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agao/Documents/Models/results/"/>
    </mc:Choice>
  </mc:AlternateContent>
  <xr:revisionPtr revIDLastSave="0" documentId="13_ncr:1_{360C914A-4296-FB4C-880A-E11DBCE1A98C}" xr6:coauthVersionLast="47" xr6:coauthVersionMax="47" xr10:uidLastSave="{00000000-0000-0000-0000-000000000000}"/>
  <bookViews>
    <workbookView xWindow="2800" yWindow="900" windowWidth="27500" windowHeight="16920" firstSheet="1" activeTab="13" xr2:uid="{E88684EF-5FC5-1243-9E53-11C20A258B89}"/>
  </bookViews>
  <sheets>
    <sheet name="B1" sheetId="1" r:id="rId1"/>
    <sheet name="B2" sheetId="2" r:id="rId2"/>
    <sheet name="B3" sheetId="3" r:id="rId3"/>
    <sheet name="B4" sheetId="4" r:id="rId4"/>
    <sheet name="B5" sheetId="5" r:id="rId5"/>
    <sheet name="B6" sheetId="6" r:id="rId6"/>
    <sheet name="B7" sheetId="7" r:id="rId7"/>
    <sheet name="B8" sheetId="8" r:id="rId8"/>
    <sheet name="B9" sheetId="9" r:id="rId9"/>
    <sheet name="B10" sheetId="10" r:id="rId10"/>
    <sheet name="B20" sheetId="16" r:id="rId11"/>
    <sheet name="B11" sheetId="11" r:id="rId12"/>
    <sheet name="B12" sheetId="12" r:id="rId13"/>
    <sheet name="B13" sheetId="13" r:id="rId14"/>
    <sheet name="B14" sheetId="14" r:id="rId15"/>
    <sheet name="B15" sheetId="15" r:id="rId16"/>
    <sheet name="B21" sheetId="17" r:id="rId17"/>
    <sheet name="B22" sheetId="18" r:id="rId18"/>
    <sheet name="N1" sheetId="19" r:id="rId19"/>
    <sheet name="N2" sheetId="20" r:id="rId20"/>
    <sheet name="N3" sheetId="21" r:id="rId21"/>
    <sheet name="N4" sheetId="22" r:id="rId22"/>
    <sheet name="N5" sheetId="23" r:id="rId23"/>
    <sheet name="N6" sheetId="24" r:id="rId24"/>
    <sheet name="N7" sheetId="25" r:id="rId25"/>
    <sheet name="N8" sheetId="26" r:id="rId26"/>
    <sheet name="N9" sheetId="27" r:id="rId27"/>
    <sheet name="N10" sheetId="28" r:id="rId28"/>
  </sheets>
  <definedNames>
    <definedName name="_xlnm._FilterDatabase" localSheetId="0" hidden="1">'B1'!$A$1:$AJ$337</definedName>
    <definedName name="_xlnm._FilterDatabase" localSheetId="9" hidden="1">'B10'!$A$1:$P$337</definedName>
    <definedName name="_xlnm._FilterDatabase" localSheetId="11" hidden="1">'B11'!$A$1:$AK$337</definedName>
    <definedName name="_xlnm._FilterDatabase" localSheetId="12" hidden="1">'B12'!$A$1:$P$337</definedName>
    <definedName name="_xlnm._FilterDatabase" localSheetId="13" hidden="1">'B13'!$A$1:$AJ$321</definedName>
    <definedName name="_xlnm._FilterDatabase" localSheetId="14" hidden="1">'B14'!$A$1:$P$337</definedName>
    <definedName name="_xlnm._FilterDatabase" localSheetId="15" hidden="1">'B15'!$A$1:$P$337</definedName>
    <definedName name="_xlnm._FilterDatabase" localSheetId="1" hidden="1">'B2'!$A$1:$AJ$321</definedName>
    <definedName name="_xlnm._FilterDatabase" localSheetId="10" hidden="1">'B20'!$A$1:$P$337</definedName>
    <definedName name="_xlnm._FilterDatabase" localSheetId="16" hidden="1">'B21'!$A$1:$P$337</definedName>
    <definedName name="_xlnm._FilterDatabase" localSheetId="17" hidden="1">'B22'!$A$1:$P$337</definedName>
    <definedName name="_xlnm._FilterDatabase" localSheetId="2" hidden="1">'B3'!$A$1:$P$337</definedName>
    <definedName name="_xlnm._FilterDatabase" localSheetId="3" hidden="1">'B4'!$A$1:$P$337</definedName>
    <definedName name="_xlnm._FilterDatabase" localSheetId="4" hidden="1">'B5'!$A$1:$P$337</definedName>
    <definedName name="_xlnm._FilterDatabase" localSheetId="5" hidden="1">'B6'!$A$1:$P$337</definedName>
    <definedName name="_xlnm._FilterDatabase" localSheetId="6" hidden="1">'B7'!$A$1:$P$337</definedName>
    <definedName name="_xlnm._FilterDatabase" localSheetId="7" hidden="1">'B8'!$A$1:$P$337</definedName>
    <definedName name="_xlnm._FilterDatabase" localSheetId="8" hidden="1">'B9'!$A$1:$P$337</definedName>
    <definedName name="_xlnm._FilterDatabase" localSheetId="18" hidden="1">'N1'!$A$1:$AJ$241</definedName>
    <definedName name="_xlnm._FilterDatabase" localSheetId="27" hidden="1">'N10'!$A$1:$AJ$241</definedName>
    <definedName name="_xlnm._FilterDatabase" localSheetId="19" hidden="1">'N2'!$A$1:$AJ$241</definedName>
    <definedName name="_xlnm._FilterDatabase" localSheetId="20" hidden="1">'N3'!$A$1:$AJ$268</definedName>
    <definedName name="_xlnm._FilterDatabase" localSheetId="21" hidden="1">'N4'!$A$1:$AJ$268</definedName>
    <definedName name="_xlnm._FilterDatabase" localSheetId="22" hidden="1">'N5'!$A$1:$AJ$268</definedName>
    <definedName name="_xlnm._FilterDatabase" localSheetId="23" hidden="1">'N6'!$A$1:$AJ$268</definedName>
    <definedName name="_xlnm._FilterDatabase" localSheetId="24" hidden="1">'N7'!$A$1:$AJ$268</definedName>
    <definedName name="_xlnm._FilterDatabase" localSheetId="25" hidden="1">'N8'!$A$1:$AJ$268</definedName>
    <definedName name="_xlnm._FilterDatabase" localSheetId="26" hidden="1">'N9'!$A$1:$AJ$268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1" i="28" l="1"/>
  <c r="E240" i="28"/>
  <c r="E239" i="28"/>
  <c r="E238" i="28"/>
  <c r="E237" i="28"/>
  <c r="E236" i="28"/>
  <c r="E235" i="28"/>
  <c r="E234" i="28"/>
  <c r="E233" i="28"/>
  <c r="E232" i="28"/>
  <c r="E231" i="28"/>
  <c r="E230" i="28"/>
  <c r="E229" i="28"/>
  <c r="E228" i="28"/>
  <c r="E227" i="28"/>
  <c r="E226" i="28"/>
  <c r="E225" i="28"/>
  <c r="E224" i="28"/>
  <c r="E223" i="28"/>
  <c r="E222" i="28"/>
  <c r="E221" i="28"/>
  <c r="E220" i="28"/>
  <c r="E219" i="28"/>
  <c r="E218" i="28"/>
  <c r="E217" i="28"/>
  <c r="E216" i="28"/>
  <c r="E215" i="28"/>
  <c r="E214" i="28"/>
  <c r="E213" i="28"/>
  <c r="E212" i="28"/>
  <c r="E210" i="28"/>
  <c r="E209" i="28"/>
  <c r="E208" i="28"/>
  <c r="E207" i="28"/>
  <c r="E206" i="28"/>
  <c r="E205" i="28"/>
  <c r="E204" i="28"/>
  <c r="E203" i="28"/>
  <c r="E202" i="28"/>
  <c r="E201" i="28"/>
  <c r="E200" i="28"/>
  <c r="E199" i="28"/>
  <c r="E198" i="28"/>
  <c r="E197" i="28"/>
  <c r="E196" i="28"/>
  <c r="E195" i="28"/>
  <c r="E194" i="28"/>
  <c r="E193" i="28"/>
  <c r="E192" i="28"/>
  <c r="E191" i="28"/>
  <c r="E190" i="28"/>
  <c r="E189" i="28"/>
  <c r="E188" i="28"/>
  <c r="E187" i="28"/>
  <c r="E186" i="28"/>
  <c r="E185" i="28"/>
  <c r="E184" i="28"/>
  <c r="E183" i="28"/>
  <c r="E182" i="28"/>
  <c r="E181" i="28"/>
  <c r="E180" i="28"/>
  <c r="E179" i="28"/>
  <c r="E178" i="28"/>
  <c r="E177" i="28"/>
  <c r="E176" i="28"/>
  <c r="E175" i="28"/>
  <c r="E174" i="28"/>
  <c r="E173" i="28"/>
  <c r="E172" i="28"/>
  <c r="E170" i="28"/>
  <c r="E169" i="28"/>
  <c r="E168" i="28"/>
  <c r="E167" i="28"/>
  <c r="E166" i="28"/>
  <c r="E165" i="28"/>
  <c r="E164" i="28"/>
  <c r="E163" i="28"/>
  <c r="E162" i="28"/>
  <c r="E161" i="28"/>
  <c r="E160" i="28"/>
  <c r="E159" i="28"/>
  <c r="E158" i="28"/>
  <c r="E157" i="28"/>
  <c r="E156" i="28"/>
  <c r="E155" i="28"/>
  <c r="E154" i="28"/>
  <c r="E153" i="28"/>
  <c r="E152" i="28"/>
  <c r="E151" i="28"/>
  <c r="E150" i="28"/>
  <c r="E149" i="28"/>
  <c r="E148" i="28"/>
  <c r="E147" i="28"/>
  <c r="E146" i="28"/>
  <c r="E145" i="28"/>
  <c r="E144" i="28"/>
  <c r="E143" i="28"/>
  <c r="E142" i="28"/>
  <c r="E141" i="28"/>
  <c r="E140" i="28"/>
  <c r="E139" i="28"/>
  <c r="E138" i="28"/>
  <c r="E137" i="28"/>
  <c r="E136" i="28"/>
  <c r="E135" i="28"/>
  <c r="E134" i="28"/>
  <c r="E133" i="28"/>
  <c r="E132" i="28"/>
  <c r="E130" i="28"/>
  <c r="E129" i="28"/>
  <c r="E128" i="28"/>
  <c r="E127" i="28"/>
  <c r="E126" i="28"/>
  <c r="E125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111" i="28"/>
  <c r="E110" i="28"/>
  <c r="E109" i="28"/>
  <c r="E108" i="28"/>
  <c r="E107" i="28"/>
  <c r="E106" i="28"/>
  <c r="E105" i="28"/>
  <c r="E104" i="28"/>
  <c r="E103" i="28"/>
  <c r="E102" i="28"/>
  <c r="E101" i="28"/>
  <c r="E100" i="28"/>
  <c r="E99" i="28"/>
  <c r="E98" i="28"/>
  <c r="E97" i="28"/>
  <c r="E96" i="28"/>
  <c r="E95" i="28"/>
  <c r="E94" i="28"/>
  <c r="E93" i="28"/>
  <c r="E92" i="28"/>
  <c r="E90" i="28"/>
  <c r="E89" i="28"/>
  <c r="E88" i="28"/>
  <c r="E87" i="28"/>
  <c r="E86" i="28"/>
  <c r="E85" i="28"/>
  <c r="E84" i="28"/>
  <c r="E83" i="28"/>
  <c r="E82" i="28"/>
  <c r="E81" i="28"/>
  <c r="E80" i="28"/>
  <c r="E79" i="28"/>
  <c r="E78" i="28"/>
  <c r="E77" i="28"/>
  <c r="E76" i="28"/>
  <c r="E75" i="28"/>
  <c r="E74" i="28"/>
  <c r="E73" i="28"/>
  <c r="E72" i="28"/>
  <c r="E71" i="28"/>
  <c r="E70" i="28"/>
  <c r="E69" i="28"/>
  <c r="E68" i="28"/>
  <c r="E67" i="28"/>
  <c r="E66" i="28"/>
  <c r="E65" i="28"/>
  <c r="E64" i="28"/>
  <c r="E63" i="28"/>
  <c r="E62" i="28"/>
  <c r="E61" i="28"/>
  <c r="E60" i="28"/>
  <c r="E59" i="28"/>
  <c r="E58" i="28"/>
  <c r="E57" i="28"/>
  <c r="E56" i="28"/>
  <c r="E55" i="28"/>
  <c r="E54" i="28"/>
  <c r="E53" i="28"/>
  <c r="E52" i="28"/>
  <c r="E50" i="28"/>
  <c r="E49" i="28"/>
  <c r="E48" i="28"/>
  <c r="E47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34" i="28"/>
  <c r="E33" i="28"/>
  <c r="E32" i="28"/>
  <c r="E31" i="28"/>
  <c r="E30" i="28"/>
  <c r="E29" i="28"/>
  <c r="E28" i="28"/>
  <c r="E27" i="28"/>
  <c r="E26" i="28"/>
  <c r="E25" i="28"/>
  <c r="E24" i="28"/>
  <c r="E23" i="28"/>
  <c r="E22" i="28"/>
  <c r="E21" i="28"/>
  <c r="E20" i="28"/>
  <c r="E19" i="28"/>
  <c r="E18" i="28"/>
  <c r="E17" i="28"/>
  <c r="E16" i="28"/>
  <c r="E15" i="28"/>
  <c r="E14" i="28"/>
  <c r="E13" i="28"/>
  <c r="E12" i="28"/>
  <c r="E10" i="28"/>
  <c r="E9" i="28"/>
  <c r="E8" i="28"/>
  <c r="E7" i="28"/>
  <c r="E6" i="28"/>
  <c r="E5" i="28"/>
  <c r="E4" i="28"/>
  <c r="E3" i="28"/>
  <c r="E2" i="28"/>
  <c r="E241" i="27"/>
  <c r="E240" i="27"/>
  <c r="E239" i="27"/>
  <c r="E238" i="27"/>
  <c r="E237" i="27"/>
  <c r="E236" i="27"/>
  <c r="E235" i="27"/>
  <c r="E234" i="27"/>
  <c r="E233" i="27"/>
  <c r="E232" i="27"/>
  <c r="E231" i="27"/>
  <c r="E230" i="27"/>
  <c r="E229" i="27"/>
  <c r="E228" i="27"/>
  <c r="E227" i="27"/>
  <c r="E226" i="27"/>
  <c r="E225" i="27"/>
  <c r="E224" i="27"/>
  <c r="E223" i="27"/>
  <c r="E222" i="27"/>
  <c r="E221" i="27"/>
  <c r="E220" i="27"/>
  <c r="E219" i="27"/>
  <c r="E218" i="27"/>
  <c r="E217" i="27"/>
  <c r="E216" i="27"/>
  <c r="E215" i="27"/>
  <c r="E214" i="27"/>
  <c r="E213" i="27"/>
  <c r="E212" i="27"/>
  <c r="E210" i="27"/>
  <c r="E209" i="27"/>
  <c r="E208" i="27"/>
  <c r="E207" i="27"/>
  <c r="E206" i="27"/>
  <c r="E205" i="27"/>
  <c r="E204" i="27"/>
  <c r="E203" i="27"/>
  <c r="E202" i="27"/>
  <c r="E201" i="27"/>
  <c r="E200" i="27"/>
  <c r="E199" i="27"/>
  <c r="E198" i="27"/>
  <c r="E197" i="27"/>
  <c r="E196" i="27"/>
  <c r="E195" i="27"/>
  <c r="E194" i="27"/>
  <c r="E193" i="27"/>
  <c r="E192" i="27"/>
  <c r="E191" i="27"/>
  <c r="E190" i="27"/>
  <c r="E189" i="27"/>
  <c r="E188" i="27"/>
  <c r="E187" i="27"/>
  <c r="E186" i="27"/>
  <c r="E185" i="27"/>
  <c r="E184" i="27"/>
  <c r="E183" i="27"/>
  <c r="E182" i="27"/>
  <c r="E181" i="27"/>
  <c r="E180" i="27"/>
  <c r="E179" i="27"/>
  <c r="E178" i="27"/>
  <c r="E177" i="27"/>
  <c r="E176" i="27"/>
  <c r="E175" i="27"/>
  <c r="E174" i="27"/>
  <c r="E173" i="27"/>
  <c r="E172" i="27"/>
  <c r="E170" i="27"/>
  <c r="E169" i="27"/>
  <c r="E168" i="27"/>
  <c r="E167" i="27"/>
  <c r="E166" i="27"/>
  <c r="E165" i="27"/>
  <c r="E164" i="27"/>
  <c r="E163" i="27"/>
  <c r="E162" i="27"/>
  <c r="E161" i="27"/>
  <c r="E160" i="27"/>
  <c r="E159" i="27"/>
  <c r="E158" i="27"/>
  <c r="E157" i="27"/>
  <c r="E156" i="27"/>
  <c r="E155" i="27"/>
  <c r="E154" i="27"/>
  <c r="E153" i="27"/>
  <c r="E152" i="27"/>
  <c r="E151" i="27"/>
  <c r="E150" i="27"/>
  <c r="E149" i="27"/>
  <c r="E148" i="27"/>
  <c r="E147" i="27"/>
  <c r="E146" i="27"/>
  <c r="E145" i="27"/>
  <c r="E144" i="27"/>
  <c r="E143" i="27"/>
  <c r="E142" i="27"/>
  <c r="E141" i="27"/>
  <c r="E140" i="27"/>
  <c r="E139" i="27"/>
  <c r="E138" i="27"/>
  <c r="E137" i="27"/>
  <c r="E136" i="27"/>
  <c r="E135" i="27"/>
  <c r="E134" i="27"/>
  <c r="E133" i="27"/>
  <c r="E132" i="27"/>
  <c r="E130" i="27"/>
  <c r="E129" i="27"/>
  <c r="E128" i="27"/>
  <c r="E127" i="27"/>
  <c r="E126" i="27"/>
  <c r="E125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111" i="27"/>
  <c r="E110" i="27"/>
  <c r="E109" i="27"/>
  <c r="E108" i="27"/>
  <c r="E107" i="27"/>
  <c r="E106" i="27"/>
  <c r="E105" i="27"/>
  <c r="E104" i="27"/>
  <c r="E103" i="27"/>
  <c r="E102" i="27"/>
  <c r="E101" i="27"/>
  <c r="E100" i="27"/>
  <c r="E99" i="27"/>
  <c r="E98" i="27"/>
  <c r="E97" i="27"/>
  <c r="E96" i="27"/>
  <c r="E95" i="27"/>
  <c r="E94" i="27"/>
  <c r="E93" i="27"/>
  <c r="E92" i="27"/>
  <c r="E90" i="27"/>
  <c r="E89" i="27"/>
  <c r="E88" i="27"/>
  <c r="E87" i="27"/>
  <c r="E86" i="27"/>
  <c r="E85" i="27"/>
  <c r="E84" i="27"/>
  <c r="E83" i="27"/>
  <c r="E82" i="27"/>
  <c r="E81" i="27"/>
  <c r="E80" i="27"/>
  <c r="E79" i="27"/>
  <c r="E78" i="27"/>
  <c r="E77" i="27"/>
  <c r="E76" i="27"/>
  <c r="E75" i="27"/>
  <c r="E74" i="27"/>
  <c r="E73" i="27"/>
  <c r="E72" i="27"/>
  <c r="E71" i="27"/>
  <c r="E70" i="27"/>
  <c r="E69" i="27"/>
  <c r="E68" i="27"/>
  <c r="E67" i="27"/>
  <c r="E66" i="27"/>
  <c r="E65" i="27"/>
  <c r="E64" i="27"/>
  <c r="E63" i="27"/>
  <c r="E62" i="27"/>
  <c r="E61" i="27"/>
  <c r="E60" i="27"/>
  <c r="E59" i="27"/>
  <c r="E58" i="27"/>
  <c r="E57" i="27"/>
  <c r="E56" i="27"/>
  <c r="E55" i="27"/>
  <c r="E54" i="27"/>
  <c r="E53" i="27"/>
  <c r="E52" i="27"/>
  <c r="E50" i="27"/>
  <c r="E49" i="27"/>
  <c r="E48" i="27"/>
  <c r="E47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34" i="27"/>
  <c r="E33" i="27"/>
  <c r="E32" i="27"/>
  <c r="E31" i="27"/>
  <c r="E30" i="27"/>
  <c r="E29" i="27"/>
  <c r="E28" i="27"/>
  <c r="E27" i="27"/>
  <c r="E26" i="27"/>
  <c r="E25" i="27"/>
  <c r="E24" i="27"/>
  <c r="E23" i="27"/>
  <c r="E22" i="27"/>
  <c r="E21" i="27"/>
  <c r="E20" i="27"/>
  <c r="E19" i="27"/>
  <c r="E18" i="27"/>
  <c r="E17" i="27"/>
  <c r="E16" i="27"/>
  <c r="E15" i="27"/>
  <c r="E14" i="27"/>
  <c r="E13" i="27"/>
  <c r="E12" i="27"/>
  <c r="E10" i="27"/>
  <c r="E9" i="27"/>
  <c r="E8" i="27"/>
  <c r="E7" i="27"/>
  <c r="E6" i="27"/>
  <c r="E5" i="27"/>
  <c r="E4" i="27"/>
  <c r="E3" i="27"/>
  <c r="E2" i="27"/>
  <c r="E241" i="26"/>
  <c r="E240" i="26"/>
  <c r="E239" i="26"/>
  <c r="E238" i="26"/>
  <c r="E237" i="26"/>
  <c r="E236" i="26"/>
  <c r="E235" i="26"/>
  <c r="E234" i="26"/>
  <c r="E233" i="26"/>
  <c r="E232" i="26"/>
  <c r="E231" i="26"/>
  <c r="E230" i="26"/>
  <c r="E229" i="26"/>
  <c r="E228" i="26"/>
  <c r="E227" i="26"/>
  <c r="E226" i="26"/>
  <c r="E225" i="26"/>
  <c r="E224" i="26"/>
  <c r="E223" i="26"/>
  <c r="E222" i="26"/>
  <c r="E221" i="26"/>
  <c r="E220" i="26"/>
  <c r="E219" i="26"/>
  <c r="E218" i="26"/>
  <c r="E217" i="26"/>
  <c r="E216" i="26"/>
  <c r="E215" i="26"/>
  <c r="E214" i="26"/>
  <c r="E213" i="26"/>
  <c r="E212" i="26"/>
  <c r="E210" i="26"/>
  <c r="E209" i="26"/>
  <c r="E208" i="26"/>
  <c r="E207" i="26"/>
  <c r="E206" i="26"/>
  <c r="E205" i="26"/>
  <c r="E204" i="26"/>
  <c r="E203" i="26"/>
  <c r="E202" i="26"/>
  <c r="E201" i="26"/>
  <c r="E200" i="26"/>
  <c r="E199" i="26"/>
  <c r="E198" i="26"/>
  <c r="E197" i="26"/>
  <c r="E196" i="26"/>
  <c r="E195" i="26"/>
  <c r="E194" i="26"/>
  <c r="E193" i="26"/>
  <c r="E192" i="26"/>
  <c r="E191" i="26"/>
  <c r="E190" i="26"/>
  <c r="E189" i="26"/>
  <c r="E188" i="26"/>
  <c r="E187" i="26"/>
  <c r="E186" i="26"/>
  <c r="E185" i="26"/>
  <c r="E184" i="26"/>
  <c r="E183" i="26"/>
  <c r="E182" i="26"/>
  <c r="E181" i="26"/>
  <c r="E180" i="26"/>
  <c r="E179" i="26"/>
  <c r="E178" i="26"/>
  <c r="E177" i="26"/>
  <c r="E176" i="26"/>
  <c r="E175" i="26"/>
  <c r="E174" i="26"/>
  <c r="E173" i="26"/>
  <c r="E172" i="26"/>
  <c r="E170" i="26"/>
  <c r="E169" i="26"/>
  <c r="E168" i="26"/>
  <c r="E167" i="26"/>
  <c r="E166" i="26"/>
  <c r="E165" i="26"/>
  <c r="E164" i="26"/>
  <c r="E163" i="26"/>
  <c r="E162" i="26"/>
  <c r="E161" i="26"/>
  <c r="E160" i="26"/>
  <c r="E159" i="26"/>
  <c r="E158" i="26"/>
  <c r="E157" i="26"/>
  <c r="E156" i="26"/>
  <c r="E155" i="26"/>
  <c r="E154" i="26"/>
  <c r="E153" i="26"/>
  <c r="E152" i="26"/>
  <c r="E151" i="26"/>
  <c r="E150" i="26"/>
  <c r="E149" i="26"/>
  <c r="E148" i="26"/>
  <c r="E147" i="26"/>
  <c r="E146" i="26"/>
  <c r="E145" i="26"/>
  <c r="E144" i="26"/>
  <c r="E143" i="26"/>
  <c r="E142" i="26"/>
  <c r="E141" i="26"/>
  <c r="E140" i="26"/>
  <c r="E139" i="26"/>
  <c r="E138" i="26"/>
  <c r="E137" i="26"/>
  <c r="E136" i="26"/>
  <c r="E135" i="26"/>
  <c r="E134" i="26"/>
  <c r="E133" i="26"/>
  <c r="E132" i="26"/>
  <c r="E130" i="26"/>
  <c r="E129" i="26"/>
  <c r="E128" i="26"/>
  <c r="E127" i="26"/>
  <c r="E126" i="26"/>
  <c r="E125" i="26"/>
  <c r="E124" i="26"/>
  <c r="E123" i="26"/>
  <c r="E122" i="26"/>
  <c r="E121" i="26"/>
  <c r="E120" i="26"/>
  <c r="E119" i="26"/>
  <c r="E118" i="26"/>
  <c r="E117" i="26"/>
  <c r="E116" i="26"/>
  <c r="E115" i="26"/>
  <c r="E114" i="26"/>
  <c r="E113" i="26"/>
  <c r="E112" i="26"/>
  <c r="E111" i="26"/>
  <c r="E110" i="26"/>
  <c r="E109" i="26"/>
  <c r="E108" i="26"/>
  <c r="E107" i="26"/>
  <c r="E106" i="26"/>
  <c r="E105" i="26"/>
  <c r="E104" i="26"/>
  <c r="E103" i="26"/>
  <c r="E102" i="26"/>
  <c r="E101" i="26"/>
  <c r="E100" i="26"/>
  <c r="E99" i="26"/>
  <c r="E98" i="26"/>
  <c r="E97" i="26"/>
  <c r="E96" i="26"/>
  <c r="E95" i="26"/>
  <c r="E94" i="26"/>
  <c r="E93" i="26"/>
  <c r="E92" i="26"/>
  <c r="E90" i="26"/>
  <c r="E89" i="26"/>
  <c r="E88" i="26"/>
  <c r="E87" i="26"/>
  <c r="E86" i="26"/>
  <c r="E85" i="26"/>
  <c r="E84" i="26"/>
  <c r="E83" i="26"/>
  <c r="E82" i="26"/>
  <c r="E81" i="26"/>
  <c r="E80" i="26"/>
  <c r="E79" i="26"/>
  <c r="E78" i="26"/>
  <c r="E77" i="26"/>
  <c r="E76" i="26"/>
  <c r="E75" i="26"/>
  <c r="E74" i="26"/>
  <c r="E73" i="26"/>
  <c r="E72" i="26"/>
  <c r="E71" i="26"/>
  <c r="E70" i="26"/>
  <c r="E69" i="26"/>
  <c r="E68" i="26"/>
  <c r="E67" i="26"/>
  <c r="E66" i="26"/>
  <c r="E65" i="26"/>
  <c r="E64" i="26"/>
  <c r="E63" i="26"/>
  <c r="E62" i="26"/>
  <c r="E61" i="26"/>
  <c r="E60" i="26"/>
  <c r="E59" i="26"/>
  <c r="E58" i="26"/>
  <c r="E57" i="26"/>
  <c r="E56" i="26"/>
  <c r="E55" i="26"/>
  <c r="E54" i="26"/>
  <c r="E53" i="26"/>
  <c r="E52" i="26"/>
  <c r="E50" i="26"/>
  <c r="E49" i="26"/>
  <c r="E48" i="26"/>
  <c r="E47" i="26"/>
  <c r="E46" i="26"/>
  <c r="E45" i="26"/>
  <c r="E44" i="26"/>
  <c r="E43" i="26"/>
  <c r="E42" i="26"/>
  <c r="E41" i="26"/>
  <c r="E40" i="26"/>
  <c r="E39" i="26"/>
  <c r="E38" i="26"/>
  <c r="E37" i="26"/>
  <c r="E36" i="26"/>
  <c r="E35" i="26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E12" i="26"/>
  <c r="E10" i="26"/>
  <c r="E9" i="26"/>
  <c r="E8" i="26"/>
  <c r="E7" i="26"/>
  <c r="E6" i="26"/>
  <c r="E5" i="26"/>
  <c r="E4" i="26"/>
  <c r="E3" i="26"/>
  <c r="E2" i="26"/>
  <c r="E241" i="25"/>
  <c r="E240" i="25"/>
  <c r="E239" i="25"/>
  <c r="E238" i="25"/>
  <c r="E237" i="25"/>
  <c r="E236" i="25"/>
  <c r="E235" i="25"/>
  <c r="E234" i="25"/>
  <c r="E233" i="25"/>
  <c r="E232" i="25"/>
  <c r="E231" i="25"/>
  <c r="E230" i="25"/>
  <c r="E229" i="25"/>
  <c r="E228" i="25"/>
  <c r="E227" i="25"/>
  <c r="E226" i="25"/>
  <c r="E225" i="25"/>
  <c r="E224" i="25"/>
  <c r="E223" i="25"/>
  <c r="E222" i="25"/>
  <c r="E221" i="25"/>
  <c r="E220" i="25"/>
  <c r="E219" i="25"/>
  <c r="E218" i="25"/>
  <c r="E217" i="25"/>
  <c r="E216" i="25"/>
  <c r="E215" i="25"/>
  <c r="E214" i="25"/>
  <c r="E213" i="25"/>
  <c r="E212" i="25"/>
  <c r="E210" i="25"/>
  <c r="E209" i="25"/>
  <c r="E208" i="25"/>
  <c r="E207" i="25"/>
  <c r="E206" i="25"/>
  <c r="E205" i="25"/>
  <c r="E204" i="25"/>
  <c r="E203" i="25"/>
  <c r="E202" i="25"/>
  <c r="E201" i="25"/>
  <c r="E200" i="25"/>
  <c r="E199" i="25"/>
  <c r="E198" i="25"/>
  <c r="E197" i="25"/>
  <c r="E196" i="25"/>
  <c r="E195" i="25"/>
  <c r="E194" i="25"/>
  <c r="E193" i="25"/>
  <c r="E192" i="25"/>
  <c r="E191" i="25"/>
  <c r="E190" i="25"/>
  <c r="E189" i="25"/>
  <c r="E188" i="25"/>
  <c r="E187" i="25"/>
  <c r="E186" i="25"/>
  <c r="E185" i="25"/>
  <c r="E184" i="25"/>
  <c r="E183" i="25"/>
  <c r="E182" i="25"/>
  <c r="E181" i="25"/>
  <c r="E180" i="25"/>
  <c r="E179" i="25"/>
  <c r="E178" i="25"/>
  <c r="E177" i="25"/>
  <c r="E176" i="25"/>
  <c r="E175" i="25"/>
  <c r="E174" i="25"/>
  <c r="E173" i="25"/>
  <c r="E172" i="25"/>
  <c r="E170" i="25"/>
  <c r="E169" i="25"/>
  <c r="E168" i="25"/>
  <c r="E167" i="25"/>
  <c r="E166" i="25"/>
  <c r="E165" i="25"/>
  <c r="E164" i="25"/>
  <c r="E163" i="25"/>
  <c r="E162" i="25"/>
  <c r="E161" i="25"/>
  <c r="E160" i="25"/>
  <c r="E159" i="25"/>
  <c r="E158" i="25"/>
  <c r="E157" i="25"/>
  <c r="E156" i="25"/>
  <c r="E155" i="25"/>
  <c r="E154" i="25"/>
  <c r="E153" i="25"/>
  <c r="E152" i="25"/>
  <c r="E151" i="25"/>
  <c r="E150" i="25"/>
  <c r="E149" i="25"/>
  <c r="E148" i="25"/>
  <c r="E147" i="25"/>
  <c r="E146" i="25"/>
  <c r="E145" i="25"/>
  <c r="E144" i="25"/>
  <c r="E143" i="25"/>
  <c r="E142" i="25"/>
  <c r="E141" i="25"/>
  <c r="E140" i="25"/>
  <c r="E139" i="25"/>
  <c r="E138" i="25"/>
  <c r="E137" i="25"/>
  <c r="E136" i="25"/>
  <c r="E135" i="25"/>
  <c r="E134" i="25"/>
  <c r="E133" i="25"/>
  <c r="E132" i="25"/>
  <c r="E130" i="25"/>
  <c r="E129" i="25"/>
  <c r="E128" i="25"/>
  <c r="E127" i="25"/>
  <c r="E126" i="25"/>
  <c r="E125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111" i="25"/>
  <c r="E110" i="25"/>
  <c r="E109" i="25"/>
  <c r="E108" i="25"/>
  <c r="E107" i="25"/>
  <c r="E106" i="25"/>
  <c r="E105" i="25"/>
  <c r="E104" i="25"/>
  <c r="E103" i="25"/>
  <c r="E102" i="25"/>
  <c r="E101" i="25"/>
  <c r="E100" i="25"/>
  <c r="E99" i="25"/>
  <c r="E98" i="25"/>
  <c r="E97" i="25"/>
  <c r="E96" i="25"/>
  <c r="E95" i="25"/>
  <c r="E94" i="25"/>
  <c r="E93" i="25"/>
  <c r="E92" i="25"/>
  <c r="E90" i="25"/>
  <c r="E89" i="25"/>
  <c r="E88" i="25"/>
  <c r="E87" i="25"/>
  <c r="E86" i="25"/>
  <c r="E85" i="25"/>
  <c r="E84" i="25"/>
  <c r="E83" i="25"/>
  <c r="E82" i="25"/>
  <c r="E81" i="25"/>
  <c r="E80" i="25"/>
  <c r="E79" i="25"/>
  <c r="E78" i="25"/>
  <c r="E77" i="25"/>
  <c r="E76" i="25"/>
  <c r="E75" i="25"/>
  <c r="E74" i="25"/>
  <c r="E73" i="25"/>
  <c r="E72" i="25"/>
  <c r="E71" i="25"/>
  <c r="E70" i="25"/>
  <c r="E69" i="25"/>
  <c r="E68" i="25"/>
  <c r="E67" i="25"/>
  <c r="E66" i="25"/>
  <c r="E65" i="25"/>
  <c r="E64" i="25"/>
  <c r="E63" i="25"/>
  <c r="E62" i="25"/>
  <c r="E61" i="25"/>
  <c r="E60" i="25"/>
  <c r="E59" i="25"/>
  <c r="E58" i="25"/>
  <c r="E57" i="25"/>
  <c r="E56" i="25"/>
  <c r="E55" i="25"/>
  <c r="E54" i="25"/>
  <c r="E53" i="25"/>
  <c r="E52" i="25"/>
  <c r="E50" i="25"/>
  <c r="E49" i="25"/>
  <c r="E48" i="25"/>
  <c r="E47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34" i="25"/>
  <c r="E33" i="25"/>
  <c r="E32" i="25"/>
  <c r="E31" i="25"/>
  <c r="E30" i="25"/>
  <c r="E29" i="25"/>
  <c r="E28" i="25"/>
  <c r="E27" i="25"/>
  <c r="E26" i="25"/>
  <c r="E25" i="25"/>
  <c r="E24" i="25"/>
  <c r="E23" i="25"/>
  <c r="E22" i="25"/>
  <c r="E21" i="25"/>
  <c r="E20" i="25"/>
  <c r="E19" i="25"/>
  <c r="E18" i="25"/>
  <c r="E17" i="25"/>
  <c r="E16" i="25"/>
  <c r="E15" i="25"/>
  <c r="E14" i="25"/>
  <c r="E13" i="25"/>
  <c r="E12" i="25"/>
  <c r="E10" i="25"/>
  <c r="E9" i="25"/>
  <c r="E8" i="25"/>
  <c r="E7" i="25"/>
  <c r="E6" i="25"/>
  <c r="E5" i="25"/>
  <c r="E4" i="25"/>
  <c r="E3" i="25"/>
  <c r="E2" i="25"/>
  <c r="E241" i="24"/>
  <c r="E240" i="24"/>
  <c r="E239" i="24"/>
  <c r="E238" i="24"/>
  <c r="E237" i="24"/>
  <c r="E236" i="24"/>
  <c r="E235" i="24"/>
  <c r="E234" i="24"/>
  <c r="E233" i="24"/>
  <c r="E232" i="24"/>
  <c r="E231" i="24"/>
  <c r="E230" i="24"/>
  <c r="E229" i="24"/>
  <c r="E228" i="24"/>
  <c r="E227" i="24"/>
  <c r="E226" i="24"/>
  <c r="E225" i="24"/>
  <c r="E224" i="24"/>
  <c r="E223" i="24"/>
  <c r="E222" i="24"/>
  <c r="E221" i="24"/>
  <c r="E220" i="24"/>
  <c r="E219" i="24"/>
  <c r="E218" i="24"/>
  <c r="E217" i="24"/>
  <c r="E216" i="24"/>
  <c r="E215" i="24"/>
  <c r="E214" i="24"/>
  <c r="E213" i="24"/>
  <c r="E212" i="24"/>
  <c r="E210" i="24"/>
  <c r="E209" i="24"/>
  <c r="E208" i="24"/>
  <c r="E207" i="24"/>
  <c r="E206" i="24"/>
  <c r="E205" i="24"/>
  <c r="E204" i="24"/>
  <c r="E203" i="24"/>
  <c r="E202" i="24"/>
  <c r="E201" i="24"/>
  <c r="E200" i="24"/>
  <c r="E199" i="24"/>
  <c r="E198" i="24"/>
  <c r="E197" i="24"/>
  <c r="E196" i="24"/>
  <c r="E195" i="24"/>
  <c r="E194" i="24"/>
  <c r="E193" i="24"/>
  <c r="E192" i="24"/>
  <c r="E191" i="24"/>
  <c r="E190" i="24"/>
  <c r="E189" i="24"/>
  <c r="E188" i="24"/>
  <c r="E187" i="24"/>
  <c r="E186" i="24"/>
  <c r="E185" i="24"/>
  <c r="E184" i="24"/>
  <c r="E183" i="24"/>
  <c r="E182" i="24"/>
  <c r="E181" i="24"/>
  <c r="E180" i="24"/>
  <c r="E179" i="24"/>
  <c r="E178" i="24"/>
  <c r="E177" i="24"/>
  <c r="E176" i="24"/>
  <c r="E175" i="24"/>
  <c r="E174" i="24"/>
  <c r="E173" i="24"/>
  <c r="E172" i="24"/>
  <c r="E170" i="24"/>
  <c r="E169" i="24"/>
  <c r="E168" i="24"/>
  <c r="E167" i="24"/>
  <c r="E166" i="24"/>
  <c r="E165" i="24"/>
  <c r="E164" i="24"/>
  <c r="E163" i="24"/>
  <c r="E162" i="24"/>
  <c r="E161" i="24"/>
  <c r="E160" i="24"/>
  <c r="E159" i="24"/>
  <c r="E158" i="24"/>
  <c r="E157" i="24"/>
  <c r="E156" i="24"/>
  <c r="E155" i="24"/>
  <c r="E154" i="24"/>
  <c r="E153" i="24"/>
  <c r="E152" i="24"/>
  <c r="E151" i="24"/>
  <c r="E150" i="24"/>
  <c r="E149" i="24"/>
  <c r="E148" i="24"/>
  <c r="E147" i="24"/>
  <c r="E146" i="24"/>
  <c r="E145" i="24"/>
  <c r="E144" i="24"/>
  <c r="E143" i="24"/>
  <c r="E142" i="24"/>
  <c r="E141" i="24"/>
  <c r="E140" i="24"/>
  <c r="E139" i="24"/>
  <c r="E138" i="24"/>
  <c r="E137" i="24"/>
  <c r="E136" i="24"/>
  <c r="E135" i="24"/>
  <c r="E134" i="24"/>
  <c r="E133" i="24"/>
  <c r="E132" i="24"/>
  <c r="E130" i="24"/>
  <c r="E129" i="24"/>
  <c r="E128" i="24"/>
  <c r="E127" i="24"/>
  <c r="E126" i="24"/>
  <c r="E125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111" i="24"/>
  <c r="E110" i="24"/>
  <c r="E109" i="24"/>
  <c r="E108" i="24"/>
  <c r="E107" i="24"/>
  <c r="E106" i="24"/>
  <c r="E105" i="24"/>
  <c r="E104" i="24"/>
  <c r="E103" i="24"/>
  <c r="E102" i="24"/>
  <c r="E101" i="24"/>
  <c r="E100" i="24"/>
  <c r="E99" i="24"/>
  <c r="E98" i="24"/>
  <c r="E97" i="24"/>
  <c r="E96" i="24"/>
  <c r="E95" i="24"/>
  <c r="E94" i="24"/>
  <c r="E93" i="24"/>
  <c r="E92" i="24"/>
  <c r="E90" i="24"/>
  <c r="E89" i="24"/>
  <c r="E88" i="24"/>
  <c r="E87" i="24"/>
  <c r="E86" i="24"/>
  <c r="E85" i="24"/>
  <c r="E84" i="24"/>
  <c r="E83" i="24"/>
  <c r="E82" i="24"/>
  <c r="E81" i="24"/>
  <c r="E80" i="24"/>
  <c r="E79" i="24"/>
  <c r="E78" i="24"/>
  <c r="E77" i="24"/>
  <c r="E76" i="24"/>
  <c r="E75" i="24"/>
  <c r="E74" i="24"/>
  <c r="E73" i="24"/>
  <c r="E72" i="24"/>
  <c r="E71" i="24"/>
  <c r="E70" i="24"/>
  <c r="E69" i="24"/>
  <c r="E68" i="24"/>
  <c r="E67" i="24"/>
  <c r="E66" i="24"/>
  <c r="E65" i="24"/>
  <c r="E64" i="24"/>
  <c r="E63" i="24"/>
  <c r="E62" i="24"/>
  <c r="E61" i="24"/>
  <c r="E60" i="24"/>
  <c r="E59" i="24"/>
  <c r="E58" i="24"/>
  <c r="E57" i="24"/>
  <c r="E56" i="24"/>
  <c r="E55" i="24"/>
  <c r="E54" i="24"/>
  <c r="E53" i="24"/>
  <c r="E52" i="24"/>
  <c r="E50" i="24"/>
  <c r="E49" i="24"/>
  <c r="E48" i="24"/>
  <c r="E47" i="24"/>
  <c r="E46" i="24"/>
  <c r="E45" i="24"/>
  <c r="E44" i="24"/>
  <c r="E43" i="24"/>
  <c r="E42" i="24"/>
  <c r="E41" i="24"/>
  <c r="E40" i="24"/>
  <c r="E39" i="24"/>
  <c r="E38" i="24"/>
  <c r="E37" i="24"/>
  <c r="E36" i="24"/>
  <c r="E35" i="24"/>
  <c r="E34" i="24"/>
  <c r="E33" i="24"/>
  <c r="E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E12" i="24"/>
  <c r="E10" i="24"/>
  <c r="E9" i="24"/>
  <c r="E8" i="24"/>
  <c r="E7" i="24"/>
  <c r="E6" i="24"/>
  <c r="E5" i="24"/>
  <c r="E4" i="24"/>
  <c r="E3" i="24"/>
  <c r="E2" i="24"/>
  <c r="E241" i="23"/>
  <c r="E240" i="23"/>
  <c r="E239" i="23"/>
  <c r="E238" i="23"/>
  <c r="E237" i="23"/>
  <c r="E236" i="23"/>
  <c r="E235" i="23"/>
  <c r="E234" i="23"/>
  <c r="E233" i="23"/>
  <c r="E232" i="23"/>
  <c r="E231" i="23"/>
  <c r="E230" i="23"/>
  <c r="E229" i="23"/>
  <c r="E228" i="23"/>
  <c r="E227" i="23"/>
  <c r="E226" i="23"/>
  <c r="E225" i="23"/>
  <c r="E224" i="23"/>
  <c r="E223" i="23"/>
  <c r="E222" i="23"/>
  <c r="E221" i="23"/>
  <c r="E220" i="23"/>
  <c r="E219" i="23"/>
  <c r="E218" i="23"/>
  <c r="E217" i="23"/>
  <c r="E216" i="23"/>
  <c r="E215" i="23"/>
  <c r="E214" i="23"/>
  <c r="E213" i="23"/>
  <c r="E212" i="23"/>
  <c r="E210" i="23"/>
  <c r="E209" i="23"/>
  <c r="E208" i="23"/>
  <c r="E207" i="23"/>
  <c r="E206" i="23"/>
  <c r="E205" i="23"/>
  <c r="E204" i="23"/>
  <c r="E203" i="23"/>
  <c r="E202" i="23"/>
  <c r="E201" i="23"/>
  <c r="E200" i="23"/>
  <c r="E199" i="23"/>
  <c r="E198" i="23"/>
  <c r="E197" i="23"/>
  <c r="E196" i="23"/>
  <c r="E195" i="23"/>
  <c r="E194" i="23"/>
  <c r="E193" i="23"/>
  <c r="E192" i="23"/>
  <c r="E191" i="23"/>
  <c r="E190" i="23"/>
  <c r="E189" i="23"/>
  <c r="E188" i="23"/>
  <c r="E187" i="23"/>
  <c r="E186" i="23"/>
  <c r="E185" i="23"/>
  <c r="E184" i="23"/>
  <c r="E183" i="23"/>
  <c r="E182" i="23"/>
  <c r="E181" i="23"/>
  <c r="E180" i="23"/>
  <c r="E179" i="23"/>
  <c r="E178" i="23"/>
  <c r="E177" i="23"/>
  <c r="E176" i="23"/>
  <c r="E175" i="23"/>
  <c r="E174" i="23"/>
  <c r="E173" i="23"/>
  <c r="E172" i="23"/>
  <c r="E170" i="23"/>
  <c r="E169" i="23"/>
  <c r="E168" i="23"/>
  <c r="E167" i="23"/>
  <c r="E166" i="23"/>
  <c r="E165" i="23"/>
  <c r="E164" i="23"/>
  <c r="E163" i="23"/>
  <c r="E162" i="23"/>
  <c r="E161" i="23"/>
  <c r="E160" i="23"/>
  <c r="E159" i="23"/>
  <c r="E158" i="23"/>
  <c r="E157" i="23"/>
  <c r="E156" i="23"/>
  <c r="E155" i="23"/>
  <c r="E154" i="23"/>
  <c r="E153" i="23"/>
  <c r="E152" i="23"/>
  <c r="E151" i="23"/>
  <c r="E150" i="23"/>
  <c r="E149" i="23"/>
  <c r="E148" i="23"/>
  <c r="E147" i="23"/>
  <c r="E146" i="23"/>
  <c r="E145" i="23"/>
  <c r="E144" i="23"/>
  <c r="E143" i="23"/>
  <c r="E142" i="23"/>
  <c r="E141" i="23"/>
  <c r="E140" i="23"/>
  <c r="E139" i="23"/>
  <c r="E138" i="23"/>
  <c r="E137" i="23"/>
  <c r="E136" i="23"/>
  <c r="E135" i="23"/>
  <c r="E134" i="23"/>
  <c r="E133" i="23"/>
  <c r="E132" i="23"/>
  <c r="E130" i="23"/>
  <c r="E129" i="23"/>
  <c r="E128" i="23"/>
  <c r="E127" i="23"/>
  <c r="E126" i="23"/>
  <c r="E125" i="23"/>
  <c r="E124" i="23"/>
  <c r="E123" i="23"/>
  <c r="E122" i="23"/>
  <c r="E121" i="23"/>
  <c r="E120" i="23"/>
  <c r="E119" i="23"/>
  <c r="E118" i="23"/>
  <c r="E117" i="23"/>
  <c r="E116" i="23"/>
  <c r="E115" i="23"/>
  <c r="E114" i="23"/>
  <c r="E113" i="23"/>
  <c r="E112" i="23"/>
  <c r="E111" i="23"/>
  <c r="E110" i="23"/>
  <c r="E109" i="23"/>
  <c r="E108" i="23"/>
  <c r="E107" i="23"/>
  <c r="E106" i="23"/>
  <c r="E105" i="23"/>
  <c r="E104" i="23"/>
  <c r="E103" i="23"/>
  <c r="E102" i="23"/>
  <c r="E101" i="23"/>
  <c r="E100" i="23"/>
  <c r="E99" i="23"/>
  <c r="E98" i="23"/>
  <c r="E97" i="23"/>
  <c r="E96" i="23"/>
  <c r="E95" i="23"/>
  <c r="E94" i="23"/>
  <c r="E93" i="23"/>
  <c r="E92" i="23"/>
  <c r="E90" i="23"/>
  <c r="E89" i="23"/>
  <c r="E88" i="23"/>
  <c r="E87" i="23"/>
  <c r="E86" i="23"/>
  <c r="E85" i="23"/>
  <c r="E84" i="23"/>
  <c r="E83" i="23"/>
  <c r="E82" i="23"/>
  <c r="E81" i="23"/>
  <c r="E80" i="23"/>
  <c r="E79" i="23"/>
  <c r="E78" i="23"/>
  <c r="E77" i="23"/>
  <c r="E76" i="23"/>
  <c r="E75" i="23"/>
  <c r="E74" i="23"/>
  <c r="E73" i="23"/>
  <c r="E72" i="23"/>
  <c r="E71" i="23"/>
  <c r="E70" i="23"/>
  <c r="E69" i="23"/>
  <c r="E68" i="23"/>
  <c r="E67" i="23"/>
  <c r="E66" i="23"/>
  <c r="E65" i="23"/>
  <c r="E64" i="23"/>
  <c r="E63" i="23"/>
  <c r="E62" i="23"/>
  <c r="E61" i="23"/>
  <c r="E60" i="23"/>
  <c r="E59" i="23"/>
  <c r="E58" i="23"/>
  <c r="E57" i="23"/>
  <c r="E56" i="23"/>
  <c r="E55" i="23"/>
  <c r="E54" i="23"/>
  <c r="E53" i="23"/>
  <c r="E52" i="23"/>
  <c r="E50" i="23"/>
  <c r="E49" i="23"/>
  <c r="E48" i="23"/>
  <c r="E47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E12" i="23"/>
  <c r="E10" i="23"/>
  <c r="E9" i="23"/>
  <c r="E8" i="23"/>
  <c r="E7" i="23"/>
  <c r="E6" i="23"/>
  <c r="E5" i="23"/>
  <c r="E4" i="23"/>
  <c r="E3" i="23"/>
  <c r="E2" i="23"/>
  <c r="E241" i="22"/>
  <c r="E240" i="22"/>
  <c r="E239" i="22"/>
  <c r="E238" i="22"/>
  <c r="E237" i="22"/>
  <c r="E236" i="22"/>
  <c r="E235" i="22"/>
  <c r="E234" i="22"/>
  <c r="E233" i="22"/>
  <c r="E232" i="22"/>
  <c r="E231" i="22"/>
  <c r="E230" i="22"/>
  <c r="E229" i="22"/>
  <c r="E228" i="22"/>
  <c r="E227" i="22"/>
  <c r="E226" i="22"/>
  <c r="E225" i="22"/>
  <c r="E224" i="22"/>
  <c r="E223" i="22"/>
  <c r="E222" i="22"/>
  <c r="E221" i="22"/>
  <c r="E220" i="22"/>
  <c r="E219" i="22"/>
  <c r="E218" i="22"/>
  <c r="E217" i="22"/>
  <c r="E216" i="22"/>
  <c r="E215" i="22"/>
  <c r="E214" i="22"/>
  <c r="E213" i="22"/>
  <c r="E212" i="22"/>
  <c r="E210" i="22"/>
  <c r="E209" i="22"/>
  <c r="E208" i="22"/>
  <c r="E207" i="22"/>
  <c r="E206" i="22"/>
  <c r="E205" i="22"/>
  <c r="E204" i="22"/>
  <c r="E203" i="22"/>
  <c r="E202" i="22"/>
  <c r="E201" i="22"/>
  <c r="E200" i="22"/>
  <c r="E199" i="22"/>
  <c r="E198" i="22"/>
  <c r="E197" i="22"/>
  <c r="E196" i="22"/>
  <c r="E195" i="22"/>
  <c r="E194" i="22"/>
  <c r="E193" i="22"/>
  <c r="E192" i="22"/>
  <c r="E191" i="22"/>
  <c r="E190" i="22"/>
  <c r="E189" i="22"/>
  <c r="E188" i="22"/>
  <c r="E187" i="22"/>
  <c r="E186" i="22"/>
  <c r="E185" i="22"/>
  <c r="E184" i="22"/>
  <c r="E183" i="22"/>
  <c r="E182" i="22"/>
  <c r="E181" i="22"/>
  <c r="E180" i="22"/>
  <c r="E179" i="22"/>
  <c r="E178" i="22"/>
  <c r="E177" i="22"/>
  <c r="E176" i="22"/>
  <c r="E175" i="22"/>
  <c r="E174" i="22"/>
  <c r="E173" i="22"/>
  <c r="E172" i="22"/>
  <c r="E170" i="22"/>
  <c r="E169" i="22"/>
  <c r="E168" i="22"/>
  <c r="E167" i="22"/>
  <c r="E166" i="22"/>
  <c r="E165" i="22"/>
  <c r="E164" i="22"/>
  <c r="E163" i="22"/>
  <c r="E162" i="22"/>
  <c r="E161" i="22"/>
  <c r="E160" i="22"/>
  <c r="E159" i="22"/>
  <c r="E158" i="22"/>
  <c r="E157" i="22"/>
  <c r="E156" i="22"/>
  <c r="E155" i="22"/>
  <c r="E154" i="22"/>
  <c r="E153" i="22"/>
  <c r="E152" i="22"/>
  <c r="E151" i="22"/>
  <c r="E150" i="22"/>
  <c r="E149" i="22"/>
  <c r="E148" i="22"/>
  <c r="E147" i="22"/>
  <c r="E146" i="22"/>
  <c r="E145" i="22"/>
  <c r="E144" i="22"/>
  <c r="E143" i="22"/>
  <c r="E142" i="22"/>
  <c r="E141" i="22"/>
  <c r="E140" i="22"/>
  <c r="E139" i="22"/>
  <c r="E138" i="22"/>
  <c r="E137" i="22"/>
  <c r="E136" i="22"/>
  <c r="E135" i="22"/>
  <c r="E134" i="22"/>
  <c r="E133" i="22"/>
  <c r="E132" i="22"/>
  <c r="E130" i="22"/>
  <c r="E129" i="22"/>
  <c r="E128" i="22"/>
  <c r="E127" i="22"/>
  <c r="E126" i="22"/>
  <c r="E125" i="22"/>
  <c r="E124" i="22"/>
  <c r="E123" i="22"/>
  <c r="E122" i="22"/>
  <c r="E121" i="22"/>
  <c r="E120" i="22"/>
  <c r="E119" i="22"/>
  <c r="E118" i="22"/>
  <c r="E117" i="22"/>
  <c r="E116" i="22"/>
  <c r="E115" i="22"/>
  <c r="E114" i="22"/>
  <c r="E113" i="22"/>
  <c r="E112" i="22"/>
  <c r="E111" i="22"/>
  <c r="E110" i="22"/>
  <c r="E109" i="22"/>
  <c r="E108" i="22"/>
  <c r="E107" i="22"/>
  <c r="E106" i="22"/>
  <c r="E105" i="22"/>
  <c r="E104" i="22"/>
  <c r="E103" i="22"/>
  <c r="E102" i="22"/>
  <c r="E101" i="22"/>
  <c r="E100" i="22"/>
  <c r="E99" i="22"/>
  <c r="E98" i="22"/>
  <c r="E97" i="22"/>
  <c r="E96" i="22"/>
  <c r="E95" i="22"/>
  <c r="E94" i="22"/>
  <c r="E93" i="22"/>
  <c r="E92" i="22"/>
  <c r="E90" i="22"/>
  <c r="E89" i="22"/>
  <c r="E88" i="22"/>
  <c r="E87" i="22"/>
  <c r="E86" i="22"/>
  <c r="E85" i="22"/>
  <c r="E84" i="22"/>
  <c r="E83" i="22"/>
  <c r="E82" i="22"/>
  <c r="E81" i="22"/>
  <c r="E80" i="22"/>
  <c r="E79" i="22"/>
  <c r="E78" i="22"/>
  <c r="E77" i="22"/>
  <c r="E76" i="22"/>
  <c r="E75" i="22"/>
  <c r="E74" i="22"/>
  <c r="E73" i="22"/>
  <c r="E72" i="22"/>
  <c r="E71" i="22"/>
  <c r="E70" i="22"/>
  <c r="E69" i="22"/>
  <c r="E68" i="22"/>
  <c r="E67" i="22"/>
  <c r="E66" i="22"/>
  <c r="E65" i="22"/>
  <c r="E64" i="22"/>
  <c r="E63" i="22"/>
  <c r="E62" i="22"/>
  <c r="E61" i="22"/>
  <c r="E60" i="22"/>
  <c r="E59" i="22"/>
  <c r="E58" i="22"/>
  <c r="E57" i="22"/>
  <c r="E56" i="22"/>
  <c r="E55" i="22"/>
  <c r="E54" i="22"/>
  <c r="E53" i="22"/>
  <c r="E52" i="22"/>
  <c r="E50" i="22"/>
  <c r="E49" i="22"/>
  <c r="E48" i="22"/>
  <c r="E47" i="22"/>
  <c r="E46" i="22"/>
  <c r="E45" i="22"/>
  <c r="E44" i="22"/>
  <c r="E43" i="22"/>
  <c r="E42" i="22"/>
  <c r="E41" i="22"/>
  <c r="E40" i="22"/>
  <c r="E39" i="22"/>
  <c r="E38" i="22"/>
  <c r="E37" i="22"/>
  <c r="E36" i="22"/>
  <c r="E35" i="22"/>
  <c r="E34" i="22"/>
  <c r="E33" i="22"/>
  <c r="E32" i="22"/>
  <c r="E31" i="22"/>
  <c r="E30" i="22"/>
  <c r="E29" i="22"/>
  <c r="E28" i="22"/>
  <c r="E27" i="22"/>
  <c r="E26" i="22"/>
  <c r="E25" i="22"/>
  <c r="E24" i="22"/>
  <c r="E23" i="22"/>
  <c r="E22" i="22"/>
  <c r="E21" i="22"/>
  <c r="E20" i="22"/>
  <c r="E19" i="22"/>
  <c r="E18" i="22"/>
  <c r="E17" i="22"/>
  <c r="E16" i="22"/>
  <c r="E15" i="22"/>
  <c r="E14" i="22"/>
  <c r="E13" i="22"/>
  <c r="E12" i="22"/>
  <c r="E10" i="22"/>
  <c r="E9" i="22"/>
  <c r="E8" i="22"/>
  <c r="E7" i="22"/>
  <c r="E6" i="22"/>
  <c r="E5" i="22"/>
  <c r="E4" i="22"/>
  <c r="E3" i="22"/>
  <c r="E2" i="22"/>
  <c r="E241" i="21"/>
  <c r="E240" i="21"/>
  <c r="E239" i="21"/>
  <c r="E238" i="21"/>
  <c r="E237" i="21"/>
  <c r="E236" i="21"/>
  <c r="E235" i="21"/>
  <c r="E234" i="21"/>
  <c r="E233" i="21"/>
  <c r="E232" i="21"/>
  <c r="E231" i="21"/>
  <c r="E230" i="21"/>
  <c r="E229" i="21"/>
  <c r="E228" i="21"/>
  <c r="E227" i="21"/>
  <c r="E226" i="21"/>
  <c r="E225" i="21"/>
  <c r="E224" i="21"/>
  <c r="E223" i="21"/>
  <c r="E222" i="21"/>
  <c r="E221" i="21"/>
  <c r="E220" i="21"/>
  <c r="E219" i="21"/>
  <c r="E218" i="21"/>
  <c r="E217" i="21"/>
  <c r="E216" i="21"/>
  <c r="E215" i="21"/>
  <c r="E214" i="21"/>
  <c r="E213" i="21"/>
  <c r="E212" i="21"/>
  <c r="E210" i="21"/>
  <c r="E209" i="21"/>
  <c r="E208" i="21"/>
  <c r="E207" i="21"/>
  <c r="E206" i="21"/>
  <c r="E205" i="21"/>
  <c r="E204" i="21"/>
  <c r="E203" i="21"/>
  <c r="E202" i="21"/>
  <c r="E201" i="21"/>
  <c r="E200" i="21"/>
  <c r="E199" i="21"/>
  <c r="E198" i="21"/>
  <c r="E197" i="21"/>
  <c r="E196" i="21"/>
  <c r="E195" i="21"/>
  <c r="E194" i="21"/>
  <c r="E193" i="21"/>
  <c r="E192" i="21"/>
  <c r="E191" i="21"/>
  <c r="E190" i="21"/>
  <c r="E189" i="21"/>
  <c r="E188" i="21"/>
  <c r="E187" i="21"/>
  <c r="E186" i="21"/>
  <c r="E185" i="21"/>
  <c r="E184" i="21"/>
  <c r="E183" i="21"/>
  <c r="E182" i="21"/>
  <c r="E181" i="21"/>
  <c r="E180" i="21"/>
  <c r="E179" i="21"/>
  <c r="E178" i="21"/>
  <c r="E177" i="21"/>
  <c r="E176" i="21"/>
  <c r="E175" i="21"/>
  <c r="E174" i="21"/>
  <c r="E173" i="21"/>
  <c r="E172" i="21"/>
  <c r="E170" i="21"/>
  <c r="E169" i="21"/>
  <c r="E168" i="21"/>
  <c r="E167" i="21"/>
  <c r="E166" i="21"/>
  <c r="E165" i="21"/>
  <c r="E164" i="21"/>
  <c r="E163" i="21"/>
  <c r="E162" i="21"/>
  <c r="E161" i="21"/>
  <c r="E160" i="21"/>
  <c r="E159" i="21"/>
  <c r="E158" i="21"/>
  <c r="E157" i="21"/>
  <c r="E156" i="21"/>
  <c r="E155" i="21"/>
  <c r="E154" i="21"/>
  <c r="E153" i="21"/>
  <c r="E152" i="21"/>
  <c r="E151" i="21"/>
  <c r="E150" i="21"/>
  <c r="E149" i="21"/>
  <c r="E148" i="21"/>
  <c r="E147" i="21"/>
  <c r="E146" i="21"/>
  <c r="E145" i="21"/>
  <c r="E144" i="21"/>
  <c r="E143" i="21"/>
  <c r="E142" i="21"/>
  <c r="E141" i="21"/>
  <c r="E140" i="21"/>
  <c r="E139" i="21"/>
  <c r="E138" i="21"/>
  <c r="E137" i="21"/>
  <c r="E136" i="21"/>
  <c r="E135" i="21"/>
  <c r="E134" i="21"/>
  <c r="E133" i="21"/>
  <c r="E132" i="21"/>
  <c r="E130" i="21"/>
  <c r="E129" i="21"/>
  <c r="E128" i="21"/>
  <c r="E127" i="21"/>
  <c r="E126" i="21"/>
  <c r="E125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111" i="21"/>
  <c r="E110" i="21"/>
  <c r="E109" i="21"/>
  <c r="E108" i="21"/>
  <c r="E107" i="21"/>
  <c r="E106" i="21"/>
  <c r="E105" i="21"/>
  <c r="E104" i="21"/>
  <c r="E103" i="21"/>
  <c r="E102" i="21"/>
  <c r="E101" i="21"/>
  <c r="E100" i="21"/>
  <c r="E99" i="21"/>
  <c r="E98" i="21"/>
  <c r="E97" i="21"/>
  <c r="E96" i="21"/>
  <c r="E95" i="21"/>
  <c r="E94" i="21"/>
  <c r="E93" i="21"/>
  <c r="E92" i="21"/>
  <c r="E90" i="21"/>
  <c r="E89" i="21"/>
  <c r="E88" i="21"/>
  <c r="E87" i="21"/>
  <c r="E86" i="21"/>
  <c r="E85" i="21"/>
  <c r="E84" i="21"/>
  <c r="E83" i="21"/>
  <c r="E82" i="21"/>
  <c r="E81" i="21"/>
  <c r="E80" i="21"/>
  <c r="E79" i="21"/>
  <c r="E78" i="21"/>
  <c r="E77" i="21"/>
  <c r="E76" i="21"/>
  <c r="E75" i="21"/>
  <c r="E74" i="21"/>
  <c r="E73" i="21"/>
  <c r="E72" i="21"/>
  <c r="E71" i="21"/>
  <c r="E70" i="21"/>
  <c r="E69" i="21"/>
  <c r="E68" i="21"/>
  <c r="E67" i="21"/>
  <c r="E66" i="21"/>
  <c r="E65" i="21"/>
  <c r="E64" i="21"/>
  <c r="E63" i="21"/>
  <c r="E62" i="21"/>
  <c r="E61" i="21"/>
  <c r="E60" i="21"/>
  <c r="E59" i="21"/>
  <c r="E58" i="21"/>
  <c r="E57" i="21"/>
  <c r="E56" i="21"/>
  <c r="E55" i="21"/>
  <c r="E54" i="21"/>
  <c r="E53" i="21"/>
  <c r="E52" i="21"/>
  <c r="E50" i="21"/>
  <c r="E49" i="21"/>
  <c r="E48" i="21"/>
  <c r="E47" i="21"/>
  <c r="E46" i="21"/>
  <c r="E45" i="21"/>
  <c r="E44" i="21"/>
  <c r="E43" i="21"/>
  <c r="E42" i="21"/>
  <c r="E41" i="21"/>
  <c r="E40" i="21"/>
  <c r="E39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0" i="21"/>
  <c r="E9" i="21"/>
  <c r="E8" i="21"/>
  <c r="E7" i="21"/>
  <c r="E6" i="21"/>
  <c r="E5" i="21"/>
  <c r="E4" i="21"/>
  <c r="E3" i="21"/>
  <c r="E2" i="21"/>
  <c r="E241" i="20"/>
  <c r="E240" i="20"/>
  <c r="E239" i="20"/>
  <c r="E238" i="20"/>
  <c r="E237" i="20"/>
  <c r="E236" i="20"/>
  <c r="E235" i="20"/>
  <c r="E234" i="20"/>
  <c r="E233" i="20"/>
  <c r="E232" i="20"/>
  <c r="E231" i="20"/>
  <c r="E230" i="20"/>
  <c r="E229" i="20"/>
  <c r="E228" i="20"/>
  <c r="E227" i="20"/>
  <c r="E226" i="20"/>
  <c r="E225" i="20"/>
  <c r="E224" i="20"/>
  <c r="E223" i="20"/>
  <c r="E222" i="20"/>
  <c r="E221" i="20"/>
  <c r="E220" i="20"/>
  <c r="E219" i="20"/>
  <c r="E218" i="20"/>
  <c r="E217" i="20"/>
  <c r="E216" i="20"/>
  <c r="E215" i="20"/>
  <c r="E214" i="20"/>
  <c r="E213" i="20"/>
  <c r="E212" i="20"/>
  <c r="E210" i="20"/>
  <c r="E209" i="20"/>
  <c r="E208" i="20"/>
  <c r="E207" i="20"/>
  <c r="E206" i="20"/>
  <c r="E205" i="20"/>
  <c r="E204" i="20"/>
  <c r="E203" i="20"/>
  <c r="E202" i="20"/>
  <c r="E201" i="20"/>
  <c r="E200" i="20"/>
  <c r="E199" i="20"/>
  <c r="E198" i="20"/>
  <c r="E197" i="20"/>
  <c r="E196" i="20"/>
  <c r="E195" i="20"/>
  <c r="E194" i="20"/>
  <c r="E193" i="20"/>
  <c r="E192" i="20"/>
  <c r="E191" i="20"/>
  <c r="E190" i="20"/>
  <c r="E189" i="20"/>
  <c r="E188" i="20"/>
  <c r="E187" i="20"/>
  <c r="E186" i="20"/>
  <c r="E185" i="20"/>
  <c r="E184" i="20"/>
  <c r="E183" i="20"/>
  <c r="E182" i="20"/>
  <c r="E181" i="20"/>
  <c r="E180" i="20"/>
  <c r="E179" i="20"/>
  <c r="E178" i="20"/>
  <c r="E177" i="20"/>
  <c r="E176" i="20"/>
  <c r="E175" i="20"/>
  <c r="E174" i="20"/>
  <c r="E173" i="20"/>
  <c r="E172" i="20"/>
  <c r="E170" i="20"/>
  <c r="E169" i="20"/>
  <c r="E168" i="20"/>
  <c r="E167" i="20"/>
  <c r="E166" i="20"/>
  <c r="E165" i="20"/>
  <c r="E164" i="20"/>
  <c r="E163" i="20"/>
  <c r="E162" i="20"/>
  <c r="E161" i="20"/>
  <c r="E160" i="20"/>
  <c r="E159" i="20"/>
  <c r="E158" i="20"/>
  <c r="E157" i="20"/>
  <c r="E156" i="20"/>
  <c r="E155" i="20"/>
  <c r="E154" i="20"/>
  <c r="E153" i="20"/>
  <c r="E152" i="20"/>
  <c r="E151" i="20"/>
  <c r="E150" i="20"/>
  <c r="E149" i="20"/>
  <c r="E148" i="20"/>
  <c r="E147" i="20"/>
  <c r="E146" i="20"/>
  <c r="E145" i="20"/>
  <c r="E144" i="20"/>
  <c r="E143" i="20"/>
  <c r="E142" i="20"/>
  <c r="E141" i="20"/>
  <c r="E140" i="20"/>
  <c r="E139" i="20"/>
  <c r="E138" i="20"/>
  <c r="E137" i="20"/>
  <c r="E136" i="20"/>
  <c r="E135" i="20"/>
  <c r="E134" i="20"/>
  <c r="E133" i="20"/>
  <c r="E132" i="20"/>
  <c r="E130" i="20"/>
  <c r="E129" i="20"/>
  <c r="E128" i="20"/>
  <c r="E127" i="20"/>
  <c r="E126" i="20"/>
  <c r="E125" i="20"/>
  <c r="E124" i="20"/>
  <c r="E123" i="20"/>
  <c r="E122" i="20"/>
  <c r="E121" i="20"/>
  <c r="E120" i="20"/>
  <c r="E119" i="20"/>
  <c r="E118" i="20"/>
  <c r="E117" i="20"/>
  <c r="E116" i="20"/>
  <c r="E115" i="20"/>
  <c r="E114" i="20"/>
  <c r="E113" i="20"/>
  <c r="E112" i="20"/>
  <c r="E111" i="20"/>
  <c r="E110" i="20"/>
  <c r="E109" i="20"/>
  <c r="E108" i="20"/>
  <c r="E107" i="20"/>
  <c r="E106" i="20"/>
  <c r="E105" i="20"/>
  <c r="E104" i="20"/>
  <c r="E103" i="20"/>
  <c r="E102" i="20"/>
  <c r="E101" i="20"/>
  <c r="E100" i="20"/>
  <c r="E99" i="20"/>
  <c r="E98" i="20"/>
  <c r="E97" i="20"/>
  <c r="E96" i="20"/>
  <c r="E95" i="20"/>
  <c r="E94" i="20"/>
  <c r="E93" i="20"/>
  <c r="E92" i="20"/>
  <c r="E90" i="20"/>
  <c r="E89" i="20"/>
  <c r="E88" i="20"/>
  <c r="E87" i="20"/>
  <c r="E86" i="20"/>
  <c r="E85" i="20"/>
  <c r="E84" i="20"/>
  <c r="E83" i="20"/>
  <c r="E82" i="20"/>
  <c r="E81" i="20"/>
  <c r="E80" i="20"/>
  <c r="E79" i="20"/>
  <c r="E78" i="20"/>
  <c r="E77" i="20"/>
  <c r="E76" i="20"/>
  <c r="E75" i="20"/>
  <c r="E74" i="20"/>
  <c r="E73" i="20"/>
  <c r="E72" i="20"/>
  <c r="E71" i="20"/>
  <c r="E70" i="20"/>
  <c r="E69" i="20"/>
  <c r="E68" i="20"/>
  <c r="E67" i="20"/>
  <c r="E66" i="20"/>
  <c r="E65" i="20"/>
  <c r="E64" i="20"/>
  <c r="E63" i="20"/>
  <c r="E62" i="20"/>
  <c r="E61" i="20"/>
  <c r="E60" i="20"/>
  <c r="E59" i="20"/>
  <c r="E58" i="20"/>
  <c r="E57" i="20"/>
  <c r="E56" i="20"/>
  <c r="E55" i="20"/>
  <c r="E54" i="20"/>
  <c r="E53" i="20"/>
  <c r="E52" i="20"/>
  <c r="E50" i="20"/>
  <c r="E49" i="20"/>
  <c r="E48" i="20"/>
  <c r="E47" i="20"/>
  <c r="E46" i="20"/>
  <c r="E45" i="20"/>
  <c r="E44" i="20"/>
  <c r="E43" i="20"/>
  <c r="E42" i="20"/>
  <c r="E41" i="20"/>
  <c r="E40" i="20"/>
  <c r="E39" i="20"/>
  <c r="E38" i="20"/>
  <c r="E37" i="20"/>
  <c r="E36" i="20"/>
  <c r="E35" i="20"/>
  <c r="E34" i="20"/>
  <c r="E33" i="20"/>
  <c r="E32" i="20"/>
  <c r="E31" i="20"/>
  <c r="E30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0" i="20"/>
  <c r="E9" i="20"/>
  <c r="E8" i="20"/>
  <c r="E7" i="20"/>
  <c r="E6" i="20"/>
  <c r="E5" i="20"/>
  <c r="E4" i="20"/>
  <c r="E3" i="20"/>
  <c r="E2" i="20"/>
  <c r="E2" i="19"/>
  <c r="E241" i="18"/>
  <c r="E240" i="18"/>
  <c r="E239" i="18"/>
  <c r="E238" i="18"/>
  <c r="E237" i="18"/>
  <c r="E236" i="18"/>
  <c r="E235" i="18"/>
  <c r="E234" i="18"/>
  <c r="E233" i="18"/>
  <c r="E232" i="18"/>
  <c r="E231" i="18"/>
  <c r="E230" i="18"/>
  <c r="E229" i="18"/>
  <c r="E228" i="18"/>
  <c r="E227" i="18"/>
  <c r="E226" i="18"/>
  <c r="E225" i="18"/>
  <c r="E224" i="18"/>
  <c r="E223" i="18"/>
  <c r="E222" i="18"/>
  <c r="E221" i="18"/>
  <c r="E220" i="18"/>
  <c r="E219" i="18"/>
  <c r="E218" i="18"/>
  <c r="E217" i="18"/>
  <c r="E216" i="18"/>
  <c r="E215" i="18"/>
  <c r="E214" i="18"/>
  <c r="E213" i="18"/>
  <c r="E212" i="18"/>
  <c r="E211" i="18"/>
  <c r="E210" i="18"/>
  <c r="E209" i="18"/>
  <c r="E208" i="18"/>
  <c r="E207" i="18"/>
  <c r="E206" i="18"/>
  <c r="E205" i="18"/>
  <c r="E204" i="18"/>
  <c r="E203" i="18"/>
  <c r="E202" i="18"/>
  <c r="E201" i="18"/>
  <c r="E200" i="18"/>
  <c r="E199" i="18"/>
  <c r="E198" i="18"/>
  <c r="E197" i="18"/>
  <c r="E196" i="18"/>
  <c r="E195" i="18"/>
  <c r="E194" i="18"/>
  <c r="E193" i="18"/>
  <c r="E192" i="18"/>
  <c r="E191" i="18"/>
  <c r="E190" i="18"/>
  <c r="E189" i="18"/>
  <c r="E188" i="18"/>
  <c r="E187" i="18"/>
  <c r="E186" i="18"/>
  <c r="E185" i="18"/>
  <c r="E184" i="18"/>
  <c r="E183" i="18"/>
  <c r="E182" i="18"/>
  <c r="E181" i="18"/>
  <c r="E180" i="18"/>
  <c r="E179" i="18"/>
  <c r="E178" i="18"/>
  <c r="E177" i="18"/>
  <c r="E176" i="18"/>
  <c r="E175" i="18"/>
  <c r="E174" i="18"/>
  <c r="E173" i="18"/>
  <c r="E172" i="18"/>
  <c r="E171" i="18"/>
  <c r="E170" i="18"/>
  <c r="E169" i="18"/>
  <c r="E168" i="18"/>
  <c r="E167" i="18"/>
  <c r="E166" i="18"/>
  <c r="E165" i="18"/>
  <c r="E164" i="18"/>
  <c r="E163" i="18"/>
  <c r="E162" i="18"/>
  <c r="E161" i="18"/>
  <c r="E160" i="18"/>
  <c r="E159" i="18"/>
  <c r="E158" i="18"/>
  <c r="E157" i="18"/>
  <c r="E156" i="18"/>
  <c r="E155" i="18"/>
  <c r="E154" i="18"/>
  <c r="E153" i="18"/>
  <c r="E152" i="18"/>
  <c r="E151" i="18"/>
  <c r="E150" i="18"/>
  <c r="E149" i="18"/>
  <c r="E148" i="18"/>
  <c r="E147" i="18"/>
  <c r="E146" i="18"/>
  <c r="E145" i="18"/>
  <c r="E144" i="18"/>
  <c r="E143" i="18"/>
  <c r="E142" i="18"/>
  <c r="E141" i="18"/>
  <c r="E140" i="18"/>
  <c r="E139" i="18"/>
  <c r="E138" i="18"/>
  <c r="E137" i="18"/>
  <c r="E136" i="18"/>
  <c r="E135" i="18"/>
  <c r="E134" i="18"/>
  <c r="E133" i="18"/>
  <c r="E132" i="18"/>
  <c r="E131" i="18"/>
  <c r="E130" i="18"/>
  <c r="E129" i="18"/>
  <c r="E128" i="18"/>
  <c r="E127" i="18"/>
  <c r="E126" i="18"/>
  <c r="E125" i="18"/>
  <c r="E124" i="18"/>
  <c r="E123" i="18"/>
  <c r="E122" i="18"/>
  <c r="E121" i="18"/>
  <c r="E120" i="18"/>
  <c r="E119" i="18"/>
  <c r="E118" i="18"/>
  <c r="E117" i="18"/>
  <c r="E116" i="18"/>
  <c r="E115" i="18"/>
  <c r="E114" i="18"/>
  <c r="E113" i="18"/>
  <c r="E112" i="18"/>
  <c r="E111" i="18"/>
  <c r="E110" i="18"/>
  <c r="E109" i="18"/>
  <c r="E108" i="18"/>
  <c r="E107" i="18"/>
  <c r="E106" i="18"/>
  <c r="E105" i="18"/>
  <c r="E104" i="18"/>
  <c r="E103" i="18"/>
  <c r="E102" i="18"/>
  <c r="E101" i="18"/>
  <c r="E100" i="18"/>
  <c r="E99" i="18"/>
  <c r="E98" i="18"/>
  <c r="E97" i="18"/>
  <c r="E96" i="18"/>
  <c r="E95" i="18"/>
  <c r="E94" i="18"/>
  <c r="E93" i="18"/>
  <c r="E92" i="18"/>
  <c r="E91" i="18"/>
  <c r="E90" i="18"/>
  <c r="E89" i="18"/>
  <c r="E88" i="18"/>
  <c r="E87" i="18"/>
  <c r="E86" i="18"/>
  <c r="E85" i="18"/>
  <c r="E84" i="18"/>
  <c r="E83" i="18"/>
  <c r="E82" i="18"/>
  <c r="E81" i="18"/>
  <c r="E80" i="18"/>
  <c r="E79" i="18"/>
  <c r="E78" i="18"/>
  <c r="E77" i="18"/>
  <c r="E76" i="18"/>
  <c r="E75" i="18"/>
  <c r="E74" i="18"/>
  <c r="E73" i="18"/>
  <c r="E72" i="18"/>
  <c r="E71" i="18"/>
  <c r="E70" i="18"/>
  <c r="E69" i="18"/>
  <c r="E68" i="18"/>
  <c r="E67" i="18"/>
  <c r="E66" i="18"/>
  <c r="E65" i="18"/>
  <c r="E64" i="18"/>
  <c r="E63" i="18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E2" i="18"/>
  <c r="E241" i="17"/>
  <c r="E240" i="17"/>
  <c r="E239" i="17"/>
  <c r="E238" i="17"/>
  <c r="E237" i="17"/>
  <c r="E236" i="17"/>
  <c r="E235" i="17"/>
  <c r="E234" i="17"/>
  <c r="E233" i="17"/>
  <c r="E232" i="17"/>
  <c r="E231" i="17"/>
  <c r="E230" i="17"/>
  <c r="E229" i="17"/>
  <c r="E228" i="17"/>
  <c r="E227" i="17"/>
  <c r="E226" i="17"/>
  <c r="E225" i="17"/>
  <c r="E224" i="17"/>
  <c r="E223" i="17"/>
  <c r="E222" i="17"/>
  <c r="E221" i="17"/>
  <c r="E220" i="17"/>
  <c r="E219" i="17"/>
  <c r="E218" i="17"/>
  <c r="E217" i="17"/>
  <c r="E216" i="17"/>
  <c r="E215" i="17"/>
  <c r="E214" i="17"/>
  <c r="E213" i="17"/>
  <c r="E212" i="17"/>
  <c r="E211" i="17"/>
  <c r="E210" i="17"/>
  <c r="E209" i="17"/>
  <c r="E208" i="17"/>
  <c r="E207" i="17"/>
  <c r="E206" i="17"/>
  <c r="E205" i="17"/>
  <c r="E204" i="17"/>
  <c r="E203" i="17"/>
  <c r="E202" i="17"/>
  <c r="E201" i="17"/>
  <c r="E200" i="17"/>
  <c r="E199" i="17"/>
  <c r="E198" i="17"/>
  <c r="E197" i="17"/>
  <c r="E196" i="17"/>
  <c r="E195" i="17"/>
  <c r="E194" i="17"/>
  <c r="E193" i="17"/>
  <c r="E192" i="17"/>
  <c r="E191" i="17"/>
  <c r="E190" i="17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72" i="17"/>
  <c r="E171" i="17"/>
  <c r="E170" i="17"/>
  <c r="E169" i="17"/>
  <c r="E168" i="17"/>
  <c r="E167" i="17"/>
  <c r="E166" i="17"/>
  <c r="E165" i="17"/>
  <c r="E164" i="17"/>
  <c r="E163" i="17"/>
  <c r="E162" i="17"/>
  <c r="E161" i="17"/>
  <c r="E160" i="17"/>
  <c r="E159" i="17"/>
  <c r="E158" i="17"/>
  <c r="E157" i="17"/>
  <c r="E156" i="17"/>
  <c r="E155" i="17"/>
  <c r="E154" i="17"/>
  <c r="E153" i="17"/>
  <c r="E152" i="17"/>
  <c r="E151" i="17"/>
  <c r="E150" i="17"/>
  <c r="E149" i="17"/>
  <c r="E148" i="17"/>
  <c r="E147" i="17"/>
  <c r="E146" i="17"/>
  <c r="E145" i="17"/>
  <c r="E144" i="17"/>
  <c r="E143" i="17"/>
  <c r="E142" i="17"/>
  <c r="E141" i="17"/>
  <c r="E140" i="17"/>
  <c r="E139" i="17"/>
  <c r="E138" i="17"/>
  <c r="E137" i="17"/>
  <c r="E136" i="17"/>
  <c r="E135" i="17"/>
  <c r="E134" i="17"/>
  <c r="E133" i="17"/>
  <c r="E132" i="17"/>
  <c r="E131" i="17"/>
  <c r="E130" i="17"/>
  <c r="E129" i="17"/>
  <c r="E128" i="17"/>
  <c r="E127" i="17"/>
  <c r="E126" i="17"/>
  <c r="E125" i="17"/>
  <c r="E124" i="17"/>
  <c r="E123" i="17"/>
  <c r="E122" i="17"/>
  <c r="E121" i="17"/>
  <c r="E120" i="17"/>
  <c r="E119" i="17"/>
  <c r="E118" i="17"/>
  <c r="E117" i="17"/>
  <c r="E116" i="17"/>
  <c r="E115" i="17"/>
  <c r="E114" i="17"/>
  <c r="E113" i="17"/>
  <c r="E112" i="17"/>
  <c r="E111" i="17"/>
  <c r="E110" i="17"/>
  <c r="E109" i="17"/>
  <c r="E108" i="17"/>
  <c r="E107" i="17"/>
  <c r="E106" i="17"/>
  <c r="E105" i="17"/>
  <c r="E104" i="17"/>
  <c r="E103" i="17"/>
  <c r="E102" i="17"/>
  <c r="E101" i="17"/>
  <c r="E100" i="17"/>
  <c r="E99" i="17"/>
  <c r="E98" i="17"/>
  <c r="E97" i="17"/>
  <c r="E96" i="17"/>
  <c r="E95" i="17"/>
  <c r="E94" i="17"/>
  <c r="E93" i="17"/>
  <c r="E92" i="17"/>
  <c r="E91" i="17"/>
  <c r="E90" i="17"/>
  <c r="E89" i="17"/>
  <c r="E88" i="17"/>
  <c r="E87" i="17"/>
  <c r="E86" i="17"/>
  <c r="E85" i="17"/>
  <c r="E84" i="17"/>
  <c r="E83" i="17"/>
  <c r="E82" i="17"/>
  <c r="E81" i="17"/>
  <c r="E80" i="17"/>
  <c r="E79" i="17"/>
  <c r="E78" i="17"/>
  <c r="E77" i="17"/>
  <c r="E76" i="17"/>
  <c r="E75" i="17"/>
  <c r="E74" i="17"/>
  <c r="E73" i="17"/>
  <c r="E72" i="17"/>
  <c r="E71" i="17"/>
  <c r="E70" i="17"/>
  <c r="E69" i="17"/>
  <c r="E68" i="17"/>
  <c r="E67" i="17"/>
  <c r="E66" i="17"/>
  <c r="E65" i="17"/>
  <c r="E64" i="17"/>
  <c r="E63" i="17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0" i="17"/>
  <c r="E39" i="17"/>
  <c r="E38" i="17"/>
  <c r="E37" i="17"/>
  <c r="E36" i="17"/>
  <c r="E35" i="17"/>
  <c r="E34" i="17"/>
  <c r="E33" i="17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E2" i="17"/>
  <c r="E241" i="16"/>
  <c r="E240" i="16"/>
  <c r="E239" i="16"/>
  <c r="E238" i="16"/>
  <c r="E237" i="16"/>
  <c r="E236" i="16"/>
  <c r="E235" i="16"/>
  <c r="E234" i="16"/>
  <c r="E233" i="16"/>
  <c r="E232" i="16"/>
  <c r="E231" i="16"/>
  <c r="E230" i="16"/>
  <c r="E229" i="16"/>
  <c r="E228" i="16"/>
  <c r="E227" i="16"/>
  <c r="E226" i="16"/>
  <c r="E225" i="16"/>
  <c r="E224" i="16"/>
  <c r="E223" i="16"/>
  <c r="E222" i="16"/>
  <c r="E221" i="16"/>
  <c r="E220" i="16"/>
  <c r="E219" i="16"/>
  <c r="E218" i="16"/>
  <c r="E217" i="16"/>
  <c r="E216" i="16"/>
  <c r="E215" i="16"/>
  <c r="E214" i="16"/>
  <c r="E213" i="16"/>
  <c r="E212" i="16"/>
  <c r="E211" i="16"/>
  <c r="E210" i="16"/>
  <c r="E209" i="16"/>
  <c r="E208" i="16"/>
  <c r="E207" i="16"/>
  <c r="E206" i="16"/>
  <c r="E205" i="16"/>
  <c r="E204" i="16"/>
  <c r="E203" i="16"/>
  <c r="E202" i="16"/>
  <c r="E201" i="16"/>
  <c r="E200" i="16"/>
  <c r="E199" i="16"/>
  <c r="E198" i="16"/>
  <c r="E197" i="16"/>
  <c r="E196" i="16"/>
  <c r="E195" i="16"/>
  <c r="E194" i="16"/>
  <c r="E193" i="16"/>
  <c r="E192" i="16"/>
  <c r="E191" i="16"/>
  <c r="E190" i="16"/>
  <c r="E189" i="16"/>
  <c r="E188" i="16"/>
  <c r="E187" i="16"/>
  <c r="E186" i="16"/>
  <c r="E185" i="16"/>
  <c r="E184" i="16"/>
  <c r="E183" i="16"/>
  <c r="E182" i="16"/>
  <c r="E181" i="16"/>
  <c r="E180" i="16"/>
  <c r="E179" i="16"/>
  <c r="E178" i="16"/>
  <c r="E177" i="16"/>
  <c r="E176" i="16"/>
  <c r="E175" i="16"/>
  <c r="E174" i="16"/>
  <c r="E173" i="16"/>
  <c r="E172" i="16"/>
  <c r="E171" i="16"/>
  <c r="E170" i="16"/>
  <c r="E169" i="16"/>
  <c r="E168" i="16"/>
  <c r="E167" i="16"/>
  <c r="E166" i="16"/>
  <c r="E165" i="16"/>
  <c r="E164" i="16"/>
  <c r="E163" i="16"/>
  <c r="E162" i="16"/>
  <c r="E161" i="16"/>
  <c r="E160" i="16"/>
  <c r="E159" i="16"/>
  <c r="E158" i="16"/>
  <c r="E157" i="16"/>
  <c r="E156" i="16"/>
  <c r="E155" i="16"/>
  <c r="E154" i="16"/>
  <c r="E153" i="16"/>
  <c r="E152" i="16"/>
  <c r="E151" i="16"/>
  <c r="E150" i="16"/>
  <c r="E149" i="16"/>
  <c r="E148" i="16"/>
  <c r="E147" i="16"/>
  <c r="E146" i="16"/>
  <c r="E145" i="16"/>
  <c r="E144" i="16"/>
  <c r="E143" i="16"/>
  <c r="E142" i="16"/>
  <c r="E141" i="16"/>
  <c r="E140" i="16"/>
  <c r="E139" i="16"/>
  <c r="E138" i="16"/>
  <c r="E137" i="16"/>
  <c r="E136" i="16"/>
  <c r="E135" i="16"/>
  <c r="E134" i="16"/>
  <c r="E133" i="16"/>
  <c r="E132" i="16"/>
  <c r="E131" i="16"/>
  <c r="E130" i="16"/>
  <c r="E129" i="16"/>
  <c r="E128" i="16"/>
  <c r="E127" i="16"/>
  <c r="E126" i="16"/>
  <c r="E125" i="16"/>
  <c r="E124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111" i="16"/>
  <c r="E110" i="16"/>
  <c r="E109" i="16"/>
  <c r="E108" i="16"/>
  <c r="E107" i="16"/>
  <c r="E106" i="16"/>
  <c r="E105" i="16"/>
  <c r="E104" i="16"/>
  <c r="E103" i="16"/>
  <c r="E102" i="16"/>
  <c r="E101" i="16"/>
  <c r="E100" i="16"/>
  <c r="E99" i="16"/>
  <c r="E98" i="16"/>
  <c r="E97" i="16"/>
  <c r="E96" i="16"/>
  <c r="E95" i="16"/>
  <c r="E94" i="16"/>
  <c r="E93" i="16"/>
  <c r="E92" i="16"/>
  <c r="E91" i="16"/>
  <c r="E90" i="16"/>
  <c r="E89" i="16"/>
  <c r="E88" i="16"/>
  <c r="E87" i="16"/>
  <c r="E86" i="16"/>
  <c r="E85" i="16"/>
  <c r="E84" i="16"/>
  <c r="E83" i="16"/>
  <c r="E82" i="16"/>
  <c r="E81" i="16"/>
  <c r="E80" i="16"/>
  <c r="E79" i="16"/>
  <c r="E78" i="16"/>
  <c r="E77" i="16"/>
  <c r="E76" i="16"/>
  <c r="E75" i="16"/>
  <c r="E74" i="16"/>
  <c r="E73" i="16"/>
  <c r="E72" i="16"/>
  <c r="E71" i="16"/>
  <c r="E70" i="16"/>
  <c r="E69" i="16"/>
  <c r="E68" i="16"/>
  <c r="E67" i="16"/>
  <c r="E66" i="16"/>
  <c r="E65" i="16"/>
  <c r="E64" i="16"/>
  <c r="E63" i="16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2" i="16"/>
  <c r="E241" i="15"/>
  <c r="E240" i="15"/>
  <c r="E239" i="15"/>
  <c r="E238" i="15"/>
  <c r="E237" i="15"/>
  <c r="E236" i="15"/>
  <c r="E235" i="15"/>
  <c r="E234" i="15"/>
  <c r="E233" i="15"/>
  <c r="E232" i="15"/>
  <c r="E231" i="15"/>
  <c r="E230" i="15"/>
  <c r="E229" i="15"/>
  <c r="E228" i="15"/>
  <c r="E227" i="15"/>
  <c r="E226" i="15"/>
  <c r="E225" i="15"/>
  <c r="E224" i="15"/>
  <c r="E223" i="15"/>
  <c r="E222" i="15"/>
  <c r="E221" i="15"/>
  <c r="E220" i="15"/>
  <c r="E219" i="15"/>
  <c r="E218" i="15"/>
  <c r="E217" i="15"/>
  <c r="E216" i="15"/>
  <c r="E215" i="15"/>
  <c r="E214" i="15"/>
  <c r="E213" i="15"/>
  <c r="E212" i="15"/>
  <c r="E211" i="15"/>
  <c r="E210" i="15"/>
  <c r="E209" i="15"/>
  <c r="E208" i="15"/>
  <c r="E207" i="15"/>
  <c r="E206" i="15"/>
  <c r="E205" i="15"/>
  <c r="E204" i="15"/>
  <c r="E203" i="15"/>
  <c r="E202" i="15"/>
  <c r="E201" i="15"/>
  <c r="E200" i="15"/>
  <c r="E199" i="15"/>
  <c r="E198" i="15"/>
  <c r="E197" i="15"/>
  <c r="E196" i="15"/>
  <c r="E195" i="15"/>
  <c r="E194" i="15"/>
  <c r="E193" i="15"/>
  <c r="E192" i="15"/>
  <c r="E191" i="15"/>
  <c r="E190" i="15"/>
  <c r="E189" i="15"/>
  <c r="E188" i="15"/>
  <c r="E187" i="15"/>
  <c r="E186" i="15"/>
  <c r="E185" i="15"/>
  <c r="E184" i="15"/>
  <c r="E183" i="15"/>
  <c r="E182" i="15"/>
  <c r="E181" i="15"/>
  <c r="E180" i="15"/>
  <c r="E179" i="15"/>
  <c r="E178" i="15"/>
  <c r="E177" i="15"/>
  <c r="E176" i="15"/>
  <c r="E175" i="15"/>
  <c r="E174" i="15"/>
  <c r="E173" i="15"/>
  <c r="E172" i="15"/>
  <c r="E171" i="15"/>
  <c r="E170" i="15"/>
  <c r="E169" i="15"/>
  <c r="E168" i="15"/>
  <c r="E167" i="15"/>
  <c r="E166" i="15"/>
  <c r="E165" i="15"/>
  <c r="E164" i="15"/>
  <c r="E163" i="15"/>
  <c r="E162" i="15"/>
  <c r="E161" i="15"/>
  <c r="E160" i="15"/>
  <c r="E159" i="15"/>
  <c r="E158" i="15"/>
  <c r="E157" i="15"/>
  <c r="E156" i="15"/>
  <c r="E155" i="15"/>
  <c r="E154" i="15"/>
  <c r="E153" i="15"/>
  <c r="E152" i="15"/>
  <c r="E151" i="15"/>
  <c r="E150" i="15"/>
  <c r="E149" i="15"/>
  <c r="E148" i="15"/>
  <c r="E147" i="15"/>
  <c r="E146" i="15"/>
  <c r="E145" i="15"/>
  <c r="E144" i="15"/>
  <c r="E143" i="15"/>
  <c r="E142" i="15"/>
  <c r="E141" i="15"/>
  <c r="E140" i="15"/>
  <c r="E139" i="15"/>
  <c r="E138" i="15"/>
  <c r="E137" i="15"/>
  <c r="E136" i="15"/>
  <c r="E135" i="15"/>
  <c r="E134" i="15"/>
  <c r="E133" i="15"/>
  <c r="E132" i="15"/>
  <c r="E131" i="15"/>
  <c r="E130" i="15"/>
  <c r="E129" i="15"/>
  <c r="E128" i="15"/>
  <c r="E127" i="15"/>
  <c r="E126" i="15"/>
  <c r="E125" i="15"/>
  <c r="E124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111" i="15"/>
  <c r="E110" i="15"/>
  <c r="E109" i="15"/>
  <c r="E108" i="15"/>
  <c r="E107" i="15"/>
  <c r="E106" i="15"/>
  <c r="E105" i="15"/>
  <c r="E104" i="15"/>
  <c r="E103" i="15"/>
  <c r="E102" i="15"/>
  <c r="E101" i="15"/>
  <c r="E100" i="15"/>
  <c r="E99" i="15"/>
  <c r="E98" i="15"/>
  <c r="E97" i="15"/>
  <c r="E96" i="15"/>
  <c r="E95" i="15"/>
  <c r="E94" i="15"/>
  <c r="E93" i="15"/>
  <c r="E92" i="15"/>
  <c r="E91" i="15"/>
  <c r="E90" i="15"/>
  <c r="E89" i="15"/>
  <c r="E88" i="15"/>
  <c r="E87" i="15"/>
  <c r="E86" i="15"/>
  <c r="E85" i="15"/>
  <c r="E84" i="15"/>
  <c r="E83" i="15"/>
  <c r="E82" i="15"/>
  <c r="E81" i="15"/>
  <c r="E80" i="15"/>
  <c r="E79" i="15"/>
  <c r="E78" i="15"/>
  <c r="E77" i="15"/>
  <c r="E76" i="15"/>
  <c r="E75" i="15"/>
  <c r="E74" i="15"/>
  <c r="E73" i="15"/>
  <c r="E72" i="15"/>
  <c r="E71" i="15"/>
  <c r="E70" i="15"/>
  <c r="E69" i="15"/>
  <c r="E68" i="15"/>
  <c r="E67" i="15"/>
  <c r="E66" i="15"/>
  <c r="E65" i="15"/>
  <c r="E64" i="15"/>
  <c r="E63" i="15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E2" i="15"/>
  <c r="E241" i="14"/>
  <c r="E240" i="14"/>
  <c r="E239" i="14"/>
  <c r="E238" i="14"/>
  <c r="E237" i="14"/>
  <c r="E236" i="14"/>
  <c r="E235" i="14"/>
  <c r="E234" i="14"/>
  <c r="E233" i="14"/>
  <c r="E232" i="14"/>
  <c r="E231" i="14"/>
  <c r="E230" i="14"/>
  <c r="E229" i="14"/>
  <c r="E228" i="14"/>
  <c r="E227" i="14"/>
  <c r="E226" i="14"/>
  <c r="E225" i="14"/>
  <c r="E224" i="14"/>
  <c r="E223" i="14"/>
  <c r="E222" i="14"/>
  <c r="E221" i="14"/>
  <c r="E220" i="14"/>
  <c r="E219" i="14"/>
  <c r="E218" i="14"/>
  <c r="E217" i="14"/>
  <c r="E216" i="14"/>
  <c r="E215" i="14"/>
  <c r="E214" i="14"/>
  <c r="E213" i="14"/>
  <c r="E212" i="14"/>
  <c r="E211" i="14"/>
  <c r="E210" i="14"/>
  <c r="E209" i="14"/>
  <c r="E208" i="14"/>
  <c r="E207" i="14"/>
  <c r="E206" i="14"/>
  <c r="E205" i="14"/>
  <c r="E204" i="14"/>
  <c r="E203" i="14"/>
  <c r="E202" i="14"/>
  <c r="E201" i="14"/>
  <c r="E200" i="14"/>
  <c r="E199" i="14"/>
  <c r="E198" i="14"/>
  <c r="E197" i="14"/>
  <c r="E196" i="14"/>
  <c r="E195" i="14"/>
  <c r="E194" i="14"/>
  <c r="E193" i="14"/>
  <c r="E192" i="14"/>
  <c r="E191" i="14"/>
  <c r="E190" i="14"/>
  <c r="E189" i="14"/>
  <c r="E188" i="14"/>
  <c r="E187" i="14"/>
  <c r="E186" i="14"/>
  <c r="E185" i="14"/>
  <c r="E184" i="14"/>
  <c r="E183" i="14"/>
  <c r="E182" i="14"/>
  <c r="E181" i="14"/>
  <c r="E180" i="14"/>
  <c r="E179" i="14"/>
  <c r="E178" i="14"/>
  <c r="E177" i="14"/>
  <c r="E176" i="14"/>
  <c r="E175" i="14"/>
  <c r="E174" i="14"/>
  <c r="E173" i="14"/>
  <c r="E172" i="14"/>
  <c r="E171" i="14"/>
  <c r="E170" i="14"/>
  <c r="E169" i="14"/>
  <c r="E168" i="14"/>
  <c r="E167" i="14"/>
  <c r="E166" i="14"/>
  <c r="E165" i="14"/>
  <c r="E164" i="14"/>
  <c r="E163" i="14"/>
  <c r="E162" i="14"/>
  <c r="E161" i="14"/>
  <c r="E160" i="14"/>
  <c r="E159" i="14"/>
  <c r="E158" i="14"/>
  <c r="E157" i="14"/>
  <c r="E156" i="14"/>
  <c r="E155" i="14"/>
  <c r="E154" i="14"/>
  <c r="E153" i="14"/>
  <c r="E152" i="14"/>
  <c r="E151" i="14"/>
  <c r="E150" i="14"/>
  <c r="E149" i="14"/>
  <c r="E148" i="14"/>
  <c r="E147" i="14"/>
  <c r="E146" i="14"/>
  <c r="E145" i="14"/>
  <c r="E144" i="14"/>
  <c r="E143" i="14"/>
  <c r="E142" i="14"/>
  <c r="E141" i="14"/>
  <c r="E140" i="14"/>
  <c r="E139" i="14"/>
  <c r="E138" i="14"/>
  <c r="E137" i="14"/>
  <c r="E136" i="14"/>
  <c r="E135" i="14"/>
  <c r="E134" i="14"/>
  <c r="E133" i="14"/>
  <c r="E132" i="14"/>
  <c r="E131" i="14"/>
  <c r="E130" i="14"/>
  <c r="E129" i="14"/>
  <c r="E128" i="14"/>
  <c r="E127" i="14"/>
  <c r="E126" i="14"/>
  <c r="E125" i="14"/>
  <c r="E124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E101" i="14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2" i="13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E226" i="12"/>
  <c r="E225" i="12"/>
  <c r="E224" i="12"/>
  <c r="E223" i="12"/>
  <c r="E222" i="12"/>
  <c r="E221" i="12"/>
  <c r="E220" i="12"/>
  <c r="E219" i="12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52" i="11"/>
  <c r="E151" i="11"/>
  <c r="E150" i="11"/>
  <c r="E149" i="11"/>
  <c r="E148" i="11"/>
  <c r="E147" i="11"/>
  <c r="E146" i="11"/>
  <c r="E145" i="11"/>
  <c r="E144" i="11"/>
  <c r="E143" i="11"/>
  <c r="E142" i="11"/>
  <c r="E141" i="11"/>
  <c r="E140" i="11"/>
  <c r="E139" i="11"/>
  <c r="E138" i="11"/>
  <c r="E137" i="11"/>
  <c r="E136" i="11"/>
  <c r="E135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3" i="3"/>
  <c r="E2" i="3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3" i="2"/>
  <c r="E2" i="2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3" i="1"/>
  <c r="E2" i="1"/>
  <c r="E4" i="19"/>
  <c r="E5" i="19"/>
  <c r="E6" i="19"/>
  <c r="E7" i="19"/>
  <c r="E8" i="19"/>
  <c r="E9" i="19"/>
  <c r="E10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128" i="19"/>
  <c r="E129" i="19"/>
  <c r="E130" i="19"/>
  <c r="E132" i="19"/>
  <c r="E13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E156" i="19"/>
  <c r="E157" i="19"/>
  <c r="E158" i="19"/>
  <c r="E159" i="19"/>
  <c r="E160" i="19"/>
  <c r="E161" i="19"/>
  <c r="E162" i="19"/>
  <c r="E163" i="19"/>
  <c r="E164" i="19"/>
  <c r="E165" i="19"/>
  <c r="E166" i="19"/>
  <c r="E167" i="19"/>
  <c r="E168" i="19"/>
  <c r="E169" i="19"/>
  <c r="E170" i="19"/>
  <c r="E172" i="19"/>
  <c r="E173" i="19"/>
  <c r="E174" i="19"/>
  <c r="E175" i="19"/>
  <c r="E176" i="19"/>
  <c r="E177" i="19"/>
  <c r="E178" i="19"/>
  <c r="E179" i="19"/>
  <c r="E180" i="19"/>
  <c r="E181" i="19"/>
  <c r="E182" i="19"/>
  <c r="E183" i="19"/>
  <c r="E184" i="19"/>
  <c r="E185" i="19"/>
  <c r="E186" i="19"/>
  <c r="E187" i="19"/>
  <c r="E188" i="19"/>
  <c r="E189" i="19"/>
  <c r="E190" i="19"/>
  <c r="E191" i="19"/>
  <c r="E192" i="19"/>
  <c r="E193" i="19"/>
  <c r="E194" i="19"/>
  <c r="E195" i="19"/>
  <c r="E196" i="19"/>
  <c r="E197" i="19"/>
  <c r="E198" i="19"/>
  <c r="E199" i="19"/>
  <c r="E200" i="19"/>
  <c r="E201" i="19"/>
  <c r="E202" i="19"/>
  <c r="E203" i="19"/>
  <c r="E204" i="19"/>
  <c r="E205" i="19"/>
  <c r="E206" i="19"/>
  <c r="E207" i="19"/>
  <c r="E208" i="19"/>
  <c r="E209" i="19"/>
  <c r="E210" i="19"/>
  <c r="E212" i="19"/>
  <c r="E213" i="19"/>
  <c r="E214" i="19"/>
  <c r="E215" i="19"/>
  <c r="E216" i="19"/>
  <c r="E217" i="19"/>
  <c r="E218" i="19"/>
  <c r="E219" i="19"/>
  <c r="E220" i="19"/>
  <c r="E221" i="19"/>
  <c r="E222" i="19"/>
  <c r="E223" i="19"/>
  <c r="E224" i="19"/>
  <c r="E225" i="19"/>
  <c r="E226" i="19"/>
  <c r="E227" i="19"/>
  <c r="E228" i="19"/>
  <c r="E229" i="19"/>
  <c r="E230" i="19"/>
  <c r="E231" i="19"/>
  <c r="E232" i="19"/>
  <c r="E233" i="19"/>
  <c r="E234" i="19"/>
  <c r="E235" i="19"/>
  <c r="E236" i="19"/>
  <c r="E237" i="19"/>
  <c r="E238" i="19"/>
  <c r="E239" i="19"/>
  <c r="E240" i="19"/>
  <c r="E241" i="19"/>
  <c r="E3" i="19"/>
  <c r="C321" i="18"/>
  <c r="B321" i="18"/>
  <c r="C320" i="18"/>
  <c r="B320" i="18"/>
  <c r="C319" i="18"/>
  <c r="B319" i="18"/>
  <c r="C318" i="18"/>
  <c r="B318" i="18"/>
  <c r="C317" i="18"/>
  <c r="B317" i="18"/>
  <c r="C316" i="18"/>
  <c r="B316" i="18"/>
  <c r="C315" i="18"/>
  <c r="B315" i="18"/>
  <c r="C314" i="18"/>
  <c r="B314" i="18"/>
  <c r="C313" i="18"/>
  <c r="B313" i="18"/>
  <c r="C312" i="18"/>
  <c r="B312" i="18"/>
  <c r="C311" i="18"/>
  <c r="B311" i="18"/>
  <c r="C310" i="18"/>
  <c r="B310" i="18"/>
  <c r="C309" i="18"/>
  <c r="B309" i="18"/>
  <c r="C308" i="18"/>
  <c r="B308" i="18"/>
  <c r="C307" i="18"/>
  <c r="B307" i="18"/>
  <c r="C306" i="18"/>
  <c r="B306" i="18"/>
  <c r="C305" i="18"/>
  <c r="B305" i="18"/>
  <c r="C304" i="18"/>
  <c r="B304" i="18"/>
  <c r="C303" i="18"/>
  <c r="B303" i="18"/>
  <c r="C302" i="18"/>
  <c r="B302" i="18"/>
  <c r="C301" i="18"/>
  <c r="B301" i="18"/>
  <c r="C300" i="18"/>
  <c r="B300" i="18"/>
  <c r="C299" i="18"/>
  <c r="B299" i="18"/>
  <c r="C298" i="18"/>
  <c r="B298" i="18"/>
  <c r="C297" i="18"/>
  <c r="B297" i="18"/>
  <c r="C296" i="18"/>
  <c r="B296" i="18"/>
  <c r="C295" i="18"/>
  <c r="B295" i="18"/>
  <c r="C294" i="18"/>
  <c r="B294" i="18"/>
  <c r="C293" i="18"/>
  <c r="B293" i="18"/>
  <c r="C292" i="18"/>
  <c r="B292" i="18"/>
  <c r="C291" i="18"/>
  <c r="B291" i="18"/>
  <c r="C290" i="18"/>
  <c r="B290" i="18"/>
  <c r="C289" i="18"/>
  <c r="B289" i="18"/>
  <c r="C288" i="18"/>
  <c r="B288" i="18"/>
  <c r="C287" i="18"/>
  <c r="B287" i="18"/>
  <c r="C286" i="18"/>
  <c r="B286" i="18"/>
  <c r="C285" i="18"/>
  <c r="B285" i="18"/>
  <c r="C284" i="18"/>
  <c r="B284" i="18"/>
  <c r="C283" i="18"/>
  <c r="B283" i="18"/>
  <c r="C282" i="18"/>
  <c r="B282" i="18"/>
  <c r="C281" i="18"/>
  <c r="B281" i="18"/>
  <c r="C280" i="18"/>
  <c r="B280" i="18"/>
  <c r="C279" i="18"/>
  <c r="B279" i="18"/>
  <c r="C278" i="18"/>
  <c r="B278" i="18"/>
  <c r="C277" i="18"/>
  <c r="B277" i="18"/>
  <c r="C276" i="18"/>
  <c r="B276" i="18"/>
  <c r="C275" i="18"/>
  <c r="B275" i="18"/>
  <c r="C274" i="18"/>
  <c r="B274" i="18"/>
  <c r="C273" i="18"/>
  <c r="B273" i="18"/>
  <c r="C272" i="18"/>
  <c r="B272" i="18"/>
  <c r="C271" i="18"/>
  <c r="B271" i="18"/>
  <c r="C270" i="18"/>
  <c r="B270" i="18"/>
  <c r="C269" i="18"/>
  <c r="B269" i="18"/>
  <c r="C268" i="18"/>
  <c r="B268" i="18"/>
  <c r="C267" i="18"/>
  <c r="B267" i="18"/>
  <c r="C266" i="18"/>
  <c r="B266" i="18"/>
  <c r="C265" i="18"/>
  <c r="B265" i="18"/>
  <c r="C264" i="18"/>
  <c r="B264" i="18"/>
  <c r="C263" i="18"/>
  <c r="B263" i="18"/>
  <c r="C262" i="18"/>
  <c r="B262" i="18"/>
  <c r="C261" i="18"/>
  <c r="B261" i="18"/>
  <c r="C260" i="18"/>
  <c r="B260" i="18"/>
  <c r="C259" i="18"/>
  <c r="B259" i="18"/>
  <c r="C258" i="18"/>
  <c r="B258" i="18"/>
  <c r="C257" i="18"/>
  <c r="B257" i="18"/>
  <c r="C256" i="18"/>
  <c r="B256" i="18"/>
  <c r="C255" i="18"/>
  <c r="B255" i="18"/>
  <c r="C254" i="18"/>
  <c r="B254" i="18"/>
  <c r="C253" i="18"/>
  <c r="B253" i="18"/>
  <c r="C252" i="18"/>
  <c r="B252" i="18"/>
  <c r="C251" i="18"/>
  <c r="B251" i="18"/>
  <c r="C250" i="18"/>
  <c r="B250" i="18"/>
  <c r="C249" i="18"/>
  <c r="B249" i="18"/>
  <c r="C248" i="18"/>
  <c r="B248" i="18"/>
  <c r="C247" i="18"/>
  <c r="B247" i="18"/>
  <c r="C246" i="18"/>
  <c r="B246" i="18"/>
  <c r="C245" i="18"/>
  <c r="B245" i="18"/>
  <c r="C244" i="18"/>
  <c r="B244" i="18"/>
  <c r="C243" i="18"/>
  <c r="B243" i="18"/>
  <c r="C242" i="18"/>
  <c r="B242" i="18"/>
  <c r="C241" i="18"/>
  <c r="B241" i="18"/>
  <c r="C240" i="18"/>
  <c r="B240" i="18"/>
  <c r="C239" i="18"/>
  <c r="B239" i="18"/>
  <c r="C238" i="18"/>
  <c r="B238" i="18"/>
  <c r="C237" i="18"/>
  <c r="B237" i="18"/>
  <c r="C236" i="18"/>
  <c r="B236" i="18"/>
  <c r="C235" i="18"/>
  <c r="B235" i="18"/>
  <c r="C234" i="18"/>
  <c r="B234" i="18"/>
  <c r="C233" i="18"/>
  <c r="B233" i="18"/>
  <c r="C232" i="18"/>
  <c r="B232" i="18"/>
  <c r="C231" i="18"/>
  <c r="B231" i="18"/>
  <c r="C230" i="18"/>
  <c r="B230" i="18"/>
  <c r="C229" i="18"/>
  <c r="B229" i="18"/>
  <c r="C228" i="18"/>
  <c r="B228" i="18"/>
  <c r="C227" i="18"/>
  <c r="B227" i="18"/>
  <c r="C226" i="18"/>
  <c r="B226" i="18"/>
  <c r="C225" i="18"/>
  <c r="B225" i="18"/>
  <c r="C224" i="18"/>
  <c r="B224" i="18"/>
  <c r="C223" i="18"/>
  <c r="B223" i="18"/>
  <c r="C222" i="18"/>
  <c r="B222" i="18"/>
  <c r="C221" i="18"/>
  <c r="B221" i="18"/>
  <c r="C220" i="18"/>
  <c r="B220" i="18"/>
  <c r="C219" i="18"/>
  <c r="B219" i="18"/>
  <c r="C218" i="18"/>
  <c r="B218" i="18"/>
  <c r="C217" i="18"/>
  <c r="B217" i="18"/>
  <c r="C216" i="18"/>
  <c r="B216" i="18"/>
  <c r="C215" i="18"/>
  <c r="B215" i="18"/>
  <c r="C214" i="18"/>
  <c r="B214" i="18"/>
  <c r="C213" i="18"/>
  <c r="B213" i="18"/>
  <c r="C212" i="18"/>
  <c r="B212" i="18"/>
  <c r="C211" i="18"/>
  <c r="B211" i="18"/>
  <c r="C210" i="18"/>
  <c r="B210" i="18"/>
  <c r="C209" i="18"/>
  <c r="B209" i="18"/>
  <c r="C208" i="18"/>
  <c r="B208" i="18"/>
  <c r="C207" i="18"/>
  <c r="B207" i="18"/>
  <c r="C206" i="18"/>
  <c r="B206" i="18"/>
  <c r="C205" i="18"/>
  <c r="B205" i="18"/>
  <c r="C204" i="18"/>
  <c r="B204" i="18"/>
  <c r="C203" i="18"/>
  <c r="B203" i="18"/>
  <c r="C202" i="18"/>
  <c r="B202" i="18"/>
  <c r="C201" i="18"/>
  <c r="B201" i="18"/>
  <c r="C200" i="18"/>
  <c r="B200" i="18"/>
  <c r="C199" i="18"/>
  <c r="B199" i="18"/>
  <c r="C198" i="18"/>
  <c r="B198" i="18"/>
  <c r="C197" i="18"/>
  <c r="B197" i="18"/>
  <c r="C196" i="18"/>
  <c r="B196" i="18"/>
  <c r="C195" i="18"/>
  <c r="B195" i="18"/>
  <c r="C194" i="18"/>
  <c r="B194" i="18"/>
  <c r="C193" i="18"/>
  <c r="B193" i="18"/>
  <c r="C192" i="18"/>
  <c r="B192" i="18"/>
  <c r="C191" i="18"/>
  <c r="B191" i="18"/>
  <c r="C190" i="18"/>
  <c r="B190" i="18"/>
  <c r="C189" i="18"/>
  <c r="B189" i="18"/>
  <c r="C188" i="18"/>
  <c r="B188" i="18"/>
  <c r="C187" i="18"/>
  <c r="B187" i="18"/>
  <c r="C186" i="18"/>
  <c r="B186" i="18"/>
  <c r="C185" i="18"/>
  <c r="B185" i="18"/>
  <c r="C184" i="18"/>
  <c r="B184" i="18"/>
  <c r="C183" i="18"/>
  <c r="B183" i="18"/>
  <c r="C182" i="18"/>
  <c r="B182" i="18"/>
  <c r="C181" i="18"/>
  <c r="B181" i="18"/>
  <c r="C180" i="18"/>
  <c r="B180" i="18"/>
  <c r="C179" i="18"/>
  <c r="B179" i="18"/>
  <c r="C178" i="18"/>
  <c r="B178" i="18"/>
  <c r="C177" i="18"/>
  <c r="B177" i="18"/>
  <c r="C176" i="18"/>
  <c r="B176" i="18"/>
  <c r="C175" i="18"/>
  <c r="B175" i="18"/>
  <c r="C174" i="18"/>
  <c r="B174" i="18"/>
  <c r="C173" i="18"/>
  <c r="B173" i="18"/>
  <c r="C172" i="18"/>
  <c r="B172" i="18"/>
  <c r="C171" i="18"/>
  <c r="B171" i="18"/>
  <c r="C170" i="18"/>
  <c r="B170" i="18"/>
  <c r="C169" i="18"/>
  <c r="B169" i="18"/>
  <c r="C168" i="18"/>
  <c r="B168" i="18"/>
  <c r="C167" i="18"/>
  <c r="B167" i="18"/>
  <c r="C166" i="18"/>
  <c r="B166" i="18"/>
  <c r="C165" i="18"/>
  <c r="B165" i="18"/>
  <c r="C164" i="18"/>
  <c r="B164" i="18"/>
  <c r="C163" i="18"/>
  <c r="B163" i="18"/>
  <c r="C162" i="18"/>
  <c r="B162" i="18"/>
  <c r="C161" i="18"/>
  <c r="B161" i="18"/>
  <c r="C160" i="18"/>
  <c r="B160" i="18"/>
  <c r="C159" i="18"/>
  <c r="B159" i="18"/>
  <c r="C158" i="18"/>
  <c r="B158" i="18"/>
  <c r="C157" i="18"/>
  <c r="B157" i="18"/>
  <c r="C156" i="18"/>
  <c r="B156" i="18"/>
  <c r="C155" i="18"/>
  <c r="B155" i="18"/>
  <c r="C154" i="18"/>
  <c r="B154" i="18"/>
  <c r="C153" i="18"/>
  <c r="B153" i="18"/>
  <c r="C152" i="18"/>
  <c r="B152" i="18"/>
  <c r="C151" i="18"/>
  <c r="B151" i="18"/>
  <c r="C150" i="18"/>
  <c r="B150" i="18"/>
  <c r="C149" i="18"/>
  <c r="B149" i="18"/>
  <c r="C148" i="18"/>
  <c r="B148" i="18"/>
  <c r="C147" i="18"/>
  <c r="B147" i="18"/>
  <c r="C146" i="18"/>
  <c r="B146" i="18"/>
  <c r="C145" i="18"/>
  <c r="B145" i="18"/>
  <c r="C144" i="18"/>
  <c r="B144" i="18"/>
  <c r="C143" i="18"/>
  <c r="B143" i="18"/>
  <c r="C142" i="18"/>
  <c r="B142" i="18"/>
  <c r="B141" i="18"/>
  <c r="B140" i="18"/>
  <c r="B139" i="18"/>
  <c r="B138" i="18"/>
  <c r="B137" i="18"/>
  <c r="B136" i="18"/>
  <c r="B135" i="18"/>
  <c r="B134" i="18"/>
  <c r="B133" i="18"/>
  <c r="B132" i="18"/>
  <c r="B131" i="18"/>
  <c r="B130" i="18"/>
  <c r="B129" i="18"/>
  <c r="B128" i="18"/>
  <c r="B127" i="18"/>
  <c r="B126" i="18"/>
  <c r="B125" i="18"/>
  <c r="B124" i="18"/>
  <c r="B123" i="18"/>
  <c r="B122" i="18"/>
  <c r="C121" i="18"/>
  <c r="B121" i="18"/>
  <c r="C120" i="18"/>
  <c r="B120" i="18"/>
  <c r="C119" i="18"/>
  <c r="B119" i="18"/>
  <c r="C118" i="18"/>
  <c r="B118" i="18"/>
  <c r="C117" i="18"/>
  <c r="B117" i="18"/>
  <c r="C116" i="18"/>
  <c r="B116" i="18"/>
  <c r="C115" i="18"/>
  <c r="B115" i="18"/>
  <c r="C114" i="18"/>
  <c r="B114" i="18"/>
  <c r="C113" i="18"/>
  <c r="B113" i="18"/>
  <c r="C112" i="18"/>
  <c r="B112" i="18"/>
  <c r="C111" i="18"/>
  <c r="B111" i="18"/>
  <c r="C110" i="18"/>
  <c r="B110" i="18"/>
  <c r="C109" i="18"/>
  <c r="B109" i="18"/>
  <c r="C108" i="18"/>
  <c r="B108" i="18"/>
  <c r="C107" i="18"/>
  <c r="B107" i="18"/>
  <c r="C106" i="18"/>
  <c r="B106" i="18"/>
  <c r="C105" i="18"/>
  <c r="B105" i="18"/>
  <c r="C104" i="18"/>
  <c r="B104" i="18"/>
  <c r="C103" i="18"/>
  <c r="B103" i="18"/>
  <c r="C102" i="18"/>
  <c r="B102" i="18"/>
  <c r="C101" i="18"/>
  <c r="B101" i="18"/>
  <c r="C100" i="18"/>
  <c r="B100" i="18"/>
  <c r="C99" i="18"/>
  <c r="B99" i="18"/>
  <c r="C98" i="18"/>
  <c r="B98" i="18"/>
  <c r="C97" i="18"/>
  <c r="B97" i="18"/>
  <c r="C96" i="18"/>
  <c r="B96" i="18"/>
  <c r="C95" i="18"/>
  <c r="B95" i="18"/>
  <c r="C94" i="18"/>
  <c r="B94" i="18"/>
  <c r="C93" i="18"/>
  <c r="B93" i="18"/>
  <c r="C92" i="18"/>
  <c r="B92" i="18"/>
  <c r="C91" i="18"/>
  <c r="B91" i="18"/>
  <c r="C90" i="18"/>
  <c r="B90" i="18"/>
  <c r="C89" i="18"/>
  <c r="B89" i="18"/>
  <c r="C88" i="18"/>
  <c r="B88" i="18"/>
  <c r="C87" i="18"/>
  <c r="B87" i="18"/>
  <c r="C86" i="18"/>
  <c r="B86" i="18"/>
  <c r="C85" i="18"/>
  <c r="B85" i="18"/>
  <c r="C84" i="18"/>
  <c r="B84" i="18"/>
  <c r="C83" i="18"/>
  <c r="B83" i="18"/>
  <c r="C82" i="18"/>
  <c r="B82" i="18"/>
  <c r="C81" i="18"/>
  <c r="B81" i="18"/>
  <c r="C80" i="18"/>
  <c r="B80" i="18"/>
  <c r="C79" i="18"/>
  <c r="B79" i="18"/>
  <c r="C78" i="18"/>
  <c r="B78" i="18"/>
  <c r="C77" i="18"/>
  <c r="B77" i="18"/>
  <c r="C76" i="18"/>
  <c r="B76" i="18"/>
  <c r="C75" i="18"/>
  <c r="B75" i="18"/>
  <c r="C74" i="18"/>
  <c r="B74" i="18"/>
  <c r="C73" i="18"/>
  <c r="B73" i="18"/>
  <c r="C72" i="18"/>
  <c r="B72" i="18"/>
  <c r="C71" i="18"/>
  <c r="B71" i="18"/>
  <c r="C70" i="18"/>
  <c r="B70" i="18"/>
  <c r="C69" i="18"/>
  <c r="B69" i="18"/>
  <c r="C68" i="18"/>
  <c r="B68" i="18"/>
  <c r="C67" i="18"/>
  <c r="B67" i="18"/>
  <c r="C66" i="18"/>
  <c r="B66" i="18"/>
  <c r="C65" i="18"/>
  <c r="B65" i="18"/>
  <c r="C64" i="18"/>
  <c r="B64" i="18"/>
  <c r="C63" i="18"/>
  <c r="B63" i="18"/>
  <c r="C62" i="18"/>
  <c r="B62" i="18"/>
  <c r="C61" i="18"/>
  <c r="B61" i="18"/>
  <c r="C60" i="18"/>
  <c r="B60" i="18"/>
  <c r="C59" i="18"/>
  <c r="B59" i="18"/>
  <c r="C58" i="18"/>
  <c r="B58" i="18"/>
  <c r="C57" i="18"/>
  <c r="B57" i="18"/>
  <c r="C56" i="18"/>
  <c r="B56" i="18"/>
  <c r="C55" i="18"/>
  <c r="B55" i="18"/>
  <c r="C54" i="18"/>
  <c r="B54" i="18"/>
  <c r="C53" i="18"/>
  <c r="B53" i="18"/>
  <c r="C52" i="18"/>
  <c r="B52" i="18"/>
  <c r="C51" i="18"/>
  <c r="B51" i="18"/>
  <c r="C50" i="18"/>
  <c r="B50" i="18"/>
  <c r="C49" i="18"/>
  <c r="B49" i="18"/>
  <c r="C48" i="18"/>
  <c r="B48" i="18"/>
  <c r="C47" i="18"/>
  <c r="B47" i="18"/>
  <c r="C46" i="18"/>
  <c r="B46" i="18"/>
  <c r="C45" i="18"/>
  <c r="B45" i="18"/>
  <c r="C44" i="18"/>
  <c r="B44" i="18"/>
  <c r="C43" i="18"/>
  <c r="B43" i="18"/>
  <c r="C42" i="18"/>
  <c r="B42" i="18"/>
  <c r="C41" i="18"/>
  <c r="B41" i="18"/>
  <c r="C40" i="18"/>
  <c r="B40" i="18"/>
  <c r="C39" i="18"/>
  <c r="B39" i="18"/>
  <c r="C38" i="18"/>
  <c r="B38" i="18"/>
  <c r="C37" i="18"/>
  <c r="B37" i="18"/>
  <c r="C36" i="18"/>
  <c r="B36" i="18"/>
  <c r="C35" i="18"/>
  <c r="B35" i="18"/>
  <c r="C34" i="18"/>
  <c r="B34" i="18"/>
  <c r="C33" i="18"/>
  <c r="B33" i="18"/>
  <c r="C32" i="18"/>
  <c r="B32" i="18"/>
  <c r="C31" i="18"/>
  <c r="B31" i="18"/>
  <c r="C30" i="18"/>
  <c r="B30" i="18"/>
  <c r="C29" i="18"/>
  <c r="B29" i="18"/>
  <c r="C28" i="18"/>
  <c r="B28" i="18"/>
  <c r="C27" i="18"/>
  <c r="B27" i="18"/>
  <c r="C26" i="18"/>
  <c r="B26" i="18"/>
  <c r="C25" i="18"/>
  <c r="B25" i="18"/>
  <c r="C24" i="18"/>
  <c r="B24" i="18"/>
  <c r="C23" i="18"/>
  <c r="B23" i="18"/>
  <c r="C22" i="18"/>
  <c r="B22" i="18"/>
  <c r="C321" i="17"/>
  <c r="B321" i="17"/>
  <c r="C320" i="17"/>
  <c r="B320" i="17"/>
  <c r="C319" i="17"/>
  <c r="B319" i="17"/>
  <c r="C318" i="17"/>
  <c r="B318" i="17"/>
  <c r="C317" i="17"/>
  <c r="B317" i="17"/>
  <c r="C316" i="17"/>
  <c r="B316" i="17"/>
  <c r="C315" i="17"/>
  <c r="B315" i="17"/>
  <c r="C314" i="17"/>
  <c r="B314" i="17"/>
  <c r="C313" i="17"/>
  <c r="B313" i="17"/>
  <c r="C312" i="17"/>
  <c r="B312" i="17"/>
  <c r="C311" i="17"/>
  <c r="B311" i="17"/>
  <c r="C310" i="17"/>
  <c r="B310" i="17"/>
  <c r="C309" i="17"/>
  <c r="B309" i="17"/>
  <c r="C308" i="17"/>
  <c r="B308" i="17"/>
  <c r="C307" i="17"/>
  <c r="B307" i="17"/>
  <c r="C306" i="17"/>
  <c r="B306" i="17"/>
  <c r="C305" i="17"/>
  <c r="B305" i="17"/>
  <c r="C304" i="17"/>
  <c r="B304" i="17"/>
  <c r="C303" i="17"/>
  <c r="B303" i="17"/>
  <c r="C302" i="17"/>
  <c r="B302" i="17"/>
  <c r="C301" i="17"/>
  <c r="B301" i="17"/>
  <c r="C300" i="17"/>
  <c r="B300" i="17"/>
  <c r="C299" i="17"/>
  <c r="B299" i="17"/>
  <c r="C298" i="17"/>
  <c r="B298" i="17"/>
  <c r="C297" i="17"/>
  <c r="B297" i="17"/>
  <c r="C296" i="17"/>
  <c r="B296" i="17"/>
  <c r="C295" i="17"/>
  <c r="B295" i="17"/>
  <c r="C294" i="17"/>
  <c r="B294" i="17"/>
  <c r="C293" i="17"/>
  <c r="B293" i="17"/>
  <c r="C292" i="17"/>
  <c r="B292" i="17"/>
  <c r="C291" i="17"/>
  <c r="B291" i="17"/>
  <c r="C290" i="17"/>
  <c r="B290" i="17"/>
  <c r="C289" i="17"/>
  <c r="B289" i="17"/>
  <c r="C288" i="17"/>
  <c r="B288" i="17"/>
  <c r="C287" i="17"/>
  <c r="B287" i="17"/>
  <c r="C286" i="17"/>
  <c r="B286" i="17"/>
  <c r="C285" i="17"/>
  <c r="B285" i="17"/>
  <c r="C284" i="17"/>
  <c r="B284" i="17"/>
  <c r="C283" i="17"/>
  <c r="B283" i="17"/>
  <c r="C282" i="17"/>
  <c r="B282" i="17"/>
  <c r="C281" i="17"/>
  <c r="B281" i="17"/>
  <c r="C280" i="17"/>
  <c r="B280" i="17"/>
  <c r="C279" i="17"/>
  <c r="B279" i="17"/>
  <c r="C278" i="17"/>
  <c r="B278" i="17"/>
  <c r="C277" i="17"/>
  <c r="B277" i="17"/>
  <c r="C276" i="17"/>
  <c r="B276" i="17"/>
  <c r="C275" i="17"/>
  <c r="B275" i="17"/>
  <c r="C274" i="17"/>
  <c r="B274" i="17"/>
  <c r="C273" i="17"/>
  <c r="B273" i="17"/>
  <c r="C272" i="17"/>
  <c r="B272" i="17"/>
  <c r="C271" i="17"/>
  <c r="B271" i="17"/>
  <c r="C270" i="17"/>
  <c r="B270" i="17"/>
  <c r="C269" i="17"/>
  <c r="B269" i="17"/>
  <c r="C268" i="17"/>
  <c r="B268" i="17"/>
  <c r="C267" i="17"/>
  <c r="B267" i="17"/>
  <c r="C266" i="17"/>
  <c r="B266" i="17"/>
  <c r="C265" i="17"/>
  <c r="B265" i="17"/>
  <c r="C264" i="17"/>
  <c r="B264" i="17"/>
  <c r="C263" i="17"/>
  <c r="B263" i="17"/>
  <c r="C262" i="17"/>
  <c r="B262" i="17"/>
  <c r="C261" i="17"/>
  <c r="B261" i="17"/>
  <c r="C260" i="17"/>
  <c r="B260" i="17"/>
  <c r="C259" i="17"/>
  <c r="B259" i="17"/>
  <c r="C258" i="17"/>
  <c r="B258" i="17"/>
  <c r="C257" i="17"/>
  <c r="B257" i="17"/>
  <c r="C256" i="17"/>
  <c r="B256" i="17"/>
  <c r="C255" i="17"/>
  <c r="B255" i="17"/>
  <c r="C254" i="17"/>
  <c r="B254" i="17"/>
  <c r="C253" i="17"/>
  <c r="B253" i="17"/>
  <c r="C252" i="17"/>
  <c r="B252" i="17"/>
  <c r="C251" i="17"/>
  <c r="B251" i="17"/>
  <c r="C250" i="17"/>
  <c r="B250" i="17"/>
  <c r="C249" i="17"/>
  <c r="B249" i="17"/>
  <c r="C248" i="17"/>
  <c r="B248" i="17"/>
  <c r="C247" i="17"/>
  <c r="B247" i="17"/>
  <c r="C246" i="17"/>
  <c r="B246" i="17"/>
  <c r="C245" i="17"/>
  <c r="B245" i="17"/>
  <c r="C244" i="17"/>
  <c r="B244" i="17"/>
  <c r="C243" i="17"/>
  <c r="B243" i="17"/>
  <c r="C242" i="17"/>
  <c r="B242" i="17"/>
  <c r="C241" i="17"/>
  <c r="B241" i="17"/>
  <c r="C240" i="17"/>
  <c r="B240" i="17"/>
  <c r="C239" i="17"/>
  <c r="B239" i="17"/>
  <c r="C238" i="17"/>
  <c r="B238" i="17"/>
  <c r="C237" i="17"/>
  <c r="B237" i="17"/>
  <c r="C236" i="17"/>
  <c r="B236" i="17"/>
  <c r="C235" i="17"/>
  <c r="B235" i="17"/>
  <c r="C234" i="17"/>
  <c r="B234" i="17"/>
  <c r="C233" i="17"/>
  <c r="B233" i="17"/>
  <c r="C232" i="17"/>
  <c r="B232" i="17"/>
  <c r="C231" i="17"/>
  <c r="B231" i="17"/>
  <c r="C230" i="17"/>
  <c r="B230" i="17"/>
  <c r="C229" i="17"/>
  <c r="B229" i="17"/>
  <c r="C228" i="17"/>
  <c r="B228" i="17"/>
  <c r="C227" i="17"/>
  <c r="B227" i="17"/>
  <c r="C226" i="17"/>
  <c r="B226" i="17"/>
  <c r="C225" i="17"/>
  <c r="B225" i="17"/>
  <c r="C224" i="17"/>
  <c r="B224" i="17"/>
  <c r="C223" i="17"/>
  <c r="B223" i="17"/>
  <c r="C222" i="17"/>
  <c r="B222" i="17"/>
  <c r="C221" i="17"/>
  <c r="B221" i="17"/>
  <c r="C220" i="17"/>
  <c r="B220" i="17"/>
  <c r="C219" i="17"/>
  <c r="B219" i="17"/>
  <c r="C218" i="17"/>
  <c r="B218" i="17"/>
  <c r="C217" i="17"/>
  <c r="B217" i="17"/>
  <c r="C216" i="17"/>
  <c r="B216" i="17"/>
  <c r="C215" i="17"/>
  <c r="B215" i="17"/>
  <c r="C214" i="17"/>
  <c r="B214" i="17"/>
  <c r="C213" i="17"/>
  <c r="B213" i="17"/>
  <c r="C212" i="17"/>
  <c r="B212" i="17"/>
  <c r="C211" i="17"/>
  <c r="B211" i="17"/>
  <c r="C210" i="17"/>
  <c r="B210" i="17"/>
  <c r="C209" i="17"/>
  <c r="B209" i="17"/>
  <c r="C208" i="17"/>
  <c r="B208" i="17"/>
  <c r="C207" i="17"/>
  <c r="B207" i="17"/>
  <c r="C206" i="17"/>
  <c r="B206" i="17"/>
  <c r="C205" i="17"/>
  <c r="B205" i="17"/>
  <c r="C204" i="17"/>
  <c r="B204" i="17"/>
  <c r="C203" i="17"/>
  <c r="B203" i="17"/>
  <c r="C202" i="17"/>
  <c r="B202" i="17"/>
  <c r="C201" i="17"/>
  <c r="B201" i="17"/>
  <c r="C200" i="17"/>
  <c r="B200" i="17"/>
  <c r="C199" i="17"/>
  <c r="B199" i="17"/>
  <c r="C198" i="17"/>
  <c r="B198" i="17"/>
  <c r="C197" i="17"/>
  <c r="B197" i="17"/>
  <c r="C196" i="17"/>
  <c r="B196" i="17"/>
  <c r="C195" i="17"/>
  <c r="B195" i="17"/>
  <c r="C194" i="17"/>
  <c r="B194" i="17"/>
  <c r="C193" i="17"/>
  <c r="B193" i="17"/>
  <c r="C192" i="17"/>
  <c r="B192" i="17"/>
  <c r="C191" i="17"/>
  <c r="B191" i="17"/>
  <c r="C190" i="17"/>
  <c r="B190" i="17"/>
  <c r="C189" i="17"/>
  <c r="B189" i="17"/>
  <c r="C188" i="17"/>
  <c r="B188" i="17"/>
  <c r="C187" i="17"/>
  <c r="B187" i="17"/>
  <c r="C186" i="17"/>
  <c r="B186" i="17"/>
  <c r="C185" i="17"/>
  <c r="B185" i="17"/>
  <c r="C184" i="17"/>
  <c r="B184" i="17"/>
  <c r="C183" i="17"/>
  <c r="B183" i="17"/>
  <c r="C182" i="17"/>
  <c r="B182" i="17"/>
  <c r="C181" i="17"/>
  <c r="B181" i="17"/>
  <c r="C180" i="17"/>
  <c r="B180" i="17"/>
  <c r="C179" i="17"/>
  <c r="B179" i="17"/>
  <c r="C178" i="17"/>
  <c r="B178" i="17"/>
  <c r="C177" i="17"/>
  <c r="B177" i="17"/>
  <c r="C176" i="17"/>
  <c r="B176" i="17"/>
  <c r="C175" i="17"/>
  <c r="B175" i="17"/>
  <c r="C174" i="17"/>
  <c r="B174" i="17"/>
  <c r="C173" i="17"/>
  <c r="B173" i="17"/>
  <c r="C172" i="17"/>
  <c r="B172" i="17"/>
  <c r="C171" i="17"/>
  <c r="B171" i="17"/>
  <c r="C170" i="17"/>
  <c r="B170" i="17"/>
  <c r="C169" i="17"/>
  <c r="B169" i="17"/>
  <c r="C168" i="17"/>
  <c r="B168" i="17"/>
  <c r="C167" i="17"/>
  <c r="B167" i="17"/>
  <c r="C166" i="17"/>
  <c r="B166" i="17"/>
  <c r="C165" i="17"/>
  <c r="B165" i="17"/>
  <c r="C164" i="17"/>
  <c r="B164" i="17"/>
  <c r="C163" i="17"/>
  <c r="B163" i="17"/>
  <c r="C162" i="17"/>
  <c r="B162" i="17"/>
  <c r="C161" i="17"/>
  <c r="B161" i="17"/>
  <c r="C160" i="17"/>
  <c r="B160" i="17"/>
  <c r="C159" i="17"/>
  <c r="B159" i="17"/>
  <c r="C158" i="17"/>
  <c r="B158" i="17"/>
  <c r="C157" i="17"/>
  <c r="B157" i="17"/>
  <c r="C156" i="17"/>
  <c r="B156" i="17"/>
  <c r="C155" i="17"/>
  <c r="B155" i="17"/>
  <c r="C154" i="17"/>
  <c r="B154" i="17"/>
  <c r="C153" i="17"/>
  <c r="B153" i="17"/>
  <c r="C152" i="17"/>
  <c r="B152" i="17"/>
  <c r="C151" i="17"/>
  <c r="B151" i="17"/>
  <c r="C150" i="17"/>
  <c r="B150" i="17"/>
  <c r="C149" i="17"/>
  <c r="B149" i="17"/>
  <c r="C148" i="17"/>
  <c r="B148" i="17"/>
  <c r="C147" i="17"/>
  <c r="B147" i="17"/>
  <c r="C146" i="17"/>
  <c r="B146" i="17"/>
  <c r="C145" i="17"/>
  <c r="B145" i="17"/>
  <c r="C144" i="17"/>
  <c r="B144" i="17"/>
  <c r="C143" i="17"/>
  <c r="B143" i="17"/>
  <c r="C142" i="17"/>
  <c r="B142" i="17"/>
  <c r="B141" i="17"/>
  <c r="B140" i="17"/>
  <c r="B139" i="17"/>
  <c r="B138" i="17"/>
  <c r="B137" i="17"/>
  <c r="B136" i="17"/>
  <c r="B135" i="17"/>
  <c r="B134" i="17"/>
  <c r="B133" i="17"/>
  <c r="B132" i="17"/>
  <c r="B131" i="17"/>
  <c r="B130" i="17"/>
  <c r="B129" i="17"/>
  <c r="B128" i="17"/>
  <c r="B127" i="17"/>
  <c r="B126" i="17"/>
  <c r="B125" i="17"/>
  <c r="B124" i="17"/>
  <c r="B123" i="17"/>
  <c r="B122" i="17"/>
  <c r="C121" i="17"/>
  <c r="B121" i="17"/>
  <c r="C120" i="17"/>
  <c r="B120" i="17"/>
  <c r="C119" i="17"/>
  <c r="B119" i="17"/>
  <c r="C118" i="17"/>
  <c r="B118" i="17"/>
  <c r="C117" i="17"/>
  <c r="B117" i="17"/>
  <c r="C116" i="17"/>
  <c r="B116" i="17"/>
  <c r="C115" i="17"/>
  <c r="B115" i="17"/>
  <c r="C114" i="17"/>
  <c r="B114" i="17"/>
  <c r="C113" i="17"/>
  <c r="B113" i="17"/>
  <c r="C112" i="17"/>
  <c r="B112" i="17"/>
  <c r="C111" i="17"/>
  <c r="B111" i="17"/>
  <c r="C110" i="17"/>
  <c r="B110" i="17"/>
  <c r="C109" i="17"/>
  <c r="B109" i="17"/>
  <c r="C108" i="17"/>
  <c r="B108" i="17"/>
  <c r="C107" i="17"/>
  <c r="B107" i="17"/>
  <c r="C106" i="17"/>
  <c r="B106" i="17"/>
  <c r="C105" i="17"/>
  <c r="B105" i="17"/>
  <c r="C104" i="17"/>
  <c r="B104" i="17"/>
  <c r="C103" i="17"/>
  <c r="B103" i="17"/>
  <c r="C102" i="17"/>
  <c r="B102" i="17"/>
  <c r="C101" i="17"/>
  <c r="B101" i="17"/>
  <c r="C100" i="17"/>
  <c r="B100" i="17"/>
  <c r="C99" i="17"/>
  <c r="B99" i="17"/>
  <c r="C98" i="17"/>
  <c r="B98" i="17"/>
  <c r="C97" i="17"/>
  <c r="B97" i="17"/>
  <c r="C96" i="17"/>
  <c r="B96" i="17"/>
  <c r="C95" i="17"/>
  <c r="B95" i="17"/>
  <c r="C94" i="17"/>
  <c r="B94" i="17"/>
  <c r="C93" i="17"/>
  <c r="B93" i="17"/>
  <c r="C92" i="17"/>
  <c r="B92" i="17"/>
  <c r="C91" i="17"/>
  <c r="B91" i="17"/>
  <c r="C90" i="17"/>
  <c r="B90" i="17"/>
  <c r="C89" i="17"/>
  <c r="B89" i="17"/>
  <c r="C88" i="17"/>
  <c r="B88" i="17"/>
  <c r="C87" i="17"/>
  <c r="B87" i="17"/>
  <c r="C86" i="17"/>
  <c r="B86" i="17"/>
  <c r="C85" i="17"/>
  <c r="B85" i="17"/>
  <c r="C84" i="17"/>
  <c r="B84" i="17"/>
  <c r="C83" i="17"/>
  <c r="B83" i="17"/>
  <c r="C82" i="17"/>
  <c r="B82" i="17"/>
  <c r="C81" i="17"/>
  <c r="B81" i="17"/>
  <c r="C80" i="17"/>
  <c r="B80" i="17"/>
  <c r="C79" i="17"/>
  <c r="B79" i="17"/>
  <c r="C78" i="17"/>
  <c r="B78" i="17"/>
  <c r="C77" i="17"/>
  <c r="B77" i="17"/>
  <c r="C76" i="17"/>
  <c r="B76" i="17"/>
  <c r="C75" i="17"/>
  <c r="B75" i="17"/>
  <c r="C74" i="17"/>
  <c r="B74" i="17"/>
  <c r="C73" i="17"/>
  <c r="B73" i="17"/>
  <c r="C72" i="17"/>
  <c r="B72" i="17"/>
  <c r="C71" i="17"/>
  <c r="B71" i="17"/>
  <c r="C70" i="17"/>
  <c r="B70" i="17"/>
  <c r="C69" i="17"/>
  <c r="B69" i="17"/>
  <c r="C68" i="17"/>
  <c r="B68" i="17"/>
  <c r="C67" i="17"/>
  <c r="B67" i="17"/>
  <c r="C66" i="17"/>
  <c r="B66" i="17"/>
  <c r="C65" i="17"/>
  <c r="B65" i="17"/>
  <c r="C64" i="17"/>
  <c r="B64" i="17"/>
  <c r="C63" i="17"/>
  <c r="B63" i="17"/>
  <c r="C62" i="17"/>
  <c r="B62" i="17"/>
  <c r="C61" i="17"/>
  <c r="B61" i="17"/>
  <c r="C60" i="17"/>
  <c r="B60" i="17"/>
  <c r="C59" i="17"/>
  <c r="B59" i="17"/>
  <c r="C58" i="17"/>
  <c r="B58" i="17"/>
  <c r="C57" i="17"/>
  <c r="B57" i="17"/>
  <c r="C56" i="17"/>
  <c r="B56" i="17"/>
  <c r="C55" i="17"/>
  <c r="B55" i="17"/>
  <c r="C54" i="17"/>
  <c r="B54" i="17"/>
  <c r="C53" i="17"/>
  <c r="B53" i="17"/>
  <c r="C52" i="17"/>
  <c r="B52" i="17"/>
  <c r="C51" i="17"/>
  <c r="B51" i="17"/>
  <c r="C50" i="17"/>
  <c r="B50" i="17"/>
  <c r="C49" i="17"/>
  <c r="B49" i="17"/>
  <c r="C48" i="17"/>
  <c r="B48" i="17"/>
  <c r="C47" i="17"/>
  <c r="B47" i="17"/>
  <c r="C46" i="17"/>
  <c r="B46" i="17"/>
  <c r="C45" i="17"/>
  <c r="B45" i="17"/>
  <c r="C44" i="17"/>
  <c r="B44" i="17"/>
  <c r="C43" i="17"/>
  <c r="B43" i="17"/>
  <c r="C42" i="17"/>
  <c r="B42" i="17"/>
  <c r="C41" i="17"/>
  <c r="B41" i="17"/>
  <c r="C40" i="17"/>
  <c r="B40" i="17"/>
  <c r="C39" i="17"/>
  <c r="B39" i="17"/>
  <c r="C38" i="17"/>
  <c r="B38" i="17"/>
  <c r="C37" i="17"/>
  <c r="B37" i="17"/>
  <c r="C36" i="17"/>
  <c r="B36" i="17"/>
  <c r="C35" i="17"/>
  <c r="B35" i="17"/>
  <c r="C34" i="17"/>
  <c r="B34" i="17"/>
  <c r="C33" i="17"/>
  <c r="B33" i="17"/>
  <c r="C32" i="17"/>
  <c r="B32" i="17"/>
  <c r="C31" i="17"/>
  <c r="B31" i="17"/>
  <c r="C30" i="17"/>
  <c r="B30" i="17"/>
  <c r="C29" i="17"/>
  <c r="B29" i="17"/>
  <c r="C28" i="17"/>
  <c r="B28" i="17"/>
  <c r="C27" i="17"/>
  <c r="B27" i="17"/>
  <c r="C26" i="17"/>
  <c r="B26" i="17"/>
  <c r="C25" i="17"/>
  <c r="B25" i="17"/>
  <c r="C24" i="17"/>
  <c r="B24" i="17"/>
  <c r="C23" i="17"/>
  <c r="B23" i="17"/>
  <c r="C22" i="17"/>
  <c r="B22" i="17"/>
  <c r="C321" i="16"/>
  <c r="B321" i="16"/>
  <c r="C320" i="16"/>
  <c r="B320" i="16"/>
  <c r="C319" i="16"/>
  <c r="B319" i="16"/>
  <c r="C318" i="16"/>
  <c r="B318" i="16"/>
  <c r="C317" i="16"/>
  <c r="B317" i="16"/>
  <c r="C316" i="16"/>
  <c r="B316" i="16"/>
  <c r="C315" i="16"/>
  <c r="B315" i="16"/>
  <c r="C314" i="16"/>
  <c r="B314" i="16"/>
  <c r="C313" i="16"/>
  <c r="B313" i="16"/>
  <c r="C312" i="16"/>
  <c r="B312" i="16"/>
  <c r="C311" i="16"/>
  <c r="B311" i="16"/>
  <c r="C310" i="16"/>
  <c r="B310" i="16"/>
  <c r="C309" i="16"/>
  <c r="B309" i="16"/>
  <c r="C308" i="16"/>
  <c r="B308" i="16"/>
  <c r="C307" i="16"/>
  <c r="B307" i="16"/>
  <c r="C306" i="16"/>
  <c r="B306" i="16"/>
  <c r="C305" i="16"/>
  <c r="B305" i="16"/>
  <c r="C304" i="16"/>
  <c r="B304" i="16"/>
  <c r="C303" i="16"/>
  <c r="B303" i="16"/>
  <c r="C302" i="16"/>
  <c r="B302" i="16"/>
  <c r="C301" i="16"/>
  <c r="B301" i="16"/>
  <c r="C300" i="16"/>
  <c r="B300" i="16"/>
  <c r="C299" i="16"/>
  <c r="B299" i="16"/>
  <c r="C298" i="16"/>
  <c r="B298" i="16"/>
  <c r="C297" i="16"/>
  <c r="B297" i="16"/>
  <c r="C296" i="16"/>
  <c r="B296" i="16"/>
  <c r="C295" i="16"/>
  <c r="B295" i="16"/>
  <c r="C294" i="16"/>
  <c r="B294" i="16"/>
  <c r="C293" i="16"/>
  <c r="B293" i="16"/>
  <c r="C292" i="16"/>
  <c r="B292" i="16"/>
  <c r="C291" i="16"/>
  <c r="B291" i="16"/>
  <c r="C290" i="16"/>
  <c r="B290" i="16"/>
  <c r="C289" i="16"/>
  <c r="B289" i="16"/>
  <c r="C288" i="16"/>
  <c r="B288" i="16"/>
  <c r="C287" i="16"/>
  <c r="B287" i="16"/>
  <c r="C286" i="16"/>
  <c r="B286" i="16"/>
  <c r="C285" i="16"/>
  <c r="B285" i="16"/>
  <c r="C284" i="16"/>
  <c r="B284" i="16"/>
  <c r="C283" i="16"/>
  <c r="B283" i="16"/>
  <c r="C282" i="16"/>
  <c r="B282" i="16"/>
  <c r="C281" i="16"/>
  <c r="B281" i="16"/>
  <c r="C280" i="16"/>
  <c r="B280" i="16"/>
  <c r="C279" i="16"/>
  <c r="B279" i="16"/>
  <c r="C278" i="16"/>
  <c r="B278" i="16"/>
  <c r="C277" i="16"/>
  <c r="B277" i="16"/>
  <c r="C276" i="16"/>
  <c r="B276" i="16"/>
  <c r="C275" i="16"/>
  <c r="B275" i="16"/>
  <c r="C274" i="16"/>
  <c r="B274" i="16"/>
  <c r="C273" i="16"/>
  <c r="B273" i="16"/>
  <c r="C272" i="16"/>
  <c r="B272" i="16"/>
  <c r="C271" i="16"/>
  <c r="B271" i="16"/>
  <c r="C270" i="16"/>
  <c r="B270" i="16"/>
  <c r="C269" i="16"/>
  <c r="B269" i="16"/>
  <c r="C268" i="16"/>
  <c r="B268" i="16"/>
  <c r="C267" i="16"/>
  <c r="B267" i="16"/>
  <c r="C266" i="16"/>
  <c r="B266" i="16"/>
  <c r="C265" i="16"/>
  <c r="B265" i="16"/>
  <c r="C264" i="16"/>
  <c r="B264" i="16"/>
  <c r="C263" i="16"/>
  <c r="B263" i="16"/>
  <c r="C262" i="16"/>
  <c r="B262" i="16"/>
  <c r="C261" i="16"/>
  <c r="B261" i="16"/>
  <c r="C260" i="16"/>
  <c r="B260" i="16"/>
  <c r="C259" i="16"/>
  <c r="B259" i="16"/>
  <c r="C258" i="16"/>
  <c r="B258" i="16"/>
  <c r="C257" i="16"/>
  <c r="B257" i="16"/>
  <c r="C256" i="16"/>
  <c r="B256" i="16"/>
  <c r="C255" i="16"/>
  <c r="B255" i="16"/>
  <c r="C254" i="16"/>
  <c r="B254" i="16"/>
  <c r="C253" i="16"/>
  <c r="B253" i="16"/>
  <c r="C252" i="16"/>
  <c r="B252" i="16"/>
  <c r="C251" i="16"/>
  <c r="B251" i="16"/>
  <c r="C250" i="16"/>
  <c r="B250" i="16"/>
  <c r="C249" i="16"/>
  <c r="B249" i="16"/>
  <c r="C248" i="16"/>
  <c r="B248" i="16"/>
  <c r="C247" i="16"/>
  <c r="B247" i="16"/>
  <c r="C246" i="16"/>
  <c r="B246" i="16"/>
  <c r="C245" i="16"/>
  <c r="B245" i="16"/>
  <c r="C244" i="16"/>
  <c r="B244" i="16"/>
  <c r="C243" i="16"/>
  <c r="B243" i="16"/>
  <c r="C242" i="16"/>
  <c r="B242" i="16"/>
  <c r="C241" i="16"/>
  <c r="B241" i="16"/>
  <c r="C240" i="16"/>
  <c r="B240" i="16"/>
  <c r="C239" i="16"/>
  <c r="B239" i="16"/>
  <c r="C238" i="16"/>
  <c r="B238" i="16"/>
  <c r="C237" i="16"/>
  <c r="B237" i="16"/>
  <c r="C236" i="16"/>
  <c r="B236" i="16"/>
  <c r="C235" i="16"/>
  <c r="B235" i="16"/>
  <c r="C234" i="16"/>
  <c r="B234" i="16"/>
  <c r="C233" i="16"/>
  <c r="B233" i="16"/>
  <c r="C232" i="16"/>
  <c r="B232" i="16"/>
  <c r="C231" i="16"/>
  <c r="B231" i="16"/>
  <c r="C230" i="16"/>
  <c r="B230" i="16"/>
  <c r="C229" i="16"/>
  <c r="B229" i="16"/>
  <c r="C228" i="16"/>
  <c r="B228" i="16"/>
  <c r="C227" i="16"/>
  <c r="B227" i="16"/>
  <c r="C226" i="16"/>
  <c r="B226" i="16"/>
  <c r="C225" i="16"/>
  <c r="B225" i="16"/>
  <c r="C224" i="16"/>
  <c r="B224" i="16"/>
  <c r="C223" i="16"/>
  <c r="B223" i="16"/>
  <c r="C222" i="16"/>
  <c r="B222" i="16"/>
  <c r="C221" i="16"/>
  <c r="B221" i="16"/>
  <c r="C220" i="16"/>
  <c r="B220" i="16"/>
  <c r="C219" i="16"/>
  <c r="B219" i="16"/>
  <c r="C218" i="16"/>
  <c r="B218" i="16"/>
  <c r="C217" i="16"/>
  <c r="B217" i="16"/>
  <c r="C216" i="16"/>
  <c r="B216" i="16"/>
  <c r="C215" i="16"/>
  <c r="B215" i="16"/>
  <c r="C214" i="16"/>
  <c r="B214" i="16"/>
  <c r="C213" i="16"/>
  <c r="B213" i="16"/>
  <c r="C212" i="16"/>
  <c r="B212" i="16"/>
  <c r="C211" i="16"/>
  <c r="B211" i="16"/>
  <c r="C210" i="16"/>
  <c r="B210" i="16"/>
  <c r="C209" i="16"/>
  <c r="B209" i="16"/>
  <c r="C208" i="16"/>
  <c r="B208" i="16"/>
  <c r="C207" i="16"/>
  <c r="B207" i="16"/>
  <c r="C206" i="16"/>
  <c r="B206" i="16"/>
  <c r="C205" i="16"/>
  <c r="B205" i="16"/>
  <c r="C204" i="16"/>
  <c r="B204" i="16"/>
  <c r="C203" i="16"/>
  <c r="B203" i="16"/>
  <c r="C202" i="16"/>
  <c r="B202" i="16"/>
  <c r="C201" i="16"/>
  <c r="B201" i="16"/>
  <c r="C200" i="16"/>
  <c r="B200" i="16"/>
  <c r="C199" i="16"/>
  <c r="B199" i="16"/>
  <c r="C198" i="16"/>
  <c r="B198" i="16"/>
  <c r="C197" i="16"/>
  <c r="B197" i="16"/>
  <c r="C196" i="16"/>
  <c r="B196" i="16"/>
  <c r="C195" i="16"/>
  <c r="B195" i="16"/>
  <c r="C194" i="16"/>
  <c r="B194" i="16"/>
  <c r="C193" i="16"/>
  <c r="B193" i="16"/>
  <c r="C192" i="16"/>
  <c r="B192" i="16"/>
  <c r="C191" i="16"/>
  <c r="B191" i="16"/>
  <c r="C190" i="16"/>
  <c r="B190" i="16"/>
  <c r="C189" i="16"/>
  <c r="B189" i="16"/>
  <c r="C188" i="16"/>
  <c r="B188" i="16"/>
  <c r="C187" i="16"/>
  <c r="B187" i="16"/>
  <c r="C186" i="16"/>
  <c r="B186" i="16"/>
  <c r="C185" i="16"/>
  <c r="B185" i="16"/>
  <c r="C184" i="16"/>
  <c r="B184" i="16"/>
  <c r="C183" i="16"/>
  <c r="B183" i="16"/>
  <c r="C182" i="16"/>
  <c r="B182" i="16"/>
  <c r="C181" i="16"/>
  <c r="B181" i="16"/>
  <c r="C180" i="16"/>
  <c r="B180" i="16"/>
  <c r="C179" i="16"/>
  <c r="B179" i="16"/>
  <c r="C178" i="16"/>
  <c r="B178" i="16"/>
  <c r="C177" i="16"/>
  <c r="B177" i="16"/>
  <c r="C176" i="16"/>
  <c r="B176" i="16"/>
  <c r="C175" i="16"/>
  <c r="B175" i="16"/>
  <c r="C174" i="16"/>
  <c r="B174" i="16"/>
  <c r="C173" i="16"/>
  <c r="B173" i="16"/>
  <c r="C172" i="16"/>
  <c r="B172" i="16"/>
  <c r="C171" i="16"/>
  <c r="B171" i="16"/>
  <c r="C170" i="16"/>
  <c r="B170" i="16"/>
  <c r="C169" i="16"/>
  <c r="B169" i="16"/>
  <c r="C168" i="16"/>
  <c r="B168" i="16"/>
  <c r="C167" i="16"/>
  <c r="B167" i="16"/>
  <c r="C166" i="16"/>
  <c r="B166" i="16"/>
  <c r="C165" i="16"/>
  <c r="B165" i="16"/>
  <c r="C164" i="16"/>
  <c r="B164" i="16"/>
  <c r="C163" i="16"/>
  <c r="B163" i="16"/>
  <c r="C162" i="16"/>
  <c r="B162" i="16"/>
  <c r="C161" i="16"/>
  <c r="B161" i="16"/>
  <c r="C160" i="16"/>
  <c r="B160" i="16"/>
  <c r="C159" i="16"/>
  <c r="B159" i="16"/>
  <c r="C158" i="16"/>
  <c r="B158" i="16"/>
  <c r="C157" i="16"/>
  <c r="B157" i="16"/>
  <c r="C156" i="16"/>
  <c r="B156" i="16"/>
  <c r="C155" i="16"/>
  <c r="B155" i="16"/>
  <c r="C154" i="16"/>
  <c r="B154" i="16"/>
  <c r="C153" i="16"/>
  <c r="B153" i="16"/>
  <c r="C152" i="16"/>
  <c r="B152" i="16"/>
  <c r="C151" i="16"/>
  <c r="B151" i="16"/>
  <c r="C150" i="16"/>
  <c r="B150" i="16"/>
  <c r="C149" i="16"/>
  <c r="B149" i="16"/>
  <c r="C148" i="16"/>
  <c r="B148" i="16"/>
  <c r="C147" i="16"/>
  <c r="B147" i="16"/>
  <c r="C146" i="16"/>
  <c r="B146" i="16"/>
  <c r="C145" i="16"/>
  <c r="B145" i="16"/>
  <c r="C144" i="16"/>
  <c r="B144" i="16"/>
  <c r="C143" i="16"/>
  <c r="B143" i="16"/>
  <c r="C142" i="16"/>
  <c r="B142" i="16"/>
  <c r="B141" i="16"/>
  <c r="B140" i="16"/>
  <c r="B139" i="16"/>
  <c r="B138" i="16"/>
  <c r="B137" i="16"/>
  <c r="B136" i="16"/>
  <c r="B135" i="16"/>
  <c r="B134" i="16"/>
  <c r="B133" i="16"/>
  <c r="B132" i="16"/>
  <c r="B131" i="16"/>
  <c r="B130" i="16"/>
  <c r="B129" i="16"/>
  <c r="B128" i="16"/>
  <c r="B127" i="16"/>
  <c r="B126" i="16"/>
  <c r="B125" i="16"/>
  <c r="B124" i="16"/>
  <c r="B123" i="16"/>
  <c r="B122" i="16"/>
  <c r="C121" i="16"/>
  <c r="B121" i="16"/>
  <c r="C120" i="16"/>
  <c r="B120" i="16"/>
  <c r="C119" i="16"/>
  <c r="B119" i="16"/>
  <c r="C118" i="16"/>
  <c r="B118" i="16"/>
  <c r="C117" i="16"/>
  <c r="B117" i="16"/>
  <c r="C116" i="16"/>
  <c r="B116" i="16"/>
  <c r="C115" i="16"/>
  <c r="B115" i="16"/>
  <c r="C114" i="16"/>
  <c r="B114" i="16"/>
  <c r="C113" i="16"/>
  <c r="B113" i="16"/>
  <c r="C112" i="16"/>
  <c r="B112" i="16"/>
  <c r="C111" i="16"/>
  <c r="B111" i="16"/>
  <c r="C110" i="16"/>
  <c r="B110" i="16"/>
  <c r="C109" i="16"/>
  <c r="B109" i="16"/>
  <c r="C108" i="16"/>
  <c r="B108" i="16"/>
  <c r="C107" i="16"/>
  <c r="B107" i="16"/>
  <c r="C106" i="16"/>
  <c r="B106" i="16"/>
  <c r="C105" i="16"/>
  <c r="B105" i="16"/>
  <c r="C104" i="16"/>
  <c r="B104" i="16"/>
  <c r="C103" i="16"/>
  <c r="B103" i="16"/>
  <c r="C102" i="16"/>
  <c r="B102" i="16"/>
  <c r="C101" i="16"/>
  <c r="B101" i="16"/>
  <c r="C100" i="16"/>
  <c r="B100" i="16"/>
  <c r="C99" i="16"/>
  <c r="B99" i="16"/>
  <c r="C98" i="16"/>
  <c r="B98" i="16"/>
  <c r="C97" i="16"/>
  <c r="B97" i="16"/>
  <c r="C96" i="16"/>
  <c r="B96" i="16"/>
  <c r="C95" i="16"/>
  <c r="B95" i="16"/>
  <c r="C94" i="16"/>
  <c r="B94" i="16"/>
  <c r="C93" i="16"/>
  <c r="B93" i="16"/>
  <c r="C92" i="16"/>
  <c r="B92" i="16"/>
  <c r="C91" i="16"/>
  <c r="B91" i="16"/>
  <c r="C90" i="16"/>
  <c r="B90" i="16"/>
  <c r="C89" i="16"/>
  <c r="B89" i="16"/>
  <c r="C88" i="16"/>
  <c r="B88" i="16"/>
  <c r="C87" i="16"/>
  <c r="B87" i="16"/>
  <c r="C86" i="16"/>
  <c r="B86" i="16"/>
  <c r="C85" i="16"/>
  <c r="B85" i="16"/>
  <c r="C84" i="16"/>
  <c r="B84" i="16"/>
  <c r="C83" i="16"/>
  <c r="B83" i="16"/>
  <c r="C82" i="16"/>
  <c r="B82" i="16"/>
  <c r="C81" i="16"/>
  <c r="B81" i="16"/>
  <c r="C80" i="16"/>
  <c r="B80" i="16"/>
  <c r="C79" i="16"/>
  <c r="B79" i="16"/>
  <c r="C78" i="16"/>
  <c r="B78" i="16"/>
  <c r="C77" i="16"/>
  <c r="B77" i="16"/>
  <c r="C76" i="16"/>
  <c r="B76" i="16"/>
  <c r="C75" i="16"/>
  <c r="B75" i="16"/>
  <c r="C74" i="16"/>
  <c r="B74" i="16"/>
  <c r="C73" i="16"/>
  <c r="B73" i="16"/>
  <c r="C72" i="16"/>
  <c r="B72" i="16"/>
  <c r="C71" i="16"/>
  <c r="B71" i="16"/>
  <c r="C70" i="16"/>
  <c r="B70" i="16"/>
  <c r="C69" i="16"/>
  <c r="B69" i="16"/>
  <c r="C68" i="16"/>
  <c r="B68" i="16"/>
  <c r="C67" i="16"/>
  <c r="B67" i="16"/>
  <c r="C66" i="16"/>
  <c r="B66" i="16"/>
  <c r="C65" i="16"/>
  <c r="B65" i="16"/>
  <c r="C64" i="16"/>
  <c r="B64" i="16"/>
  <c r="C63" i="16"/>
  <c r="B63" i="16"/>
  <c r="C62" i="16"/>
  <c r="B62" i="16"/>
  <c r="C61" i="16"/>
  <c r="B61" i="16"/>
  <c r="C60" i="16"/>
  <c r="B60" i="16"/>
  <c r="C59" i="16"/>
  <c r="B59" i="16"/>
  <c r="C58" i="16"/>
  <c r="B58" i="16"/>
  <c r="C57" i="16"/>
  <c r="B57" i="16"/>
  <c r="C56" i="16"/>
  <c r="B56" i="16"/>
  <c r="C55" i="16"/>
  <c r="B55" i="16"/>
  <c r="C54" i="16"/>
  <c r="B54" i="16"/>
  <c r="C53" i="16"/>
  <c r="B53" i="16"/>
  <c r="C52" i="16"/>
  <c r="B52" i="16"/>
  <c r="C51" i="16"/>
  <c r="B51" i="16"/>
  <c r="C50" i="16"/>
  <c r="B50" i="16"/>
  <c r="C49" i="16"/>
  <c r="B49" i="16"/>
  <c r="C48" i="16"/>
  <c r="B48" i="16"/>
  <c r="C47" i="16"/>
  <c r="B47" i="16"/>
  <c r="C46" i="16"/>
  <c r="B46" i="16"/>
  <c r="C45" i="16"/>
  <c r="B45" i="16"/>
  <c r="C44" i="16"/>
  <c r="B44" i="16"/>
  <c r="C43" i="16"/>
  <c r="B43" i="16"/>
  <c r="C42" i="16"/>
  <c r="B42" i="16"/>
  <c r="C41" i="16"/>
  <c r="B41" i="16"/>
  <c r="C40" i="16"/>
  <c r="B40" i="16"/>
  <c r="C39" i="16"/>
  <c r="B39" i="16"/>
  <c r="C38" i="16"/>
  <c r="B38" i="16"/>
  <c r="C37" i="16"/>
  <c r="B37" i="16"/>
  <c r="C36" i="16"/>
  <c r="B36" i="16"/>
  <c r="C35" i="16"/>
  <c r="B35" i="16"/>
  <c r="C34" i="16"/>
  <c r="B34" i="16"/>
  <c r="C33" i="16"/>
  <c r="B33" i="16"/>
  <c r="C32" i="16"/>
  <c r="B32" i="16"/>
  <c r="C31" i="16"/>
  <c r="B31" i="16"/>
  <c r="C30" i="16"/>
  <c r="B30" i="16"/>
  <c r="C29" i="16"/>
  <c r="B29" i="16"/>
  <c r="C28" i="16"/>
  <c r="B28" i="16"/>
  <c r="C27" i="16"/>
  <c r="B27" i="16"/>
  <c r="C26" i="16"/>
  <c r="B26" i="16"/>
  <c r="C25" i="16"/>
  <c r="B25" i="16"/>
  <c r="C24" i="16"/>
  <c r="B24" i="16"/>
  <c r="C23" i="16"/>
  <c r="B23" i="16"/>
  <c r="C22" i="16"/>
  <c r="B22" i="16"/>
  <c r="C321" i="15" l="1"/>
  <c r="B321" i="15"/>
  <c r="C320" i="15"/>
  <c r="B320" i="15"/>
  <c r="C319" i="15"/>
  <c r="B319" i="15"/>
  <c r="C318" i="15"/>
  <c r="B318" i="15"/>
  <c r="C317" i="15"/>
  <c r="B317" i="15"/>
  <c r="C316" i="15"/>
  <c r="B316" i="15"/>
  <c r="C315" i="15"/>
  <c r="B315" i="15"/>
  <c r="C314" i="15"/>
  <c r="B314" i="15"/>
  <c r="C313" i="15"/>
  <c r="B313" i="15"/>
  <c r="C312" i="15"/>
  <c r="B312" i="15"/>
  <c r="C311" i="15"/>
  <c r="B311" i="15"/>
  <c r="C310" i="15"/>
  <c r="B310" i="15"/>
  <c r="C309" i="15"/>
  <c r="B309" i="15"/>
  <c r="C308" i="15"/>
  <c r="B308" i="15"/>
  <c r="C307" i="15"/>
  <c r="B307" i="15"/>
  <c r="C306" i="15"/>
  <c r="B306" i="15"/>
  <c r="C305" i="15"/>
  <c r="B305" i="15"/>
  <c r="C304" i="15"/>
  <c r="B304" i="15"/>
  <c r="C303" i="15"/>
  <c r="B303" i="15"/>
  <c r="C302" i="15"/>
  <c r="B302" i="15"/>
  <c r="C301" i="15"/>
  <c r="B301" i="15"/>
  <c r="C300" i="15"/>
  <c r="B300" i="15"/>
  <c r="C299" i="15"/>
  <c r="B299" i="15"/>
  <c r="C298" i="15"/>
  <c r="B298" i="15"/>
  <c r="C297" i="15"/>
  <c r="B297" i="15"/>
  <c r="C296" i="15"/>
  <c r="B296" i="15"/>
  <c r="C295" i="15"/>
  <c r="B295" i="15"/>
  <c r="C294" i="15"/>
  <c r="B294" i="15"/>
  <c r="C293" i="15"/>
  <c r="B293" i="15"/>
  <c r="C292" i="15"/>
  <c r="B292" i="15"/>
  <c r="C291" i="15"/>
  <c r="B291" i="15"/>
  <c r="C290" i="15"/>
  <c r="B290" i="15"/>
  <c r="C289" i="15"/>
  <c r="B289" i="15"/>
  <c r="C288" i="15"/>
  <c r="B288" i="15"/>
  <c r="C287" i="15"/>
  <c r="B287" i="15"/>
  <c r="C286" i="15"/>
  <c r="B286" i="15"/>
  <c r="C285" i="15"/>
  <c r="B285" i="15"/>
  <c r="C284" i="15"/>
  <c r="B284" i="15"/>
  <c r="C283" i="15"/>
  <c r="B283" i="15"/>
  <c r="C282" i="15"/>
  <c r="B282" i="15"/>
  <c r="C281" i="15"/>
  <c r="B281" i="15"/>
  <c r="C280" i="15"/>
  <c r="B280" i="15"/>
  <c r="C279" i="15"/>
  <c r="B279" i="15"/>
  <c r="C278" i="15"/>
  <c r="B278" i="15"/>
  <c r="C277" i="15"/>
  <c r="B277" i="15"/>
  <c r="C276" i="15"/>
  <c r="B276" i="15"/>
  <c r="C275" i="15"/>
  <c r="B275" i="15"/>
  <c r="C274" i="15"/>
  <c r="B274" i="15"/>
  <c r="C273" i="15"/>
  <c r="B273" i="15"/>
  <c r="C272" i="15"/>
  <c r="B272" i="15"/>
  <c r="C271" i="15"/>
  <c r="B271" i="15"/>
  <c r="C270" i="15"/>
  <c r="B270" i="15"/>
  <c r="C269" i="15"/>
  <c r="B269" i="15"/>
  <c r="C268" i="15"/>
  <c r="B268" i="15"/>
  <c r="C267" i="15"/>
  <c r="B267" i="15"/>
  <c r="C266" i="15"/>
  <c r="B266" i="15"/>
  <c r="C265" i="15"/>
  <c r="B265" i="15"/>
  <c r="C264" i="15"/>
  <c r="B264" i="15"/>
  <c r="C263" i="15"/>
  <c r="B263" i="15"/>
  <c r="C262" i="15"/>
  <c r="B262" i="15"/>
  <c r="C261" i="15"/>
  <c r="B261" i="15"/>
  <c r="C260" i="15"/>
  <c r="B260" i="15"/>
  <c r="C259" i="15"/>
  <c r="B259" i="15"/>
  <c r="C258" i="15"/>
  <c r="B258" i="15"/>
  <c r="C257" i="15"/>
  <c r="B257" i="15"/>
  <c r="C256" i="15"/>
  <c r="B256" i="15"/>
  <c r="C255" i="15"/>
  <c r="B255" i="15"/>
  <c r="C254" i="15"/>
  <c r="B254" i="15"/>
  <c r="C253" i="15"/>
  <c r="B253" i="15"/>
  <c r="C252" i="15"/>
  <c r="B252" i="15"/>
  <c r="C251" i="15"/>
  <c r="B251" i="15"/>
  <c r="C250" i="15"/>
  <c r="B250" i="15"/>
  <c r="C249" i="15"/>
  <c r="B249" i="15"/>
  <c r="C248" i="15"/>
  <c r="B248" i="15"/>
  <c r="C247" i="15"/>
  <c r="B247" i="15"/>
  <c r="C246" i="15"/>
  <c r="B246" i="15"/>
  <c r="C245" i="15"/>
  <c r="B245" i="15"/>
  <c r="C244" i="15"/>
  <c r="B244" i="15"/>
  <c r="C243" i="15"/>
  <c r="B243" i="15"/>
  <c r="C242" i="15"/>
  <c r="B242" i="15"/>
  <c r="C241" i="15"/>
  <c r="B241" i="15"/>
  <c r="C240" i="15"/>
  <c r="B240" i="15"/>
  <c r="C239" i="15"/>
  <c r="B239" i="15"/>
  <c r="C238" i="15"/>
  <c r="B238" i="15"/>
  <c r="C237" i="15"/>
  <c r="B237" i="15"/>
  <c r="C236" i="15"/>
  <c r="B236" i="15"/>
  <c r="C235" i="15"/>
  <c r="B235" i="15"/>
  <c r="C234" i="15"/>
  <c r="B234" i="15"/>
  <c r="C233" i="15"/>
  <c r="B233" i="15"/>
  <c r="C232" i="15"/>
  <c r="B232" i="15"/>
  <c r="C231" i="15"/>
  <c r="B231" i="15"/>
  <c r="C230" i="15"/>
  <c r="B230" i="15"/>
  <c r="C229" i="15"/>
  <c r="B229" i="15"/>
  <c r="C228" i="15"/>
  <c r="B228" i="15"/>
  <c r="C227" i="15"/>
  <c r="B227" i="15"/>
  <c r="C226" i="15"/>
  <c r="B226" i="15"/>
  <c r="C225" i="15"/>
  <c r="B225" i="15"/>
  <c r="C224" i="15"/>
  <c r="B224" i="15"/>
  <c r="C223" i="15"/>
  <c r="B223" i="15"/>
  <c r="C222" i="15"/>
  <c r="B222" i="15"/>
  <c r="C221" i="15"/>
  <c r="B221" i="15"/>
  <c r="C220" i="15"/>
  <c r="B220" i="15"/>
  <c r="C219" i="15"/>
  <c r="B219" i="15"/>
  <c r="C218" i="15"/>
  <c r="B218" i="15"/>
  <c r="C217" i="15"/>
  <c r="B217" i="15"/>
  <c r="C216" i="15"/>
  <c r="B216" i="15"/>
  <c r="C215" i="15"/>
  <c r="B215" i="15"/>
  <c r="C214" i="15"/>
  <c r="B214" i="15"/>
  <c r="C213" i="15"/>
  <c r="B213" i="15"/>
  <c r="C212" i="15"/>
  <c r="B212" i="15"/>
  <c r="C211" i="15"/>
  <c r="B211" i="15"/>
  <c r="C210" i="15"/>
  <c r="B210" i="15"/>
  <c r="C209" i="15"/>
  <c r="B209" i="15"/>
  <c r="C208" i="15"/>
  <c r="B208" i="15"/>
  <c r="C207" i="15"/>
  <c r="B207" i="15"/>
  <c r="C206" i="15"/>
  <c r="B206" i="15"/>
  <c r="C205" i="15"/>
  <c r="B205" i="15"/>
  <c r="C204" i="15"/>
  <c r="B204" i="15"/>
  <c r="C203" i="15"/>
  <c r="B203" i="15"/>
  <c r="C202" i="15"/>
  <c r="B202" i="15"/>
  <c r="C201" i="15"/>
  <c r="B201" i="15"/>
  <c r="C200" i="15"/>
  <c r="B200" i="15"/>
  <c r="C199" i="15"/>
  <c r="B199" i="15"/>
  <c r="C198" i="15"/>
  <c r="B198" i="15"/>
  <c r="C197" i="15"/>
  <c r="B197" i="15"/>
  <c r="C196" i="15"/>
  <c r="B196" i="15"/>
  <c r="C195" i="15"/>
  <c r="B195" i="15"/>
  <c r="C194" i="15"/>
  <c r="B194" i="15"/>
  <c r="C193" i="15"/>
  <c r="B193" i="15"/>
  <c r="C192" i="15"/>
  <c r="B192" i="15"/>
  <c r="C191" i="15"/>
  <c r="B191" i="15"/>
  <c r="C190" i="15"/>
  <c r="B190" i="15"/>
  <c r="C189" i="15"/>
  <c r="B189" i="15"/>
  <c r="C188" i="15"/>
  <c r="B188" i="15"/>
  <c r="C187" i="15"/>
  <c r="B187" i="15"/>
  <c r="C186" i="15"/>
  <c r="B186" i="15"/>
  <c r="C185" i="15"/>
  <c r="B185" i="15"/>
  <c r="C184" i="15"/>
  <c r="B184" i="15"/>
  <c r="C183" i="15"/>
  <c r="B183" i="15"/>
  <c r="C182" i="15"/>
  <c r="B182" i="15"/>
  <c r="C181" i="15"/>
  <c r="B181" i="15"/>
  <c r="C180" i="15"/>
  <c r="B180" i="15"/>
  <c r="C179" i="15"/>
  <c r="B179" i="15"/>
  <c r="C178" i="15"/>
  <c r="B178" i="15"/>
  <c r="C177" i="15"/>
  <c r="B177" i="15"/>
  <c r="C176" i="15"/>
  <c r="B176" i="15"/>
  <c r="C175" i="15"/>
  <c r="B175" i="15"/>
  <c r="C174" i="15"/>
  <c r="B174" i="15"/>
  <c r="C173" i="15"/>
  <c r="B173" i="15"/>
  <c r="C172" i="15"/>
  <c r="B172" i="15"/>
  <c r="C171" i="15"/>
  <c r="B171" i="15"/>
  <c r="C170" i="15"/>
  <c r="B170" i="15"/>
  <c r="C169" i="15"/>
  <c r="B169" i="15"/>
  <c r="C168" i="15"/>
  <c r="B168" i="15"/>
  <c r="C167" i="15"/>
  <c r="B167" i="15"/>
  <c r="C166" i="15"/>
  <c r="B166" i="15"/>
  <c r="C165" i="15"/>
  <c r="B165" i="15"/>
  <c r="C164" i="15"/>
  <c r="B164" i="15"/>
  <c r="C163" i="15"/>
  <c r="B163" i="15"/>
  <c r="C162" i="15"/>
  <c r="B162" i="15"/>
  <c r="C161" i="15"/>
  <c r="B161" i="15"/>
  <c r="C160" i="15"/>
  <c r="B160" i="15"/>
  <c r="C159" i="15"/>
  <c r="B159" i="15"/>
  <c r="C158" i="15"/>
  <c r="B158" i="15"/>
  <c r="C157" i="15"/>
  <c r="B157" i="15"/>
  <c r="C156" i="15"/>
  <c r="B156" i="15"/>
  <c r="C155" i="15"/>
  <c r="B155" i="15"/>
  <c r="C154" i="15"/>
  <c r="B154" i="15"/>
  <c r="C153" i="15"/>
  <c r="B153" i="15"/>
  <c r="C152" i="15"/>
  <c r="B152" i="15"/>
  <c r="C151" i="15"/>
  <c r="B151" i="15"/>
  <c r="C150" i="15"/>
  <c r="B150" i="15"/>
  <c r="C149" i="15"/>
  <c r="B149" i="15"/>
  <c r="C148" i="15"/>
  <c r="B148" i="15"/>
  <c r="C147" i="15"/>
  <c r="B147" i="15"/>
  <c r="C146" i="15"/>
  <c r="B146" i="15"/>
  <c r="C145" i="15"/>
  <c r="B145" i="15"/>
  <c r="C144" i="15"/>
  <c r="B144" i="15"/>
  <c r="C143" i="15"/>
  <c r="B143" i="15"/>
  <c r="C142" i="15"/>
  <c r="B142" i="15"/>
  <c r="B141" i="15"/>
  <c r="B140" i="15"/>
  <c r="B139" i="15"/>
  <c r="B138" i="15"/>
  <c r="B137" i="15"/>
  <c r="B136" i="15"/>
  <c r="B135" i="15"/>
  <c r="B134" i="15"/>
  <c r="B133" i="15"/>
  <c r="B132" i="15"/>
  <c r="B131" i="15"/>
  <c r="B130" i="15"/>
  <c r="B129" i="15"/>
  <c r="B128" i="15"/>
  <c r="B127" i="15"/>
  <c r="B126" i="15"/>
  <c r="B125" i="15"/>
  <c r="B124" i="15"/>
  <c r="B123" i="15"/>
  <c r="B122" i="15"/>
  <c r="C121" i="15"/>
  <c r="B121" i="15"/>
  <c r="C120" i="15"/>
  <c r="B120" i="15"/>
  <c r="C119" i="15"/>
  <c r="B119" i="15"/>
  <c r="C118" i="15"/>
  <c r="B118" i="15"/>
  <c r="C117" i="15"/>
  <c r="B117" i="15"/>
  <c r="C116" i="15"/>
  <c r="B116" i="15"/>
  <c r="C115" i="15"/>
  <c r="B115" i="15"/>
  <c r="C114" i="15"/>
  <c r="B114" i="15"/>
  <c r="C113" i="15"/>
  <c r="B113" i="15"/>
  <c r="C112" i="15"/>
  <c r="B112" i="15"/>
  <c r="C111" i="15"/>
  <c r="B111" i="15"/>
  <c r="C110" i="15"/>
  <c r="B110" i="15"/>
  <c r="C109" i="15"/>
  <c r="B109" i="15"/>
  <c r="C108" i="15"/>
  <c r="B108" i="15"/>
  <c r="C107" i="15"/>
  <c r="B107" i="15"/>
  <c r="C106" i="15"/>
  <c r="B106" i="15"/>
  <c r="C105" i="15"/>
  <c r="B105" i="15"/>
  <c r="C104" i="15"/>
  <c r="B104" i="15"/>
  <c r="C103" i="15"/>
  <c r="B103" i="15"/>
  <c r="C102" i="15"/>
  <c r="B102" i="15"/>
  <c r="C101" i="15"/>
  <c r="B101" i="15"/>
  <c r="C100" i="15"/>
  <c r="B100" i="15"/>
  <c r="C99" i="15"/>
  <c r="B99" i="15"/>
  <c r="C98" i="15"/>
  <c r="B98" i="15"/>
  <c r="C97" i="15"/>
  <c r="B97" i="15"/>
  <c r="C96" i="15"/>
  <c r="B96" i="15"/>
  <c r="C95" i="15"/>
  <c r="B95" i="15"/>
  <c r="C94" i="15"/>
  <c r="B94" i="15"/>
  <c r="C93" i="15"/>
  <c r="B93" i="15"/>
  <c r="C92" i="15"/>
  <c r="B92" i="15"/>
  <c r="C91" i="15"/>
  <c r="B91" i="15"/>
  <c r="C90" i="15"/>
  <c r="B90" i="15"/>
  <c r="C89" i="15"/>
  <c r="B89" i="15"/>
  <c r="C88" i="15"/>
  <c r="B88" i="15"/>
  <c r="C87" i="15"/>
  <c r="B87" i="15"/>
  <c r="C86" i="15"/>
  <c r="B86" i="15"/>
  <c r="C85" i="15"/>
  <c r="B85" i="15"/>
  <c r="C84" i="15"/>
  <c r="B84" i="15"/>
  <c r="C83" i="15"/>
  <c r="B83" i="15"/>
  <c r="C82" i="15"/>
  <c r="B82" i="15"/>
  <c r="C81" i="15"/>
  <c r="B81" i="15"/>
  <c r="C80" i="15"/>
  <c r="B80" i="15"/>
  <c r="C79" i="15"/>
  <c r="B79" i="15"/>
  <c r="C78" i="15"/>
  <c r="B78" i="15"/>
  <c r="C77" i="15"/>
  <c r="B77" i="15"/>
  <c r="C76" i="15"/>
  <c r="B76" i="15"/>
  <c r="C75" i="15"/>
  <c r="B75" i="15"/>
  <c r="C74" i="15"/>
  <c r="B74" i="15"/>
  <c r="C73" i="15"/>
  <c r="B73" i="15"/>
  <c r="C72" i="15"/>
  <c r="B72" i="15"/>
  <c r="C71" i="15"/>
  <c r="B71" i="15"/>
  <c r="C70" i="15"/>
  <c r="B70" i="15"/>
  <c r="C69" i="15"/>
  <c r="B69" i="15"/>
  <c r="C68" i="15"/>
  <c r="B68" i="15"/>
  <c r="C67" i="15"/>
  <c r="B67" i="15"/>
  <c r="C66" i="15"/>
  <c r="B66" i="15"/>
  <c r="C65" i="15"/>
  <c r="B65" i="15"/>
  <c r="C64" i="15"/>
  <c r="B64" i="15"/>
  <c r="C63" i="15"/>
  <c r="B63" i="15"/>
  <c r="C62" i="15"/>
  <c r="B62" i="15"/>
  <c r="C61" i="15"/>
  <c r="B61" i="15"/>
  <c r="C60" i="15"/>
  <c r="B60" i="15"/>
  <c r="C59" i="15"/>
  <c r="B59" i="15"/>
  <c r="C58" i="15"/>
  <c r="B58" i="15"/>
  <c r="C57" i="15"/>
  <c r="B57" i="15"/>
  <c r="C56" i="15"/>
  <c r="B56" i="15"/>
  <c r="C55" i="15"/>
  <c r="B55" i="15"/>
  <c r="C54" i="15"/>
  <c r="B54" i="15"/>
  <c r="C53" i="15"/>
  <c r="B53" i="15"/>
  <c r="C52" i="15"/>
  <c r="B52" i="15"/>
  <c r="C51" i="15"/>
  <c r="B51" i="15"/>
  <c r="C50" i="15"/>
  <c r="B50" i="15"/>
  <c r="C49" i="15"/>
  <c r="B49" i="15"/>
  <c r="C48" i="15"/>
  <c r="B48" i="15"/>
  <c r="C47" i="15"/>
  <c r="B47" i="15"/>
  <c r="C46" i="15"/>
  <c r="B46" i="15"/>
  <c r="C45" i="15"/>
  <c r="B45" i="15"/>
  <c r="C44" i="15"/>
  <c r="B44" i="15"/>
  <c r="C43" i="15"/>
  <c r="B43" i="15"/>
  <c r="C42" i="15"/>
  <c r="B42" i="15"/>
  <c r="C41" i="15"/>
  <c r="B41" i="15"/>
  <c r="C40" i="15"/>
  <c r="B40" i="15"/>
  <c r="C39" i="15"/>
  <c r="B39" i="15"/>
  <c r="C38" i="15"/>
  <c r="B38" i="15"/>
  <c r="C37" i="15"/>
  <c r="B37" i="15"/>
  <c r="C36" i="15"/>
  <c r="B36" i="15"/>
  <c r="C35" i="15"/>
  <c r="B35" i="15"/>
  <c r="C34" i="15"/>
  <c r="B34" i="15"/>
  <c r="C33" i="15"/>
  <c r="B33" i="15"/>
  <c r="C32" i="15"/>
  <c r="B32" i="15"/>
  <c r="C31" i="15"/>
  <c r="B31" i="15"/>
  <c r="C30" i="15"/>
  <c r="B30" i="15"/>
  <c r="C29" i="15"/>
  <c r="B29" i="15"/>
  <c r="C28" i="15"/>
  <c r="B28" i="15"/>
  <c r="C27" i="15"/>
  <c r="B27" i="15"/>
  <c r="C26" i="15"/>
  <c r="B26" i="15"/>
  <c r="C25" i="15"/>
  <c r="B25" i="15"/>
  <c r="C24" i="15"/>
  <c r="B24" i="15"/>
  <c r="C23" i="15"/>
  <c r="B23" i="15"/>
  <c r="C22" i="15"/>
  <c r="B22" i="15"/>
  <c r="C321" i="14"/>
  <c r="B321" i="14"/>
  <c r="C320" i="14"/>
  <c r="B320" i="14"/>
  <c r="C319" i="14"/>
  <c r="B319" i="14"/>
  <c r="C318" i="14"/>
  <c r="B318" i="14"/>
  <c r="C317" i="14"/>
  <c r="B317" i="14"/>
  <c r="C316" i="14"/>
  <c r="B316" i="14"/>
  <c r="C315" i="14"/>
  <c r="B315" i="14"/>
  <c r="C314" i="14"/>
  <c r="B314" i="14"/>
  <c r="C313" i="14"/>
  <c r="B313" i="14"/>
  <c r="C312" i="14"/>
  <c r="B312" i="14"/>
  <c r="C311" i="14"/>
  <c r="B311" i="14"/>
  <c r="C310" i="14"/>
  <c r="B310" i="14"/>
  <c r="C309" i="14"/>
  <c r="B309" i="14"/>
  <c r="C308" i="14"/>
  <c r="B308" i="14"/>
  <c r="C307" i="14"/>
  <c r="B307" i="14"/>
  <c r="C306" i="14"/>
  <c r="B306" i="14"/>
  <c r="C305" i="14"/>
  <c r="B305" i="14"/>
  <c r="C304" i="14"/>
  <c r="B304" i="14"/>
  <c r="C303" i="14"/>
  <c r="B303" i="14"/>
  <c r="C302" i="14"/>
  <c r="B302" i="14"/>
  <c r="C301" i="14"/>
  <c r="B301" i="14"/>
  <c r="C300" i="14"/>
  <c r="B300" i="14"/>
  <c r="C299" i="14"/>
  <c r="B299" i="14"/>
  <c r="C298" i="14"/>
  <c r="B298" i="14"/>
  <c r="C297" i="14"/>
  <c r="B297" i="14"/>
  <c r="C296" i="14"/>
  <c r="B296" i="14"/>
  <c r="C295" i="14"/>
  <c r="B295" i="14"/>
  <c r="C294" i="14"/>
  <c r="B294" i="14"/>
  <c r="C293" i="14"/>
  <c r="B293" i="14"/>
  <c r="C292" i="14"/>
  <c r="B292" i="14"/>
  <c r="C291" i="14"/>
  <c r="B291" i="14"/>
  <c r="C290" i="14"/>
  <c r="B290" i="14"/>
  <c r="C289" i="14"/>
  <c r="B289" i="14"/>
  <c r="C288" i="14"/>
  <c r="B288" i="14"/>
  <c r="C287" i="14"/>
  <c r="B287" i="14"/>
  <c r="C286" i="14"/>
  <c r="B286" i="14"/>
  <c r="C285" i="14"/>
  <c r="B285" i="14"/>
  <c r="C284" i="14"/>
  <c r="B284" i="14"/>
  <c r="C283" i="14"/>
  <c r="B283" i="14"/>
  <c r="C282" i="14"/>
  <c r="B282" i="14"/>
  <c r="C281" i="14"/>
  <c r="B281" i="14"/>
  <c r="C280" i="14"/>
  <c r="B280" i="14"/>
  <c r="C279" i="14"/>
  <c r="B279" i="14"/>
  <c r="C278" i="14"/>
  <c r="B278" i="14"/>
  <c r="C277" i="14"/>
  <c r="B277" i="14"/>
  <c r="C276" i="14"/>
  <c r="B276" i="14"/>
  <c r="C275" i="14"/>
  <c r="B275" i="14"/>
  <c r="C274" i="14"/>
  <c r="B274" i="14"/>
  <c r="C273" i="14"/>
  <c r="B273" i="14"/>
  <c r="C272" i="14"/>
  <c r="B272" i="14"/>
  <c r="C271" i="14"/>
  <c r="B271" i="14"/>
  <c r="C270" i="14"/>
  <c r="B270" i="14"/>
  <c r="C269" i="14"/>
  <c r="B269" i="14"/>
  <c r="C268" i="14"/>
  <c r="B268" i="14"/>
  <c r="C267" i="14"/>
  <c r="B267" i="14"/>
  <c r="C266" i="14"/>
  <c r="B266" i="14"/>
  <c r="C265" i="14"/>
  <c r="B265" i="14"/>
  <c r="C264" i="14"/>
  <c r="B264" i="14"/>
  <c r="C263" i="14"/>
  <c r="B263" i="14"/>
  <c r="C262" i="14"/>
  <c r="B262" i="14"/>
  <c r="C261" i="14"/>
  <c r="B261" i="14"/>
  <c r="C260" i="14"/>
  <c r="B260" i="14"/>
  <c r="C259" i="14"/>
  <c r="B259" i="14"/>
  <c r="C258" i="14"/>
  <c r="B258" i="14"/>
  <c r="C257" i="14"/>
  <c r="B257" i="14"/>
  <c r="C256" i="14"/>
  <c r="B256" i="14"/>
  <c r="C255" i="14"/>
  <c r="B255" i="14"/>
  <c r="C254" i="14"/>
  <c r="B254" i="14"/>
  <c r="C253" i="14"/>
  <c r="B253" i="14"/>
  <c r="C252" i="14"/>
  <c r="B252" i="14"/>
  <c r="C251" i="14"/>
  <c r="B251" i="14"/>
  <c r="C250" i="14"/>
  <c r="B250" i="14"/>
  <c r="C249" i="14"/>
  <c r="B249" i="14"/>
  <c r="C248" i="14"/>
  <c r="B248" i="14"/>
  <c r="C247" i="14"/>
  <c r="B247" i="14"/>
  <c r="C246" i="14"/>
  <c r="B246" i="14"/>
  <c r="C245" i="14"/>
  <c r="B245" i="14"/>
  <c r="C244" i="14"/>
  <c r="B244" i="14"/>
  <c r="C243" i="14"/>
  <c r="B243" i="14"/>
  <c r="C242" i="14"/>
  <c r="B242" i="14"/>
  <c r="C241" i="14"/>
  <c r="B241" i="14"/>
  <c r="C240" i="14"/>
  <c r="B240" i="14"/>
  <c r="C239" i="14"/>
  <c r="B239" i="14"/>
  <c r="C238" i="14"/>
  <c r="B238" i="14"/>
  <c r="C237" i="14"/>
  <c r="B237" i="14"/>
  <c r="C236" i="14"/>
  <c r="B236" i="14"/>
  <c r="C235" i="14"/>
  <c r="B235" i="14"/>
  <c r="C234" i="14"/>
  <c r="B234" i="14"/>
  <c r="C233" i="14"/>
  <c r="B233" i="14"/>
  <c r="C232" i="14"/>
  <c r="B232" i="14"/>
  <c r="C231" i="14"/>
  <c r="B231" i="14"/>
  <c r="C230" i="14"/>
  <c r="B230" i="14"/>
  <c r="C229" i="14"/>
  <c r="B229" i="14"/>
  <c r="C228" i="14"/>
  <c r="B228" i="14"/>
  <c r="C227" i="14"/>
  <c r="B227" i="14"/>
  <c r="C226" i="14"/>
  <c r="B226" i="14"/>
  <c r="C225" i="14"/>
  <c r="B225" i="14"/>
  <c r="C224" i="14"/>
  <c r="B224" i="14"/>
  <c r="C223" i="14"/>
  <c r="B223" i="14"/>
  <c r="C222" i="14"/>
  <c r="B222" i="14"/>
  <c r="C221" i="14"/>
  <c r="B221" i="14"/>
  <c r="C220" i="14"/>
  <c r="B220" i="14"/>
  <c r="C219" i="14"/>
  <c r="B219" i="14"/>
  <c r="C218" i="14"/>
  <c r="B218" i="14"/>
  <c r="C217" i="14"/>
  <c r="B217" i="14"/>
  <c r="C216" i="14"/>
  <c r="B216" i="14"/>
  <c r="C215" i="14"/>
  <c r="B215" i="14"/>
  <c r="C214" i="14"/>
  <c r="B214" i="14"/>
  <c r="C213" i="14"/>
  <c r="B213" i="14"/>
  <c r="C212" i="14"/>
  <c r="B212" i="14"/>
  <c r="C211" i="14"/>
  <c r="B211" i="14"/>
  <c r="C210" i="14"/>
  <c r="B210" i="14"/>
  <c r="C209" i="14"/>
  <c r="B209" i="14"/>
  <c r="C208" i="14"/>
  <c r="B208" i="14"/>
  <c r="C207" i="14"/>
  <c r="B207" i="14"/>
  <c r="C206" i="14"/>
  <c r="B206" i="14"/>
  <c r="C205" i="14"/>
  <c r="B205" i="14"/>
  <c r="C204" i="14"/>
  <c r="B204" i="14"/>
  <c r="C203" i="14"/>
  <c r="B203" i="14"/>
  <c r="C202" i="14"/>
  <c r="B202" i="14"/>
  <c r="C201" i="14"/>
  <c r="B201" i="14"/>
  <c r="C200" i="14"/>
  <c r="B200" i="14"/>
  <c r="C199" i="14"/>
  <c r="B199" i="14"/>
  <c r="C198" i="14"/>
  <c r="B198" i="14"/>
  <c r="C197" i="14"/>
  <c r="B197" i="14"/>
  <c r="C196" i="14"/>
  <c r="B196" i="14"/>
  <c r="C195" i="14"/>
  <c r="B195" i="14"/>
  <c r="C194" i="14"/>
  <c r="B194" i="14"/>
  <c r="C193" i="14"/>
  <c r="B193" i="14"/>
  <c r="C192" i="14"/>
  <c r="B192" i="14"/>
  <c r="C191" i="14"/>
  <c r="B191" i="14"/>
  <c r="C190" i="14"/>
  <c r="B190" i="14"/>
  <c r="C189" i="14"/>
  <c r="B189" i="14"/>
  <c r="C188" i="14"/>
  <c r="B188" i="14"/>
  <c r="C187" i="14"/>
  <c r="B187" i="14"/>
  <c r="C186" i="14"/>
  <c r="B186" i="14"/>
  <c r="C185" i="14"/>
  <c r="B185" i="14"/>
  <c r="C184" i="14"/>
  <c r="B184" i="14"/>
  <c r="C183" i="14"/>
  <c r="B183" i="14"/>
  <c r="C182" i="14"/>
  <c r="B182" i="14"/>
  <c r="C181" i="14"/>
  <c r="B181" i="14"/>
  <c r="C180" i="14"/>
  <c r="B180" i="14"/>
  <c r="C179" i="14"/>
  <c r="B179" i="14"/>
  <c r="C178" i="14"/>
  <c r="B178" i="14"/>
  <c r="C177" i="14"/>
  <c r="B177" i="14"/>
  <c r="C176" i="14"/>
  <c r="B176" i="14"/>
  <c r="C175" i="14"/>
  <c r="B175" i="14"/>
  <c r="C174" i="14"/>
  <c r="B174" i="14"/>
  <c r="C173" i="14"/>
  <c r="B173" i="14"/>
  <c r="C172" i="14"/>
  <c r="B172" i="14"/>
  <c r="C171" i="14"/>
  <c r="B171" i="14"/>
  <c r="C170" i="14"/>
  <c r="B170" i="14"/>
  <c r="C169" i="14"/>
  <c r="B169" i="14"/>
  <c r="C168" i="14"/>
  <c r="B168" i="14"/>
  <c r="C167" i="14"/>
  <c r="B167" i="14"/>
  <c r="C166" i="14"/>
  <c r="B166" i="14"/>
  <c r="C165" i="14"/>
  <c r="B165" i="14"/>
  <c r="C164" i="14"/>
  <c r="B164" i="14"/>
  <c r="C163" i="14"/>
  <c r="B163" i="14"/>
  <c r="C162" i="14"/>
  <c r="B162" i="14"/>
  <c r="C161" i="14"/>
  <c r="B161" i="14"/>
  <c r="C160" i="14"/>
  <c r="B160" i="14"/>
  <c r="C159" i="14"/>
  <c r="B159" i="14"/>
  <c r="C158" i="14"/>
  <c r="B158" i="14"/>
  <c r="C157" i="14"/>
  <c r="B157" i="14"/>
  <c r="C156" i="14"/>
  <c r="B156" i="14"/>
  <c r="C155" i="14"/>
  <c r="B155" i="14"/>
  <c r="C154" i="14"/>
  <c r="B154" i="14"/>
  <c r="C153" i="14"/>
  <c r="B153" i="14"/>
  <c r="C152" i="14"/>
  <c r="B152" i="14"/>
  <c r="C151" i="14"/>
  <c r="B151" i="14"/>
  <c r="C150" i="14"/>
  <c r="B150" i="14"/>
  <c r="C149" i="14"/>
  <c r="B149" i="14"/>
  <c r="C148" i="14"/>
  <c r="B148" i="14"/>
  <c r="C147" i="14"/>
  <c r="B147" i="14"/>
  <c r="C146" i="14"/>
  <c r="B146" i="14"/>
  <c r="C145" i="14"/>
  <c r="B145" i="14"/>
  <c r="C144" i="14"/>
  <c r="B144" i="14"/>
  <c r="C143" i="14"/>
  <c r="B143" i="14"/>
  <c r="C142" i="14"/>
  <c r="B142" i="14"/>
  <c r="B141" i="14"/>
  <c r="B140" i="14"/>
  <c r="B139" i="14"/>
  <c r="B138" i="14"/>
  <c r="B137" i="14"/>
  <c r="B136" i="14"/>
  <c r="B135" i="14"/>
  <c r="B134" i="14"/>
  <c r="B133" i="14"/>
  <c r="B132" i="14"/>
  <c r="B131" i="14"/>
  <c r="B130" i="14"/>
  <c r="B129" i="14"/>
  <c r="B128" i="14"/>
  <c r="B127" i="14"/>
  <c r="B126" i="14"/>
  <c r="B125" i="14"/>
  <c r="B124" i="14"/>
  <c r="B123" i="14"/>
  <c r="B122" i="14"/>
  <c r="C121" i="14"/>
  <c r="B121" i="14"/>
  <c r="C120" i="14"/>
  <c r="B120" i="14"/>
  <c r="C119" i="14"/>
  <c r="B119" i="14"/>
  <c r="C118" i="14"/>
  <c r="B118" i="14"/>
  <c r="C117" i="14"/>
  <c r="B117" i="14"/>
  <c r="C116" i="14"/>
  <c r="B116" i="14"/>
  <c r="C115" i="14"/>
  <c r="B115" i="14"/>
  <c r="C114" i="14"/>
  <c r="B114" i="14"/>
  <c r="C113" i="14"/>
  <c r="B113" i="14"/>
  <c r="C112" i="14"/>
  <c r="B112" i="14"/>
  <c r="C111" i="14"/>
  <c r="B111" i="14"/>
  <c r="C110" i="14"/>
  <c r="B110" i="14"/>
  <c r="C109" i="14"/>
  <c r="B109" i="14"/>
  <c r="C108" i="14"/>
  <c r="B108" i="14"/>
  <c r="C107" i="14"/>
  <c r="B107" i="14"/>
  <c r="C106" i="14"/>
  <c r="B106" i="14"/>
  <c r="C105" i="14"/>
  <c r="B105" i="14"/>
  <c r="C104" i="14"/>
  <c r="B104" i="14"/>
  <c r="C103" i="14"/>
  <c r="B103" i="14"/>
  <c r="C102" i="14"/>
  <c r="B102" i="14"/>
  <c r="C101" i="14"/>
  <c r="B101" i="14"/>
  <c r="C100" i="14"/>
  <c r="B100" i="14"/>
  <c r="C99" i="14"/>
  <c r="B99" i="14"/>
  <c r="C98" i="14"/>
  <c r="B98" i="14"/>
  <c r="C97" i="14"/>
  <c r="B97" i="14"/>
  <c r="C96" i="14"/>
  <c r="B96" i="14"/>
  <c r="C95" i="14"/>
  <c r="B95" i="14"/>
  <c r="C94" i="14"/>
  <c r="B94" i="14"/>
  <c r="C93" i="14"/>
  <c r="B93" i="14"/>
  <c r="C92" i="14"/>
  <c r="B92" i="14"/>
  <c r="C91" i="14"/>
  <c r="B91" i="14"/>
  <c r="C90" i="14"/>
  <c r="B90" i="14"/>
  <c r="C89" i="14"/>
  <c r="B89" i="14"/>
  <c r="C88" i="14"/>
  <c r="B88" i="14"/>
  <c r="C87" i="14"/>
  <c r="B87" i="14"/>
  <c r="C86" i="14"/>
  <c r="B86" i="14"/>
  <c r="C85" i="14"/>
  <c r="B85" i="14"/>
  <c r="C84" i="14"/>
  <c r="B84" i="14"/>
  <c r="C83" i="14"/>
  <c r="B83" i="14"/>
  <c r="C82" i="14"/>
  <c r="B82" i="14"/>
  <c r="C81" i="14"/>
  <c r="B81" i="14"/>
  <c r="C80" i="14"/>
  <c r="B80" i="14"/>
  <c r="C79" i="14"/>
  <c r="B79" i="14"/>
  <c r="C78" i="14"/>
  <c r="B78" i="14"/>
  <c r="C77" i="14"/>
  <c r="B77" i="14"/>
  <c r="C76" i="14"/>
  <c r="B76" i="14"/>
  <c r="C75" i="14"/>
  <c r="B75" i="14"/>
  <c r="C74" i="14"/>
  <c r="B74" i="14"/>
  <c r="C73" i="14"/>
  <c r="B73" i="14"/>
  <c r="C72" i="14"/>
  <c r="B72" i="14"/>
  <c r="C71" i="14"/>
  <c r="B71" i="14"/>
  <c r="C70" i="14"/>
  <c r="B70" i="14"/>
  <c r="C69" i="14"/>
  <c r="B69" i="14"/>
  <c r="C68" i="14"/>
  <c r="B68" i="14"/>
  <c r="C67" i="14"/>
  <c r="B67" i="14"/>
  <c r="C66" i="14"/>
  <c r="B66" i="14"/>
  <c r="C65" i="14"/>
  <c r="B65" i="14"/>
  <c r="C64" i="14"/>
  <c r="B64" i="14"/>
  <c r="C63" i="14"/>
  <c r="B63" i="14"/>
  <c r="C62" i="14"/>
  <c r="B62" i="14"/>
  <c r="C61" i="14"/>
  <c r="B61" i="14"/>
  <c r="C60" i="14"/>
  <c r="B60" i="14"/>
  <c r="C59" i="14"/>
  <c r="B59" i="14"/>
  <c r="C58" i="14"/>
  <c r="B58" i="14"/>
  <c r="C57" i="14"/>
  <c r="B57" i="14"/>
  <c r="C56" i="14"/>
  <c r="B56" i="14"/>
  <c r="C55" i="14"/>
  <c r="B55" i="14"/>
  <c r="C54" i="14"/>
  <c r="B54" i="14"/>
  <c r="C53" i="14"/>
  <c r="B53" i="14"/>
  <c r="C52" i="14"/>
  <c r="B52" i="14"/>
  <c r="C51" i="14"/>
  <c r="B51" i="14"/>
  <c r="C50" i="14"/>
  <c r="B50" i="14"/>
  <c r="C49" i="14"/>
  <c r="B49" i="14"/>
  <c r="C48" i="14"/>
  <c r="B48" i="14"/>
  <c r="C47" i="14"/>
  <c r="B47" i="14"/>
  <c r="C46" i="14"/>
  <c r="B46" i="14"/>
  <c r="C45" i="14"/>
  <c r="B45" i="14"/>
  <c r="C44" i="14"/>
  <c r="B44" i="14"/>
  <c r="C43" i="14"/>
  <c r="B43" i="14"/>
  <c r="C42" i="14"/>
  <c r="B42" i="14"/>
  <c r="C41" i="14"/>
  <c r="B41" i="14"/>
  <c r="C40" i="14"/>
  <c r="B40" i="14"/>
  <c r="C39" i="14"/>
  <c r="B39" i="14"/>
  <c r="C38" i="14"/>
  <c r="B38" i="14"/>
  <c r="C37" i="14"/>
  <c r="B37" i="14"/>
  <c r="C36" i="14"/>
  <c r="B36" i="14"/>
  <c r="C35" i="14"/>
  <c r="B35" i="14"/>
  <c r="C34" i="14"/>
  <c r="B34" i="14"/>
  <c r="C33" i="14"/>
  <c r="B33" i="14"/>
  <c r="C32" i="14"/>
  <c r="B32" i="14"/>
  <c r="C31" i="14"/>
  <c r="B31" i="14"/>
  <c r="C30" i="14"/>
  <c r="B30" i="14"/>
  <c r="C29" i="14"/>
  <c r="B29" i="14"/>
  <c r="C28" i="14"/>
  <c r="B28" i="14"/>
  <c r="C27" i="14"/>
  <c r="B27" i="14"/>
  <c r="C26" i="14"/>
  <c r="B26" i="14"/>
  <c r="C25" i="14"/>
  <c r="B25" i="14"/>
  <c r="C24" i="14"/>
  <c r="B24" i="14"/>
  <c r="C23" i="14"/>
  <c r="B23" i="14"/>
  <c r="C22" i="14"/>
  <c r="B22" i="14"/>
  <c r="B303" i="13"/>
  <c r="C303" i="13"/>
  <c r="B304" i="13"/>
  <c r="C304" i="13"/>
  <c r="B305" i="13"/>
  <c r="C305" i="13"/>
  <c r="B306" i="13"/>
  <c r="C306" i="13"/>
  <c r="B307" i="13"/>
  <c r="C307" i="13"/>
  <c r="B308" i="13"/>
  <c r="C308" i="13"/>
  <c r="B309" i="13"/>
  <c r="C309" i="13"/>
  <c r="B310" i="13"/>
  <c r="C310" i="13"/>
  <c r="B311" i="13"/>
  <c r="C311" i="13"/>
  <c r="B312" i="13"/>
  <c r="C312" i="13"/>
  <c r="B313" i="13"/>
  <c r="C313" i="13"/>
  <c r="B314" i="13"/>
  <c r="C314" i="13"/>
  <c r="B315" i="13"/>
  <c r="C315" i="13"/>
  <c r="B316" i="13"/>
  <c r="C316" i="13"/>
  <c r="B317" i="13"/>
  <c r="C317" i="13"/>
  <c r="B318" i="13"/>
  <c r="C318" i="13"/>
  <c r="B319" i="13"/>
  <c r="C319" i="13"/>
  <c r="B320" i="13"/>
  <c r="C320" i="13"/>
  <c r="B321" i="13"/>
  <c r="C321" i="13"/>
  <c r="B283" i="13"/>
  <c r="C283" i="13"/>
  <c r="B284" i="13"/>
  <c r="C284" i="13"/>
  <c r="B285" i="13"/>
  <c r="C285" i="13"/>
  <c r="B286" i="13"/>
  <c r="C286" i="13"/>
  <c r="B287" i="13"/>
  <c r="C287" i="13"/>
  <c r="B288" i="13"/>
  <c r="C288" i="13"/>
  <c r="B289" i="13"/>
  <c r="C289" i="13"/>
  <c r="B290" i="13"/>
  <c r="C290" i="13"/>
  <c r="B291" i="13"/>
  <c r="C291" i="13"/>
  <c r="B292" i="13"/>
  <c r="C292" i="13"/>
  <c r="B293" i="13"/>
  <c r="C293" i="13"/>
  <c r="B294" i="13"/>
  <c r="C294" i="13"/>
  <c r="B295" i="13"/>
  <c r="C295" i="13"/>
  <c r="B296" i="13"/>
  <c r="C296" i="13"/>
  <c r="B297" i="13"/>
  <c r="C297" i="13"/>
  <c r="B298" i="13"/>
  <c r="C298" i="13"/>
  <c r="B299" i="13"/>
  <c r="C299" i="13"/>
  <c r="B300" i="13"/>
  <c r="C300" i="13"/>
  <c r="B301" i="13"/>
  <c r="C301" i="13"/>
  <c r="B263" i="13"/>
  <c r="C263" i="13"/>
  <c r="B264" i="13"/>
  <c r="C264" i="13"/>
  <c r="B265" i="13"/>
  <c r="C265" i="13"/>
  <c r="B266" i="13"/>
  <c r="C266" i="13"/>
  <c r="B267" i="13"/>
  <c r="C267" i="13"/>
  <c r="B268" i="13"/>
  <c r="C268" i="13"/>
  <c r="B269" i="13"/>
  <c r="C269" i="13"/>
  <c r="B270" i="13"/>
  <c r="C270" i="13"/>
  <c r="B271" i="13"/>
  <c r="C271" i="13"/>
  <c r="B272" i="13"/>
  <c r="C272" i="13"/>
  <c r="B273" i="13"/>
  <c r="C273" i="13"/>
  <c r="B274" i="13"/>
  <c r="C274" i="13"/>
  <c r="B275" i="13"/>
  <c r="C275" i="13"/>
  <c r="B276" i="13"/>
  <c r="C276" i="13"/>
  <c r="B277" i="13"/>
  <c r="C277" i="13"/>
  <c r="B278" i="13"/>
  <c r="C278" i="13"/>
  <c r="B279" i="13"/>
  <c r="C279" i="13"/>
  <c r="B280" i="13"/>
  <c r="C280" i="13"/>
  <c r="B281" i="13"/>
  <c r="C281" i="13"/>
  <c r="B243" i="13"/>
  <c r="C243" i="13"/>
  <c r="B244" i="13"/>
  <c r="C244" i="13"/>
  <c r="B245" i="13"/>
  <c r="C245" i="13"/>
  <c r="B246" i="13"/>
  <c r="C246" i="13"/>
  <c r="B247" i="13"/>
  <c r="C247" i="13"/>
  <c r="B248" i="13"/>
  <c r="C248" i="13"/>
  <c r="B249" i="13"/>
  <c r="C249" i="13"/>
  <c r="B250" i="13"/>
  <c r="C250" i="13"/>
  <c r="B251" i="13"/>
  <c r="C251" i="13"/>
  <c r="B252" i="13"/>
  <c r="C252" i="13"/>
  <c r="B253" i="13"/>
  <c r="C253" i="13"/>
  <c r="B254" i="13"/>
  <c r="C254" i="13"/>
  <c r="B255" i="13"/>
  <c r="C255" i="13"/>
  <c r="B256" i="13"/>
  <c r="C256" i="13"/>
  <c r="B257" i="13"/>
  <c r="C257" i="13"/>
  <c r="B258" i="13"/>
  <c r="C258" i="13"/>
  <c r="B259" i="13"/>
  <c r="C259" i="13"/>
  <c r="B260" i="13"/>
  <c r="C260" i="13"/>
  <c r="B261" i="13"/>
  <c r="C261" i="13"/>
  <c r="B223" i="13"/>
  <c r="C223" i="13"/>
  <c r="B224" i="13"/>
  <c r="C224" i="13"/>
  <c r="B225" i="13"/>
  <c r="C225" i="13"/>
  <c r="B226" i="13"/>
  <c r="C226" i="13"/>
  <c r="B227" i="13"/>
  <c r="C227" i="13"/>
  <c r="B228" i="13"/>
  <c r="C228" i="13"/>
  <c r="B229" i="13"/>
  <c r="C229" i="13"/>
  <c r="B230" i="13"/>
  <c r="C230" i="13"/>
  <c r="B231" i="13"/>
  <c r="C231" i="13"/>
  <c r="B232" i="13"/>
  <c r="C232" i="13"/>
  <c r="B233" i="13"/>
  <c r="C233" i="13"/>
  <c r="B234" i="13"/>
  <c r="C234" i="13"/>
  <c r="B235" i="13"/>
  <c r="C235" i="13"/>
  <c r="B236" i="13"/>
  <c r="C236" i="13"/>
  <c r="B237" i="13"/>
  <c r="C237" i="13"/>
  <c r="B238" i="13"/>
  <c r="C238" i="13"/>
  <c r="B239" i="13"/>
  <c r="C239" i="13"/>
  <c r="B240" i="13"/>
  <c r="C240" i="13"/>
  <c r="B241" i="13"/>
  <c r="C241" i="13"/>
  <c r="B203" i="13"/>
  <c r="C203" i="13"/>
  <c r="B204" i="13"/>
  <c r="C204" i="13"/>
  <c r="B205" i="13"/>
  <c r="C205" i="13"/>
  <c r="B206" i="13"/>
  <c r="C206" i="13"/>
  <c r="B207" i="13"/>
  <c r="C207" i="13"/>
  <c r="B208" i="13"/>
  <c r="C208" i="13"/>
  <c r="B209" i="13"/>
  <c r="C209" i="13"/>
  <c r="B210" i="13"/>
  <c r="C210" i="13"/>
  <c r="B211" i="13"/>
  <c r="C211" i="13"/>
  <c r="B212" i="13"/>
  <c r="C212" i="13"/>
  <c r="B213" i="13"/>
  <c r="C213" i="13"/>
  <c r="B214" i="13"/>
  <c r="C214" i="13"/>
  <c r="B215" i="13"/>
  <c r="C215" i="13"/>
  <c r="B216" i="13"/>
  <c r="C216" i="13"/>
  <c r="B217" i="13"/>
  <c r="C217" i="13"/>
  <c r="B218" i="13"/>
  <c r="C218" i="13"/>
  <c r="B219" i="13"/>
  <c r="C219" i="13"/>
  <c r="B220" i="13"/>
  <c r="C220" i="13"/>
  <c r="B221" i="13"/>
  <c r="C221" i="13"/>
  <c r="B183" i="13"/>
  <c r="C183" i="13"/>
  <c r="B184" i="13"/>
  <c r="C184" i="13"/>
  <c r="B185" i="13"/>
  <c r="C185" i="13"/>
  <c r="B186" i="13"/>
  <c r="C186" i="13"/>
  <c r="B187" i="13"/>
  <c r="C187" i="13"/>
  <c r="B188" i="13"/>
  <c r="C188" i="13"/>
  <c r="B189" i="13"/>
  <c r="C189" i="13"/>
  <c r="B190" i="13"/>
  <c r="C190" i="13"/>
  <c r="B191" i="13"/>
  <c r="C191" i="13"/>
  <c r="B192" i="13"/>
  <c r="C192" i="13"/>
  <c r="B193" i="13"/>
  <c r="C193" i="13"/>
  <c r="B194" i="13"/>
  <c r="C194" i="13"/>
  <c r="B195" i="13"/>
  <c r="C195" i="13"/>
  <c r="B196" i="13"/>
  <c r="C196" i="13"/>
  <c r="B197" i="13"/>
  <c r="C197" i="13"/>
  <c r="B198" i="13"/>
  <c r="C198" i="13"/>
  <c r="B199" i="13"/>
  <c r="C199" i="13"/>
  <c r="B200" i="13"/>
  <c r="C200" i="13"/>
  <c r="B201" i="13"/>
  <c r="C201" i="13"/>
  <c r="B163" i="13"/>
  <c r="C163" i="13"/>
  <c r="B164" i="13"/>
  <c r="C164" i="13"/>
  <c r="B165" i="13"/>
  <c r="C165" i="13"/>
  <c r="B166" i="13"/>
  <c r="C166" i="13"/>
  <c r="B167" i="13"/>
  <c r="C167" i="13"/>
  <c r="B168" i="13"/>
  <c r="C168" i="13"/>
  <c r="B169" i="13"/>
  <c r="C169" i="13"/>
  <c r="B170" i="13"/>
  <c r="C170" i="13"/>
  <c r="B171" i="13"/>
  <c r="C171" i="13"/>
  <c r="B172" i="13"/>
  <c r="C172" i="13"/>
  <c r="B173" i="13"/>
  <c r="C173" i="13"/>
  <c r="B174" i="13"/>
  <c r="C174" i="13"/>
  <c r="B175" i="13"/>
  <c r="C175" i="13"/>
  <c r="B176" i="13"/>
  <c r="C176" i="13"/>
  <c r="B177" i="13"/>
  <c r="C177" i="13"/>
  <c r="B178" i="13"/>
  <c r="C178" i="13"/>
  <c r="B179" i="13"/>
  <c r="C179" i="13"/>
  <c r="B180" i="13"/>
  <c r="C180" i="13"/>
  <c r="B181" i="13"/>
  <c r="C181" i="13"/>
  <c r="B143" i="13"/>
  <c r="C143" i="13"/>
  <c r="B144" i="13"/>
  <c r="C144" i="13"/>
  <c r="B145" i="13"/>
  <c r="C145" i="13"/>
  <c r="B146" i="13"/>
  <c r="C146" i="13"/>
  <c r="B147" i="13"/>
  <c r="C147" i="13"/>
  <c r="B148" i="13"/>
  <c r="C148" i="13"/>
  <c r="B149" i="13"/>
  <c r="C149" i="13"/>
  <c r="B150" i="13"/>
  <c r="C150" i="13"/>
  <c r="B151" i="13"/>
  <c r="C151" i="13"/>
  <c r="B152" i="13"/>
  <c r="C152" i="13"/>
  <c r="B153" i="13"/>
  <c r="C153" i="13"/>
  <c r="B154" i="13"/>
  <c r="C154" i="13"/>
  <c r="B155" i="13"/>
  <c r="C155" i="13"/>
  <c r="B156" i="13"/>
  <c r="C156" i="13"/>
  <c r="B157" i="13"/>
  <c r="C157" i="13"/>
  <c r="B158" i="13"/>
  <c r="C158" i="13"/>
  <c r="B159" i="13"/>
  <c r="C159" i="13"/>
  <c r="B160" i="13"/>
  <c r="C160" i="13"/>
  <c r="B161" i="13"/>
  <c r="C161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C302" i="13"/>
  <c r="B302" i="13"/>
  <c r="C282" i="13"/>
  <c r="B282" i="13"/>
  <c r="C262" i="13"/>
  <c r="B262" i="13"/>
  <c r="C242" i="13"/>
  <c r="B242" i="13"/>
  <c r="C222" i="13"/>
  <c r="B222" i="13"/>
  <c r="C202" i="13"/>
  <c r="B202" i="13"/>
  <c r="C182" i="13"/>
  <c r="B182" i="13"/>
  <c r="C162" i="13"/>
  <c r="B162" i="13"/>
  <c r="C142" i="13"/>
  <c r="B142" i="13"/>
  <c r="B122" i="13"/>
  <c r="C121" i="13"/>
  <c r="B121" i="13"/>
  <c r="C120" i="13"/>
  <c r="B120" i="13"/>
  <c r="C119" i="13"/>
  <c r="B119" i="13"/>
  <c r="C118" i="13"/>
  <c r="B118" i="13"/>
  <c r="C117" i="13"/>
  <c r="B117" i="13"/>
  <c r="C116" i="13"/>
  <c r="B116" i="13"/>
  <c r="C115" i="13"/>
  <c r="B115" i="13"/>
  <c r="C114" i="13"/>
  <c r="B114" i="13"/>
  <c r="C113" i="13"/>
  <c r="B113" i="13"/>
  <c r="C112" i="13"/>
  <c r="B112" i="13"/>
  <c r="C111" i="13"/>
  <c r="B111" i="13"/>
  <c r="C110" i="13"/>
  <c r="B110" i="13"/>
  <c r="C109" i="13"/>
  <c r="B109" i="13"/>
  <c r="C108" i="13"/>
  <c r="B108" i="13"/>
  <c r="C107" i="13"/>
  <c r="B107" i="13"/>
  <c r="C106" i="13"/>
  <c r="B106" i="13"/>
  <c r="C105" i="13"/>
  <c r="B105" i="13"/>
  <c r="C104" i="13"/>
  <c r="B104" i="13"/>
  <c r="C103" i="13"/>
  <c r="B103" i="13"/>
  <c r="C102" i="13"/>
  <c r="B102" i="13"/>
  <c r="C101" i="13"/>
  <c r="B101" i="13"/>
  <c r="C100" i="13"/>
  <c r="B100" i="13"/>
  <c r="C99" i="13"/>
  <c r="B99" i="13"/>
  <c r="C98" i="13"/>
  <c r="B98" i="13"/>
  <c r="C97" i="13"/>
  <c r="B97" i="13"/>
  <c r="C96" i="13"/>
  <c r="B96" i="13"/>
  <c r="C95" i="13"/>
  <c r="B95" i="13"/>
  <c r="C94" i="13"/>
  <c r="B94" i="13"/>
  <c r="C93" i="13"/>
  <c r="B93" i="13"/>
  <c r="C92" i="13"/>
  <c r="B92" i="13"/>
  <c r="C91" i="13"/>
  <c r="B91" i="13"/>
  <c r="C90" i="13"/>
  <c r="B90" i="13"/>
  <c r="C89" i="13"/>
  <c r="B89" i="13"/>
  <c r="C88" i="13"/>
  <c r="B88" i="13"/>
  <c r="C87" i="13"/>
  <c r="B87" i="13"/>
  <c r="C86" i="13"/>
  <c r="B86" i="13"/>
  <c r="C85" i="13"/>
  <c r="B85" i="13"/>
  <c r="C84" i="13"/>
  <c r="B84" i="13"/>
  <c r="C83" i="13"/>
  <c r="B83" i="13"/>
  <c r="C82" i="13"/>
  <c r="B82" i="13"/>
  <c r="C81" i="13"/>
  <c r="B81" i="13"/>
  <c r="C80" i="13"/>
  <c r="B80" i="13"/>
  <c r="C79" i="13"/>
  <c r="B79" i="13"/>
  <c r="C78" i="13"/>
  <c r="B78" i="13"/>
  <c r="C77" i="13"/>
  <c r="B77" i="13"/>
  <c r="C76" i="13"/>
  <c r="B76" i="13"/>
  <c r="C75" i="13"/>
  <c r="B75" i="13"/>
  <c r="C74" i="13"/>
  <c r="B74" i="13"/>
  <c r="C73" i="13"/>
  <c r="B73" i="13"/>
  <c r="C72" i="13"/>
  <c r="B72" i="13"/>
  <c r="C71" i="13"/>
  <c r="B71" i="13"/>
  <c r="C70" i="13"/>
  <c r="B70" i="13"/>
  <c r="C69" i="13"/>
  <c r="B69" i="13"/>
  <c r="C68" i="13"/>
  <c r="B68" i="13"/>
  <c r="C67" i="13"/>
  <c r="B67" i="13"/>
  <c r="C66" i="13"/>
  <c r="B66" i="13"/>
  <c r="C65" i="13"/>
  <c r="B65" i="13"/>
  <c r="C64" i="13"/>
  <c r="B64" i="13"/>
  <c r="C63" i="13"/>
  <c r="B63" i="13"/>
  <c r="C62" i="13"/>
  <c r="B62" i="13"/>
  <c r="C61" i="13"/>
  <c r="B61" i="13"/>
  <c r="C60" i="13"/>
  <c r="B60" i="13"/>
  <c r="C59" i="13"/>
  <c r="B59" i="13"/>
  <c r="C58" i="13"/>
  <c r="B58" i="13"/>
  <c r="C57" i="13"/>
  <c r="B57" i="13"/>
  <c r="C56" i="13"/>
  <c r="B56" i="13"/>
  <c r="C55" i="13"/>
  <c r="B55" i="13"/>
  <c r="C54" i="13"/>
  <c r="B54" i="13"/>
  <c r="C53" i="13"/>
  <c r="B53" i="13"/>
  <c r="C52" i="13"/>
  <c r="B52" i="13"/>
  <c r="C51" i="13"/>
  <c r="B51" i="13"/>
  <c r="C50" i="13"/>
  <c r="B50" i="13"/>
  <c r="C49" i="13"/>
  <c r="B49" i="13"/>
  <c r="C48" i="13"/>
  <c r="B48" i="13"/>
  <c r="C47" i="13"/>
  <c r="B47" i="13"/>
  <c r="C46" i="13"/>
  <c r="B46" i="13"/>
  <c r="C45" i="13"/>
  <c r="B45" i="13"/>
  <c r="C44" i="13"/>
  <c r="B44" i="13"/>
  <c r="C43" i="13"/>
  <c r="B43" i="13"/>
  <c r="C42" i="13"/>
  <c r="B42" i="13"/>
  <c r="C41" i="13"/>
  <c r="B41" i="13"/>
  <c r="C40" i="13"/>
  <c r="B40" i="13"/>
  <c r="C39" i="13"/>
  <c r="B39" i="13"/>
  <c r="C38" i="13"/>
  <c r="B38" i="13"/>
  <c r="C37" i="13"/>
  <c r="B37" i="13"/>
  <c r="C36" i="13"/>
  <c r="B36" i="13"/>
  <c r="C35" i="13"/>
  <c r="B35" i="13"/>
  <c r="C34" i="13"/>
  <c r="B34" i="13"/>
  <c r="C33" i="13"/>
  <c r="B33" i="13"/>
  <c r="C32" i="13"/>
  <c r="B32" i="13"/>
  <c r="C31" i="13"/>
  <c r="B31" i="13"/>
  <c r="C30" i="13"/>
  <c r="B30" i="13"/>
  <c r="C29" i="13"/>
  <c r="B29" i="13"/>
  <c r="C28" i="13"/>
  <c r="B28" i="13"/>
  <c r="C27" i="13"/>
  <c r="B27" i="13"/>
  <c r="C26" i="13"/>
  <c r="B26" i="13"/>
  <c r="C25" i="13"/>
  <c r="B25" i="13"/>
  <c r="C24" i="13"/>
  <c r="B24" i="13"/>
  <c r="C23" i="13"/>
  <c r="B23" i="13"/>
  <c r="C22" i="13"/>
  <c r="B22" i="13"/>
  <c r="C121" i="12"/>
  <c r="B121" i="12"/>
  <c r="C120" i="12"/>
  <c r="B120" i="12"/>
  <c r="C119" i="12"/>
  <c r="B119" i="12"/>
  <c r="C118" i="12"/>
  <c r="B118" i="12"/>
  <c r="C117" i="12"/>
  <c r="B117" i="12"/>
  <c r="C116" i="12"/>
  <c r="B116" i="12"/>
  <c r="C115" i="12"/>
  <c r="B115" i="12"/>
  <c r="C114" i="12"/>
  <c r="B114" i="12"/>
  <c r="C113" i="12"/>
  <c r="B113" i="12"/>
  <c r="C112" i="12"/>
  <c r="B112" i="12"/>
  <c r="C111" i="12"/>
  <c r="B111" i="12"/>
  <c r="C110" i="12"/>
  <c r="B110" i="12"/>
  <c r="C109" i="12"/>
  <c r="B109" i="12"/>
  <c r="C108" i="12"/>
  <c r="B108" i="12"/>
  <c r="C107" i="12"/>
  <c r="B107" i="12"/>
  <c r="C106" i="12"/>
  <c r="B106" i="12"/>
  <c r="C105" i="12"/>
  <c r="B105" i="12"/>
  <c r="C104" i="12"/>
  <c r="B104" i="12"/>
  <c r="C103" i="12"/>
  <c r="B103" i="12"/>
  <c r="C102" i="12"/>
  <c r="B102" i="12"/>
  <c r="C101" i="12"/>
  <c r="B101" i="12"/>
  <c r="C100" i="12"/>
  <c r="B100" i="12"/>
  <c r="C99" i="12"/>
  <c r="B99" i="12"/>
  <c r="C98" i="12"/>
  <c r="B98" i="12"/>
  <c r="C97" i="12"/>
  <c r="B97" i="12"/>
  <c r="C96" i="12"/>
  <c r="B96" i="12"/>
  <c r="C95" i="12"/>
  <c r="B95" i="12"/>
  <c r="C94" i="12"/>
  <c r="B94" i="12"/>
  <c r="C93" i="12"/>
  <c r="B93" i="12"/>
  <c r="C92" i="12"/>
  <c r="B92" i="12"/>
  <c r="C91" i="12"/>
  <c r="B91" i="12"/>
  <c r="C90" i="12"/>
  <c r="B90" i="12"/>
  <c r="C89" i="12"/>
  <c r="B89" i="12"/>
  <c r="C88" i="12"/>
  <c r="B88" i="12"/>
  <c r="C87" i="12"/>
  <c r="B87" i="12"/>
  <c r="C86" i="12"/>
  <c r="B86" i="12"/>
  <c r="C85" i="12"/>
  <c r="B85" i="12"/>
  <c r="C84" i="12"/>
  <c r="B84" i="12"/>
  <c r="C83" i="12"/>
  <c r="B83" i="12"/>
  <c r="C82" i="12"/>
  <c r="B82" i="12"/>
  <c r="C81" i="12"/>
  <c r="B81" i="12"/>
  <c r="C80" i="12"/>
  <c r="B80" i="12"/>
  <c r="C79" i="12"/>
  <c r="B79" i="12"/>
  <c r="C78" i="12"/>
  <c r="B78" i="12"/>
  <c r="C77" i="12"/>
  <c r="B77" i="12"/>
  <c r="C76" i="12"/>
  <c r="B76" i="12"/>
  <c r="C75" i="12"/>
  <c r="B75" i="12"/>
  <c r="C74" i="12"/>
  <c r="B74" i="12"/>
  <c r="C73" i="12"/>
  <c r="B73" i="12"/>
  <c r="C72" i="12"/>
  <c r="B72" i="12"/>
  <c r="C71" i="12"/>
  <c r="B71" i="12"/>
  <c r="C70" i="12"/>
  <c r="B70" i="12"/>
  <c r="C69" i="12"/>
  <c r="B69" i="12"/>
  <c r="C68" i="12"/>
  <c r="B68" i="12"/>
  <c r="C67" i="12"/>
  <c r="B67" i="12"/>
  <c r="C66" i="12"/>
  <c r="B66" i="12"/>
  <c r="C65" i="12"/>
  <c r="B65" i="12"/>
  <c r="C64" i="12"/>
  <c r="B64" i="12"/>
  <c r="C63" i="12"/>
  <c r="B63" i="12"/>
  <c r="C62" i="12"/>
  <c r="B62" i="12"/>
  <c r="C61" i="12"/>
  <c r="B61" i="12"/>
  <c r="C60" i="12"/>
  <c r="B60" i="12"/>
  <c r="C59" i="12"/>
  <c r="B59" i="12"/>
  <c r="C58" i="12"/>
  <c r="B58" i="12"/>
  <c r="C57" i="12"/>
  <c r="B57" i="12"/>
  <c r="C56" i="12"/>
  <c r="B56" i="12"/>
  <c r="C55" i="12"/>
  <c r="B55" i="12"/>
  <c r="C54" i="12"/>
  <c r="B54" i="12"/>
  <c r="C53" i="12"/>
  <c r="B53" i="12"/>
  <c r="C52" i="12"/>
  <c r="B52" i="12"/>
  <c r="C51" i="12"/>
  <c r="B51" i="12"/>
  <c r="C50" i="12"/>
  <c r="B50" i="12"/>
  <c r="C49" i="12"/>
  <c r="B49" i="12"/>
  <c r="C48" i="12"/>
  <c r="B48" i="12"/>
  <c r="C47" i="12"/>
  <c r="B47" i="12"/>
  <c r="C46" i="12"/>
  <c r="B46" i="12"/>
  <c r="C45" i="12"/>
  <c r="B45" i="12"/>
  <c r="C44" i="12"/>
  <c r="B44" i="12"/>
  <c r="C43" i="12"/>
  <c r="B43" i="12"/>
  <c r="C42" i="12"/>
  <c r="B42" i="12"/>
  <c r="C41" i="12"/>
  <c r="B41" i="12"/>
  <c r="C40" i="12"/>
  <c r="B40" i="12"/>
  <c r="C39" i="12"/>
  <c r="B39" i="12"/>
  <c r="C38" i="12"/>
  <c r="B38" i="12"/>
  <c r="C37" i="12"/>
  <c r="B37" i="12"/>
  <c r="C36" i="12"/>
  <c r="B36" i="12"/>
  <c r="C35" i="12"/>
  <c r="B35" i="12"/>
  <c r="C34" i="12"/>
  <c r="B34" i="12"/>
  <c r="C33" i="12"/>
  <c r="B33" i="12"/>
  <c r="C32" i="12"/>
  <c r="B32" i="12"/>
  <c r="C31" i="12"/>
  <c r="B31" i="12"/>
  <c r="C30" i="12"/>
  <c r="B30" i="12"/>
  <c r="C29" i="12"/>
  <c r="B29" i="12"/>
  <c r="C28" i="12"/>
  <c r="B28" i="12"/>
  <c r="C27" i="12"/>
  <c r="B27" i="12"/>
  <c r="C26" i="12"/>
  <c r="B26" i="12"/>
  <c r="C25" i="12"/>
  <c r="B25" i="12"/>
  <c r="C24" i="12"/>
  <c r="B24" i="12"/>
  <c r="C23" i="12"/>
  <c r="B23" i="12"/>
  <c r="C22" i="12"/>
  <c r="B22" i="12"/>
  <c r="C121" i="11"/>
  <c r="B121" i="11"/>
  <c r="C120" i="11"/>
  <c r="B120" i="11"/>
  <c r="C119" i="11"/>
  <c r="B119" i="11"/>
  <c r="C118" i="11"/>
  <c r="B118" i="11"/>
  <c r="C117" i="11"/>
  <c r="B117" i="11"/>
  <c r="C116" i="11"/>
  <c r="B116" i="11"/>
  <c r="C115" i="11"/>
  <c r="B115" i="11"/>
  <c r="C114" i="11"/>
  <c r="B114" i="11"/>
  <c r="C113" i="11"/>
  <c r="B113" i="11"/>
  <c r="C112" i="11"/>
  <c r="B112" i="11"/>
  <c r="C111" i="11"/>
  <c r="B111" i="11"/>
  <c r="C110" i="11"/>
  <c r="B110" i="11"/>
  <c r="C109" i="11"/>
  <c r="B109" i="11"/>
  <c r="C108" i="11"/>
  <c r="B108" i="11"/>
  <c r="C107" i="11"/>
  <c r="B107" i="11"/>
  <c r="C106" i="11"/>
  <c r="B106" i="11"/>
  <c r="C105" i="11"/>
  <c r="B105" i="11"/>
  <c r="C104" i="11"/>
  <c r="B104" i="11"/>
  <c r="C103" i="11"/>
  <c r="B103" i="11"/>
  <c r="C102" i="11"/>
  <c r="B102" i="11"/>
  <c r="C101" i="11"/>
  <c r="B101" i="11"/>
  <c r="C100" i="11"/>
  <c r="B100" i="11"/>
  <c r="C99" i="11"/>
  <c r="B99" i="11"/>
  <c r="C98" i="11"/>
  <c r="B98" i="11"/>
  <c r="C97" i="11"/>
  <c r="B97" i="11"/>
  <c r="C96" i="11"/>
  <c r="B96" i="11"/>
  <c r="C95" i="11"/>
  <c r="B95" i="11"/>
  <c r="C94" i="11"/>
  <c r="B94" i="11"/>
  <c r="C93" i="11"/>
  <c r="B93" i="11"/>
  <c r="C92" i="11"/>
  <c r="B92" i="11"/>
  <c r="C91" i="11"/>
  <c r="B91" i="11"/>
  <c r="C90" i="11"/>
  <c r="B90" i="11"/>
  <c r="C89" i="11"/>
  <c r="B89" i="11"/>
  <c r="C88" i="11"/>
  <c r="B88" i="11"/>
  <c r="C87" i="11"/>
  <c r="B87" i="11"/>
  <c r="C86" i="11"/>
  <c r="B86" i="11"/>
  <c r="C85" i="11"/>
  <c r="B85" i="11"/>
  <c r="C84" i="11"/>
  <c r="B84" i="11"/>
  <c r="C83" i="11"/>
  <c r="B83" i="11"/>
  <c r="C82" i="11"/>
  <c r="B82" i="11"/>
  <c r="C81" i="11"/>
  <c r="B81" i="11"/>
  <c r="C80" i="11"/>
  <c r="B80" i="11"/>
  <c r="C79" i="11"/>
  <c r="B79" i="11"/>
  <c r="C78" i="11"/>
  <c r="B78" i="11"/>
  <c r="C77" i="11"/>
  <c r="B77" i="11"/>
  <c r="C76" i="11"/>
  <c r="B76" i="11"/>
  <c r="C75" i="11"/>
  <c r="B75" i="11"/>
  <c r="C74" i="11"/>
  <c r="B74" i="11"/>
  <c r="C73" i="11"/>
  <c r="B73" i="11"/>
  <c r="C72" i="11"/>
  <c r="B72" i="11"/>
  <c r="C71" i="11"/>
  <c r="B71" i="11"/>
  <c r="C70" i="11"/>
  <c r="B70" i="11"/>
  <c r="C69" i="11"/>
  <c r="B69" i="11"/>
  <c r="C68" i="11"/>
  <c r="B68" i="11"/>
  <c r="C67" i="11"/>
  <c r="B67" i="11"/>
  <c r="C66" i="11"/>
  <c r="B66" i="11"/>
  <c r="C65" i="11"/>
  <c r="B65" i="11"/>
  <c r="C64" i="11"/>
  <c r="B64" i="11"/>
  <c r="C63" i="11"/>
  <c r="B63" i="11"/>
  <c r="C62" i="11"/>
  <c r="B62" i="11"/>
  <c r="C61" i="11"/>
  <c r="B61" i="11"/>
  <c r="C60" i="11"/>
  <c r="B60" i="11"/>
  <c r="C59" i="11"/>
  <c r="B59" i="11"/>
  <c r="C58" i="11"/>
  <c r="B58" i="11"/>
  <c r="C57" i="11"/>
  <c r="B57" i="11"/>
  <c r="C56" i="11"/>
  <c r="B56" i="11"/>
  <c r="C55" i="11"/>
  <c r="B55" i="11"/>
  <c r="C54" i="11"/>
  <c r="B54" i="11"/>
  <c r="C53" i="11"/>
  <c r="B53" i="11"/>
  <c r="C52" i="11"/>
  <c r="B52" i="11"/>
  <c r="C51" i="11"/>
  <c r="B51" i="11"/>
  <c r="C50" i="11"/>
  <c r="B50" i="11"/>
  <c r="C49" i="11"/>
  <c r="B49" i="11"/>
  <c r="C48" i="11"/>
  <c r="B48" i="11"/>
  <c r="C47" i="11"/>
  <c r="B47" i="11"/>
  <c r="C46" i="11"/>
  <c r="B46" i="11"/>
  <c r="C45" i="11"/>
  <c r="B45" i="11"/>
  <c r="C44" i="11"/>
  <c r="B44" i="11"/>
  <c r="C43" i="11"/>
  <c r="B43" i="11"/>
  <c r="C42" i="11"/>
  <c r="B42" i="11"/>
  <c r="C41" i="11"/>
  <c r="B41" i="11"/>
  <c r="C40" i="11"/>
  <c r="B40" i="11"/>
  <c r="C39" i="11"/>
  <c r="B39" i="11"/>
  <c r="C38" i="11"/>
  <c r="B38" i="11"/>
  <c r="C37" i="11"/>
  <c r="B37" i="11"/>
  <c r="C36" i="11"/>
  <c r="B36" i="11"/>
  <c r="C35" i="11"/>
  <c r="B35" i="11"/>
  <c r="C34" i="11"/>
  <c r="B34" i="11"/>
  <c r="C33" i="11"/>
  <c r="B33" i="11"/>
  <c r="C32" i="11"/>
  <c r="B32" i="11"/>
  <c r="C31" i="11"/>
  <c r="B31" i="11"/>
  <c r="C30" i="11"/>
  <c r="B30" i="11"/>
  <c r="C29" i="11"/>
  <c r="B29" i="11"/>
  <c r="C28" i="11"/>
  <c r="B28" i="11"/>
  <c r="C27" i="11"/>
  <c r="B27" i="11"/>
  <c r="C26" i="11"/>
  <c r="B26" i="11"/>
  <c r="C25" i="11"/>
  <c r="B25" i="11"/>
  <c r="C24" i="11"/>
  <c r="B24" i="11"/>
  <c r="C23" i="11"/>
  <c r="B23" i="11"/>
  <c r="C22" i="11"/>
  <c r="B22" i="11"/>
  <c r="C321" i="10"/>
  <c r="B321" i="10"/>
  <c r="C320" i="10"/>
  <c r="B320" i="10"/>
  <c r="C319" i="10"/>
  <c r="B319" i="10"/>
  <c r="C318" i="10"/>
  <c r="B318" i="10"/>
  <c r="C317" i="10"/>
  <c r="B317" i="10"/>
  <c r="C316" i="10"/>
  <c r="B316" i="10"/>
  <c r="C315" i="10"/>
  <c r="B315" i="10"/>
  <c r="C314" i="10"/>
  <c r="B314" i="10"/>
  <c r="C313" i="10"/>
  <c r="B313" i="10"/>
  <c r="C312" i="10"/>
  <c r="B312" i="10"/>
  <c r="C311" i="10"/>
  <c r="B311" i="10"/>
  <c r="C310" i="10"/>
  <c r="B310" i="10"/>
  <c r="C309" i="10"/>
  <c r="B309" i="10"/>
  <c r="C308" i="10"/>
  <c r="B308" i="10"/>
  <c r="C307" i="10"/>
  <c r="B307" i="10"/>
  <c r="C306" i="10"/>
  <c r="B306" i="10"/>
  <c r="C305" i="10"/>
  <c r="B305" i="10"/>
  <c r="C304" i="10"/>
  <c r="B304" i="10"/>
  <c r="C303" i="10"/>
  <c r="B303" i="10"/>
  <c r="C302" i="10"/>
  <c r="B302" i="10"/>
  <c r="C301" i="10"/>
  <c r="B301" i="10"/>
  <c r="C300" i="10"/>
  <c r="B300" i="10"/>
  <c r="C299" i="10"/>
  <c r="B299" i="10"/>
  <c r="C298" i="10"/>
  <c r="B298" i="10"/>
  <c r="C297" i="10"/>
  <c r="B297" i="10"/>
  <c r="C296" i="10"/>
  <c r="B296" i="10"/>
  <c r="C295" i="10"/>
  <c r="B295" i="10"/>
  <c r="C294" i="10"/>
  <c r="B294" i="10"/>
  <c r="C293" i="10"/>
  <c r="B293" i="10"/>
  <c r="C292" i="10"/>
  <c r="B292" i="10"/>
  <c r="C291" i="10"/>
  <c r="B291" i="10"/>
  <c r="C290" i="10"/>
  <c r="B290" i="10"/>
  <c r="C289" i="10"/>
  <c r="B289" i="10"/>
  <c r="C288" i="10"/>
  <c r="B288" i="10"/>
  <c r="C287" i="10"/>
  <c r="B287" i="10"/>
  <c r="C286" i="10"/>
  <c r="B286" i="10"/>
  <c r="C285" i="10"/>
  <c r="B285" i="10"/>
  <c r="C284" i="10"/>
  <c r="B284" i="10"/>
  <c r="C283" i="10"/>
  <c r="B283" i="10"/>
  <c r="C282" i="10"/>
  <c r="B282" i="10"/>
  <c r="C281" i="10"/>
  <c r="B281" i="10"/>
  <c r="C280" i="10"/>
  <c r="B280" i="10"/>
  <c r="C279" i="10"/>
  <c r="B279" i="10"/>
  <c r="C278" i="10"/>
  <c r="B278" i="10"/>
  <c r="C277" i="10"/>
  <c r="B277" i="10"/>
  <c r="C276" i="10"/>
  <c r="B276" i="10"/>
  <c r="C275" i="10"/>
  <c r="B275" i="10"/>
  <c r="C274" i="10"/>
  <c r="B274" i="10"/>
  <c r="C273" i="10"/>
  <c r="B273" i="10"/>
  <c r="C272" i="10"/>
  <c r="B272" i="10"/>
  <c r="C271" i="10"/>
  <c r="B271" i="10"/>
  <c r="C270" i="10"/>
  <c r="B270" i="10"/>
  <c r="C269" i="10"/>
  <c r="B269" i="10"/>
  <c r="C268" i="10"/>
  <c r="B268" i="10"/>
  <c r="C267" i="10"/>
  <c r="B267" i="10"/>
  <c r="C266" i="10"/>
  <c r="B266" i="10"/>
  <c r="C265" i="10"/>
  <c r="B265" i="10"/>
  <c r="C264" i="10"/>
  <c r="B264" i="10"/>
  <c r="C263" i="10"/>
  <c r="B263" i="10"/>
  <c r="C262" i="10"/>
  <c r="B262" i="10"/>
  <c r="C261" i="10"/>
  <c r="B261" i="10"/>
  <c r="C260" i="10"/>
  <c r="B260" i="10"/>
  <c r="C259" i="10"/>
  <c r="B259" i="10"/>
  <c r="C258" i="10"/>
  <c r="B258" i="10"/>
  <c r="C257" i="10"/>
  <c r="B257" i="10"/>
  <c r="C256" i="10"/>
  <c r="B256" i="10"/>
  <c r="C255" i="10"/>
  <c r="B255" i="10"/>
  <c r="C254" i="10"/>
  <c r="B254" i="10"/>
  <c r="C253" i="10"/>
  <c r="B253" i="10"/>
  <c r="C252" i="10"/>
  <c r="B252" i="10"/>
  <c r="C251" i="10"/>
  <c r="B251" i="10"/>
  <c r="C250" i="10"/>
  <c r="B250" i="10"/>
  <c r="C249" i="10"/>
  <c r="B249" i="10"/>
  <c r="C248" i="10"/>
  <c r="B248" i="10"/>
  <c r="C247" i="10"/>
  <c r="B247" i="10"/>
  <c r="C246" i="10"/>
  <c r="B246" i="10"/>
  <c r="C245" i="10"/>
  <c r="B245" i="10"/>
  <c r="C244" i="10"/>
  <c r="B244" i="10"/>
  <c r="C243" i="10"/>
  <c r="B243" i="10"/>
  <c r="C242" i="10"/>
  <c r="B242" i="10"/>
  <c r="C241" i="10"/>
  <c r="B241" i="10"/>
  <c r="C240" i="10"/>
  <c r="B240" i="10"/>
  <c r="C239" i="10"/>
  <c r="B239" i="10"/>
  <c r="C238" i="10"/>
  <c r="B238" i="10"/>
  <c r="C237" i="10"/>
  <c r="B237" i="10"/>
  <c r="C236" i="10"/>
  <c r="B236" i="10"/>
  <c r="C235" i="10"/>
  <c r="B235" i="10"/>
  <c r="C234" i="10"/>
  <c r="B234" i="10"/>
  <c r="C233" i="10"/>
  <c r="B233" i="10"/>
  <c r="C232" i="10"/>
  <c r="B232" i="10"/>
  <c r="C231" i="10"/>
  <c r="B231" i="10"/>
  <c r="C230" i="10"/>
  <c r="B230" i="10"/>
  <c r="C229" i="10"/>
  <c r="B229" i="10"/>
  <c r="C228" i="10"/>
  <c r="B228" i="10"/>
  <c r="C227" i="10"/>
  <c r="B227" i="10"/>
  <c r="C226" i="10"/>
  <c r="B226" i="10"/>
  <c r="C225" i="10"/>
  <c r="B225" i="10"/>
  <c r="C224" i="10"/>
  <c r="B224" i="10"/>
  <c r="C223" i="10"/>
  <c r="B223" i="10"/>
  <c r="C222" i="10"/>
  <c r="B222" i="10"/>
  <c r="C221" i="10"/>
  <c r="B221" i="10"/>
  <c r="C220" i="10"/>
  <c r="B220" i="10"/>
  <c r="C219" i="10"/>
  <c r="B219" i="10"/>
  <c r="C218" i="10"/>
  <c r="B218" i="10"/>
  <c r="C217" i="10"/>
  <c r="B217" i="10"/>
  <c r="C216" i="10"/>
  <c r="B216" i="10"/>
  <c r="C215" i="10"/>
  <c r="B215" i="10"/>
  <c r="C214" i="10"/>
  <c r="B214" i="10"/>
  <c r="C213" i="10"/>
  <c r="B213" i="10"/>
  <c r="C212" i="10"/>
  <c r="B212" i="10"/>
  <c r="C211" i="10"/>
  <c r="B211" i="10"/>
  <c r="C210" i="10"/>
  <c r="B210" i="10"/>
  <c r="C209" i="10"/>
  <c r="B209" i="10"/>
  <c r="C208" i="10"/>
  <c r="B208" i="10"/>
  <c r="C207" i="10"/>
  <c r="B207" i="10"/>
  <c r="C206" i="10"/>
  <c r="B206" i="10"/>
  <c r="C205" i="10"/>
  <c r="B205" i="10"/>
  <c r="C204" i="10"/>
  <c r="B204" i="10"/>
  <c r="C203" i="10"/>
  <c r="B203" i="10"/>
  <c r="C202" i="10"/>
  <c r="B202" i="10"/>
  <c r="C201" i="10"/>
  <c r="B201" i="10"/>
  <c r="C200" i="10"/>
  <c r="B200" i="10"/>
  <c r="C199" i="10"/>
  <c r="B199" i="10"/>
  <c r="C198" i="10"/>
  <c r="B198" i="10"/>
  <c r="C197" i="10"/>
  <c r="B197" i="10"/>
  <c r="C196" i="10"/>
  <c r="B196" i="10"/>
  <c r="C195" i="10"/>
  <c r="B195" i="10"/>
  <c r="C194" i="10"/>
  <c r="B194" i="10"/>
  <c r="C193" i="10"/>
  <c r="B193" i="10"/>
  <c r="C192" i="10"/>
  <c r="B192" i="10"/>
  <c r="C191" i="10"/>
  <c r="B191" i="10"/>
  <c r="C190" i="10"/>
  <c r="B190" i="10"/>
  <c r="C189" i="10"/>
  <c r="B189" i="10"/>
  <c r="C188" i="10"/>
  <c r="B188" i="10"/>
  <c r="C187" i="10"/>
  <c r="B187" i="10"/>
  <c r="C186" i="10"/>
  <c r="B186" i="10"/>
  <c r="C185" i="10"/>
  <c r="B185" i="10"/>
  <c r="C184" i="10"/>
  <c r="B184" i="10"/>
  <c r="C183" i="10"/>
  <c r="B183" i="10"/>
  <c r="C182" i="10"/>
  <c r="B182" i="10"/>
  <c r="C181" i="10"/>
  <c r="B181" i="10"/>
  <c r="C180" i="10"/>
  <c r="B180" i="10"/>
  <c r="C179" i="10"/>
  <c r="B179" i="10"/>
  <c r="C178" i="10"/>
  <c r="B178" i="10"/>
  <c r="C177" i="10"/>
  <c r="B177" i="10"/>
  <c r="C176" i="10"/>
  <c r="B176" i="10"/>
  <c r="C175" i="10"/>
  <c r="B175" i="10"/>
  <c r="C174" i="10"/>
  <c r="B174" i="10"/>
  <c r="C173" i="10"/>
  <c r="B173" i="10"/>
  <c r="C172" i="10"/>
  <c r="B172" i="10"/>
  <c r="C171" i="10"/>
  <c r="B171" i="10"/>
  <c r="C170" i="10"/>
  <c r="B170" i="10"/>
  <c r="C169" i="10"/>
  <c r="B169" i="10"/>
  <c r="C168" i="10"/>
  <c r="B168" i="10"/>
  <c r="C167" i="10"/>
  <c r="B167" i="10"/>
  <c r="C166" i="10"/>
  <c r="B166" i="10"/>
  <c r="C165" i="10"/>
  <c r="B165" i="10"/>
  <c r="C164" i="10"/>
  <c r="B164" i="10"/>
  <c r="C163" i="10"/>
  <c r="B163" i="10"/>
  <c r="C162" i="10"/>
  <c r="B162" i="10"/>
  <c r="C161" i="10"/>
  <c r="B161" i="10"/>
  <c r="C160" i="10"/>
  <c r="B160" i="10"/>
  <c r="C159" i="10"/>
  <c r="B159" i="10"/>
  <c r="C158" i="10"/>
  <c r="B158" i="10"/>
  <c r="C157" i="10"/>
  <c r="B157" i="10"/>
  <c r="C156" i="10"/>
  <c r="B156" i="10"/>
  <c r="C155" i="10"/>
  <c r="B155" i="10"/>
  <c r="C154" i="10"/>
  <c r="B154" i="10"/>
  <c r="C153" i="10"/>
  <c r="B153" i="10"/>
  <c r="C152" i="10"/>
  <c r="B152" i="10"/>
  <c r="C151" i="10"/>
  <c r="B151" i="10"/>
  <c r="C150" i="10"/>
  <c r="B150" i="10"/>
  <c r="C149" i="10"/>
  <c r="B149" i="10"/>
  <c r="C148" i="10"/>
  <c r="B148" i="10"/>
  <c r="C147" i="10"/>
  <c r="B147" i="10"/>
  <c r="C146" i="10"/>
  <c r="B146" i="10"/>
  <c r="C145" i="10"/>
  <c r="B145" i="10"/>
  <c r="C144" i="10"/>
  <c r="B144" i="10"/>
  <c r="C143" i="10"/>
  <c r="B143" i="10"/>
  <c r="C142" i="10"/>
  <c r="B142" i="10"/>
  <c r="C141" i="10"/>
  <c r="B141" i="10"/>
  <c r="C140" i="10"/>
  <c r="B140" i="10"/>
  <c r="C139" i="10"/>
  <c r="B139" i="10"/>
  <c r="C138" i="10"/>
  <c r="B138" i="10"/>
  <c r="C137" i="10"/>
  <c r="B137" i="10"/>
  <c r="C136" i="10"/>
  <c r="B136" i="10"/>
  <c r="C135" i="10"/>
  <c r="B135" i="10"/>
  <c r="C134" i="10"/>
  <c r="B134" i="10"/>
  <c r="C133" i="10"/>
  <c r="B133" i="10"/>
  <c r="C132" i="10"/>
  <c r="B132" i="10"/>
  <c r="C131" i="10"/>
  <c r="B131" i="10"/>
  <c r="C130" i="10"/>
  <c r="B130" i="10"/>
  <c r="C129" i="10"/>
  <c r="B129" i="10"/>
  <c r="C128" i="10"/>
  <c r="B128" i="10"/>
  <c r="C127" i="10"/>
  <c r="B127" i="10"/>
  <c r="C126" i="10"/>
  <c r="B126" i="10"/>
  <c r="C125" i="10"/>
  <c r="B125" i="10"/>
  <c r="C124" i="10"/>
  <c r="B124" i="10"/>
  <c r="C123" i="10"/>
  <c r="B123" i="10"/>
  <c r="C122" i="10"/>
  <c r="B122" i="10"/>
  <c r="C121" i="10"/>
  <c r="B121" i="10"/>
  <c r="C120" i="10"/>
  <c r="B120" i="10"/>
  <c r="C119" i="10"/>
  <c r="B119" i="10"/>
  <c r="C118" i="10"/>
  <c r="B118" i="10"/>
  <c r="C117" i="10"/>
  <c r="B117" i="10"/>
  <c r="C116" i="10"/>
  <c r="B116" i="10"/>
  <c r="C115" i="10"/>
  <c r="B115" i="10"/>
  <c r="C114" i="10"/>
  <c r="B114" i="10"/>
  <c r="C113" i="10"/>
  <c r="B113" i="10"/>
  <c r="C112" i="10"/>
  <c r="B112" i="10"/>
  <c r="C111" i="10"/>
  <c r="B111" i="10"/>
  <c r="C110" i="10"/>
  <c r="B110" i="10"/>
  <c r="C109" i="10"/>
  <c r="B109" i="10"/>
  <c r="C108" i="10"/>
  <c r="B108" i="10"/>
  <c r="C107" i="10"/>
  <c r="B107" i="10"/>
  <c r="C106" i="10"/>
  <c r="B106" i="10"/>
  <c r="C105" i="10"/>
  <c r="B105" i="10"/>
  <c r="C104" i="10"/>
  <c r="B104" i="10"/>
  <c r="C103" i="10"/>
  <c r="B103" i="10"/>
  <c r="C102" i="10"/>
  <c r="B102" i="10"/>
  <c r="C101" i="10"/>
  <c r="B101" i="10"/>
  <c r="C100" i="10"/>
  <c r="B100" i="10"/>
  <c r="C99" i="10"/>
  <c r="B99" i="10"/>
  <c r="C98" i="10"/>
  <c r="B98" i="10"/>
  <c r="C97" i="10"/>
  <c r="B97" i="10"/>
  <c r="C96" i="10"/>
  <c r="B96" i="10"/>
  <c r="C95" i="10"/>
  <c r="B95" i="10"/>
  <c r="C94" i="10"/>
  <c r="B94" i="10"/>
  <c r="C93" i="10"/>
  <c r="B93" i="10"/>
  <c r="C92" i="10"/>
  <c r="B92" i="10"/>
  <c r="C91" i="10"/>
  <c r="B91" i="10"/>
  <c r="C90" i="10"/>
  <c r="B90" i="10"/>
  <c r="C89" i="10"/>
  <c r="B89" i="10"/>
  <c r="C88" i="10"/>
  <c r="B88" i="10"/>
  <c r="C87" i="10"/>
  <c r="B87" i="10"/>
  <c r="C86" i="10"/>
  <c r="B86" i="10"/>
  <c r="C85" i="10"/>
  <c r="B85" i="10"/>
  <c r="C84" i="10"/>
  <c r="B84" i="10"/>
  <c r="C83" i="10"/>
  <c r="B83" i="10"/>
  <c r="C82" i="10"/>
  <c r="B82" i="10"/>
  <c r="C81" i="10"/>
  <c r="B81" i="10"/>
  <c r="C80" i="10"/>
  <c r="B80" i="10"/>
  <c r="C79" i="10"/>
  <c r="B79" i="10"/>
  <c r="C78" i="10"/>
  <c r="B78" i="10"/>
  <c r="C77" i="10"/>
  <c r="B77" i="10"/>
  <c r="C76" i="10"/>
  <c r="B76" i="10"/>
  <c r="C75" i="10"/>
  <c r="B75" i="10"/>
  <c r="C74" i="10"/>
  <c r="B74" i="10"/>
  <c r="C73" i="10"/>
  <c r="B73" i="10"/>
  <c r="C72" i="10"/>
  <c r="B72" i="10"/>
  <c r="C71" i="10"/>
  <c r="B71" i="10"/>
  <c r="C70" i="10"/>
  <c r="B70" i="10"/>
  <c r="C69" i="10"/>
  <c r="B69" i="10"/>
  <c r="C68" i="10"/>
  <c r="B68" i="10"/>
  <c r="C67" i="10"/>
  <c r="B67" i="10"/>
  <c r="C66" i="10"/>
  <c r="B66" i="10"/>
  <c r="C65" i="10"/>
  <c r="B65" i="10"/>
  <c r="C64" i="10"/>
  <c r="B64" i="10"/>
  <c r="C63" i="10"/>
  <c r="B63" i="10"/>
  <c r="C62" i="10"/>
  <c r="B62" i="10"/>
  <c r="C61" i="10"/>
  <c r="B61" i="10"/>
  <c r="C60" i="10"/>
  <c r="B60" i="10"/>
  <c r="C59" i="10"/>
  <c r="B59" i="10"/>
  <c r="C58" i="10"/>
  <c r="B58" i="10"/>
  <c r="C57" i="10"/>
  <c r="B57" i="10"/>
  <c r="C56" i="10"/>
  <c r="B56" i="10"/>
  <c r="C55" i="10"/>
  <c r="B55" i="10"/>
  <c r="C54" i="10"/>
  <c r="B54" i="10"/>
  <c r="C53" i="10"/>
  <c r="B53" i="10"/>
  <c r="C52" i="10"/>
  <c r="B52" i="10"/>
  <c r="C51" i="10"/>
  <c r="B51" i="10"/>
  <c r="C50" i="10"/>
  <c r="B50" i="10"/>
  <c r="C49" i="10"/>
  <c r="B49" i="10"/>
  <c r="C48" i="10"/>
  <c r="B48" i="10"/>
  <c r="C47" i="10"/>
  <c r="B47" i="10"/>
  <c r="C46" i="10"/>
  <c r="B46" i="10"/>
  <c r="C45" i="10"/>
  <c r="B45" i="10"/>
  <c r="C44" i="10"/>
  <c r="B44" i="10"/>
  <c r="C43" i="10"/>
  <c r="B43" i="10"/>
  <c r="C42" i="10"/>
  <c r="B42" i="10"/>
  <c r="C41" i="10"/>
  <c r="B41" i="10"/>
  <c r="C40" i="10"/>
  <c r="B40" i="10"/>
  <c r="C39" i="10"/>
  <c r="B39" i="10"/>
  <c r="C38" i="10"/>
  <c r="B38" i="10"/>
  <c r="C37" i="10"/>
  <c r="B37" i="10"/>
  <c r="C36" i="10"/>
  <c r="B36" i="10"/>
  <c r="C35" i="10"/>
  <c r="B35" i="10"/>
  <c r="C34" i="10"/>
  <c r="B34" i="10"/>
  <c r="C33" i="10"/>
  <c r="B33" i="10"/>
  <c r="C32" i="10"/>
  <c r="B32" i="10"/>
  <c r="C31" i="10"/>
  <c r="B31" i="10"/>
  <c r="C30" i="10"/>
  <c r="B30" i="10"/>
  <c r="C29" i="10"/>
  <c r="B29" i="10"/>
  <c r="C28" i="10"/>
  <c r="B28" i="10"/>
  <c r="C27" i="10"/>
  <c r="B27" i="10"/>
  <c r="C26" i="10"/>
  <c r="B26" i="10"/>
  <c r="C25" i="10"/>
  <c r="B25" i="10"/>
  <c r="C24" i="10"/>
  <c r="B24" i="10"/>
  <c r="C23" i="10"/>
  <c r="B23" i="10"/>
  <c r="C22" i="10"/>
  <c r="B22" i="10"/>
  <c r="C321" i="9"/>
  <c r="B321" i="9"/>
  <c r="C320" i="9"/>
  <c r="B320" i="9"/>
  <c r="C319" i="9"/>
  <c r="B319" i="9"/>
  <c r="C318" i="9"/>
  <c r="B318" i="9"/>
  <c r="C317" i="9"/>
  <c r="B317" i="9"/>
  <c r="C316" i="9"/>
  <c r="B316" i="9"/>
  <c r="C315" i="9"/>
  <c r="B315" i="9"/>
  <c r="C314" i="9"/>
  <c r="B314" i="9"/>
  <c r="C313" i="9"/>
  <c r="B313" i="9"/>
  <c r="C312" i="9"/>
  <c r="B312" i="9"/>
  <c r="C311" i="9"/>
  <c r="B311" i="9"/>
  <c r="C310" i="9"/>
  <c r="B310" i="9"/>
  <c r="C309" i="9"/>
  <c r="B309" i="9"/>
  <c r="C308" i="9"/>
  <c r="B308" i="9"/>
  <c r="C307" i="9"/>
  <c r="B307" i="9"/>
  <c r="C306" i="9"/>
  <c r="B306" i="9"/>
  <c r="C305" i="9"/>
  <c r="B305" i="9"/>
  <c r="C304" i="9"/>
  <c r="B304" i="9"/>
  <c r="C303" i="9"/>
  <c r="B303" i="9"/>
  <c r="C302" i="9"/>
  <c r="B302" i="9"/>
  <c r="C301" i="9"/>
  <c r="B301" i="9"/>
  <c r="C300" i="9"/>
  <c r="B300" i="9"/>
  <c r="C299" i="9"/>
  <c r="B299" i="9"/>
  <c r="C298" i="9"/>
  <c r="B298" i="9"/>
  <c r="C297" i="9"/>
  <c r="B297" i="9"/>
  <c r="C296" i="9"/>
  <c r="B296" i="9"/>
  <c r="C295" i="9"/>
  <c r="B295" i="9"/>
  <c r="C294" i="9"/>
  <c r="B294" i="9"/>
  <c r="C293" i="9"/>
  <c r="B293" i="9"/>
  <c r="C292" i="9"/>
  <c r="B292" i="9"/>
  <c r="C291" i="9"/>
  <c r="B291" i="9"/>
  <c r="C290" i="9"/>
  <c r="B290" i="9"/>
  <c r="C289" i="9"/>
  <c r="B289" i="9"/>
  <c r="C288" i="9"/>
  <c r="B288" i="9"/>
  <c r="C287" i="9"/>
  <c r="B287" i="9"/>
  <c r="C286" i="9"/>
  <c r="B286" i="9"/>
  <c r="C285" i="9"/>
  <c r="B285" i="9"/>
  <c r="C284" i="9"/>
  <c r="B284" i="9"/>
  <c r="C283" i="9"/>
  <c r="B283" i="9"/>
  <c r="C282" i="9"/>
  <c r="B282" i="9"/>
  <c r="C281" i="9"/>
  <c r="B281" i="9"/>
  <c r="C280" i="9"/>
  <c r="B280" i="9"/>
  <c r="C279" i="9"/>
  <c r="B279" i="9"/>
  <c r="C278" i="9"/>
  <c r="B278" i="9"/>
  <c r="C277" i="9"/>
  <c r="B277" i="9"/>
  <c r="C276" i="9"/>
  <c r="B276" i="9"/>
  <c r="C275" i="9"/>
  <c r="B275" i="9"/>
  <c r="C274" i="9"/>
  <c r="B274" i="9"/>
  <c r="C273" i="9"/>
  <c r="B273" i="9"/>
  <c r="C272" i="9"/>
  <c r="B272" i="9"/>
  <c r="C271" i="9"/>
  <c r="B271" i="9"/>
  <c r="C270" i="9"/>
  <c r="B270" i="9"/>
  <c r="C269" i="9"/>
  <c r="B269" i="9"/>
  <c r="C268" i="9"/>
  <c r="B268" i="9"/>
  <c r="C267" i="9"/>
  <c r="B267" i="9"/>
  <c r="C266" i="9"/>
  <c r="B266" i="9"/>
  <c r="C265" i="9"/>
  <c r="B265" i="9"/>
  <c r="C264" i="9"/>
  <c r="B264" i="9"/>
  <c r="C263" i="9"/>
  <c r="B263" i="9"/>
  <c r="C262" i="9"/>
  <c r="B262" i="9"/>
  <c r="C261" i="9"/>
  <c r="B261" i="9"/>
  <c r="C260" i="9"/>
  <c r="B260" i="9"/>
  <c r="C259" i="9"/>
  <c r="B259" i="9"/>
  <c r="C258" i="9"/>
  <c r="B258" i="9"/>
  <c r="C257" i="9"/>
  <c r="B257" i="9"/>
  <c r="C256" i="9"/>
  <c r="B256" i="9"/>
  <c r="C255" i="9"/>
  <c r="B255" i="9"/>
  <c r="C254" i="9"/>
  <c r="B254" i="9"/>
  <c r="C253" i="9"/>
  <c r="B253" i="9"/>
  <c r="C252" i="9"/>
  <c r="B252" i="9"/>
  <c r="C251" i="9"/>
  <c r="B251" i="9"/>
  <c r="C250" i="9"/>
  <c r="B250" i="9"/>
  <c r="C249" i="9"/>
  <c r="B249" i="9"/>
  <c r="C248" i="9"/>
  <c r="B248" i="9"/>
  <c r="C247" i="9"/>
  <c r="B247" i="9"/>
  <c r="C246" i="9"/>
  <c r="B246" i="9"/>
  <c r="C245" i="9"/>
  <c r="B245" i="9"/>
  <c r="C244" i="9"/>
  <c r="B244" i="9"/>
  <c r="C243" i="9"/>
  <c r="B243" i="9"/>
  <c r="C242" i="9"/>
  <c r="B242" i="9"/>
  <c r="C241" i="9"/>
  <c r="B241" i="9"/>
  <c r="C240" i="9"/>
  <c r="B240" i="9"/>
  <c r="C239" i="9"/>
  <c r="B239" i="9"/>
  <c r="C238" i="9"/>
  <c r="B238" i="9"/>
  <c r="C237" i="9"/>
  <c r="B237" i="9"/>
  <c r="C236" i="9"/>
  <c r="B236" i="9"/>
  <c r="C235" i="9"/>
  <c r="B235" i="9"/>
  <c r="C234" i="9"/>
  <c r="B234" i="9"/>
  <c r="C233" i="9"/>
  <c r="B233" i="9"/>
  <c r="C232" i="9"/>
  <c r="B232" i="9"/>
  <c r="C231" i="9"/>
  <c r="B231" i="9"/>
  <c r="C230" i="9"/>
  <c r="B230" i="9"/>
  <c r="C229" i="9"/>
  <c r="B229" i="9"/>
  <c r="C228" i="9"/>
  <c r="B228" i="9"/>
  <c r="C227" i="9"/>
  <c r="B227" i="9"/>
  <c r="C226" i="9"/>
  <c r="B226" i="9"/>
  <c r="C225" i="9"/>
  <c r="B225" i="9"/>
  <c r="C224" i="9"/>
  <c r="B224" i="9"/>
  <c r="C223" i="9"/>
  <c r="B223" i="9"/>
  <c r="C222" i="9"/>
  <c r="B222" i="9"/>
  <c r="C221" i="9"/>
  <c r="B221" i="9"/>
  <c r="C220" i="9"/>
  <c r="B220" i="9"/>
  <c r="C219" i="9"/>
  <c r="B219" i="9"/>
  <c r="C218" i="9"/>
  <c r="B218" i="9"/>
  <c r="C217" i="9"/>
  <c r="B217" i="9"/>
  <c r="C216" i="9"/>
  <c r="B216" i="9"/>
  <c r="C215" i="9"/>
  <c r="B215" i="9"/>
  <c r="C214" i="9"/>
  <c r="B214" i="9"/>
  <c r="C213" i="9"/>
  <c r="B213" i="9"/>
  <c r="C212" i="9"/>
  <c r="B212" i="9"/>
  <c r="C211" i="9"/>
  <c r="B211" i="9"/>
  <c r="C210" i="9"/>
  <c r="B210" i="9"/>
  <c r="C209" i="9"/>
  <c r="B209" i="9"/>
  <c r="C208" i="9"/>
  <c r="B208" i="9"/>
  <c r="C207" i="9"/>
  <c r="B207" i="9"/>
  <c r="C206" i="9"/>
  <c r="B206" i="9"/>
  <c r="C205" i="9"/>
  <c r="B205" i="9"/>
  <c r="C204" i="9"/>
  <c r="B204" i="9"/>
  <c r="C203" i="9"/>
  <c r="B203" i="9"/>
  <c r="C202" i="9"/>
  <c r="B202" i="9"/>
  <c r="C201" i="9"/>
  <c r="B201" i="9"/>
  <c r="C200" i="9"/>
  <c r="B200" i="9"/>
  <c r="C199" i="9"/>
  <c r="B199" i="9"/>
  <c r="C198" i="9"/>
  <c r="B198" i="9"/>
  <c r="C197" i="9"/>
  <c r="B197" i="9"/>
  <c r="C196" i="9"/>
  <c r="B196" i="9"/>
  <c r="C195" i="9"/>
  <c r="B195" i="9"/>
  <c r="C194" i="9"/>
  <c r="B194" i="9"/>
  <c r="C193" i="9"/>
  <c r="B193" i="9"/>
  <c r="C192" i="9"/>
  <c r="B192" i="9"/>
  <c r="C191" i="9"/>
  <c r="B191" i="9"/>
  <c r="C190" i="9"/>
  <c r="B190" i="9"/>
  <c r="C189" i="9"/>
  <c r="B189" i="9"/>
  <c r="C188" i="9"/>
  <c r="B188" i="9"/>
  <c r="C187" i="9"/>
  <c r="B187" i="9"/>
  <c r="C186" i="9"/>
  <c r="B186" i="9"/>
  <c r="C185" i="9"/>
  <c r="B185" i="9"/>
  <c r="C184" i="9"/>
  <c r="B184" i="9"/>
  <c r="C183" i="9"/>
  <c r="B183" i="9"/>
  <c r="C182" i="9"/>
  <c r="B182" i="9"/>
  <c r="C181" i="9"/>
  <c r="B181" i="9"/>
  <c r="C180" i="9"/>
  <c r="B180" i="9"/>
  <c r="C179" i="9"/>
  <c r="B179" i="9"/>
  <c r="C178" i="9"/>
  <c r="B178" i="9"/>
  <c r="C177" i="9"/>
  <c r="B177" i="9"/>
  <c r="C176" i="9"/>
  <c r="B176" i="9"/>
  <c r="C175" i="9"/>
  <c r="B175" i="9"/>
  <c r="C174" i="9"/>
  <c r="B174" i="9"/>
  <c r="C173" i="9"/>
  <c r="B173" i="9"/>
  <c r="C172" i="9"/>
  <c r="B172" i="9"/>
  <c r="C171" i="9"/>
  <c r="B171" i="9"/>
  <c r="C170" i="9"/>
  <c r="B170" i="9"/>
  <c r="C169" i="9"/>
  <c r="B169" i="9"/>
  <c r="C168" i="9"/>
  <c r="B168" i="9"/>
  <c r="C167" i="9"/>
  <c r="B167" i="9"/>
  <c r="C166" i="9"/>
  <c r="B166" i="9"/>
  <c r="C165" i="9"/>
  <c r="B165" i="9"/>
  <c r="C164" i="9"/>
  <c r="B164" i="9"/>
  <c r="C163" i="9"/>
  <c r="B163" i="9"/>
  <c r="C162" i="9"/>
  <c r="B162" i="9"/>
  <c r="C161" i="9"/>
  <c r="B161" i="9"/>
  <c r="C160" i="9"/>
  <c r="B160" i="9"/>
  <c r="C159" i="9"/>
  <c r="B159" i="9"/>
  <c r="C158" i="9"/>
  <c r="B158" i="9"/>
  <c r="C157" i="9"/>
  <c r="B157" i="9"/>
  <c r="C156" i="9"/>
  <c r="B156" i="9"/>
  <c r="C155" i="9"/>
  <c r="B155" i="9"/>
  <c r="C154" i="9"/>
  <c r="B154" i="9"/>
  <c r="C153" i="9"/>
  <c r="B153" i="9"/>
  <c r="C152" i="9"/>
  <c r="B152" i="9"/>
  <c r="C151" i="9"/>
  <c r="B151" i="9"/>
  <c r="C150" i="9"/>
  <c r="B150" i="9"/>
  <c r="C149" i="9"/>
  <c r="B149" i="9"/>
  <c r="C148" i="9"/>
  <c r="B148" i="9"/>
  <c r="C147" i="9"/>
  <c r="B147" i="9"/>
  <c r="C146" i="9"/>
  <c r="B146" i="9"/>
  <c r="C145" i="9"/>
  <c r="B145" i="9"/>
  <c r="C144" i="9"/>
  <c r="B144" i="9"/>
  <c r="C143" i="9"/>
  <c r="B143" i="9"/>
  <c r="C142" i="9"/>
  <c r="B142" i="9"/>
  <c r="C141" i="9"/>
  <c r="B141" i="9"/>
  <c r="C140" i="9"/>
  <c r="B140" i="9"/>
  <c r="C139" i="9"/>
  <c r="B139" i="9"/>
  <c r="C138" i="9"/>
  <c r="B138" i="9"/>
  <c r="C137" i="9"/>
  <c r="B137" i="9"/>
  <c r="C136" i="9"/>
  <c r="B136" i="9"/>
  <c r="C135" i="9"/>
  <c r="B135" i="9"/>
  <c r="C134" i="9"/>
  <c r="B134" i="9"/>
  <c r="C133" i="9"/>
  <c r="B133" i="9"/>
  <c r="C132" i="9"/>
  <c r="B132" i="9"/>
  <c r="C131" i="9"/>
  <c r="B131" i="9"/>
  <c r="C130" i="9"/>
  <c r="B130" i="9"/>
  <c r="C129" i="9"/>
  <c r="B129" i="9"/>
  <c r="C128" i="9"/>
  <c r="B128" i="9"/>
  <c r="C127" i="9"/>
  <c r="B127" i="9"/>
  <c r="C126" i="9"/>
  <c r="B126" i="9"/>
  <c r="C125" i="9"/>
  <c r="B125" i="9"/>
  <c r="C124" i="9"/>
  <c r="B124" i="9"/>
  <c r="C123" i="9"/>
  <c r="B123" i="9"/>
  <c r="C122" i="9"/>
  <c r="B122" i="9"/>
  <c r="C121" i="9"/>
  <c r="B121" i="9"/>
  <c r="C120" i="9"/>
  <c r="B120" i="9"/>
  <c r="C119" i="9"/>
  <c r="B119" i="9"/>
  <c r="C118" i="9"/>
  <c r="B118" i="9"/>
  <c r="C117" i="9"/>
  <c r="B117" i="9"/>
  <c r="C116" i="9"/>
  <c r="B116" i="9"/>
  <c r="C115" i="9"/>
  <c r="B115" i="9"/>
  <c r="C114" i="9"/>
  <c r="B114" i="9"/>
  <c r="C113" i="9"/>
  <c r="B113" i="9"/>
  <c r="C112" i="9"/>
  <c r="B112" i="9"/>
  <c r="C111" i="9"/>
  <c r="B111" i="9"/>
  <c r="C110" i="9"/>
  <c r="B110" i="9"/>
  <c r="C109" i="9"/>
  <c r="B109" i="9"/>
  <c r="C108" i="9"/>
  <c r="B108" i="9"/>
  <c r="C107" i="9"/>
  <c r="B107" i="9"/>
  <c r="C106" i="9"/>
  <c r="B106" i="9"/>
  <c r="C105" i="9"/>
  <c r="B105" i="9"/>
  <c r="C104" i="9"/>
  <c r="B104" i="9"/>
  <c r="C103" i="9"/>
  <c r="B103" i="9"/>
  <c r="C102" i="9"/>
  <c r="B102" i="9"/>
  <c r="C101" i="9"/>
  <c r="B101" i="9"/>
  <c r="C100" i="9"/>
  <c r="B100" i="9"/>
  <c r="C99" i="9"/>
  <c r="B99" i="9"/>
  <c r="C98" i="9"/>
  <c r="B98" i="9"/>
  <c r="C97" i="9"/>
  <c r="B97" i="9"/>
  <c r="C96" i="9"/>
  <c r="B96" i="9"/>
  <c r="C95" i="9"/>
  <c r="B95" i="9"/>
  <c r="C94" i="9"/>
  <c r="B94" i="9"/>
  <c r="C93" i="9"/>
  <c r="B93" i="9"/>
  <c r="C92" i="9"/>
  <c r="B92" i="9"/>
  <c r="C91" i="9"/>
  <c r="B91" i="9"/>
  <c r="C90" i="9"/>
  <c r="B90" i="9"/>
  <c r="C89" i="9"/>
  <c r="B89" i="9"/>
  <c r="C88" i="9"/>
  <c r="B88" i="9"/>
  <c r="C87" i="9"/>
  <c r="B87" i="9"/>
  <c r="C86" i="9"/>
  <c r="B86" i="9"/>
  <c r="C85" i="9"/>
  <c r="B85" i="9"/>
  <c r="C84" i="9"/>
  <c r="B84" i="9"/>
  <c r="C83" i="9"/>
  <c r="B83" i="9"/>
  <c r="C82" i="9"/>
  <c r="B82" i="9"/>
  <c r="C81" i="9"/>
  <c r="B81" i="9"/>
  <c r="C80" i="9"/>
  <c r="B80" i="9"/>
  <c r="C79" i="9"/>
  <c r="B79" i="9"/>
  <c r="C78" i="9"/>
  <c r="B78" i="9"/>
  <c r="C77" i="9"/>
  <c r="B77" i="9"/>
  <c r="C76" i="9"/>
  <c r="B76" i="9"/>
  <c r="C75" i="9"/>
  <c r="B75" i="9"/>
  <c r="C74" i="9"/>
  <c r="B74" i="9"/>
  <c r="C73" i="9"/>
  <c r="B73" i="9"/>
  <c r="C72" i="9"/>
  <c r="B72" i="9"/>
  <c r="C71" i="9"/>
  <c r="B71" i="9"/>
  <c r="C70" i="9"/>
  <c r="B70" i="9"/>
  <c r="C69" i="9"/>
  <c r="B69" i="9"/>
  <c r="C68" i="9"/>
  <c r="B68" i="9"/>
  <c r="C67" i="9"/>
  <c r="B67" i="9"/>
  <c r="C66" i="9"/>
  <c r="B66" i="9"/>
  <c r="C65" i="9"/>
  <c r="B65" i="9"/>
  <c r="C64" i="9"/>
  <c r="B64" i="9"/>
  <c r="C63" i="9"/>
  <c r="B63" i="9"/>
  <c r="C62" i="9"/>
  <c r="B62" i="9"/>
  <c r="C61" i="9"/>
  <c r="B61" i="9"/>
  <c r="C60" i="9"/>
  <c r="B60" i="9"/>
  <c r="C59" i="9"/>
  <c r="B59" i="9"/>
  <c r="C58" i="9"/>
  <c r="B58" i="9"/>
  <c r="C57" i="9"/>
  <c r="B57" i="9"/>
  <c r="C56" i="9"/>
  <c r="B56" i="9"/>
  <c r="C55" i="9"/>
  <c r="B55" i="9"/>
  <c r="C54" i="9"/>
  <c r="B54" i="9"/>
  <c r="C53" i="9"/>
  <c r="B53" i="9"/>
  <c r="C52" i="9"/>
  <c r="B52" i="9"/>
  <c r="C51" i="9"/>
  <c r="B51" i="9"/>
  <c r="C50" i="9"/>
  <c r="B50" i="9"/>
  <c r="C49" i="9"/>
  <c r="B49" i="9"/>
  <c r="C48" i="9"/>
  <c r="B48" i="9"/>
  <c r="C47" i="9"/>
  <c r="B47" i="9"/>
  <c r="C46" i="9"/>
  <c r="B46" i="9"/>
  <c r="C45" i="9"/>
  <c r="B45" i="9"/>
  <c r="C44" i="9"/>
  <c r="B44" i="9"/>
  <c r="C43" i="9"/>
  <c r="B43" i="9"/>
  <c r="C42" i="9"/>
  <c r="B42" i="9"/>
  <c r="C41" i="9"/>
  <c r="B41" i="9"/>
  <c r="C40" i="9"/>
  <c r="B40" i="9"/>
  <c r="C39" i="9"/>
  <c r="B39" i="9"/>
  <c r="C38" i="9"/>
  <c r="B38" i="9"/>
  <c r="C37" i="9"/>
  <c r="B37" i="9"/>
  <c r="C36" i="9"/>
  <c r="B36" i="9"/>
  <c r="C35" i="9"/>
  <c r="B35" i="9"/>
  <c r="C34" i="9"/>
  <c r="B34" i="9"/>
  <c r="C33" i="9"/>
  <c r="B33" i="9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321" i="8" l="1"/>
  <c r="B321" i="8"/>
  <c r="C320" i="8"/>
  <c r="B320" i="8"/>
  <c r="C319" i="8"/>
  <c r="B319" i="8"/>
  <c r="C318" i="8"/>
  <c r="B318" i="8"/>
  <c r="C317" i="8"/>
  <c r="B317" i="8"/>
  <c r="C316" i="8"/>
  <c r="B316" i="8"/>
  <c r="C315" i="8"/>
  <c r="B315" i="8"/>
  <c r="C314" i="8"/>
  <c r="B314" i="8"/>
  <c r="C313" i="8"/>
  <c r="B313" i="8"/>
  <c r="C312" i="8"/>
  <c r="B312" i="8"/>
  <c r="C311" i="8"/>
  <c r="B311" i="8"/>
  <c r="C310" i="8"/>
  <c r="B310" i="8"/>
  <c r="C309" i="8"/>
  <c r="B309" i="8"/>
  <c r="C308" i="8"/>
  <c r="B308" i="8"/>
  <c r="C307" i="8"/>
  <c r="B307" i="8"/>
  <c r="C306" i="8"/>
  <c r="B306" i="8"/>
  <c r="C305" i="8"/>
  <c r="B305" i="8"/>
  <c r="C304" i="8"/>
  <c r="B304" i="8"/>
  <c r="C303" i="8"/>
  <c r="B303" i="8"/>
  <c r="C302" i="8"/>
  <c r="B302" i="8"/>
  <c r="C301" i="8"/>
  <c r="B301" i="8"/>
  <c r="C300" i="8"/>
  <c r="B300" i="8"/>
  <c r="C299" i="8"/>
  <c r="B299" i="8"/>
  <c r="C298" i="8"/>
  <c r="B298" i="8"/>
  <c r="C297" i="8"/>
  <c r="B297" i="8"/>
  <c r="C296" i="8"/>
  <c r="B296" i="8"/>
  <c r="C295" i="8"/>
  <c r="B295" i="8"/>
  <c r="C294" i="8"/>
  <c r="B294" i="8"/>
  <c r="C293" i="8"/>
  <c r="B293" i="8"/>
  <c r="C292" i="8"/>
  <c r="B292" i="8"/>
  <c r="C291" i="8"/>
  <c r="B291" i="8"/>
  <c r="C290" i="8"/>
  <c r="B290" i="8"/>
  <c r="C289" i="8"/>
  <c r="B289" i="8"/>
  <c r="C288" i="8"/>
  <c r="B288" i="8"/>
  <c r="C287" i="8"/>
  <c r="B287" i="8"/>
  <c r="C286" i="8"/>
  <c r="B286" i="8"/>
  <c r="C285" i="8"/>
  <c r="B285" i="8"/>
  <c r="C284" i="8"/>
  <c r="B284" i="8"/>
  <c r="C283" i="8"/>
  <c r="B283" i="8"/>
  <c r="C282" i="8"/>
  <c r="B282" i="8"/>
  <c r="C281" i="8"/>
  <c r="B281" i="8"/>
  <c r="C280" i="8"/>
  <c r="B280" i="8"/>
  <c r="C279" i="8"/>
  <c r="B279" i="8"/>
  <c r="C278" i="8"/>
  <c r="B278" i="8"/>
  <c r="C277" i="8"/>
  <c r="B277" i="8"/>
  <c r="C276" i="8"/>
  <c r="B276" i="8"/>
  <c r="C275" i="8"/>
  <c r="B275" i="8"/>
  <c r="C274" i="8"/>
  <c r="B274" i="8"/>
  <c r="C273" i="8"/>
  <c r="B273" i="8"/>
  <c r="C272" i="8"/>
  <c r="B272" i="8"/>
  <c r="C271" i="8"/>
  <c r="B271" i="8"/>
  <c r="C270" i="8"/>
  <c r="B270" i="8"/>
  <c r="C269" i="8"/>
  <c r="B269" i="8"/>
  <c r="C268" i="8"/>
  <c r="B268" i="8"/>
  <c r="C267" i="8"/>
  <c r="B267" i="8"/>
  <c r="C266" i="8"/>
  <c r="B266" i="8"/>
  <c r="C265" i="8"/>
  <c r="B265" i="8"/>
  <c r="C264" i="8"/>
  <c r="B264" i="8"/>
  <c r="C263" i="8"/>
  <c r="B263" i="8"/>
  <c r="C262" i="8"/>
  <c r="B262" i="8"/>
  <c r="C261" i="8"/>
  <c r="B261" i="8"/>
  <c r="C260" i="8"/>
  <c r="B260" i="8"/>
  <c r="C259" i="8"/>
  <c r="B259" i="8"/>
  <c r="C258" i="8"/>
  <c r="B258" i="8"/>
  <c r="C257" i="8"/>
  <c r="B257" i="8"/>
  <c r="C256" i="8"/>
  <c r="B256" i="8"/>
  <c r="C255" i="8"/>
  <c r="B255" i="8"/>
  <c r="C254" i="8"/>
  <c r="B254" i="8"/>
  <c r="C253" i="8"/>
  <c r="B253" i="8"/>
  <c r="C252" i="8"/>
  <c r="B252" i="8"/>
  <c r="C251" i="8"/>
  <c r="B251" i="8"/>
  <c r="C250" i="8"/>
  <c r="B250" i="8"/>
  <c r="C249" i="8"/>
  <c r="B249" i="8"/>
  <c r="C248" i="8"/>
  <c r="B248" i="8"/>
  <c r="C247" i="8"/>
  <c r="B247" i="8"/>
  <c r="C246" i="8"/>
  <c r="B246" i="8"/>
  <c r="C245" i="8"/>
  <c r="B245" i="8"/>
  <c r="C244" i="8"/>
  <c r="B244" i="8"/>
  <c r="C243" i="8"/>
  <c r="B243" i="8"/>
  <c r="C242" i="8"/>
  <c r="B242" i="8"/>
  <c r="C241" i="8"/>
  <c r="B241" i="8"/>
  <c r="C240" i="8"/>
  <c r="B240" i="8"/>
  <c r="C239" i="8"/>
  <c r="B239" i="8"/>
  <c r="C238" i="8"/>
  <c r="B238" i="8"/>
  <c r="C237" i="8"/>
  <c r="B237" i="8"/>
  <c r="C236" i="8"/>
  <c r="B236" i="8"/>
  <c r="C235" i="8"/>
  <c r="B235" i="8"/>
  <c r="C234" i="8"/>
  <c r="B234" i="8"/>
  <c r="C233" i="8"/>
  <c r="B233" i="8"/>
  <c r="C232" i="8"/>
  <c r="B232" i="8"/>
  <c r="C231" i="8"/>
  <c r="B231" i="8"/>
  <c r="C230" i="8"/>
  <c r="B230" i="8"/>
  <c r="C229" i="8"/>
  <c r="B229" i="8"/>
  <c r="C228" i="8"/>
  <c r="B228" i="8"/>
  <c r="C227" i="8"/>
  <c r="B227" i="8"/>
  <c r="C226" i="8"/>
  <c r="B226" i="8"/>
  <c r="C225" i="8"/>
  <c r="B225" i="8"/>
  <c r="C224" i="8"/>
  <c r="B224" i="8"/>
  <c r="C223" i="8"/>
  <c r="B223" i="8"/>
  <c r="C222" i="8"/>
  <c r="B222" i="8"/>
  <c r="C221" i="8"/>
  <c r="B221" i="8"/>
  <c r="C220" i="8"/>
  <c r="B220" i="8"/>
  <c r="C219" i="8"/>
  <c r="B219" i="8"/>
  <c r="C218" i="8"/>
  <c r="B218" i="8"/>
  <c r="C217" i="8"/>
  <c r="B217" i="8"/>
  <c r="C216" i="8"/>
  <c r="B216" i="8"/>
  <c r="C215" i="8"/>
  <c r="B215" i="8"/>
  <c r="C214" i="8"/>
  <c r="B214" i="8"/>
  <c r="C213" i="8"/>
  <c r="B213" i="8"/>
  <c r="C212" i="8"/>
  <c r="B212" i="8"/>
  <c r="C211" i="8"/>
  <c r="B211" i="8"/>
  <c r="C210" i="8"/>
  <c r="B210" i="8"/>
  <c r="C209" i="8"/>
  <c r="B209" i="8"/>
  <c r="C208" i="8"/>
  <c r="B208" i="8"/>
  <c r="C207" i="8"/>
  <c r="B207" i="8"/>
  <c r="C206" i="8"/>
  <c r="B206" i="8"/>
  <c r="C205" i="8"/>
  <c r="B205" i="8"/>
  <c r="C204" i="8"/>
  <c r="B204" i="8"/>
  <c r="C203" i="8"/>
  <c r="B203" i="8"/>
  <c r="C202" i="8"/>
  <c r="B202" i="8"/>
  <c r="C201" i="8"/>
  <c r="B201" i="8"/>
  <c r="C200" i="8"/>
  <c r="B200" i="8"/>
  <c r="C199" i="8"/>
  <c r="B199" i="8"/>
  <c r="C198" i="8"/>
  <c r="B198" i="8"/>
  <c r="C197" i="8"/>
  <c r="B197" i="8"/>
  <c r="C196" i="8"/>
  <c r="B196" i="8"/>
  <c r="C195" i="8"/>
  <c r="B195" i="8"/>
  <c r="C194" i="8"/>
  <c r="B194" i="8"/>
  <c r="C193" i="8"/>
  <c r="B193" i="8"/>
  <c r="C192" i="8"/>
  <c r="B192" i="8"/>
  <c r="C191" i="8"/>
  <c r="B191" i="8"/>
  <c r="C190" i="8"/>
  <c r="B190" i="8"/>
  <c r="C189" i="8"/>
  <c r="B189" i="8"/>
  <c r="C188" i="8"/>
  <c r="B188" i="8"/>
  <c r="C187" i="8"/>
  <c r="B187" i="8"/>
  <c r="C186" i="8"/>
  <c r="B186" i="8"/>
  <c r="C185" i="8"/>
  <c r="B185" i="8"/>
  <c r="C184" i="8"/>
  <c r="B184" i="8"/>
  <c r="C183" i="8"/>
  <c r="B183" i="8"/>
  <c r="C182" i="8"/>
  <c r="B182" i="8"/>
  <c r="C181" i="8"/>
  <c r="B181" i="8"/>
  <c r="C180" i="8"/>
  <c r="B180" i="8"/>
  <c r="C179" i="8"/>
  <c r="B179" i="8"/>
  <c r="C178" i="8"/>
  <c r="B178" i="8"/>
  <c r="C177" i="8"/>
  <c r="B177" i="8"/>
  <c r="C176" i="8"/>
  <c r="B176" i="8"/>
  <c r="C175" i="8"/>
  <c r="B175" i="8"/>
  <c r="C174" i="8"/>
  <c r="B174" i="8"/>
  <c r="C173" i="8"/>
  <c r="B173" i="8"/>
  <c r="C172" i="8"/>
  <c r="B172" i="8"/>
  <c r="C171" i="8"/>
  <c r="B171" i="8"/>
  <c r="C170" i="8"/>
  <c r="B170" i="8"/>
  <c r="C169" i="8"/>
  <c r="B169" i="8"/>
  <c r="C168" i="8"/>
  <c r="B168" i="8"/>
  <c r="C167" i="8"/>
  <c r="B167" i="8"/>
  <c r="C166" i="8"/>
  <c r="B166" i="8"/>
  <c r="C165" i="8"/>
  <c r="B165" i="8"/>
  <c r="C164" i="8"/>
  <c r="B164" i="8"/>
  <c r="C163" i="8"/>
  <c r="B163" i="8"/>
  <c r="C162" i="8"/>
  <c r="B162" i="8"/>
  <c r="C161" i="8"/>
  <c r="B161" i="8"/>
  <c r="C160" i="8"/>
  <c r="B160" i="8"/>
  <c r="C159" i="8"/>
  <c r="B159" i="8"/>
  <c r="C158" i="8"/>
  <c r="B158" i="8"/>
  <c r="C157" i="8"/>
  <c r="B157" i="8"/>
  <c r="C156" i="8"/>
  <c r="B156" i="8"/>
  <c r="C155" i="8"/>
  <c r="B155" i="8"/>
  <c r="C154" i="8"/>
  <c r="B154" i="8"/>
  <c r="C153" i="8"/>
  <c r="B153" i="8"/>
  <c r="C152" i="8"/>
  <c r="B152" i="8"/>
  <c r="C151" i="8"/>
  <c r="B151" i="8"/>
  <c r="C150" i="8"/>
  <c r="B150" i="8"/>
  <c r="C149" i="8"/>
  <c r="B149" i="8"/>
  <c r="C148" i="8"/>
  <c r="B148" i="8"/>
  <c r="C147" i="8"/>
  <c r="B147" i="8"/>
  <c r="C146" i="8"/>
  <c r="B146" i="8"/>
  <c r="C145" i="8"/>
  <c r="B145" i="8"/>
  <c r="C144" i="8"/>
  <c r="B144" i="8"/>
  <c r="C143" i="8"/>
  <c r="B143" i="8"/>
  <c r="C142" i="8"/>
  <c r="B142" i="8"/>
  <c r="C141" i="8"/>
  <c r="B141" i="8"/>
  <c r="C140" i="8"/>
  <c r="B140" i="8"/>
  <c r="C139" i="8"/>
  <c r="B139" i="8"/>
  <c r="C138" i="8"/>
  <c r="B138" i="8"/>
  <c r="C137" i="8"/>
  <c r="B137" i="8"/>
  <c r="C136" i="8"/>
  <c r="B136" i="8"/>
  <c r="C135" i="8"/>
  <c r="B135" i="8"/>
  <c r="C134" i="8"/>
  <c r="B134" i="8"/>
  <c r="C133" i="8"/>
  <c r="B133" i="8"/>
  <c r="C132" i="8"/>
  <c r="B132" i="8"/>
  <c r="C131" i="8"/>
  <c r="B131" i="8"/>
  <c r="C130" i="8"/>
  <c r="B130" i="8"/>
  <c r="C129" i="8"/>
  <c r="B129" i="8"/>
  <c r="C128" i="8"/>
  <c r="B128" i="8"/>
  <c r="C127" i="8"/>
  <c r="B127" i="8"/>
  <c r="C126" i="8"/>
  <c r="B126" i="8"/>
  <c r="C125" i="8"/>
  <c r="B125" i="8"/>
  <c r="C124" i="8"/>
  <c r="B124" i="8"/>
  <c r="C123" i="8"/>
  <c r="B123" i="8"/>
  <c r="C122" i="8"/>
  <c r="B122" i="8"/>
  <c r="C121" i="8"/>
  <c r="B121" i="8"/>
  <c r="C120" i="8"/>
  <c r="B120" i="8"/>
  <c r="C119" i="8"/>
  <c r="B119" i="8"/>
  <c r="C118" i="8"/>
  <c r="B118" i="8"/>
  <c r="C117" i="8"/>
  <c r="B117" i="8"/>
  <c r="C116" i="8"/>
  <c r="B116" i="8"/>
  <c r="C115" i="8"/>
  <c r="B115" i="8"/>
  <c r="C114" i="8"/>
  <c r="B114" i="8"/>
  <c r="C113" i="8"/>
  <c r="B113" i="8"/>
  <c r="C112" i="8"/>
  <c r="B112" i="8"/>
  <c r="C111" i="8"/>
  <c r="B111" i="8"/>
  <c r="C110" i="8"/>
  <c r="B110" i="8"/>
  <c r="C109" i="8"/>
  <c r="B109" i="8"/>
  <c r="C108" i="8"/>
  <c r="B108" i="8"/>
  <c r="C107" i="8"/>
  <c r="B107" i="8"/>
  <c r="C106" i="8"/>
  <c r="B106" i="8"/>
  <c r="C105" i="8"/>
  <c r="B105" i="8"/>
  <c r="C104" i="8"/>
  <c r="B104" i="8"/>
  <c r="C103" i="8"/>
  <c r="B103" i="8"/>
  <c r="C102" i="8"/>
  <c r="B102" i="8"/>
  <c r="C101" i="8"/>
  <c r="B101" i="8"/>
  <c r="C100" i="8"/>
  <c r="B100" i="8"/>
  <c r="C99" i="8"/>
  <c r="B99" i="8"/>
  <c r="C98" i="8"/>
  <c r="B98" i="8"/>
  <c r="C97" i="8"/>
  <c r="B97" i="8"/>
  <c r="C96" i="8"/>
  <c r="B96" i="8"/>
  <c r="C95" i="8"/>
  <c r="B95" i="8"/>
  <c r="C94" i="8"/>
  <c r="B94" i="8"/>
  <c r="C93" i="8"/>
  <c r="B93" i="8"/>
  <c r="C92" i="8"/>
  <c r="B92" i="8"/>
  <c r="C91" i="8"/>
  <c r="B91" i="8"/>
  <c r="C90" i="8"/>
  <c r="B90" i="8"/>
  <c r="C89" i="8"/>
  <c r="B89" i="8"/>
  <c r="C88" i="8"/>
  <c r="B88" i="8"/>
  <c r="C87" i="8"/>
  <c r="B87" i="8"/>
  <c r="C86" i="8"/>
  <c r="B86" i="8"/>
  <c r="C85" i="8"/>
  <c r="B85" i="8"/>
  <c r="C84" i="8"/>
  <c r="B84" i="8"/>
  <c r="C83" i="8"/>
  <c r="B83" i="8"/>
  <c r="C82" i="8"/>
  <c r="B82" i="8"/>
  <c r="C81" i="8"/>
  <c r="B81" i="8"/>
  <c r="C80" i="8"/>
  <c r="B80" i="8"/>
  <c r="C79" i="8"/>
  <c r="B79" i="8"/>
  <c r="C78" i="8"/>
  <c r="B78" i="8"/>
  <c r="C77" i="8"/>
  <c r="B77" i="8"/>
  <c r="C76" i="8"/>
  <c r="B76" i="8"/>
  <c r="C75" i="8"/>
  <c r="B75" i="8"/>
  <c r="C74" i="8"/>
  <c r="B74" i="8"/>
  <c r="C73" i="8"/>
  <c r="B73" i="8"/>
  <c r="C72" i="8"/>
  <c r="B72" i="8"/>
  <c r="C71" i="8"/>
  <c r="B71" i="8"/>
  <c r="C70" i="8"/>
  <c r="B70" i="8"/>
  <c r="C69" i="8"/>
  <c r="B69" i="8"/>
  <c r="C68" i="8"/>
  <c r="B68" i="8"/>
  <c r="C67" i="8"/>
  <c r="B67" i="8"/>
  <c r="C66" i="8"/>
  <c r="B66" i="8"/>
  <c r="C65" i="8"/>
  <c r="B65" i="8"/>
  <c r="C64" i="8"/>
  <c r="B64" i="8"/>
  <c r="C63" i="8"/>
  <c r="B63" i="8"/>
  <c r="C62" i="8"/>
  <c r="B62" i="8"/>
  <c r="C61" i="8"/>
  <c r="B61" i="8"/>
  <c r="C60" i="8"/>
  <c r="B60" i="8"/>
  <c r="C59" i="8"/>
  <c r="B59" i="8"/>
  <c r="C58" i="8"/>
  <c r="B58" i="8"/>
  <c r="C57" i="8"/>
  <c r="B57" i="8"/>
  <c r="C56" i="8"/>
  <c r="B56" i="8"/>
  <c r="C55" i="8"/>
  <c r="B55" i="8"/>
  <c r="C54" i="8"/>
  <c r="B54" i="8"/>
  <c r="C53" i="8"/>
  <c r="B53" i="8"/>
  <c r="C52" i="8"/>
  <c r="B52" i="8"/>
  <c r="C51" i="8"/>
  <c r="B51" i="8"/>
  <c r="C50" i="8"/>
  <c r="B50" i="8"/>
  <c r="C49" i="8"/>
  <c r="B49" i="8"/>
  <c r="C48" i="8"/>
  <c r="B48" i="8"/>
  <c r="C47" i="8"/>
  <c r="B47" i="8"/>
  <c r="C46" i="8"/>
  <c r="B46" i="8"/>
  <c r="C45" i="8"/>
  <c r="B45" i="8"/>
  <c r="C44" i="8"/>
  <c r="B44" i="8"/>
  <c r="C43" i="8"/>
  <c r="B43" i="8"/>
  <c r="C42" i="8"/>
  <c r="B42" i="8"/>
  <c r="C41" i="8"/>
  <c r="B41" i="8"/>
  <c r="C40" i="8"/>
  <c r="B40" i="8"/>
  <c r="C39" i="8"/>
  <c r="B39" i="8"/>
  <c r="C38" i="8"/>
  <c r="B38" i="8"/>
  <c r="C37" i="8"/>
  <c r="B37" i="8"/>
  <c r="C36" i="8"/>
  <c r="B36" i="8"/>
  <c r="C35" i="8"/>
  <c r="B35" i="8"/>
  <c r="C34" i="8"/>
  <c r="B34" i="8"/>
  <c r="C33" i="8"/>
  <c r="B33" i="8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321" i="6"/>
  <c r="B321" i="6"/>
  <c r="C320" i="6"/>
  <c r="B320" i="6"/>
  <c r="C319" i="6"/>
  <c r="B319" i="6"/>
  <c r="C318" i="6"/>
  <c r="B318" i="6"/>
  <c r="C317" i="6"/>
  <c r="B317" i="6"/>
  <c r="C316" i="6"/>
  <c r="B316" i="6"/>
  <c r="C315" i="6"/>
  <c r="B315" i="6"/>
  <c r="C314" i="6"/>
  <c r="B314" i="6"/>
  <c r="C313" i="6"/>
  <c r="B313" i="6"/>
  <c r="C312" i="6"/>
  <c r="B312" i="6"/>
  <c r="C311" i="6"/>
  <c r="B311" i="6"/>
  <c r="C310" i="6"/>
  <c r="B310" i="6"/>
  <c r="C309" i="6"/>
  <c r="B309" i="6"/>
  <c r="C308" i="6"/>
  <c r="B308" i="6"/>
  <c r="C307" i="6"/>
  <c r="B307" i="6"/>
  <c r="C306" i="6"/>
  <c r="B306" i="6"/>
  <c r="C305" i="6"/>
  <c r="B305" i="6"/>
  <c r="C304" i="6"/>
  <c r="B304" i="6"/>
  <c r="C303" i="6"/>
  <c r="B303" i="6"/>
  <c r="C302" i="6"/>
  <c r="B302" i="6"/>
  <c r="C301" i="6"/>
  <c r="B301" i="6"/>
  <c r="C300" i="6"/>
  <c r="B300" i="6"/>
  <c r="C299" i="6"/>
  <c r="B299" i="6"/>
  <c r="C298" i="6"/>
  <c r="B298" i="6"/>
  <c r="C297" i="6"/>
  <c r="B297" i="6"/>
  <c r="C296" i="6"/>
  <c r="B296" i="6"/>
  <c r="C295" i="6"/>
  <c r="B295" i="6"/>
  <c r="C294" i="6"/>
  <c r="B294" i="6"/>
  <c r="C293" i="6"/>
  <c r="B293" i="6"/>
  <c r="C292" i="6"/>
  <c r="B292" i="6"/>
  <c r="C291" i="6"/>
  <c r="B291" i="6"/>
  <c r="C290" i="6"/>
  <c r="B290" i="6"/>
  <c r="C289" i="6"/>
  <c r="B289" i="6"/>
  <c r="C288" i="6"/>
  <c r="B288" i="6"/>
  <c r="C287" i="6"/>
  <c r="B287" i="6"/>
  <c r="C286" i="6"/>
  <c r="B286" i="6"/>
  <c r="C285" i="6"/>
  <c r="B285" i="6"/>
  <c r="C284" i="6"/>
  <c r="B284" i="6"/>
  <c r="C283" i="6"/>
  <c r="B283" i="6"/>
  <c r="C282" i="6"/>
  <c r="B282" i="6"/>
  <c r="C281" i="6"/>
  <c r="B281" i="6"/>
  <c r="C280" i="6"/>
  <c r="B280" i="6"/>
  <c r="C279" i="6"/>
  <c r="B279" i="6"/>
  <c r="C278" i="6"/>
  <c r="B278" i="6"/>
  <c r="C277" i="6"/>
  <c r="B277" i="6"/>
  <c r="C276" i="6"/>
  <c r="B276" i="6"/>
  <c r="C275" i="6"/>
  <c r="B275" i="6"/>
  <c r="C274" i="6"/>
  <c r="B274" i="6"/>
  <c r="C273" i="6"/>
  <c r="B273" i="6"/>
  <c r="C272" i="6"/>
  <c r="B272" i="6"/>
  <c r="C271" i="6"/>
  <c r="B271" i="6"/>
  <c r="C270" i="6"/>
  <c r="B270" i="6"/>
  <c r="C269" i="6"/>
  <c r="B269" i="6"/>
  <c r="C268" i="6"/>
  <c r="B268" i="6"/>
  <c r="C267" i="6"/>
  <c r="B267" i="6"/>
  <c r="C266" i="6"/>
  <c r="B266" i="6"/>
  <c r="C265" i="6"/>
  <c r="B265" i="6"/>
  <c r="C264" i="6"/>
  <c r="B264" i="6"/>
  <c r="C263" i="6"/>
  <c r="B263" i="6"/>
  <c r="C262" i="6"/>
  <c r="B262" i="6"/>
  <c r="C261" i="6"/>
  <c r="B261" i="6"/>
  <c r="C260" i="6"/>
  <c r="B260" i="6"/>
  <c r="C259" i="6"/>
  <c r="B259" i="6"/>
  <c r="C258" i="6"/>
  <c r="B258" i="6"/>
  <c r="C257" i="6"/>
  <c r="B257" i="6"/>
  <c r="C256" i="6"/>
  <c r="B256" i="6"/>
  <c r="C255" i="6"/>
  <c r="B255" i="6"/>
  <c r="C254" i="6"/>
  <c r="B254" i="6"/>
  <c r="C253" i="6"/>
  <c r="B253" i="6"/>
  <c r="C252" i="6"/>
  <c r="B252" i="6"/>
  <c r="C251" i="6"/>
  <c r="B251" i="6"/>
  <c r="C250" i="6"/>
  <c r="B250" i="6"/>
  <c r="C249" i="6"/>
  <c r="B249" i="6"/>
  <c r="C248" i="6"/>
  <c r="B248" i="6"/>
  <c r="C247" i="6"/>
  <c r="B247" i="6"/>
  <c r="C246" i="6"/>
  <c r="B246" i="6"/>
  <c r="C245" i="6"/>
  <c r="B245" i="6"/>
  <c r="C244" i="6"/>
  <c r="B244" i="6"/>
  <c r="C243" i="6"/>
  <c r="B243" i="6"/>
  <c r="C242" i="6"/>
  <c r="B242" i="6"/>
  <c r="C241" i="6"/>
  <c r="B241" i="6"/>
  <c r="C240" i="6"/>
  <c r="B240" i="6"/>
  <c r="C239" i="6"/>
  <c r="B239" i="6"/>
  <c r="C238" i="6"/>
  <c r="B238" i="6"/>
  <c r="C237" i="6"/>
  <c r="B237" i="6"/>
  <c r="C236" i="6"/>
  <c r="B236" i="6"/>
  <c r="C235" i="6"/>
  <c r="B235" i="6"/>
  <c r="C234" i="6"/>
  <c r="B234" i="6"/>
  <c r="C233" i="6"/>
  <c r="B233" i="6"/>
  <c r="C232" i="6"/>
  <c r="B232" i="6"/>
  <c r="C231" i="6"/>
  <c r="B231" i="6"/>
  <c r="C230" i="6"/>
  <c r="B230" i="6"/>
  <c r="C229" i="6"/>
  <c r="B229" i="6"/>
  <c r="C228" i="6"/>
  <c r="B228" i="6"/>
  <c r="C227" i="6"/>
  <c r="B227" i="6"/>
  <c r="C226" i="6"/>
  <c r="B226" i="6"/>
  <c r="C225" i="6"/>
  <c r="B225" i="6"/>
  <c r="C224" i="6"/>
  <c r="B224" i="6"/>
  <c r="C223" i="6"/>
  <c r="B223" i="6"/>
  <c r="C222" i="6"/>
  <c r="B222" i="6"/>
  <c r="C221" i="6"/>
  <c r="B221" i="6"/>
  <c r="C220" i="6"/>
  <c r="B220" i="6"/>
  <c r="C219" i="6"/>
  <c r="B219" i="6"/>
  <c r="C218" i="6"/>
  <c r="B218" i="6"/>
  <c r="C217" i="6"/>
  <c r="B217" i="6"/>
  <c r="C216" i="6"/>
  <c r="B216" i="6"/>
  <c r="C215" i="6"/>
  <c r="B215" i="6"/>
  <c r="C214" i="6"/>
  <c r="B214" i="6"/>
  <c r="C213" i="6"/>
  <c r="B213" i="6"/>
  <c r="C212" i="6"/>
  <c r="B212" i="6"/>
  <c r="C211" i="6"/>
  <c r="B211" i="6"/>
  <c r="C210" i="6"/>
  <c r="B210" i="6"/>
  <c r="C209" i="6"/>
  <c r="B209" i="6"/>
  <c r="C208" i="6"/>
  <c r="B208" i="6"/>
  <c r="C207" i="6"/>
  <c r="B207" i="6"/>
  <c r="C206" i="6"/>
  <c r="B206" i="6"/>
  <c r="C205" i="6"/>
  <c r="B205" i="6"/>
  <c r="C204" i="6"/>
  <c r="B204" i="6"/>
  <c r="C203" i="6"/>
  <c r="B203" i="6"/>
  <c r="C202" i="6"/>
  <c r="B202" i="6"/>
  <c r="C201" i="6"/>
  <c r="B201" i="6"/>
  <c r="C200" i="6"/>
  <c r="B200" i="6"/>
  <c r="C199" i="6"/>
  <c r="B199" i="6"/>
  <c r="C198" i="6"/>
  <c r="B198" i="6"/>
  <c r="C197" i="6"/>
  <c r="B197" i="6"/>
  <c r="C196" i="6"/>
  <c r="B196" i="6"/>
  <c r="C195" i="6"/>
  <c r="B195" i="6"/>
  <c r="C194" i="6"/>
  <c r="B194" i="6"/>
  <c r="C193" i="6"/>
  <c r="B193" i="6"/>
  <c r="C192" i="6"/>
  <c r="B192" i="6"/>
  <c r="C191" i="6"/>
  <c r="B191" i="6"/>
  <c r="C190" i="6"/>
  <c r="B190" i="6"/>
  <c r="C189" i="6"/>
  <c r="B189" i="6"/>
  <c r="C188" i="6"/>
  <c r="B188" i="6"/>
  <c r="C187" i="6"/>
  <c r="B187" i="6"/>
  <c r="C186" i="6"/>
  <c r="B186" i="6"/>
  <c r="C185" i="6"/>
  <c r="B185" i="6"/>
  <c r="C184" i="6"/>
  <c r="B184" i="6"/>
  <c r="C183" i="6"/>
  <c r="B183" i="6"/>
  <c r="C182" i="6"/>
  <c r="B182" i="6"/>
  <c r="C181" i="6"/>
  <c r="B181" i="6"/>
  <c r="C180" i="6"/>
  <c r="B180" i="6"/>
  <c r="C179" i="6"/>
  <c r="B179" i="6"/>
  <c r="C178" i="6"/>
  <c r="B178" i="6"/>
  <c r="C177" i="6"/>
  <c r="B177" i="6"/>
  <c r="C176" i="6"/>
  <c r="B176" i="6"/>
  <c r="C175" i="6"/>
  <c r="B175" i="6"/>
  <c r="C174" i="6"/>
  <c r="B174" i="6"/>
  <c r="C173" i="6"/>
  <c r="B173" i="6"/>
  <c r="C172" i="6"/>
  <c r="B172" i="6"/>
  <c r="C171" i="6"/>
  <c r="B171" i="6"/>
  <c r="C170" i="6"/>
  <c r="B170" i="6"/>
  <c r="C169" i="6"/>
  <c r="B169" i="6"/>
  <c r="C168" i="6"/>
  <c r="B168" i="6"/>
  <c r="C167" i="6"/>
  <c r="B167" i="6"/>
  <c r="C166" i="6"/>
  <c r="B166" i="6"/>
  <c r="C165" i="6"/>
  <c r="B165" i="6"/>
  <c r="C164" i="6"/>
  <c r="B164" i="6"/>
  <c r="C163" i="6"/>
  <c r="B163" i="6"/>
  <c r="C162" i="6"/>
  <c r="B162" i="6"/>
  <c r="C161" i="6"/>
  <c r="B161" i="6"/>
  <c r="C160" i="6"/>
  <c r="B160" i="6"/>
  <c r="C159" i="6"/>
  <c r="B159" i="6"/>
  <c r="C158" i="6"/>
  <c r="B158" i="6"/>
  <c r="C157" i="6"/>
  <c r="B157" i="6"/>
  <c r="C156" i="6"/>
  <c r="B156" i="6"/>
  <c r="C155" i="6"/>
  <c r="B155" i="6"/>
  <c r="C154" i="6"/>
  <c r="B154" i="6"/>
  <c r="C153" i="6"/>
  <c r="B153" i="6"/>
  <c r="C152" i="6"/>
  <c r="B152" i="6"/>
  <c r="C151" i="6"/>
  <c r="B151" i="6"/>
  <c r="C150" i="6"/>
  <c r="B150" i="6"/>
  <c r="C149" i="6"/>
  <c r="B149" i="6"/>
  <c r="C148" i="6"/>
  <c r="B148" i="6"/>
  <c r="C147" i="6"/>
  <c r="B147" i="6"/>
  <c r="C146" i="6"/>
  <c r="B146" i="6"/>
  <c r="C145" i="6"/>
  <c r="B145" i="6"/>
  <c r="C144" i="6"/>
  <c r="B144" i="6"/>
  <c r="C143" i="6"/>
  <c r="B143" i="6"/>
  <c r="C142" i="6"/>
  <c r="B142" i="6"/>
  <c r="C141" i="6"/>
  <c r="B141" i="6"/>
  <c r="C140" i="6"/>
  <c r="B140" i="6"/>
  <c r="C139" i="6"/>
  <c r="B139" i="6"/>
  <c r="C138" i="6"/>
  <c r="B138" i="6"/>
  <c r="C137" i="6"/>
  <c r="B137" i="6"/>
  <c r="C136" i="6"/>
  <c r="B136" i="6"/>
  <c r="C135" i="6"/>
  <c r="B135" i="6"/>
  <c r="C134" i="6"/>
  <c r="B134" i="6"/>
  <c r="C133" i="6"/>
  <c r="B133" i="6"/>
  <c r="C132" i="6"/>
  <c r="B132" i="6"/>
  <c r="C131" i="6"/>
  <c r="B131" i="6"/>
  <c r="C130" i="6"/>
  <c r="B130" i="6"/>
  <c r="C129" i="6"/>
  <c r="B129" i="6"/>
  <c r="C128" i="6"/>
  <c r="B128" i="6"/>
  <c r="C127" i="6"/>
  <c r="B127" i="6"/>
  <c r="C126" i="6"/>
  <c r="B126" i="6"/>
  <c r="C125" i="6"/>
  <c r="B125" i="6"/>
  <c r="C124" i="6"/>
  <c r="B124" i="6"/>
  <c r="C123" i="6"/>
  <c r="B123" i="6"/>
  <c r="C122" i="6"/>
  <c r="B122" i="6"/>
  <c r="C121" i="6"/>
  <c r="B121" i="6"/>
  <c r="C120" i="6"/>
  <c r="B120" i="6"/>
  <c r="C119" i="6"/>
  <c r="B119" i="6"/>
  <c r="C118" i="6"/>
  <c r="B118" i="6"/>
  <c r="C117" i="6"/>
  <c r="B117" i="6"/>
  <c r="C116" i="6"/>
  <c r="B116" i="6"/>
  <c r="C115" i="6"/>
  <c r="B115" i="6"/>
  <c r="C114" i="6"/>
  <c r="B114" i="6"/>
  <c r="C113" i="6"/>
  <c r="B113" i="6"/>
  <c r="C112" i="6"/>
  <c r="B112" i="6"/>
  <c r="C111" i="6"/>
  <c r="B111" i="6"/>
  <c r="C110" i="6"/>
  <c r="B110" i="6"/>
  <c r="C109" i="6"/>
  <c r="B109" i="6"/>
  <c r="C108" i="6"/>
  <c r="B108" i="6"/>
  <c r="C107" i="6"/>
  <c r="B107" i="6"/>
  <c r="C106" i="6"/>
  <c r="B106" i="6"/>
  <c r="C105" i="6"/>
  <c r="B105" i="6"/>
  <c r="C104" i="6"/>
  <c r="B104" i="6"/>
  <c r="C103" i="6"/>
  <c r="B103" i="6"/>
  <c r="C102" i="6"/>
  <c r="B102" i="6"/>
  <c r="C101" i="6"/>
  <c r="B101" i="6"/>
  <c r="C100" i="6"/>
  <c r="B100" i="6"/>
  <c r="C99" i="6"/>
  <c r="B99" i="6"/>
  <c r="C98" i="6"/>
  <c r="B98" i="6"/>
  <c r="C97" i="6"/>
  <c r="B97" i="6"/>
  <c r="C96" i="6"/>
  <c r="B96" i="6"/>
  <c r="C95" i="6"/>
  <c r="B95" i="6"/>
  <c r="C94" i="6"/>
  <c r="B94" i="6"/>
  <c r="C93" i="6"/>
  <c r="B93" i="6"/>
  <c r="C92" i="6"/>
  <c r="B92" i="6"/>
  <c r="C91" i="6"/>
  <c r="B91" i="6"/>
  <c r="C90" i="6"/>
  <c r="B90" i="6"/>
  <c r="C89" i="6"/>
  <c r="B89" i="6"/>
  <c r="C88" i="6"/>
  <c r="B88" i="6"/>
  <c r="C87" i="6"/>
  <c r="B87" i="6"/>
  <c r="C86" i="6"/>
  <c r="B86" i="6"/>
  <c r="C85" i="6"/>
  <c r="B85" i="6"/>
  <c r="C84" i="6"/>
  <c r="B84" i="6"/>
  <c r="C83" i="6"/>
  <c r="B83" i="6"/>
  <c r="C82" i="6"/>
  <c r="B82" i="6"/>
  <c r="C81" i="6"/>
  <c r="B81" i="6"/>
  <c r="C80" i="6"/>
  <c r="B80" i="6"/>
  <c r="C79" i="6"/>
  <c r="B79" i="6"/>
  <c r="C78" i="6"/>
  <c r="B78" i="6"/>
  <c r="C77" i="6"/>
  <c r="B77" i="6"/>
  <c r="C76" i="6"/>
  <c r="B76" i="6"/>
  <c r="C75" i="6"/>
  <c r="B75" i="6"/>
  <c r="C74" i="6"/>
  <c r="B74" i="6"/>
  <c r="C73" i="6"/>
  <c r="B73" i="6"/>
  <c r="C72" i="6"/>
  <c r="B72" i="6"/>
  <c r="C71" i="6"/>
  <c r="B71" i="6"/>
  <c r="C70" i="6"/>
  <c r="B70" i="6"/>
  <c r="C69" i="6"/>
  <c r="B69" i="6"/>
  <c r="C68" i="6"/>
  <c r="B68" i="6"/>
  <c r="C67" i="6"/>
  <c r="B67" i="6"/>
  <c r="C66" i="6"/>
  <c r="B66" i="6"/>
  <c r="C65" i="6"/>
  <c r="B65" i="6"/>
  <c r="C64" i="6"/>
  <c r="B64" i="6"/>
  <c r="C63" i="6"/>
  <c r="B63" i="6"/>
  <c r="C62" i="6"/>
  <c r="B62" i="6"/>
  <c r="C61" i="6"/>
  <c r="B61" i="6"/>
  <c r="C60" i="6"/>
  <c r="B60" i="6"/>
  <c r="C59" i="6"/>
  <c r="B59" i="6"/>
  <c r="C58" i="6"/>
  <c r="B58" i="6"/>
  <c r="C57" i="6"/>
  <c r="B57" i="6"/>
  <c r="C56" i="6"/>
  <c r="B56" i="6"/>
  <c r="C55" i="6"/>
  <c r="B55" i="6"/>
  <c r="C54" i="6"/>
  <c r="B54" i="6"/>
  <c r="C53" i="6"/>
  <c r="B53" i="6"/>
  <c r="C52" i="6"/>
  <c r="B52" i="6"/>
  <c r="C51" i="6"/>
  <c r="B51" i="6"/>
  <c r="C50" i="6"/>
  <c r="B50" i="6"/>
  <c r="C49" i="6"/>
  <c r="B49" i="6"/>
  <c r="C48" i="6"/>
  <c r="B48" i="6"/>
  <c r="C47" i="6"/>
  <c r="B47" i="6"/>
  <c r="C46" i="6"/>
  <c r="B46" i="6"/>
  <c r="C45" i="6"/>
  <c r="B45" i="6"/>
  <c r="C44" i="6"/>
  <c r="B44" i="6"/>
  <c r="C43" i="6"/>
  <c r="B43" i="6"/>
  <c r="C42" i="6"/>
  <c r="B42" i="6"/>
  <c r="C41" i="6"/>
  <c r="B41" i="6"/>
  <c r="C40" i="6"/>
  <c r="B40" i="6"/>
  <c r="C39" i="6"/>
  <c r="B39" i="6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321" i="5"/>
  <c r="B321" i="5"/>
  <c r="C320" i="5"/>
  <c r="B320" i="5"/>
  <c r="C319" i="5"/>
  <c r="B319" i="5"/>
  <c r="C318" i="5"/>
  <c r="B318" i="5"/>
  <c r="C317" i="5"/>
  <c r="B317" i="5"/>
  <c r="C316" i="5"/>
  <c r="B316" i="5"/>
  <c r="C315" i="5"/>
  <c r="B315" i="5"/>
  <c r="C314" i="5"/>
  <c r="B314" i="5"/>
  <c r="C313" i="5"/>
  <c r="B313" i="5"/>
  <c r="C312" i="5"/>
  <c r="B312" i="5"/>
  <c r="C311" i="5"/>
  <c r="B311" i="5"/>
  <c r="C310" i="5"/>
  <c r="B310" i="5"/>
  <c r="C309" i="5"/>
  <c r="B309" i="5"/>
  <c r="C308" i="5"/>
  <c r="B308" i="5"/>
  <c r="C307" i="5"/>
  <c r="B307" i="5"/>
  <c r="C306" i="5"/>
  <c r="B306" i="5"/>
  <c r="C305" i="5"/>
  <c r="B305" i="5"/>
  <c r="C304" i="5"/>
  <c r="B304" i="5"/>
  <c r="C303" i="5"/>
  <c r="B303" i="5"/>
  <c r="C302" i="5"/>
  <c r="B302" i="5"/>
  <c r="C301" i="5"/>
  <c r="B301" i="5"/>
  <c r="C300" i="5"/>
  <c r="B300" i="5"/>
  <c r="C299" i="5"/>
  <c r="B299" i="5"/>
  <c r="C298" i="5"/>
  <c r="B298" i="5"/>
  <c r="C297" i="5"/>
  <c r="B297" i="5"/>
  <c r="C296" i="5"/>
  <c r="B296" i="5"/>
  <c r="C295" i="5"/>
  <c r="B295" i="5"/>
  <c r="C294" i="5"/>
  <c r="B294" i="5"/>
  <c r="C293" i="5"/>
  <c r="B293" i="5"/>
  <c r="C292" i="5"/>
  <c r="B292" i="5"/>
  <c r="C291" i="5"/>
  <c r="B291" i="5"/>
  <c r="C290" i="5"/>
  <c r="B290" i="5"/>
  <c r="C289" i="5"/>
  <c r="B289" i="5"/>
  <c r="C288" i="5"/>
  <c r="B288" i="5"/>
  <c r="C287" i="5"/>
  <c r="B287" i="5"/>
  <c r="C286" i="5"/>
  <c r="B286" i="5"/>
  <c r="C285" i="5"/>
  <c r="B285" i="5"/>
  <c r="C284" i="5"/>
  <c r="B284" i="5"/>
  <c r="C283" i="5"/>
  <c r="B283" i="5"/>
  <c r="C282" i="5"/>
  <c r="B282" i="5"/>
  <c r="C281" i="5"/>
  <c r="B281" i="5"/>
  <c r="C280" i="5"/>
  <c r="B280" i="5"/>
  <c r="C279" i="5"/>
  <c r="B279" i="5"/>
  <c r="C278" i="5"/>
  <c r="B278" i="5"/>
  <c r="C277" i="5"/>
  <c r="B277" i="5"/>
  <c r="C276" i="5"/>
  <c r="B276" i="5"/>
  <c r="C275" i="5"/>
  <c r="B275" i="5"/>
  <c r="C274" i="5"/>
  <c r="B274" i="5"/>
  <c r="C273" i="5"/>
  <c r="B273" i="5"/>
  <c r="C272" i="5"/>
  <c r="B272" i="5"/>
  <c r="C271" i="5"/>
  <c r="B271" i="5"/>
  <c r="C270" i="5"/>
  <c r="B270" i="5"/>
  <c r="C269" i="5"/>
  <c r="B269" i="5"/>
  <c r="C268" i="5"/>
  <c r="B268" i="5"/>
  <c r="C267" i="5"/>
  <c r="B267" i="5"/>
  <c r="C266" i="5"/>
  <c r="B266" i="5"/>
  <c r="C265" i="5"/>
  <c r="B265" i="5"/>
  <c r="C264" i="5"/>
  <c r="B264" i="5"/>
  <c r="C263" i="5"/>
  <c r="B263" i="5"/>
  <c r="C262" i="5"/>
  <c r="B262" i="5"/>
  <c r="C261" i="5"/>
  <c r="B261" i="5"/>
  <c r="C260" i="5"/>
  <c r="B260" i="5"/>
  <c r="C259" i="5"/>
  <c r="B259" i="5"/>
  <c r="C258" i="5"/>
  <c r="B258" i="5"/>
  <c r="C257" i="5"/>
  <c r="B257" i="5"/>
  <c r="C256" i="5"/>
  <c r="B256" i="5"/>
  <c r="C255" i="5"/>
  <c r="B255" i="5"/>
  <c r="C254" i="5"/>
  <c r="B254" i="5"/>
  <c r="C253" i="5"/>
  <c r="B253" i="5"/>
  <c r="C252" i="5"/>
  <c r="B252" i="5"/>
  <c r="C251" i="5"/>
  <c r="B251" i="5"/>
  <c r="C250" i="5"/>
  <c r="B250" i="5"/>
  <c r="C249" i="5"/>
  <c r="B249" i="5"/>
  <c r="C248" i="5"/>
  <c r="B248" i="5"/>
  <c r="C247" i="5"/>
  <c r="B247" i="5"/>
  <c r="C246" i="5"/>
  <c r="B246" i="5"/>
  <c r="C245" i="5"/>
  <c r="B245" i="5"/>
  <c r="C244" i="5"/>
  <c r="B244" i="5"/>
  <c r="C243" i="5"/>
  <c r="B243" i="5"/>
  <c r="C242" i="5"/>
  <c r="B242" i="5"/>
  <c r="C241" i="5"/>
  <c r="B241" i="5"/>
  <c r="C240" i="5"/>
  <c r="B240" i="5"/>
  <c r="C239" i="5"/>
  <c r="B239" i="5"/>
  <c r="C238" i="5"/>
  <c r="B238" i="5"/>
  <c r="C237" i="5"/>
  <c r="B237" i="5"/>
  <c r="C236" i="5"/>
  <c r="B236" i="5"/>
  <c r="C235" i="5"/>
  <c r="B235" i="5"/>
  <c r="C234" i="5"/>
  <c r="B234" i="5"/>
  <c r="C233" i="5"/>
  <c r="B233" i="5"/>
  <c r="C232" i="5"/>
  <c r="B232" i="5"/>
  <c r="C231" i="5"/>
  <c r="B231" i="5"/>
  <c r="C230" i="5"/>
  <c r="B230" i="5"/>
  <c r="C229" i="5"/>
  <c r="B229" i="5"/>
  <c r="C228" i="5"/>
  <c r="B228" i="5"/>
  <c r="C227" i="5"/>
  <c r="B227" i="5"/>
  <c r="C226" i="5"/>
  <c r="B226" i="5"/>
  <c r="C225" i="5"/>
  <c r="B225" i="5"/>
  <c r="C224" i="5"/>
  <c r="B224" i="5"/>
  <c r="C223" i="5"/>
  <c r="B223" i="5"/>
  <c r="C222" i="5"/>
  <c r="B222" i="5"/>
  <c r="C221" i="5"/>
  <c r="B221" i="5"/>
  <c r="C220" i="5"/>
  <c r="B220" i="5"/>
  <c r="C219" i="5"/>
  <c r="B219" i="5"/>
  <c r="C218" i="5"/>
  <c r="B218" i="5"/>
  <c r="C217" i="5"/>
  <c r="B217" i="5"/>
  <c r="C216" i="5"/>
  <c r="B216" i="5"/>
  <c r="C215" i="5"/>
  <c r="B215" i="5"/>
  <c r="C214" i="5"/>
  <c r="B214" i="5"/>
  <c r="C213" i="5"/>
  <c r="B213" i="5"/>
  <c r="C212" i="5"/>
  <c r="B212" i="5"/>
  <c r="C211" i="5"/>
  <c r="B211" i="5"/>
  <c r="C210" i="5"/>
  <c r="B210" i="5"/>
  <c r="C209" i="5"/>
  <c r="B209" i="5"/>
  <c r="C208" i="5"/>
  <c r="B208" i="5"/>
  <c r="C207" i="5"/>
  <c r="B207" i="5"/>
  <c r="C206" i="5"/>
  <c r="B206" i="5"/>
  <c r="C205" i="5"/>
  <c r="B205" i="5"/>
  <c r="C204" i="5"/>
  <c r="B204" i="5"/>
  <c r="C203" i="5"/>
  <c r="B203" i="5"/>
  <c r="C202" i="5"/>
  <c r="B202" i="5"/>
  <c r="C201" i="5"/>
  <c r="B201" i="5"/>
  <c r="C200" i="5"/>
  <c r="B200" i="5"/>
  <c r="C199" i="5"/>
  <c r="B199" i="5"/>
  <c r="C198" i="5"/>
  <c r="B198" i="5"/>
  <c r="C197" i="5"/>
  <c r="B197" i="5"/>
  <c r="C196" i="5"/>
  <c r="B196" i="5"/>
  <c r="C195" i="5"/>
  <c r="B195" i="5"/>
  <c r="C194" i="5"/>
  <c r="B194" i="5"/>
  <c r="C193" i="5"/>
  <c r="B193" i="5"/>
  <c r="C192" i="5"/>
  <c r="B192" i="5"/>
  <c r="C191" i="5"/>
  <c r="B191" i="5"/>
  <c r="C190" i="5"/>
  <c r="B190" i="5"/>
  <c r="C189" i="5"/>
  <c r="B189" i="5"/>
  <c r="C188" i="5"/>
  <c r="B188" i="5"/>
  <c r="C187" i="5"/>
  <c r="B187" i="5"/>
  <c r="C186" i="5"/>
  <c r="B186" i="5"/>
  <c r="C185" i="5"/>
  <c r="B185" i="5"/>
  <c r="C184" i="5"/>
  <c r="B184" i="5"/>
  <c r="C183" i="5"/>
  <c r="B183" i="5"/>
  <c r="C182" i="5"/>
  <c r="B182" i="5"/>
  <c r="C181" i="5"/>
  <c r="B181" i="5"/>
  <c r="C180" i="5"/>
  <c r="B180" i="5"/>
  <c r="C179" i="5"/>
  <c r="B179" i="5"/>
  <c r="C178" i="5"/>
  <c r="B178" i="5"/>
  <c r="C177" i="5"/>
  <c r="B177" i="5"/>
  <c r="C176" i="5"/>
  <c r="B176" i="5"/>
  <c r="C175" i="5"/>
  <c r="B175" i="5"/>
  <c r="C174" i="5"/>
  <c r="B174" i="5"/>
  <c r="C173" i="5"/>
  <c r="B173" i="5"/>
  <c r="C172" i="5"/>
  <c r="B172" i="5"/>
  <c r="C171" i="5"/>
  <c r="B171" i="5"/>
  <c r="C170" i="5"/>
  <c r="B170" i="5"/>
  <c r="C169" i="5"/>
  <c r="B169" i="5"/>
  <c r="C168" i="5"/>
  <c r="B168" i="5"/>
  <c r="C167" i="5"/>
  <c r="B167" i="5"/>
  <c r="C166" i="5"/>
  <c r="B166" i="5"/>
  <c r="C165" i="5"/>
  <c r="B165" i="5"/>
  <c r="C164" i="5"/>
  <c r="B164" i="5"/>
  <c r="C163" i="5"/>
  <c r="B163" i="5"/>
  <c r="C162" i="5"/>
  <c r="B162" i="5"/>
  <c r="C161" i="5"/>
  <c r="B161" i="5"/>
  <c r="C160" i="5"/>
  <c r="B160" i="5"/>
  <c r="C159" i="5"/>
  <c r="B159" i="5"/>
  <c r="C158" i="5"/>
  <c r="B158" i="5"/>
  <c r="C157" i="5"/>
  <c r="B157" i="5"/>
  <c r="C156" i="5"/>
  <c r="B156" i="5"/>
  <c r="C155" i="5"/>
  <c r="B155" i="5"/>
  <c r="C154" i="5"/>
  <c r="B154" i="5"/>
  <c r="C153" i="5"/>
  <c r="B153" i="5"/>
  <c r="C152" i="5"/>
  <c r="B152" i="5"/>
  <c r="C151" i="5"/>
  <c r="B151" i="5"/>
  <c r="C150" i="5"/>
  <c r="B150" i="5"/>
  <c r="C149" i="5"/>
  <c r="B149" i="5"/>
  <c r="C148" i="5"/>
  <c r="B148" i="5"/>
  <c r="C147" i="5"/>
  <c r="B147" i="5"/>
  <c r="C146" i="5"/>
  <c r="B146" i="5"/>
  <c r="C145" i="5"/>
  <c r="B145" i="5"/>
  <c r="C144" i="5"/>
  <c r="B144" i="5"/>
  <c r="C143" i="5"/>
  <c r="B143" i="5"/>
  <c r="C142" i="5"/>
  <c r="B142" i="5"/>
  <c r="C141" i="5"/>
  <c r="B141" i="5"/>
  <c r="C140" i="5"/>
  <c r="B140" i="5"/>
  <c r="C139" i="5"/>
  <c r="B139" i="5"/>
  <c r="C138" i="5"/>
  <c r="B138" i="5"/>
  <c r="C137" i="5"/>
  <c r="B137" i="5"/>
  <c r="C136" i="5"/>
  <c r="B136" i="5"/>
  <c r="C135" i="5"/>
  <c r="B135" i="5"/>
  <c r="C134" i="5"/>
  <c r="B134" i="5"/>
  <c r="C133" i="5"/>
  <c r="B133" i="5"/>
  <c r="C132" i="5"/>
  <c r="B132" i="5"/>
  <c r="C131" i="5"/>
  <c r="B131" i="5"/>
  <c r="C130" i="5"/>
  <c r="B130" i="5"/>
  <c r="C129" i="5"/>
  <c r="B129" i="5"/>
  <c r="C128" i="5"/>
  <c r="B128" i="5"/>
  <c r="C127" i="5"/>
  <c r="B127" i="5"/>
  <c r="C126" i="5"/>
  <c r="B126" i="5"/>
  <c r="C125" i="5"/>
  <c r="B125" i="5"/>
  <c r="C124" i="5"/>
  <c r="B124" i="5"/>
  <c r="C123" i="5"/>
  <c r="B123" i="5"/>
  <c r="C122" i="5"/>
  <c r="B122" i="5"/>
  <c r="C121" i="5"/>
  <c r="B121" i="5"/>
  <c r="C120" i="5"/>
  <c r="B120" i="5"/>
  <c r="C119" i="5"/>
  <c r="B119" i="5"/>
  <c r="C118" i="5"/>
  <c r="B118" i="5"/>
  <c r="C117" i="5"/>
  <c r="B117" i="5"/>
  <c r="C116" i="5"/>
  <c r="B116" i="5"/>
  <c r="C115" i="5"/>
  <c r="B115" i="5"/>
  <c r="C114" i="5"/>
  <c r="B114" i="5"/>
  <c r="C113" i="5"/>
  <c r="B113" i="5"/>
  <c r="C112" i="5"/>
  <c r="B112" i="5"/>
  <c r="C111" i="5"/>
  <c r="B111" i="5"/>
  <c r="C110" i="5"/>
  <c r="B110" i="5"/>
  <c r="C109" i="5"/>
  <c r="B109" i="5"/>
  <c r="C108" i="5"/>
  <c r="B108" i="5"/>
  <c r="C107" i="5"/>
  <c r="B107" i="5"/>
  <c r="C106" i="5"/>
  <c r="B106" i="5"/>
  <c r="C105" i="5"/>
  <c r="B105" i="5"/>
  <c r="C104" i="5"/>
  <c r="B104" i="5"/>
  <c r="C103" i="5"/>
  <c r="B103" i="5"/>
  <c r="C102" i="5"/>
  <c r="B102" i="5"/>
  <c r="C101" i="5"/>
  <c r="B101" i="5"/>
  <c r="C100" i="5"/>
  <c r="B100" i="5"/>
  <c r="C99" i="5"/>
  <c r="B99" i="5"/>
  <c r="C98" i="5"/>
  <c r="B98" i="5"/>
  <c r="C97" i="5"/>
  <c r="B97" i="5"/>
  <c r="C96" i="5"/>
  <c r="B96" i="5"/>
  <c r="C95" i="5"/>
  <c r="B95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321" i="4"/>
  <c r="B321" i="4"/>
  <c r="C320" i="4"/>
  <c r="B320" i="4"/>
  <c r="C319" i="4"/>
  <c r="B319" i="4"/>
  <c r="C318" i="4"/>
  <c r="B318" i="4"/>
  <c r="C317" i="4"/>
  <c r="B317" i="4"/>
  <c r="C316" i="4"/>
  <c r="B316" i="4"/>
  <c r="C315" i="4"/>
  <c r="B315" i="4"/>
  <c r="C314" i="4"/>
  <c r="B314" i="4"/>
  <c r="C313" i="4"/>
  <c r="B313" i="4"/>
  <c r="C312" i="4"/>
  <c r="B312" i="4"/>
  <c r="C311" i="4"/>
  <c r="B311" i="4"/>
  <c r="C310" i="4"/>
  <c r="B310" i="4"/>
  <c r="C309" i="4"/>
  <c r="B309" i="4"/>
  <c r="C308" i="4"/>
  <c r="B308" i="4"/>
  <c r="C307" i="4"/>
  <c r="B307" i="4"/>
  <c r="C306" i="4"/>
  <c r="B306" i="4"/>
  <c r="C305" i="4"/>
  <c r="B305" i="4"/>
  <c r="C304" i="4"/>
  <c r="B304" i="4"/>
  <c r="C303" i="4"/>
  <c r="B303" i="4"/>
  <c r="C302" i="4"/>
  <c r="B302" i="4"/>
  <c r="C301" i="4"/>
  <c r="B301" i="4"/>
  <c r="C300" i="4"/>
  <c r="B300" i="4"/>
  <c r="C299" i="4"/>
  <c r="B299" i="4"/>
  <c r="C298" i="4"/>
  <c r="B298" i="4"/>
  <c r="C297" i="4"/>
  <c r="B297" i="4"/>
  <c r="C296" i="4"/>
  <c r="B296" i="4"/>
  <c r="C295" i="4"/>
  <c r="B295" i="4"/>
  <c r="C294" i="4"/>
  <c r="B294" i="4"/>
  <c r="C293" i="4"/>
  <c r="B293" i="4"/>
  <c r="C292" i="4"/>
  <c r="B292" i="4"/>
  <c r="C291" i="4"/>
  <c r="B291" i="4"/>
  <c r="C290" i="4"/>
  <c r="B290" i="4"/>
  <c r="C289" i="4"/>
  <c r="B289" i="4"/>
  <c r="C288" i="4"/>
  <c r="B288" i="4"/>
  <c r="C287" i="4"/>
  <c r="B287" i="4"/>
  <c r="C286" i="4"/>
  <c r="B286" i="4"/>
  <c r="C285" i="4"/>
  <c r="B285" i="4"/>
  <c r="C284" i="4"/>
  <c r="B284" i="4"/>
  <c r="C283" i="4"/>
  <c r="B283" i="4"/>
  <c r="C282" i="4"/>
  <c r="B282" i="4"/>
  <c r="C281" i="4"/>
  <c r="B281" i="4"/>
  <c r="C280" i="4"/>
  <c r="B280" i="4"/>
  <c r="C279" i="4"/>
  <c r="B279" i="4"/>
  <c r="C278" i="4"/>
  <c r="B278" i="4"/>
  <c r="C277" i="4"/>
  <c r="B277" i="4"/>
  <c r="C276" i="4"/>
  <c r="B276" i="4"/>
  <c r="C275" i="4"/>
  <c r="B275" i="4"/>
  <c r="C274" i="4"/>
  <c r="B274" i="4"/>
  <c r="C273" i="4"/>
  <c r="B273" i="4"/>
  <c r="C272" i="4"/>
  <c r="B272" i="4"/>
  <c r="C271" i="4"/>
  <c r="B271" i="4"/>
  <c r="C270" i="4"/>
  <c r="B270" i="4"/>
  <c r="C269" i="4"/>
  <c r="B269" i="4"/>
  <c r="C268" i="4"/>
  <c r="B268" i="4"/>
  <c r="C267" i="4"/>
  <c r="B267" i="4"/>
  <c r="C266" i="4"/>
  <c r="B266" i="4"/>
  <c r="C265" i="4"/>
  <c r="B265" i="4"/>
  <c r="C264" i="4"/>
  <c r="B264" i="4"/>
  <c r="C263" i="4"/>
  <c r="B263" i="4"/>
  <c r="C262" i="4"/>
  <c r="B262" i="4"/>
  <c r="C261" i="4"/>
  <c r="B261" i="4"/>
  <c r="C260" i="4"/>
  <c r="B260" i="4"/>
  <c r="C259" i="4"/>
  <c r="B259" i="4"/>
  <c r="C258" i="4"/>
  <c r="B258" i="4"/>
  <c r="C257" i="4"/>
  <c r="B257" i="4"/>
  <c r="C256" i="4"/>
  <c r="B256" i="4"/>
  <c r="C255" i="4"/>
  <c r="B255" i="4"/>
  <c r="C254" i="4"/>
  <c r="B254" i="4"/>
  <c r="C253" i="4"/>
  <c r="B253" i="4"/>
  <c r="C252" i="4"/>
  <c r="B252" i="4"/>
  <c r="C251" i="4"/>
  <c r="B251" i="4"/>
  <c r="C250" i="4"/>
  <c r="B250" i="4"/>
  <c r="C249" i="4"/>
  <c r="B249" i="4"/>
  <c r="C248" i="4"/>
  <c r="B248" i="4"/>
  <c r="C247" i="4"/>
  <c r="B247" i="4"/>
  <c r="C246" i="4"/>
  <c r="B246" i="4"/>
  <c r="C245" i="4"/>
  <c r="B245" i="4"/>
  <c r="C244" i="4"/>
  <c r="B244" i="4"/>
  <c r="C243" i="4"/>
  <c r="B243" i="4"/>
  <c r="C242" i="4"/>
  <c r="B242" i="4"/>
  <c r="C241" i="4"/>
  <c r="B241" i="4"/>
  <c r="C240" i="4"/>
  <c r="B240" i="4"/>
  <c r="C239" i="4"/>
  <c r="B239" i="4"/>
  <c r="C238" i="4"/>
  <c r="B238" i="4"/>
  <c r="C237" i="4"/>
  <c r="B237" i="4"/>
  <c r="C236" i="4"/>
  <c r="B236" i="4"/>
  <c r="C235" i="4"/>
  <c r="B235" i="4"/>
  <c r="C234" i="4"/>
  <c r="B234" i="4"/>
  <c r="C233" i="4"/>
  <c r="B233" i="4"/>
  <c r="C232" i="4"/>
  <c r="B232" i="4"/>
  <c r="C231" i="4"/>
  <c r="B231" i="4"/>
  <c r="C230" i="4"/>
  <c r="B230" i="4"/>
  <c r="C229" i="4"/>
  <c r="B229" i="4"/>
  <c r="C228" i="4"/>
  <c r="B228" i="4"/>
  <c r="C227" i="4"/>
  <c r="B227" i="4"/>
  <c r="C226" i="4"/>
  <c r="B226" i="4"/>
  <c r="C225" i="4"/>
  <c r="B225" i="4"/>
  <c r="C224" i="4"/>
  <c r="B224" i="4"/>
  <c r="C223" i="4"/>
  <c r="B223" i="4"/>
  <c r="C222" i="4"/>
  <c r="B222" i="4"/>
  <c r="C221" i="4"/>
  <c r="B221" i="4"/>
  <c r="C220" i="4"/>
  <c r="B220" i="4"/>
  <c r="C219" i="4"/>
  <c r="B219" i="4"/>
  <c r="C218" i="4"/>
  <c r="B218" i="4"/>
  <c r="C217" i="4"/>
  <c r="B217" i="4"/>
  <c r="C216" i="4"/>
  <c r="B216" i="4"/>
  <c r="C215" i="4"/>
  <c r="B215" i="4"/>
  <c r="C214" i="4"/>
  <c r="B214" i="4"/>
  <c r="C213" i="4"/>
  <c r="B213" i="4"/>
  <c r="C212" i="4"/>
  <c r="B212" i="4"/>
  <c r="C211" i="4"/>
  <c r="B211" i="4"/>
  <c r="C210" i="4"/>
  <c r="B210" i="4"/>
  <c r="C209" i="4"/>
  <c r="B209" i="4"/>
  <c r="C208" i="4"/>
  <c r="B208" i="4"/>
  <c r="C207" i="4"/>
  <c r="B207" i="4"/>
  <c r="C206" i="4"/>
  <c r="B206" i="4"/>
  <c r="C205" i="4"/>
  <c r="B205" i="4"/>
  <c r="C204" i="4"/>
  <c r="B204" i="4"/>
  <c r="C203" i="4"/>
  <c r="B203" i="4"/>
  <c r="C202" i="4"/>
  <c r="B202" i="4"/>
  <c r="C201" i="4"/>
  <c r="B201" i="4"/>
  <c r="C200" i="4"/>
  <c r="B200" i="4"/>
  <c r="C199" i="4"/>
  <c r="B199" i="4"/>
  <c r="C198" i="4"/>
  <c r="B198" i="4"/>
  <c r="C197" i="4"/>
  <c r="B197" i="4"/>
  <c r="C196" i="4"/>
  <c r="B196" i="4"/>
  <c r="C195" i="4"/>
  <c r="B195" i="4"/>
  <c r="C194" i="4"/>
  <c r="B194" i="4"/>
  <c r="C193" i="4"/>
  <c r="B193" i="4"/>
  <c r="C192" i="4"/>
  <c r="B192" i="4"/>
  <c r="C191" i="4"/>
  <c r="B191" i="4"/>
  <c r="C190" i="4"/>
  <c r="B190" i="4"/>
  <c r="C189" i="4"/>
  <c r="B189" i="4"/>
  <c r="C188" i="4"/>
  <c r="B188" i="4"/>
  <c r="C187" i="4"/>
  <c r="B187" i="4"/>
  <c r="C186" i="4"/>
  <c r="B186" i="4"/>
  <c r="C185" i="4"/>
  <c r="B185" i="4"/>
  <c r="C184" i="4"/>
  <c r="B184" i="4"/>
  <c r="C183" i="4"/>
  <c r="B183" i="4"/>
  <c r="C182" i="4"/>
  <c r="B182" i="4"/>
  <c r="C181" i="4"/>
  <c r="B181" i="4"/>
  <c r="C180" i="4"/>
  <c r="B180" i="4"/>
  <c r="C179" i="4"/>
  <c r="B179" i="4"/>
  <c r="C178" i="4"/>
  <c r="B178" i="4"/>
  <c r="C177" i="4"/>
  <c r="B177" i="4"/>
  <c r="C176" i="4"/>
  <c r="B176" i="4"/>
  <c r="C175" i="4"/>
  <c r="B175" i="4"/>
  <c r="C174" i="4"/>
  <c r="B174" i="4"/>
  <c r="C173" i="4"/>
  <c r="B173" i="4"/>
  <c r="C172" i="4"/>
  <c r="B172" i="4"/>
  <c r="C171" i="4"/>
  <c r="B171" i="4"/>
  <c r="C170" i="4"/>
  <c r="B170" i="4"/>
  <c r="C169" i="4"/>
  <c r="B169" i="4"/>
  <c r="C168" i="4"/>
  <c r="B168" i="4"/>
  <c r="C167" i="4"/>
  <c r="B167" i="4"/>
  <c r="C166" i="4"/>
  <c r="B166" i="4"/>
  <c r="C165" i="4"/>
  <c r="B165" i="4"/>
  <c r="C164" i="4"/>
  <c r="B164" i="4"/>
  <c r="C163" i="4"/>
  <c r="B163" i="4"/>
  <c r="C162" i="4"/>
  <c r="B162" i="4"/>
  <c r="C161" i="4"/>
  <c r="B161" i="4"/>
  <c r="C160" i="4"/>
  <c r="B160" i="4"/>
  <c r="C159" i="4"/>
  <c r="B159" i="4"/>
  <c r="C158" i="4"/>
  <c r="B158" i="4"/>
  <c r="C157" i="4"/>
  <c r="B157" i="4"/>
  <c r="C156" i="4"/>
  <c r="B156" i="4"/>
  <c r="C155" i="4"/>
  <c r="B155" i="4"/>
  <c r="C154" i="4"/>
  <c r="B154" i="4"/>
  <c r="C153" i="4"/>
  <c r="B153" i="4"/>
  <c r="C152" i="4"/>
  <c r="B152" i="4"/>
  <c r="C151" i="4"/>
  <c r="B151" i="4"/>
  <c r="C150" i="4"/>
  <c r="B150" i="4"/>
  <c r="C149" i="4"/>
  <c r="B149" i="4"/>
  <c r="C148" i="4"/>
  <c r="B148" i="4"/>
  <c r="C147" i="4"/>
  <c r="B147" i="4"/>
  <c r="C146" i="4"/>
  <c r="B146" i="4"/>
  <c r="C145" i="4"/>
  <c r="B145" i="4"/>
  <c r="C144" i="4"/>
  <c r="B144" i="4"/>
  <c r="C143" i="4"/>
  <c r="B143" i="4"/>
  <c r="C142" i="4"/>
  <c r="B142" i="4"/>
  <c r="C141" i="4"/>
  <c r="B141" i="4"/>
  <c r="C140" i="4"/>
  <c r="B140" i="4"/>
  <c r="C139" i="4"/>
  <c r="B139" i="4"/>
  <c r="C138" i="4"/>
  <c r="B138" i="4"/>
  <c r="C137" i="4"/>
  <c r="B137" i="4"/>
  <c r="C136" i="4"/>
  <c r="B136" i="4"/>
  <c r="C135" i="4"/>
  <c r="B135" i="4"/>
  <c r="C134" i="4"/>
  <c r="B134" i="4"/>
  <c r="C133" i="4"/>
  <c r="B133" i="4"/>
  <c r="C132" i="4"/>
  <c r="B132" i="4"/>
  <c r="C131" i="4"/>
  <c r="B131" i="4"/>
  <c r="C130" i="4"/>
  <c r="B130" i="4"/>
  <c r="C129" i="4"/>
  <c r="B129" i="4"/>
  <c r="C128" i="4"/>
  <c r="B128" i="4"/>
  <c r="C127" i="4"/>
  <c r="B127" i="4"/>
  <c r="C126" i="4"/>
  <c r="B126" i="4"/>
  <c r="C125" i="4"/>
  <c r="B125" i="4"/>
  <c r="C124" i="4"/>
  <c r="B124" i="4"/>
  <c r="C123" i="4"/>
  <c r="B123" i="4"/>
  <c r="C122" i="4"/>
  <c r="B122" i="4"/>
  <c r="C121" i="4"/>
  <c r="B121" i="4"/>
  <c r="C120" i="4"/>
  <c r="B120" i="4"/>
  <c r="C119" i="4"/>
  <c r="B119" i="4"/>
  <c r="C118" i="4"/>
  <c r="B118" i="4"/>
  <c r="C117" i="4"/>
  <c r="B117" i="4"/>
  <c r="C116" i="4"/>
  <c r="B116" i="4"/>
  <c r="C115" i="4"/>
  <c r="B115" i="4"/>
  <c r="C114" i="4"/>
  <c r="B114" i="4"/>
  <c r="C113" i="4"/>
  <c r="B113" i="4"/>
  <c r="C112" i="4"/>
  <c r="B112" i="4"/>
  <c r="C111" i="4"/>
  <c r="B111" i="4"/>
  <c r="C110" i="4"/>
  <c r="B110" i="4"/>
  <c r="C109" i="4"/>
  <c r="B109" i="4"/>
  <c r="C108" i="4"/>
  <c r="B108" i="4"/>
  <c r="C107" i="4"/>
  <c r="B107" i="4"/>
  <c r="C106" i="4"/>
  <c r="B106" i="4"/>
  <c r="C105" i="4"/>
  <c r="B105" i="4"/>
  <c r="C104" i="4"/>
  <c r="B104" i="4"/>
  <c r="C103" i="4"/>
  <c r="B103" i="4"/>
  <c r="C102" i="4"/>
  <c r="B102" i="4"/>
  <c r="C101" i="4"/>
  <c r="B101" i="4"/>
  <c r="C100" i="4"/>
  <c r="B100" i="4"/>
  <c r="C99" i="4"/>
  <c r="B99" i="4"/>
  <c r="C98" i="4"/>
  <c r="B98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321" i="3"/>
  <c r="B321" i="3"/>
  <c r="C320" i="3"/>
  <c r="B320" i="3"/>
  <c r="C319" i="3"/>
  <c r="B319" i="3"/>
  <c r="C318" i="3"/>
  <c r="B318" i="3"/>
  <c r="C317" i="3"/>
  <c r="B317" i="3"/>
  <c r="C316" i="3"/>
  <c r="B316" i="3"/>
  <c r="C315" i="3"/>
  <c r="B315" i="3"/>
  <c r="C314" i="3"/>
  <c r="B314" i="3"/>
  <c r="C313" i="3"/>
  <c r="B313" i="3"/>
  <c r="C312" i="3"/>
  <c r="B312" i="3"/>
  <c r="C311" i="3"/>
  <c r="B311" i="3"/>
  <c r="C310" i="3"/>
  <c r="B310" i="3"/>
  <c r="C309" i="3"/>
  <c r="B309" i="3"/>
  <c r="C308" i="3"/>
  <c r="B308" i="3"/>
  <c r="C307" i="3"/>
  <c r="B307" i="3"/>
  <c r="C306" i="3"/>
  <c r="B306" i="3"/>
  <c r="C305" i="3"/>
  <c r="B305" i="3"/>
  <c r="C304" i="3"/>
  <c r="B304" i="3"/>
  <c r="C303" i="3"/>
  <c r="B303" i="3"/>
  <c r="C302" i="3"/>
  <c r="B302" i="3"/>
  <c r="C301" i="3"/>
  <c r="B301" i="3"/>
  <c r="C300" i="3"/>
  <c r="B300" i="3"/>
  <c r="C299" i="3"/>
  <c r="B299" i="3"/>
  <c r="C298" i="3"/>
  <c r="B298" i="3"/>
  <c r="C297" i="3"/>
  <c r="B297" i="3"/>
  <c r="C296" i="3"/>
  <c r="B296" i="3"/>
  <c r="C295" i="3"/>
  <c r="B295" i="3"/>
  <c r="C294" i="3"/>
  <c r="B294" i="3"/>
  <c r="C293" i="3"/>
  <c r="B293" i="3"/>
  <c r="C292" i="3"/>
  <c r="B292" i="3"/>
  <c r="C291" i="3"/>
  <c r="B291" i="3"/>
  <c r="C290" i="3"/>
  <c r="B290" i="3"/>
  <c r="C289" i="3"/>
  <c r="B289" i="3"/>
  <c r="C288" i="3"/>
  <c r="B288" i="3"/>
  <c r="C287" i="3"/>
  <c r="B287" i="3"/>
  <c r="C286" i="3"/>
  <c r="B286" i="3"/>
  <c r="C285" i="3"/>
  <c r="B285" i="3"/>
  <c r="C284" i="3"/>
  <c r="B284" i="3"/>
  <c r="C283" i="3"/>
  <c r="B283" i="3"/>
  <c r="C282" i="3"/>
  <c r="B282" i="3"/>
  <c r="C281" i="3"/>
  <c r="B281" i="3"/>
  <c r="C280" i="3"/>
  <c r="B280" i="3"/>
  <c r="C279" i="3"/>
  <c r="B279" i="3"/>
  <c r="C278" i="3"/>
  <c r="B278" i="3"/>
  <c r="C277" i="3"/>
  <c r="B277" i="3"/>
  <c r="C276" i="3"/>
  <c r="B276" i="3"/>
  <c r="C275" i="3"/>
  <c r="B275" i="3"/>
  <c r="C274" i="3"/>
  <c r="B274" i="3"/>
  <c r="C273" i="3"/>
  <c r="B273" i="3"/>
  <c r="C272" i="3"/>
  <c r="B272" i="3"/>
  <c r="C271" i="3"/>
  <c r="B271" i="3"/>
  <c r="C270" i="3"/>
  <c r="B270" i="3"/>
  <c r="C269" i="3"/>
  <c r="B269" i="3"/>
  <c r="C268" i="3"/>
  <c r="B268" i="3"/>
  <c r="C267" i="3"/>
  <c r="B267" i="3"/>
  <c r="C266" i="3"/>
  <c r="B266" i="3"/>
  <c r="C265" i="3"/>
  <c r="B265" i="3"/>
  <c r="C264" i="3"/>
  <c r="B264" i="3"/>
  <c r="C263" i="3"/>
  <c r="B263" i="3"/>
  <c r="C262" i="3"/>
  <c r="B262" i="3"/>
  <c r="C261" i="3"/>
  <c r="B261" i="3"/>
  <c r="C260" i="3"/>
  <c r="B260" i="3"/>
  <c r="C259" i="3"/>
  <c r="B259" i="3"/>
  <c r="C258" i="3"/>
  <c r="B258" i="3"/>
  <c r="C257" i="3"/>
  <c r="B257" i="3"/>
  <c r="C256" i="3"/>
  <c r="B256" i="3"/>
  <c r="C255" i="3"/>
  <c r="B255" i="3"/>
  <c r="C254" i="3"/>
  <c r="B254" i="3"/>
  <c r="C253" i="3"/>
  <c r="B253" i="3"/>
  <c r="C252" i="3"/>
  <c r="B252" i="3"/>
  <c r="C251" i="3"/>
  <c r="B251" i="3"/>
  <c r="C250" i="3"/>
  <c r="B250" i="3"/>
  <c r="C249" i="3"/>
  <c r="B249" i="3"/>
  <c r="C248" i="3"/>
  <c r="B248" i="3"/>
  <c r="C247" i="3"/>
  <c r="B247" i="3"/>
  <c r="C246" i="3"/>
  <c r="B246" i="3"/>
  <c r="C245" i="3"/>
  <c r="B245" i="3"/>
  <c r="C244" i="3"/>
  <c r="B244" i="3"/>
  <c r="C243" i="3"/>
  <c r="B243" i="3"/>
  <c r="C242" i="3"/>
  <c r="B242" i="3"/>
  <c r="C241" i="3"/>
  <c r="B241" i="3"/>
  <c r="C240" i="3"/>
  <c r="B240" i="3"/>
  <c r="C239" i="3"/>
  <c r="B239" i="3"/>
  <c r="C238" i="3"/>
  <c r="B238" i="3"/>
  <c r="C237" i="3"/>
  <c r="B237" i="3"/>
  <c r="C236" i="3"/>
  <c r="B236" i="3"/>
  <c r="C235" i="3"/>
  <c r="B235" i="3"/>
  <c r="C234" i="3"/>
  <c r="B234" i="3"/>
  <c r="C233" i="3"/>
  <c r="B233" i="3"/>
  <c r="C232" i="3"/>
  <c r="B232" i="3"/>
  <c r="C231" i="3"/>
  <c r="B231" i="3"/>
  <c r="C230" i="3"/>
  <c r="B230" i="3"/>
  <c r="C229" i="3"/>
  <c r="B229" i="3"/>
  <c r="C228" i="3"/>
  <c r="B228" i="3"/>
  <c r="C227" i="3"/>
  <c r="B227" i="3"/>
  <c r="C226" i="3"/>
  <c r="B226" i="3"/>
  <c r="C225" i="3"/>
  <c r="B225" i="3"/>
  <c r="C224" i="3"/>
  <c r="B224" i="3"/>
  <c r="C223" i="3"/>
  <c r="B223" i="3"/>
  <c r="C222" i="3"/>
  <c r="B222" i="3"/>
  <c r="C221" i="3"/>
  <c r="B221" i="3"/>
  <c r="C220" i="3"/>
  <c r="B220" i="3"/>
  <c r="C219" i="3"/>
  <c r="B219" i="3"/>
  <c r="C218" i="3"/>
  <c r="B218" i="3"/>
  <c r="C217" i="3"/>
  <c r="B217" i="3"/>
  <c r="C216" i="3"/>
  <c r="B216" i="3"/>
  <c r="C215" i="3"/>
  <c r="B215" i="3"/>
  <c r="C214" i="3"/>
  <c r="B214" i="3"/>
  <c r="C213" i="3"/>
  <c r="B213" i="3"/>
  <c r="C212" i="3"/>
  <c r="B212" i="3"/>
  <c r="C211" i="3"/>
  <c r="B211" i="3"/>
  <c r="C210" i="3"/>
  <c r="B210" i="3"/>
  <c r="C209" i="3"/>
  <c r="B209" i="3"/>
  <c r="C208" i="3"/>
  <c r="B208" i="3"/>
  <c r="C207" i="3"/>
  <c r="B207" i="3"/>
  <c r="C206" i="3"/>
  <c r="B206" i="3"/>
  <c r="C205" i="3"/>
  <c r="B205" i="3"/>
  <c r="C204" i="3"/>
  <c r="B204" i="3"/>
  <c r="C203" i="3"/>
  <c r="B203" i="3"/>
  <c r="C202" i="3"/>
  <c r="B202" i="3"/>
  <c r="C201" i="3"/>
  <c r="B201" i="3"/>
  <c r="C200" i="3"/>
  <c r="B200" i="3"/>
  <c r="C199" i="3"/>
  <c r="B199" i="3"/>
  <c r="C198" i="3"/>
  <c r="B198" i="3"/>
  <c r="C197" i="3"/>
  <c r="B197" i="3"/>
  <c r="C196" i="3"/>
  <c r="B196" i="3"/>
  <c r="C195" i="3"/>
  <c r="B195" i="3"/>
  <c r="C194" i="3"/>
  <c r="B194" i="3"/>
  <c r="C193" i="3"/>
  <c r="B193" i="3"/>
  <c r="C192" i="3"/>
  <c r="B192" i="3"/>
  <c r="C191" i="3"/>
  <c r="B191" i="3"/>
  <c r="C190" i="3"/>
  <c r="B190" i="3"/>
  <c r="C189" i="3"/>
  <c r="B189" i="3"/>
  <c r="C188" i="3"/>
  <c r="B188" i="3"/>
  <c r="C187" i="3"/>
  <c r="B187" i="3"/>
  <c r="C186" i="3"/>
  <c r="B186" i="3"/>
  <c r="C185" i="3"/>
  <c r="B185" i="3"/>
  <c r="C184" i="3"/>
  <c r="B184" i="3"/>
  <c r="C183" i="3"/>
  <c r="B183" i="3"/>
  <c r="C182" i="3"/>
  <c r="B182" i="3"/>
  <c r="C181" i="3"/>
  <c r="B181" i="3"/>
  <c r="C180" i="3"/>
  <c r="B180" i="3"/>
  <c r="C179" i="3"/>
  <c r="B179" i="3"/>
  <c r="C178" i="3"/>
  <c r="B178" i="3"/>
  <c r="C177" i="3"/>
  <c r="B177" i="3"/>
  <c r="C176" i="3"/>
  <c r="B176" i="3"/>
  <c r="C175" i="3"/>
  <c r="B175" i="3"/>
  <c r="C174" i="3"/>
  <c r="B174" i="3"/>
  <c r="C173" i="3"/>
  <c r="B173" i="3"/>
  <c r="C172" i="3"/>
  <c r="B172" i="3"/>
  <c r="C171" i="3"/>
  <c r="B171" i="3"/>
  <c r="C170" i="3"/>
  <c r="B170" i="3"/>
  <c r="C169" i="3"/>
  <c r="B169" i="3"/>
  <c r="C168" i="3"/>
  <c r="B168" i="3"/>
  <c r="C167" i="3"/>
  <c r="B167" i="3"/>
  <c r="C166" i="3"/>
  <c r="B166" i="3"/>
  <c r="C165" i="3"/>
  <c r="B165" i="3"/>
  <c r="C164" i="3"/>
  <c r="B164" i="3"/>
  <c r="C163" i="3"/>
  <c r="B163" i="3"/>
  <c r="C162" i="3"/>
  <c r="B162" i="3"/>
  <c r="C161" i="3"/>
  <c r="B161" i="3"/>
  <c r="C160" i="3"/>
  <c r="B160" i="3"/>
  <c r="C159" i="3"/>
  <c r="B159" i="3"/>
  <c r="C158" i="3"/>
  <c r="B158" i="3"/>
  <c r="C157" i="3"/>
  <c r="B157" i="3"/>
  <c r="C156" i="3"/>
  <c r="B156" i="3"/>
  <c r="C155" i="3"/>
  <c r="B155" i="3"/>
  <c r="C154" i="3"/>
  <c r="B154" i="3"/>
  <c r="C153" i="3"/>
  <c r="B153" i="3"/>
  <c r="C152" i="3"/>
  <c r="B152" i="3"/>
  <c r="C151" i="3"/>
  <c r="B151" i="3"/>
  <c r="C150" i="3"/>
  <c r="B150" i="3"/>
  <c r="C149" i="3"/>
  <c r="B149" i="3"/>
  <c r="C148" i="3"/>
  <c r="B148" i="3"/>
  <c r="C147" i="3"/>
  <c r="B147" i="3"/>
  <c r="C146" i="3"/>
  <c r="B146" i="3"/>
  <c r="C145" i="3"/>
  <c r="B145" i="3"/>
  <c r="C144" i="3"/>
  <c r="B144" i="3"/>
  <c r="C143" i="3"/>
  <c r="B143" i="3"/>
  <c r="C142" i="3"/>
  <c r="B142" i="3"/>
  <c r="C141" i="3"/>
  <c r="B141" i="3"/>
  <c r="C140" i="3"/>
  <c r="B140" i="3"/>
  <c r="C139" i="3"/>
  <c r="B139" i="3"/>
  <c r="C138" i="3"/>
  <c r="B138" i="3"/>
  <c r="C137" i="3"/>
  <c r="B137" i="3"/>
  <c r="C136" i="3"/>
  <c r="B136" i="3"/>
  <c r="C135" i="3"/>
  <c r="B135" i="3"/>
  <c r="C134" i="3"/>
  <c r="B134" i="3"/>
  <c r="C133" i="3"/>
  <c r="B133" i="3"/>
  <c r="C132" i="3"/>
  <c r="B132" i="3"/>
  <c r="C131" i="3"/>
  <c r="B131" i="3"/>
  <c r="C130" i="3"/>
  <c r="B130" i="3"/>
  <c r="C129" i="3"/>
  <c r="B129" i="3"/>
  <c r="C128" i="3"/>
  <c r="B128" i="3"/>
  <c r="C127" i="3"/>
  <c r="B127" i="3"/>
  <c r="C126" i="3"/>
  <c r="B126" i="3"/>
  <c r="C125" i="3"/>
  <c r="B125" i="3"/>
  <c r="C124" i="3"/>
  <c r="B124" i="3"/>
  <c r="C123" i="3"/>
  <c r="B123" i="3"/>
  <c r="C122" i="3"/>
  <c r="B122" i="3"/>
  <c r="C121" i="3"/>
  <c r="B121" i="3"/>
  <c r="C120" i="3"/>
  <c r="B120" i="3"/>
  <c r="C119" i="3"/>
  <c r="B119" i="3"/>
  <c r="C118" i="3"/>
  <c r="B118" i="3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C110" i="3"/>
  <c r="B110" i="3"/>
  <c r="C109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321" i="2"/>
  <c r="B321" i="2"/>
  <c r="C320" i="2"/>
  <c r="B320" i="2"/>
  <c r="C319" i="2"/>
  <c r="B319" i="2"/>
  <c r="C318" i="2"/>
  <c r="B318" i="2"/>
  <c r="C317" i="2"/>
  <c r="B317" i="2"/>
  <c r="C316" i="2"/>
  <c r="B316" i="2"/>
  <c r="C315" i="2"/>
  <c r="B315" i="2"/>
  <c r="C314" i="2"/>
  <c r="B314" i="2"/>
  <c r="C313" i="2"/>
  <c r="B313" i="2"/>
  <c r="C312" i="2"/>
  <c r="B312" i="2"/>
  <c r="C311" i="2"/>
  <c r="B311" i="2"/>
  <c r="C310" i="2"/>
  <c r="B310" i="2"/>
  <c r="C309" i="2"/>
  <c r="B309" i="2"/>
  <c r="C308" i="2"/>
  <c r="B308" i="2"/>
  <c r="C307" i="2"/>
  <c r="B307" i="2"/>
  <c r="C306" i="2"/>
  <c r="B306" i="2"/>
  <c r="C305" i="2"/>
  <c r="B305" i="2"/>
  <c r="C304" i="2"/>
  <c r="B304" i="2"/>
  <c r="C303" i="2"/>
  <c r="B303" i="2"/>
  <c r="C302" i="2"/>
  <c r="B302" i="2"/>
  <c r="C301" i="2"/>
  <c r="B301" i="2"/>
  <c r="C300" i="2"/>
  <c r="B300" i="2"/>
  <c r="C299" i="2"/>
  <c r="B299" i="2"/>
  <c r="C298" i="2"/>
  <c r="B298" i="2"/>
  <c r="C297" i="2"/>
  <c r="B297" i="2"/>
  <c r="C296" i="2"/>
  <c r="B296" i="2"/>
  <c r="C295" i="2"/>
  <c r="B295" i="2"/>
  <c r="C294" i="2"/>
  <c r="B294" i="2"/>
  <c r="C293" i="2"/>
  <c r="B293" i="2"/>
  <c r="C292" i="2"/>
  <c r="B292" i="2"/>
  <c r="C291" i="2"/>
  <c r="B291" i="2"/>
  <c r="C290" i="2"/>
  <c r="B290" i="2"/>
  <c r="C289" i="2"/>
  <c r="B289" i="2"/>
  <c r="C288" i="2"/>
  <c r="B288" i="2"/>
  <c r="C287" i="2"/>
  <c r="B287" i="2"/>
  <c r="C286" i="2"/>
  <c r="B286" i="2"/>
  <c r="C285" i="2"/>
  <c r="B285" i="2"/>
  <c r="C284" i="2"/>
  <c r="B284" i="2"/>
  <c r="C283" i="2"/>
  <c r="B283" i="2"/>
  <c r="C282" i="2"/>
  <c r="B282" i="2"/>
  <c r="C281" i="2"/>
  <c r="B281" i="2"/>
  <c r="C280" i="2"/>
  <c r="B280" i="2"/>
  <c r="C279" i="2"/>
  <c r="B279" i="2"/>
  <c r="C278" i="2"/>
  <c r="B278" i="2"/>
  <c r="C277" i="2"/>
  <c r="B277" i="2"/>
  <c r="C276" i="2"/>
  <c r="B276" i="2"/>
  <c r="C275" i="2"/>
  <c r="B275" i="2"/>
  <c r="C274" i="2"/>
  <c r="B274" i="2"/>
  <c r="C273" i="2"/>
  <c r="B273" i="2"/>
  <c r="C272" i="2"/>
  <c r="B272" i="2"/>
  <c r="C271" i="2"/>
  <c r="B271" i="2"/>
  <c r="C270" i="2"/>
  <c r="B270" i="2"/>
  <c r="C269" i="2"/>
  <c r="B269" i="2"/>
  <c r="C268" i="2"/>
  <c r="B268" i="2"/>
  <c r="C267" i="2"/>
  <c r="B267" i="2"/>
  <c r="C266" i="2"/>
  <c r="B266" i="2"/>
  <c r="C265" i="2"/>
  <c r="B265" i="2"/>
  <c r="C264" i="2"/>
  <c r="B264" i="2"/>
  <c r="C263" i="2"/>
  <c r="B263" i="2"/>
  <c r="C262" i="2"/>
  <c r="B262" i="2"/>
  <c r="C261" i="2"/>
  <c r="B261" i="2"/>
  <c r="C260" i="2"/>
  <c r="B260" i="2"/>
  <c r="C259" i="2"/>
  <c r="B259" i="2"/>
  <c r="C258" i="2"/>
  <c r="B258" i="2"/>
  <c r="C257" i="2"/>
  <c r="B257" i="2"/>
  <c r="C256" i="2"/>
  <c r="B256" i="2"/>
  <c r="C255" i="2"/>
  <c r="B255" i="2"/>
  <c r="C254" i="2"/>
  <c r="B254" i="2"/>
  <c r="C253" i="2"/>
  <c r="B253" i="2"/>
  <c r="C252" i="2"/>
  <c r="B252" i="2"/>
  <c r="C251" i="2"/>
  <c r="B251" i="2"/>
  <c r="C250" i="2"/>
  <c r="B250" i="2"/>
  <c r="C249" i="2"/>
  <c r="B249" i="2"/>
  <c r="C248" i="2"/>
  <c r="B248" i="2"/>
  <c r="C247" i="2"/>
  <c r="B247" i="2"/>
  <c r="C246" i="2"/>
  <c r="B246" i="2"/>
  <c r="C245" i="2"/>
  <c r="B245" i="2"/>
  <c r="C244" i="2"/>
  <c r="B244" i="2"/>
  <c r="C243" i="2"/>
  <c r="B243" i="2"/>
  <c r="C242" i="2"/>
  <c r="B242" i="2"/>
  <c r="C241" i="2"/>
  <c r="B241" i="2"/>
  <c r="C240" i="2"/>
  <c r="B240" i="2"/>
  <c r="C239" i="2"/>
  <c r="B239" i="2"/>
  <c r="C238" i="2"/>
  <c r="B238" i="2"/>
  <c r="C237" i="2"/>
  <c r="B237" i="2"/>
  <c r="C236" i="2"/>
  <c r="B236" i="2"/>
  <c r="C235" i="2"/>
  <c r="B235" i="2"/>
  <c r="C234" i="2"/>
  <c r="B234" i="2"/>
  <c r="C233" i="2"/>
  <c r="B233" i="2"/>
  <c r="C232" i="2"/>
  <c r="B232" i="2"/>
  <c r="C231" i="2"/>
  <c r="B231" i="2"/>
  <c r="C230" i="2"/>
  <c r="B230" i="2"/>
  <c r="C229" i="2"/>
  <c r="B229" i="2"/>
  <c r="C228" i="2"/>
  <c r="B228" i="2"/>
  <c r="C227" i="2"/>
  <c r="B227" i="2"/>
  <c r="C226" i="2"/>
  <c r="B226" i="2"/>
  <c r="C225" i="2"/>
  <c r="B225" i="2"/>
  <c r="C224" i="2"/>
  <c r="B224" i="2"/>
  <c r="C223" i="2"/>
  <c r="B223" i="2"/>
  <c r="C222" i="2"/>
  <c r="B222" i="2"/>
  <c r="C221" i="2"/>
  <c r="B221" i="2"/>
  <c r="C220" i="2"/>
  <c r="B220" i="2"/>
  <c r="C219" i="2"/>
  <c r="B219" i="2"/>
  <c r="C218" i="2"/>
  <c r="B218" i="2"/>
  <c r="C217" i="2"/>
  <c r="B217" i="2"/>
  <c r="C216" i="2"/>
  <c r="B216" i="2"/>
  <c r="C215" i="2"/>
  <c r="B215" i="2"/>
  <c r="C214" i="2"/>
  <c r="B214" i="2"/>
  <c r="C213" i="2"/>
  <c r="B213" i="2"/>
  <c r="C212" i="2"/>
  <c r="B212" i="2"/>
  <c r="C211" i="2"/>
  <c r="B211" i="2"/>
  <c r="C210" i="2"/>
  <c r="B210" i="2"/>
  <c r="C209" i="2"/>
  <c r="B209" i="2"/>
  <c r="C208" i="2"/>
  <c r="B208" i="2"/>
  <c r="C207" i="2"/>
  <c r="B207" i="2"/>
  <c r="C206" i="2"/>
  <c r="B206" i="2"/>
  <c r="C205" i="2"/>
  <c r="B205" i="2"/>
  <c r="C204" i="2"/>
  <c r="B204" i="2"/>
  <c r="C203" i="2"/>
  <c r="B203" i="2"/>
  <c r="C202" i="2"/>
  <c r="B202" i="2"/>
  <c r="C201" i="2"/>
  <c r="B201" i="2"/>
  <c r="C200" i="2"/>
  <c r="B200" i="2"/>
  <c r="C199" i="2"/>
  <c r="B199" i="2"/>
  <c r="C198" i="2"/>
  <c r="B198" i="2"/>
  <c r="C197" i="2"/>
  <c r="B197" i="2"/>
  <c r="C196" i="2"/>
  <c r="B196" i="2"/>
  <c r="C195" i="2"/>
  <c r="B195" i="2"/>
  <c r="C194" i="2"/>
  <c r="B194" i="2"/>
  <c r="C193" i="2"/>
  <c r="B193" i="2"/>
  <c r="C192" i="2"/>
  <c r="B192" i="2"/>
  <c r="C191" i="2"/>
  <c r="B191" i="2"/>
  <c r="C190" i="2"/>
  <c r="B190" i="2"/>
  <c r="C189" i="2"/>
  <c r="B189" i="2"/>
  <c r="C188" i="2"/>
  <c r="B188" i="2"/>
  <c r="C187" i="2"/>
  <c r="B187" i="2"/>
  <c r="C186" i="2"/>
  <c r="B186" i="2"/>
  <c r="C185" i="2"/>
  <c r="B185" i="2"/>
  <c r="C184" i="2"/>
  <c r="B184" i="2"/>
  <c r="C183" i="2"/>
  <c r="B183" i="2"/>
  <c r="C182" i="2"/>
  <c r="B182" i="2"/>
  <c r="C181" i="2"/>
  <c r="B181" i="2"/>
  <c r="C180" i="2"/>
  <c r="B180" i="2"/>
  <c r="C179" i="2"/>
  <c r="B179" i="2"/>
  <c r="C178" i="2"/>
  <c r="B178" i="2"/>
  <c r="C177" i="2"/>
  <c r="B177" i="2"/>
  <c r="C176" i="2"/>
  <c r="B176" i="2"/>
  <c r="C175" i="2"/>
  <c r="B175" i="2"/>
  <c r="C174" i="2"/>
  <c r="B174" i="2"/>
  <c r="C173" i="2"/>
  <c r="B173" i="2"/>
  <c r="C172" i="2"/>
  <c r="B172" i="2"/>
  <c r="C171" i="2"/>
  <c r="B171" i="2"/>
  <c r="C170" i="2"/>
  <c r="B170" i="2"/>
  <c r="C169" i="2"/>
  <c r="B169" i="2"/>
  <c r="C168" i="2"/>
  <c r="B168" i="2"/>
  <c r="C167" i="2"/>
  <c r="B167" i="2"/>
  <c r="C166" i="2"/>
  <c r="B166" i="2"/>
  <c r="C165" i="2"/>
  <c r="B165" i="2"/>
  <c r="C164" i="2"/>
  <c r="B164" i="2"/>
  <c r="C163" i="2"/>
  <c r="B163" i="2"/>
  <c r="C162" i="2"/>
  <c r="B162" i="2"/>
  <c r="C161" i="2"/>
  <c r="B161" i="2"/>
  <c r="C160" i="2"/>
  <c r="B160" i="2"/>
  <c r="C159" i="2"/>
  <c r="B159" i="2"/>
  <c r="C158" i="2"/>
  <c r="B158" i="2"/>
  <c r="C157" i="2"/>
  <c r="B157" i="2"/>
  <c r="C156" i="2"/>
  <c r="B156" i="2"/>
  <c r="C155" i="2"/>
  <c r="B155" i="2"/>
  <c r="C154" i="2"/>
  <c r="B154" i="2"/>
  <c r="C153" i="2"/>
  <c r="B153" i="2"/>
  <c r="C152" i="2"/>
  <c r="B152" i="2"/>
  <c r="C151" i="2"/>
  <c r="B151" i="2"/>
  <c r="C150" i="2"/>
  <c r="B150" i="2"/>
  <c r="C149" i="2"/>
  <c r="B149" i="2"/>
  <c r="C148" i="2"/>
  <c r="B148" i="2"/>
  <c r="C147" i="2"/>
  <c r="B147" i="2"/>
  <c r="C146" i="2"/>
  <c r="B146" i="2"/>
  <c r="C145" i="2"/>
  <c r="B145" i="2"/>
  <c r="C144" i="2"/>
  <c r="B144" i="2"/>
  <c r="C143" i="2"/>
  <c r="B143" i="2"/>
  <c r="C142" i="2"/>
  <c r="B142" i="2"/>
  <c r="C141" i="2"/>
  <c r="B141" i="2"/>
  <c r="C140" i="2"/>
  <c r="B140" i="2"/>
  <c r="C139" i="2"/>
  <c r="B139" i="2"/>
  <c r="C138" i="2"/>
  <c r="B138" i="2"/>
  <c r="C137" i="2"/>
  <c r="B137" i="2"/>
  <c r="C136" i="2"/>
  <c r="B136" i="2"/>
  <c r="C135" i="2"/>
  <c r="B135" i="2"/>
  <c r="C134" i="2"/>
  <c r="B134" i="2"/>
  <c r="C133" i="2"/>
  <c r="B133" i="2"/>
  <c r="C132" i="2"/>
  <c r="B132" i="2"/>
  <c r="C131" i="2"/>
  <c r="B131" i="2"/>
  <c r="C130" i="2"/>
  <c r="B130" i="2"/>
  <c r="C129" i="2"/>
  <c r="B129" i="2"/>
  <c r="C128" i="2"/>
  <c r="B128" i="2"/>
  <c r="C127" i="2"/>
  <c r="B127" i="2"/>
  <c r="C126" i="2"/>
  <c r="B126" i="2"/>
  <c r="C125" i="2"/>
  <c r="B125" i="2"/>
  <c r="C124" i="2"/>
  <c r="B124" i="2"/>
  <c r="C123" i="2"/>
  <c r="B123" i="2"/>
  <c r="C122" i="2"/>
  <c r="B122" i="2"/>
  <c r="C121" i="2"/>
  <c r="B121" i="2"/>
  <c r="C120" i="2"/>
  <c r="B120" i="2"/>
  <c r="C119" i="2"/>
  <c r="B119" i="2"/>
  <c r="C118" i="2"/>
  <c r="B118" i="2"/>
  <c r="C117" i="2"/>
  <c r="B117" i="2"/>
  <c r="C116" i="2"/>
  <c r="B116" i="2"/>
  <c r="C115" i="2"/>
  <c r="B115" i="2"/>
  <c r="C114" i="2"/>
  <c r="B114" i="2"/>
  <c r="C113" i="2"/>
  <c r="B113" i="2"/>
  <c r="C112" i="2"/>
  <c r="B112" i="2"/>
  <c r="C111" i="2"/>
  <c r="B111" i="2"/>
  <c r="C110" i="2"/>
  <c r="B110" i="2"/>
  <c r="C109" i="2"/>
  <c r="B109" i="2"/>
  <c r="C108" i="2"/>
  <c r="B108" i="2"/>
  <c r="C107" i="2"/>
  <c r="B107" i="2"/>
  <c r="C106" i="2"/>
  <c r="B106" i="2"/>
  <c r="C105" i="2"/>
  <c r="B105" i="2"/>
  <c r="C104" i="2"/>
  <c r="B104" i="2"/>
  <c r="C103" i="2"/>
  <c r="B10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C302" i="1"/>
  <c r="B30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C282" i="1"/>
  <c r="B28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C262" i="1"/>
  <c r="B26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C242" i="1"/>
  <c r="B24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C222" i="1"/>
  <c r="B22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C202" i="1"/>
  <c r="B20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C182" i="1"/>
  <c r="B18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C162" i="1"/>
  <c r="B16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C142" i="1"/>
  <c r="B14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C122" i="1"/>
  <c r="B12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C102" i="1"/>
  <c r="B10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C82" i="1"/>
  <c r="B8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C62" i="1"/>
  <c r="B6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C42" i="1"/>
  <c r="B4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C22" i="1"/>
  <c r="B22" i="1"/>
</calcChain>
</file>

<file path=xl/sharedStrings.xml><?xml version="1.0" encoding="utf-8"?>
<sst xmlns="http://schemas.openxmlformats.org/spreadsheetml/2006/main" count="167219" uniqueCount="1259">
  <si>
    <t>Image.no</t>
  </si>
  <si>
    <t>a</t>
  </si>
  <si>
    <t>b</t>
  </si>
  <si>
    <t>print size</t>
  </si>
  <si>
    <t>print_size_cr</t>
  </si>
  <si>
    <t>SubID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</si>
  <si>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</si>
  <si>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</si>
  <si>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</si>
  <si>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</si>
  <si>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</si>
  <si>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</si>
  <si>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</si>
  <si>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</si>
  <si>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</si>
  <si>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</si>
  <si>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</si>
  <si>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</si>
  <si>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</si>
  <si>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</si>
  <si>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</si>
  <si>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</si>
  <si>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</si>
  <si>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</si>
  <si>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</si>
  <si>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</si>
  <si>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</si>
  <si>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</si>
  <si>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</si>
  <si>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</si>
  <si>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</si>
  <si>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</si>
  <si>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</si>
  <si>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</si>
  <si>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</si>
  <si>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</si>
  <si>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Chart1</t>
  </si>
  <si>
    <t>B1</t>
  </si>
  <si>
    <t>Very</t>
  </si>
  <si>
    <t>few</t>
  </si>
  <si>
    <t>people</t>
  </si>
  <si>
    <t>in</t>
  </si>
  <si>
    <t>this</t>
  </si>
  <si>
    <t>country</t>
  </si>
  <si>
    <t>will</t>
  </si>
  <si>
    <t>be</t>
  </si>
  <si>
    <t>happy</t>
  </si>
  <si>
    <t>with</t>
  </si>
  <si>
    <t>the</t>
  </si>
  <si>
    <t>vote</t>
  </si>
  <si>
    <t>He</t>
  </si>
  <si>
    <t>went</t>
  </si>
  <si>
    <t>to</t>
  </si>
  <si>
    <t>park</t>
  </si>
  <si>
    <t>take</t>
  </si>
  <si>
    <t>long</t>
  </si>
  <si>
    <t>walk</t>
  </si>
  <si>
    <t>and</t>
  </si>
  <si>
    <t>saw</t>
  </si>
  <si>
    <t>blue</t>
  </si>
  <si>
    <t>bird</t>
  </si>
  <si>
    <t>In</t>
  </si>
  <si>
    <t>end</t>
  </si>
  <si>
    <t>it</t>
  </si>
  <si>
    <t>did</t>
  </si>
  <si>
    <t>not</t>
  </si>
  <si>
    <t>matter</t>
  </si>
  <si>
    <t>that</t>
  </si>
  <si>
    <t>we</t>
  </si>
  <si>
    <t>were</t>
  </si>
  <si>
    <t>walking</t>
  </si>
  <si>
    <t>backwards</t>
  </si>
  <si>
    <t>The</t>
  </si>
  <si>
    <t>circus</t>
  </si>
  <si>
    <t>tent</t>
  </si>
  <si>
    <t>was</t>
  </si>
  <si>
    <t>put</t>
  </si>
  <si>
    <t>up</t>
  </si>
  <si>
    <t>only</t>
  </si>
  <si>
    <t>three</t>
  </si>
  <si>
    <t>hours</t>
  </si>
  <si>
    <t>minute</t>
  </si>
  <si>
    <t>We</t>
  </si>
  <si>
    <t>like</t>
  </si>
  <si>
    <t>visit</t>
  </si>
  <si>
    <t>our</t>
  </si>
  <si>
    <t>local</t>
  </si>
  <si>
    <t>orchard</t>
  </si>
  <si>
    <t>when</t>
  </si>
  <si>
    <t>need</t>
  </si>
  <si>
    <t>apple</t>
  </si>
  <si>
    <t>juice</t>
  </si>
  <si>
    <t>waited</t>
  </si>
  <si>
    <t>patiently</t>
  </si>
  <si>
    <t>as</t>
  </si>
  <si>
    <t>train</t>
  </si>
  <si>
    <t>rumbled</t>
  </si>
  <si>
    <t>outside</t>
  </si>
  <si>
    <t>his</t>
  </si>
  <si>
    <t>window</t>
  </si>
  <si>
    <t>Anytime</t>
  </si>
  <si>
    <t>you</t>
  </si>
  <si>
    <t>are</t>
  </si>
  <si>
    <t>town</t>
  </si>
  <si>
    <t>please</t>
  </si>
  <si>
    <t>stop</t>
  </si>
  <si>
    <t>by</t>
  </si>
  <si>
    <t>eat</t>
  </si>
  <si>
    <t>lunch</t>
  </si>
  <si>
    <t>us</t>
  </si>
  <si>
    <t>Many</t>
  </si>
  <si>
    <t>came</t>
  </si>
  <si>
    <t>help</t>
  </si>
  <si>
    <t>clean</t>
  </si>
  <si>
    <t>place</t>
  </si>
  <si>
    <t>after</t>
  </si>
  <si>
    <t>party</t>
  </si>
  <si>
    <t>Only</t>
  </si>
  <si>
    <t>kids</t>
  </si>
  <si>
    <t>had</t>
  </si>
  <si>
    <t>piece</t>
  </si>
  <si>
    <t>of</t>
  </si>
  <si>
    <t>her</t>
  </si>
  <si>
    <t>famous</t>
  </si>
  <si>
    <t>chocolate</t>
  </si>
  <si>
    <t>cream</t>
  </si>
  <si>
    <t>pie</t>
  </si>
  <si>
    <t>looked</t>
  </si>
  <si>
    <t>at</t>
  </si>
  <si>
    <t>top</t>
  </si>
  <si>
    <t>mountain</t>
  </si>
  <si>
    <t>he</t>
  </si>
  <si>
    <t>climbed</t>
  </si>
  <si>
    <t>Next</t>
  </si>
  <si>
    <t>time</t>
  </si>
  <si>
    <t>come</t>
  </si>
  <si>
    <t>here</t>
  </si>
  <si>
    <t>should</t>
  </si>
  <si>
    <t>ask</t>
  </si>
  <si>
    <t>pay</t>
  </si>
  <si>
    <t>for</t>
  </si>
  <si>
    <t>tea</t>
  </si>
  <si>
    <t>distance</t>
  </si>
  <si>
    <t>they</t>
  </si>
  <si>
    <t>could</t>
  </si>
  <si>
    <t>just</t>
  </si>
  <si>
    <t>make</t>
  </si>
  <si>
    <t>out</t>
  </si>
  <si>
    <t>new</t>
  </si>
  <si>
    <t>lighthouse</t>
  </si>
  <si>
    <t>Sometime</t>
  </si>
  <si>
    <t>is</t>
  </si>
  <si>
    <t>best</t>
  </si>
  <si>
    <t>through</t>
  </si>
  <si>
    <t>but</t>
  </si>
  <si>
    <t>always</t>
  </si>
  <si>
    <t>Whenever</t>
  </si>
  <si>
    <t>pull</t>
  </si>
  <si>
    <t>on</t>
  </si>
  <si>
    <t>rope</t>
  </si>
  <si>
    <t>rings</t>
  </si>
  <si>
    <t>alarm</t>
  </si>
  <si>
    <t>bell</t>
  </si>
  <si>
    <t>once</t>
  </si>
  <si>
    <t>thing</t>
  </si>
  <si>
    <t>forgot</t>
  </si>
  <si>
    <t>bring</t>
  </si>
  <si>
    <t>packet</t>
  </si>
  <si>
    <t>peanuts</t>
  </si>
  <si>
    <t>tree</t>
  </si>
  <si>
    <t>front</t>
  </si>
  <si>
    <t>yard</t>
  </si>
  <si>
    <t>needs</t>
  </si>
  <si>
    <t>cut</t>
  </si>
  <si>
    <t>down</t>
  </si>
  <si>
    <t>tomorrow</t>
  </si>
  <si>
    <t>play</t>
  </si>
  <si>
    <t>about</t>
  </si>
  <si>
    <t>problems</t>
  </si>
  <si>
    <t>faced</t>
  </si>
  <si>
    <t>classical</t>
  </si>
  <si>
    <t>pianists</t>
  </si>
  <si>
    <t>My</t>
  </si>
  <si>
    <t>feet</t>
  </si>
  <si>
    <t>so</t>
  </si>
  <si>
    <t>hot</t>
  </si>
  <si>
    <t>my</t>
  </si>
  <si>
    <t>socks</t>
  </si>
  <si>
    <t>already</t>
  </si>
  <si>
    <t>cinders</t>
  </si>
  <si>
    <t>On</t>
  </si>
  <si>
    <t>cold</t>
  </si>
  <si>
    <t>days</t>
  </si>
  <si>
    <t>all</t>
  </si>
  <si>
    <t>try</t>
  </si>
  <si>
    <t>stay</t>
  </si>
  <si>
    <t>warm</t>
  </si>
  <si>
    <t>cuddling</t>
  </si>
  <si>
    <t>each</t>
  </si>
  <si>
    <t>other</t>
  </si>
  <si>
    <t>ran</t>
  </si>
  <si>
    <t>house</t>
  </si>
  <si>
    <t>rain</t>
  </si>
  <si>
    <t>fell</t>
  </si>
  <si>
    <t>summer</t>
  </si>
  <si>
    <t>fun</t>
  </si>
  <si>
    <t>Chart2</t>
  </si>
  <si>
    <t>read</t>
  </si>
  <si>
    <t>ads</t>
  </si>
  <si>
    <t>paper</t>
  </si>
  <si>
    <t>After</t>
  </si>
  <si>
    <t>rode</t>
  </si>
  <si>
    <t>home</t>
  </si>
  <si>
    <t>taxi</t>
  </si>
  <si>
    <t>driven</t>
  </si>
  <si>
    <t>uncle</t>
  </si>
  <si>
    <t>There</t>
  </si>
  <si>
    <t>mice</t>
  </si>
  <si>
    <t>kitchen</t>
  </si>
  <si>
    <t>two</t>
  </si>
  <si>
    <t>rats</t>
  </si>
  <si>
    <t>basement</t>
  </si>
  <si>
    <t>You</t>
  </si>
  <si>
    <t>find</t>
  </si>
  <si>
    <t>me</t>
  </si>
  <si>
    <t>middle</t>
  </si>
  <si>
    <t>jungle</t>
  </si>
  <si>
    <t>viola</t>
  </si>
  <si>
    <t>envelope</t>
  </si>
  <si>
    <t>card</t>
  </si>
  <si>
    <t>inside</t>
  </si>
  <si>
    <t>addressed</t>
  </si>
  <si>
    <t>rainstorm</t>
  </si>
  <si>
    <t>shoes</t>
  </si>
  <si>
    <t>lawn</t>
  </si>
  <si>
    <t>teacher</t>
  </si>
  <si>
    <t>showed</t>
  </si>
  <si>
    <t>children</t>
  </si>
  <si>
    <t>how</t>
  </si>
  <si>
    <t>draw</t>
  </si>
  <si>
    <t>pretty</t>
  </si>
  <si>
    <t>pictures</t>
  </si>
  <si>
    <t>His</t>
  </si>
  <si>
    <t>hat</t>
  </si>
  <si>
    <t>table</t>
  </si>
  <si>
    <t>before</t>
  </si>
  <si>
    <t>dinner</t>
  </si>
  <si>
    <t>sometimes</t>
  </si>
  <si>
    <t>walks</t>
  </si>
  <si>
    <t>together</t>
  </si>
  <si>
    <t>if</t>
  </si>
  <si>
    <t>Today</t>
  </si>
  <si>
    <t>raced</t>
  </si>
  <si>
    <t>red</t>
  </si>
  <si>
    <t>cars</t>
  </si>
  <si>
    <t>track</t>
  </si>
  <si>
    <t>school</t>
  </si>
  <si>
    <t>All</t>
  </si>
  <si>
    <t>ate</t>
  </si>
  <si>
    <t>then</t>
  </si>
  <si>
    <t>over</t>
  </si>
  <si>
    <t>see</t>
  </si>
  <si>
    <t>dogs</t>
  </si>
  <si>
    <t>This</t>
  </si>
  <si>
    <t>evening</t>
  </si>
  <si>
    <t>bit</t>
  </si>
  <si>
    <t>warmer</t>
  </si>
  <si>
    <t>ready</t>
  </si>
  <si>
    <t>go</t>
  </si>
  <si>
    <t>They</t>
  </si>
  <si>
    <t>jumped</t>
  </si>
  <si>
    <t>plane</t>
  </si>
  <si>
    <t>soon</t>
  </si>
  <si>
    <t>signal</t>
  </si>
  <si>
    <t>It</t>
  </si>
  <si>
    <t>cloudy</t>
  </si>
  <si>
    <t>day</t>
  </si>
  <si>
    <t>set</t>
  </si>
  <si>
    <t>camping</t>
  </si>
  <si>
    <t>trip</t>
  </si>
  <si>
    <t>counted</t>
  </si>
  <si>
    <t>drove</t>
  </si>
  <si>
    <t>under</t>
  </si>
  <si>
    <t>city</t>
  </si>
  <si>
    <t>bridge</t>
  </si>
  <si>
    <t>big</t>
  </si>
  <si>
    <t>success</t>
  </si>
  <si>
    <t>except</t>
  </si>
  <si>
    <t>music</t>
  </si>
  <si>
    <t>quiet</t>
  </si>
  <si>
    <t>kitten</t>
  </si>
  <si>
    <t>played</t>
  </si>
  <si>
    <t>game</t>
  </si>
  <si>
    <t>large</t>
  </si>
  <si>
    <t>ball</t>
  </si>
  <si>
    <t>orange</t>
  </si>
  <si>
    <t>wool</t>
  </si>
  <si>
    <t>I</t>
  </si>
  <si>
    <t>liked</t>
  </si>
  <si>
    <t>clowns</t>
  </si>
  <si>
    <t>rubber</t>
  </si>
  <si>
    <t>horse</t>
  </si>
  <si>
    <t>Three</t>
  </si>
  <si>
    <t>friends</t>
  </si>
  <si>
    <t>never</t>
  </si>
  <si>
    <t>been</t>
  </si>
  <si>
    <t>today</t>
  </si>
  <si>
    <t>Chart3</t>
  </si>
  <si>
    <t>car</t>
  </si>
  <si>
    <t>most</t>
  </si>
  <si>
    <t>lost</t>
  </si>
  <si>
    <t>dog</t>
  </si>
  <si>
    <t>do</t>
  </si>
  <si>
    <t>understand</t>
  </si>
  <si>
    <t>why</t>
  </si>
  <si>
    <t>must</t>
  </si>
  <si>
    <t>leave</t>
  </si>
  <si>
    <t>early</t>
  </si>
  <si>
    <t>Our</t>
  </si>
  <si>
    <t>mother</t>
  </si>
  <si>
    <t>tells</t>
  </si>
  <si>
    <t>wear</t>
  </si>
  <si>
    <t>heavy</t>
  </si>
  <si>
    <t>coats</t>
  </si>
  <si>
    <t>Most</t>
  </si>
  <si>
    <t>name</t>
  </si>
  <si>
    <t>author</t>
  </si>
  <si>
    <t>cover</t>
  </si>
  <si>
    <t>sit</t>
  </si>
  <si>
    <t>fire</t>
  </si>
  <si>
    <t>books</t>
  </si>
  <si>
    <t>whales</t>
  </si>
  <si>
    <t>may</t>
  </si>
  <si>
    <t>want</t>
  </si>
  <si>
    <t>more</t>
  </si>
  <si>
    <t>merry</t>
  </si>
  <si>
    <t>men</t>
  </si>
  <si>
    <t>still</t>
  </si>
  <si>
    <t>little</t>
  </si>
  <si>
    <t>brother</t>
  </si>
  <si>
    <t>wanted</t>
  </si>
  <si>
    <t>glass</t>
  </si>
  <si>
    <t>milk</t>
  </si>
  <si>
    <t>cake</t>
  </si>
  <si>
    <t>Two</t>
  </si>
  <si>
    <t>kittens</t>
  </si>
  <si>
    <t>toy</t>
  </si>
  <si>
    <t>mouse</t>
  </si>
  <si>
    <t>until</t>
  </si>
  <si>
    <t>work</t>
  </si>
  <si>
    <t>both</t>
  </si>
  <si>
    <t>took</t>
  </si>
  <si>
    <t>umbrellas</t>
  </si>
  <si>
    <t>father</t>
  </si>
  <si>
    <t>wants</t>
  </si>
  <si>
    <t>wash</t>
  </si>
  <si>
    <t>clothes</t>
  </si>
  <si>
    <t>gets</t>
  </si>
  <si>
    <t>back</t>
  </si>
  <si>
    <t>An</t>
  </si>
  <si>
    <t>old</t>
  </si>
  <si>
    <t>man</t>
  </si>
  <si>
    <t>picture</t>
  </si>
  <si>
    <t>sister</t>
  </si>
  <si>
    <t>puppy</t>
  </si>
  <si>
    <t>takes</t>
  </si>
  <si>
    <t>twenty</t>
  </si>
  <si>
    <t>whale</t>
  </si>
  <si>
    <t>swim</t>
  </si>
  <si>
    <t>across</t>
  </si>
  <si>
    <t>sea</t>
  </si>
  <si>
    <t>Never</t>
  </si>
  <si>
    <t>again</t>
  </si>
  <si>
    <t>blow</t>
  </si>
  <si>
    <t>bubbles</t>
  </si>
  <si>
    <t>into</t>
  </si>
  <si>
    <t>room</t>
  </si>
  <si>
    <t>full</t>
  </si>
  <si>
    <t>babies</t>
  </si>
  <si>
    <t>playing</t>
  </si>
  <si>
    <t>cowboys</t>
  </si>
  <si>
    <t>indians</t>
  </si>
  <si>
    <t>surprise</t>
  </si>
  <si>
    <t>birthday</t>
  </si>
  <si>
    <t>bark</t>
  </si>
  <si>
    <t>lot</t>
  </si>
  <si>
    <t>birds</t>
  </si>
  <si>
    <t>asked</t>
  </si>
  <si>
    <t>carry</t>
  </si>
  <si>
    <t>box</t>
  </si>
  <si>
    <t>six</t>
  </si>
  <si>
    <t>officers</t>
  </si>
  <si>
    <t>working</t>
  </si>
  <si>
    <t>border</t>
  </si>
  <si>
    <t>crossing</t>
  </si>
  <si>
    <t>book</t>
  </si>
  <si>
    <t>pets</t>
  </si>
  <si>
    <t>sick</t>
  </si>
  <si>
    <t>dad</t>
  </si>
  <si>
    <t>pick</t>
  </si>
  <si>
    <t>him</t>
  </si>
  <si>
    <t>office</t>
  </si>
  <si>
    <t>Chart4</t>
  </si>
  <si>
    <t>rainy</t>
  </si>
  <si>
    <t>race</t>
  </si>
  <si>
    <t>delayed</t>
  </si>
  <si>
    <t>one</t>
  </si>
  <si>
    <t>piano</t>
  </si>
  <si>
    <t>or</t>
  </si>
  <si>
    <t>eating</t>
  </si>
  <si>
    <t>store</t>
  </si>
  <si>
    <t>surprised</t>
  </si>
  <si>
    <t>answer</t>
  </si>
  <si>
    <t>those</t>
  </si>
  <si>
    <t>questions</t>
  </si>
  <si>
    <t>think</t>
  </si>
  <si>
    <t>she</t>
  </si>
  <si>
    <t>wearing</t>
  </si>
  <si>
    <t>exactly</t>
  </si>
  <si>
    <t>same</t>
  </si>
  <si>
    <t>makeup</t>
  </si>
  <si>
    <t>laugh</t>
  </si>
  <si>
    <t>drive</t>
  </si>
  <si>
    <t>past</t>
  </si>
  <si>
    <t>ice</t>
  </si>
  <si>
    <t>carefully</t>
  </si>
  <si>
    <t>peeled</t>
  </si>
  <si>
    <t>baa</t>
  </si>
  <si>
    <t>sliced</t>
  </si>
  <si>
    <t>lengthwise</t>
  </si>
  <si>
    <t>young</t>
  </si>
  <si>
    <t>boy</t>
  </si>
  <si>
    <t>held</t>
  </si>
  <si>
    <t>hand</t>
  </si>
  <si>
    <t>high</t>
  </si>
  <si>
    <t>mountains</t>
  </si>
  <si>
    <t>Nobody</t>
  </si>
  <si>
    <t>thought</t>
  </si>
  <si>
    <t>would</t>
  </si>
  <si>
    <t>ever</t>
  </si>
  <si>
    <t>any</t>
  </si>
  <si>
    <t>treasure</t>
  </si>
  <si>
    <t>chest</t>
  </si>
  <si>
    <t>hope</t>
  </si>
  <si>
    <t>remember</t>
  </si>
  <si>
    <t>buy</t>
  </si>
  <si>
    <t>really</t>
  </si>
  <si>
    <t>enjoyed</t>
  </si>
  <si>
    <t>afternoons</t>
  </si>
  <si>
    <t>beach</t>
  </si>
  <si>
    <t>snake</t>
  </si>
  <si>
    <t>slid</t>
  </si>
  <si>
    <t>grass</t>
  </si>
  <si>
    <t>making</t>
  </si>
  <si>
    <t>slow</t>
  </si>
  <si>
    <t>hiss</t>
  </si>
  <si>
    <t>bags</t>
  </si>
  <si>
    <t>pure</t>
  </si>
  <si>
    <t>lambs</t>
  </si>
  <si>
    <t>policeman</t>
  </si>
  <si>
    <t>said</t>
  </si>
  <si>
    <t>let</t>
  </si>
  <si>
    <t>till</t>
  </si>
  <si>
    <t>morning</t>
  </si>
  <si>
    <t>Put</t>
  </si>
  <si>
    <t>your</t>
  </si>
  <si>
    <t>first</t>
  </si>
  <si>
    <t>helped</t>
  </si>
  <si>
    <t>create</t>
  </si>
  <si>
    <t>lovely</t>
  </si>
  <si>
    <t>diorama</t>
  </si>
  <si>
    <t>largest</t>
  </si>
  <si>
    <t>pyramid</t>
  </si>
  <si>
    <t>She</t>
  </si>
  <si>
    <t>waiting</t>
  </si>
  <si>
    <t>an</t>
  </si>
  <si>
    <t>hour</t>
  </si>
  <si>
    <t>doctor</t>
  </si>
  <si>
    <t>returned</t>
  </si>
  <si>
    <t>picnic</t>
  </si>
  <si>
    <t>too</t>
  </si>
  <si>
    <t>genie</t>
  </si>
  <si>
    <t>bottle</t>
  </si>
  <si>
    <t>puff</t>
  </si>
  <si>
    <t>black</t>
  </si>
  <si>
    <t>smoke</t>
  </si>
  <si>
    <t>Chart5</t>
  </si>
  <si>
    <t>left</t>
  </si>
  <si>
    <t>late</t>
  </si>
  <si>
    <t>because</t>
  </si>
  <si>
    <t>made</t>
  </si>
  <si>
    <t>easy</t>
  </si>
  <si>
    <t>jump</t>
  </si>
  <si>
    <t>puddle</t>
  </si>
  <si>
    <t>rainwater</t>
  </si>
  <si>
    <t>fax</t>
  </si>
  <si>
    <t>got</t>
  </si>
  <si>
    <t>whole</t>
  </si>
  <si>
    <t>class</t>
  </si>
  <si>
    <t>bus</t>
  </si>
  <si>
    <t>ride</t>
  </si>
  <si>
    <t>swimming</t>
  </si>
  <si>
    <t>pool</t>
  </si>
  <si>
    <t>shops</t>
  </si>
  <si>
    <t>have</t>
  </si>
  <si>
    <t>nice</t>
  </si>
  <si>
    <t>fish</t>
  </si>
  <si>
    <t>needed</t>
  </si>
  <si>
    <t>learn</t>
  </si>
  <si>
    <t>boat</t>
  </si>
  <si>
    <t>grandfather</t>
  </si>
  <si>
    <t>has</t>
  </si>
  <si>
    <t>garden</t>
  </si>
  <si>
    <t>fruit</t>
  </si>
  <si>
    <t>vegetables</t>
  </si>
  <si>
    <t>gave</t>
  </si>
  <si>
    <t>water</t>
  </si>
  <si>
    <t>going</t>
  </si>
  <si>
    <t>bed</t>
  </si>
  <si>
    <t>funny</t>
  </si>
  <si>
    <t>decent</t>
  </si>
  <si>
    <t>some</t>
  </si>
  <si>
    <t>pecan</t>
  </si>
  <si>
    <t>able</t>
  </si>
  <si>
    <t>show</t>
  </si>
  <si>
    <t>duck</t>
  </si>
  <si>
    <t>Before</t>
  </si>
  <si>
    <t>plates</t>
  </si>
  <si>
    <t>plate</t>
  </si>
  <si>
    <t>brownies</t>
  </si>
  <si>
    <t>something</t>
  </si>
  <si>
    <t>involves</t>
  </si>
  <si>
    <t>beans</t>
  </si>
  <si>
    <t>four</t>
  </si>
  <si>
    <t>yellow</t>
  </si>
  <si>
    <t>buckets</t>
  </si>
  <si>
    <t>behind</t>
  </si>
  <si>
    <t>door</t>
  </si>
  <si>
    <t>am</t>
  </si>
  <si>
    <t>family</t>
  </si>
  <si>
    <t>enjoy</t>
  </si>
  <si>
    <t>When</t>
  </si>
  <si>
    <t>there</t>
  </si>
  <si>
    <t>many</t>
  </si>
  <si>
    <t>hall</t>
  </si>
  <si>
    <t>loud</t>
  </si>
  <si>
    <t>somebody</t>
  </si>
  <si>
    <t>eggs</t>
  </si>
  <si>
    <t>silly</t>
  </si>
  <si>
    <t>joke</t>
  </si>
  <si>
    <t>television</t>
  </si>
  <si>
    <t>main</t>
  </si>
  <si>
    <t>news</t>
  </si>
  <si>
    <t>beside</t>
  </si>
  <si>
    <t>cabin</t>
  </si>
  <si>
    <t>next</t>
  </si>
  <si>
    <t>Chart6</t>
  </si>
  <si>
    <t>blank</t>
  </si>
  <si>
    <t>weather</t>
  </si>
  <si>
    <t>Sometimes</t>
  </si>
  <si>
    <t>bicycle</t>
  </si>
  <si>
    <t>market</t>
  </si>
  <si>
    <t>sleep</t>
  </si>
  <si>
    <t>scary</t>
  </si>
  <si>
    <t>clown</t>
  </si>
  <si>
    <t>allowed</t>
  </si>
  <si>
    <t>run</t>
  </si>
  <si>
    <t>quickly</t>
  </si>
  <si>
    <t>medical</t>
  </si>
  <si>
    <t>reasons</t>
  </si>
  <si>
    <t>For</t>
  </si>
  <si>
    <t>roast</t>
  </si>
  <si>
    <t>chicken</t>
  </si>
  <si>
    <t>mash</t>
  </si>
  <si>
    <t>running</t>
  </si>
  <si>
    <t>spot</t>
  </si>
  <si>
    <t>usually</t>
  </si>
  <si>
    <t>whistled</t>
  </si>
  <si>
    <t>happily</t>
  </si>
  <si>
    <t>teddy</t>
  </si>
  <si>
    <t>bear</t>
  </si>
  <si>
    <t>foods</t>
  </si>
  <si>
    <t>includes</t>
  </si>
  <si>
    <t>feeling</t>
  </si>
  <si>
    <t>very</t>
  </si>
  <si>
    <t>well</t>
  </si>
  <si>
    <t>found</t>
  </si>
  <si>
    <t>tiny</t>
  </si>
  <si>
    <t>pig</t>
  </si>
  <si>
    <t>package</t>
  </si>
  <si>
    <t>yogurt</t>
  </si>
  <si>
    <t>balls</t>
  </si>
  <si>
    <t>roll</t>
  </si>
  <si>
    <t>ramp</t>
  </si>
  <si>
    <t>splash</t>
  </si>
  <si>
    <t>pond</t>
  </si>
  <si>
    <t>below</t>
  </si>
  <si>
    <t>Underneath</t>
  </si>
  <si>
    <t>rice</t>
  </si>
  <si>
    <t>afternoon</t>
  </si>
  <si>
    <t>showcase</t>
  </si>
  <si>
    <t>third</t>
  </si>
  <si>
    <t>frogs</t>
  </si>
  <si>
    <t>catch</t>
  </si>
  <si>
    <t>gnats</t>
  </si>
  <si>
    <t>airplane</t>
  </si>
  <si>
    <t>arrived</t>
  </si>
  <si>
    <t>hard</t>
  </si>
  <si>
    <t>know</t>
  </si>
  <si>
    <t>whether</t>
  </si>
  <si>
    <t>correct</t>
  </si>
  <si>
    <t>position</t>
  </si>
  <si>
    <t>singing</t>
  </si>
  <si>
    <t>odes</t>
  </si>
  <si>
    <t>loves</t>
  </si>
  <si>
    <t>hear</t>
  </si>
  <si>
    <t>girls</t>
  </si>
  <si>
    <t>sing</t>
  </si>
  <si>
    <t>Chart7</t>
  </si>
  <si>
    <t>closest</t>
  </si>
  <si>
    <t>balloon</t>
  </si>
  <si>
    <t>tied</t>
  </si>
  <si>
    <t>wooden</t>
  </si>
  <si>
    <t>chair</t>
  </si>
  <si>
    <t>Nothing</t>
  </si>
  <si>
    <t>better</t>
  </si>
  <si>
    <t>than</t>
  </si>
  <si>
    <t>likes</t>
  </si>
  <si>
    <t>hundred</t>
  </si>
  <si>
    <t>miles</t>
  </si>
  <si>
    <t>from</t>
  </si>
  <si>
    <t>Every</t>
  </si>
  <si>
    <t>awoke</t>
  </si>
  <si>
    <t>dawn</t>
  </si>
  <si>
    <t>listen</t>
  </si>
  <si>
    <t>cupboard</t>
  </si>
  <si>
    <t>snack</t>
  </si>
  <si>
    <t>food</t>
  </si>
  <si>
    <t>raining</t>
  </si>
  <si>
    <t>cannot</t>
  </si>
  <si>
    <t>younger</t>
  </si>
  <si>
    <t>weekend</t>
  </si>
  <si>
    <t>tripped</t>
  </si>
  <si>
    <t>broken</t>
  </si>
  <si>
    <t>floor</t>
  </si>
  <si>
    <t>boards</t>
  </si>
  <si>
    <t>second</t>
  </si>
  <si>
    <t>Everyone</t>
  </si>
  <si>
    <t>knows</t>
  </si>
  <si>
    <t>noon</t>
  </si>
  <si>
    <t>during</t>
  </si>
  <si>
    <t>overture</t>
  </si>
  <si>
    <t>fast</t>
  </si>
  <si>
    <t>doggy</t>
  </si>
  <si>
    <t>small</t>
  </si>
  <si>
    <t>white</t>
  </si>
  <si>
    <t>patch</t>
  </si>
  <si>
    <t>right</t>
  </si>
  <si>
    <t>eye</t>
  </si>
  <si>
    <t>signs</t>
  </si>
  <si>
    <t>way</t>
  </si>
  <si>
    <t>stone</t>
  </si>
  <si>
    <t>told</t>
  </si>
  <si>
    <t>son</t>
  </si>
  <si>
    <t>One</t>
  </si>
  <si>
    <t>brothers</t>
  </si>
  <si>
    <t>friend</t>
  </si>
  <si>
    <t>climb</t>
  </si>
  <si>
    <t>often</t>
  </si>
  <si>
    <t>while</t>
  </si>
  <si>
    <t>bike</t>
  </si>
  <si>
    <t>street</t>
  </si>
  <si>
    <t>near</t>
  </si>
  <si>
    <t>noise</t>
  </si>
  <si>
    <t>Chart8</t>
  </si>
  <si>
    <t>tried</t>
  </si>
  <si>
    <t>coat</t>
  </si>
  <si>
    <t>pocket</t>
  </si>
  <si>
    <t>won</t>
  </si>
  <si>
    <t>prize</t>
  </si>
  <si>
    <t>their</t>
  </si>
  <si>
    <t>good</t>
  </si>
  <si>
    <t>behavior</t>
  </si>
  <si>
    <t>cupcakes</t>
  </si>
  <si>
    <t>delicious</t>
  </si>
  <si>
    <t>them</t>
  </si>
  <si>
    <t>caught</t>
  </si>
  <si>
    <t>football</t>
  </si>
  <si>
    <t>starts</t>
  </si>
  <si>
    <t>everyone</t>
  </si>
  <si>
    <t>cakes</t>
  </si>
  <si>
    <t>basketball</t>
  </si>
  <si>
    <t>plays</t>
  </si>
  <si>
    <t>radio</t>
  </si>
  <si>
    <t>choir</t>
  </si>
  <si>
    <t>last</t>
  </si>
  <si>
    <t>spring</t>
  </si>
  <si>
    <t>sang</t>
  </si>
  <si>
    <t>rest</t>
  </si>
  <si>
    <t>phones</t>
  </si>
  <si>
    <t>can</t>
  </si>
  <si>
    <t>used</t>
  </si>
  <si>
    <t>line</t>
  </si>
  <si>
    <t>wind</t>
  </si>
  <si>
    <t>blew</t>
  </si>
  <si>
    <t>open</t>
  </si>
  <si>
    <t>ferry</t>
  </si>
  <si>
    <t>dockside</t>
  </si>
  <si>
    <t>anyone</t>
  </si>
  <si>
    <t>noticed</t>
  </si>
  <si>
    <t>bats</t>
  </si>
  <si>
    <t>story</t>
  </si>
  <si>
    <t>ducks</t>
  </si>
  <si>
    <t>wife</t>
  </si>
  <si>
    <t>works</t>
  </si>
  <si>
    <t>elementary</t>
  </si>
  <si>
    <t>schools</t>
  </si>
  <si>
    <t>Ten</t>
  </si>
  <si>
    <t>different</t>
  </si>
  <si>
    <t>kinds</t>
  </si>
  <si>
    <t>flowers</t>
  </si>
  <si>
    <t>grow</t>
  </si>
  <si>
    <t>side</t>
  </si>
  <si>
    <t>road</t>
  </si>
  <si>
    <t>husband</t>
  </si>
  <si>
    <t>sad</t>
  </si>
  <si>
    <t>Chart9</t>
  </si>
  <si>
    <t>pecking</t>
  </si>
  <si>
    <t>pack</t>
  </si>
  <si>
    <t>seeds</t>
  </si>
  <si>
    <t>shed</t>
  </si>
  <si>
    <t>choice</t>
  </si>
  <si>
    <t>vegetable</t>
  </si>
  <si>
    <t>breakfast</t>
  </si>
  <si>
    <t>driveway</t>
  </si>
  <si>
    <t>ends</t>
  </si>
  <si>
    <t>plums</t>
  </si>
  <si>
    <t>possibly</t>
  </si>
  <si>
    <t>map</t>
  </si>
  <si>
    <t>underground</t>
  </si>
  <si>
    <t>mines</t>
  </si>
  <si>
    <t>wagon</t>
  </si>
  <si>
    <t>hiking</t>
  </si>
  <si>
    <t>prepare</t>
  </si>
  <si>
    <t>supper</t>
  </si>
  <si>
    <t>slice</t>
  </si>
  <si>
    <t>movies</t>
  </si>
  <si>
    <t>without</t>
  </si>
  <si>
    <t>broke</t>
  </si>
  <si>
    <t>green</t>
  </si>
  <si>
    <t>week</t>
  </si>
  <si>
    <t>nasty</t>
  </si>
  <si>
    <t>smell</t>
  </si>
  <si>
    <t>gone</t>
  </si>
  <si>
    <t>important</t>
  </si>
  <si>
    <t>written</t>
  </si>
  <si>
    <t>seen</t>
  </si>
  <si>
    <t>such</t>
  </si>
  <si>
    <t>beautiful</t>
  </si>
  <si>
    <t>matching</t>
  </si>
  <si>
    <t>glasses</t>
  </si>
  <si>
    <t>fastest</t>
  </si>
  <si>
    <t>runner</t>
  </si>
  <si>
    <t>Chart10</t>
  </si>
  <si>
    <t>sheep</t>
  </si>
  <si>
    <t>farm</t>
  </si>
  <si>
    <t>gates</t>
  </si>
  <si>
    <t>enter</t>
  </si>
  <si>
    <t>tunnels</t>
  </si>
  <si>
    <t>dark</t>
  </si>
  <si>
    <t>lake</t>
  </si>
  <si>
    <t>diamonds</t>
  </si>
  <si>
    <t>every</t>
  </si>
  <si>
    <t>Leave</t>
  </si>
  <si>
    <t>dishes</t>
  </si>
  <si>
    <t>oven</t>
  </si>
  <si>
    <t>fix</t>
  </si>
  <si>
    <t>cheese</t>
  </si>
  <si>
    <t>sauce</t>
  </si>
  <si>
    <t>farmer</t>
  </si>
  <si>
    <t>sold</t>
  </si>
  <si>
    <t>horses</t>
  </si>
  <si>
    <t>bought</t>
  </si>
  <si>
    <t>llama</t>
  </si>
  <si>
    <t>travel</t>
  </si>
  <si>
    <t>notice</t>
  </si>
  <si>
    <t>closed</t>
  </si>
  <si>
    <t>toys</t>
  </si>
  <si>
    <t>suggests</t>
  </si>
  <si>
    <t>carried</t>
  </si>
  <si>
    <t>cooked</t>
  </si>
  <si>
    <t>orders</t>
  </si>
  <si>
    <t>shop</t>
  </si>
  <si>
    <t>gate</t>
  </si>
  <si>
    <t>goats</t>
  </si>
  <si>
    <t>grazed</t>
  </si>
  <si>
    <t>Instead</t>
  </si>
  <si>
    <t>watching</t>
  </si>
  <si>
    <t>managed</t>
  </si>
  <si>
    <t>fill</t>
  </si>
  <si>
    <t>spilling</t>
  </si>
  <si>
    <t>jumper</t>
  </si>
  <si>
    <t>bad</t>
  </si>
  <si>
    <t>Chart11</t>
  </si>
  <si>
    <t>Have</t>
  </si>
  <si>
    <t>fair</t>
  </si>
  <si>
    <t>sure</t>
  </si>
  <si>
    <t>lied</t>
  </si>
  <si>
    <t>tigers</t>
  </si>
  <si>
    <t>roared</t>
  </si>
  <si>
    <t>close</t>
  </si>
  <si>
    <t>thick</t>
  </si>
  <si>
    <t>otherwise</t>
  </si>
  <si>
    <t>meal</t>
  </si>
  <si>
    <t>Twelve</t>
  </si>
  <si>
    <t>times</t>
  </si>
  <si>
    <t>clock</t>
  </si>
  <si>
    <t>chimed</t>
  </si>
  <si>
    <t>no</t>
  </si>
  <si>
    <t>boots</t>
  </si>
  <si>
    <t>nobody</t>
  </si>
  <si>
    <t>thoughts</t>
  </si>
  <si>
    <t>quitting</t>
  </si>
  <si>
    <t>cookies</t>
  </si>
  <si>
    <t>river</t>
  </si>
  <si>
    <t>cross</t>
  </si>
  <si>
    <t>reach</t>
  </si>
  <si>
    <t>twice</t>
  </si>
  <si>
    <t>snow</t>
  </si>
  <si>
    <t>softly</t>
  </si>
  <si>
    <t>woke</t>
  </si>
  <si>
    <t>unless</t>
  </si>
  <si>
    <t>cat</t>
  </si>
  <si>
    <t>things</t>
  </si>
  <si>
    <t>shark</t>
  </si>
  <si>
    <t>eaten</t>
  </si>
  <si>
    <t>toads</t>
  </si>
  <si>
    <t>love</t>
  </si>
  <si>
    <t>talking</t>
  </si>
  <si>
    <t>waiter</t>
  </si>
  <si>
    <t>glassware</t>
  </si>
  <si>
    <t>Your</t>
  </si>
  <si>
    <t>hospital</t>
  </si>
  <si>
    <t>To</t>
  </si>
  <si>
    <t>fly</t>
  </si>
  <si>
    <t>kite</t>
  </si>
  <si>
    <t>If</t>
  </si>
  <si>
    <t>hike</t>
  </si>
  <si>
    <t>Chart12</t>
  </si>
  <si>
    <t>smiled</t>
  </si>
  <si>
    <t>finally</t>
  </si>
  <si>
    <t>sat</t>
  </si>
  <si>
    <t>eyes</t>
  </si>
  <si>
    <t>phone</t>
  </si>
  <si>
    <t>rang</t>
  </si>
  <si>
    <t>rushed</t>
  </si>
  <si>
    <t>oxen</t>
  </si>
  <si>
    <t>pulled</t>
  </si>
  <si>
    <t>cart</t>
  </si>
  <si>
    <t>loaded</t>
  </si>
  <si>
    <t>huge</t>
  </si>
  <si>
    <t>bales</t>
  </si>
  <si>
    <t>straw</t>
  </si>
  <si>
    <t>arms</t>
  </si>
  <si>
    <t>Without</t>
  </si>
  <si>
    <t>knowing</t>
  </si>
  <si>
    <t>remaining</t>
  </si>
  <si>
    <t>bulbs</t>
  </si>
  <si>
    <t>students</t>
  </si>
  <si>
    <t>brought</t>
  </si>
  <si>
    <t>buffalo</t>
  </si>
  <si>
    <t>meadow</t>
  </si>
  <si>
    <t>sky</t>
  </si>
  <si>
    <t>doubted</t>
  </si>
  <si>
    <t>storm</t>
  </si>
  <si>
    <t>night</t>
  </si>
  <si>
    <t>poor</t>
  </si>
  <si>
    <t>gas</t>
  </si>
  <si>
    <t>escape</t>
  </si>
  <si>
    <t>Hopefully</t>
  </si>
  <si>
    <t>Please</t>
  </si>
  <si>
    <t>reading</t>
  </si>
  <si>
    <t>crowd</t>
  </si>
  <si>
    <t>look</t>
  </si>
  <si>
    <t>stories</t>
  </si>
  <si>
    <t>almost</t>
  </si>
  <si>
    <t>seven</t>
  </si>
  <si>
    <t>forest</t>
  </si>
  <si>
    <t>classmates</t>
  </si>
  <si>
    <t>audience</t>
  </si>
  <si>
    <t>group</t>
  </si>
  <si>
    <t>cook</t>
  </si>
  <si>
    <t>tonight</t>
  </si>
  <si>
    <t>cooking</t>
  </si>
  <si>
    <t>canoe</t>
  </si>
  <si>
    <t>farmers</t>
  </si>
  <si>
    <t>threw</t>
  </si>
  <si>
    <t>blocks</t>
  </si>
  <si>
    <t>outdoors</t>
  </si>
  <si>
    <t>player</t>
  </si>
  <si>
    <t>hay</t>
  </si>
  <si>
    <t>edge</t>
  </si>
  <si>
    <t>Chart13</t>
  </si>
  <si>
    <t>emperor</t>
  </si>
  <si>
    <t>doll</t>
  </si>
  <si>
    <t>Her</t>
  </si>
  <si>
    <t>daddy</t>
  </si>
  <si>
    <t>cartoons</t>
  </si>
  <si>
    <t>skate</t>
  </si>
  <si>
    <t>canyon</t>
  </si>
  <si>
    <t>coach</t>
  </si>
  <si>
    <t>pitcher</t>
  </si>
  <si>
    <t>wizard</t>
  </si>
  <si>
    <t>parents</t>
  </si>
  <si>
    <t>boys</t>
  </si>
  <si>
    <t>tub</t>
  </si>
  <si>
    <t>patient</t>
  </si>
  <si>
    <t>hid</t>
  </si>
  <si>
    <t>baby</t>
  </si>
  <si>
    <t>flock</t>
  </si>
  <si>
    <t>coast</t>
  </si>
  <si>
    <t>now</t>
  </si>
  <si>
    <t>zoo</t>
  </si>
  <si>
    <t>owner</t>
  </si>
  <si>
    <t>teachers</t>
  </si>
  <si>
    <t>bush</t>
  </si>
  <si>
    <t>Their</t>
  </si>
  <si>
    <t>twins</t>
  </si>
  <si>
    <t>member</t>
  </si>
  <si>
    <t>dolls</t>
  </si>
  <si>
    <t>church</t>
  </si>
  <si>
    <t>police</t>
  </si>
  <si>
    <t>placed</t>
  </si>
  <si>
    <t>powder</t>
  </si>
  <si>
    <t>upstairs</t>
  </si>
  <si>
    <t>hoped</t>
  </si>
  <si>
    <t>student</t>
  </si>
  <si>
    <t>report</t>
  </si>
  <si>
    <t>judge</t>
  </si>
  <si>
    <t>fields</t>
  </si>
  <si>
    <t>sons</t>
  </si>
  <si>
    <t>dam</t>
  </si>
  <si>
    <t>enemy</t>
  </si>
  <si>
    <t>Rather</t>
  </si>
  <si>
    <t>sailors</t>
  </si>
  <si>
    <t>boats</t>
  </si>
  <si>
    <t>youngest</t>
  </si>
  <si>
    <t>pin</t>
  </si>
  <si>
    <t>entrance</t>
  </si>
  <si>
    <t>kid</t>
  </si>
  <si>
    <t>queen</t>
  </si>
  <si>
    <t>wire</t>
  </si>
  <si>
    <t>fence</t>
  </si>
  <si>
    <t>Chart14</t>
  </si>
  <si>
    <t>characters</t>
  </si>
  <si>
    <t>hero</t>
  </si>
  <si>
    <t>camera</t>
  </si>
  <si>
    <t>soldier</t>
  </si>
  <si>
    <t>keeps</t>
  </si>
  <si>
    <t>pink</t>
  </si>
  <si>
    <t>mark</t>
  </si>
  <si>
    <t>its</t>
  </si>
  <si>
    <t>nose</t>
  </si>
  <si>
    <t>step</t>
  </si>
  <si>
    <t>bedroom</t>
  </si>
  <si>
    <t>hurry</t>
  </si>
  <si>
    <t>ships</t>
  </si>
  <si>
    <t>study</t>
  </si>
  <si>
    <t>history</t>
  </si>
  <si>
    <t>cup</t>
  </si>
  <si>
    <t>members</t>
  </si>
  <si>
    <t>pan</t>
  </si>
  <si>
    <t>hunters</t>
  </si>
  <si>
    <t>rug</t>
  </si>
  <si>
    <t>deck</t>
  </si>
  <si>
    <t>sisters</t>
  </si>
  <si>
    <t>wished</t>
  </si>
  <si>
    <t>ghost</t>
  </si>
  <si>
    <t>hatch</t>
  </si>
  <si>
    <t>cousin</t>
  </si>
  <si>
    <t>insects</t>
  </si>
  <si>
    <t>guard</t>
  </si>
  <si>
    <t>row</t>
  </si>
  <si>
    <t>ocean</t>
  </si>
  <si>
    <t>nurse</t>
  </si>
  <si>
    <t>flew</t>
  </si>
  <si>
    <t>college</t>
  </si>
  <si>
    <t>month</t>
  </si>
  <si>
    <t>Besides</t>
  </si>
  <si>
    <t>fishing</t>
  </si>
  <si>
    <t>disappear</t>
  </si>
  <si>
    <t>meeting</t>
  </si>
  <si>
    <t>five</t>
  </si>
  <si>
    <t>kilometers</t>
  </si>
  <si>
    <t>desert</t>
  </si>
  <si>
    <t>players</t>
  </si>
  <si>
    <t>cap</t>
  </si>
  <si>
    <t>sidewalk</t>
  </si>
  <si>
    <t>bears</t>
  </si>
  <si>
    <t>skip</t>
  </si>
  <si>
    <t>penny</t>
  </si>
  <si>
    <t>garage</t>
  </si>
  <si>
    <t>brush</t>
  </si>
  <si>
    <t>hair</t>
  </si>
  <si>
    <t>Chart15</t>
  </si>
  <si>
    <t>cousins</t>
  </si>
  <si>
    <t>pipe</t>
  </si>
  <si>
    <t>parade</t>
  </si>
  <si>
    <t>caves</t>
  </si>
  <si>
    <t>beds</t>
  </si>
  <si>
    <t>shared</t>
  </si>
  <si>
    <t>grandma</t>
  </si>
  <si>
    <t>lock</t>
  </si>
  <si>
    <t>guide</t>
  </si>
  <si>
    <t>barn</t>
  </si>
  <si>
    <t>aunt</t>
  </si>
  <si>
    <t>sort</t>
  </si>
  <si>
    <t>papa</t>
  </si>
  <si>
    <t>leader</t>
  </si>
  <si>
    <t>rose</t>
  </si>
  <si>
    <t>building</t>
  </si>
  <si>
    <t>shine</t>
  </si>
  <si>
    <t>mirror</t>
  </si>
  <si>
    <t>doctors</t>
  </si>
  <si>
    <t>short</t>
  </si>
  <si>
    <t>games</t>
  </si>
  <si>
    <t>shore</t>
  </si>
  <si>
    <t>owl</t>
  </si>
  <si>
    <t>general</t>
  </si>
  <si>
    <t>workers</t>
  </si>
  <si>
    <t>gun</t>
  </si>
  <si>
    <t>camp</t>
  </si>
  <si>
    <t>dock</t>
  </si>
  <si>
    <t>dust</t>
  </si>
  <si>
    <t>visitors</t>
  </si>
  <si>
    <t>band</t>
  </si>
  <si>
    <t>Chart16</t>
  </si>
  <si>
    <t>might</t>
  </si>
  <si>
    <t>partner</t>
  </si>
  <si>
    <t>poems</t>
  </si>
  <si>
    <t>gathering</t>
  </si>
  <si>
    <t>pet</t>
  </si>
  <si>
    <t>rabbit</t>
  </si>
  <si>
    <t>brown</t>
  </si>
  <si>
    <t>above</t>
  </si>
  <si>
    <t>granny</t>
  </si>
  <si>
    <t>candles</t>
  </si>
  <si>
    <t>professor</t>
  </si>
  <si>
    <t>star</t>
  </si>
  <si>
    <t>bat</t>
  </si>
  <si>
    <t>tin</t>
  </si>
  <si>
    <t>foot</t>
  </si>
  <si>
    <t>As</t>
  </si>
  <si>
    <t>studying</t>
  </si>
  <si>
    <t>crawl</t>
  </si>
  <si>
    <t>cities</t>
  </si>
  <si>
    <t>skating</t>
  </si>
  <si>
    <t>maps</t>
  </si>
  <si>
    <t>field</t>
  </si>
  <si>
    <t>learning</t>
  </si>
  <si>
    <t>motor</t>
  </si>
  <si>
    <t>papers</t>
  </si>
  <si>
    <t>porch</t>
  </si>
  <si>
    <t>pump</t>
  </si>
  <si>
    <t>bag</t>
  </si>
  <si>
    <t>daughter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</si>
  <si>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</si>
  <si>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</si>
  <si>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</si>
  <si>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</si>
  <si>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</si>
  <si>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</si>
  <si>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</si>
  <si>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</si>
  <si>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</si>
  <si>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B20</t>
  </si>
  <si>
    <t>Chart27</t>
  </si>
  <si>
    <t>Chart28</t>
  </si>
  <si>
    <t>Chart29</t>
  </si>
  <si>
    <t>Chart30</t>
  </si>
  <si>
    <t>Chart31</t>
  </si>
  <si>
    <t>Chart32</t>
  </si>
  <si>
    <t>Chart33</t>
  </si>
  <si>
    <t>Chart34</t>
  </si>
  <si>
    <t>Chart35</t>
  </si>
  <si>
    <t>Chart36</t>
  </si>
  <si>
    <t>B11</t>
  </si>
  <si>
    <t>Chart17</t>
  </si>
  <si>
    <t>Chart18</t>
  </si>
  <si>
    <t>Chart19</t>
  </si>
  <si>
    <t>Chart20</t>
  </si>
  <si>
    <t>Chart21</t>
  </si>
  <si>
    <t>Chart22</t>
  </si>
  <si>
    <t>Chart23</t>
  </si>
  <si>
    <t>Chart24</t>
  </si>
  <si>
    <t>Chart25</t>
  </si>
  <si>
    <t>Chart26</t>
  </si>
  <si>
    <t>B12</t>
  </si>
  <si>
    <t>B13</t>
  </si>
  <si>
    <t>B14</t>
  </si>
  <si>
    <t>B15</t>
  </si>
  <si>
    <t>B21</t>
  </si>
  <si>
    <t>B22</t>
  </si>
  <si>
    <t>Chart37</t>
  </si>
  <si>
    <t>N1</t>
  </si>
  <si>
    <t>chief</t>
  </si>
  <si>
    <t>paw</t>
  </si>
  <si>
    <t>dollar</t>
  </si>
  <si>
    <t>stream</t>
  </si>
  <si>
    <t>knife</t>
  </si>
  <si>
    <t>island</t>
  </si>
  <si>
    <t>bow</t>
  </si>
  <si>
    <t>witch</t>
  </si>
  <si>
    <t>neighbors</t>
  </si>
  <si>
    <t>march</t>
  </si>
  <si>
    <t>prison</t>
  </si>
  <si>
    <t>soldiers</t>
  </si>
  <si>
    <t>bar</t>
  </si>
  <si>
    <t>crew</t>
  </si>
  <si>
    <t>globe</t>
  </si>
  <si>
    <t>waves</t>
  </si>
  <si>
    <t>chain</t>
  </si>
  <si>
    <t>guards</t>
  </si>
  <si>
    <t>cubs</t>
  </si>
  <si>
    <t>sleeping</t>
  </si>
  <si>
    <t>cellar</t>
  </si>
  <si>
    <t>Chart38</t>
  </si>
  <si>
    <t>ring</t>
  </si>
  <si>
    <t>laughing</t>
  </si>
  <si>
    <t>trains</t>
  </si>
  <si>
    <t>dictionary</t>
  </si>
  <si>
    <t>leaf</t>
  </si>
  <si>
    <t>highway</t>
  </si>
  <si>
    <t>model</t>
  </si>
  <si>
    <t>serious</t>
  </si>
  <si>
    <t>girl</t>
  </si>
  <si>
    <t>Along</t>
  </si>
  <si>
    <t>visiting</t>
  </si>
  <si>
    <t>doing</t>
  </si>
  <si>
    <t>lessons</t>
  </si>
  <si>
    <t>major</t>
  </si>
  <si>
    <t>records</t>
  </si>
  <si>
    <t>bank</t>
  </si>
  <si>
    <t>magic</t>
  </si>
  <si>
    <t>pages</t>
  </si>
  <si>
    <t>shower</t>
  </si>
  <si>
    <t>arrow</t>
  </si>
  <si>
    <t>Chart39</t>
  </si>
  <si>
    <t>fairy</t>
  </si>
  <si>
    <t>helping</t>
  </si>
  <si>
    <t>jog</t>
  </si>
  <si>
    <t>around</t>
  </si>
  <si>
    <t>dish</t>
  </si>
  <si>
    <t>bean</t>
  </si>
  <si>
    <t>soup</t>
  </si>
  <si>
    <t>palace</t>
  </si>
  <si>
    <t>child</t>
  </si>
  <si>
    <t>mouth</t>
  </si>
  <si>
    <t>between</t>
  </si>
  <si>
    <t>speed</t>
  </si>
  <si>
    <t>square</t>
  </si>
  <si>
    <t>continue</t>
  </si>
  <si>
    <t>Chart40</t>
  </si>
  <si>
    <t>shopping</t>
  </si>
  <si>
    <t>handle</t>
  </si>
  <si>
    <t>stage</t>
  </si>
  <si>
    <t>dragon</t>
  </si>
  <si>
    <t>slide</t>
  </si>
  <si>
    <t>speaking</t>
  </si>
  <si>
    <t>living</t>
  </si>
  <si>
    <t>worker</t>
  </si>
  <si>
    <t>write</t>
  </si>
  <si>
    <t>turkey</t>
  </si>
  <si>
    <t>corn</t>
  </si>
  <si>
    <t>bowl</t>
  </si>
  <si>
    <t>woods</t>
  </si>
  <si>
    <t>whistle</t>
  </si>
  <si>
    <t>ranch</t>
  </si>
  <si>
    <t>tower</t>
  </si>
  <si>
    <t>lawyer</t>
  </si>
  <si>
    <t>Chart41</t>
  </si>
  <si>
    <t>pilot</t>
  </si>
  <si>
    <t>clay</t>
  </si>
  <si>
    <t>wires</t>
  </si>
  <si>
    <t>notes</t>
  </si>
  <si>
    <t>tunnel</t>
  </si>
  <si>
    <t>song</t>
  </si>
  <si>
    <t>coins</t>
  </si>
  <si>
    <t>animals</t>
  </si>
  <si>
    <t>mayor</t>
  </si>
  <si>
    <t>pasture</t>
  </si>
  <si>
    <t>Chart42</t>
  </si>
  <si>
    <t>needle</t>
  </si>
  <si>
    <t>artist</t>
  </si>
  <si>
    <t>wagons</t>
  </si>
  <si>
    <t>team</t>
  </si>
  <si>
    <t>net</t>
  </si>
  <si>
    <t>hunter</t>
  </si>
  <si>
    <t>Chart43</t>
  </si>
  <si>
    <t>Chart44</t>
  </si>
  <si>
    <t>cups</t>
  </si>
  <si>
    <t>quick</t>
  </si>
  <si>
    <t>horns</t>
  </si>
  <si>
    <t>sheet</t>
  </si>
  <si>
    <t>valley</t>
  </si>
  <si>
    <t>officer</t>
  </si>
  <si>
    <t>enemies</t>
  </si>
  <si>
    <t>passes</t>
  </si>
  <si>
    <t>bench</t>
  </si>
  <si>
    <t>doors</t>
  </si>
  <si>
    <t>shouting</t>
  </si>
  <si>
    <t>Chart45</t>
  </si>
  <si>
    <t>Chart46</t>
  </si>
  <si>
    <t>silver</t>
  </si>
  <si>
    <t>arrows</t>
  </si>
  <si>
    <t>bucket</t>
  </si>
  <si>
    <t>station</t>
  </si>
  <si>
    <t>bathroom</t>
  </si>
  <si>
    <t>stranger</t>
  </si>
  <si>
    <t>goat</t>
  </si>
  <si>
    <t>waste</t>
  </si>
  <si>
    <t>tracks</t>
  </si>
  <si>
    <t>bone</t>
  </si>
  <si>
    <t>ants</t>
  </si>
  <si>
    <t>Chart47</t>
  </si>
  <si>
    <t>Chart48</t>
  </si>
  <si>
    <t>Chart49</t>
  </si>
  <si>
    <t>N2</t>
  </si>
  <si>
    <t>Chart50</t>
  </si>
  <si>
    <t>Chart51</t>
  </si>
  <si>
    <t>Chart52</t>
  </si>
  <si>
    <t>Chart53</t>
  </si>
  <si>
    <t>Chart54</t>
  </si>
  <si>
    <t>Chart55</t>
  </si>
  <si>
    <t>Chart56</t>
  </si>
  <si>
    <t>Chart57</t>
  </si>
  <si>
    <t>Chart58</t>
  </si>
  <si>
    <t>Chart59</t>
  </si>
  <si>
    <t>Chart60</t>
  </si>
  <si>
    <t>Chart61</t>
  </si>
  <si>
    <t>N3</t>
  </si>
  <si>
    <t>Chart62</t>
  </si>
  <si>
    <t>Chart63</t>
  </si>
  <si>
    <t>Chart64</t>
  </si>
  <si>
    <t>Chart65</t>
  </si>
  <si>
    <t>Chart66</t>
  </si>
  <si>
    <t>Chart67</t>
  </si>
  <si>
    <t>Chart68</t>
  </si>
  <si>
    <t>Chart69</t>
  </si>
  <si>
    <t>Chart70</t>
  </si>
  <si>
    <t>Chart71</t>
  </si>
  <si>
    <t>Chart72</t>
  </si>
  <si>
    <t>N4</t>
  </si>
  <si>
    <t>N5</t>
  </si>
  <si>
    <t>N6</t>
  </si>
  <si>
    <t>N7</t>
  </si>
  <si>
    <t>N8</t>
  </si>
  <si>
    <t>N9</t>
  </si>
  <si>
    <t>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</si>
</sst>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7BCFF-8227-6D4C-8E3F-A8AB33003D9B}">
  <dimension ref="A1:AJ321"/>
  <sheetViews>
    <sheetView zoomScale="125" zoomScaleNormal="140" workbookViewId="0">
      <pane ySplit="1" topLeftCell="A2" activePane="bottomLeft" state="frozen"/>
      <selection pane="bottomLeft" activeCell="E2" sqref="E2"/>
    </sheetView>
  </sheetViews>
  <sheetFormatPr baseColWidth="10" defaultColWidth="11" defaultRowHeight="16" x14ac:dyDescent="0.2"/>
  <cols>
    <col min="5" max="5" width="17.5" customWidth="1"/>
    <col min="6" max="21" width="10.83203125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t="s">
        <v>36</v>
      </c>
      <c r="B2">
        <v>1</v>
      </c>
      <c r="C2">
        <v>1</v>
      </c>
      <c r="D2">
        <v>1.7</v>
      </c>
      <c r="E2">
        <f>D2-0.8</f>
        <v>0.89999999999999991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</row>
    <row r="3" spans="1:36" x14ac:dyDescent="0.2">
      <c r="A3" t="s">
        <v>36</v>
      </c>
      <c r="B3">
        <v>1</v>
      </c>
      <c r="C3">
        <v>1</v>
      </c>
      <c r="D3">
        <v>1.6</v>
      </c>
      <c r="E3">
        <f>D3-0.8</f>
        <v>0.8</v>
      </c>
      <c r="F3" t="s">
        <v>37</v>
      </c>
      <c r="G3" t="s">
        <v>50</v>
      </c>
      <c r="H3" t="s">
        <v>51</v>
      </c>
      <c r="I3" t="s">
        <v>52</v>
      </c>
      <c r="J3" t="s">
        <v>48</v>
      </c>
      <c r="K3" t="s">
        <v>53</v>
      </c>
      <c r="L3" t="s">
        <v>52</v>
      </c>
      <c r="M3" t="s">
        <v>54</v>
      </c>
      <c r="N3" t="s">
        <v>1</v>
      </c>
      <c r="O3" t="s">
        <v>55</v>
      </c>
      <c r="P3" t="s">
        <v>56</v>
      </c>
      <c r="Q3" t="s">
        <v>57</v>
      </c>
      <c r="R3" t="s">
        <v>58</v>
      </c>
      <c r="S3" t="s">
        <v>1</v>
      </c>
      <c r="T3" t="s">
        <v>59</v>
      </c>
      <c r="U3" t="s">
        <v>60</v>
      </c>
      <c r="V3" t="s">
        <v>50</v>
      </c>
      <c r="W3" t="s">
        <v>51</v>
      </c>
      <c r="X3" t="s">
        <v>52</v>
      </c>
      <c r="Y3" t="s">
        <v>48</v>
      </c>
      <c r="Z3" t="s">
        <v>53</v>
      </c>
      <c r="AA3" t="s">
        <v>52</v>
      </c>
      <c r="AB3" t="s">
        <v>54</v>
      </c>
      <c r="AC3" t="s">
        <v>1</v>
      </c>
      <c r="AD3" t="s">
        <v>55</v>
      </c>
      <c r="AE3" t="s">
        <v>56</v>
      </c>
      <c r="AF3" t="s">
        <v>57</v>
      </c>
      <c r="AG3" t="s">
        <v>58</v>
      </c>
      <c r="AH3" t="s">
        <v>1</v>
      </c>
      <c r="AI3" t="s">
        <v>59</v>
      </c>
      <c r="AJ3" t="s">
        <v>60</v>
      </c>
    </row>
    <row r="4" spans="1:36" x14ac:dyDescent="0.2">
      <c r="A4" t="s">
        <v>36</v>
      </c>
      <c r="B4">
        <v>1</v>
      </c>
      <c r="C4">
        <v>1</v>
      </c>
      <c r="D4">
        <v>1.5</v>
      </c>
      <c r="E4">
        <f t="shared" ref="E4:E67" si="0">D4-0.8</f>
        <v>0.7</v>
      </c>
      <c r="F4" t="s">
        <v>37</v>
      </c>
      <c r="G4" t="s">
        <v>61</v>
      </c>
      <c r="H4" t="s">
        <v>48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V4" t="s">
        <v>61</v>
      </c>
      <c r="W4" t="s">
        <v>48</v>
      </c>
      <c r="X4" t="s">
        <v>62</v>
      </c>
      <c r="Y4" t="s">
        <v>63</v>
      </c>
      <c r="Z4" t="s">
        <v>64</v>
      </c>
      <c r="AA4" t="s">
        <v>65</v>
      </c>
      <c r="AB4" t="s">
        <v>66</v>
      </c>
      <c r="AC4" t="s">
        <v>67</v>
      </c>
      <c r="AD4" t="s">
        <v>68</v>
      </c>
      <c r="AE4" t="s">
        <v>69</v>
      </c>
      <c r="AF4" t="s">
        <v>70</v>
      </c>
      <c r="AG4" t="s">
        <v>71</v>
      </c>
    </row>
    <row r="5" spans="1:36" x14ac:dyDescent="0.2">
      <c r="A5" t="s">
        <v>36</v>
      </c>
      <c r="B5">
        <v>1</v>
      </c>
      <c r="C5">
        <v>1</v>
      </c>
      <c r="D5">
        <v>1.4</v>
      </c>
      <c r="E5">
        <f t="shared" si="0"/>
        <v>0.59999999999999987</v>
      </c>
      <c r="F5" t="s">
        <v>37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41</v>
      </c>
      <c r="N5" t="s">
        <v>78</v>
      </c>
      <c r="O5" t="s">
        <v>79</v>
      </c>
      <c r="P5" t="s">
        <v>80</v>
      </c>
      <c r="Q5" t="s">
        <v>57</v>
      </c>
      <c r="R5" t="s">
        <v>1</v>
      </c>
      <c r="S5" t="s">
        <v>81</v>
      </c>
      <c r="V5" t="s">
        <v>72</v>
      </c>
      <c r="W5" t="s">
        <v>73</v>
      </c>
      <c r="X5" t="s">
        <v>74</v>
      </c>
      <c r="Y5" t="s">
        <v>75</v>
      </c>
      <c r="Z5" t="s">
        <v>76</v>
      </c>
      <c r="AA5" t="s">
        <v>77</v>
      </c>
      <c r="AB5" t="s">
        <v>41</v>
      </c>
      <c r="AC5" t="s">
        <v>78</v>
      </c>
      <c r="AD5" t="s">
        <v>79</v>
      </c>
      <c r="AE5" t="s">
        <v>80</v>
      </c>
      <c r="AF5" t="s">
        <v>57</v>
      </c>
      <c r="AG5" t="s">
        <v>1</v>
      </c>
      <c r="AH5" t="s">
        <v>81</v>
      </c>
    </row>
    <row r="6" spans="1:36" x14ac:dyDescent="0.2">
      <c r="A6" t="s">
        <v>36</v>
      </c>
      <c r="B6">
        <v>1</v>
      </c>
      <c r="C6">
        <v>1</v>
      </c>
      <c r="D6">
        <v>1.3</v>
      </c>
      <c r="E6">
        <f t="shared" si="0"/>
        <v>0.5</v>
      </c>
      <c r="F6" t="s">
        <v>37</v>
      </c>
      <c r="G6" t="s">
        <v>82</v>
      </c>
      <c r="H6" t="s">
        <v>83</v>
      </c>
      <c r="I6" t="s">
        <v>52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68</v>
      </c>
      <c r="P6" t="s">
        <v>89</v>
      </c>
      <c r="Q6" t="s">
        <v>90</v>
      </c>
      <c r="R6" t="s">
        <v>91</v>
      </c>
      <c r="V6" t="s">
        <v>82</v>
      </c>
      <c r="W6" t="s">
        <v>83</v>
      </c>
      <c r="X6" t="s">
        <v>52</v>
      </c>
      <c r="Y6" t="s">
        <v>84</v>
      </c>
      <c r="Z6" t="s">
        <v>85</v>
      </c>
      <c r="AA6" t="s">
        <v>86</v>
      </c>
      <c r="AB6" t="s">
        <v>87</v>
      </c>
      <c r="AC6" t="s">
        <v>88</v>
      </c>
      <c r="AD6" t="s">
        <v>68</v>
      </c>
      <c r="AE6" t="s">
        <v>89</v>
      </c>
      <c r="AF6" t="s">
        <v>90</v>
      </c>
      <c r="AG6" t="s">
        <v>91</v>
      </c>
    </row>
    <row r="7" spans="1:36" x14ac:dyDescent="0.2">
      <c r="A7" t="s">
        <v>36</v>
      </c>
      <c r="B7">
        <v>1</v>
      </c>
      <c r="C7">
        <v>1</v>
      </c>
      <c r="D7">
        <v>1.2</v>
      </c>
      <c r="E7">
        <f t="shared" si="0"/>
        <v>0.39999999999999991</v>
      </c>
      <c r="F7" t="s">
        <v>37</v>
      </c>
      <c r="G7" t="s">
        <v>50</v>
      </c>
      <c r="H7" t="s">
        <v>92</v>
      </c>
      <c r="I7" t="s">
        <v>93</v>
      </c>
      <c r="J7" t="s">
        <v>94</v>
      </c>
      <c r="K7" t="s">
        <v>48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  <c r="V7" t="s">
        <v>50</v>
      </c>
      <c r="W7" t="s">
        <v>92</v>
      </c>
      <c r="X7" t="s">
        <v>93</v>
      </c>
      <c r="Y7" t="s">
        <v>94</v>
      </c>
      <c r="Z7" t="s">
        <v>48</v>
      </c>
      <c r="AA7" t="s">
        <v>95</v>
      </c>
      <c r="AB7" t="s">
        <v>96</v>
      </c>
      <c r="AC7" t="s">
        <v>97</v>
      </c>
      <c r="AD7" t="s">
        <v>98</v>
      </c>
      <c r="AE7" t="s">
        <v>99</v>
      </c>
    </row>
    <row r="8" spans="1:36" x14ac:dyDescent="0.2">
      <c r="A8" t="s">
        <v>36</v>
      </c>
      <c r="B8">
        <v>1</v>
      </c>
      <c r="C8">
        <v>1</v>
      </c>
      <c r="D8">
        <v>1.1000000000000001</v>
      </c>
      <c r="E8">
        <f t="shared" si="0"/>
        <v>0.30000000000000004</v>
      </c>
      <c r="F8" t="s">
        <v>37</v>
      </c>
      <c r="G8" t="s">
        <v>100</v>
      </c>
      <c r="H8" t="s">
        <v>101</v>
      </c>
      <c r="I8" t="s">
        <v>102</v>
      </c>
      <c r="J8" t="s">
        <v>41</v>
      </c>
      <c r="K8" t="s">
        <v>103</v>
      </c>
      <c r="L8" t="s">
        <v>104</v>
      </c>
      <c r="M8" t="s">
        <v>105</v>
      </c>
      <c r="N8" t="s">
        <v>106</v>
      </c>
      <c r="O8" t="s">
        <v>52</v>
      </c>
      <c r="P8" t="s">
        <v>107</v>
      </c>
      <c r="Q8" t="s">
        <v>108</v>
      </c>
      <c r="R8" t="s">
        <v>47</v>
      </c>
      <c r="S8" t="s">
        <v>109</v>
      </c>
      <c r="V8" t="s">
        <v>100</v>
      </c>
      <c r="W8" t="s">
        <v>101</v>
      </c>
      <c r="X8" t="s">
        <v>102</v>
      </c>
      <c r="Y8" t="s">
        <v>41</v>
      </c>
      <c r="Z8" t="s">
        <v>103</v>
      </c>
      <c r="AA8" t="s">
        <v>104</v>
      </c>
      <c r="AB8" t="s">
        <v>105</v>
      </c>
      <c r="AC8" t="s">
        <v>106</v>
      </c>
      <c r="AD8" t="s">
        <v>52</v>
      </c>
      <c r="AE8" t="s">
        <v>107</v>
      </c>
      <c r="AF8" t="s">
        <v>108</v>
      </c>
      <c r="AG8" t="s">
        <v>47</v>
      </c>
      <c r="AH8" t="s">
        <v>109</v>
      </c>
    </row>
    <row r="9" spans="1:36" x14ac:dyDescent="0.2">
      <c r="A9" t="s">
        <v>36</v>
      </c>
      <c r="B9">
        <v>1</v>
      </c>
      <c r="C9">
        <v>1</v>
      </c>
      <c r="D9">
        <v>1</v>
      </c>
      <c r="E9">
        <f t="shared" si="0"/>
        <v>0.19999999999999996</v>
      </c>
      <c r="F9" t="s">
        <v>37</v>
      </c>
      <c r="G9" t="s">
        <v>110</v>
      </c>
      <c r="H9" t="s">
        <v>40</v>
      </c>
      <c r="I9" t="s">
        <v>111</v>
      </c>
      <c r="J9" t="s">
        <v>52</v>
      </c>
      <c r="K9" t="s">
        <v>112</v>
      </c>
      <c r="L9" t="s">
        <v>109</v>
      </c>
      <c r="M9" t="s">
        <v>113</v>
      </c>
      <c r="N9" t="s">
        <v>48</v>
      </c>
      <c r="O9" t="s">
        <v>114</v>
      </c>
      <c r="P9" t="s">
        <v>115</v>
      </c>
      <c r="Q9" t="s">
        <v>48</v>
      </c>
      <c r="R9" t="s">
        <v>116</v>
      </c>
      <c r="V9" t="s">
        <v>110</v>
      </c>
      <c r="W9" t="s">
        <v>40</v>
      </c>
      <c r="X9" t="s">
        <v>111</v>
      </c>
      <c r="Y9" t="s">
        <v>52</v>
      </c>
      <c r="Z9" t="s">
        <v>112</v>
      </c>
      <c r="AA9" t="s">
        <v>109</v>
      </c>
      <c r="AB9" t="s">
        <v>113</v>
      </c>
      <c r="AC9" t="s">
        <v>48</v>
      </c>
      <c r="AD9" t="s">
        <v>114</v>
      </c>
      <c r="AE9" t="s">
        <v>115</v>
      </c>
      <c r="AF9" t="s">
        <v>48</v>
      </c>
      <c r="AG9" t="s">
        <v>116</v>
      </c>
    </row>
    <row r="10" spans="1:36" x14ac:dyDescent="0.2">
      <c r="A10" t="s">
        <v>36</v>
      </c>
      <c r="B10">
        <v>1</v>
      </c>
      <c r="C10">
        <v>1</v>
      </c>
      <c r="D10">
        <v>0.90000000000000102</v>
      </c>
      <c r="E10">
        <f t="shared" si="0"/>
        <v>0.10000000000000098</v>
      </c>
      <c r="F10" t="s">
        <v>37</v>
      </c>
      <c r="G10" t="s">
        <v>117</v>
      </c>
      <c r="H10" t="s">
        <v>48</v>
      </c>
      <c r="I10" t="s">
        <v>118</v>
      </c>
      <c r="J10" t="s">
        <v>119</v>
      </c>
      <c r="K10" t="s">
        <v>1</v>
      </c>
      <c r="L10" t="s">
        <v>120</v>
      </c>
      <c r="M10" t="s">
        <v>121</v>
      </c>
      <c r="N10" t="s">
        <v>122</v>
      </c>
      <c r="O10" t="s">
        <v>123</v>
      </c>
      <c r="P10" t="s">
        <v>124</v>
      </c>
      <c r="Q10" t="s">
        <v>125</v>
      </c>
      <c r="R10" t="s">
        <v>126</v>
      </c>
      <c r="V10" t="s">
        <v>117</v>
      </c>
      <c r="W10" t="s">
        <v>48</v>
      </c>
      <c r="X10" t="s">
        <v>118</v>
      </c>
      <c r="Y10" t="s">
        <v>119</v>
      </c>
      <c r="Z10" t="s">
        <v>1</v>
      </c>
      <c r="AA10" t="s">
        <v>120</v>
      </c>
      <c r="AB10" t="s">
        <v>121</v>
      </c>
      <c r="AC10" t="s">
        <v>122</v>
      </c>
      <c r="AD10" t="s">
        <v>123</v>
      </c>
      <c r="AE10" t="s">
        <v>124</v>
      </c>
      <c r="AF10" t="s">
        <v>125</v>
      </c>
      <c r="AG10" t="s">
        <v>126</v>
      </c>
    </row>
    <row r="11" spans="1:36" x14ac:dyDescent="0.2">
      <c r="A11" t="s">
        <v>36</v>
      </c>
      <c r="B11">
        <v>1</v>
      </c>
      <c r="C11">
        <v>1</v>
      </c>
      <c r="D11">
        <v>0.80000000000000104</v>
      </c>
      <c r="E11">
        <f t="shared" si="0"/>
        <v>9.9920072216264089E-16</v>
      </c>
      <c r="F11" t="s">
        <v>37</v>
      </c>
      <c r="G11" t="s">
        <v>50</v>
      </c>
      <c r="H11" t="s">
        <v>127</v>
      </c>
      <c r="I11" t="s">
        <v>77</v>
      </c>
      <c r="J11" t="s">
        <v>128</v>
      </c>
      <c r="K11" t="s">
        <v>48</v>
      </c>
      <c r="L11" t="s">
        <v>129</v>
      </c>
      <c r="M11" t="s">
        <v>121</v>
      </c>
      <c r="N11" t="s">
        <v>48</v>
      </c>
      <c r="O11" t="s">
        <v>130</v>
      </c>
      <c r="P11" t="s">
        <v>67</v>
      </c>
      <c r="Q11" t="s">
        <v>131</v>
      </c>
      <c r="R11" t="s">
        <v>119</v>
      </c>
      <c r="S11" t="s">
        <v>132</v>
      </c>
      <c r="V11" t="s">
        <v>50</v>
      </c>
      <c r="W11" t="s">
        <v>127</v>
      </c>
      <c r="X11" t="s">
        <v>77</v>
      </c>
      <c r="Y11" t="s">
        <v>128</v>
      </c>
      <c r="Z11" t="s">
        <v>48</v>
      </c>
      <c r="AA11" t="s">
        <v>129</v>
      </c>
      <c r="AB11" t="s">
        <v>121</v>
      </c>
      <c r="AC11" t="s">
        <v>48</v>
      </c>
      <c r="AD11" t="s">
        <v>130</v>
      </c>
      <c r="AE11" t="s">
        <v>67</v>
      </c>
      <c r="AF11" t="s">
        <v>131</v>
      </c>
      <c r="AG11" t="s">
        <v>119</v>
      </c>
      <c r="AH11" t="s">
        <v>132</v>
      </c>
    </row>
    <row r="12" spans="1:36" x14ac:dyDescent="0.2">
      <c r="A12" t="s">
        <v>36</v>
      </c>
      <c r="B12">
        <v>1</v>
      </c>
      <c r="C12">
        <v>1</v>
      </c>
      <c r="D12">
        <v>0.70000000000000095</v>
      </c>
      <c r="E12">
        <f t="shared" si="0"/>
        <v>-9.999999999999909E-2</v>
      </c>
      <c r="F12" t="s">
        <v>37</v>
      </c>
      <c r="G12" t="s">
        <v>133</v>
      </c>
      <c r="H12" t="s">
        <v>134</v>
      </c>
      <c r="I12" t="s">
        <v>68</v>
      </c>
      <c r="J12" t="s">
        <v>135</v>
      </c>
      <c r="K12" t="s">
        <v>136</v>
      </c>
      <c r="L12" t="s">
        <v>101</v>
      </c>
      <c r="M12" t="s">
        <v>137</v>
      </c>
      <c r="N12" t="s">
        <v>138</v>
      </c>
      <c r="O12" t="s">
        <v>109</v>
      </c>
      <c r="P12" t="s">
        <v>52</v>
      </c>
      <c r="Q12" t="s">
        <v>139</v>
      </c>
      <c r="R12" t="s">
        <v>140</v>
      </c>
      <c r="S12" t="s">
        <v>48</v>
      </c>
      <c r="T12" t="s">
        <v>141</v>
      </c>
      <c r="V12" t="s">
        <v>133</v>
      </c>
      <c r="W12" t="s">
        <v>134</v>
      </c>
      <c r="X12" t="s">
        <v>68</v>
      </c>
      <c r="Y12" t="s">
        <v>135</v>
      </c>
      <c r="Z12" t="s">
        <v>136</v>
      </c>
      <c r="AA12" t="s">
        <v>101</v>
      </c>
      <c r="AB12" t="s">
        <v>137</v>
      </c>
      <c r="AC12" t="s">
        <v>138</v>
      </c>
      <c r="AD12" t="s">
        <v>109</v>
      </c>
      <c r="AE12" t="s">
        <v>52</v>
      </c>
      <c r="AF12" t="s">
        <v>139</v>
      </c>
      <c r="AG12" t="s">
        <v>140</v>
      </c>
      <c r="AH12" t="s">
        <v>48</v>
      </c>
      <c r="AI12" t="s">
        <v>141</v>
      </c>
    </row>
    <row r="13" spans="1:36" x14ac:dyDescent="0.2">
      <c r="A13" t="s">
        <v>36</v>
      </c>
      <c r="B13">
        <v>1</v>
      </c>
      <c r="C13">
        <v>1</v>
      </c>
      <c r="D13">
        <v>0.6</v>
      </c>
      <c r="E13">
        <f t="shared" si="0"/>
        <v>-0.20000000000000007</v>
      </c>
      <c r="F13" t="s">
        <v>37</v>
      </c>
      <c r="G13" t="s">
        <v>61</v>
      </c>
      <c r="H13" t="s">
        <v>48</v>
      </c>
      <c r="I13" t="s">
        <v>142</v>
      </c>
      <c r="J13" t="s">
        <v>143</v>
      </c>
      <c r="K13" t="s">
        <v>144</v>
      </c>
      <c r="L13" t="s">
        <v>145</v>
      </c>
      <c r="M13" t="s">
        <v>146</v>
      </c>
      <c r="N13" t="s">
        <v>147</v>
      </c>
      <c r="O13" t="s">
        <v>85</v>
      </c>
      <c r="P13" t="s">
        <v>148</v>
      </c>
      <c r="Q13" t="s">
        <v>149</v>
      </c>
      <c r="V13" t="s">
        <v>61</v>
      </c>
      <c r="W13" t="s">
        <v>48</v>
      </c>
      <c r="X13" t="s">
        <v>142</v>
      </c>
      <c r="Y13" t="s">
        <v>143</v>
      </c>
      <c r="Z13" t="s">
        <v>144</v>
      </c>
      <c r="AA13" t="s">
        <v>145</v>
      </c>
      <c r="AB13" t="s">
        <v>146</v>
      </c>
      <c r="AC13" t="s">
        <v>147</v>
      </c>
      <c r="AD13" t="s">
        <v>85</v>
      </c>
      <c r="AE13" t="s">
        <v>148</v>
      </c>
      <c r="AF13" t="s">
        <v>149</v>
      </c>
    </row>
    <row r="14" spans="1:36" x14ac:dyDescent="0.2">
      <c r="A14" t="s">
        <v>36</v>
      </c>
      <c r="B14">
        <v>1</v>
      </c>
      <c r="C14">
        <v>1</v>
      </c>
      <c r="D14">
        <v>0.5</v>
      </c>
      <c r="E14">
        <f t="shared" si="0"/>
        <v>-0.30000000000000004</v>
      </c>
      <c r="F14" t="s">
        <v>37</v>
      </c>
      <c r="G14" t="s">
        <v>150</v>
      </c>
      <c r="H14" t="s">
        <v>63</v>
      </c>
      <c r="I14" t="s">
        <v>151</v>
      </c>
      <c r="J14" t="s">
        <v>152</v>
      </c>
      <c r="K14" t="s">
        <v>52</v>
      </c>
      <c r="L14" t="s">
        <v>56</v>
      </c>
      <c r="M14" t="s">
        <v>153</v>
      </c>
      <c r="N14" t="s">
        <v>48</v>
      </c>
      <c r="O14" t="s">
        <v>53</v>
      </c>
      <c r="P14" t="s">
        <v>154</v>
      </c>
      <c r="Q14" t="s">
        <v>65</v>
      </c>
      <c r="R14" t="s">
        <v>155</v>
      </c>
      <c r="V14" t="s">
        <v>150</v>
      </c>
      <c r="W14" t="s">
        <v>63</v>
      </c>
      <c r="X14" t="s">
        <v>151</v>
      </c>
      <c r="Y14" t="s">
        <v>152</v>
      </c>
      <c r="Z14" t="s">
        <v>52</v>
      </c>
      <c r="AA14" t="s">
        <v>56</v>
      </c>
      <c r="AB14" t="s">
        <v>153</v>
      </c>
      <c r="AC14" t="s">
        <v>48</v>
      </c>
      <c r="AD14" t="s">
        <v>53</v>
      </c>
      <c r="AE14" t="s">
        <v>154</v>
      </c>
      <c r="AF14" t="s">
        <v>65</v>
      </c>
      <c r="AG14" t="s">
        <v>155</v>
      </c>
    </row>
    <row r="15" spans="1:36" x14ac:dyDescent="0.2">
      <c r="A15" t="s">
        <v>36</v>
      </c>
      <c r="B15">
        <v>1</v>
      </c>
      <c r="C15">
        <v>1</v>
      </c>
      <c r="D15">
        <v>0.4</v>
      </c>
      <c r="E15">
        <f t="shared" si="0"/>
        <v>-0.4</v>
      </c>
      <c r="F15" t="s">
        <v>37</v>
      </c>
      <c r="G15" t="s">
        <v>156</v>
      </c>
      <c r="H15" t="s">
        <v>101</v>
      </c>
      <c r="I15" t="s">
        <v>157</v>
      </c>
      <c r="J15" t="s">
        <v>158</v>
      </c>
      <c r="K15" t="s">
        <v>42</v>
      </c>
      <c r="L15" t="s">
        <v>159</v>
      </c>
      <c r="M15" t="s">
        <v>63</v>
      </c>
      <c r="N15" t="s">
        <v>160</v>
      </c>
      <c r="O15" t="s">
        <v>48</v>
      </c>
      <c r="P15" t="s">
        <v>161</v>
      </c>
      <c r="Q15" t="s">
        <v>162</v>
      </c>
      <c r="R15" t="s">
        <v>163</v>
      </c>
      <c r="V15" t="s">
        <v>156</v>
      </c>
      <c r="W15" t="s">
        <v>101</v>
      </c>
      <c r="X15" t="s">
        <v>157</v>
      </c>
      <c r="Y15" t="s">
        <v>158</v>
      </c>
      <c r="Z15" t="s">
        <v>42</v>
      </c>
      <c r="AA15" t="s">
        <v>159</v>
      </c>
      <c r="AB15" t="s">
        <v>63</v>
      </c>
      <c r="AC15" t="s">
        <v>160</v>
      </c>
      <c r="AD15" t="s">
        <v>48</v>
      </c>
      <c r="AE15" t="s">
        <v>161</v>
      </c>
      <c r="AF15" t="s">
        <v>162</v>
      </c>
      <c r="AG15" t="s">
        <v>163</v>
      </c>
    </row>
    <row r="16" spans="1:36" x14ac:dyDescent="0.2">
      <c r="A16" t="s">
        <v>36</v>
      </c>
      <c r="B16">
        <v>1</v>
      </c>
      <c r="C16">
        <v>1</v>
      </c>
      <c r="D16">
        <v>0.3</v>
      </c>
      <c r="E16">
        <f t="shared" si="0"/>
        <v>-0.5</v>
      </c>
      <c r="F16" t="s">
        <v>37</v>
      </c>
      <c r="G16" t="s">
        <v>72</v>
      </c>
      <c r="H16" t="s">
        <v>78</v>
      </c>
      <c r="I16" t="s">
        <v>164</v>
      </c>
      <c r="J16" t="s">
        <v>143</v>
      </c>
      <c r="K16" t="s">
        <v>165</v>
      </c>
      <c r="L16" t="s">
        <v>52</v>
      </c>
      <c r="M16" t="s">
        <v>166</v>
      </c>
      <c r="N16" t="s">
        <v>75</v>
      </c>
      <c r="O16" t="s">
        <v>1</v>
      </c>
      <c r="P16" t="s">
        <v>167</v>
      </c>
      <c r="Q16" t="s">
        <v>121</v>
      </c>
      <c r="R16" t="s">
        <v>168</v>
      </c>
      <c r="V16" t="s">
        <v>72</v>
      </c>
      <c r="W16" t="s">
        <v>78</v>
      </c>
      <c r="X16" t="s">
        <v>164</v>
      </c>
      <c r="Y16" t="s">
        <v>143</v>
      </c>
      <c r="Z16" t="s">
        <v>165</v>
      </c>
      <c r="AA16" t="s">
        <v>52</v>
      </c>
      <c r="AB16" t="s">
        <v>166</v>
      </c>
      <c r="AC16" t="s">
        <v>75</v>
      </c>
      <c r="AD16" t="s">
        <v>1</v>
      </c>
      <c r="AE16" t="s">
        <v>167</v>
      </c>
      <c r="AF16" t="s">
        <v>121</v>
      </c>
      <c r="AG16" t="s">
        <v>168</v>
      </c>
    </row>
    <row r="17" spans="1:35" x14ac:dyDescent="0.2">
      <c r="A17" t="s">
        <v>36</v>
      </c>
      <c r="B17">
        <v>1</v>
      </c>
      <c r="C17">
        <v>1</v>
      </c>
      <c r="D17">
        <v>0.2</v>
      </c>
      <c r="E17">
        <f t="shared" si="0"/>
        <v>-0.60000000000000009</v>
      </c>
      <c r="F17" t="s">
        <v>37</v>
      </c>
      <c r="G17" t="s">
        <v>72</v>
      </c>
      <c r="H17" t="s">
        <v>169</v>
      </c>
      <c r="I17" t="s">
        <v>41</v>
      </c>
      <c r="J17" t="s">
        <v>48</v>
      </c>
      <c r="K17" t="s">
        <v>170</v>
      </c>
      <c r="L17" t="s">
        <v>171</v>
      </c>
      <c r="M17" t="s">
        <v>172</v>
      </c>
      <c r="N17" t="s">
        <v>52</v>
      </c>
      <c r="O17" t="s">
        <v>45</v>
      </c>
      <c r="P17" t="s">
        <v>173</v>
      </c>
      <c r="Q17" t="s">
        <v>174</v>
      </c>
      <c r="R17" t="s">
        <v>106</v>
      </c>
      <c r="S17" t="s">
        <v>175</v>
      </c>
      <c r="V17" t="s">
        <v>72</v>
      </c>
      <c r="W17" t="s">
        <v>169</v>
      </c>
      <c r="X17" t="s">
        <v>41</v>
      </c>
      <c r="Y17" t="s">
        <v>48</v>
      </c>
      <c r="Z17" t="s">
        <v>170</v>
      </c>
      <c r="AA17" t="s">
        <v>171</v>
      </c>
      <c r="AB17" t="s">
        <v>172</v>
      </c>
      <c r="AC17" t="s">
        <v>52</v>
      </c>
      <c r="AD17" t="s">
        <v>45</v>
      </c>
      <c r="AE17" t="s">
        <v>173</v>
      </c>
      <c r="AF17" t="s">
        <v>174</v>
      </c>
      <c r="AG17" t="s">
        <v>106</v>
      </c>
      <c r="AH17" t="s">
        <v>175</v>
      </c>
    </row>
    <row r="18" spans="1:35" x14ac:dyDescent="0.2">
      <c r="A18" t="s">
        <v>36</v>
      </c>
      <c r="B18">
        <v>1</v>
      </c>
      <c r="C18">
        <v>1</v>
      </c>
      <c r="D18">
        <v>9.9999999999999895E-2</v>
      </c>
      <c r="E18">
        <f t="shared" si="0"/>
        <v>-0.70000000000000018</v>
      </c>
      <c r="F18" t="s">
        <v>37</v>
      </c>
      <c r="G18" t="s">
        <v>72</v>
      </c>
      <c r="H18" t="s">
        <v>176</v>
      </c>
      <c r="I18" t="s">
        <v>75</v>
      </c>
      <c r="J18" t="s">
        <v>177</v>
      </c>
      <c r="K18" t="s">
        <v>48</v>
      </c>
      <c r="L18" t="s">
        <v>178</v>
      </c>
      <c r="M18" t="s">
        <v>179</v>
      </c>
      <c r="N18" t="s">
        <v>106</v>
      </c>
      <c r="O18" t="s">
        <v>180</v>
      </c>
      <c r="P18" t="s">
        <v>181</v>
      </c>
      <c r="V18" t="s">
        <v>72</v>
      </c>
      <c r="W18" t="s">
        <v>176</v>
      </c>
      <c r="X18" t="s">
        <v>75</v>
      </c>
      <c r="Y18" t="s">
        <v>177</v>
      </c>
      <c r="Z18" t="s">
        <v>48</v>
      </c>
      <c r="AA18" t="s">
        <v>178</v>
      </c>
      <c r="AB18" t="s">
        <v>179</v>
      </c>
      <c r="AC18" t="s">
        <v>106</v>
      </c>
      <c r="AD18" t="s">
        <v>180</v>
      </c>
      <c r="AE18" t="s">
        <v>181</v>
      </c>
    </row>
    <row r="19" spans="1:35" x14ac:dyDescent="0.2">
      <c r="A19" t="s">
        <v>36</v>
      </c>
      <c r="B19">
        <v>1</v>
      </c>
      <c r="C19">
        <v>1</v>
      </c>
      <c r="D19">
        <v>0</v>
      </c>
      <c r="E19">
        <f t="shared" si="0"/>
        <v>-0.8</v>
      </c>
      <c r="F19" t="s">
        <v>37</v>
      </c>
      <c r="G19" t="s">
        <v>182</v>
      </c>
      <c r="H19" t="s">
        <v>183</v>
      </c>
      <c r="I19" t="s">
        <v>69</v>
      </c>
      <c r="J19" t="s">
        <v>184</v>
      </c>
      <c r="K19" t="s">
        <v>185</v>
      </c>
      <c r="L19" t="s">
        <v>67</v>
      </c>
      <c r="M19" t="s">
        <v>186</v>
      </c>
      <c r="N19" t="s">
        <v>187</v>
      </c>
      <c r="O19" t="s">
        <v>69</v>
      </c>
      <c r="P19" t="s">
        <v>188</v>
      </c>
      <c r="Q19" t="s">
        <v>145</v>
      </c>
      <c r="R19" t="s">
        <v>189</v>
      </c>
      <c r="V19" t="s">
        <v>182</v>
      </c>
      <c r="W19" t="s">
        <v>183</v>
      </c>
      <c r="X19" t="s">
        <v>69</v>
      </c>
      <c r="Y19" t="s">
        <v>184</v>
      </c>
      <c r="Z19" t="s">
        <v>185</v>
      </c>
      <c r="AA19" t="s">
        <v>67</v>
      </c>
      <c r="AB19" t="s">
        <v>186</v>
      </c>
      <c r="AC19" t="s">
        <v>187</v>
      </c>
      <c r="AD19" t="s">
        <v>69</v>
      </c>
      <c r="AE19" t="s">
        <v>188</v>
      </c>
      <c r="AF19" t="s">
        <v>145</v>
      </c>
      <c r="AG19" t="s">
        <v>189</v>
      </c>
    </row>
    <row r="20" spans="1:35" x14ac:dyDescent="0.2">
      <c r="A20" t="s">
        <v>36</v>
      </c>
      <c r="B20">
        <v>1</v>
      </c>
      <c r="C20">
        <v>1</v>
      </c>
      <c r="D20">
        <v>-0.1</v>
      </c>
      <c r="E20">
        <f t="shared" si="0"/>
        <v>-0.9</v>
      </c>
      <c r="F20" t="s">
        <v>37</v>
      </c>
      <c r="G20" t="s">
        <v>190</v>
      </c>
      <c r="H20" t="s">
        <v>191</v>
      </c>
      <c r="I20" t="s">
        <v>192</v>
      </c>
      <c r="J20" t="s">
        <v>68</v>
      </c>
      <c r="K20" t="s">
        <v>193</v>
      </c>
      <c r="L20" t="s">
        <v>194</v>
      </c>
      <c r="M20" t="s">
        <v>52</v>
      </c>
      <c r="N20" t="s">
        <v>195</v>
      </c>
      <c r="O20" t="s">
        <v>196</v>
      </c>
      <c r="P20" t="s">
        <v>106</v>
      </c>
      <c r="Q20" t="s">
        <v>197</v>
      </c>
      <c r="R20" t="s">
        <v>198</v>
      </c>
      <c r="S20" t="s">
        <v>199</v>
      </c>
      <c r="V20" t="s">
        <v>190</v>
      </c>
      <c r="W20" t="s">
        <v>191</v>
      </c>
      <c r="X20" t="s">
        <v>192</v>
      </c>
      <c r="Y20" t="s">
        <v>68</v>
      </c>
      <c r="Z20" t="s">
        <v>193</v>
      </c>
      <c r="AA20" t="s">
        <v>194</v>
      </c>
      <c r="AB20" t="s">
        <v>52</v>
      </c>
      <c r="AC20" t="s">
        <v>195</v>
      </c>
      <c r="AD20" t="s">
        <v>196</v>
      </c>
      <c r="AE20" t="s">
        <v>106</v>
      </c>
      <c r="AF20" t="s">
        <v>197</v>
      </c>
      <c r="AG20" t="s">
        <v>198</v>
      </c>
      <c r="AH20" t="s">
        <v>199</v>
      </c>
    </row>
    <row r="21" spans="1:35" x14ac:dyDescent="0.2">
      <c r="A21" t="s">
        <v>36</v>
      </c>
      <c r="B21">
        <v>1</v>
      </c>
      <c r="C21">
        <v>1</v>
      </c>
      <c r="D21">
        <v>-0.2</v>
      </c>
      <c r="E21">
        <f t="shared" si="0"/>
        <v>-1</v>
      </c>
      <c r="F21" t="s">
        <v>37</v>
      </c>
      <c r="G21" t="s">
        <v>82</v>
      </c>
      <c r="H21" t="s">
        <v>200</v>
      </c>
      <c r="I21" t="s">
        <v>52</v>
      </c>
      <c r="J21" t="s">
        <v>48</v>
      </c>
      <c r="K21" t="s">
        <v>201</v>
      </c>
      <c r="L21" t="s">
        <v>94</v>
      </c>
      <c r="M21" t="s">
        <v>48</v>
      </c>
      <c r="N21" t="s">
        <v>191</v>
      </c>
      <c r="O21" t="s">
        <v>202</v>
      </c>
      <c r="P21" t="s">
        <v>203</v>
      </c>
      <c r="Q21" t="s">
        <v>158</v>
      </c>
      <c r="R21" t="s">
        <v>85</v>
      </c>
      <c r="S21" t="s">
        <v>204</v>
      </c>
      <c r="T21" t="s">
        <v>205</v>
      </c>
      <c r="V21" t="s">
        <v>82</v>
      </c>
      <c r="Y21" t="s">
        <v>48</v>
      </c>
      <c r="Z21" t="s">
        <v>201</v>
      </c>
      <c r="AB21" t="s">
        <v>48</v>
      </c>
      <c r="AC21" t="s">
        <v>191</v>
      </c>
      <c r="AD21" t="s">
        <v>202</v>
      </c>
    </row>
    <row r="22" spans="1:35" x14ac:dyDescent="0.2">
      <c r="A22" t="s">
        <v>206</v>
      </c>
      <c r="B22">
        <f>1/3.48</f>
        <v>0.28735632183908044</v>
      </c>
      <c r="C22">
        <f>1/3.48</f>
        <v>0.28735632183908044</v>
      </c>
      <c r="D22">
        <v>1.7</v>
      </c>
      <c r="E22">
        <f t="shared" si="0"/>
        <v>0.89999999999999991</v>
      </c>
      <c r="F22" t="s">
        <v>37</v>
      </c>
      <c r="G22" t="s">
        <v>38</v>
      </c>
      <c r="H22" t="s">
        <v>39</v>
      </c>
      <c r="I22" t="s">
        <v>40</v>
      </c>
      <c r="J22" t="s">
        <v>41</v>
      </c>
      <c r="K22" t="s">
        <v>186</v>
      </c>
      <c r="L22" t="s">
        <v>103</v>
      </c>
      <c r="M22" t="s">
        <v>207</v>
      </c>
      <c r="N22" t="s">
        <v>193</v>
      </c>
      <c r="O22" t="s">
        <v>121</v>
      </c>
      <c r="P22" t="s">
        <v>48</v>
      </c>
      <c r="Q22" t="s">
        <v>208</v>
      </c>
      <c r="R22" t="s">
        <v>41</v>
      </c>
      <c r="S22" t="s">
        <v>48</v>
      </c>
      <c r="T22" t="s">
        <v>209</v>
      </c>
      <c r="V22" t="s">
        <v>38</v>
      </c>
      <c r="W22" t="s">
        <v>39</v>
      </c>
      <c r="X22" t="s">
        <v>40</v>
      </c>
      <c r="Y22" t="s">
        <v>41</v>
      </c>
      <c r="Z22" t="s">
        <v>186</v>
      </c>
      <c r="AA22" t="s">
        <v>103</v>
      </c>
      <c r="AB22" t="s">
        <v>207</v>
      </c>
      <c r="AC22" t="s">
        <v>193</v>
      </c>
      <c r="AD22" t="s">
        <v>121</v>
      </c>
      <c r="AE22" t="s">
        <v>48</v>
      </c>
      <c r="AF22" t="s">
        <v>208</v>
      </c>
      <c r="AG22" t="s">
        <v>41</v>
      </c>
      <c r="AH22" t="s">
        <v>48</v>
      </c>
      <c r="AI22" t="s">
        <v>209</v>
      </c>
    </row>
    <row r="23" spans="1:35" x14ac:dyDescent="0.2">
      <c r="A23" t="s">
        <v>206</v>
      </c>
      <c r="B23">
        <f t="shared" ref="B23:C41" si="1">1/3.48</f>
        <v>0.28735632183908044</v>
      </c>
      <c r="C23">
        <f t="shared" si="1"/>
        <v>0.28735632183908044</v>
      </c>
      <c r="D23">
        <v>1.6</v>
      </c>
      <c r="E23">
        <f t="shared" si="0"/>
        <v>0.8</v>
      </c>
      <c r="F23" t="s">
        <v>37</v>
      </c>
      <c r="G23" t="s">
        <v>210</v>
      </c>
      <c r="H23" t="s">
        <v>48</v>
      </c>
      <c r="I23" t="s">
        <v>116</v>
      </c>
      <c r="J23" t="s">
        <v>143</v>
      </c>
      <c r="K23" t="s">
        <v>211</v>
      </c>
      <c r="L23" t="s">
        <v>212</v>
      </c>
      <c r="M23" t="s">
        <v>41</v>
      </c>
      <c r="N23" t="s">
        <v>1</v>
      </c>
      <c r="O23" t="s">
        <v>213</v>
      </c>
      <c r="P23" t="s">
        <v>214</v>
      </c>
      <c r="Q23" t="s">
        <v>106</v>
      </c>
      <c r="R23" t="s">
        <v>186</v>
      </c>
      <c r="S23" t="s">
        <v>215</v>
      </c>
      <c r="V23" t="s">
        <v>210</v>
      </c>
      <c r="W23" t="s">
        <v>48</v>
      </c>
      <c r="X23" t="s">
        <v>116</v>
      </c>
      <c r="Y23" t="s">
        <v>143</v>
      </c>
      <c r="Z23" t="s">
        <v>211</v>
      </c>
      <c r="AA23" t="s">
        <v>212</v>
      </c>
      <c r="AB23" t="s">
        <v>41</v>
      </c>
      <c r="AC23" t="s">
        <v>1</v>
      </c>
      <c r="AD23" t="s">
        <v>213</v>
      </c>
      <c r="AE23" t="s">
        <v>214</v>
      </c>
      <c r="AF23" t="s">
        <v>106</v>
      </c>
      <c r="AG23" t="s">
        <v>186</v>
      </c>
      <c r="AH23" t="s">
        <v>215</v>
      </c>
    </row>
    <row r="24" spans="1:35" x14ac:dyDescent="0.2">
      <c r="A24" t="s">
        <v>206</v>
      </c>
      <c r="B24">
        <f t="shared" si="1"/>
        <v>0.28735632183908044</v>
      </c>
      <c r="C24">
        <f t="shared" si="1"/>
        <v>0.28735632183908044</v>
      </c>
      <c r="D24">
        <v>1.5</v>
      </c>
      <c r="E24">
        <f t="shared" si="0"/>
        <v>0.7</v>
      </c>
      <c r="F24" t="s">
        <v>37</v>
      </c>
      <c r="G24" t="s">
        <v>216</v>
      </c>
      <c r="H24" t="s">
        <v>69</v>
      </c>
      <c r="I24" t="s">
        <v>217</v>
      </c>
      <c r="J24" t="s">
        <v>41</v>
      </c>
      <c r="K24" t="s">
        <v>48</v>
      </c>
      <c r="L24" t="s">
        <v>218</v>
      </c>
      <c r="M24" t="s">
        <v>57</v>
      </c>
      <c r="N24" t="s">
        <v>219</v>
      </c>
      <c r="O24" t="s">
        <v>220</v>
      </c>
      <c r="P24" t="s">
        <v>41</v>
      </c>
      <c r="Q24" t="s">
        <v>48</v>
      </c>
      <c r="R24" t="s">
        <v>221</v>
      </c>
      <c r="V24" t="s">
        <v>216</v>
      </c>
      <c r="W24" t="s">
        <v>69</v>
      </c>
      <c r="X24" t="s">
        <v>217</v>
      </c>
      <c r="Y24" t="s">
        <v>41</v>
      </c>
      <c r="Z24" t="s">
        <v>48</v>
      </c>
      <c r="AA24" t="s">
        <v>218</v>
      </c>
      <c r="AB24" t="s">
        <v>57</v>
      </c>
      <c r="AC24" t="s">
        <v>219</v>
      </c>
      <c r="AD24" t="s">
        <v>220</v>
      </c>
      <c r="AE24" t="s">
        <v>41</v>
      </c>
      <c r="AF24" t="s">
        <v>48</v>
      </c>
      <c r="AG24" t="s">
        <v>221</v>
      </c>
    </row>
    <row r="25" spans="1:35" x14ac:dyDescent="0.2">
      <c r="A25" t="s">
        <v>206</v>
      </c>
      <c r="B25">
        <f t="shared" si="1"/>
        <v>0.28735632183908044</v>
      </c>
      <c r="C25">
        <f t="shared" si="1"/>
        <v>0.28735632183908044</v>
      </c>
      <c r="D25">
        <v>1.4</v>
      </c>
      <c r="E25">
        <f t="shared" si="0"/>
        <v>0.59999999999999987</v>
      </c>
      <c r="F25" t="s">
        <v>37</v>
      </c>
      <c r="G25" t="s">
        <v>222</v>
      </c>
      <c r="H25" t="s">
        <v>137</v>
      </c>
      <c r="I25" t="s">
        <v>223</v>
      </c>
      <c r="J25" t="s">
        <v>224</v>
      </c>
      <c r="K25" t="s">
        <v>41</v>
      </c>
      <c r="L25" t="s">
        <v>48</v>
      </c>
      <c r="M25" t="s">
        <v>225</v>
      </c>
      <c r="N25" t="s">
        <v>121</v>
      </c>
      <c r="O25" t="s">
        <v>48</v>
      </c>
      <c r="P25" t="s">
        <v>226</v>
      </c>
      <c r="Q25" t="s">
        <v>106</v>
      </c>
      <c r="R25" t="s">
        <v>48</v>
      </c>
      <c r="S25" t="s">
        <v>201</v>
      </c>
      <c r="V25" t="s">
        <v>222</v>
      </c>
      <c r="W25" t="s">
        <v>137</v>
      </c>
      <c r="X25" t="s">
        <v>223</v>
      </c>
      <c r="Y25" t="s">
        <v>224</v>
      </c>
      <c r="Z25" t="s">
        <v>41</v>
      </c>
      <c r="AA25" t="s">
        <v>48</v>
      </c>
      <c r="AB25" t="s">
        <v>225</v>
      </c>
      <c r="AC25" t="s">
        <v>121</v>
      </c>
      <c r="AD25" t="s">
        <v>48</v>
      </c>
      <c r="AE25" t="s">
        <v>226</v>
      </c>
      <c r="AF25" t="s">
        <v>106</v>
      </c>
      <c r="AG25" t="s">
        <v>48</v>
      </c>
      <c r="AH25" t="s">
        <v>201</v>
      </c>
    </row>
    <row r="26" spans="1:35" x14ac:dyDescent="0.2">
      <c r="A26" t="s">
        <v>206</v>
      </c>
      <c r="B26">
        <f t="shared" si="1"/>
        <v>0.28735632183908044</v>
      </c>
      <c r="C26">
        <f t="shared" si="1"/>
        <v>0.28735632183908044</v>
      </c>
      <c r="D26">
        <v>1.3</v>
      </c>
      <c r="E26">
        <f t="shared" si="0"/>
        <v>0.5</v>
      </c>
      <c r="F26" t="s">
        <v>37</v>
      </c>
      <c r="G26" t="s">
        <v>133</v>
      </c>
      <c r="H26" t="s">
        <v>134</v>
      </c>
      <c r="I26" t="s">
        <v>68</v>
      </c>
      <c r="J26" t="s">
        <v>135</v>
      </c>
      <c r="K26" t="s">
        <v>136</v>
      </c>
      <c r="L26" t="s">
        <v>101</v>
      </c>
      <c r="M26" t="s">
        <v>137</v>
      </c>
      <c r="N26" t="s">
        <v>138</v>
      </c>
      <c r="O26" t="s">
        <v>122</v>
      </c>
      <c r="P26" t="s">
        <v>52</v>
      </c>
      <c r="Q26" t="s">
        <v>176</v>
      </c>
      <c r="R26" t="s">
        <v>48</v>
      </c>
      <c r="S26" t="s">
        <v>227</v>
      </c>
      <c r="V26" t="s">
        <v>133</v>
      </c>
      <c r="W26" t="s">
        <v>134</v>
      </c>
      <c r="X26" t="s">
        <v>68</v>
      </c>
      <c r="Y26" t="s">
        <v>135</v>
      </c>
      <c r="Z26" t="s">
        <v>136</v>
      </c>
      <c r="AA26" t="s">
        <v>101</v>
      </c>
      <c r="AB26" t="s">
        <v>137</v>
      </c>
      <c r="AC26" t="s">
        <v>138</v>
      </c>
      <c r="AD26" t="s">
        <v>122</v>
      </c>
      <c r="AE26" t="s">
        <v>52</v>
      </c>
      <c r="AF26" t="s">
        <v>176</v>
      </c>
      <c r="AG26" t="s">
        <v>48</v>
      </c>
      <c r="AH26" t="s">
        <v>227</v>
      </c>
    </row>
    <row r="27" spans="1:35" x14ac:dyDescent="0.2">
      <c r="A27" t="s">
        <v>206</v>
      </c>
      <c r="B27">
        <f t="shared" si="1"/>
        <v>0.28735632183908044</v>
      </c>
      <c r="C27">
        <f t="shared" si="1"/>
        <v>0.28735632183908044</v>
      </c>
      <c r="D27">
        <v>1.2</v>
      </c>
      <c r="E27">
        <f t="shared" si="0"/>
        <v>0.39999999999999991</v>
      </c>
      <c r="F27" t="s">
        <v>37</v>
      </c>
      <c r="G27" t="s">
        <v>72</v>
      </c>
      <c r="H27" t="s">
        <v>228</v>
      </c>
      <c r="I27" t="s">
        <v>119</v>
      </c>
      <c r="J27" t="s">
        <v>1</v>
      </c>
      <c r="K27" t="s">
        <v>229</v>
      </c>
      <c r="L27" t="s">
        <v>230</v>
      </c>
      <c r="M27" t="s">
        <v>67</v>
      </c>
      <c r="N27" t="s">
        <v>75</v>
      </c>
      <c r="O27" t="s">
        <v>65</v>
      </c>
      <c r="P27" t="s">
        <v>231</v>
      </c>
      <c r="Q27" t="s">
        <v>52</v>
      </c>
      <c r="R27" t="s">
        <v>224</v>
      </c>
      <c r="V27" t="s">
        <v>72</v>
      </c>
      <c r="W27" t="s">
        <v>228</v>
      </c>
      <c r="X27" t="s">
        <v>119</v>
      </c>
      <c r="Y27" t="s">
        <v>1</v>
      </c>
      <c r="Z27" t="s">
        <v>229</v>
      </c>
      <c r="AA27" t="s">
        <v>230</v>
      </c>
      <c r="AB27" t="s">
        <v>67</v>
      </c>
      <c r="AC27" t="s">
        <v>75</v>
      </c>
      <c r="AD27" t="s">
        <v>65</v>
      </c>
      <c r="AE27" t="s">
        <v>231</v>
      </c>
      <c r="AF27" t="s">
        <v>52</v>
      </c>
      <c r="AG27" t="s">
        <v>224</v>
      </c>
    </row>
    <row r="28" spans="1:35" x14ac:dyDescent="0.2">
      <c r="A28" t="s">
        <v>206</v>
      </c>
      <c r="B28">
        <f t="shared" si="1"/>
        <v>0.28735632183908044</v>
      </c>
      <c r="C28">
        <f t="shared" si="1"/>
        <v>0.28735632183908044</v>
      </c>
      <c r="D28">
        <v>1.1000000000000001</v>
      </c>
      <c r="E28">
        <f t="shared" si="0"/>
        <v>0.30000000000000004</v>
      </c>
      <c r="F28" t="s">
        <v>37</v>
      </c>
      <c r="G28" t="s">
        <v>210</v>
      </c>
      <c r="H28" t="s">
        <v>48</v>
      </c>
      <c r="I28" t="s">
        <v>232</v>
      </c>
      <c r="J28" t="s">
        <v>68</v>
      </c>
      <c r="K28" t="s">
        <v>76</v>
      </c>
      <c r="L28" t="s">
        <v>158</v>
      </c>
      <c r="M28" t="s">
        <v>85</v>
      </c>
      <c r="N28" t="s">
        <v>233</v>
      </c>
      <c r="O28" t="s">
        <v>57</v>
      </c>
      <c r="P28" t="s">
        <v>200</v>
      </c>
      <c r="Q28" t="s">
        <v>158</v>
      </c>
      <c r="R28" t="s">
        <v>48</v>
      </c>
      <c r="S28" t="s">
        <v>234</v>
      </c>
      <c r="V28" t="s">
        <v>210</v>
      </c>
      <c r="W28" t="s">
        <v>48</v>
      </c>
      <c r="X28" t="s">
        <v>232</v>
      </c>
      <c r="Y28" t="s">
        <v>68</v>
      </c>
      <c r="Z28" t="s">
        <v>76</v>
      </c>
      <c r="AA28" t="s">
        <v>158</v>
      </c>
      <c r="AB28" t="s">
        <v>85</v>
      </c>
      <c r="AC28" t="s">
        <v>233</v>
      </c>
      <c r="AD28" t="s">
        <v>57</v>
      </c>
      <c r="AE28" t="s">
        <v>200</v>
      </c>
      <c r="AF28" t="s">
        <v>158</v>
      </c>
      <c r="AG28" t="s">
        <v>48</v>
      </c>
      <c r="AH28" t="s">
        <v>234</v>
      </c>
    </row>
    <row r="29" spans="1:35" x14ac:dyDescent="0.2">
      <c r="A29" t="s">
        <v>206</v>
      </c>
      <c r="B29">
        <f t="shared" si="1"/>
        <v>0.28735632183908044</v>
      </c>
      <c r="C29">
        <f t="shared" si="1"/>
        <v>0.28735632183908044</v>
      </c>
      <c r="D29">
        <v>1</v>
      </c>
      <c r="E29">
        <f t="shared" si="0"/>
        <v>0.19999999999999996</v>
      </c>
      <c r="F29" t="s">
        <v>37</v>
      </c>
      <c r="G29" t="s">
        <v>72</v>
      </c>
      <c r="H29" t="s">
        <v>235</v>
      </c>
      <c r="I29" t="s">
        <v>236</v>
      </c>
      <c r="J29" t="s">
        <v>48</v>
      </c>
      <c r="K29" t="s">
        <v>237</v>
      </c>
      <c r="L29" t="s">
        <v>238</v>
      </c>
      <c r="M29" t="s">
        <v>52</v>
      </c>
      <c r="N29" t="s">
        <v>239</v>
      </c>
      <c r="O29" t="s">
        <v>240</v>
      </c>
      <c r="P29" t="s">
        <v>241</v>
      </c>
      <c r="V29" t="s">
        <v>72</v>
      </c>
      <c r="W29" t="s">
        <v>235</v>
      </c>
      <c r="X29" t="s">
        <v>236</v>
      </c>
      <c r="Y29" t="s">
        <v>48</v>
      </c>
      <c r="Z29" t="s">
        <v>237</v>
      </c>
      <c r="AA29" t="s">
        <v>238</v>
      </c>
      <c r="AB29" t="s">
        <v>52</v>
      </c>
      <c r="AC29" t="s">
        <v>239</v>
      </c>
      <c r="AD29" t="s">
        <v>240</v>
      </c>
      <c r="AE29" t="s">
        <v>241</v>
      </c>
    </row>
    <row r="30" spans="1:35" x14ac:dyDescent="0.2">
      <c r="A30" t="s">
        <v>206</v>
      </c>
      <c r="B30">
        <f t="shared" si="1"/>
        <v>0.28735632183908044</v>
      </c>
      <c r="C30">
        <f t="shared" si="1"/>
        <v>0.28735632183908044</v>
      </c>
      <c r="D30">
        <v>0.90000000000000102</v>
      </c>
      <c r="E30">
        <f t="shared" si="0"/>
        <v>0.10000000000000098</v>
      </c>
      <c r="F30" t="s">
        <v>37</v>
      </c>
      <c r="G30" t="s">
        <v>242</v>
      </c>
      <c r="H30" t="s">
        <v>59</v>
      </c>
      <c r="I30" t="s">
        <v>243</v>
      </c>
      <c r="J30" t="s">
        <v>75</v>
      </c>
      <c r="K30" t="s">
        <v>158</v>
      </c>
      <c r="L30" t="s">
        <v>48</v>
      </c>
      <c r="M30" t="s">
        <v>244</v>
      </c>
      <c r="N30" t="s">
        <v>245</v>
      </c>
      <c r="O30" t="s">
        <v>68</v>
      </c>
      <c r="P30" t="s">
        <v>51</v>
      </c>
      <c r="Q30" t="s">
        <v>147</v>
      </c>
      <c r="R30" t="s">
        <v>140</v>
      </c>
      <c r="S30" t="s">
        <v>246</v>
      </c>
      <c r="V30" t="s">
        <v>242</v>
      </c>
      <c r="W30" t="s">
        <v>59</v>
      </c>
      <c r="X30" t="s">
        <v>243</v>
      </c>
      <c r="Y30" t="s">
        <v>75</v>
      </c>
      <c r="Z30" t="s">
        <v>158</v>
      </c>
      <c r="AA30" t="s">
        <v>48</v>
      </c>
      <c r="AB30" t="s">
        <v>244</v>
      </c>
      <c r="AC30" t="s">
        <v>245</v>
      </c>
      <c r="AD30" t="s">
        <v>68</v>
      </c>
      <c r="AE30" t="s">
        <v>51</v>
      </c>
      <c r="AF30" t="s">
        <v>147</v>
      </c>
      <c r="AG30" t="s">
        <v>140</v>
      </c>
      <c r="AH30" t="s">
        <v>246</v>
      </c>
    </row>
    <row r="31" spans="1:35" x14ac:dyDescent="0.2">
      <c r="A31" t="s">
        <v>206</v>
      </c>
      <c r="B31">
        <f t="shared" si="1"/>
        <v>0.28735632183908044</v>
      </c>
      <c r="C31">
        <f t="shared" si="1"/>
        <v>0.28735632183908044</v>
      </c>
      <c r="D31">
        <v>0.80000000000000104</v>
      </c>
      <c r="E31">
        <f t="shared" si="0"/>
        <v>9.9920072216264089E-16</v>
      </c>
      <c r="F31" t="s">
        <v>37</v>
      </c>
      <c r="G31" t="s">
        <v>82</v>
      </c>
      <c r="H31" t="s">
        <v>247</v>
      </c>
      <c r="I31" t="s">
        <v>54</v>
      </c>
      <c r="J31" t="s">
        <v>55</v>
      </c>
      <c r="K31" t="s">
        <v>248</v>
      </c>
      <c r="L31" t="s">
        <v>249</v>
      </c>
      <c r="M31" t="s">
        <v>250</v>
      </c>
      <c r="N31" t="s">
        <v>63</v>
      </c>
      <c r="O31" t="s">
        <v>151</v>
      </c>
      <c r="P31" t="s">
        <v>196</v>
      </c>
      <c r="Q31" t="s">
        <v>97</v>
      </c>
      <c r="V31" t="s">
        <v>82</v>
      </c>
      <c r="W31" t="s">
        <v>247</v>
      </c>
      <c r="X31" t="s">
        <v>54</v>
      </c>
      <c r="Y31" t="s">
        <v>55</v>
      </c>
      <c r="Z31" t="s">
        <v>248</v>
      </c>
      <c r="AA31" t="s">
        <v>249</v>
      </c>
      <c r="AB31" t="s">
        <v>250</v>
      </c>
      <c r="AC31" t="s">
        <v>63</v>
      </c>
      <c r="AD31" t="s">
        <v>151</v>
      </c>
      <c r="AE31" t="s">
        <v>196</v>
      </c>
      <c r="AF31" t="s">
        <v>97</v>
      </c>
    </row>
    <row r="32" spans="1:35" x14ac:dyDescent="0.2">
      <c r="A32" t="s">
        <v>206</v>
      </c>
      <c r="B32">
        <f t="shared" si="1"/>
        <v>0.28735632183908044</v>
      </c>
      <c r="C32">
        <f t="shared" si="1"/>
        <v>0.28735632183908044</v>
      </c>
      <c r="D32">
        <v>0.70000000000000095</v>
      </c>
      <c r="E32">
        <f t="shared" si="0"/>
        <v>-9.999999999999909E-2</v>
      </c>
      <c r="F32" t="s">
        <v>37</v>
      </c>
      <c r="G32" t="s">
        <v>251</v>
      </c>
      <c r="H32" t="s">
        <v>68</v>
      </c>
      <c r="I32" t="s">
        <v>252</v>
      </c>
      <c r="J32" t="s">
        <v>85</v>
      </c>
      <c r="K32" t="s">
        <v>148</v>
      </c>
      <c r="L32" t="s">
        <v>253</v>
      </c>
      <c r="M32" t="s">
        <v>254</v>
      </c>
      <c r="N32" t="s">
        <v>158</v>
      </c>
      <c r="O32" t="s">
        <v>48</v>
      </c>
      <c r="P32" t="s">
        <v>255</v>
      </c>
      <c r="Q32" t="s">
        <v>97</v>
      </c>
      <c r="R32" t="s">
        <v>256</v>
      </c>
      <c r="V32" t="s">
        <v>251</v>
      </c>
      <c r="W32" t="s">
        <v>68</v>
      </c>
      <c r="X32" t="s">
        <v>252</v>
      </c>
      <c r="Y32" t="s">
        <v>85</v>
      </c>
      <c r="Z32" t="s">
        <v>148</v>
      </c>
      <c r="AA32" t="s">
        <v>253</v>
      </c>
      <c r="AB32" t="s">
        <v>254</v>
      </c>
      <c r="AC32" t="s">
        <v>158</v>
      </c>
      <c r="AD32" t="s">
        <v>48</v>
      </c>
      <c r="AE32" t="s">
        <v>255</v>
      </c>
      <c r="AF32" t="s">
        <v>97</v>
      </c>
      <c r="AG32" t="s">
        <v>256</v>
      </c>
    </row>
    <row r="33" spans="1:36" x14ac:dyDescent="0.2">
      <c r="A33" t="s">
        <v>206</v>
      </c>
      <c r="B33">
        <f t="shared" si="1"/>
        <v>0.28735632183908044</v>
      </c>
      <c r="C33">
        <f t="shared" si="1"/>
        <v>0.28735632183908044</v>
      </c>
      <c r="D33">
        <v>0.6</v>
      </c>
      <c r="E33">
        <f t="shared" si="0"/>
        <v>-0.20000000000000007</v>
      </c>
      <c r="F33" t="s">
        <v>37</v>
      </c>
      <c r="G33" t="s">
        <v>257</v>
      </c>
      <c r="H33" t="s">
        <v>121</v>
      </c>
      <c r="I33" t="s">
        <v>109</v>
      </c>
      <c r="J33" t="s">
        <v>258</v>
      </c>
      <c r="K33" t="s">
        <v>246</v>
      </c>
      <c r="L33" t="s">
        <v>57</v>
      </c>
      <c r="M33" t="s">
        <v>259</v>
      </c>
      <c r="N33" t="s">
        <v>51</v>
      </c>
      <c r="O33" t="s">
        <v>260</v>
      </c>
      <c r="P33" t="s">
        <v>52</v>
      </c>
      <c r="Q33" t="s">
        <v>261</v>
      </c>
      <c r="R33" t="s">
        <v>48</v>
      </c>
      <c r="S33" t="s">
        <v>148</v>
      </c>
      <c r="T33" t="s">
        <v>262</v>
      </c>
      <c r="V33" t="s">
        <v>257</v>
      </c>
      <c r="W33" t="s">
        <v>121</v>
      </c>
      <c r="X33" t="s">
        <v>109</v>
      </c>
      <c r="Y33" t="s">
        <v>258</v>
      </c>
      <c r="Z33" t="s">
        <v>246</v>
      </c>
      <c r="AA33" t="s">
        <v>57</v>
      </c>
      <c r="AB33" t="s">
        <v>259</v>
      </c>
      <c r="AC33" t="s">
        <v>51</v>
      </c>
      <c r="AD33" t="s">
        <v>260</v>
      </c>
      <c r="AE33" t="s">
        <v>52</v>
      </c>
      <c r="AF33" t="s">
        <v>261</v>
      </c>
      <c r="AG33" t="s">
        <v>48</v>
      </c>
      <c r="AH33" t="s">
        <v>148</v>
      </c>
      <c r="AI33" t="s">
        <v>262</v>
      </c>
    </row>
    <row r="34" spans="1:36" x14ac:dyDescent="0.2">
      <c r="A34" t="s">
        <v>206</v>
      </c>
      <c r="B34">
        <f t="shared" si="1"/>
        <v>0.28735632183908044</v>
      </c>
      <c r="C34">
        <f t="shared" si="1"/>
        <v>0.28735632183908044</v>
      </c>
      <c r="D34">
        <v>0.5</v>
      </c>
      <c r="E34">
        <f t="shared" si="0"/>
        <v>-0.30000000000000004</v>
      </c>
      <c r="F34" t="s">
        <v>37</v>
      </c>
      <c r="G34" t="s">
        <v>263</v>
      </c>
      <c r="H34" t="s">
        <v>264</v>
      </c>
      <c r="I34" t="s">
        <v>63</v>
      </c>
      <c r="J34" t="s">
        <v>75</v>
      </c>
      <c r="K34" t="s">
        <v>1</v>
      </c>
      <c r="L34" t="s">
        <v>265</v>
      </c>
      <c r="M34" t="s">
        <v>266</v>
      </c>
      <c r="N34" t="s">
        <v>57</v>
      </c>
      <c r="O34" t="s">
        <v>131</v>
      </c>
      <c r="P34" t="s">
        <v>75</v>
      </c>
      <c r="Q34" t="s">
        <v>267</v>
      </c>
      <c r="R34" t="s">
        <v>52</v>
      </c>
      <c r="S34" t="s">
        <v>268</v>
      </c>
      <c r="T34" t="s">
        <v>147</v>
      </c>
      <c r="V34" t="s">
        <v>263</v>
      </c>
      <c r="W34" t="s">
        <v>264</v>
      </c>
      <c r="X34" t="s">
        <v>63</v>
      </c>
      <c r="Y34" t="s">
        <v>75</v>
      </c>
      <c r="Z34" t="s">
        <v>1</v>
      </c>
      <c r="AA34" t="s">
        <v>265</v>
      </c>
      <c r="AB34" t="s">
        <v>266</v>
      </c>
      <c r="AC34" t="s">
        <v>57</v>
      </c>
      <c r="AD34" t="s">
        <v>131</v>
      </c>
      <c r="AE34" t="s">
        <v>75</v>
      </c>
      <c r="AF34" t="s">
        <v>267</v>
      </c>
      <c r="AG34" t="s">
        <v>52</v>
      </c>
      <c r="AH34" t="s">
        <v>268</v>
      </c>
      <c r="AI34" t="s">
        <v>147</v>
      </c>
    </row>
    <row r="35" spans="1:36" x14ac:dyDescent="0.2">
      <c r="A35" t="s">
        <v>206</v>
      </c>
      <c r="B35">
        <f t="shared" si="1"/>
        <v>0.28735632183908044</v>
      </c>
      <c r="C35">
        <f t="shared" si="1"/>
        <v>0.28735632183908044</v>
      </c>
      <c r="D35">
        <v>0.4</v>
      </c>
      <c r="E35">
        <f t="shared" si="0"/>
        <v>-0.4</v>
      </c>
      <c r="F35" t="s">
        <v>37</v>
      </c>
      <c r="G35" t="s">
        <v>269</v>
      </c>
      <c r="H35" t="s">
        <v>270</v>
      </c>
      <c r="I35" t="s">
        <v>147</v>
      </c>
      <c r="J35" t="s">
        <v>121</v>
      </c>
      <c r="K35" t="s">
        <v>48</v>
      </c>
      <c r="L35" t="s">
        <v>271</v>
      </c>
      <c r="M35" t="s">
        <v>94</v>
      </c>
      <c r="N35" t="s">
        <v>272</v>
      </c>
      <c r="O35" t="s">
        <v>94</v>
      </c>
      <c r="P35" t="s">
        <v>143</v>
      </c>
      <c r="Q35" t="s">
        <v>58</v>
      </c>
      <c r="R35" t="s">
        <v>48</v>
      </c>
      <c r="S35" t="s">
        <v>273</v>
      </c>
      <c r="V35" t="s">
        <v>269</v>
      </c>
      <c r="W35" t="s">
        <v>270</v>
      </c>
      <c r="X35" t="s">
        <v>147</v>
      </c>
      <c r="Y35" t="s">
        <v>121</v>
      </c>
      <c r="Z35" t="s">
        <v>48</v>
      </c>
      <c r="AA35" t="s">
        <v>271</v>
      </c>
      <c r="AB35" t="s">
        <v>94</v>
      </c>
      <c r="AC35" t="s">
        <v>272</v>
      </c>
      <c r="AD35" t="s">
        <v>94</v>
      </c>
      <c r="AE35" t="s">
        <v>143</v>
      </c>
    </row>
    <row r="36" spans="1:36" x14ac:dyDescent="0.2">
      <c r="A36" t="s">
        <v>206</v>
      </c>
      <c r="B36">
        <f t="shared" si="1"/>
        <v>0.28735632183908044</v>
      </c>
      <c r="C36">
        <f t="shared" si="1"/>
        <v>0.28735632183908044</v>
      </c>
      <c r="D36">
        <v>0.3</v>
      </c>
      <c r="E36">
        <f t="shared" si="0"/>
        <v>-0.5</v>
      </c>
      <c r="F36" t="s">
        <v>37</v>
      </c>
      <c r="G36" t="s">
        <v>274</v>
      </c>
      <c r="H36" t="s">
        <v>75</v>
      </c>
      <c r="I36" t="s">
        <v>1</v>
      </c>
      <c r="J36" t="s">
        <v>275</v>
      </c>
      <c r="K36" t="s">
        <v>276</v>
      </c>
      <c r="L36" t="s">
        <v>88</v>
      </c>
      <c r="M36" t="s">
        <v>68</v>
      </c>
      <c r="N36" t="s">
        <v>193</v>
      </c>
      <c r="O36" t="s">
        <v>277</v>
      </c>
      <c r="P36" t="s">
        <v>147</v>
      </c>
      <c r="Q36" t="s">
        <v>158</v>
      </c>
      <c r="R36" t="s">
        <v>48</v>
      </c>
      <c r="S36" t="s">
        <v>278</v>
      </c>
      <c r="T36" t="s">
        <v>279</v>
      </c>
    </row>
    <row r="37" spans="1:36" x14ac:dyDescent="0.2">
      <c r="A37" t="s">
        <v>206</v>
      </c>
      <c r="B37">
        <f t="shared" si="1"/>
        <v>0.28735632183908044</v>
      </c>
      <c r="C37">
        <f t="shared" si="1"/>
        <v>0.28735632183908044</v>
      </c>
      <c r="D37">
        <v>0.2</v>
      </c>
      <c r="E37">
        <f t="shared" si="0"/>
        <v>-0.60000000000000009</v>
      </c>
      <c r="F37" t="s">
        <v>37</v>
      </c>
      <c r="G37" t="s">
        <v>50</v>
      </c>
      <c r="H37" t="s">
        <v>280</v>
      </c>
      <c r="I37" t="s">
        <v>48</v>
      </c>
      <c r="J37" t="s">
        <v>254</v>
      </c>
      <c r="K37" t="s">
        <v>94</v>
      </c>
      <c r="L37" t="s">
        <v>143</v>
      </c>
      <c r="M37" t="s">
        <v>281</v>
      </c>
      <c r="N37" t="s">
        <v>282</v>
      </c>
      <c r="O37" t="s">
        <v>48</v>
      </c>
      <c r="P37" t="s">
        <v>148</v>
      </c>
      <c r="Q37" t="s">
        <v>283</v>
      </c>
      <c r="R37" t="s">
        <v>284</v>
      </c>
    </row>
    <row r="38" spans="1:36" x14ac:dyDescent="0.2">
      <c r="A38" t="s">
        <v>206</v>
      </c>
      <c r="B38">
        <f t="shared" si="1"/>
        <v>0.28735632183908044</v>
      </c>
      <c r="C38">
        <f t="shared" si="1"/>
        <v>0.28735632183908044</v>
      </c>
      <c r="D38">
        <v>9.9999999999999895E-2</v>
      </c>
      <c r="E38">
        <f t="shared" si="0"/>
        <v>-0.70000000000000018</v>
      </c>
      <c r="F38" t="s">
        <v>37</v>
      </c>
      <c r="G38" t="s">
        <v>72</v>
      </c>
      <c r="H38" t="s">
        <v>116</v>
      </c>
      <c r="I38" t="s">
        <v>75</v>
      </c>
      <c r="J38" t="s">
        <v>1</v>
      </c>
      <c r="K38" t="s">
        <v>285</v>
      </c>
      <c r="L38" t="s">
        <v>286</v>
      </c>
      <c r="M38" t="s">
        <v>287</v>
      </c>
      <c r="N38" t="s">
        <v>67</v>
      </c>
      <c r="O38" t="s">
        <v>48</v>
      </c>
      <c r="P38" t="s">
        <v>288</v>
      </c>
      <c r="Q38" t="s">
        <v>75</v>
      </c>
      <c r="R38" t="s">
        <v>289</v>
      </c>
    </row>
    <row r="39" spans="1:36" x14ac:dyDescent="0.2">
      <c r="A39" t="s">
        <v>206</v>
      </c>
      <c r="B39">
        <f t="shared" si="1"/>
        <v>0.28735632183908044</v>
      </c>
      <c r="C39">
        <f t="shared" si="1"/>
        <v>0.28735632183908044</v>
      </c>
      <c r="D39">
        <v>0</v>
      </c>
      <c r="E39">
        <f t="shared" si="0"/>
        <v>-0.8</v>
      </c>
      <c r="F39" t="s">
        <v>37</v>
      </c>
      <c r="G39" t="s">
        <v>72</v>
      </c>
      <c r="H39" t="s">
        <v>290</v>
      </c>
      <c r="I39" t="s">
        <v>291</v>
      </c>
      <c r="J39" t="s">
        <v>1</v>
      </c>
      <c r="K39" t="s">
        <v>292</v>
      </c>
      <c r="L39" t="s">
        <v>47</v>
      </c>
      <c r="M39" t="s">
        <v>48</v>
      </c>
      <c r="N39" t="s">
        <v>293</v>
      </c>
      <c r="O39" t="s">
        <v>294</v>
      </c>
      <c r="P39" t="s">
        <v>121</v>
      </c>
      <c r="Q39" t="s">
        <v>295</v>
      </c>
      <c r="R39" t="s">
        <v>296</v>
      </c>
    </row>
    <row r="40" spans="1:36" x14ac:dyDescent="0.2">
      <c r="A40" t="s">
        <v>206</v>
      </c>
      <c r="B40">
        <f t="shared" si="1"/>
        <v>0.28735632183908044</v>
      </c>
      <c r="C40">
        <f t="shared" si="1"/>
        <v>0.28735632183908044</v>
      </c>
      <c r="D40">
        <v>-0.1</v>
      </c>
      <c r="E40">
        <f t="shared" si="0"/>
        <v>-0.9</v>
      </c>
      <c r="F40" t="s">
        <v>37</v>
      </c>
      <c r="G40" t="s">
        <v>297</v>
      </c>
      <c r="H40" t="s">
        <v>298</v>
      </c>
      <c r="I40" t="s">
        <v>63</v>
      </c>
      <c r="J40" t="s">
        <v>152</v>
      </c>
      <c r="K40" t="s">
        <v>88</v>
      </c>
      <c r="L40" t="s">
        <v>48</v>
      </c>
      <c r="M40" t="s">
        <v>299</v>
      </c>
      <c r="N40" t="s">
        <v>132</v>
      </c>
      <c r="O40" t="s">
        <v>158</v>
      </c>
      <c r="P40" t="s">
        <v>48</v>
      </c>
      <c r="Q40" t="s">
        <v>300</v>
      </c>
      <c r="R40" t="s">
        <v>301</v>
      </c>
    </row>
    <row r="41" spans="1:36" x14ac:dyDescent="0.2">
      <c r="A41" t="s">
        <v>206</v>
      </c>
      <c r="B41">
        <f t="shared" si="1"/>
        <v>0.28735632183908044</v>
      </c>
      <c r="C41">
        <f t="shared" si="1"/>
        <v>0.28735632183908044</v>
      </c>
      <c r="D41">
        <v>-0.2</v>
      </c>
      <c r="E41">
        <f t="shared" si="0"/>
        <v>-1</v>
      </c>
      <c r="F41" t="s">
        <v>37</v>
      </c>
      <c r="G41" t="s">
        <v>302</v>
      </c>
      <c r="H41" t="s">
        <v>121</v>
      </c>
      <c r="I41" t="s">
        <v>186</v>
      </c>
      <c r="J41" t="s">
        <v>303</v>
      </c>
      <c r="K41" t="s">
        <v>119</v>
      </c>
      <c r="L41" t="s">
        <v>304</v>
      </c>
      <c r="M41" t="s">
        <v>305</v>
      </c>
      <c r="N41" t="s">
        <v>52</v>
      </c>
      <c r="O41" t="s">
        <v>1</v>
      </c>
      <c r="P41" t="s">
        <v>73</v>
      </c>
      <c r="Q41" t="s">
        <v>245</v>
      </c>
      <c r="R41" t="s">
        <v>306</v>
      </c>
    </row>
    <row r="42" spans="1:36" x14ac:dyDescent="0.2">
      <c r="A42" t="s">
        <v>307</v>
      </c>
      <c r="B42">
        <f>1/6.4</f>
        <v>0.15625</v>
      </c>
      <c r="C42">
        <f>1/6.4</f>
        <v>0.15625</v>
      </c>
      <c r="D42">
        <v>1.7</v>
      </c>
      <c r="E42">
        <f t="shared" si="0"/>
        <v>0.89999999999999991</v>
      </c>
      <c r="F42" t="s">
        <v>37</v>
      </c>
      <c r="G42" t="s">
        <v>82</v>
      </c>
      <c r="H42" t="s">
        <v>281</v>
      </c>
      <c r="I42" t="s">
        <v>41</v>
      </c>
      <c r="J42" t="s">
        <v>85</v>
      </c>
      <c r="K42" t="s">
        <v>308</v>
      </c>
      <c r="L42" t="s">
        <v>140</v>
      </c>
      <c r="M42" t="s">
        <v>309</v>
      </c>
      <c r="N42" t="s">
        <v>121</v>
      </c>
      <c r="O42" t="s">
        <v>48</v>
      </c>
      <c r="P42" t="s">
        <v>276</v>
      </c>
      <c r="Q42" t="s">
        <v>52</v>
      </c>
      <c r="R42" t="s">
        <v>223</v>
      </c>
      <c r="S42" t="s">
        <v>186</v>
      </c>
      <c r="T42" t="s">
        <v>310</v>
      </c>
      <c r="U42" t="s">
        <v>311</v>
      </c>
      <c r="V42" t="s">
        <v>82</v>
      </c>
      <c r="W42" t="s">
        <v>281</v>
      </c>
      <c r="X42" t="s">
        <v>41</v>
      </c>
      <c r="Y42" t="s">
        <v>85</v>
      </c>
      <c r="Z42" t="s">
        <v>308</v>
      </c>
      <c r="AA42" t="s">
        <v>140</v>
      </c>
      <c r="AB42" t="s">
        <v>309</v>
      </c>
      <c r="AC42" t="s">
        <v>121</v>
      </c>
      <c r="AD42" t="s">
        <v>48</v>
      </c>
      <c r="AE42" t="s">
        <v>276</v>
      </c>
      <c r="AF42" t="s">
        <v>52</v>
      </c>
      <c r="AG42" t="s">
        <v>223</v>
      </c>
      <c r="AH42" t="s">
        <v>186</v>
      </c>
      <c r="AI42" t="s">
        <v>310</v>
      </c>
      <c r="AJ42" t="s">
        <v>311</v>
      </c>
    </row>
    <row r="43" spans="1:36" x14ac:dyDescent="0.2">
      <c r="A43" t="s">
        <v>307</v>
      </c>
      <c r="B43">
        <f t="shared" ref="B43:C61" si="2">1/6.4</f>
        <v>0.15625</v>
      </c>
      <c r="C43">
        <f t="shared" si="2"/>
        <v>0.15625</v>
      </c>
      <c r="D43">
        <v>1.6</v>
      </c>
      <c r="E43">
        <f t="shared" si="0"/>
        <v>0.8</v>
      </c>
      <c r="F43" t="s">
        <v>37</v>
      </c>
      <c r="G43" t="s">
        <v>297</v>
      </c>
      <c r="H43" t="s">
        <v>312</v>
      </c>
      <c r="I43" t="s">
        <v>65</v>
      </c>
      <c r="J43" t="s">
        <v>313</v>
      </c>
      <c r="K43" t="s">
        <v>314</v>
      </c>
      <c r="L43" t="s">
        <v>68</v>
      </c>
      <c r="M43" t="s">
        <v>315</v>
      </c>
      <c r="N43" t="s">
        <v>316</v>
      </c>
      <c r="O43" t="s">
        <v>184</v>
      </c>
      <c r="P43" t="s">
        <v>317</v>
      </c>
      <c r="Q43" t="s">
        <v>140</v>
      </c>
      <c r="R43" t="s">
        <v>48</v>
      </c>
      <c r="S43" t="s">
        <v>176</v>
      </c>
      <c r="V43" t="s">
        <v>297</v>
      </c>
      <c r="W43" t="s">
        <v>312</v>
      </c>
      <c r="X43" t="s">
        <v>65</v>
      </c>
      <c r="Y43" t="s">
        <v>313</v>
      </c>
      <c r="Z43" t="s">
        <v>314</v>
      </c>
      <c r="AA43" t="s">
        <v>68</v>
      </c>
      <c r="AB43" t="s">
        <v>315</v>
      </c>
      <c r="AC43" t="s">
        <v>316</v>
      </c>
      <c r="AD43" t="s">
        <v>184</v>
      </c>
      <c r="AE43" t="s">
        <v>317</v>
      </c>
      <c r="AF43" t="s">
        <v>140</v>
      </c>
      <c r="AG43" t="s">
        <v>48</v>
      </c>
      <c r="AH43" t="s">
        <v>176</v>
      </c>
    </row>
    <row r="44" spans="1:36" x14ac:dyDescent="0.2">
      <c r="A44" t="s">
        <v>307</v>
      </c>
      <c r="B44">
        <f t="shared" si="2"/>
        <v>0.15625</v>
      </c>
      <c r="C44">
        <f t="shared" si="2"/>
        <v>0.15625</v>
      </c>
      <c r="D44">
        <v>1.5</v>
      </c>
      <c r="E44">
        <f t="shared" si="0"/>
        <v>0.7</v>
      </c>
      <c r="F44" t="s">
        <v>37</v>
      </c>
      <c r="G44" t="s">
        <v>318</v>
      </c>
      <c r="H44" t="s">
        <v>319</v>
      </c>
      <c r="I44" t="s">
        <v>320</v>
      </c>
      <c r="J44" t="s">
        <v>109</v>
      </c>
      <c r="K44" t="s">
        <v>67</v>
      </c>
      <c r="L44" t="s">
        <v>68</v>
      </c>
      <c r="M44" t="s">
        <v>137</v>
      </c>
      <c r="N44" t="s">
        <v>321</v>
      </c>
      <c r="O44" t="s">
        <v>322</v>
      </c>
      <c r="P44" t="s">
        <v>323</v>
      </c>
      <c r="Q44" t="s">
        <v>97</v>
      </c>
      <c r="V44" t="s">
        <v>318</v>
      </c>
      <c r="W44" t="s">
        <v>319</v>
      </c>
      <c r="X44" t="s">
        <v>320</v>
      </c>
      <c r="Y44" t="s">
        <v>109</v>
      </c>
      <c r="Z44" t="s">
        <v>67</v>
      </c>
      <c r="AA44" t="s">
        <v>68</v>
      </c>
      <c r="AB44" t="s">
        <v>137</v>
      </c>
      <c r="AC44" t="s">
        <v>321</v>
      </c>
      <c r="AD44" t="s">
        <v>322</v>
      </c>
      <c r="AE44" t="s">
        <v>323</v>
      </c>
      <c r="AF44" t="s">
        <v>97</v>
      </c>
    </row>
    <row r="45" spans="1:36" x14ac:dyDescent="0.2">
      <c r="A45" t="s">
        <v>307</v>
      </c>
      <c r="B45">
        <f t="shared" si="2"/>
        <v>0.15625</v>
      </c>
      <c r="C45">
        <f t="shared" si="2"/>
        <v>0.15625</v>
      </c>
      <c r="D45">
        <v>1.4</v>
      </c>
      <c r="E45">
        <f t="shared" si="0"/>
        <v>0.59999999999999987</v>
      </c>
      <c r="F45" t="s">
        <v>37</v>
      </c>
      <c r="G45" t="s">
        <v>324</v>
      </c>
      <c r="H45" t="s">
        <v>40</v>
      </c>
      <c r="I45" t="s">
        <v>83</v>
      </c>
      <c r="J45" t="s">
        <v>52</v>
      </c>
      <c r="K45" t="s">
        <v>261</v>
      </c>
      <c r="L45" t="s">
        <v>48</v>
      </c>
      <c r="M45" t="s">
        <v>325</v>
      </c>
      <c r="N45" t="s">
        <v>121</v>
      </c>
      <c r="O45" t="s">
        <v>48</v>
      </c>
      <c r="P45" t="s">
        <v>326</v>
      </c>
      <c r="Q45" t="s">
        <v>158</v>
      </c>
      <c r="R45" t="s">
        <v>48</v>
      </c>
      <c r="S45" t="s">
        <v>327</v>
      </c>
      <c r="V45" t="s">
        <v>324</v>
      </c>
      <c r="W45" t="s">
        <v>40</v>
      </c>
      <c r="X45" t="s">
        <v>83</v>
      </c>
      <c r="Y45" t="s">
        <v>52</v>
      </c>
      <c r="Z45" t="s">
        <v>261</v>
      </c>
      <c r="AA45" t="s">
        <v>48</v>
      </c>
      <c r="AB45" t="s">
        <v>325</v>
      </c>
      <c r="AC45" t="s">
        <v>121</v>
      </c>
      <c r="AD45" t="s">
        <v>48</v>
      </c>
      <c r="AE45" t="s">
        <v>326</v>
      </c>
      <c r="AF45" t="s">
        <v>158</v>
      </c>
      <c r="AG45" t="s">
        <v>48</v>
      </c>
      <c r="AH45" t="s">
        <v>327</v>
      </c>
    </row>
    <row r="46" spans="1:36" x14ac:dyDescent="0.2">
      <c r="A46" t="s">
        <v>307</v>
      </c>
      <c r="B46">
        <f t="shared" si="2"/>
        <v>0.15625</v>
      </c>
      <c r="C46">
        <f t="shared" si="2"/>
        <v>0.15625</v>
      </c>
      <c r="D46">
        <v>1.3</v>
      </c>
      <c r="E46">
        <f t="shared" si="0"/>
        <v>0.5</v>
      </c>
      <c r="F46" t="s">
        <v>37</v>
      </c>
      <c r="G46" t="s">
        <v>190</v>
      </c>
      <c r="H46" t="s">
        <v>191</v>
      </c>
      <c r="I46" t="s">
        <v>192</v>
      </c>
      <c r="J46" t="s">
        <v>68</v>
      </c>
      <c r="K46" t="s">
        <v>328</v>
      </c>
      <c r="L46" t="s">
        <v>106</v>
      </c>
      <c r="M46" t="s">
        <v>48</v>
      </c>
      <c r="N46" t="s">
        <v>329</v>
      </c>
      <c r="O46" t="s">
        <v>57</v>
      </c>
      <c r="P46" t="s">
        <v>207</v>
      </c>
      <c r="Q46" t="s">
        <v>330</v>
      </c>
      <c r="R46" t="s">
        <v>177</v>
      </c>
      <c r="S46" t="s">
        <v>331</v>
      </c>
      <c r="V46" t="s">
        <v>190</v>
      </c>
      <c r="W46" t="s">
        <v>191</v>
      </c>
      <c r="X46" t="s">
        <v>192</v>
      </c>
      <c r="Y46" t="s">
        <v>68</v>
      </c>
      <c r="Z46" t="s">
        <v>328</v>
      </c>
      <c r="AA46" t="s">
        <v>106</v>
      </c>
      <c r="AB46" t="s">
        <v>48</v>
      </c>
      <c r="AC46" t="s">
        <v>329</v>
      </c>
      <c r="AD46" t="s">
        <v>57</v>
      </c>
      <c r="AE46" t="s">
        <v>207</v>
      </c>
      <c r="AF46" t="s">
        <v>330</v>
      </c>
      <c r="AG46" t="s">
        <v>177</v>
      </c>
      <c r="AH46" t="s">
        <v>331</v>
      </c>
    </row>
    <row r="47" spans="1:36" x14ac:dyDescent="0.2">
      <c r="A47" t="s">
        <v>307</v>
      </c>
      <c r="B47">
        <f t="shared" si="2"/>
        <v>0.15625</v>
      </c>
      <c r="C47">
        <f t="shared" si="2"/>
        <v>0.15625</v>
      </c>
      <c r="D47">
        <v>1.2</v>
      </c>
      <c r="E47">
        <f t="shared" si="0"/>
        <v>0.39999999999999991</v>
      </c>
      <c r="F47" t="s">
        <v>37</v>
      </c>
      <c r="G47" t="s">
        <v>82</v>
      </c>
      <c r="H47" t="s">
        <v>332</v>
      </c>
      <c r="I47" t="s">
        <v>333</v>
      </c>
      <c r="J47" t="s">
        <v>334</v>
      </c>
      <c r="K47" t="s">
        <v>335</v>
      </c>
      <c r="L47" t="s">
        <v>336</v>
      </c>
      <c r="M47" t="s">
        <v>154</v>
      </c>
      <c r="N47" t="s">
        <v>101</v>
      </c>
      <c r="O47" t="s">
        <v>44</v>
      </c>
      <c r="P47" t="s">
        <v>193</v>
      </c>
      <c r="Q47" t="s">
        <v>337</v>
      </c>
      <c r="R47" t="s">
        <v>45</v>
      </c>
      <c r="S47" t="s">
        <v>338</v>
      </c>
      <c r="V47" t="s">
        <v>82</v>
      </c>
      <c r="W47" t="s">
        <v>332</v>
      </c>
      <c r="X47" t="s">
        <v>333</v>
      </c>
      <c r="Y47" t="s">
        <v>334</v>
      </c>
      <c r="Z47" t="s">
        <v>335</v>
      </c>
      <c r="AA47" t="s">
        <v>336</v>
      </c>
      <c r="AB47" t="s">
        <v>154</v>
      </c>
      <c r="AC47" t="s">
        <v>101</v>
      </c>
      <c r="AD47" t="s">
        <v>44</v>
      </c>
      <c r="AE47" t="s">
        <v>193</v>
      </c>
      <c r="AF47" t="s">
        <v>337</v>
      </c>
      <c r="AG47" t="s">
        <v>45</v>
      </c>
      <c r="AH47" t="s">
        <v>338</v>
      </c>
    </row>
    <row r="48" spans="1:36" x14ac:dyDescent="0.2">
      <c r="A48" t="s">
        <v>307</v>
      </c>
      <c r="B48">
        <f t="shared" si="2"/>
        <v>0.15625</v>
      </c>
      <c r="C48">
        <f t="shared" si="2"/>
        <v>0.15625</v>
      </c>
      <c r="D48">
        <v>1.1000000000000001</v>
      </c>
      <c r="E48">
        <f t="shared" si="0"/>
        <v>0.30000000000000004</v>
      </c>
      <c r="F48" t="s">
        <v>37</v>
      </c>
      <c r="G48" t="s">
        <v>182</v>
      </c>
      <c r="H48" t="s">
        <v>339</v>
      </c>
      <c r="I48" t="s">
        <v>340</v>
      </c>
      <c r="J48" t="s">
        <v>1</v>
      </c>
      <c r="K48" t="s">
        <v>341</v>
      </c>
      <c r="L48" t="s">
        <v>121</v>
      </c>
      <c r="M48" t="s">
        <v>342</v>
      </c>
      <c r="N48" t="s">
        <v>47</v>
      </c>
      <c r="O48" t="s">
        <v>98</v>
      </c>
      <c r="P48" t="s">
        <v>343</v>
      </c>
      <c r="Q48" t="s">
        <v>115</v>
      </c>
      <c r="R48" t="s">
        <v>108</v>
      </c>
      <c r="V48" t="s">
        <v>182</v>
      </c>
      <c r="W48" t="s">
        <v>339</v>
      </c>
      <c r="X48" t="s">
        <v>340</v>
      </c>
      <c r="Y48" t="s">
        <v>1</v>
      </c>
      <c r="Z48" t="s">
        <v>341</v>
      </c>
      <c r="AA48" t="s">
        <v>121</v>
      </c>
      <c r="AB48" t="s">
        <v>342</v>
      </c>
      <c r="AC48" t="s">
        <v>47</v>
      </c>
      <c r="AD48" t="s">
        <v>98</v>
      </c>
      <c r="AE48" t="s">
        <v>343</v>
      </c>
      <c r="AF48" t="s">
        <v>115</v>
      </c>
      <c r="AG48" t="s">
        <v>108</v>
      </c>
    </row>
    <row r="49" spans="1:34" x14ac:dyDescent="0.2">
      <c r="A49" t="s">
        <v>307</v>
      </c>
      <c r="B49">
        <f t="shared" si="2"/>
        <v>0.15625</v>
      </c>
      <c r="C49">
        <f t="shared" si="2"/>
        <v>0.15625</v>
      </c>
      <c r="D49">
        <v>1</v>
      </c>
      <c r="E49">
        <f t="shared" si="0"/>
        <v>0.19999999999999996</v>
      </c>
      <c r="F49" t="s">
        <v>37</v>
      </c>
      <c r="G49" t="s">
        <v>344</v>
      </c>
      <c r="H49" t="s">
        <v>345</v>
      </c>
      <c r="I49" t="s">
        <v>291</v>
      </c>
      <c r="J49" t="s">
        <v>47</v>
      </c>
      <c r="K49" t="s">
        <v>48</v>
      </c>
      <c r="L49" t="s">
        <v>346</v>
      </c>
      <c r="M49" t="s">
        <v>347</v>
      </c>
      <c r="N49" t="s">
        <v>348</v>
      </c>
      <c r="O49" t="s">
        <v>63</v>
      </c>
      <c r="P49" t="s">
        <v>64</v>
      </c>
      <c r="Q49" t="s">
        <v>65</v>
      </c>
      <c r="R49" t="s">
        <v>349</v>
      </c>
      <c r="V49" t="s">
        <v>344</v>
      </c>
      <c r="W49" t="s">
        <v>345</v>
      </c>
      <c r="X49" t="s">
        <v>291</v>
      </c>
      <c r="Y49" t="s">
        <v>47</v>
      </c>
      <c r="Z49" t="s">
        <v>48</v>
      </c>
      <c r="AA49" t="s">
        <v>346</v>
      </c>
      <c r="AB49" t="s">
        <v>347</v>
      </c>
      <c r="AC49" t="s">
        <v>348</v>
      </c>
      <c r="AD49" t="s">
        <v>63</v>
      </c>
      <c r="AE49" t="s">
        <v>64</v>
      </c>
      <c r="AF49" t="s">
        <v>65</v>
      </c>
      <c r="AG49" t="s">
        <v>349</v>
      </c>
    </row>
    <row r="50" spans="1:34" x14ac:dyDescent="0.2">
      <c r="A50" t="s">
        <v>307</v>
      </c>
      <c r="B50">
        <f t="shared" si="2"/>
        <v>0.15625</v>
      </c>
      <c r="C50">
        <f t="shared" si="2"/>
        <v>0.15625</v>
      </c>
      <c r="D50">
        <v>0.90000000000000102</v>
      </c>
      <c r="E50">
        <f t="shared" si="0"/>
        <v>0.10000000000000098</v>
      </c>
      <c r="F50" t="s">
        <v>37</v>
      </c>
      <c r="G50" t="s">
        <v>274</v>
      </c>
      <c r="H50" t="s">
        <v>75</v>
      </c>
      <c r="I50" t="s">
        <v>1</v>
      </c>
      <c r="J50" t="s">
        <v>275</v>
      </c>
      <c r="K50" t="s">
        <v>276</v>
      </c>
      <c r="L50" t="s">
        <v>184</v>
      </c>
      <c r="M50" t="s">
        <v>68</v>
      </c>
      <c r="N50" t="s">
        <v>350</v>
      </c>
      <c r="O50" t="s">
        <v>351</v>
      </c>
      <c r="P50" t="s">
        <v>85</v>
      </c>
      <c r="Q50" t="s">
        <v>152</v>
      </c>
      <c r="R50" t="s">
        <v>59</v>
      </c>
      <c r="S50" t="s">
        <v>352</v>
      </c>
      <c r="V50" t="s">
        <v>274</v>
      </c>
      <c r="W50" t="s">
        <v>75</v>
      </c>
      <c r="X50" t="s">
        <v>1</v>
      </c>
      <c r="Y50" t="s">
        <v>275</v>
      </c>
      <c r="Z50" t="s">
        <v>276</v>
      </c>
      <c r="AA50" t="s">
        <v>184</v>
      </c>
      <c r="AB50" t="s">
        <v>68</v>
      </c>
      <c r="AC50" t="s">
        <v>350</v>
      </c>
      <c r="AD50" t="s">
        <v>351</v>
      </c>
      <c r="AE50" t="s">
        <v>85</v>
      </c>
      <c r="AF50" t="s">
        <v>152</v>
      </c>
      <c r="AG50" t="s">
        <v>59</v>
      </c>
      <c r="AH50" t="s">
        <v>352</v>
      </c>
    </row>
    <row r="51" spans="1:34" x14ac:dyDescent="0.2">
      <c r="A51" t="s">
        <v>307</v>
      </c>
      <c r="B51">
        <f t="shared" si="2"/>
        <v>0.15625</v>
      </c>
      <c r="C51">
        <f t="shared" si="2"/>
        <v>0.15625</v>
      </c>
      <c r="D51">
        <v>0.80000000000000104</v>
      </c>
      <c r="E51">
        <f t="shared" si="0"/>
        <v>9.9920072216264089E-16</v>
      </c>
      <c r="F51" t="s">
        <v>37</v>
      </c>
      <c r="G51" t="s">
        <v>318</v>
      </c>
      <c r="H51" t="s">
        <v>353</v>
      </c>
      <c r="I51" t="s">
        <v>354</v>
      </c>
      <c r="J51" t="s">
        <v>109</v>
      </c>
      <c r="K51" t="s">
        <v>52</v>
      </c>
      <c r="L51" t="s">
        <v>355</v>
      </c>
      <c r="M51" t="s">
        <v>48</v>
      </c>
      <c r="N51" t="s">
        <v>356</v>
      </c>
      <c r="O51" t="s">
        <v>245</v>
      </c>
      <c r="P51" t="s">
        <v>131</v>
      </c>
      <c r="Q51" t="s">
        <v>357</v>
      </c>
      <c r="R51" t="s">
        <v>358</v>
      </c>
      <c r="V51" t="s">
        <v>318</v>
      </c>
      <c r="W51" t="s">
        <v>353</v>
      </c>
      <c r="X51" t="s">
        <v>354</v>
      </c>
      <c r="Y51" t="s">
        <v>109</v>
      </c>
      <c r="Z51" t="s">
        <v>52</v>
      </c>
      <c r="AA51" t="s">
        <v>355</v>
      </c>
      <c r="AB51" t="s">
        <v>48</v>
      </c>
      <c r="AC51" t="s">
        <v>356</v>
      </c>
      <c r="AD51" t="s">
        <v>245</v>
      </c>
      <c r="AE51" t="s">
        <v>131</v>
      </c>
      <c r="AF51" t="s">
        <v>357</v>
      </c>
      <c r="AG51" t="s">
        <v>358</v>
      </c>
    </row>
    <row r="52" spans="1:34" x14ac:dyDescent="0.2">
      <c r="A52" t="s">
        <v>307</v>
      </c>
      <c r="B52">
        <f t="shared" si="2"/>
        <v>0.15625</v>
      </c>
      <c r="C52">
        <f t="shared" si="2"/>
        <v>0.15625</v>
      </c>
      <c r="D52">
        <v>0.70000000000000095</v>
      </c>
      <c r="E52">
        <f t="shared" si="0"/>
        <v>-9.999999999999909E-2</v>
      </c>
      <c r="F52" t="s">
        <v>37</v>
      </c>
      <c r="G52" t="s">
        <v>359</v>
      </c>
      <c r="H52" t="s">
        <v>360</v>
      </c>
      <c r="I52" t="s">
        <v>361</v>
      </c>
      <c r="J52" t="s">
        <v>351</v>
      </c>
      <c r="K52" t="s">
        <v>1</v>
      </c>
      <c r="L52" t="s">
        <v>362</v>
      </c>
      <c r="M52" t="s">
        <v>121</v>
      </c>
      <c r="N52" t="s">
        <v>186</v>
      </c>
      <c r="O52" t="s">
        <v>363</v>
      </c>
      <c r="P52" t="s">
        <v>57</v>
      </c>
      <c r="Q52" t="s">
        <v>122</v>
      </c>
      <c r="R52" t="s">
        <v>338</v>
      </c>
      <c r="S52" t="s">
        <v>364</v>
      </c>
      <c r="V52" t="s">
        <v>359</v>
      </c>
      <c r="W52" t="s">
        <v>360</v>
      </c>
      <c r="X52" t="s">
        <v>361</v>
      </c>
      <c r="Y52" t="s">
        <v>351</v>
      </c>
      <c r="Z52" t="s">
        <v>1</v>
      </c>
      <c r="AA52" t="s">
        <v>362</v>
      </c>
      <c r="AB52" t="s">
        <v>121</v>
      </c>
      <c r="AC52" t="s">
        <v>186</v>
      </c>
      <c r="AD52" t="s">
        <v>363</v>
      </c>
      <c r="AE52" t="s">
        <v>57</v>
      </c>
      <c r="AF52" t="s">
        <v>122</v>
      </c>
      <c r="AG52" t="s">
        <v>338</v>
      </c>
      <c r="AH52" t="s">
        <v>364</v>
      </c>
    </row>
    <row r="53" spans="1:34" x14ac:dyDescent="0.2">
      <c r="A53" t="s">
        <v>307</v>
      </c>
      <c r="B53">
        <f t="shared" si="2"/>
        <v>0.15625</v>
      </c>
      <c r="C53">
        <f t="shared" si="2"/>
        <v>0.15625</v>
      </c>
      <c r="D53">
        <v>0.6</v>
      </c>
      <c r="E53">
        <f t="shared" si="0"/>
        <v>-0.20000000000000007</v>
      </c>
      <c r="F53" t="s">
        <v>37</v>
      </c>
      <c r="G53" t="s">
        <v>274</v>
      </c>
      <c r="H53" t="s">
        <v>365</v>
      </c>
      <c r="I53" t="s">
        <v>366</v>
      </c>
      <c r="J53" t="s">
        <v>219</v>
      </c>
      <c r="K53" t="s">
        <v>192</v>
      </c>
      <c r="L53" t="s">
        <v>140</v>
      </c>
      <c r="M53" t="s">
        <v>1</v>
      </c>
      <c r="N53" t="s">
        <v>367</v>
      </c>
      <c r="O53" t="s">
        <v>52</v>
      </c>
      <c r="P53" t="s">
        <v>368</v>
      </c>
      <c r="Q53" t="s">
        <v>369</v>
      </c>
      <c r="R53" t="s">
        <v>48</v>
      </c>
      <c r="S53" t="s">
        <v>370</v>
      </c>
      <c r="V53" t="s">
        <v>274</v>
      </c>
      <c r="W53" t="s">
        <v>365</v>
      </c>
      <c r="Z53" t="s">
        <v>192</v>
      </c>
      <c r="AA53" t="s">
        <v>140</v>
      </c>
      <c r="AB53" t="s">
        <v>1</v>
      </c>
      <c r="AC53" t="s">
        <v>367</v>
      </c>
      <c r="AD53" t="s">
        <v>52</v>
      </c>
      <c r="AG53" t="s">
        <v>48</v>
      </c>
      <c r="AH53" t="s">
        <v>370</v>
      </c>
    </row>
    <row r="54" spans="1:34" x14ac:dyDescent="0.2">
      <c r="A54" t="s">
        <v>307</v>
      </c>
      <c r="B54">
        <f t="shared" si="2"/>
        <v>0.15625</v>
      </c>
      <c r="C54">
        <f t="shared" si="2"/>
        <v>0.15625</v>
      </c>
      <c r="D54">
        <v>0.5</v>
      </c>
      <c r="E54">
        <f t="shared" si="0"/>
        <v>-0.30000000000000004</v>
      </c>
      <c r="F54" t="s">
        <v>37</v>
      </c>
      <c r="G54" t="s">
        <v>371</v>
      </c>
      <c r="H54" t="s">
        <v>372</v>
      </c>
      <c r="I54" t="s">
        <v>44</v>
      </c>
      <c r="J54" t="s">
        <v>131</v>
      </c>
      <c r="K54" t="s">
        <v>373</v>
      </c>
      <c r="L54" t="s">
        <v>374</v>
      </c>
      <c r="M54" t="s">
        <v>375</v>
      </c>
      <c r="N54" t="s">
        <v>1</v>
      </c>
      <c r="O54" t="s">
        <v>376</v>
      </c>
      <c r="P54" t="s">
        <v>377</v>
      </c>
      <c r="Q54" t="s">
        <v>121</v>
      </c>
      <c r="R54" t="s">
        <v>378</v>
      </c>
      <c r="V54" t="s">
        <v>371</v>
      </c>
      <c r="X54" t="s">
        <v>44</v>
      </c>
      <c r="Y54" t="s">
        <v>131</v>
      </c>
    </row>
    <row r="55" spans="1:34" x14ac:dyDescent="0.2">
      <c r="A55" t="s">
        <v>307</v>
      </c>
      <c r="B55">
        <f t="shared" si="2"/>
        <v>0.15625</v>
      </c>
      <c r="C55">
        <f t="shared" si="2"/>
        <v>0.15625</v>
      </c>
      <c r="D55">
        <v>0.4</v>
      </c>
      <c r="E55">
        <f t="shared" si="0"/>
        <v>-0.4</v>
      </c>
      <c r="F55" t="s">
        <v>37</v>
      </c>
      <c r="G55" t="s">
        <v>50</v>
      </c>
      <c r="H55" t="s">
        <v>351</v>
      </c>
      <c r="I55" t="s">
        <v>1</v>
      </c>
      <c r="J55" t="s">
        <v>362</v>
      </c>
      <c r="K55" t="s">
        <v>121</v>
      </c>
      <c r="L55" t="s">
        <v>109</v>
      </c>
      <c r="M55" t="s">
        <v>379</v>
      </c>
      <c r="N55" t="s">
        <v>380</v>
      </c>
      <c r="O55" t="s">
        <v>57</v>
      </c>
      <c r="P55" t="s">
        <v>381</v>
      </c>
      <c r="Q55" t="s">
        <v>128</v>
      </c>
      <c r="R55" t="s">
        <v>212</v>
      </c>
    </row>
    <row r="56" spans="1:34" x14ac:dyDescent="0.2">
      <c r="A56" t="s">
        <v>307</v>
      </c>
      <c r="B56">
        <f t="shared" si="2"/>
        <v>0.15625</v>
      </c>
      <c r="C56">
        <f t="shared" si="2"/>
        <v>0.15625</v>
      </c>
      <c r="D56">
        <v>0.3</v>
      </c>
      <c r="E56">
        <f t="shared" si="0"/>
        <v>-0.5</v>
      </c>
      <c r="F56" t="s">
        <v>37</v>
      </c>
      <c r="G56" t="s">
        <v>324</v>
      </c>
      <c r="H56" t="s">
        <v>121</v>
      </c>
      <c r="I56" t="s">
        <v>186</v>
      </c>
      <c r="J56" t="s">
        <v>303</v>
      </c>
      <c r="K56" t="s">
        <v>111</v>
      </c>
      <c r="L56" t="s">
        <v>52</v>
      </c>
      <c r="M56" t="s">
        <v>48</v>
      </c>
      <c r="N56" t="s">
        <v>382</v>
      </c>
      <c r="O56" t="s">
        <v>383</v>
      </c>
      <c r="P56" t="s">
        <v>116</v>
      </c>
      <c r="Q56" t="s">
        <v>136</v>
      </c>
    </row>
    <row r="57" spans="1:34" x14ac:dyDescent="0.2">
      <c r="A57" t="s">
        <v>307</v>
      </c>
      <c r="B57">
        <f t="shared" si="2"/>
        <v>0.15625</v>
      </c>
      <c r="C57">
        <f t="shared" si="2"/>
        <v>0.15625</v>
      </c>
      <c r="D57">
        <v>0.2</v>
      </c>
      <c r="E57">
        <f t="shared" si="0"/>
        <v>-0.60000000000000009</v>
      </c>
      <c r="F57" t="s">
        <v>37</v>
      </c>
      <c r="G57" t="s">
        <v>318</v>
      </c>
      <c r="H57" t="s">
        <v>262</v>
      </c>
      <c r="I57" t="s">
        <v>384</v>
      </c>
      <c r="J57" t="s">
        <v>1</v>
      </c>
      <c r="K57" t="s">
        <v>385</v>
      </c>
      <c r="L57" t="s">
        <v>88</v>
      </c>
      <c r="M57" t="s">
        <v>143</v>
      </c>
      <c r="N57" t="s">
        <v>261</v>
      </c>
      <c r="O57" t="s">
        <v>386</v>
      </c>
      <c r="P57" t="s">
        <v>70</v>
      </c>
      <c r="Q57" t="s">
        <v>41</v>
      </c>
      <c r="R57" t="s">
        <v>48</v>
      </c>
      <c r="S57" t="s">
        <v>171</v>
      </c>
    </row>
    <row r="58" spans="1:34" x14ac:dyDescent="0.2">
      <c r="A58" t="s">
        <v>307</v>
      </c>
      <c r="B58">
        <f t="shared" si="2"/>
        <v>0.15625</v>
      </c>
      <c r="C58">
        <f t="shared" si="2"/>
        <v>0.15625</v>
      </c>
      <c r="D58">
        <v>9.9999999999999895E-2</v>
      </c>
      <c r="E58">
        <f t="shared" si="0"/>
        <v>-0.70000000000000018</v>
      </c>
      <c r="F58" t="s">
        <v>37</v>
      </c>
      <c r="G58" t="s">
        <v>182</v>
      </c>
      <c r="H58" t="s">
        <v>353</v>
      </c>
      <c r="I58" t="s">
        <v>387</v>
      </c>
      <c r="J58" t="s">
        <v>224</v>
      </c>
      <c r="K58" t="s">
        <v>52</v>
      </c>
      <c r="L58" t="s">
        <v>112</v>
      </c>
      <c r="M58" t="s">
        <v>48</v>
      </c>
      <c r="N58" t="s">
        <v>219</v>
      </c>
      <c r="O58" t="s">
        <v>336</v>
      </c>
      <c r="P58" t="s">
        <v>388</v>
      </c>
      <c r="Q58" t="s">
        <v>48</v>
      </c>
      <c r="R58" t="s">
        <v>389</v>
      </c>
      <c r="S58" t="s">
        <v>230</v>
      </c>
    </row>
    <row r="59" spans="1:34" x14ac:dyDescent="0.2">
      <c r="A59" t="s">
        <v>307</v>
      </c>
      <c r="B59">
        <f t="shared" si="2"/>
        <v>0.15625</v>
      </c>
      <c r="C59">
        <f t="shared" si="2"/>
        <v>0.15625</v>
      </c>
      <c r="D59">
        <v>0</v>
      </c>
      <c r="E59">
        <f t="shared" si="0"/>
        <v>-0.8</v>
      </c>
      <c r="F59" t="s">
        <v>37</v>
      </c>
      <c r="G59" t="s">
        <v>216</v>
      </c>
      <c r="H59" t="s">
        <v>69</v>
      </c>
      <c r="I59" t="s">
        <v>78</v>
      </c>
      <c r="J59" t="s">
        <v>390</v>
      </c>
      <c r="K59" t="s">
        <v>391</v>
      </c>
      <c r="L59" t="s">
        <v>392</v>
      </c>
      <c r="M59" t="s">
        <v>128</v>
      </c>
      <c r="N59" t="s">
        <v>48</v>
      </c>
      <c r="O59" t="s">
        <v>393</v>
      </c>
      <c r="P59" t="s">
        <v>394</v>
      </c>
    </row>
    <row r="60" spans="1:34" x14ac:dyDescent="0.2">
      <c r="A60" t="s">
        <v>307</v>
      </c>
      <c r="B60">
        <f t="shared" si="2"/>
        <v>0.15625</v>
      </c>
      <c r="C60">
        <f t="shared" si="2"/>
        <v>0.15625</v>
      </c>
      <c r="D60">
        <v>-0.1</v>
      </c>
      <c r="E60">
        <f t="shared" si="0"/>
        <v>-0.9</v>
      </c>
      <c r="F60" t="s">
        <v>37</v>
      </c>
      <c r="G60" t="s">
        <v>72</v>
      </c>
      <c r="H60" t="s">
        <v>78</v>
      </c>
      <c r="I60" t="s">
        <v>164</v>
      </c>
      <c r="J60" t="s">
        <v>143</v>
      </c>
      <c r="K60" t="s">
        <v>165</v>
      </c>
      <c r="L60" t="s">
        <v>52</v>
      </c>
      <c r="M60" t="s">
        <v>166</v>
      </c>
      <c r="N60" t="s">
        <v>75</v>
      </c>
      <c r="O60" t="s">
        <v>48</v>
      </c>
      <c r="P60" t="s">
        <v>395</v>
      </c>
      <c r="Q60" t="s">
        <v>177</v>
      </c>
      <c r="R60" t="s">
        <v>396</v>
      </c>
    </row>
    <row r="61" spans="1:34" x14ac:dyDescent="0.2">
      <c r="A61" t="s">
        <v>307</v>
      </c>
      <c r="B61">
        <f t="shared" si="2"/>
        <v>0.15625</v>
      </c>
      <c r="C61">
        <f t="shared" si="2"/>
        <v>0.15625</v>
      </c>
      <c r="D61">
        <v>-0.2</v>
      </c>
      <c r="E61">
        <f t="shared" si="0"/>
        <v>-1</v>
      </c>
      <c r="F61" t="s">
        <v>37</v>
      </c>
      <c r="G61" t="s">
        <v>50</v>
      </c>
      <c r="H61" t="s">
        <v>75</v>
      </c>
      <c r="I61" t="s">
        <v>184</v>
      </c>
      <c r="J61" t="s">
        <v>397</v>
      </c>
      <c r="K61" t="s">
        <v>67</v>
      </c>
      <c r="L61" t="s">
        <v>186</v>
      </c>
      <c r="M61" t="s">
        <v>398</v>
      </c>
      <c r="N61" t="s">
        <v>119</v>
      </c>
      <c r="O61" t="s">
        <v>52</v>
      </c>
      <c r="P61" t="s">
        <v>399</v>
      </c>
      <c r="Q61" t="s">
        <v>400</v>
      </c>
      <c r="R61" t="s">
        <v>77</v>
      </c>
      <c r="S61" t="s">
        <v>128</v>
      </c>
      <c r="T61" t="s">
        <v>48</v>
      </c>
      <c r="U61" t="s">
        <v>401</v>
      </c>
    </row>
    <row r="62" spans="1:34" x14ac:dyDescent="0.2">
      <c r="A62" t="s">
        <v>402</v>
      </c>
      <c r="B62">
        <f>1/11.65</f>
        <v>8.5836909871244635E-2</v>
      </c>
      <c r="C62">
        <f>1/11.65</f>
        <v>8.5836909871244635E-2</v>
      </c>
      <c r="D62">
        <v>1.7</v>
      </c>
      <c r="E62">
        <f t="shared" si="0"/>
        <v>0.89999999999999991</v>
      </c>
      <c r="F62" t="s">
        <v>37</v>
      </c>
      <c r="G62" t="s">
        <v>274</v>
      </c>
      <c r="H62" t="s">
        <v>75</v>
      </c>
      <c r="I62" t="s">
        <v>403</v>
      </c>
      <c r="J62" t="s">
        <v>97</v>
      </c>
      <c r="K62" t="s">
        <v>57</v>
      </c>
      <c r="L62" t="s">
        <v>184</v>
      </c>
      <c r="M62" t="s">
        <v>48</v>
      </c>
      <c r="N62" t="s">
        <v>404</v>
      </c>
      <c r="O62" t="s">
        <v>75</v>
      </c>
      <c r="P62" t="s">
        <v>405</v>
      </c>
      <c r="Q62" t="s">
        <v>106</v>
      </c>
      <c r="R62" t="s">
        <v>406</v>
      </c>
      <c r="S62" t="s">
        <v>276</v>
      </c>
      <c r="V62" t="s">
        <v>274</v>
      </c>
      <c r="W62" t="s">
        <v>75</v>
      </c>
      <c r="X62" t="s">
        <v>403</v>
      </c>
      <c r="Y62" t="s">
        <v>97</v>
      </c>
      <c r="Z62" t="s">
        <v>57</v>
      </c>
      <c r="AA62" t="s">
        <v>184</v>
      </c>
      <c r="AB62" t="s">
        <v>48</v>
      </c>
      <c r="AC62" t="s">
        <v>404</v>
      </c>
      <c r="AD62" t="s">
        <v>75</v>
      </c>
      <c r="AE62" t="s">
        <v>405</v>
      </c>
      <c r="AF62" t="s">
        <v>106</v>
      </c>
      <c r="AG62" t="s">
        <v>406</v>
      </c>
      <c r="AH62" t="s">
        <v>276</v>
      </c>
    </row>
    <row r="63" spans="1:34" x14ac:dyDescent="0.2">
      <c r="A63" t="s">
        <v>402</v>
      </c>
      <c r="B63">
        <f t="shared" ref="B63:C81" si="3">1/11.65</f>
        <v>8.5836909871244635E-2</v>
      </c>
      <c r="C63">
        <f t="shared" si="3"/>
        <v>8.5836909871244635E-2</v>
      </c>
      <c r="D63">
        <v>1.6</v>
      </c>
      <c r="E63">
        <f t="shared" si="0"/>
        <v>0.8</v>
      </c>
      <c r="F63" t="s">
        <v>37</v>
      </c>
      <c r="G63" t="s">
        <v>50</v>
      </c>
      <c r="H63" t="s">
        <v>291</v>
      </c>
      <c r="I63" t="s">
        <v>48</v>
      </c>
      <c r="J63" t="s">
        <v>407</v>
      </c>
      <c r="K63" t="s">
        <v>140</v>
      </c>
      <c r="L63" t="s">
        <v>1</v>
      </c>
      <c r="M63" t="s">
        <v>81</v>
      </c>
      <c r="N63" t="s">
        <v>408</v>
      </c>
      <c r="O63" t="s">
        <v>219</v>
      </c>
      <c r="P63" t="s">
        <v>245</v>
      </c>
      <c r="Q63" t="s">
        <v>409</v>
      </c>
      <c r="R63" t="s">
        <v>108</v>
      </c>
      <c r="V63" t="s">
        <v>50</v>
      </c>
      <c r="W63" t="s">
        <v>291</v>
      </c>
      <c r="X63" t="s">
        <v>48</v>
      </c>
      <c r="Y63" t="s">
        <v>407</v>
      </c>
      <c r="Z63" t="s">
        <v>140</v>
      </c>
      <c r="AA63" t="s">
        <v>1</v>
      </c>
      <c r="AB63" t="s">
        <v>81</v>
      </c>
      <c r="AC63" t="s">
        <v>408</v>
      </c>
      <c r="AD63" t="s">
        <v>219</v>
      </c>
      <c r="AE63" t="s">
        <v>245</v>
      </c>
      <c r="AF63" t="s">
        <v>409</v>
      </c>
      <c r="AG63" t="s">
        <v>108</v>
      </c>
    </row>
    <row r="64" spans="1:34" x14ac:dyDescent="0.2">
      <c r="A64" t="s">
        <v>402</v>
      </c>
      <c r="B64">
        <f t="shared" si="3"/>
        <v>8.5836909871244635E-2</v>
      </c>
      <c r="C64">
        <f t="shared" si="3"/>
        <v>8.5836909871244635E-2</v>
      </c>
      <c r="D64">
        <v>1.5</v>
      </c>
      <c r="E64">
        <f t="shared" si="0"/>
        <v>0.7</v>
      </c>
      <c r="F64" t="s">
        <v>37</v>
      </c>
      <c r="G64" t="s">
        <v>150</v>
      </c>
      <c r="H64" t="s">
        <v>63</v>
      </c>
      <c r="I64" t="s">
        <v>151</v>
      </c>
      <c r="J64" t="s">
        <v>152</v>
      </c>
      <c r="K64" t="s">
        <v>52</v>
      </c>
      <c r="L64" t="s">
        <v>56</v>
      </c>
      <c r="M64" t="s">
        <v>153</v>
      </c>
      <c r="N64" t="s">
        <v>48</v>
      </c>
      <c r="O64" t="s">
        <v>410</v>
      </c>
      <c r="P64" t="s">
        <v>47</v>
      </c>
      <c r="Q64" t="s">
        <v>101</v>
      </c>
      <c r="R64" t="s">
        <v>118</v>
      </c>
      <c r="V64" t="s">
        <v>150</v>
      </c>
      <c r="W64" t="s">
        <v>63</v>
      </c>
      <c r="X64" t="s">
        <v>151</v>
      </c>
      <c r="Y64" t="s">
        <v>152</v>
      </c>
      <c r="Z64" t="s">
        <v>52</v>
      </c>
      <c r="AA64" t="s">
        <v>56</v>
      </c>
      <c r="AB64" t="s">
        <v>153</v>
      </c>
      <c r="AC64" t="s">
        <v>48</v>
      </c>
      <c r="AD64" t="s">
        <v>410</v>
      </c>
      <c r="AE64" t="s">
        <v>47</v>
      </c>
      <c r="AF64" t="s">
        <v>101</v>
      </c>
      <c r="AG64" t="s">
        <v>118</v>
      </c>
    </row>
    <row r="65" spans="1:34" x14ac:dyDescent="0.2">
      <c r="A65" t="s">
        <v>402</v>
      </c>
      <c r="B65">
        <f t="shared" si="3"/>
        <v>8.5836909871244635E-2</v>
      </c>
      <c r="C65">
        <f t="shared" si="3"/>
        <v>8.5836909871244635E-2</v>
      </c>
      <c r="D65">
        <v>1.4</v>
      </c>
      <c r="E65">
        <f t="shared" si="0"/>
        <v>0.59999999999999987</v>
      </c>
      <c r="F65" t="s">
        <v>37</v>
      </c>
      <c r="G65" t="s">
        <v>297</v>
      </c>
      <c r="H65" t="s">
        <v>75</v>
      </c>
      <c r="I65" t="s">
        <v>411</v>
      </c>
      <c r="J65" t="s">
        <v>67</v>
      </c>
      <c r="K65" t="s">
        <v>101</v>
      </c>
      <c r="L65" t="s">
        <v>64</v>
      </c>
      <c r="M65" t="s">
        <v>65</v>
      </c>
      <c r="N65" t="s">
        <v>412</v>
      </c>
      <c r="O65" t="s">
        <v>413</v>
      </c>
      <c r="P65" t="s">
        <v>219</v>
      </c>
      <c r="Q65" t="s">
        <v>414</v>
      </c>
      <c r="V65" t="s">
        <v>297</v>
      </c>
      <c r="W65" t="s">
        <v>75</v>
      </c>
      <c r="X65" t="s">
        <v>411</v>
      </c>
      <c r="Y65" t="s">
        <v>67</v>
      </c>
      <c r="Z65" t="s">
        <v>101</v>
      </c>
      <c r="AA65" t="s">
        <v>64</v>
      </c>
      <c r="AB65" t="s">
        <v>65</v>
      </c>
      <c r="AC65" t="s">
        <v>412</v>
      </c>
      <c r="AD65" t="s">
        <v>413</v>
      </c>
      <c r="AE65" t="s">
        <v>219</v>
      </c>
      <c r="AF65" t="s">
        <v>414</v>
      </c>
    </row>
    <row r="66" spans="1:34" x14ac:dyDescent="0.2">
      <c r="A66" t="s">
        <v>402</v>
      </c>
      <c r="B66">
        <f t="shared" si="3"/>
        <v>8.5836909871244635E-2</v>
      </c>
      <c r="C66">
        <f t="shared" si="3"/>
        <v>8.5836909871244635E-2</v>
      </c>
      <c r="D66">
        <v>1.3</v>
      </c>
      <c r="E66">
        <f t="shared" si="0"/>
        <v>0.5</v>
      </c>
      <c r="F66" t="s">
        <v>37</v>
      </c>
      <c r="G66" t="s">
        <v>297</v>
      </c>
      <c r="H66" t="s">
        <v>312</v>
      </c>
      <c r="I66" t="s">
        <v>65</v>
      </c>
      <c r="J66" t="s">
        <v>415</v>
      </c>
      <c r="K66" t="s">
        <v>416</v>
      </c>
      <c r="L66" t="s">
        <v>151</v>
      </c>
      <c r="M66" t="s">
        <v>417</v>
      </c>
      <c r="N66" t="s">
        <v>418</v>
      </c>
      <c r="O66" t="s">
        <v>48</v>
      </c>
      <c r="P66" t="s">
        <v>419</v>
      </c>
      <c r="Q66" t="s">
        <v>420</v>
      </c>
      <c r="R66" t="s">
        <v>94</v>
      </c>
      <c r="S66" t="s">
        <v>224</v>
      </c>
      <c r="V66" t="s">
        <v>297</v>
      </c>
      <c r="W66" t="s">
        <v>312</v>
      </c>
      <c r="X66" t="s">
        <v>65</v>
      </c>
      <c r="Y66" t="s">
        <v>415</v>
      </c>
      <c r="Z66" t="s">
        <v>416</v>
      </c>
      <c r="AA66" t="s">
        <v>151</v>
      </c>
      <c r="AB66" t="s">
        <v>417</v>
      </c>
      <c r="AC66" t="s">
        <v>418</v>
      </c>
      <c r="AD66" t="s">
        <v>48</v>
      </c>
      <c r="AE66" t="s">
        <v>419</v>
      </c>
      <c r="AF66" t="s">
        <v>420</v>
      </c>
      <c r="AG66" t="s">
        <v>94</v>
      </c>
      <c r="AH66" t="s">
        <v>224</v>
      </c>
    </row>
    <row r="67" spans="1:34" x14ac:dyDescent="0.2">
      <c r="A67" t="s">
        <v>402</v>
      </c>
      <c r="B67">
        <f t="shared" si="3"/>
        <v>8.5836909871244635E-2</v>
      </c>
      <c r="C67">
        <f t="shared" si="3"/>
        <v>8.5836909871244635E-2</v>
      </c>
      <c r="D67">
        <v>1.2</v>
      </c>
      <c r="E67">
        <f t="shared" si="0"/>
        <v>0.39999999999999991</v>
      </c>
      <c r="F67" t="s">
        <v>37</v>
      </c>
      <c r="G67" t="s">
        <v>297</v>
      </c>
      <c r="H67" t="s">
        <v>44</v>
      </c>
      <c r="I67" t="s">
        <v>155</v>
      </c>
      <c r="J67" t="s">
        <v>421</v>
      </c>
      <c r="K67" t="s">
        <v>88</v>
      </c>
      <c r="L67" t="s">
        <v>68</v>
      </c>
      <c r="M67" t="s">
        <v>422</v>
      </c>
      <c r="N67" t="s">
        <v>423</v>
      </c>
      <c r="O67" t="s">
        <v>67</v>
      </c>
      <c r="P67" t="s">
        <v>424</v>
      </c>
      <c r="Q67" t="s">
        <v>125</v>
      </c>
      <c r="R67" t="s">
        <v>410</v>
      </c>
      <c r="V67" t="s">
        <v>297</v>
      </c>
      <c r="W67" t="s">
        <v>44</v>
      </c>
      <c r="X67" t="s">
        <v>155</v>
      </c>
      <c r="Y67" t="s">
        <v>421</v>
      </c>
      <c r="Z67" t="s">
        <v>88</v>
      </c>
      <c r="AA67" t="s">
        <v>68</v>
      </c>
      <c r="AB67" t="s">
        <v>422</v>
      </c>
      <c r="AC67" t="s">
        <v>423</v>
      </c>
      <c r="AD67" t="s">
        <v>67</v>
      </c>
      <c r="AE67" t="s">
        <v>424</v>
      </c>
      <c r="AF67" t="s">
        <v>125</v>
      </c>
      <c r="AG67" t="s">
        <v>410</v>
      </c>
    </row>
    <row r="68" spans="1:34" x14ac:dyDescent="0.2">
      <c r="A68" t="s">
        <v>402</v>
      </c>
      <c r="B68">
        <f t="shared" si="3"/>
        <v>8.5836909871244635E-2</v>
      </c>
      <c r="C68">
        <f t="shared" si="3"/>
        <v>8.5836909871244635E-2</v>
      </c>
      <c r="D68">
        <v>1.1000000000000001</v>
      </c>
      <c r="E68">
        <f t="shared" ref="E68:E131" si="4">D68-0.8</f>
        <v>0.30000000000000004</v>
      </c>
      <c r="F68" t="s">
        <v>37</v>
      </c>
      <c r="G68" t="s">
        <v>50</v>
      </c>
      <c r="H68" t="s">
        <v>425</v>
      </c>
      <c r="I68" t="s">
        <v>426</v>
      </c>
      <c r="J68" t="s">
        <v>186</v>
      </c>
      <c r="K68" t="s">
        <v>427</v>
      </c>
      <c r="L68" t="s">
        <v>57</v>
      </c>
      <c r="M68" t="s">
        <v>259</v>
      </c>
      <c r="N68" t="s">
        <v>428</v>
      </c>
      <c r="O68" t="s">
        <v>63</v>
      </c>
      <c r="P68" t="s">
        <v>429</v>
      </c>
      <c r="V68" t="s">
        <v>50</v>
      </c>
      <c r="W68" t="s">
        <v>425</v>
      </c>
      <c r="X68" t="s">
        <v>426</v>
      </c>
      <c r="Y68" t="s">
        <v>186</v>
      </c>
      <c r="Z68" t="s">
        <v>427</v>
      </c>
      <c r="AA68" t="s">
        <v>57</v>
      </c>
      <c r="AB68" t="s">
        <v>259</v>
      </c>
      <c r="AC68" t="s">
        <v>428</v>
      </c>
      <c r="AD68" t="s">
        <v>63</v>
      </c>
      <c r="AE68" t="s">
        <v>429</v>
      </c>
    </row>
    <row r="69" spans="1:34" x14ac:dyDescent="0.2">
      <c r="A69" t="s">
        <v>402</v>
      </c>
      <c r="B69">
        <f t="shared" si="3"/>
        <v>8.5836909871244635E-2</v>
      </c>
      <c r="C69">
        <f t="shared" si="3"/>
        <v>8.5836909871244635E-2</v>
      </c>
      <c r="D69">
        <v>1</v>
      </c>
      <c r="E69">
        <f t="shared" si="4"/>
        <v>0.19999999999999996</v>
      </c>
      <c r="F69" t="s">
        <v>37</v>
      </c>
      <c r="G69" t="s">
        <v>72</v>
      </c>
      <c r="H69" t="s">
        <v>430</v>
      </c>
      <c r="I69" t="s">
        <v>431</v>
      </c>
      <c r="J69" t="s">
        <v>432</v>
      </c>
      <c r="K69" t="s">
        <v>98</v>
      </c>
      <c r="L69" t="s">
        <v>433</v>
      </c>
      <c r="M69" t="s">
        <v>434</v>
      </c>
      <c r="N69" t="s">
        <v>52</v>
      </c>
      <c r="O69" t="s">
        <v>138</v>
      </c>
      <c r="P69" t="s">
        <v>414</v>
      </c>
      <c r="Q69" t="s">
        <v>41</v>
      </c>
      <c r="R69" t="s">
        <v>256</v>
      </c>
      <c r="V69" t="s">
        <v>72</v>
      </c>
      <c r="W69" t="s">
        <v>430</v>
      </c>
      <c r="X69" t="s">
        <v>431</v>
      </c>
      <c r="Y69" t="s">
        <v>432</v>
      </c>
      <c r="Z69" t="s">
        <v>98</v>
      </c>
      <c r="AA69" t="s">
        <v>433</v>
      </c>
      <c r="AB69" t="s">
        <v>434</v>
      </c>
      <c r="AC69" t="s">
        <v>52</v>
      </c>
      <c r="AD69" t="s">
        <v>138</v>
      </c>
      <c r="AE69" t="s">
        <v>414</v>
      </c>
      <c r="AF69" t="s">
        <v>41</v>
      </c>
      <c r="AG69" t="s">
        <v>256</v>
      </c>
    </row>
    <row r="70" spans="1:34" x14ac:dyDescent="0.2">
      <c r="A70" t="s">
        <v>402</v>
      </c>
      <c r="B70">
        <f t="shared" si="3"/>
        <v>8.5836909871244635E-2</v>
      </c>
      <c r="C70">
        <f t="shared" si="3"/>
        <v>8.5836909871244635E-2</v>
      </c>
      <c r="D70">
        <v>0.90000000000000102</v>
      </c>
      <c r="E70">
        <f t="shared" si="4"/>
        <v>0.10000000000000098</v>
      </c>
      <c r="F70" t="s">
        <v>37</v>
      </c>
      <c r="G70" t="s">
        <v>50</v>
      </c>
      <c r="H70" t="s">
        <v>92</v>
      </c>
      <c r="I70" t="s">
        <v>93</v>
      </c>
      <c r="J70" t="s">
        <v>94</v>
      </c>
      <c r="K70" t="s">
        <v>48</v>
      </c>
      <c r="L70" t="s">
        <v>95</v>
      </c>
      <c r="M70" t="s">
        <v>96</v>
      </c>
      <c r="N70" t="s">
        <v>260</v>
      </c>
      <c r="O70" t="s">
        <v>48</v>
      </c>
      <c r="P70" t="s">
        <v>435</v>
      </c>
      <c r="V70" t="s">
        <v>50</v>
      </c>
      <c r="W70" t="s">
        <v>92</v>
      </c>
      <c r="Z70" t="s">
        <v>48</v>
      </c>
      <c r="AD70" t="s">
        <v>48</v>
      </c>
    </row>
    <row r="71" spans="1:34" x14ac:dyDescent="0.2">
      <c r="A71" t="s">
        <v>402</v>
      </c>
      <c r="B71">
        <f t="shared" si="3"/>
        <v>8.5836909871244635E-2</v>
      </c>
      <c r="C71">
        <f t="shared" si="3"/>
        <v>8.5836909871244635E-2</v>
      </c>
      <c r="D71">
        <v>0.80000000000000104</v>
      </c>
      <c r="E71">
        <f t="shared" si="4"/>
        <v>9.9920072216264089E-16</v>
      </c>
      <c r="F71" t="s">
        <v>37</v>
      </c>
      <c r="G71" t="s">
        <v>436</v>
      </c>
      <c r="H71" t="s">
        <v>437</v>
      </c>
      <c r="I71" t="s">
        <v>68</v>
      </c>
      <c r="J71" t="s">
        <v>438</v>
      </c>
      <c r="K71" t="s">
        <v>439</v>
      </c>
      <c r="L71" t="s">
        <v>223</v>
      </c>
      <c r="M71" t="s">
        <v>440</v>
      </c>
      <c r="N71" t="s">
        <v>441</v>
      </c>
      <c r="O71" t="s">
        <v>41</v>
      </c>
      <c r="P71" t="s">
        <v>48</v>
      </c>
      <c r="Q71" t="s">
        <v>442</v>
      </c>
    </row>
    <row r="72" spans="1:34" x14ac:dyDescent="0.2">
      <c r="A72" t="s">
        <v>402</v>
      </c>
      <c r="B72">
        <f t="shared" si="3"/>
        <v>8.5836909871244635E-2</v>
      </c>
      <c r="C72">
        <f t="shared" si="3"/>
        <v>8.5836909871244635E-2</v>
      </c>
      <c r="D72">
        <v>0.70000000000000095</v>
      </c>
      <c r="E72">
        <f t="shared" si="4"/>
        <v>-9.999999999999909E-2</v>
      </c>
      <c r="F72" t="s">
        <v>37</v>
      </c>
      <c r="G72" t="s">
        <v>297</v>
      </c>
      <c r="H72" t="s">
        <v>443</v>
      </c>
      <c r="I72" t="s">
        <v>67</v>
      </c>
      <c r="J72" t="s">
        <v>101</v>
      </c>
      <c r="K72" t="s">
        <v>44</v>
      </c>
      <c r="L72" t="s">
        <v>444</v>
      </c>
      <c r="M72" t="s">
        <v>52</v>
      </c>
      <c r="N72" t="s">
        <v>445</v>
      </c>
      <c r="O72" t="s">
        <v>109</v>
      </c>
      <c r="P72" t="s">
        <v>1</v>
      </c>
      <c r="Q72" t="s">
        <v>167</v>
      </c>
      <c r="R72" t="s">
        <v>121</v>
      </c>
      <c r="S72" t="s">
        <v>168</v>
      </c>
    </row>
    <row r="73" spans="1:34" x14ac:dyDescent="0.2">
      <c r="A73" t="s">
        <v>402</v>
      </c>
      <c r="B73">
        <f t="shared" si="3"/>
        <v>8.5836909871244635E-2</v>
      </c>
      <c r="C73">
        <f t="shared" si="3"/>
        <v>8.5836909871244635E-2</v>
      </c>
      <c r="D73">
        <v>0.6</v>
      </c>
      <c r="E73">
        <f t="shared" si="4"/>
        <v>-0.20000000000000007</v>
      </c>
      <c r="F73" t="s">
        <v>37</v>
      </c>
      <c r="G73" t="s">
        <v>297</v>
      </c>
      <c r="H73" t="s">
        <v>446</v>
      </c>
      <c r="I73" t="s">
        <v>447</v>
      </c>
      <c r="J73" t="s">
        <v>48</v>
      </c>
      <c r="K73" t="s">
        <v>204</v>
      </c>
      <c r="L73" t="s">
        <v>448</v>
      </c>
      <c r="M73" t="s">
        <v>379</v>
      </c>
      <c r="N73" t="s">
        <v>128</v>
      </c>
      <c r="O73" t="s">
        <v>48</v>
      </c>
      <c r="P73" t="s">
        <v>449</v>
      </c>
    </row>
    <row r="74" spans="1:34" x14ac:dyDescent="0.2">
      <c r="A74" t="s">
        <v>402</v>
      </c>
      <c r="B74">
        <f t="shared" si="3"/>
        <v>8.5836909871244635E-2</v>
      </c>
      <c r="C74">
        <f t="shared" si="3"/>
        <v>8.5836909871244635E-2</v>
      </c>
      <c r="D74">
        <v>0.5</v>
      </c>
      <c r="E74">
        <f t="shared" si="4"/>
        <v>-0.30000000000000004</v>
      </c>
      <c r="F74" t="s">
        <v>37</v>
      </c>
      <c r="G74" t="s">
        <v>72</v>
      </c>
      <c r="H74" t="s">
        <v>450</v>
      </c>
      <c r="I74" t="s">
        <v>451</v>
      </c>
      <c r="J74" t="s">
        <v>423</v>
      </c>
      <c r="K74" t="s">
        <v>109</v>
      </c>
      <c r="L74" t="s">
        <v>41</v>
      </c>
      <c r="M74" t="s">
        <v>48</v>
      </c>
      <c r="N74" t="s">
        <v>55</v>
      </c>
      <c r="O74" t="s">
        <v>452</v>
      </c>
      <c r="P74" t="s">
        <v>453</v>
      </c>
      <c r="Q74" t="s">
        <v>1</v>
      </c>
      <c r="R74" t="s">
        <v>454</v>
      </c>
      <c r="S74" t="s">
        <v>455</v>
      </c>
    </row>
    <row r="75" spans="1:34" x14ac:dyDescent="0.2">
      <c r="A75" t="s">
        <v>402</v>
      </c>
      <c r="B75">
        <f t="shared" si="3"/>
        <v>8.5836909871244635E-2</v>
      </c>
      <c r="C75">
        <f t="shared" si="3"/>
        <v>8.5836909871244635E-2</v>
      </c>
      <c r="D75">
        <v>0.4</v>
      </c>
      <c r="E75">
        <f t="shared" si="4"/>
        <v>-0.4</v>
      </c>
      <c r="F75" t="s">
        <v>37</v>
      </c>
      <c r="G75" t="s">
        <v>297</v>
      </c>
      <c r="H75" t="s">
        <v>443</v>
      </c>
      <c r="I75" t="s">
        <v>67</v>
      </c>
      <c r="J75" t="s">
        <v>101</v>
      </c>
      <c r="K75" t="s">
        <v>44</v>
      </c>
      <c r="L75" t="s">
        <v>166</v>
      </c>
      <c r="M75" t="s">
        <v>224</v>
      </c>
      <c r="N75" t="s">
        <v>79</v>
      </c>
      <c r="O75" t="s">
        <v>456</v>
      </c>
      <c r="P75" t="s">
        <v>121</v>
      </c>
      <c r="Q75" t="s">
        <v>457</v>
      </c>
      <c r="R75" t="s">
        <v>458</v>
      </c>
      <c r="S75" t="s">
        <v>296</v>
      </c>
    </row>
    <row r="76" spans="1:34" x14ac:dyDescent="0.2">
      <c r="A76" t="s">
        <v>402</v>
      </c>
      <c r="B76">
        <f t="shared" si="3"/>
        <v>8.5836909871244635E-2</v>
      </c>
      <c r="C76">
        <f t="shared" si="3"/>
        <v>8.5836909871244635E-2</v>
      </c>
      <c r="D76">
        <v>0.3</v>
      </c>
      <c r="E76">
        <f t="shared" si="4"/>
        <v>-0.5</v>
      </c>
      <c r="F76" t="s">
        <v>37</v>
      </c>
      <c r="G76" t="s">
        <v>72</v>
      </c>
      <c r="H76" t="s">
        <v>459</v>
      </c>
      <c r="I76" t="s">
        <v>460</v>
      </c>
      <c r="J76" t="s">
        <v>131</v>
      </c>
      <c r="K76" t="s">
        <v>438</v>
      </c>
      <c r="L76" t="s">
        <v>65</v>
      </c>
      <c r="M76" t="s">
        <v>461</v>
      </c>
      <c r="N76" t="s">
        <v>109</v>
      </c>
      <c r="O76" t="s">
        <v>147</v>
      </c>
      <c r="P76" t="s">
        <v>462</v>
      </c>
      <c r="Q76" t="s">
        <v>48</v>
      </c>
      <c r="R76" t="s">
        <v>463</v>
      </c>
    </row>
    <row r="77" spans="1:34" x14ac:dyDescent="0.2">
      <c r="A77" t="s">
        <v>402</v>
      </c>
      <c r="B77">
        <f t="shared" si="3"/>
        <v>8.5836909871244635E-2</v>
      </c>
      <c r="C77">
        <f t="shared" si="3"/>
        <v>8.5836909871244635E-2</v>
      </c>
      <c r="D77">
        <v>0.2</v>
      </c>
      <c r="E77">
        <f t="shared" si="4"/>
        <v>-0.60000000000000009</v>
      </c>
      <c r="F77" t="s">
        <v>37</v>
      </c>
      <c r="G77" t="s">
        <v>464</v>
      </c>
      <c r="H77" t="s">
        <v>465</v>
      </c>
      <c r="I77" t="s">
        <v>466</v>
      </c>
      <c r="J77" t="s">
        <v>325</v>
      </c>
      <c r="K77" t="s">
        <v>158</v>
      </c>
      <c r="L77" t="s">
        <v>42</v>
      </c>
      <c r="M77" t="s">
        <v>209</v>
      </c>
      <c r="N77" t="s">
        <v>250</v>
      </c>
      <c r="O77" t="s">
        <v>101</v>
      </c>
      <c r="P77" t="s">
        <v>44</v>
      </c>
      <c r="Q77" t="s">
        <v>112</v>
      </c>
      <c r="R77" t="s">
        <v>175</v>
      </c>
    </row>
    <row r="78" spans="1:34" x14ac:dyDescent="0.2">
      <c r="A78" t="s">
        <v>402</v>
      </c>
      <c r="B78">
        <f t="shared" si="3"/>
        <v>8.5836909871244635E-2</v>
      </c>
      <c r="C78">
        <f t="shared" si="3"/>
        <v>8.5836909871244635E-2</v>
      </c>
      <c r="D78">
        <v>9.9999999999999895E-2</v>
      </c>
      <c r="E78">
        <f t="shared" si="4"/>
        <v>-0.70000000000000018</v>
      </c>
      <c r="F78" t="s">
        <v>37</v>
      </c>
      <c r="G78" t="s">
        <v>50</v>
      </c>
      <c r="H78" t="s">
        <v>467</v>
      </c>
      <c r="I78" t="s">
        <v>109</v>
      </c>
      <c r="J78" t="s">
        <v>468</v>
      </c>
      <c r="K78" t="s">
        <v>1</v>
      </c>
      <c r="L78" t="s">
        <v>469</v>
      </c>
      <c r="M78" t="s">
        <v>470</v>
      </c>
      <c r="N78" t="s">
        <v>121</v>
      </c>
      <c r="O78" t="s">
        <v>48</v>
      </c>
      <c r="P78" t="s">
        <v>471</v>
      </c>
      <c r="Q78" t="s">
        <v>472</v>
      </c>
    </row>
    <row r="79" spans="1:34" x14ac:dyDescent="0.2">
      <c r="A79" t="s">
        <v>402</v>
      </c>
      <c r="B79">
        <f t="shared" si="3"/>
        <v>8.5836909871244635E-2</v>
      </c>
      <c r="C79">
        <f t="shared" si="3"/>
        <v>8.5836909871244635E-2</v>
      </c>
      <c r="D79">
        <v>0</v>
      </c>
      <c r="E79">
        <f t="shared" si="4"/>
        <v>-0.8</v>
      </c>
      <c r="F79" t="s">
        <v>37</v>
      </c>
      <c r="G79" t="s">
        <v>473</v>
      </c>
      <c r="H79" t="s">
        <v>75</v>
      </c>
      <c r="I79" t="s">
        <v>474</v>
      </c>
      <c r="J79" t="s">
        <v>140</v>
      </c>
      <c r="K79" t="s">
        <v>260</v>
      </c>
      <c r="L79" t="s">
        <v>475</v>
      </c>
      <c r="M79" t="s">
        <v>476</v>
      </c>
      <c r="N79" t="s">
        <v>245</v>
      </c>
      <c r="O79" t="s">
        <v>48</v>
      </c>
      <c r="P79" t="s">
        <v>477</v>
      </c>
      <c r="Q79" t="s">
        <v>478</v>
      </c>
    </row>
    <row r="80" spans="1:34" x14ac:dyDescent="0.2">
      <c r="A80" t="s">
        <v>402</v>
      </c>
      <c r="B80">
        <f t="shared" si="3"/>
        <v>8.5836909871244635E-2</v>
      </c>
      <c r="C80">
        <f t="shared" si="3"/>
        <v>8.5836909871244635E-2</v>
      </c>
      <c r="D80">
        <v>-0.1</v>
      </c>
      <c r="E80">
        <f t="shared" si="4"/>
        <v>-0.9</v>
      </c>
      <c r="F80" t="s">
        <v>37</v>
      </c>
      <c r="G80" t="s">
        <v>82</v>
      </c>
      <c r="H80" t="s">
        <v>340</v>
      </c>
      <c r="I80" t="s">
        <v>52</v>
      </c>
      <c r="J80" t="s">
        <v>135</v>
      </c>
      <c r="K80" t="s">
        <v>52</v>
      </c>
      <c r="L80" t="s">
        <v>465</v>
      </c>
      <c r="M80" t="s">
        <v>479</v>
      </c>
      <c r="N80" t="s">
        <v>306</v>
      </c>
      <c r="O80" t="s">
        <v>154</v>
      </c>
      <c r="P80" t="s">
        <v>63</v>
      </c>
      <c r="Q80" t="s">
        <v>75</v>
      </c>
      <c r="R80" t="s">
        <v>480</v>
      </c>
      <c r="S80" t="s">
        <v>403</v>
      </c>
    </row>
    <row r="81" spans="1:34" x14ac:dyDescent="0.2">
      <c r="A81" t="s">
        <v>402</v>
      </c>
      <c r="B81">
        <f t="shared" si="3"/>
        <v>8.5836909871244635E-2</v>
      </c>
      <c r="C81">
        <f t="shared" si="3"/>
        <v>8.5836909871244635E-2</v>
      </c>
      <c r="D81">
        <v>-0.2</v>
      </c>
      <c r="E81">
        <f t="shared" si="4"/>
        <v>-1</v>
      </c>
      <c r="F81" t="s">
        <v>37</v>
      </c>
      <c r="G81" t="s">
        <v>72</v>
      </c>
      <c r="H81" t="s">
        <v>481</v>
      </c>
      <c r="I81" t="s">
        <v>111</v>
      </c>
      <c r="J81" t="s">
        <v>147</v>
      </c>
      <c r="K81" t="s">
        <v>121</v>
      </c>
      <c r="L81" t="s">
        <v>122</v>
      </c>
      <c r="M81" t="s">
        <v>482</v>
      </c>
      <c r="N81" t="s">
        <v>47</v>
      </c>
      <c r="O81" t="s">
        <v>1</v>
      </c>
      <c r="P81" t="s">
        <v>483</v>
      </c>
      <c r="Q81" t="s">
        <v>121</v>
      </c>
      <c r="R81" t="s">
        <v>484</v>
      </c>
      <c r="S81" t="s">
        <v>485</v>
      </c>
    </row>
    <row r="82" spans="1:34" x14ac:dyDescent="0.2">
      <c r="A82" t="s">
        <v>486</v>
      </c>
      <c r="B82">
        <f>1/20.9</f>
        <v>4.784688995215311E-2</v>
      </c>
      <c r="C82">
        <f>1/20.9</f>
        <v>4.784688995215311E-2</v>
      </c>
      <c r="D82">
        <v>1.7</v>
      </c>
      <c r="E82">
        <f t="shared" si="4"/>
        <v>0.89999999999999991</v>
      </c>
      <c r="F82" t="s">
        <v>37</v>
      </c>
      <c r="G82" t="s">
        <v>473</v>
      </c>
      <c r="H82" t="s">
        <v>487</v>
      </c>
      <c r="I82" t="s">
        <v>79</v>
      </c>
      <c r="J82" t="s">
        <v>80</v>
      </c>
      <c r="K82" t="s">
        <v>488</v>
      </c>
      <c r="L82" t="s">
        <v>489</v>
      </c>
      <c r="M82" t="s">
        <v>68</v>
      </c>
      <c r="N82" t="s">
        <v>119</v>
      </c>
      <c r="O82" t="s">
        <v>65</v>
      </c>
      <c r="P82" t="s">
        <v>490</v>
      </c>
      <c r="Q82" t="s">
        <v>122</v>
      </c>
      <c r="R82" t="s">
        <v>108</v>
      </c>
      <c r="V82" t="s">
        <v>473</v>
      </c>
      <c r="W82" t="s">
        <v>487</v>
      </c>
      <c r="X82" t="s">
        <v>79</v>
      </c>
      <c r="Y82" t="s">
        <v>80</v>
      </c>
      <c r="Z82" t="s">
        <v>488</v>
      </c>
      <c r="AA82" t="s">
        <v>489</v>
      </c>
      <c r="AB82" t="s">
        <v>68</v>
      </c>
      <c r="AC82" t="s">
        <v>119</v>
      </c>
      <c r="AD82" t="s">
        <v>65</v>
      </c>
      <c r="AE82" t="s">
        <v>490</v>
      </c>
      <c r="AF82" t="s">
        <v>122</v>
      </c>
      <c r="AG82" t="s">
        <v>108</v>
      </c>
    </row>
    <row r="83" spans="1:34" x14ac:dyDescent="0.2">
      <c r="A83" t="s">
        <v>486</v>
      </c>
      <c r="B83">
        <f t="shared" ref="B83:C101" si="5">1/20.9</f>
        <v>4.784688995215311E-2</v>
      </c>
      <c r="C83">
        <f t="shared" si="5"/>
        <v>4.784688995215311E-2</v>
      </c>
      <c r="D83">
        <v>1.6</v>
      </c>
      <c r="E83">
        <f t="shared" si="4"/>
        <v>0.8</v>
      </c>
      <c r="F83" t="s">
        <v>37</v>
      </c>
      <c r="G83" t="s">
        <v>269</v>
      </c>
      <c r="H83" t="s">
        <v>437</v>
      </c>
      <c r="I83" t="s">
        <v>63</v>
      </c>
      <c r="J83" t="s">
        <v>75</v>
      </c>
      <c r="K83" t="s">
        <v>491</v>
      </c>
      <c r="L83" t="s">
        <v>52</v>
      </c>
      <c r="M83" t="s">
        <v>492</v>
      </c>
      <c r="N83" t="s">
        <v>260</v>
      </c>
      <c r="O83" t="s">
        <v>1</v>
      </c>
      <c r="P83" t="s">
        <v>493</v>
      </c>
      <c r="Q83" t="s">
        <v>121</v>
      </c>
      <c r="R83" t="s">
        <v>494</v>
      </c>
      <c r="V83" t="s">
        <v>269</v>
      </c>
      <c r="W83" t="s">
        <v>437</v>
      </c>
      <c r="X83" t="s">
        <v>63</v>
      </c>
      <c r="Y83" t="s">
        <v>75</v>
      </c>
      <c r="Z83" t="s">
        <v>491</v>
      </c>
      <c r="AA83" t="s">
        <v>52</v>
      </c>
      <c r="AB83" t="s">
        <v>492</v>
      </c>
      <c r="AC83" t="s">
        <v>260</v>
      </c>
      <c r="AD83" t="s">
        <v>1</v>
      </c>
      <c r="AE83" t="s">
        <v>493</v>
      </c>
      <c r="AF83" t="s">
        <v>121</v>
      </c>
      <c r="AG83" t="s">
        <v>494</v>
      </c>
    </row>
    <row r="84" spans="1:34" x14ac:dyDescent="0.2">
      <c r="A84" t="s">
        <v>486</v>
      </c>
      <c r="B84">
        <f t="shared" si="5"/>
        <v>4.784688995215311E-2</v>
      </c>
      <c r="C84">
        <f t="shared" si="5"/>
        <v>4.784688995215311E-2</v>
      </c>
      <c r="D84">
        <v>1.5</v>
      </c>
      <c r="E84">
        <f t="shared" si="4"/>
        <v>0.7</v>
      </c>
      <c r="F84" t="s">
        <v>37</v>
      </c>
      <c r="G84" t="s">
        <v>50</v>
      </c>
      <c r="H84" t="s">
        <v>75</v>
      </c>
      <c r="I84" t="s">
        <v>474</v>
      </c>
      <c r="J84" t="s">
        <v>140</v>
      </c>
      <c r="K84" t="s">
        <v>260</v>
      </c>
      <c r="L84" t="s">
        <v>475</v>
      </c>
      <c r="M84" t="s">
        <v>476</v>
      </c>
      <c r="N84" t="s">
        <v>245</v>
      </c>
      <c r="O84" t="s">
        <v>98</v>
      </c>
      <c r="P84" t="s">
        <v>495</v>
      </c>
      <c r="Q84" t="s">
        <v>496</v>
      </c>
      <c r="R84" t="s">
        <v>478</v>
      </c>
      <c r="V84" t="s">
        <v>50</v>
      </c>
      <c r="W84" t="s">
        <v>75</v>
      </c>
      <c r="X84" t="s">
        <v>474</v>
      </c>
      <c r="Y84" t="s">
        <v>140</v>
      </c>
      <c r="Z84" t="s">
        <v>260</v>
      </c>
      <c r="AA84" t="s">
        <v>475</v>
      </c>
      <c r="AB84" t="s">
        <v>476</v>
      </c>
      <c r="AC84" t="s">
        <v>245</v>
      </c>
      <c r="AD84" t="s">
        <v>98</v>
      </c>
      <c r="AE84" t="s">
        <v>495</v>
      </c>
      <c r="AF84" t="s">
        <v>496</v>
      </c>
      <c r="AG84" t="s">
        <v>478</v>
      </c>
    </row>
    <row r="85" spans="1:34" x14ac:dyDescent="0.2">
      <c r="A85" t="s">
        <v>486</v>
      </c>
      <c r="B85">
        <f t="shared" si="5"/>
        <v>4.784688995215311E-2</v>
      </c>
      <c r="C85">
        <f t="shared" si="5"/>
        <v>4.784688995215311E-2</v>
      </c>
      <c r="D85">
        <v>1.4</v>
      </c>
      <c r="E85">
        <f t="shared" si="4"/>
        <v>0.59999999999999987</v>
      </c>
      <c r="F85" t="s">
        <v>37</v>
      </c>
      <c r="G85" t="s">
        <v>318</v>
      </c>
      <c r="H85" t="s">
        <v>497</v>
      </c>
      <c r="I85" t="s">
        <v>498</v>
      </c>
      <c r="J85" t="s">
        <v>496</v>
      </c>
      <c r="K85" t="s">
        <v>52</v>
      </c>
      <c r="L85" t="s">
        <v>54</v>
      </c>
      <c r="M85" t="s">
        <v>1</v>
      </c>
      <c r="N85" t="s">
        <v>499</v>
      </c>
      <c r="O85" t="s">
        <v>500</v>
      </c>
      <c r="P85" t="s">
        <v>52</v>
      </c>
      <c r="Q85" t="s">
        <v>48</v>
      </c>
      <c r="R85" t="s">
        <v>501</v>
      </c>
      <c r="S85" t="s">
        <v>502</v>
      </c>
      <c r="V85" t="s">
        <v>318</v>
      </c>
      <c r="Z85" t="s">
        <v>52</v>
      </c>
      <c r="AA85" t="s">
        <v>54</v>
      </c>
      <c r="AF85" t="s">
        <v>48</v>
      </c>
      <c r="AG85" t="s">
        <v>501</v>
      </c>
      <c r="AH85" t="s">
        <v>502</v>
      </c>
    </row>
    <row r="86" spans="1:34" x14ac:dyDescent="0.2">
      <c r="A86" t="s">
        <v>486</v>
      </c>
      <c r="B86">
        <f t="shared" si="5"/>
        <v>4.784688995215311E-2</v>
      </c>
      <c r="C86">
        <f t="shared" si="5"/>
        <v>4.784688995215311E-2</v>
      </c>
      <c r="D86">
        <v>1.3</v>
      </c>
      <c r="E86">
        <f t="shared" si="4"/>
        <v>0.5</v>
      </c>
      <c r="F86" t="s">
        <v>37</v>
      </c>
      <c r="G86" t="s">
        <v>72</v>
      </c>
      <c r="H86" t="s">
        <v>86</v>
      </c>
      <c r="I86" t="s">
        <v>503</v>
      </c>
      <c r="J86" t="s">
        <v>64</v>
      </c>
      <c r="K86" t="s">
        <v>504</v>
      </c>
      <c r="L86" t="s">
        <v>504</v>
      </c>
      <c r="M86" t="s">
        <v>505</v>
      </c>
      <c r="N86" t="s">
        <v>506</v>
      </c>
      <c r="O86" t="s">
        <v>154</v>
      </c>
      <c r="P86" t="s">
        <v>416</v>
      </c>
      <c r="Q86" t="s">
        <v>507</v>
      </c>
      <c r="R86" t="s">
        <v>342</v>
      </c>
      <c r="V86" t="s">
        <v>72</v>
      </c>
    </row>
    <row r="87" spans="1:34" x14ac:dyDescent="0.2">
      <c r="A87" t="s">
        <v>486</v>
      </c>
      <c r="B87">
        <f t="shared" si="5"/>
        <v>4.784688995215311E-2</v>
      </c>
      <c r="C87">
        <f t="shared" si="5"/>
        <v>4.784688995215311E-2</v>
      </c>
      <c r="D87">
        <v>1.2</v>
      </c>
      <c r="E87">
        <f t="shared" si="4"/>
        <v>0.39999999999999991</v>
      </c>
      <c r="F87" t="s">
        <v>37</v>
      </c>
      <c r="G87" t="s">
        <v>72</v>
      </c>
      <c r="H87" t="s">
        <v>235</v>
      </c>
      <c r="I87" t="s">
        <v>340</v>
      </c>
      <c r="J87" t="s">
        <v>48</v>
      </c>
      <c r="K87" t="s">
        <v>237</v>
      </c>
      <c r="L87" t="s">
        <v>52</v>
      </c>
      <c r="M87" t="s">
        <v>508</v>
      </c>
      <c r="N87" t="s">
        <v>238</v>
      </c>
      <c r="O87" t="s">
        <v>52</v>
      </c>
      <c r="P87" t="s">
        <v>239</v>
      </c>
      <c r="Q87" t="s">
        <v>1</v>
      </c>
      <c r="R87" t="s">
        <v>509</v>
      </c>
    </row>
    <row r="88" spans="1:34" x14ac:dyDescent="0.2">
      <c r="A88" t="s">
        <v>486</v>
      </c>
      <c r="B88">
        <f t="shared" si="5"/>
        <v>4.784688995215311E-2</v>
      </c>
      <c r="C88">
        <f t="shared" si="5"/>
        <v>4.784688995215311E-2</v>
      </c>
      <c r="D88">
        <v>1.1000000000000001</v>
      </c>
      <c r="E88">
        <f t="shared" si="4"/>
        <v>0.30000000000000004</v>
      </c>
      <c r="F88" t="s">
        <v>37</v>
      </c>
      <c r="G88" t="s">
        <v>182</v>
      </c>
      <c r="H88" t="s">
        <v>510</v>
      </c>
      <c r="I88" t="s">
        <v>511</v>
      </c>
      <c r="J88" t="s">
        <v>1</v>
      </c>
      <c r="K88" t="s">
        <v>293</v>
      </c>
      <c r="L88" t="s">
        <v>512</v>
      </c>
      <c r="M88" t="s">
        <v>47</v>
      </c>
      <c r="N88" t="s">
        <v>513</v>
      </c>
      <c r="O88" t="s">
        <v>57</v>
      </c>
      <c r="P88" t="s">
        <v>514</v>
      </c>
    </row>
    <row r="89" spans="1:34" x14ac:dyDescent="0.2">
      <c r="A89" t="s">
        <v>486</v>
      </c>
      <c r="B89">
        <f t="shared" si="5"/>
        <v>4.784688995215311E-2</v>
      </c>
      <c r="C89">
        <f t="shared" si="5"/>
        <v>4.784688995215311E-2</v>
      </c>
      <c r="D89">
        <v>1</v>
      </c>
      <c r="E89">
        <f t="shared" si="4"/>
        <v>0.19999999999999996</v>
      </c>
      <c r="F89" t="s">
        <v>37</v>
      </c>
      <c r="G89" t="s">
        <v>473</v>
      </c>
      <c r="H89" t="s">
        <v>515</v>
      </c>
      <c r="I89" t="s">
        <v>1</v>
      </c>
      <c r="J89" t="s">
        <v>341</v>
      </c>
      <c r="K89" t="s">
        <v>121</v>
      </c>
      <c r="L89" t="s">
        <v>516</v>
      </c>
      <c r="M89" t="s">
        <v>52</v>
      </c>
      <c r="N89" t="s">
        <v>122</v>
      </c>
      <c r="O89" t="s">
        <v>319</v>
      </c>
      <c r="P89" t="s">
        <v>245</v>
      </c>
      <c r="Q89" t="s">
        <v>517</v>
      </c>
      <c r="R89" t="s">
        <v>52</v>
      </c>
      <c r="S89" t="s">
        <v>518</v>
      </c>
    </row>
    <row r="90" spans="1:34" x14ac:dyDescent="0.2">
      <c r="A90" t="s">
        <v>486</v>
      </c>
      <c r="B90">
        <f t="shared" si="5"/>
        <v>4.784688995215311E-2</v>
      </c>
      <c r="C90">
        <f t="shared" si="5"/>
        <v>4.784688995215311E-2</v>
      </c>
      <c r="D90">
        <v>0.90000000000000102</v>
      </c>
      <c r="E90">
        <f t="shared" si="4"/>
        <v>0.10000000000000098</v>
      </c>
      <c r="F90" t="s">
        <v>37</v>
      </c>
      <c r="G90" t="s">
        <v>269</v>
      </c>
      <c r="H90" t="s">
        <v>437</v>
      </c>
      <c r="I90" t="s">
        <v>63</v>
      </c>
      <c r="J90" t="s">
        <v>75</v>
      </c>
      <c r="K90" t="s">
        <v>519</v>
      </c>
      <c r="L90" t="s">
        <v>154</v>
      </c>
      <c r="M90" t="s">
        <v>143</v>
      </c>
      <c r="N90" t="s">
        <v>69</v>
      </c>
      <c r="O90" t="s">
        <v>480</v>
      </c>
      <c r="P90" t="s">
        <v>520</v>
      </c>
      <c r="Q90" t="s">
        <v>52</v>
      </c>
      <c r="R90" t="s">
        <v>421</v>
      </c>
    </row>
    <row r="91" spans="1:34" x14ac:dyDescent="0.2">
      <c r="A91" t="s">
        <v>486</v>
      </c>
      <c r="B91">
        <f t="shared" si="5"/>
        <v>4.784688995215311E-2</v>
      </c>
      <c r="C91">
        <f t="shared" si="5"/>
        <v>4.784688995215311E-2</v>
      </c>
      <c r="D91">
        <v>0.80000000000000104</v>
      </c>
      <c r="E91">
        <f t="shared" si="4"/>
        <v>9.9920072216264089E-16</v>
      </c>
      <c r="F91" t="s">
        <v>37</v>
      </c>
      <c r="G91" t="s">
        <v>210</v>
      </c>
      <c r="H91" t="s">
        <v>416</v>
      </c>
      <c r="I91" t="s">
        <v>258</v>
      </c>
      <c r="J91" t="s">
        <v>246</v>
      </c>
      <c r="K91" t="s">
        <v>68</v>
      </c>
      <c r="L91" t="s">
        <v>193</v>
      </c>
      <c r="M91" t="s">
        <v>340</v>
      </c>
      <c r="N91" t="s">
        <v>521</v>
      </c>
      <c r="O91" t="s">
        <v>124</v>
      </c>
      <c r="P91" t="s">
        <v>522</v>
      </c>
      <c r="Q91" t="s">
        <v>126</v>
      </c>
    </row>
    <row r="92" spans="1:34" x14ac:dyDescent="0.2">
      <c r="A92" t="s">
        <v>486</v>
      </c>
      <c r="B92">
        <f t="shared" si="5"/>
        <v>4.784688995215311E-2</v>
      </c>
      <c r="C92">
        <f t="shared" si="5"/>
        <v>4.784688995215311E-2</v>
      </c>
      <c r="D92">
        <v>0.70000000000000095</v>
      </c>
      <c r="E92">
        <f t="shared" si="4"/>
        <v>-9.999999999999909E-2</v>
      </c>
      <c r="F92" t="s">
        <v>37</v>
      </c>
      <c r="G92" t="s">
        <v>297</v>
      </c>
      <c r="H92" t="s">
        <v>443</v>
      </c>
      <c r="I92" t="s">
        <v>67</v>
      </c>
      <c r="J92" t="s">
        <v>101</v>
      </c>
      <c r="K92" t="s">
        <v>44</v>
      </c>
      <c r="L92" t="s">
        <v>45</v>
      </c>
      <c r="M92" t="s">
        <v>523</v>
      </c>
      <c r="N92" t="s">
        <v>52</v>
      </c>
      <c r="O92" t="s">
        <v>524</v>
      </c>
      <c r="P92" t="s">
        <v>48</v>
      </c>
      <c r="Q92" t="s">
        <v>525</v>
      </c>
      <c r="R92" t="s">
        <v>52</v>
      </c>
      <c r="S92" t="s">
        <v>186</v>
      </c>
      <c r="T92" t="s">
        <v>235</v>
      </c>
    </row>
    <row r="93" spans="1:34" x14ac:dyDescent="0.2">
      <c r="A93" t="s">
        <v>486</v>
      </c>
      <c r="B93">
        <f t="shared" si="5"/>
        <v>4.784688995215311E-2</v>
      </c>
      <c r="C93">
        <f t="shared" si="5"/>
        <v>4.784688995215311E-2</v>
      </c>
      <c r="D93">
        <v>0.6</v>
      </c>
      <c r="E93">
        <f t="shared" si="4"/>
        <v>-0.20000000000000007</v>
      </c>
      <c r="F93" t="s">
        <v>37</v>
      </c>
      <c r="G93" t="s">
        <v>526</v>
      </c>
      <c r="H93" t="s">
        <v>68</v>
      </c>
      <c r="I93" t="s">
        <v>144</v>
      </c>
      <c r="J93" t="s">
        <v>268</v>
      </c>
      <c r="K93" t="s">
        <v>147</v>
      </c>
      <c r="L93" t="s">
        <v>68</v>
      </c>
      <c r="M93" t="s">
        <v>119</v>
      </c>
      <c r="N93" t="s">
        <v>52</v>
      </c>
      <c r="O93" t="s">
        <v>113</v>
      </c>
      <c r="P93" t="s">
        <v>77</v>
      </c>
      <c r="Q93" t="s">
        <v>85</v>
      </c>
      <c r="R93" t="s">
        <v>246</v>
      </c>
      <c r="S93" t="s">
        <v>527</v>
      </c>
    </row>
    <row r="94" spans="1:34" x14ac:dyDescent="0.2">
      <c r="A94" t="s">
        <v>486</v>
      </c>
      <c r="B94">
        <f t="shared" si="5"/>
        <v>4.784688995215311E-2</v>
      </c>
      <c r="C94">
        <f t="shared" si="5"/>
        <v>4.784688995215311E-2</v>
      </c>
      <c r="D94">
        <v>0.5</v>
      </c>
      <c r="E94">
        <f t="shared" si="4"/>
        <v>-0.30000000000000004</v>
      </c>
      <c r="F94" t="s">
        <v>37</v>
      </c>
      <c r="G94" t="s">
        <v>72</v>
      </c>
      <c r="H94" t="s">
        <v>78</v>
      </c>
      <c r="I94" t="s">
        <v>164</v>
      </c>
      <c r="J94" t="s">
        <v>143</v>
      </c>
      <c r="K94" t="s">
        <v>165</v>
      </c>
      <c r="L94" t="s">
        <v>52</v>
      </c>
      <c r="M94" t="s">
        <v>166</v>
      </c>
      <c r="N94" t="s">
        <v>75</v>
      </c>
      <c r="O94" t="s">
        <v>1</v>
      </c>
      <c r="P94" t="s">
        <v>528</v>
      </c>
      <c r="Q94" t="s">
        <v>121</v>
      </c>
      <c r="R94" t="s">
        <v>529</v>
      </c>
    </row>
    <row r="95" spans="1:34" x14ac:dyDescent="0.2">
      <c r="A95" t="s">
        <v>486</v>
      </c>
      <c r="B95">
        <f t="shared" si="5"/>
        <v>4.784688995215311E-2</v>
      </c>
      <c r="C95">
        <f t="shared" si="5"/>
        <v>4.784688995215311E-2</v>
      </c>
      <c r="D95">
        <v>0.4</v>
      </c>
      <c r="E95">
        <f t="shared" si="4"/>
        <v>-0.4</v>
      </c>
      <c r="F95" t="s">
        <v>37</v>
      </c>
      <c r="G95" t="s">
        <v>297</v>
      </c>
      <c r="H95" t="s">
        <v>443</v>
      </c>
      <c r="I95" t="s">
        <v>67</v>
      </c>
      <c r="J95" t="s">
        <v>101</v>
      </c>
      <c r="K95" t="s">
        <v>44</v>
      </c>
      <c r="L95" t="s">
        <v>166</v>
      </c>
      <c r="M95" t="s">
        <v>224</v>
      </c>
      <c r="N95" t="s">
        <v>530</v>
      </c>
      <c r="O95" t="s">
        <v>67</v>
      </c>
      <c r="P95" t="s">
        <v>531</v>
      </c>
      <c r="Q95" t="s">
        <v>532</v>
      </c>
    </row>
    <row r="96" spans="1:34" x14ac:dyDescent="0.2">
      <c r="A96" t="s">
        <v>486</v>
      </c>
      <c r="B96">
        <f t="shared" si="5"/>
        <v>4.784688995215311E-2</v>
      </c>
      <c r="C96">
        <f t="shared" si="5"/>
        <v>4.784688995215311E-2</v>
      </c>
      <c r="D96">
        <v>0.3</v>
      </c>
      <c r="E96">
        <f t="shared" si="4"/>
        <v>-0.5</v>
      </c>
      <c r="F96" t="s">
        <v>37</v>
      </c>
      <c r="G96" t="s">
        <v>82</v>
      </c>
      <c r="H96" t="s">
        <v>64</v>
      </c>
      <c r="I96" t="s">
        <v>65</v>
      </c>
      <c r="J96" t="s">
        <v>223</v>
      </c>
      <c r="K96" t="s">
        <v>48</v>
      </c>
      <c r="L96" t="s">
        <v>533</v>
      </c>
      <c r="M96" t="s">
        <v>534</v>
      </c>
      <c r="N96" t="s">
        <v>535</v>
      </c>
      <c r="O96" t="s">
        <v>536</v>
      </c>
      <c r="P96" t="s">
        <v>48</v>
      </c>
      <c r="Q96" t="s">
        <v>308</v>
      </c>
      <c r="R96" t="s">
        <v>537</v>
      </c>
    </row>
    <row r="97" spans="1:20" x14ac:dyDescent="0.2">
      <c r="A97" t="s">
        <v>486</v>
      </c>
      <c r="B97">
        <f t="shared" si="5"/>
        <v>4.784688995215311E-2</v>
      </c>
      <c r="C97">
        <f t="shared" si="5"/>
        <v>4.784688995215311E-2</v>
      </c>
      <c r="D97">
        <v>0.2</v>
      </c>
      <c r="E97">
        <f t="shared" si="4"/>
        <v>-0.60000000000000009</v>
      </c>
      <c r="F97" t="s">
        <v>37</v>
      </c>
      <c r="G97" t="s">
        <v>297</v>
      </c>
      <c r="H97" t="s">
        <v>538</v>
      </c>
      <c r="I97" t="s">
        <v>453</v>
      </c>
      <c r="J97" t="s">
        <v>1</v>
      </c>
      <c r="K97" t="s">
        <v>343</v>
      </c>
      <c r="L97" t="s">
        <v>306</v>
      </c>
      <c r="M97" t="s">
        <v>140</v>
      </c>
      <c r="N97" t="s">
        <v>186</v>
      </c>
      <c r="O97" t="s">
        <v>539</v>
      </c>
      <c r="P97" t="s">
        <v>57</v>
      </c>
      <c r="Q97" t="s">
        <v>303</v>
      </c>
      <c r="R97" t="s">
        <v>52</v>
      </c>
      <c r="S97" t="s">
        <v>540</v>
      </c>
    </row>
    <row r="98" spans="1:20" x14ac:dyDescent="0.2">
      <c r="A98" t="s">
        <v>486</v>
      </c>
      <c r="B98">
        <f t="shared" si="5"/>
        <v>4.784688995215311E-2</v>
      </c>
      <c r="C98">
        <f t="shared" si="5"/>
        <v>4.784688995215311E-2</v>
      </c>
      <c r="D98">
        <v>9.9999999999999895E-2</v>
      </c>
      <c r="E98">
        <f t="shared" si="4"/>
        <v>-0.70000000000000018</v>
      </c>
      <c r="F98" t="s">
        <v>37</v>
      </c>
      <c r="G98" t="s">
        <v>541</v>
      </c>
      <c r="H98" t="s">
        <v>542</v>
      </c>
      <c r="I98" t="s">
        <v>102</v>
      </c>
      <c r="J98" t="s">
        <v>480</v>
      </c>
      <c r="K98" t="s">
        <v>543</v>
      </c>
      <c r="L98" t="s">
        <v>40</v>
      </c>
      <c r="M98" t="s">
        <v>41</v>
      </c>
      <c r="N98" t="s">
        <v>48</v>
      </c>
      <c r="O98" t="s">
        <v>544</v>
      </c>
      <c r="P98" t="s">
        <v>63</v>
      </c>
      <c r="Q98" t="s">
        <v>357</v>
      </c>
      <c r="R98" t="s">
        <v>480</v>
      </c>
      <c r="S98" t="s">
        <v>545</v>
      </c>
    </row>
    <row r="99" spans="1:20" x14ac:dyDescent="0.2">
      <c r="A99" t="s">
        <v>486</v>
      </c>
      <c r="B99">
        <f t="shared" si="5"/>
        <v>4.784688995215311E-2</v>
      </c>
      <c r="C99">
        <f t="shared" si="5"/>
        <v>4.784688995215311E-2</v>
      </c>
      <c r="D99">
        <v>0</v>
      </c>
      <c r="E99">
        <f t="shared" si="4"/>
        <v>-0.8</v>
      </c>
      <c r="F99" t="s">
        <v>37</v>
      </c>
      <c r="G99" t="s">
        <v>297</v>
      </c>
      <c r="H99" t="s">
        <v>437</v>
      </c>
      <c r="I99" t="s">
        <v>546</v>
      </c>
      <c r="J99" t="s">
        <v>119</v>
      </c>
      <c r="K99" t="s">
        <v>76</v>
      </c>
      <c r="L99" t="s">
        <v>547</v>
      </c>
      <c r="M99" t="s">
        <v>41</v>
      </c>
      <c r="N99" t="s">
        <v>186</v>
      </c>
      <c r="O99" t="s">
        <v>233</v>
      </c>
      <c r="P99" t="s">
        <v>94</v>
      </c>
      <c r="Q99" t="s">
        <v>1</v>
      </c>
      <c r="R99" t="s">
        <v>548</v>
      </c>
      <c r="S99" t="s">
        <v>549</v>
      </c>
    </row>
    <row r="100" spans="1:20" x14ac:dyDescent="0.2">
      <c r="A100" t="s">
        <v>486</v>
      </c>
      <c r="B100">
        <f t="shared" si="5"/>
        <v>4.784688995215311E-2</v>
      </c>
      <c r="C100">
        <f t="shared" si="5"/>
        <v>4.784688995215311E-2</v>
      </c>
      <c r="D100">
        <v>-0.1</v>
      </c>
      <c r="E100">
        <f t="shared" si="4"/>
        <v>-0.9</v>
      </c>
      <c r="F100" t="s">
        <v>37</v>
      </c>
      <c r="G100" t="s">
        <v>72</v>
      </c>
      <c r="H100" t="s">
        <v>550</v>
      </c>
      <c r="I100" t="s">
        <v>51</v>
      </c>
      <c r="J100" t="s">
        <v>289</v>
      </c>
      <c r="K100" t="s">
        <v>145</v>
      </c>
      <c r="L100" t="s">
        <v>245</v>
      </c>
      <c r="M100" t="s">
        <v>48</v>
      </c>
      <c r="N100" t="s">
        <v>551</v>
      </c>
      <c r="O100" t="s">
        <v>552</v>
      </c>
      <c r="P100" t="s">
        <v>111</v>
      </c>
      <c r="Q100" t="s">
        <v>158</v>
      </c>
    </row>
    <row r="101" spans="1:20" x14ac:dyDescent="0.2">
      <c r="A101" t="s">
        <v>486</v>
      </c>
      <c r="B101">
        <f t="shared" si="5"/>
        <v>4.784688995215311E-2</v>
      </c>
      <c r="C101">
        <f t="shared" si="5"/>
        <v>4.784688995215311E-2</v>
      </c>
      <c r="D101">
        <v>-0.2</v>
      </c>
      <c r="E101">
        <f t="shared" si="4"/>
        <v>-1</v>
      </c>
      <c r="F101" t="s">
        <v>37</v>
      </c>
      <c r="G101" t="s">
        <v>297</v>
      </c>
      <c r="H101" t="s">
        <v>415</v>
      </c>
      <c r="I101" t="s">
        <v>67</v>
      </c>
      <c r="J101" t="s">
        <v>68</v>
      </c>
      <c r="K101" t="s">
        <v>44</v>
      </c>
      <c r="L101" t="s">
        <v>194</v>
      </c>
      <c r="M101" t="s">
        <v>278</v>
      </c>
      <c r="N101" t="s">
        <v>553</v>
      </c>
      <c r="O101" t="s">
        <v>48</v>
      </c>
      <c r="P101" t="s">
        <v>554</v>
      </c>
      <c r="Q101" t="s">
        <v>555</v>
      </c>
      <c r="R101" t="s">
        <v>134</v>
      </c>
    </row>
    <row r="102" spans="1:20" x14ac:dyDescent="0.2">
      <c r="A102" t="s">
        <v>556</v>
      </c>
      <c r="B102">
        <f>1/36.78</f>
        <v>2.7188689505165849E-2</v>
      </c>
      <c r="C102">
        <f>1/36.78</f>
        <v>2.7188689505165849E-2</v>
      </c>
      <c r="D102">
        <v>1.7</v>
      </c>
      <c r="E102">
        <f t="shared" si="4"/>
        <v>0.89999999999999991</v>
      </c>
      <c r="F102" t="s">
        <v>37</v>
      </c>
      <c r="G102" t="s">
        <v>72</v>
      </c>
      <c r="H102" t="s">
        <v>550</v>
      </c>
      <c r="I102" t="s">
        <v>51</v>
      </c>
      <c r="J102" t="s">
        <v>557</v>
      </c>
      <c r="K102" t="s">
        <v>41</v>
      </c>
      <c r="L102" t="s">
        <v>48</v>
      </c>
      <c r="M102" t="s">
        <v>225</v>
      </c>
      <c r="N102" t="s">
        <v>121</v>
      </c>
      <c r="O102" t="s">
        <v>48</v>
      </c>
      <c r="P102" t="s">
        <v>558</v>
      </c>
      <c r="Q102" t="s">
        <v>552</v>
      </c>
    </row>
    <row r="103" spans="1:20" x14ac:dyDescent="0.2">
      <c r="A103" t="s">
        <v>556</v>
      </c>
      <c r="B103">
        <f t="shared" ref="B103:C121" si="6">1/36.78</f>
        <v>2.7188689505165849E-2</v>
      </c>
      <c r="C103">
        <f t="shared" si="6"/>
        <v>2.7188689505165849E-2</v>
      </c>
      <c r="D103">
        <v>1.6</v>
      </c>
      <c r="E103">
        <f t="shared" si="4"/>
        <v>0.8</v>
      </c>
      <c r="F103" t="s">
        <v>37</v>
      </c>
      <c r="G103" t="s">
        <v>559</v>
      </c>
      <c r="H103" t="s">
        <v>63</v>
      </c>
      <c r="I103" t="s">
        <v>151</v>
      </c>
      <c r="J103" t="s">
        <v>205</v>
      </c>
      <c r="K103" t="s">
        <v>52</v>
      </c>
      <c r="L103" t="s">
        <v>500</v>
      </c>
      <c r="M103" t="s">
        <v>465</v>
      </c>
      <c r="N103" t="s">
        <v>560</v>
      </c>
      <c r="O103" t="s">
        <v>174</v>
      </c>
      <c r="P103" t="s">
        <v>52</v>
      </c>
      <c r="Q103" t="s">
        <v>48</v>
      </c>
      <c r="R103" t="s">
        <v>561</v>
      </c>
    </row>
    <row r="104" spans="1:20" x14ac:dyDescent="0.2">
      <c r="A104" t="s">
        <v>556</v>
      </c>
      <c r="B104">
        <f t="shared" si="6"/>
        <v>2.7188689505165849E-2</v>
      </c>
      <c r="C104">
        <f t="shared" si="6"/>
        <v>2.7188689505165849E-2</v>
      </c>
      <c r="D104">
        <v>1.5</v>
      </c>
      <c r="E104">
        <f t="shared" si="4"/>
        <v>0.7</v>
      </c>
      <c r="F104" t="s">
        <v>37</v>
      </c>
      <c r="G104" t="s">
        <v>473</v>
      </c>
      <c r="H104" t="s">
        <v>144</v>
      </c>
      <c r="I104" t="s">
        <v>65</v>
      </c>
      <c r="J104" t="s">
        <v>562</v>
      </c>
      <c r="K104" t="s">
        <v>41</v>
      </c>
      <c r="L104" t="s">
        <v>48</v>
      </c>
      <c r="M104" t="s">
        <v>419</v>
      </c>
      <c r="N104" t="s">
        <v>376</v>
      </c>
      <c r="O104" t="s">
        <v>94</v>
      </c>
      <c r="P104" t="s">
        <v>48</v>
      </c>
      <c r="Q104" t="s">
        <v>285</v>
      </c>
      <c r="R104" t="s">
        <v>563</v>
      </c>
      <c r="S104" t="s">
        <v>564</v>
      </c>
    </row>
    <row r="105" spans="1:20" x14ac:dyDescent="0.2">
      <c r="A105" t="s">
        <v>556</v>
      </c>
      <c r="B105">
        <f t="shared" si="6"/>
        <v>2.7188689505165849E-2</v>
      </c>
      <c r="C105">
        <f t="shared" si="6"/>
        <v>2.7188689505165849E-2</v>
      </c>
      <c r="D105">
        <v>1.4</v>
      </c>
      <c r="E105">
        <f t="shared" si="4"/>
        <v>0.59999999999999987</v>
      </c>
      <c r="F105" t="s">
        <v>37</v>
      </c>
      <c r="G105" t="s">
        <v>297</v>
      </c>
      <c r="H105" t="s">
        <v>538</v>
      </c>
      <c r="I105" t="s">
        <v>65</v>
      </c>
      <c r="J105" t="s">
        <v>565</v>
      </c>
      <c r="K105" t="s">
        <v>52</v>
      </c>
      <c r="L105" t="s">
        <v>566</v>
      </c>
      <c r="M105" t="s">
        <v>408</v>
      </c>
      <c r="N105" t="s">
        <v>56</v>
      </c>
      <c r="O105" t="s">
        <v>567</v>
      </c>
      <c r="P105" t="s">
        <v>140</v>
      </c>
      <c r="Q105" t="s">
        <v>568</v>
      </c>
      <c r="R105" t="s">
        <v>569</v>
      </c>
    </row>
    <row r="106" spans="1:20" x14ac:dyDescent="0.2">
      <c r="A106" t="s">
        <v>556</v>
      </c>
      <c r="B106">
        <f t="shared" si="6"/>
        <v>2.7188689505165849E-2</v>
      </c>
      <c r="C106">
        <f t="shared" si="6"/>
        <v>2.7188689505165849E-2</v>
      </c>
      <c r="D106">
        <v>1.3</v>
      </c>
      <c r="E106">
        <f t="shared" si="4"/>
        <v>0.5</v>
      </c>
      <c r="F106" t="s">
        <v>37</v>
      </c>
      <c r="G106" t="s">
        <v>570</v>
      </c>
      <c r="H106" t="s">
        <v>246</v>
      </c>
      <c r="I106" t="s">
        <v>143</v>
      </c>
      <c r="J106" t="s">
        <v>119</v>
      </c>
      <c r="K106" t="s">
        <v>571</v>
      </c>
      <c r="L106" t="s">
        <v>572</v>
      </c>
      <c r="M106" t="s">
        <v>57</v>
      </c>
      <c r="N106" t="s">
        <v>1</v>
      </c>
      <c r="O106" t="s">
        <v>293</v>
      </c>
      <c r="P106" t="s">
        <v>528</v>
      </c>
      <c r="Q106" t="s">
        <v>121</v>
      </c>
      <c r="R106" t="s">
        <v>573</v>
      </c>
    </row>
    <row r="107" spans="1:20" x14ac:dyDescent="0.2">
      <c r="A107" t="s">
        <v>556</v>
      </c>
      <c r="B107">
        <f t="shared" si="6"/>
        <v>2.7188689505165849E-2</v>
      </c>
      <c r="C107">
        <f t="shared" si="6"/>
        <v>2.7188689505165849E-2</v>
      </c>
      <c r="D107">
        <v>1.2</v>
      </c>
      <c r="E107">
        <f t="shared" si="4"/>
        <v>0.39999999999999991</v>
      </c>
      <c r="F107" t="s">
        <v>37</v>
      </c>
      <c r="G107" t="s">
        <v>190</v>
      </c>
      <c r="H107" t="s">
        <v>191</v>
      </c>
      <c r="I107" t="s">
        <v>192</v>
      </c>
      <c r="J107" t="s">
        <v>68</v>
      </c>
      <c r="K107" t="s">
        <v>193</v>
      </c>
      <c r="L107" t="s">
        <v>194</v>
      </c>
      <c r="M107" t="s">
        <v>52</v>
      </c>
      <c r="N107" t="s">
        <v>195</v>
      </c>
      <c r="O107" t="s">
        <v>196</v>
      </c>
      <c r="P107" t="s">
        <v>106</v>
      </c>
      <c r="Q107" t="s">
        <v>574</v>
      </c>
      <c r="R107" t="s">
        <v>158</v>
      </c>
      <c r="S107" t="s">
        <v>48</v>
      </c>
      <c r="T107" t="s">
        <v>575</v>
      </c>
    </row>
    <row r="108" spans="1:20" x14ac:dyDescent="0.2">
      <c r="A108" t="s">
        <v>556</v>
      </c>
      <c r="B108">
        <f t="shared" si="6"/>
        <v>2.7188689505165849E-2</v>
      </c>
      <c r="C108">
        <f t="shared" si="6"/>
        <v>2.7188689505165849E-2</v>
      </c>
      <c r="D108">
        <v>1.1000000000000001</v>
      </c>
      <c r="E108">
        <f t="shared" si="4"/>
        <v>0.30000000000000004</v>
      </c>
      <c r="F108" t="s">
        <v>37</v>
      </c>
      <c r="G108" t="s">
        <v>50</v>
      </c>
      <c r="H108" t="s">
        <v>576</v>
      </c>
      <c r="I108" t="s">
        <v>577</v>
      </c>
      <c r="J108" t="s">
        <v>578</v>
      </c>
      <c r="K108" t="s">
        <v>94</v>
      </c>
      <c r="L108" t="s">
        <v>131</v>
      </c>
      <c r="M108" t="s">
        <v>281</v>
      </c>
      <c r="N108" t="s">
        <v>48</v>
      </c>
      <c r="O108" t="s">
        <v>499</v>
      </c>
      <c r="P108" t="s">
        <v>52</v>
      </c>
      <c r="Q108" t="s">
        <v>85</v>
      </c>
      <c r="R108" t="s">
        <v>212</v>
      </c>
    </row>
    <row r="109" spans="1:20" x14ac:dyDescent="0.2">
      <c r="A109" t="s">
        <v>556</v>
      </c>
      <c r="B109">
        <f t="shared" si="6"/>
        <v>2.7188689505165849E-2</v>
      </c>
      <c r="C109">
        <f t="shared" si="6"/>
        <v>2.7188689505165849E-2</v>
      </c>
      <c r="D109">
        <v>1</v>
      </c>
      <c r="E109">
        <f t="shared" si="4"/>
        <v>0.19999999999999996</v>
      </c>
      <c r="F109" t="s">
        <v>37</v>
      </c>
      <c r="G109" t="s">
        <v>297</v>
      </c>
      <c r="H109" t="s">
        <v>83</v>
      </c>
      <c r="I109" t="s">
        <v>52</v>
      </c>
      <c r="J109" t="s">
        <v>207</v>
      </c>
      <c r="K109" t="s">
        <v>330</v>
      </c>
      <c r="L109" t="s">
        <v>47</v>
      </c>
      <c r="M109" t="s">
        <v>186</v>
      </c>
      <c r="N109" t="s">
        <v>579</v>
      </c>
      <c r="O109" t="s">
        <v>580</v>
      </c>
      <c r="P109" t="s">
        <v>245</v>
      </c>
      <c r="Q109" t="s">
        <v>517</v>
      </c>
      <c r="R109" t="s">
        <v>52</v>
      </c>
      <c r="S109" t="s">
        <v>518</v>
      </c>
    </row>
    <row r="110" spans="1:20" x14ac:dyDescent="0.2">
      <c r="A110" t="s">
        <v>556</v>
      </c>
      <c r="B110">
        <f t="shared" si="6"/>
        <v>2.7188689505165849E-2</v>
      </c>
      <c r="C110">
        <f t="shared" si="6"/>
        <v>2.7188689505165849E-2</v>
      </c>
      <c r="D110">
        <v>0.90000000000000102</v>
      </c>
      <c r="E110">
        <f t="shared" si="4"/>
        <v>0.10000000000000098</v>
      </c>
      <c r="F110" t="s">
        <v>37</v>
      </c>
      <c r="G110" t="s">
        <v>216</v>
      </c>
      <c r="H110" t="s">
        <v>102</v>
      </c>
      <c r="I110" t="s">
        <v>390</v>
      </c>
      <c r="J110" t="s">
        <v>581</v>
      </c>
      <c r="K110" t="s">
        <v>131</v>
      </c>
      <c r="L110" t="s">
        <v>315</v>
      </c>
      <c r="M110" t="s">
        <v>65</v>
      </c>
      <c r="N110" t="s">
        <v>107</v>
      </c>
      <c r="O110" t="s">
        <v>57</v>
      </c>
      <c r="P110" t="s">
        <v>67</v>
      </c>
      <c r="Q110" t="s">
        <v>582</v>
      </c>
      <c r="R110" t="s">
        <v>532</v>
      </c>
    </row>
    <row r="111" spans="1:20" x14ac:dyDescent="0.2">
      <c r="A111" t="s">
        <v>556</v>
      </c>
      <c r="B111">
        <f t="shared" si="6"/>
        <v>2.7188689505165849E-2</v>
      </c>
      <c r="C111">
        <f t="shared" si="6"/>
        <v>2.7188689505165849E-2</v>
      </c>
      <c r="D111">
        <v>0.80000000000000104</v>
      </c>
      <c r="E111">
        <f t="shared" si="4"/>
        <v>9.9920072216264089E-16</v>
      </c>
      <c r="F111" t="s">
        <v>37</v>
      </c>
      <c r="G111" t="s">
        <v>182</v>
      </c>
      <c r="H111" t="s">
        <v>339</v>
      </c>
      <c r="I111" t="s">
        <v>75</v>
      </c>
      <c r="J111" t="s">
        <v>65</v>
      </c>
      <c r="K111" t="s">
        <v>583</v>
      </c>
      <c r="L111" t="s">
        <v>584</v>
      </c>
      <c r="M111" t="s">
        <v>585</v>
      </c>
      <c r="N111" t="s">
        <v>184</v>
      </c>
      <c r="O111" t="s">
        <v>131</v>
      </c>
      <c r="P111" t="s">
        <v>64</v>
      </c>
      <c r="Q111" t="s">
        <v>65</v>
      </c>
      <c r="R111" t="s">
        <v>268</v>
      </c>
      <c r="S111" t="s">
        <v>306</v>
      </c>
    </row>
    <row r="112" spans="1:20" x14ac:dyDescent="0.2">
      <c r="A112" t="s">
        <v>556</v>
      </c>
      <c r="B112">
        <f t="shared" si="6"/>
        <v>2.7188689505165849E-2</v>
      </c>
      <c r="C112">
        <f t="shared" si="6"/>
        <v>2.7188689505165849E-2</v>
      </c>
      <c r="D112">
        <v>0.70000000000000095</v>
      </c>
      <c r="E112">
        <f t="shared" si="4"/>
        <v>-9.999999999999909E-2</v>
      </c>
      <c r="F112" t="s">
        <v>37</v>
      </c>
      <c r="G112" t="s">
        <v>72</v>
      </c>
      <c r="H112" t="s">
        <v>237</v>
      </c>
      <c r="I112" t="s">
        <v>586</v>
      </c>
      <c r="J112" t="s">
        <v>1</v>
      </c>
      <c r="K112" t="s">
        <v>587</v>
      </c>
      <c r="L112" t="s">
        <v>124</v>
      </c>
      <c r="M112" t="s">
        <v>588</v>
      </c>
      <c r="N112" t="s">
        <v>230</v>
      </c>
      <c r="O112" t="s">
        <v>198</v>
      </c>
      <c r="P112" t="s">
        <v>589</v>
      </c>
    </row>
    <row r="113" spans="1:34" x14ac:dyDescent="0.2">
      <c r="A113" t="s">
        <v>556</v>
      </c>
      <c r="B113">
        <f t="shared" si="6"/>
        <v>2.7188689505165849E-2</v>
      </c>
      <c r="C113">
        <f t="shared" si="6"/>
        <v>2.7188689505165849E-2</v>
      </c>
      <c r="D113">
        <v>0.6</v>
      </c>
      <c r="E113">
        <f t="shared" si="4"/>
        <v>-0.20000000000000007</v>
      </c>
      <c r="F113" t="s">
        <v>37</v>
      </c>
      <c r="G113" t="s">
        <v>297</v>
      </c>
      <c r="H113" t="s">
        <v>538</v>
      </c>
      <c r="I113" t="s">
        <v>65</v>
      </c>
      <c r="J113" t="s">
        <v>565</v>
      </c>
      <c r="K113" t="s">
        <v>52</v>
      </c>
      <c r="L113" t="s">
        <v>107</v>
      </c>
      <c r="M113" t="s">
        <v>590</v>
      </c>
      <c r="N113" t="s">
        <v>408</v>
      </c>
      <c r="O113" t="s">
        <v>125</v>
      </c>
      <c r="P113" t="s">
        <v>140</v>
      </c>
      <c r="Q113" t="s">
        <v>568</v>
      </c>
      <c r="R113" t="s">
        <v>569</v>
      </c>
    </row>
    <row r="114" spans="1:34" x14ac:dyDescent="0.2">
      <c r="A114" t="s">
        <v>556</v>
      </c>
      <c r="B114">
        <f t="shared" si="6"/>
        <v>2.7188689505165849E-2</v>
      </c>
      <c r="C114">
        <f t="shared" si="6"/>
        <v>2.7188689505165849E-2</v>
      </c>
      <c r="D114">
        <v>0.5</v>
      </c>
      <c r="E114">
        <f t="shared" si="4"/>
        <v>-0.30000000000000004</v>
      </c>
      <c r="F114" t="s">
        <v>37</v>
      </c>
      <c r="G114" t="s">
        <v>72</v>
      </c>
      <c r="H114" t="s">
        <v>591</v>
      </c>
      <c r="I114" t="s">
        <v>592</v>
      </c>
      <c r="J114" t="s">
        <v>174</v>
      </c>
      <c r="K114" t="s">
        <v>48</v>
      </c>
      <c r="L114" t="s">
        <v>593</v>
      </c>
      <c r="M114" t="s">
        <v>57</v>
      </c>
      <c r="N114" t="s">
        <v>594</v>
      </c>
      <c r="O114" t="s">
        <v>375</v>
      </c>
      <c r="P114" t="s">
        <v>48</v>
      </c>
      <c r="Q114" t="s">
        <v>595</v>
      </c>
      <c r="R114" t="s">
        <v>596</v>
      </c>
    </row>
    <row r="115" spans="1:34" x14ac:dyDescent="0.2">
      <c r="A115" t="s">
        <v>556</v>
      </c>
      <c r="B115">
        <f t="shared" si="6"/>
        <v>2.7188689505165849E-2</v>
      </c>
      <c r="C115">
        <f t="shared" si="6"/>
        <v>2.7188689505165849E-2</v>
      </c>
      <c r="D115">
        <v>0.4</v>
      </c>
      <c r="E115">
        <f t="shared" si="4"/>
        <v>-0.4</v>
      </c>
      <c r="F115" t="s">
        <v>37</v>
      </c>
      <c r="G115" t="s">
        <v>597</v>
      </c>
      <c r="H115" t="s">
        <v>48</v>
      </c>
      <c r="I115" t="s">
        <v>389</v>
      </c>
      <c r="J115" t="s">
        <v>416</v>
      </c>
      <c r="K115" t="s">
        <v>586</v>
      </c>
      <c r="L115" t="s">
        <v>1</v>
      </c>
      <c r="M115" t="s">
        <v>362</v>
      </c>
      <c r="N115" t="s">
        <v>121</v>
      </c>
      <c r="O115" t="s">
        <v>1</v>
      </c>
      <c r="P115" t="s">
        <v>361</v>
      </c>
      <c r="Q115" t="s">
        <v>409</v>
      </c>
      <c r="R115" t="s">
        <v>598</v>
      </c>
    </row>
    <row r="116" spans="1:34" x14ac:dyDescent="0.2">
      <c r="A116" t="s">
        <v>556</v>
      </c>
      <c r="B116">
        <f t="shared" si="6"/>
        <v>2.7188689505165849E-2</v>
      </c>
      <c r="C116">
        <f t="shared" si="6"/>
        <v>2.7188689505165849E-2</v>
      </c>
      <c r="D116">
        <v>0.3</v>
      </c>
      <c r="E116">
        <f t="shared" si="4"/>
        <v>-0.5</v>
      </c>
      <c r="F116" t="s">
        <v>37</v>
      </c>
      <c r="G116" t="s">
        <v>297</v>
      </c>
      <c r="H116" t="s">
        <v>443</v>
      </c>
      <c r="I116" t="s">
        <v>67</v>
      </c>
      <c r="J116" t="s">
        <v>101</v>
      </c>
      <c r="K116" t="s">
        <v>44</v>
      </c>
      <c r="L116" t="s">
        <v>45</v>
      </c>
      <c r="M116" t="s">
        <v>523</v>
      </c>
      <c r="N116" t="s">
        <v>52</v>
      </c>
      <c r="O116" t="s">
        <v>268</v>
      </c>
      <c r="P116" t="s">
        <v>52</v>
      </c>
      <c r="Q116" t="s">
        <v>186</v>
      </c>
      <c r="R116" t="s">
        <v>599</v>
      </c>
      <c r="S116" t="s">
        <v>600</v>
      </c>
    </row>
    <row r="117" spans="1:34" x14ac:dyDescent="0.2">
      <c r="A117" t="s">
        <v>556</v>
      </c>
      <c r="B117">
        <f t="shared" si="6"/>
        <v>2.7188689505165849E-2</v>
      </c>
      <c r="C117">
        <f t="shared" si="6"/>
        <v>2.7188689505165849E-2</v>
      </c>
      <c r="D117">
        <v>0.2</v>
      </c>
      <c r="E117">
        <f t="shared" si="4"/>
        <v>-0.60000000000000009</v>
      </c>
      <c r="F117" t="s">
        <v>37</v>
      </c>
      <c r="G117" t="s">
        <v>72</v>
      </c>
      <c r="H117" t="s">
        <v>601</v>
      </c>
      <c r="I117" t="s">
        <v>524</v>
      </c>
      <c r="J117" t="s">
        <v>75</v>
      </c>
      <c r="K117" t="s">
        <v>193</v>
      </c>
      <c r="L117" t="s">
        <v>177</v>
      </c>
      <c r="M117" t="s">
        <v>238</v>
      </c>
      <c r="N117" t="s">
        <v>602</v>
      </c>
      <c r="O117" t="s">
        <v>508</v>
      </c>
      <c r="P117" t="s">
        <v>52</v>
      </c>
      <c r="Q117" t="s">
        <v>603</v>
      </c>
      <c r="R117" t="s">
        <v>604</v>
      </c>
    </row>
    <row r="118" spans="1:34" x14ac:dyDescent="0.2">
      <c r="A118" t="s">
        <v>556</v>
      </c>
      <c r="B118">
        <f t="shared" si="6"/>
        <v>2.7188689505165849E-2</v>
      </c>
      <c r="C118">
        <f t="shared" si="6"/>
        <v>2.7188689505165849E-2</v>
      </c>
      <c r="D118">
        <v>9.9999999999999895E-2</v>
      </c>
      <c r="E118">
        <f t="shared" si="4"/>
        <v>-0.70000000000000018</v>
      </c>
      <c r="F118" t="s">
        <v>37</v>
      </c>
      <c r="G118" t="s">
        <v>50</v>
      </c>
      <c r="H118" t="s">
        <v>75</v>
      </c>
      <c r="I118" t="s">
        <v>474</v>
      </c>
      <c r="J118" t="s">
        <v>140</v>
      </c>
      <c r="K118" t="s">
        <v>260</v>
      </c>
      <c r="L118" t="s">
        <v>475</v>
      </c>
      <c r="M118" t="s">
        <v>476</v>
      </c>
      <c r="N118" t="s">
        <v>245</v>
      </c>
      <c r="O118" t="s">
        <v>48</v>
      </c>
      <c r="P118" t="s">
        <v>605</v>
      </c>
      <c r="Q118" t="s">
        <v>606</v>
      </c>
    </row>
    <row r="119" spans="1:34" x14ac:dyDescent="0.2">
      <c r="A119" t="s">
        <v>556</v>
      </c>
      <c r="B119">
        <f t="shared" si="6"/>
        <v>2.7188689505165849E-2</v>
      </c>
      <c r="C119">
        <f t="shared" si="6"/>
        <v>2.7188689505165849E-2</v>
      </c>
      <c r="D119">
        <v>0</v>
      </c>
      <c r="E119">
        <f t="shared" si="4"/>
        <v>-0.8</v>
      </c>
      <c r="F119" t="s">
        <v>37</v>
      </c>
      <c r="G119" t="s">
        <v>274</v>
      </c>
      <c r="H119" t="s">
        <v>75</v>
      </c>
      <c r="I119" t="s">
        <v>607</v>
      </c>
      <c r="J119" t="s">
        <v>52</v>
      </c>
      <c r="K119" t="s">
        <v>608</v>
      </c>
      <c r="L119" t="s">
        <v>609</v>
      </c>
      <c r="M119" t="s">
        <v>68</v>
      </c>
      <c r="N119" t="s">
        <v>69</v>
      </c>
      <c r="O119" t="s">
        <v>41</v>
      </c>
      <c r="P119" t="s">
        <v>48</v>
      </c>
      <c r="Q119" t="s">
        <v>610</v>
      </c>
      <c r="R119" t="s">
        <v>611</v>
      </c>
    </row>
    <row r="120" spans="1:34" x14ac:dyDescent="0.2">
      <c r="A120" t="s">
        <v>556</v>
      </c>
      <c r="B120">
        <f t="shared" si="6"/>
        <v>2.7188689505165849E-2</v>
      </c>
      <c r="C120">
        <f t="shared" si="6"/>
        <v>2.7188689505165849E-2</v>
      </c>
      <c r="D120">
        <v>-0.1</v>
      </c>
      <c r="E120">
        <f t="shared" si="4"/>
        <v>-0.9</v>
      </c>
      <c r="F120" t="s">
        <v>37</v>
      </c>
      <c r="G120" t="s">
        <v>50</v>
      </c>
      <c r="H120" t="s">
        <v>291</v>
      </c>
      <c r="I120" t="s">
        <v>48</v>
      </c>
      <c r="J120" t="s">
        <v>407</v>
      </c>
      <c r="K120" t="s">
        <v>140</v>
      </c>
      <c r="L120" t="s">
        <v>1</v>
      </c>
      <c r="M120" t="s">
        <v>81</v>
      </c>
      <c r="N120" t="s">
        <v>408</v>
      </c>
      <c r="O120" t="s">
        <v>219</v>
      </c>
      <c r="P120" t="s">
        <v>245</v>
      </c>
      <c r="Q120" t="s">
        <v>612</v>
      </c>
      <c r="R120" t="s">
        <v>613</v>
      </c>
    </row>
    <row r="121" spans="1:34" x14ac:dyDescent="0.2">
      <c r="A121" t="s">
        <v>556</v>
      </c>
      <c r="B121">
        <f t="shared" si="6"/>
        <v>2.7188689505165849E-2</v>
      </c>
      <c r="C121">
        <f t="shared" si="6"/>
        <v>2.7188689505165849E-2</v>
      </c>
      <c r="D121">
        <v>-0.2</v>
      </c>
      <c r="E121">
        <f t="shared" si="4"/>
        <v>-1</v>
      </c>
      <c r="F121" t="s">
        <v>37</v>
      </c>
      <c r="G121" t="s">
        <v>182</v>
      </c>
      <c r="H121" t="s">
        <v>319</v>
      </c>
      <c r="I121" t="s">
        <v>614</v>
      </c>
      <c r="J121" t="s">
        <v>52</v>
      </c>
      <c r="K121" t="s">
        <v>615</v>
      </c>
      <c r="L121" t="s">
        <v>48</v>
      </c>
      <c r="M121" t="s">
        <v>430</v>
      </c>
      <c r="N121" t="s">
        <v>616</v>
      </c>
      <c r="O121" t="s">
        <v>617</v>
      </c>
      <c r="P121" t="s">
        <v>41</v>
      </c>
      <c r="Q121" t="s">
        <v>48</v>
      </c>
      <c r="R121" t="s">
        <v>463</v>
      </c>
    </row>
    <row r="122" spans="1:34" x14ac:dyDescent="0.2">
      <c r="A122" t="s">
        <v>618</v>
      </c>
      <c r="B122">
        <f>1/(1.87*2)</f>
        <v>0.26737967914438499</v>
      </c>
      <c r="C122">
        <f>1/1.87</f>
        <v>0.53475935828876997</v>
      </c>
      <c r="D122">
        <v>1.7</v>
      </c>
      <c r="E122">
        <f t="shared" si="4"/>
        <v>0.89999999999999991</v>
      </c>
      <c r="F122" t="s">
        <v>37</v>
      </c>
      <c r="G122" t="s">
        <v>302</v>
      </c>
      <c r="H122" t="s">
        <v>121</v>
      </c>
      <c r="I122" t="s">
        <v>186</v>
      </c>
      <c r="J122" t="s">
        <v>619</v>
      </c>
      <c r="K122" t="s">
        <v>303</v>
      </c>
      <c r="L122" t="s">
        <v>102</v>
      </c>
      <c r="M122" t="s">
        <v>517</v>
      </c>
      <c r="N122" t="s">
        <v>52</v>
      </c>
      <c r="O122" t="s">
        <v>84</v>
      </c>
      <c r="P122" t="s">
        <v>400</v>
      </c>
      <c r="Q122" t="s">
        <v>175</v>
      </c>
      <c r="V122" t="s">
        <v>302</v>
      </c>
      <c r="W122" t="s">
        <v>121</v>
      </c>
      <c r="X122" t="s">
        <v>186</v>
      </c>
      <c r="Y122" t="s">
        <v>619</v>
      </c>
      <c r="Z122" t="s">
        <v>303</v>
      </c>
      <c r="AA122" t="s">
        <v>102</v>
      </c>
      <c r="AB122" t="s">
        <v>517</v>
      </c>
      <c r="AC122" t="s">
        <v>52</v>
      </c>
      <c r="AD122" t="s">
        <v>84</v>
      </c>
      <c r="AE122" t="s">
        <v>400</v>
      </c>
      <c r="AF122" t="s">
        <v>175</v>
      </c>
    </row>
    <row r="123" spans="1:34" x14ac:dyDescent="0.2">
      <c r="A123" t="s">
        <v>618</v>
      </c>
      <c r="B123">
        <f t="shared" ref="B123:B141" si="7">1/(1.87*2)</f>
        <v>0.26737967914438499</v>
      </c>
      <c r="C123">
        <f t="shared" ref="C123:C141" si="8">1/1.87</f>
        <v>0.53475935828876997</v>
      </c>
      <c r="D123">
        <v>1.6</v>
      </c>
      <c r="E123">
        <f t="shared" si="4"/>
        <v>0.8</v>
      </c>
      <c r="F123" t="s">
        <v>37</v>
      </c>
      <c r="G123" t="s">
        <v>72</v>
      </c>
      <c r="H123" t="s">
        <v>534</v>
      </c>
      <c r="I123" t="s">
        <v>620</v>
      </c>
      <c r="J123" t="s">
        <v>75</v>
      </c>
      <c r="K123" t="s">
        <v>621</v>
      </c>
      <c r="L123" t="s">
        <v>52</v>
      </c>
      <c r="M123" t="s">
        <v>48</v>
      </c>
      <c r="N123" t="s">
        <v>358</v>
      </c>
      <c r="O123" t="s">
        <v>121</v>
      </c>
      <c r="P123" t="s">
        <v>48</v>
      </c>
      <c r="Q123" t="s">
        <v>622</v>
      </c>
      <c r="R123" t="s">
        <v>623</v>
      </c>
      <c r="V123" t="s">
        <v>72</v>
      </c>
      <c r="W123" t="s">
        <v>534</v>
      </c>
      <c r="X123" t="s">
        <v>620</v>
      </c>
      <c r="Y123" t="s">
        <v>75</v>
      </c>
      <c r="Z123" t="s">
        <v>621</v>
      </c>
      <c r="AA123" t="s">
        <v>52</v>
      </c>
      <c r="AB123" t="s">
        <v>48</v>
      </c>
      <c r="AC123" t="s">
        <v>358</v>
      </c>
      <c r="AD123" t="s">
        <v>121</v>
      </c>
      <c r="AE123" t="s">
        <v>48</v>
      </c>
      <c r="AF123" t="s">
        <v>622</v>
      </c>
      <c r="AG123" t="s">
        <v>623</v>
      </c>
    </row>
    <row r="124" spans="1:34" x14ac:dyDescent="0.2">
      <c r="A124" t="s">
        <v>618</v>
      </c>
      <c r="B124">
        <f t="shared" si="7"/>
        <v>0.26737967914438499</v>
      </c>
      <c r="C124">
        <f t="shared" si="8"/>
        <v>0.53475935828876997</v>
      </c>
      <c r="D124">
        <v>1.5</v>
      </c>
      <c r="E124">
        <f t="shared" si="4"/>
        <v>0.7</v>
      </c>
      <c r="F124" t="s">
        <v>37</v>
      </c>
      <c r="G124" t="s">
        <v>624</v>
      </c>
      <c r="H124" t="s">
        <v>144</v>
      </c>
      <c r="I124" t="s">
        <v>439</v>
      </c>
      <c r="J124" t="s">
        <v>45</v>
      </c>
      <c r="K124" t="s">
        <v>625</v>
      </c>
      <c r="L124" t="s">
        <v>626</v>
      </c>
      <c r="M124" t="s">
        <v>1</v>
      </c>
      <c r="N124" t="s">
        <v>185</v>
      </c>
      <c r="O124" t="s">
        <v>329</v>
      </c>
      <c r="P124" t="s">
        <v>52</v>
      </c>
      <c r="Q124" t="s">
        <v>196</v>
      </c>
      <c r="R124" t="s">
        <v>101</v>
      </c>
      <c r="S124" t="s">
        <v>77</v>
      </c>
      <c r="V124" t="s">
        <v>624</v>
      </c>
      <c r="W124" t="s">
        <v>144</v>
      </c>
      <c r="X124" t="s">
        <v>439</v>
      </c>
      <c r="Y124" t="s">
        <v>45</v>
      </c>
      <c r="Z124" t="s">
        <v>625</v>
      </c>
      <c r="AA124" t="s">
        <v>626</v>
      </c>
      <c r="AB124" t="s">
        <v>1</v>
      </c>
      <c r="AC124" t="s">
        <v>185</v>
      </c>
      <c r="AD124" t="s">
        <v>329</v>
      </c>
      <c r="AE124" t="s">
        <v>52</v>
      </c>
      <c r="AF124" t="s">
        <v>196</v>
      </c>
      <c r="AG124" t="s">
        <v>101</v>
      </c>
      <c r="AH124" t="s">
        <v>77</v>
      </c>
    </row>
    <row r="125" spans="1:34" x14ac:dyDescent="0.2">
      <c r="A125" t="s">
        <v>618</v>
      </c>
      <c r="B125">
        <f t="shared" si="7"/>
        <v>0.26737967914438499</v>
      </c>
      <c r="C125">
        <f t="shared" si="8"/>
        <v>0.53475935828876997</v>
      </c>
      <c r="D125">
        <v>1.4</v>
      </c>
      <c r="E125">
        <f t="shared" si="4"/>
        <v>0.59999999999999987</v>
      </c>
      <c r="F125" t="s">
        <v>37</v>
      </c>
      <c r="G125" t="s">
        <v>473</v>
      </c>
      <c r="H125" t="s">
        <v>627</v>
      </c>
      <c r="I125" t="s">
        <v>52</v>
      </c>
      <c r="J125" t="s">
        <v>207</v>
      </c>
      <c r="K125" t="s">
        <v>41</v>
      </c>
      <c r="L125" t="s">
        <v>48</v>
      </c>
      <c r="M125" t="s">
        <v>463</v>
      </c>
      <c r="N125" t="s">
        <v>245</v>
      </c>
      <c r="O125" t="s">
        <v>517</v>
      </c>
      <c r="P125" t="s">
        <v>52</v>
      </c>
      <c r="Q125" t="s">
        <v>122</v>
      </c>
      <c r="R125" t="s">
        <v>256</v>
      </c>
      <c r="V125" t="s">
        <v>473</v>
      </c>
      <c r="W125" t="s">
        <v>627</v>
      </c>
      <c r="X125" t="s">
        <v>52</v>
      </c>
      <c r="Y125" t="s">
        <v>207</v>
      </c>
      <c r="Z125" t="s">
        <v>41</v>
      </c>
      <c r="AA125" t="s">
        <v>48</v>
      </c>
      <c r="AB125" t="s">
        <v>463</v>
      </c>
      <c r="AC125" t="s">
        <v>245</v>
      </c>
      <c r="AD125" t="s">
        <v>517</v>
      </c>
      <c r="AE125" t="s">
        <v>52</v>
      </c>
      <c r="AF125" t="s">
        <v>122</v>
      </c>
      <c r="AG125" t="s">
        <v>256</v>
      </c>
    </row>
    <row r="126" spans="1:34" x14ac:dyDescent="0.2">
      <c r="A126" t="s">
        <v>618</v>
      </c>
      <c r="B126">
        <f t="shared" si="7"/>
        <v>0.26737967914438499</v>
      </c>
      <c r="C126">
        <f t="shared" si="8"/>
        <v>0.53475935828876997</v>
      </c>
      <c r="D126">
        <v>1.3</v>
      </c>
      <c r="E126">
        <f t="shared" si="4"/>
        <v>0.5</v>
      </c>
      <c r="F126" t="s">
        <v>37</v>
      </c>
      <c r="G126" t="s">
        <v>274</v>
      </c>
      <c r="H126" t="s">
        <v>151</v>
      </c>
      <c r="I126" t="s">
        <v>334</v>
      </c>
      <c r="J126" t="s">
        <v>626</v>
      </c>
      <c r="K126" t="s">
        <v>533</v>
      </c>
      <c r="L126" t="s">
        <v>628</v>
      </c>
      <c r="M126" t="s">
        <v>629</v>
      </c>
      <c r="N126" t="s">
        <v>630</v>
      </c>
      <c r="O126" t="s">
        <v>186</v>
      </c>
      <c r="P126" t="s">
        <v>212</v>
      </c>
      <c r="Q126" t="s">
        <v>52</v>
      </c>
      <c r="R126" t="s">
        <v>48</v>
      </c>
      <c r="S126" t="s">
        <v>283</v>
      </c>
      <c r="V126" t="s">
        <v>274</v>
      </c>
      <c r="W126" t="s">
        <v>151</v>
      </c>
      <c r="X126" t="s">
        <v>334</v>
      </c>
      <c r="Y126" t="s">
        <v>626</v>
      </c>
      <c r="Z126" t="s">
        <v>533</v>
      </c>
      <c r="AA126" t="s">
        <v>628</v>
      </c>
      <c r="AB126" t="s">
        <v>629</v>
      </c>
      <c r="AC126" t="s">
        <v>630</v>
      </c>
      <c r="AD126" t="s">
        <v>186</v>
      </c>
      <c r="AE126" t="s">
        <v>212</v>
      </c>
      <c r="AF126" t="s">
        <v>52</v>
      </c>
      <c r="AG126" t="s">
        <v>48</v>
      </c>
      <c r="AH126" t="s">
        <v>283</v>
      </c>
    </row>
    <row r="127" spans="1:34" x14ac:dyDescent="0.2">
      <c r="A127" t="s">
        <v>618</v>
      </c>
      <c r="B127">
        <f t="shared" si="7"/>
        <v>0.26737967914438499</v>
      </c>
      <c r="C127">
        <f t="shared" si="8"/>
        <v>0.53475935828876997</v>
      </c>
      <c r="D127">
        <v>1.2</v>
      </c>
      <c r="E127">
        <f t="shared" si="4"/>
        <v>0.39999999999999991</v>
      </c>
      <c r="F127" t="s">
        <v>37</v>
      </c>
      <c r="G127" t="s">
        <v>631</v>
      </c>
      <c r="H127" t="s">
        <v>463</v>
      </c>
      <c r="I127" t="s">
        <v>143</v>
      </c>
      <c r="J127" t="s">
        <v>632</v>
      </c>
      <c r="K127" t="s">
        <v>245</v>
      </c>
      <c r="L127" t="s">
        <v>633</v>
      </c>
      <c r="M127" t="s">
        <v>52</v>
      </c>
      <c r="N127" t="s">
        <v>634</v>
      </c>
      <c r="O127" t="s">
        <v>52</v>
      </c>
      <c r="P127" t="s">
        <v>48</v>
      </c>
      <c r="Q127" t="s">
        <v>386</v>
      </c>
      <c r="V127" t="s">
        <v>631</v>
      </c>
      <c r="W127" t="s">
        <v>463</v>
      </c>
      <c r="X127" t="s">
        <v>143</v>
      </c>
      <c r="Y127" t="s">
        <v>632</v>
      </c>
      <c r="Z127" t="s">
        <v>245</v>
      </c>
      <c r="AA127" t="s">
        <v>633</v>
      </c>
      <c r="AB127" t="s">
        <v>52</v>
      </c>
      <c r="AC127" t="s">
        <v>634</v>
      </c>
      <c r="AD127" t="s">
        <v>52</v>
      </c>
      <c r="AE127" t="s">
        <v>48</v>
      </c>
      <c r="AF127" t="s">
        <v>386</v>
      </c>
    </row>
    <row r="128" spans="1:34" x14ac:dyDescent="0.2">
      <c r="A128" t="s">
        <v>618</v>
      </c>
      <c r="B128">
        <f t="shared" si="7"/>
        <v>0.26737967914438499</v>
      </c>
      <c r="C128">
        <f t="shared" si="8"/>
        <v>0.53475935828876997</v>
      </c>
      <c r="D128">
        <v>1.1000000000000001</v>
      </c>
      <c r="E128">
        <f t="shared" si="4"/>
        <v>0.30000000000000004</v>
      </c>
      <c r="F128" t="s">
        <v>37</v>
      </c>
      <c r="G128" t="s">
        <v>61</v>
      </c>
      <c r="H128" t="s">
        <v>48</v>
      </c>
      <c r="I128" t="s">
        <v>635</v>
      </c>
      <c r="J128" t="s">
        <v>101</v>
      </c>
      <c r="K128" t="s">
        <v>137</v>
      </c>
      <c r="L128" t="s">
        <v>223</v>
      </c>
      <c r="M128" t="s">
        <v>186</v>
      </c>
      <c r="N128" t="s">
        <v>219</v>
      </c>
      <c r="O128" t="s">
        <v>527</v>
      </c>
      <c r="P128" t="s">
        <v>121</v>
      </c>
      <c r="Q128" t="s">
        <v>636</v>
      </c>
      <c r="R128" t="s">
        <v>637</v>
      </c>
      <c r="V128" t="s">
        <v>61</v>
      </c>
      <c r="W128" t="s">
        <v>48</v>
      </c>
      <c r="X128" t="s">
        <v>635</v>
      </c>
      <c r="Y128" t="s">
        <v>101</v>
      </c>
      <c r="Z128" t="s">
        <v>137</v>
      </c>
      <c r="AA128" t="s">
        <v>223</v>
      </c>
      <c r="AB128" t="s">
        <v>186</v>
      </c>
      <c r="AC128" t="s">
        <v>219</v>
      </c>
      <c r="AD128" t="s">
        <v>527</v>
      </c>
      <c r="AE128" t="s">
        <v>121</v>
      </c>
      <c r="AF128" t="s">
        <v>636</v>
      </c>
      <c r="AG128" t="s">
        <v>637</v>
      </c>
    </row>
    <row r="129" spans="1:35" x14ac:dyDescent="0.2">
      <c r="A129" t="s">
        <v>618</v>
      </c>
      <c r="B129">
        <f t="shared" si="7"/>
        <v>0.26737967914438499</v>
      </c>
      <c r="C129">
        <f t="shared" si="8"/>
        <v>0.53475935828876997</v>
      </c>
      <c r="D129">
        <v>1</v>
      </c>
      <c r="E129">
        <f t="shared" si="4"/>
        <v>0.19999999999999996</v>
      </c>
      <c r="F129" t="s">
        <v>37</v>
      </c>
      <c r="G129" t="s">
        <v>274</v>
      </c>
      <c r="H129" t="s">
        <v>151</v>
      </c>
      <c r="I129" t="s">
        <v>638</v>
      </c>
      <c r="J129" t="s">
        <v>97</v>
      </c>
      <c r="K129" t="s">
        <v>57</v>
      </c>
      <c r="L129" t="s">
        <v>68</v>
      </c>
      <c r="M129" t="s">
        <v>639</v>
      </c>
      <c r="N129" t="s">
        <v>223</v>
      </c>
      <c r="O129" t="s">
        <v>186</v>
      </c>
      <c r="P129" t="s">
        <v>640</v>
      </c>
      <c r="Q129" t="s">
        <v>339</v>
      </c>
      <c r="V129" t="s">
        <v>274</v>
      </c>
      <c r="W129" t="s">
        <v>151</v>
      </c>
      <c r="X129" t="s">
        <v>638</v>
      </c>
      <c r="Y129" t="s">
        <v>97</v>
      </c>
      <c r="Z129" t="s">
        <v>57</v>
      </c>
      <c r="AA129" t="s">
        <v>68</v>
      </c>
      <c r="AB129" t="s">
        <v>639</v>
      </c>
      <c r="AC129" t="s">
        <v>223</v>
      </c>
      <c r="AD129" t="s">
        <v>186</v>
      </c>
      <c r="AE129" t="s">
        <v>640</v>
      </c>
      <c r="AF129" t="s">
        <v>339</v>
      </c>
    </row>
    <row r="130" spans="1:35" x14ac:dyDescent="0.2">
      <c r="A130" t="s">
        <v>618</v>
      </c>
      <c r="B130">
        <f t="shared" si="7"/>
        <v>0.26737967914438499</v>
      </c>
      <c r="C130">
        <f t="shared" si="8"/>
        <v>0.53475935828876997</v>
      </c>
      <c r="D130">
        <v>0.90000000000000102</v>
      </c>
      <c r="E130">
        <f t="shared" si="4"/>
        <v>0.10000000000000098</v>
      </c>
      <c r="F130" t="s">
        <v>37</v>
      </c>
      <c r="G130" t="s">
        <v>269</v>
      </c>
      <c r="H130" t="s">
        <v>51</v>
      </c>
      <c r="I130" t="s">
        <v>278</v>
      </c>
      <c r="J130" t="s">
        <v>140</v>
      </c>
      <c r="K130" t="s">
        <v>48</v>
      </c>
      <c r="L130" t="s">
        <v>641</v>
      </c>
      <c r="M130" t="s">
        <v>154</v>
      </c>
      <c r="N130" t="s">
        <v>63</v>
      </c>
      <c r="O130" t="s">
        <v>75</v>
      </c>
      <c r="P130" t="s">
        <v>403</v>
      </c>
      <c r="Q130" t="s">
        <v>193</v>
      </c>
      <c r="R130" t="s">
        <v>192</v>
      </c>
      <c r="V130" t="s">
        <v>269</v>
      </c>
      <c r="W130" t="s">
        <v>51</v>
      </c>
      <c r="X130" t="s">
        <v>278</v>
      </c>
      <c r="Y130" t="s">
        <v>140</v>
      </c>
      <c r="Z130" t="s">
        <v>48</v>
      </c>
      <c r="AA130" t="s">
        <v>641</v>
      </c>
      <c r="AB130" t="s">
        <v>154</v>
      </c>
      <c r="AC130" t="s">
        <v>63</v>
      </c>
      <c r="AD130" t="s">
        <v>75</v>
      </c>
      <c r="AE130" t="s">
        <v>403</v>
      </c>
      <c r="AF130" t="s">
        <v>193</v>
      </c>
      <c r="AG130" t="s">
        <v>192</v>
      </c>
    </row>
    <row r="131" spans="1:35" x14ac:dyDescent="0.2">
      <c r="A131" t="s">
        <v>618</v>
      </c>
      <c r="B131">
        <f t="shared" si="7"/>
        <v>0.26737967914438499</v>
      </c>
      <c r="C131">
        <f t="shared" si="8"/>
        <v>0.53475935828876997</v>
      </c>
      <c r="D131">
        <v>0.80000000000000104</v>
      </c>
      <c r="E131">
        <f t="shared" si="4"/>
        <v>9.9920072216264089E-16</v>
      </c>
      <c r="F131" t="s">
        <v>37</v>
      </c>
      <c r="G131" t="s">
        <v>50</v>
      </c>
      <c r="H131" t="s">
        <v>642</v>
      </c>
      <c r="I131" t="s">
        <v>260</v>
      </c>
      <c r="J131" t="s">
        <v>48</v>
      </c>
      <c r="K131" t="s">
        <v>643</v>
      </c>
      <c r="L131" t="s">
        <v>644</v>
      </c>
      <c r="M131" t="s">
        <v>645</v>
      </c>
      <c r="N131" t="s">
        <v>140</v>
      </c>
      <c r="O131" t="s">
        <v>48</v>
      </c>
      <c r="P131" t="s">
        <v>646</v>
      </c>
      <c r="Q131" t="s">
        <v>134</v>
      </c>
      <c r="V131" t="s">
        <v>50</v>
      </c>
      <c r="W131" t="s">
        <v>642</v>
      </c>
      <c r="X131" t="s">
        <v>260</v>
      </c>
      <c r="Y131" t="s">
        <v>48</v>
      </c>
      <c r="Z131" t="s">
        <v>643</v>
      </c>
      <c r="AA131" t="s">
        <v>644</v>
      </c>
      <c r="AB131" t="s">
        <v>645</v>
      </c>
      <c r="AC131" t="s">
        <v>140</v>
      </c>
      <c r="AD131" t="s">
        <v>48</v>
      </c>
      <c r="AE131" t="s">
        <v>646</v>
      </c>
      <c r="AF131" t="s">
        <v>134</v>
      </c>
    </row>
    <row r="132" spans="1:35" x14ac:dyDescent="0.2">
      <c r="A132" t="s">
        <v>618</v>
      </c>
      <c r="B132">
        <f t="shared" si="7"/>
        <v>0.26737967914438499</v>
      </c>
      <c r="C132">
        <f t="shared" si="8"/>
        <v>0.53475935828876997</v>
      </c>
      <c r="D132">
        <v>0.70000000000000095</v>
      </c>
      <c r="E132">
        <f t="shared" ref="E132:E195" si="9">D132-0.8</f>
        <v>-9.999999999999909E-2</v>
      </c>
      <c r="F132" t="s">
        <v>37</v>
      </c>
      <c r="G132" t="s">
        <v>647</v>
      </c>
      <c r="H132" t="s">
        <v>131</v>
      </c>
      <c r="I132" t="s">
        <v>648</v>
      </c>
      <c r="J132" t="s">
        <v>627</v>
      </c>
      <c r="K132" t="s">
        <v>52</v>
      </c>
      <c r="L132" t="s">
        <v>176</v>
      </c>
      <c r="M132" t="s">
        <v>158</v>
      </c>
      <c r="N132" t="s">
        <v>48</v>
      </c>
      <c r="O132" t="s">
        <v>338</v>
      </c>
      <c r="P132" t="s">
        <v>449</v>
      </c>
      <c r="Q132" t="s">
        <v>128</v>
      </c>
      <c r="R132" t="s">
        <v>649</v>
      </c>
      <c r="V132" t="s">
        <v>647</v>
      </c>
      <c r="W132" t="s">
        <v>131</v>
      </c>
      <c r="X132" t="s">
        <v>648</v>
      </c>
      <c r="Y132" t="s">
        <v>627</v>
      </c>
      <c r="Z132" t="s">
        <v>52</v>
      </c>
      <c r="AA132" t="s">
        <v>176</v>
      </c>
      <c r="AB132" t="s">
        <v>158</v>
      </c>
      <c r="AC132" t="s">
        <v>48</v>
      </c>
      <c r="AD132" t="s">
        <v>338</v>
      </c>
      <c r="AE132" t="s">
        <v>449</v>
      </c>
      <c r="AF132" t="s">
        <v>128</v>
      </c>
      <c r="AG132" t="s">
        <v>649</v>
      </c>
    </row>
    <row r="133" spans="1:35" x14ac:dyDescent="0.2">
      <c r="A133" t="s">
        <v>618</v>
      </c>
      <c r="B133">
        <f t="shared" si="7"/>
        <v>0.26737967914438499</v>
      </c>
      <c r="C133">
        <f t="shared" si="8"/>
        <v>0.53475935828876997</v>
      </c>
      <c r="D133">
        <v>0.6</v>
      </c>
      <c r="E133">
        <f t="shared" si="9"/>
        <v>-0.20000000000000007</v>
      </c>
      <c r="F133" t="s">
        <v>37</v>
      </c>
      <c r="G133" t="s">
        <v>50</v>
      </c>
      <c r="H133" t="s">
        <v>291</v>
      </c>
      <c r="I133" t="s">
        <v>48</v>
      </c>
      <c r="J133" t="s">
        <v>407</v>
      </c>
      <c r="K133" t="s">
        <v>140</v>
      </c>
      <c r="L133" t="s">
        <v>1</v>
      </c>
      <c r="M133" t="s">
        <v>81</v>
      </c>
      <c r="N133" t="s">
        <v>408</v>
      </c>
      <c r="O133" t="s">
        <v>219</v>
      </c>
      <c r="P133" t="s">
        <v>650</v>
      </c>
      <c r="Q133" t="s">
        <v>48</v>
      </c>
      <c r="R133" t="s">
        <v>651</v>
      </c>
      <c r="V133" t="s">
        <v>50</v>
      </c>
      <c r="W133" t="s">
        <v>291</v>
      </c>
      <c r="X133" t="s">
        <v>48</v>
      </c>
      <c r="Y133" t="s">
        <v>407</v>
      </c>
      <c r="Z133" t="s">
        <v>140</v>
      </c>
      <c r="AA133" t="s">
        <v>1</v>
      </c>
      <c r="AB133" t="s">
        <v>81</v>
      </c>
      <c r="AC133" t="s">
        <v>408</v>
      </c>
      <c r="AD133" t="s">
        <v>219</v>
      </c>
      <c r="AE133" t="s">
        <v>650</v>
      </c>
      <c r="AF133" t="s">
        <v>48</v>
      </c>
      <c r="AG133" t="s">
        <v>651</v>
      </c>
    </row>
    <row r="134" spans="1:35" x14ac:dyDescent="0.2">
      <c r="A134" t="s">
        <v>618</v>
      </c>
      <c r="B134">
        <f t="shared" si="7"/>
        <v>0.26737967914438499</v>
      </c>
      <c r="C134">
        <f t="shared" si="8"/>
        <v>0.53475935828876997</v>
      </c>
      <c r="D134">
        <v>0.5</v>
      </c>
      <c r="E134">
        <f t="shared" si="9"/>
        <v>-0.30000000000000004</v>
      </c>
      <c r="F134" t="s">
        <v>37</v>
      </c>
      <c r="G134" t="s">
        <v>182</v>
      </c>
      <c r="H134" t="s">
        <v>398</v>
      </c>
      <c r="I134" t="s">
        <v>460</v>
      </c>
      <c r="J134" t="s">
        <v>98</v>
      </c>
      <c r="K134" t="s">
        <v>308</v>
      </c>
      <c r="L134" t="s">
        <v>75</v>
      </c>
      <c r="M134" t="s">
        <v>480</v>
      </c>
      <c r="N134" t="s">
        <v>652</v>
      </c>
      <c r="O134" t="s">
        <v>140</v>
      </c>
      <c r="P134" t="s">
        <v>186</v>
      </c>
      <c r="Q134" t="s">
        <v>430</v>
      </c>
      <c r="R134" t="s">
        <v>363</v>
      </c>
      <c r="S134" t="s">
        <v>57</v>
      </c>
      <c r="T134" t="s">
        <v>224</v>
      </c>
      <c r="V134" t="s">
        <v>182</v>
      </c>
      <c r="W134" t="s">
        <v>398</v>
      </c>
      <c r="X134" t="s">
        <v>460</v>
      </c>
      <c r="Y134" t="s">
        <v>98</v>
      </c>
      <c r="Z134" t="s">
        <v>308</v>
      </c>
      <c r="AA134" t="s">
        <v>75</v>
      </c>
      <c r="AB134" t="s">
        <v>480</v>
      </c>
      <c r="AC134" t="s">
        <v>652</v>
      </c>
      <c r="AD134" t="s">
        <v>140</v>
      </c>
      <c r="AE134" t="s">
        <v>186</v>
      </c>
      <c r="AF134" t="s">
        <v>430</v>
      </c>
      <c r="AG134" t="s">
        <v>363</v>
      </c>
      <c r="AH134" t="s">
        <v>57</v>
      </c>
      <c r="AI134" t="s">
        <v>224</v>
      </c>
    </row>
    <row r="135" spans="1:35" x14ac:dyDescent="0.2">
      <c r="A135" t="s">
        <v>618</v>
      </c>
      <c r="B135">
        <f t="shared" si="7"/>
        <v>0.26737967914438499</v>
      </c>
      <c r="C135">
        <f t="shared" si="8"/>
        <v>0.53475935828876997</v>
      </c>
      <c r="D135">
        <v>0.4</v>
      </c>
      <c r="E135">
        <f t="shared" si="9"/>
        <v>-0.4</v>
      </c>
      <c r="F135" t="s">
        <v>37</v>
      </c>
      <c r="G135" t="s">
        <v>182</v>
      </c>
      <c r="H135" t="s">
        <v>338</v>
      </c>
      <c r="I135" t="s">
        <v>653</v>
      </c>
      <c r="J135" t="s">
        <v>511</v>
      </c>
      <c r="K135" t="s">
        <v>1</v>
      </c>
      <c r="L135" t="s">
        <v>654</v>
      </c>
      <c r="M135" t="s">
        <v>655</v>
      </c>
      <c r="N135" t="s">
        <v>656</v>
      </c>
      <c r="O135" t="s">
        <v>596</v>
      </c>
      <c r="P135" t="s">
        <v>122</v>
      </c>
      <c r="Q135" t="s">
        <v>657</v>
      </c>
      <c r="R135" t="s">
        <v>658</v>
      </c>
      <c r="V135" t="s">
        <v>182</v>
      </c>
      <c r="W135" t="s">
        <v>338</v>
      </c>
      <c r="X135" t="s">
        <v>653</v>
      </c>
      <c r="Y135" t="s">
        <v>511</v>
      </c>
      <c r="Z135" t="s">
        <v>1</v>
      </c>
      <c r="AA135" t="s">
        <v>654</v>
      </c>
      <c r="AB135" t="s">
        <v>655</v>
      </c>
      <c r="AC135" t="s">
        <v>656</v>
      </c>
      <c r="AD135" t="s">
        <v>596</v>
      </c>
      <c r="AE135" t="s">
        <v>122</v>
      </c>
      <c r="AF135" t="s">
        <v>657</v>
      </c>
      <c r="AG135" t="s">
        <v>658</v>
      </c>
    </row>
    <row r="136" spans="1:35" x14ac:dyDescent="0.2">
      <c r="A136" t="s">
        <v>618</v>
      </c>
      <c r="B136">
        <f t="shared" si="7"/>
        <v>0.26737967914438499</v>
      </c>
      <c r="C136">
        <f t="shared" si="8"/>
        <v>0.53475935828876997</v>
      </c>
      <c r="D136">
        <v>0.3</v>
      </c>
      <c r="E136">
        <f t="shared" si="9"/>
        <v>-0.5</v>
      </c>
      <c r="F136" t="s">
        <v>37</v>
      </c>
      <c r="G136" t="s">
        <v>216</v>
      </c>
      <c r="H136" t="s">
        <v>102</v>
      </c>
      <c r="I136" t="s">
        <v>533</v>
      </c>
      <c r="J136" t="s">
        <v>105</v>
      </c>
      <c r="K136" t="s">
        <v>659</v>
      </c>
      <c r="L136" t="s">
        <v>158</v>
      </c>
      <c r="M136" t="s">
        <v>48</v>
      </c>
      <c r="N136" t="s">
        <v>660</v>
      </c>
      <c r="O136" t="s">
        <v>52</v>
      </c>
      <c r="P136" t="s">
        <v>48</v>
      </c>
      <c r="Q136" t="s">
        <v>285</v>
      </c>
      <c r="R136" t="s">
        <v>661</v>
      </c>
      <c r="S136" t="s">
        <v>201</v>
      </c>
      <c r="V136" t="s">
        <v>216</v>
      </c>
      <c r="W136" t="s">
        <v>102</v>
      </c>
      <c r="X136" t="s">
        <v>533</v>
      </c>
      <c r="Y136" t="s">
        <v>105</v>
      </c>
      <c r="Z136" t="s">
        <v>659</v>
      </c>
      <c r="AA136" t="s">
        <v>158</v>
      </c>
      <c r="AB136" t="s">
        <v>48</v>
      </c>
      <c r="AC136" t="s">
        <v>660</v>
      </c>
      <c r="AD136" t="s">
        <v>52</v>
      </c>
      <c r="AE136" t="s">
        <v>48</v>
      </c>
      <c r="AF136" t="s">
        <v>285</v>
      </c>
      <c r="AG136" t="s">
        <v>661</v>
      </c>
      <c r="AH136" t="s">
        <v>201</v>
      </c>
    </row>
    <row r="137" spans="1:35" x14ac:dyDescent="0.2">
      <c r="A137" t="s">
        <v>618</v>
      </c>
      <c r="B137">
        <f t="shared" si="7"/>
        <v>0.26737967914438499</v>
      </c>
      <c r="C137">
        <f t="shared" si="8"/>
        <v>0.53475935828876997</v>
      </c>
      <c r="D137">
        <v>0.2</v>
      </c>
      <c r="E137">
        <f t="shared" si="9"/>
        <v>-0.60000000000000009</v>
      </c>
      <c r="F137" t="s">
        <v>37</v>
      </c>
      <c r="G137" t="s">
        <v>72</v>
      </c>
      <c r="H137" t="s">
        <v>319</v>
      </c>
      <c r="I137" t="s">
        <v>662</v>
      </c>
      <c r="J137" t="s">
        <v>122</v>
      </c>
      <c r="K137" t="s">
        <v>663</v>
      </c>
      <c r="L137" t="s">
        <v>67</v>
      </c>
      <c r="M137" t="s">
        <v>416</v>
      </c>
      <c r="N137" t="s">
        <v>340</v>
      </c>
      <c r="O137" t="s">
        <v>400</v>
      </c>
      <c r="P137" t="s">
        <v>52</v>
      </c>
      <c r="Q137" t="s">
        <v>268</v>
      </c>
      <c r="R137" t="s">
        <v>52</v>
      </c>
      <c r="S137" t="s">
        <v>256</v>
      </c>
      <c r="V137" t="s">
        <v>72</v>
      </c>
      <c r="W137" t="s">
        <v>319</v>
      </c>
      <c r="Y137" t="s">
        <v>122</v>
      </c>
      <c r="AA137" t="s">
        <v>67</v>
      </c>
      <c r="AB137" t="s">
        <v>416</v>
      </c>
      <c r="AE137" t="s">
        <v>52</v>
      </c>
      <c r="AF137" t="s">
        <v>268</v>
      </c>
      <c r="AG137" t="s">
        <v>52</v>
      </c>
    </row>
    <row r="138" spans="1:35" x14ac:dyDescent="0.2">
      <c r="A138" t="s">
        <v>618</v>
      </c>
      <c r="B138">
        <f t="shared" si="7"/>
        <v>0.26737967914438499</v>
      </c>
      <c r="C138">
        <f t="shared" si="8"/>
        <v>0.53475935828876997</v>
      </c>
      <c r="D138">
        <v>9.9999999999999895E-2</v>
      </c>
      <c r="E138">
        <f t="shared" si="9"/>
        <v>-0.70000000000000018</v>
      </c>
      <c r="F138" t="s">
        <v>37</v>
      </c>
      <c r="G138" t="s">
        <v>664</v>
      </c>
      <c r="H138" t="s">
        <v>121</v>
      </c>
      <c r="I138" t="s">
        <v>186</v>
      </c>
      <c r="J138" t="s">
        <v>665</v>
      </c>
      <c r="K138" t="s">
        <v>51</v>
      </c>
      <c r="L138" t="s">
        <v>47</v>
      </c>
      <c r="M138" t="s">
        <v>98</v>
      </c>
      <c r="N138" t="s">
        <v>666</v>
      </c>
      <c r="O138" t="s">
        <v>52</v>
      </c>
      <c r="P138" t="s">
        <v>667</v>
      </c>
      <c r="Q138" t="s">
        <v>1</v>
      </c>
      <c r="R138" t="s">
        <v>130</v>
      </c>
      <c r="V138" t="s">
        <v>664</v>
      </c>
      <c r="W138" t="s">
        <v>121</v>
      </c>
      <c r="X138" t="s">
        <v>186</v>
      </c>
      <c r="Y138" t="s">
        <v>665</v>
      </c>
    </row>
    <row r="139" spans="1:35" x14ac:dyDescent="0.2">
      <c r="A139" t="s">
        <v>618</v>
      </c>
      <c r="B139">
        <f t="shared" si="7"/>
        <v>0.26737967914438499</v>
      </c>
      <c r="C139">
        <f t="shared" si="8"/>
        <v>0.53475935828876997</v>
      </c>
      <c r="D139">
        <v>0</v>
      </c>
      <c r="E139">
        <f t="shared" si="9"/>
        <v>-0.8</v>
      </c>
      <c r="F139" t="s">
        <v>37</v>
      </c>
      <c r="G139" t="s">
        <v>473</v>
      </c>
      <c r="H139" t="s">
        <v>668</v>
      </c>
      <c r="I139" t="s">
        <v>51</v>
      </c>
      <c r="J139" t="s">
        <v>375</v>
      </c>
      <c r="K139" t="s">
        <v>103</v>
      </c>
      <c r="L139" t="s">
        <v>669</v>
      </c>
      <c r="M139" t="s">
        <v>122</v>
      </c>
      <c r="N139" t="s">
        <v>118</v>
      </c>
      <c r="O139" t="s">
        <v>291</v>
      </c>
      <c r="P139" t="s">
        <v>115</v>
      </c>
      <c r="Q139" t="s">
        <v>256</v>
      </c>
    </row>
    <row r="140" spans="1:35" x14ac:dyDescent="0.2">
      <c r="A140" t="s">
        <v>618</v>
      </c>
      <c r="B140">
        <f t="shared" si="7"/>
        <v>0.26737967914438499</v>
      </c>
      <c r="C140">
        <f t="shared" si="8"/>
        <v>0.53475935828876997</v>
      </c>
      <c r="D140">
        <v>-0.1</v>
      </c>
      <c r="E140">
        <f t="shared" si="9"/>
        <v>-0.9</v>
      </c>
      <c r="F140" t="s">
        <v>37</v>
      </c>
      <c r="G140" t="s">
        <v>50</v>
      </c>
      <c r="H140" t="s">
        <v>211</v>
      </c>
      <c r="I140" t="s">
        <v>98</v>
      </c>
      <c r="J140" t="s">
        <v>670</v>
      </c>
      <c r="K140" t="s">
        <v>77</v>
      </c>
      <c r="L140" t="s">
        <v>57</v>
      </c>
      <c r="M140" t="s">
        <v>174</v>
      </c>
      <c r="N140" t="s">
        <v>48</v>
      </c>
      <c r="O140" t="s">
        <v>671</v>
      </c>
      <c r="P140" t="s">
        <v>245</v>
      </c>
      <c r="Q140" t="s">
        <v>131</v>
      </c>
      <c r="R140" t="s">
        <v>258</v>
      </c>
      <c r="S140" t="s">
        <v>108</v>
      </c>
    </row>
    <row r="141" spans="1:35" x14ac:dyDescent="0.2">
      <c r="A141" t="s">
        <v>618</v>
      </c>
      <c r="B141">
        <f t="shared" si="7"/>
        <v>0.26737967914438499</v>
      </c>
      <c r="C141">
        <f t="shared" si="8"/>
        <v>0.53475935828876997</v>
      </c>
      <c r="D141">
        <v>-0.2</v>
      </c>
      <c r="E141">
        <f t="shared" si="9"/>
        <v>-1</v>
      </c>
      <c r="F141" t="s">
        <v>37</v>
      </c>
      <c r="G141" t="s">
        <v>72</v>
      </c>
      <c r="H141" t="s">
        <v>386</v>
      </c>
      <c r="I141" t="s">
        <v>672</v>
      </c>
      <c r="J141" t="s">
        <v>465</v>
      </c>
      <c r="K141" t="s">
        <v>554</v>
      </c>
      <c r="L141" t="s">
        <v>490</v>
      </c>
      <c r="M141" t="s">
        <v>1</v>
      </c>
      <c r="N141" t="s">
        <v>385</v>
      </c>
      <c r="O141" t="s">
        <v>121</v>
      </c>
      <c r="P141" t="s">
        <v>673</v>
      </c>
      <c r="Q141" t="s">
        <v>97</v>
      </c>
      <c r="R141" t="s">
        <v>306</v>
      </c>
    </row>
    <row r="142" spans="1:35" x14ac:dyDescent="0.2">
      <c r="A142" t="s">
        <v>674</v>
      </c>
      <c r="B142">
        <f>1/(3.48*2)</f>
        <v>0.14367816091954022</v>
      </c>
      <c r="C142">
        <f>1/3.48</f>
        <v>0.28735632183908044</v>
      </c>
      <c r="D142">
        <v>1.7</v>
      </c>
      <c r="E142">
        <f t="shared" si="9"/>
        <v>0.89999999999999991</v>
      </c>
      <c r="F142" t="s">
        <v>37</v>
      </c>
      <c r="G142" t="s">
        <v>182</v>
      </c>
      <c r="H142" t="s">
        <v>339</v>
      </c>
      <c r="I142" t="s">
        <v>675</v>
      </c>
      <c r="J142" t="s">
        <v>52</v>
      </c>
      <c r="K142" t="s">
        <v>76</v>
      </c>
      <c r="L142" t="s">
        <v>480</v>
      </c>
      <c r="M142" t="s">
        <v>543</v>
      </c>
      <c r="N142" t="s">
        <v>330</v>
      </c>
      <c r="O142" t="s">
        <v>375</v>
      </c>
      <c r="P142" t="s">
        <v>98</v>
      </c>
      <c r="Q142" t="s">
        <v>676</v>
      </c>
      <c r="R142" t="s">
        <v>677</v>
      </c>
      <c r="V142" t="s">
        <v>182</v>
      </c>
      <c r="W142" t="s">
        <v>339</v>
      </c>
      <c r="X142" t="s">
        <v>675</v>
      </c>
      <c r="Y142" t="s">
        <v>52</v>
      </c>
      <c r="Z142" t="s">
        <v>76</v>
      </c>
      <c r="AA142" t="s">
        <v>480</v>
      </c>
      <c r="AB142" t="s">
        <v>543</v>
      </c>
      <c r="AC142" t="s">
        <v>330</v>
      </c>
      <c r="AD142" t="s">
        <v>375</v>
      </c>
      <c r="AE142" t="s">
        <v>98</v>
      </c>
      <c r="AF142" t="s">
        <v>676</v>
      </c>
      <c r="AG142" t="s">
        <v>677</v>
      </c>
    </row>
    <row r="143" spans="1:35" x14ac:dyDescent="0.2">
      <c r="A143" t="s">
        <v>674</v>
      </c>
      <c r="B143">
        <f t="shared" ref="B143:B161" si="10">1/(3.48*2)</f>
        <v>0.14367816091954022</v>
      </c>
      <c r="C143">
        <f t="shared" ref="C143:C161" si="11">1/3.48</f>
        <v>0.28735632183908044</v>
      </c>
      <c r="D143">
        <v>1.6</v>
      </c>
      <c r="E143">
        <f t="shared" si="9"/>
        <v>0.8</v>
      </c>
      <c r="F143" t="s">
        <v>37</v>
      </c>
      <c r="G143" t="s">
        <v>72</v>
      </c>
      <c r="H143" t="s">
        <v>237</v>
      </c>
      <c r="I143" t="s">
        <v>678</v>
      </c>
      <c r="J143" t="s">
        <v>1</v>
      </c>
      <c r="K143" t="s">
        <v>654</v>
      </c>
      <c r="L143" t="s">
        <v>679</v>
      </c>
      <c r="M143" t="s">
        <v>140</v>
      </c>
      <c r="N143" t="s">
        <v>680</v>
      </c>
      <c r="O143" t="s">
        <v>584</v>
      </c>
      <c r="P143" t="s">
        <v>681</v>
      </c>
      <c r="Q143" t="s">
        <v>682</v>
      </c>
      <c r="V143" t="s">
        <v>72</v>
      </c>
      <c r="W143" t="s">
        <v>237</v>
      </c>
      <c r="X143" t="s">
        <v>678</v>
      </c>
      <c r="Y143" t="s">
        <v>1</v>
      </c>
      <c r="Z143" t="s">
        <v>654</v>
      </c>
      <c r="AA143" t="s">
        <v>679</v>
      </c>
      <c r="AB143" t="s">
        <v>140</v>
      </c>
      <c r="AC143" t="s">
        <v>680</v>
      </c>
      <c r="AD143" t="s">
        <v>584</v>
      </c>
      <c r="AE143" t="s">
        <v>681</v>
      </c>
      <c r="AF143" t="s">
        <v>682</v>
      </c>
    </row>
    <row r="144" spans="1:35" x14ac:dyDescent="0.2">
      <c r="A144" t="s">
        <v>674</v>
      </c>
      <c r="B144">
        <f t="shared" si="10"/>
        <v>0.14367816091954022</v>
      </c>
      <c r="C144">
        <f t="shared" si="11"/>
        <v>0.28735632183908044</v>
      </c>
      <c r="D144">
        <v>1.5</v>
      </c>
      <c r="E144">
        <f t="shared" si="9"/>
        <v>0.7</v>
      </c>
      <c r="F144" t="s">
        <v>37</v>
      </c>
      <c r="G144" t="s">
        <v>72</v>
      </c>
      <c r="H144" t="s">
        <v>683</v>
      </c>
      <c r="I144" t="s">
        <v>69</v>
      </c>
      <c r="J144" t="s">
        <v>184</v>
      </c>
      <c r="K144" t="s">
        <v>684</v>
      </c>
      <c r="L144" t="s">
        <v>67</v>
      </c>
      <c r="M144" t="s">
        <v>68</v>
      </c>
      <c r="N144" t="s">
        <v>567</v>
      </c>
      <c r="O144" t="s">
        <v>258</v>
      </c>
      <c r="P144" t="s">
        <v>685</v>
      </c>
      <c r="Q144" t="s">
        <v>193</v>
      </c>
      <c r="V144" t="s">
        <v>72</v>
      </c>
      <c r="W144" t="s">
        <v>683</v>
      </c>
      <c r="X144" t="s">
        <v>69</v>
      </c>
      <c r="Y144" t="s">
        <v>184</v>
      </c>
      <c r="Z144" t="s">
        <v>684</v>
      </c>
      <c r="AA144" t="s">
        <v>67</v>
      </c>
      <c r="AB144" t="s">
        <v>68</v>
      </c>
      <c r="AC144" t="s">
        <v>567</v>
      </c>
      <c r="AD144" t="s">
        <v>258</v>
      </c>
      <c r="AE144" t="s">
        <v>685</v>
      </c>
      <c r="AF144" t="s">
        <v>193</v>
      </c>
    </row>
    <row r="145" spans="1:35" x14ac:dyDescent="0.2">
      <c r="A145" t="s">
        <v>674</v>
      </c>
      <c r="B145">
        <f t="shared" si="10"/>
        <v>0.14367816091954022</v>
      </c>
      <c r="C145">
        <f t="shared" si="11"/>
        <v>0.28735632183908044</v>
      </c>
      <c r="D145">
        <v>1.4</v>
      </c>
      <c r="E145">
        <f t="shared" si="9"/>
        <v>0.59999999999999987</v>
      </c>
      <c r="F145" t="s">
        <v>37</v>
      </c>
      <c r="G145" t="s">
        <v>72</v>
      </c>
      <c r="H145" t="s">
        <v>360</v>
      </c>
      <c r="I145" t="s">
        <v>361</v>
      </c>
      <c r="J145" t="s">
        <v>686</v>
      </c>
      <c r="K145" t="s">
        <v>1</v>
      </c>
      <c r="L145" t="s">
        <v>506</v>
      </c>
      <c r="M145" t="s">
        <v>136</v>
      </c>
      <c r="N145" t="s">
        <v>88</v>
      </c>
      <c r="O145" t="s">
        <v>131</v>
      </c>
      <c r="P145" t="s">
        <v>51</v>
      </c>
      <c r="Q145" t="s">
        <v>147</v>
      </c>
      <c r="R145" t="s">
        <v>41</v>
      </c>
      <c r="S145" t="s">
        <v>98</v>
      </c>
      <c r="T145" t="s">
        <v>509</v>
      </c>
      <c r="V145" t="s">
        <v>72</v>
      </c>
      <c r="W145" t="s">
        <v>360</v>
      </c>
      <c r="X145" t="s">
        <v>361</v>
      </c>
      <c r="Y145" t="s">
        <v>686</v>
      </c>
      <c r="Z145" t="s">
        <v>1</v>
      </c>
      <c r="AA145" t="s">
        <v>506</v>
      </c>
      <c r="AB145" t="s">
        <v>136</v>
      </c>
      <c r="AC145" t="s">
        <v>88</v>
      </c>
      <c r="AD145" t="s">
        <v>131</v>
      </c>
      <c r="AE145" t="s">
        <v>51</v>
      </c>
      <c r="AF145" t="s">
        <v>147</v>
      </c>
      <c r="AG145" t="s">
        <v>41</v>
      </c>
      <c r="AH145" t="s">
        <v>98</v>
      </c>
      <c r="AI145" t="s">
        <v>509</v>
      </c>
    </row>
    <row r="146" spans="1:35" x14ac:dyDescent="0.2">
      <c r="A146" t="s">
        <v>674</v>
      </c>
      <c r="B146">
        <f t="shared" si="10"/>
        <v>0.14367816091954022</v>
      </c>
      <c r="C146">
        <f t="shared" si="11"/>
        <v>0.28735632183908044</v>
      </c>
      <c r="D146">
        <v>1.3</v>
      </c>
      <c r="E146">
        <f t="shared" si="9"/>
        <v>0.5</v>
      </c>
      <c r="F146" t="s">
        <v>37</v>
      </c>
      <c r="G146" t="s">
        <v>297</v>
      </c>
      <c r="H146" t="s">
        <v>315</v>
      </c>
      <c r="I146" t="s">
        <v>155</v>
      </c>
      <c r="J146" t="s">
        <v>113</v>
      </c>
      <c r="K146" t="s">
        <v>186</v>
      </c>
      <c r="L146" t="s">
        <v>376</v>
      </c>
      <c r="M146" t="s">
        <v>245</v>
      </c>
      <c r="N146" t="s">
        <v>48</v>
      </c>
      <c r="O146" t="s">
        <v>687</v>
      </c>
      <c r="P146" t="s">
        <v>292</v>
      </c>
      <c r="Q146" t="s">
        <v>688</v>
      </c>
      <c r="V146" t="s">
        <v>297</v>
      </c>
      <c r="W146" t="s">
        <v>315</v>
      </c>
      <c r="X146" t="s">
        <v>155</v>
      </c>
      <c r="Y146" t="s">
        <v>113</v>
      </c>
      <c r="Z146" t="s">
        <v>186</v>
      </c>
      <c r="AA146" t="s">
        <v>376</v>
      </c>
      <c r="AB146" t="s">
        <v>245</v>
      </c>
      <c r="AC146" t="s">
        <v>48</v>
      </c>
      <c r="AD146" t="s">
        <v>687</v>
      </c>
      <c r="AE146" t="s">
        <v>292</v>
      </c>
      <c r="AF146" t="s">
        <v>688</v>
      </c>
    </row>
    <row r="147" spans="1:35" x14ac:dyDescent="0.2">
      <c r="A147" t="s">
        <v>674</v>
      </c>
      <c r="B147">
        <f t="shared" si="10"/>
        <v>0.14367816091954022</v>
      </c>
      <c r="C147">
        <f t="shared" si="11"/>
        <v>0.28735632183908044</v>
      </c>
      <c r="D147">
        <v>1.2</v>
      </c>
      <c r="E147">
        <f t="shared" si="9"/>
        <v>0.39999999999999991</v>
      </c>
      <c r="F147" t="s">
        <v>37</v>
      </c>
      <c r="G147" t="s">
        <v>61</v>
      </c>
      <c r="H147" t="s">
        <v>48</v>
      </c>
      <c r="I147" t="s">
        <v>62</v>
      </c>
      <c r="J147" t="s">
        <v>689</v>
      </c>
      <c r="K147" t="s">
        <v>437</v>
      </c>
      <c r="L147" t="s">
        <v>67</v>
      </c>
      <c r="M147" t="s">
        <v>131</v>
      </c>
      <c r="N147" t="s">
        <v>119</v>
      </c>
      <c r="O147" t="s">
        <v>490</v>
      </c>
      <c r="P147" t="s">
        <v>48</v>
      </c>
      <c r="Q147" t="s">
        <v>152</v>
      </c>
      <c r="R147" t="s">
        <v>690</v>
      </c>
      <c r="V147" t="s">
        <v>61</v>
      </c>
      <c r="W147" t="s">
        <v>48</v>
      </c>
      <c r="X147" t="s">
        <v>62</v>
      </c>
      <c r="Y147" t="s">
        <v>689</v>
      </c>
      <c r="Z147" t="s">
        <v>437</v>
      </c>
      <c r="AA147" t="s">
        <v>67</v>
      </c>
      <c r="AB147" t="s">
        <v>131</v>
      </c>
      <c r="AC147" t="s">
        <v>119</v>
      </c>
      <c r="AD147" t="s">
        <v>490</v>
      </c>
      <c r="AE147" t="s">
        <v>48</v>
      </c>
      <c r="AF147" t="s">
        <v>152</v>
      </c>
      <c r="AG147" t="s">
        <v>690</v>
      </c>
    </row>
    <row r="148" spans="1:35" x14ac:dyDescent="0.2">
      <c r="A148" t="s">
        <v>674</v>
      </c>
      <c r="B148">
        <f t="shared" si="10"/>
        <v>0.14367816091954022</v>
      </c>
      <c r="C148">
        <f t="shared" si="11"/>
        <v>0.28735632183908044</v>
      </c>
      <c r="D148">
        <v>1.1000000000000001</v>
      </c>
      <c r="E148">
        <f t="shared" si="9"/>
        <v>0.30000000000000004</v>
      </c>
      <c r="F148" t="s">
        <v>37</v>
      </c>
      <c r="G148" t="s">
        <v>72</v>
      </c>
      <c r="H148" t="s">
        <v>459</v>
      </c>
      <c r="I148" t="s">
        <v>460</v>
      </c>
      <c r="J148" t="s">
        <v>131</v>
      </c>
      <c r="K148" t="s">
        <v>438</v>
      </c>
      <c r="L148" t="s">
        <v>65</v>
      </c>
      <c r="M148" t="s">
        <v>461</v>
      </c>
      <c r="N148" t="s">
        <v>109</v>
      </c>
      <c r="O148" t="s">
        <v>176</v>
      </c>
      <c r="P148" t="s">
        <v>691</v>
      </c>
      <c r="Q148" t="s">
        <v>136</v>
      </c>
      <c r="V148" t="s">
        <v>72</v>
      </c>
      <c r="W148" t="s">
        <v>459</v>
      </c>
      <c r="X148" t="s">
        <v>460</v>
      </c>
      <c r="Y148" t="s">
        <v>131</v>
      </c>
      <c r="Z148" t="s">
        <v>438</v>
      </c>
      <c r="AA148" t="s">
        <v>65</v>
      </c>
      <c r="AB148" t="s">
        <v>461</v>
      </c>
      <c r="AC148" t="s">
        <v>109</v>
      </c>
      <c r="AD148" t="s">
        <v>176</v>
      </c>
      <c r="AE148" t="s">
        <v>691</v>
      </c>
      <c r="AF148" t="s">
        <v>136</v>
      </c>
    </row>
    <row r="149" spans="1:35" x14ac:dyDescent="0.2">
      <c r="A149" t="s">
        <v>674</v>
      </c>
      <c r="B149">
        <f t="shared" si="10"/>
        <v>0.14367816091954022</v>
      </c>
      <c r="C149">
        <f t="shared" si="11"/>
        <v>0.28735632183908044</v>
      </c>
      <c r="D149">
        <v>1</v>
      </c>
      <c r="E149">
        <f t="shared" si="9"/>
        <v>0.19999999999999996</v>
      </c>
      <c r="F149" t="s">
        <v>37</v>
      </c>
      <c r="G149" t="s">
        <v>182</v>
      </c>
      <c r="H149" t="s">
        <v>363</v>
      </c>
      <c r="I149" t="s">
        <v>692</v>
      </c>
      <c r="J149" t="s">
        <v>122</v>
      </c>
      <c r="K149" t="s">
        <v>693</v>
      </c>
      <c r="L149" t="s">
        <v>88</v>
      </c>
      <c r="M149" t="s">
        <v>68</v>
      </c>
      <c r="N149" t="s">
        <v>504</v>
      </c>
      <c r="O149" t="s">
        <v>303</v>
      </c>
      <c r="P149" t="s">
        <v>128</v>
      </c>
      <c r="Q149" t="s">
        <v>147</v>
      </c>
      <c r="R149" t="s">
        <v>201</v>
      </c>
      <c r="V149" t="s">
        <v>182</v>
      </c>
      <c r="W149" t="s">
        <v>363</v>
      </c>
      <c r="X149" t="s">
        <v>692</v>
      </c>
      <c r="Y149" t="s">
        <v>122</v>
      </c>
      <c r="Z149" t="s">
        <v>693</v>
      </c>
      <c r="AA149" t="s">
        <v>88</v>
      </c>
      <c r="AB149" t="s">
        <v>68</v>
      </c>
      <c r="AC149" t="s">
        <v>504</v>
      </c>
      <c r="AD149" t="s">
        <v>303</v>
      </c>
      <c r="AE149" t="s">
        <v>128</v>
      </c>
      <c r="AF149" t="s">
        <v>147</v>
      </c>
      <c r="AG149" t="s">
        <v>201</v>
      </c>
    </row>
    <row r="150" spans="1:35" x14ac:dyDescent="0.2">
      <c r="A150" t="s">
        <v>674</v>
      </c>
      <c r="B150">
        <f t="shared" si="10"/>
        <v>0.14367816091954022</v>
      </c>
      <c r="C150">
        <f t="shared" si="11"/>
        <v>0.28735632183908044</v>
      </c>
      <c r="D150">
        <v>0.90000000000000102</v>
      </c>
      <c r="E150">
        <f t="shared" si="9"/>
        <v>0.10000000000000098</v>
      </c>
      <c r="F150" t="s">
        <v>37</v>
      </c>
      <c r="G150" t="s">
        <v>72</v>
      </c>
      <c r="H150" t="s">
        <v>694</v>
      </c>
      <c r="I150" t="s">
        <v>75</v>
      </c>
      <c r="J150" t="s">
        <v>136</v>
      </c>
      <c r="K150" t="s">
        <v>695</v>
      </c>
      <c r="L150" t="s">
        <v>696</v>
      </c>
      <c r="M150" t="s">
        <v>57</v>
      </c>
      <c r="N150" t="s">
        <v>143</v>
      </c>
      <c r="O150" t="s">
        <v>697</v>
      </c>
      <c r="P150" t="s">
        <v>140</v>
      </c>
      <c r="Q150" t="s">
        <v>533</v>
      </c>
      <c r="R150" t="s">
        <v>80</v>
      </c>
      <c r="V150" t="s">
        <v>72</v>
      </c>
      <c r="W150" t="s">
        <v>694</v>
      </c>
      <c r="X150" t="s">
        <v>75</v>
      </c>
      <c r="Y150" t="s">
        <v>136</v>
      </c>
      <c r="Z150" t="s">
        <v>695</v>
      </c>
      <c r="AA150" t="s">
        <v>696</v>
      </c>
      <c r="AB150" t="s">
        <v>57</v>
      </c>
      <c r="AC150" t="s">
        <v>143</v>
      </c>
      <c r="AD150" t="s">
        <v>697</v>
      </c>
      <c r="AE150" t="s">
        <v>140</v>
      </c>
      <c r="AF150" t="s">
        <v>533</v>
      </c>
      <c r="AG150" t="s">
        <v>80</v>
      </c>
    </row>
    <row r="151" spans="1:35" x14ac:dyDescent="0.2">
      <c r="A151" t="s">
        <v>674</v>
      </c>
      <c r="B151">
        <f t="shared" si="10"/>
        <v>0.14367816091954022</v>
      </c>
      <c r="C151">
        <f t="shared" si="11"/>
        <v>0.28735632183908044</v>
      </c>
      <c r="D151">
        <v>0.80000000000000104</v>
      </c>
      <c r="E151">
        <f t="shared" si="9"/>
        <v>9.9920072216264089E-16</v>
      </c>
      <c r="F151" t="s">
        <v>37</v>
      </c>
      <c r="G151" t="s">
        <v>297</v>
      </c>
      <c r="H151" t="s">
        <v>639</v>
      </c>
      <c r="I151" t="s">
        <v>698</v>
      </c>
      <c r="J151" t="s">
        <v>46</v>
      </c>
      <c r="K151" t="s">
        <v>348</v>
      </c>
      <c r="L151" t="s">
        <v>186</v>
      </c>
      <c r="M151" t="s">
        <v>360</v>
      </c>
      <c r="N151" t="s">
        <v>699</v>
      </c>
      <c r="O151" t="s">
        <v>700</v>
      </c>
      <c r="P151" t="s">
        <v>45</v>
      </c>
      <c r="Q151" t="s">
        <v>701</v>
      </c>
      <c r="R151" t="s">
        <v>158</v>
      </c>
      <c r="S151" t="s">
        <v>702</v>
      </c>
      <c r="V151" t="s">
        <v>297</v>
      </c>
      <c r="W151" t="s">
        <v>639</v>
      </c>
      <c r="X151" t="s">
        <v>698</v>
      </c>
      <c r="Y151" t="s">
        <v>46</v>
      </c>
      <c r="Z151" t="s">
        <v>348</v>
      </c>
      <c r="AA151" t="s">
        <v>186</v>
      </c>
      <c r="AB151" t="s">
        <v>360</v>
      </c>
      <c r="AC151" t="s">
        <v>699</v>
      </c>
      <c r="AD151" t="s">
        <v>700</v>
      </c>
      <c r="AE151" t="s">
        <v>45</v>
      </c>
      <c r="AF151" t="s">
        <v>701</v>
      </c>
      <c r="AG151" t="s">
        <v>158</v>
      </c>
      <c r="AH151" t="s">
        <v>702</v>
      </c>
    </row>
    <row r="152" spans="1:35" x14ac:dyDescent="0.2">
      <c r="A152" t="s">
        <v>674</v>
      </c>
      <c r="B152">
        <f t="shared" si="10"/>
        <v>0.14367816091954022</v>
      </c>
      <c r="C152">
        <f t="shared" si="11"/>
        <v>0.28735632183908044</v>
      </c>
      <c r="D152">
        <v>0.70000000000000095</v>
      </c>
      <c r="E152">
        <f t="shared" si="9"/>
        <v>-9.999999999999909E-2</v>
      </c>
      <c r="F152" t="s">
        <v>37</v>
      </c>
      <c r="G152" t="s">
        <v>222</v>
      </c>
      <c r="H152" t="s">
        <v>137</v>
      </c>
      <c r="I152" t="s">
        <v>65</v>
      </c>
      <c r="J152" t="s">
        <v>500</v>
      </c>
      <c r="K152" t="s">
        <v>465</v>
      </c>
      <c r="L152" t="s">
        <v>670</v>
      </c>
      <c r="M152" t="s">
        <v>174</v>
      </c>
      <c r="N152" t="s">
        <v>48</v>
      </c>
      <c r="O152" t="s">
        <v>225</v>
      </c>
      <c r="P152" t="s">
        <v>121</v>
      </c>
      <c r="Q152" t="s">
        <v>48</v>
      </c>
      <c r="R152" t="s">
        <v>671</v>
      </c>
      <c r="V152" t="s">
        <v>222</v>
      </c>
      <c r="W152" t="s">
        <v>137</v>
      </c>
      <c r="X152" t="s">
        <v>65</v>
      </c>
      <c r="Y152" t="s">
        <v>500</v>
      </c>
      <c r="Z152" t="s">
        <v>465</v>
      </c>
      <c r="AA152" t="s">
        <v>670</v>
      </c>
      <c r="AB152" t="s">
        <v>174</v>
      </c>
      <c r="AC152" t="s">
        <v>48</v>
      </c>
      <c r="AD152" t="s">
        <v>225</v>
      </c>
      <c r="AE152" t="s">
        <v>121</v>
      </c>
      <c r="AF152" t="s">
        <v>48</v>
      </c>
      <c r="AG152" t="s">
        <v>671</v>
      </c>
    </row>
    <row r="153" spans="1:35" x14ac:dyDescent="0.2">
      <c r="A153" t="s">
        <v>674</v>
      </c>
      <c r="B153">
        <f t="shared" si="10"/>
        <v>0.14367816091954022</v>
      </c>
      <c r="C153">
        <f t="shared" si="11"/>
        <v>0.28735632183908044</v>
      </c>
      <c r="D153">
        <v>0.6</v>
      </c>
      <c r="E153">
        <f t="shared" si="9"/>
        <v>-0.20000000000000007</v>
      </c>
      <c r="F153" t="s">
        <v>37</v>
      </c>
      <c r="G153" t="s">
        <v>473</v>
      </c>
      <c r="H153" t="s">
        <v>144</v>
      </c>
      <c r="I153" t="s">
        <v>65</v>
      </c>
      <c r="J153" t="s">
        <v>562</v>
      </c>
      <c r="K153" t="s">
        <v>115</v>
      </c>
      <c r="L153" t="s">
        <v>48</v>
      </c>
      <c r="M153" t="s">
        <v>703</v>
      </c>
      <c r="N153" t="s">
        <v>704</v>
      </c>
      <c r="O153" t="s">
        <v>48</v>
      </c>
      <c r="P153" t="s">
        <v>170</v>
      </c>
      <c r="Q153" t="s">
        <v>537</v>
      </c>
      <c r="R153" t="s">
        <v>705</v>
      </c>
      <c r="V153" t="s">
        <v>473</v>
      </c>
      <c r="W153" t="s">
        <v>144</v>
      </c>
      <c r="X153" t="s">
        <v>65</v>
      </c>
      <c r="Y153" t="s">
        <v>562</v>
      </c>
      <c r="Z153" t="s">
        <v>115</v>
      </c>
      <c r="AA153" t="s">
        <v>48</v>
      </c>
      <c r="AB153" t="s">
        <v>703</v>
      </c>
      <c r="AC153" t="s">
        <v>704</v>
      </c>
      <c r="AD153" t="s">
        <v>48</v>
      </c>
      <c r="AE153" t="s">
        <v>170</v>
      </c>
      <c r="AF153" t="s">
        <v>537</v>
      </c>
      <c r="AG153" t="s">
        <v>705</v>
      </c>
    </row>
    <row r="154" spans="1:35" x14ac:dyDescent="0.2">
      <c r="A154" t="s">
        <v>674</v>
      </c>
      <c r="B154">
        <f t="shared" si="10"/>
        <v>0.14367816091954022</v>
      </c>
      <c r="C154">
        <f t="shared" si="11"/>
        <v>0.28735632183908044</v>
      </c>
      <c r="D154">
        <v>0.5</v>
      </c>
      <c r="E154">
        <f t="shared" si="9"/>
        <v>-0.30000000000000004</v>
      </c>
      <c r="F154" t="s">
        <v>37</v>
      </c>
      <c r="G154" t="s">
        <v>72</v>
      </c>
      <c r="H154" t="s">
        <v>706</v>
      </c>
      <c r="I154" t="s">
        <v>606</v>
      </c>
      <c r="J154" t="s">
        <v>128</v>
      </c>
      <c r="K154" t="s">
        <v>48</v>
      </c>
      <c r="L154" t="s">
        <v>707</v>
      </c>
      <c r="M154" t="s">
        <v>245</v>
      </c>
      <c r="N154" t="s">
        <v>708</v>
      </c>
      <c r="O154" t="s">
        <v>119</v>
      </c>
      <c r="P154" t="s">
        <v>709</v>
      </c>
      <c r="X154" t="s">
        <v>606</v>
      </c>
      <c r="Y154" t="s">
        <v>128</v>
      </c>
      <c r="Z154" t="s">
        <v>48</v>
      </c>
      <c r="AA154" t="s">
        <v>707</v>
      </c>
      <c r="AB154" t="s">
        <v>245</v>
      </c>
      <c r="AD154" t="s">
        <v>119</v>
      </c>
    </row>
    <row r="155" spans="1:35" x14ac:dyDescent="0.2">
      <c r="A155" t="s">
        <v>674</v>
      </c>
      <c r="B155">
        <f t="shared" si="10"/>
        <v>0.14367816091954022</v>
      </c>
      <c r="C155">
        <f t="shared" si="11"/>
        <v>0.28735632183908044</v>
      </c>
      <c r="D155">
        <v>0.4</v>
      </c>
      <c r="E155">
        <f t="shared" si="9"/>
        <v>-0.4</v>
      </c>
      <c r="F155" t="s">
        <v>37</v>
      </c>
      <c r="G155" t="s">
        <v>72</v>
      </c>
      <c r="H155" t="s">
        <v>78</v>
      </c>
      <c r="I155" t="s">
        <v>164</v>
      </c>
      <c r="J155" t="s">
        <v>143</v>
      </c>
      <c r="K155" t="s">
        <v>165</v>
      </c>
      <c r="L155" t="s">
        <v>52</v>
      </c>
      <c r="M155" t="s">
        <v>166</v>
      </c>
      <c r="N155" t="s">
        <v>75</v>
      </c>
      <c r="O155" t="s">
        <v>48</v>
      </c>
      <c r="P155" t="s">
        <v>395</v>
      </c>
      <c r="Q155" t="s">
        <v>177</v>
      </c>
      <c r="R155" t="s">
        <v>710</v>
      </c>
    </row>
    <row r="156" spans="1:35" x14ac:dyDescent="0.2">
      <c r="A156" t="s">
        <v>674</v>
      </c>
      <c r="B156">
        <f t="shared" si="10"/>
        <v>0.14367816091954022</v>
      </c>
      <c r="C156">
        <f t="shared" si="11"/>
        <v>0.28735632183908044</v>
      </c>
      <c r="D156">
        <v>0.3</v>
      </c>
      <c r="E156">
        <f t="shared" si="9"/>
        <v>-0.5</v>
      </c>
      <c r="F156" t="s">
        <v>37</v>
      </c>
      <c r="G156" t="s">
        <v>50</v>
      </c>
      <c r="H156" t="s">
        <v>662</v>
      </c>
      <c r="I156" t="s">
        <v>1</v>
      </c>
      <c r="J156" t="s">
        <v>55</v>
      </c>
      <c r="K156" t="s">
        <v>711</v>
      </c>
      <c r="L156" t="s">
        <v>177</v>
      </c>
      <c r="M156" t="s">
        <v>712</v>
      </c>
      <c r="N156" t="s">
        <v>245</v>
      </c>
      <c r="O156" t="s">
        <v>98</v>
      </c>
      <c r="P156" t="s">
        <v>663</v>
      </c>
      <c r="Q156" t="s">
        <v>51</v>
      </c>
      <c r="R156" t="s">
        <v>52</v>
      </c>
      <c r="S156" t="s">
        <v>518</v>
      </c>
    </row>
    <row r="157" spans="1:35" x14ac:dyDescent="0.2">
      <c r="A157" t="s">
        <v>674</v>
      </c>
      <c r="B157">
        <f t="shared" si="10"/>
        <v>0.14367816091954022</v>
      </c>
      <c r="C157">
        <f t="shared" si="11"/>
        <v>0.28735632183908044</v>
      </c>
      <c r="D157">
        <v>0.2</v>
      </c>
      <c r="E157">
        <f t="shared" si="9"/>
        <v>-0.60000000000000009</v>
      </c>
      <c r="F157" t="s">
        <v>37</v>
      </c>
      <c r="G157" t="s">
        <v>182</v>
      </c>
      <c r="H157" t="s">
        <v>713</v>
      </c>
      <c r="I157" t="s">
        <v>714</v>
      </c>
      <c r="J157" t="s">
        <v>94</v>
      </c>
      <c r="K157" t="s">
        <v>1</v>
      </c>
      <c r="L157" t="s">
        <v>235</v>
      </c>
      <c r="M157" t="s">
        <v>140</v>
      </c>
      <c r="N157" t="s">
        <v>48</v>
      </c>
      <c r="O157" t="s">
        <v>86</v>
      </c>
      <c r="P157" t="s">
        <v>715</v>
      </c>
      <c r="Q157" t="s">
        <v>716</v>
      </c>
    </row>
    <row r="158" spans="1:35" x14ac:dyDescent="0.2">
      <c r="A158" t="s">
        <v>674</v>
      </c>
      <c r="B158">
        <f t="shared" si="10"/>
        <v>0.14367816091954022</v>
      </c>
      <c r="C158">
        <f t="shared" si="11"/>
        <v>0.28735632183908044</v>
      </c>
      <c r="D158">
        <v>9.9999999999999895E-2</v>
      </c>
      <c r="E158">
        <f t="shared" si="9"/>
        <v>-0.70000000000000018</v>
      </c>
      <c r="F158" t="s">
        <v>37</v>
      </c>
      <c r="G158" t="s">
        <v>717</v>
      </c>
      <c r="H158" t="s">
        <v>718</v>
      </c>
      <c r="I158" t="s">
        <v>719</v>
      </c>
      <c r="J158" t="s">
        <v>121</v>
      </c>
      <c r="K158" t="s">
        <v>720</v>
      </c>
      <c r="L158" t="s">
        <v>721</v>
      </c>
      <c r="M158" t="s">
        <v>106</v>
      </c>
      <c r="N158" t="s">
        <v>48</v>
      </c>
      <c r="O158" t="s">
        <v>722</v>
      </c>
      <c r="P158" t="s">
        <v>121</v>
      </c>
      <c r="Q158" t="s">
        <v>48</v>
      </c>
      <c r="R158" t="s">
        <v>723</v>
      </c>
    </row>
    <row r="159" spans="1:35" x14ac:dyDescent="0.2">
      <c r="A159" t="s">
        <v>674</v>
      </c>
      <c r="B159">
        <f t="shared" si="10"/>
        <v>0.14367816091954022</v>
      </c>
      <c r="C159">
        <f t="shared" si="11"/>
        <v>0.28735632183908044</v>
      </c>
      <c r="D159">
        <v>0</v>
      </c>
      <c r="E159">
        <f t="shared" si="9"/>
        <v>-0.8</v>
      </c>
      <c r="F159" t="s">
        <v>37</v>
      </c>
      <c r="G159" t="s">
        <v>50</v>
      </c>
      <c r="H159" t="s">
        <v>127</v>
      </c>
      <c r="I159" t="s">
        <v>77</v>
      </c>
      <c r="J159" t="s">
        <v>128</v>
      </c>
      <c r="K159" t="s">
        <v>98</v>
      </c>
      <c r="L159" t="s">
        <v>319</v>
      </c>
      <c r="M159" t="s">
        <v>57</v>
      </c>
      <c r="N159" t="s">
        <v>662</v>
      </c>
      <c r="O159" t="s">
        <v>122</v>
      </c>
      <c r="P159" t="s">
        <v>131</v>
      </c>
      <c r="Q159" t="s">
        <v>75</v>
      </c>
      <c r="R159" t="s">
        <v>446</v>
      </c>
      <c r="S159" t="s">
        <v>46</v>
      </c>
    </row>
    <row r="160" spans="1:35" x14ac:dyDescent="0.2">
      <c r="A160" t="s">
        <v>674</v>
      </c>
      <c r="B160">
        <f t="shared" si="10"/>
        <v>0.14367816091954022</v>
      </c>
      <c r="C160">
        <f t="shared" si="11"/>
        <v>0.28735632183908044</v>
      </c>
      <c r="D160">
        <v>-0.1</v>
      </c>
      <c r="E160">
        <f t="shared" si="9"/>
        <v>-0.9</v>
      </c>
      <c r="F160" t="s">
        <v>37</v>
      </c>
      <c r="G160" t="s">
        <v>597</v>
      </c>
      <c r="H160" t="s">
        <v>48</v>
      </c>
      <c r="I160" t="s">
        <v>389</v>
      </c>
      <c r="J160" t="s">
        <v>416</v>
      </c>
      <c r="K160" t="s">
        <v>586</v>
      </c>
      <c r="L160" t="s">
        <v>1</v>
      </c>
      <c r="M160" t="s">
        <v>362</v>
      </c>
      <c r="N160" t="s">
        <v>121</v>
      </c>
      <c r="O160" t="s">
        <v>122</v>
      </c>
      <c r="P160" t="s">
        <v>466</v>
      </c>
      <c r="Q160" t="s">
        <v>724</v>
      </c>
    </row>
    <row r="161" spans="1:35" x14ac:dyDescent="0.2">
      <c r="A161" t="s">
        <v>674</v>
      </c>
      <c r="B161">
        <f t="shared" si="10"/>
        <v>0.14367816091954022</v>
      </c>
      <c r="C161">
        <f t="shared" si="11"/>
        <v>0.28735632183908044</v>
      </c>
      <c r="D161">
        <v>-0.2</v>
      </c>
      <c r="E161">
        <f t="shared" si="9"/>
        <v>-1</v>
      </c>
      <c r="F161" t="s">
        <v>37</v>
      </c>
      <c r="G161" t="s">
        <v>297</v>
      </c>
      <c r="H161" t="s">
        <v>64</v>
      </c>
      <c r="I161" t="s">
        <v>65</v>
      </c>
      <c r="J161" t="s">
        <v>207</v>
      </c>
      <c r="K161" t="s">
        <v>193</v>
      </c>
      <c r="L161" t="s">
        <v>121</v>
      </c>
      <c r="M161" t="s">
        <v>48</v>
      </c>
      <c r="N161" t="s">
        <v>395</v>
      </c>
      <c r="O161" t="s">
        <v>489</v>
      </c>
      <c r="P161" t="s">
        <v>63</v>
      </c>
      <c r="Q161" t="s">
        <v>75</v>
      </c>
      <c r="R161" t="s">
        <v>453</v>
      </c>
      <c r="S161" t="s">
        <v>224</v>
      </c>
      <c r="T161" t="s">
        <v>725</v>
      </c>
    </row>
    <row r="162" spans="1:35" x14ac:dyDescent="0.2">
      <c r="A162" t="s">
        <v>726</v>
      </c>
      <c r="B162">
        <f>1/(6.41*2)</f>
        <v>7.8003120124804995E-2</v>
      </c>
      <c r="C162">
        <f>1/6.41</f>
        <v>0.15600624024960999</v>
      </c>
      <c r="D162">
        <v>1.7</v>
      </c>
      <c r="E162">
        <f t="shared" si="9"/>
        <v>0.89999999999999991</v>
      </c>
      <c r="F162" t="s">
        <v>37</v>
      </c>
      <c r="G162" t="s">
        <v>82</v>
      </c>
      <c r="H162" t="s">
        <v>586</v>
      </c>
      <c r="I162" t="s">
        <v>1</v>
      </c>
      <c r="J162" t="s">
        <v>572</v>
      </c>
      <c r="K162" t="s">
        <v>727</v>
      </c>
      <c r="L162" t="s">
        <v>128</v>
      </c>
      <c r="M162" t="s">
        <v>48</v>
      </c>
      <c r="N162" t="s">
        <v>728</v>
      </c>
      <c r="O162" t="s">
        <v>121</v>
      </c>
      <c r="P162" t="s">
        <v>729</v>
      </c>
      <c r="Q162" t="s">
        <v>41</v>
      </c>
      <c r="R162" t="s">
        <v>85</v>
      </c>
      <c r="S162" t="s">
        <v>730</v>
      </c>
      <c r="V162" t="s">
        <v>82</v>
      </c>
      <c r="W162" t="s">
        <v>586</v>
      </c>
      <c r="X162" t="s">
        <v>1</v>
      </c>
      <c r="Y162" t="s">
        <v>572</v>
      </c>
      <c r="Z162" t="s">
        <v>727</v>
      </c>
      <c r="AA162" t="s">
        <v>128</v>
      </c>
      <c r="AB162" t="s">
        <v>48</v>
      </c>
      <c r="AC162" t="s">
        <v>728</v>
      </c>
      <c r="AD162" t="s">
        <v>121</v>
      </c>
      <c r="AE162" t="s">
        <v>729</v>
      </c>
      <c r="AF162" t="s">
        <v>41</v>
      </c>
      <c r="AG162" t="s">
        <v>85</v>
      </c>
      <c r="AH162" t="s">
        <v>730</v>
      </c>
    </row>
    <row r="163" spans="1:35" x14ac:dyDescent="0.2">
      <c r="A163" t="s">
        <v>726</v>
      </c>
      <c r="B163">
        <f t="shared" ref="B163:B181" si="12">1/(6.41*2)</f>
        <v>7.8003120124804995E-2</v>
      </c>
      <c r="C163">
        <f t="shared" ref="C163:C181" si="13">1/6.41</f>
        <v>0.15600624024960999</v>
      </c>
      <c r="D163">
        <v>1.6</v>
      </c>
      <c r="E163">
        <f t="shared" si="9"/>
        <v>0.8</v>
      </c>
      <c r="F163" t="s">
        <v>37</v>
      </c>
      <c r="G163" t="s">
        <v>570</v>
      </c>
      <c r="H163" t="s">
        <v>246</v>
      </c>
      <c r="I163" t="s">
        <v>143</v>
      </c>
      <c r="J163" t="s">
        <v>119</v>
      </c>
      <c r="K163" t="s">
        <v>571</v>
      </c>
      <c r="L163" t="s">
        <v>572</v>
      </c>
      <c r="M163" t="s">
        <v>57</v>
      </c>
      <c r="N163" t="s">
        <v>1</v>
      </c>
      <c r="O163" t="s">
        <v>731</v>
      </c>
      <c r="P163" t="s">
        <v>121</v>
      </c>
      <c r="Q163" t="s">
        <v>732</v>
      </c>
      <c r="V163" t="s">
        <v>570</v>
      </c>
      <c r="W163" t="s">
        <v>246</v>
      </c>
      <c r="X163" t="s">
        <v>143</v>
      </c>
      <c r="Y163" t="s">
        <v>119</v>
      </c>
      <c r="Z163" t="s">
        <v>571</v>
      </c>
      <c r="AA163" t="s">
        <v>572</v>
      </c>
      <c r="AB163" t="s">
        <v>57</v>
      </c>
      <c r="AC163" t="s">
        <v>1</v>
      </c>
      <c r="AD163" t="s">
        <v>731</v>
      </c>
      <c r="AE163" t="s">
        <v>121</v>
      </c>
      <c r="AF163" t="s">
        <v>732</v>
      </c>
    </row>
    <row r="164" spans="1:35" x14ac:dyDescent="0.2">
      <c r="A164" t="s">
        <v>726</v>
      </c>
      <c r="B164">
        <f t="shared" si="12"/>
        <v>7.8003120124804995E-2</v>
      </c>
      <c r="C164">
        <f t="shared" si="13"/>
        <v>0.15600624024960999</v>
      </c>
      <c r="D164">
        <v>1.5</v>
      </c>
      <c r="E164">
        <f t="shared" si="9"/>
        <v>0.7</v>
      </c>
      <c r="F164" t="s">
        <v>37</v>
      </c>
      <c r="G164" t="s">
        <v>82</v>
      </c>
      <c r="H164" t="s">
        <v>83</v>
      </c>
      <c r="I164" t="s">
        <v>52</v>
      </c>
      <c r="J164" t="s">
        <v>634</v>
      </c>
      <c r="K164" t="s">
        <v>52</v>
      </c>
      <c r="L164" t="s">
        <v>288</v>
      </c>
      <c r="M164" t="s">
        <v>88</v>
      </c>
      <c r="N164" t="s">
        <v>68</v>
      </c>
      <c r="O164" t="s">
        <v>102</v>
      </c>
      <c r="P164" t="s">
        <v>409</v>
      </c>
      <c r="Q164" t="s">
        <v>85</v>
      </c>
      <c r="R164" t="s">
        <v>733</v>
      </c>
      <c r="V164" t="s">
        <v>82</v>
      </c>
      <c r="W164" t="s">
        <v>83</v>
      </c>
      <c r="X164" t="s">
        <v>52</v>
      </c>
      <c r="Y164" t="s">
        <v>634</v>
      </c>
      <c r="Z164" t="s">
        <v>52</v>
      </c>
      <c r="AA164" t="s">
        <v>288</v>
      </c>
      <c r="AB164" t="s">
        <v>88</v>
      </c>
      <c r="AC164" t="s">
        <v>68</v>
      </c>
      <c r="AD164" t="s">
        <v>102</v>
      </c>
      <c r="AE164" t="s">
        <v>409</v>
      </c>
      <c r="AF164" t="s">
        <v>85</v>
      </c>
      <c r="AG164" t="s">
        <v>733</v>
      </c>
    </row>
    <row r="165" spans="1:35" x14ac:dyDescent="0.2">
      <c r="A165" t="s">
        <v>726</v>
      </c>
      <c r="B165">
        <f t="shared" si="12"/>
        <v>7.8003120124804995E-2</v>
      </c>
      <c r="C165">
        <f t="shared" si="13"/>
        <v>0.15600624024960999</v>
      </c>
      <c r="D165">
        <v>1.4</v>
      </c>
      <c r="E165">
        <f t="shared" si="9"/>
        <v>0.59999999999999987</v>
      </c>
      <c r="F165" t="s">
        <v>37</v>
      </c>
      <c r="G165" t="s">
        <v>222</v>
      </c>
      <c r="H165" t="s">
        <v>700</v>
      </c>
      <c r="I165" t="s">
        <v>316</v>
      </c>
      <c r="J165" t="s">
        <v>465</v>
      </c>
      <c r="K165" t="s">
        <v>308</v>
      </c>
      <c r="L165" t="s">
        <v>41</v>
      </c>
      <c r="M165" t="s">
        <v>85</v>
      </c>
      <c r="N165" t="s">
        <v>734</v>
      </c>
      <c r="O165" t="s">
        <v>348</v>
      </c>
      <c r="P165" t="s">
        <v>465</v>
      </c>
      <c r="Q165" t="s">
        <v>279</v>
      </c>
      <c r="R165" t="s">
        <v>735</v>
      </c>
      <c r="V165" t="s">
        <v>222</v>
      </c>
      <c r="W165" t="s">
        <v>700</v>
      </c>
      <c r="X165" t="s">
        <v>316</v>
      </c>
      <c r="Y165" t="s">
        <v>465</v>
      </c>
      <c r="Z165" t="s">
        <v>308</v>
      </c>
      <c r="AA165" t="s">
        <v>41</v>
      </c>
      <c r="AB165" t="s">
        <v>85</v>
      </c>
      <c r="AC165" t="s">
        <v>734</v>
      </c>
      <c r="AD165" t="s">
        <v>348</v>
      </c>
      <c r="AE165" t="s">
        <v>465</v>
      </c>
      <c r="AF165" t="s">
        <v>279</v>
      </c>
      <c r="AG165" t="s">
        <v>735</v>
      </c>
    </row>
    <row r="166" spans="1:35" x14ac:dyDescent="0.2">
      <c r="A166" t="s">
        <v>726</v>
      </c>
      <c r="B166">
        <f t="shared" si="12"/>
        <v>7.8003120124804995E-2</v>
      </c>
      <c r="C166">
        <f t="shared" si="13"/>
        <v>0.15600624024960999</v>
      </c>
      <c r="D166">
        <v>1.3</v>
      </c>
      <c r="E166">
        <f t="shared" si="9"/>
        <v>0.5</v>
      </c>
      <c r="F166" t="s">
        <v>37</v>
      </c>
      <c r="G166" t="s">
        <v>216</v>
      </c>
      <c r="H166" t="s">
        <v>102</v>
      </c>
      <c r="I166" t="s">
        <v>390</v>
      </c>
      <c r="J166" t="s">
        <v>581</v>
      </c>
      <c r="K166" t="s">
        <v>131</v>
      </c>
      <c r="L166" t="s">
        <v>315</v>
      </c>
      <c r="M166" t="s">
        <v>65</v>
      </c>
      <c r="N166" t="s">
        <v>107</v>
      </c>
      <c r="O166" t="s">
        <v>57</v>
      </c>
      <c r="P166" t="s">
        <v>67</v>
      </c>
      <c r="Q166" t="s">
        <v>582</v>
      </c>
      <c r="R166" t="s">
        <v>736</v>
      </c>
      <c r="V166" t="s">
        <v>216</v>
      </c>
      <c r="W166" t="s">
        <v>102</v>
      </c>
      <c r="X166" t="s">
        <v>390</v>
      </c>
      <c r="Y166" t="s">
        <v>581</v>
      </c>
      <c r="Z166" t="s">
        <v>131</v>
      </c>
      <c r="AA166" t="s">
        <v>315</v>
      </c>
      <c r="AB166" t="s">
        <v>65</v>
      </c>
      <c r="AC166" t="s">
        <v>107</v>
      </c>
      <c r="AD166" t="s">
        <v>57</v>
      </c>
      <c r="AE166" t="s">
        <v>67</v>
      </c>
      <c r="AF166" t="s">
        <v>582</v>
      </c>
      <c r="AG166" t="s">
        <v>736</v>
      </c>
    </row>
    <row r="167" spans="1:35" x14ac:dyDescent="0.2">
      <c r="A167" t="s">
        <v>726</v>
      </c>
      <c r="B167">
        <f t="shared" si="12"/>
        <v>7.8003120124804995E-2</v>
      </c>
      <c r="C167">
        <f t="shared" si="13"/>
        <v>0.15600624024960999</v>
      </c>
      <c r="D167">
        <v>1.2</v>
      </c>
      <c r="E167">
        <f t="shared" si="9"/>
        <v>0.39999999999999991</v>
      </c>
      <c r="F167" t="s">
        <v>37</v>
      </c>
      <c r="G167" t="s">
        <v>269</v>
      </c>
      <c r="H167" t="s">
        <v>270</v>
      </c>
      <c r="I167" t="s">
        <v>147</v>
      </c>
      <c r="J167" t="s">
        <v>121</v>
      </c>
      <c r="K167" t="s">
        <v>48</v>
      </c>
      <c r="L167" t="s">
        <v>271</v>
      </c>
      <c r="M167" t="s">
        <v>94</v>
      </c>
      <c r="N167" t="s">
        <v>272</v>
      </c>
      <c r="O167" t="s">
        <v>94</v>
      </c>
      <c r="P167" t="s">
        <v>143</v>
      </c>
      <c r="Q167" t="s">
        <v>737</v>
      </c>
      <c r="R167" t="s">
        <v>144</v>
      </c>
      <c r="V167" t="s">
        <v>269</v>
      </c>
      <c r="W167" t="s">
        <v>270</v>
      </c>
      <c r="X167" t="s">
        <v>147</v>
      </c>
      <c r="Y167" t="s">
        <v>121</v>
      </c>
      <c r="Z167" t="s">
        <v>48</v>
      </c>
      <c r="AA167" t="s">
        <v>271</v>
      </c>
      <c r="AB167" t="s">
        <v>94</v>
      </c>
      <c r="AC167" t="s">
        <v>272</v>
      </c>
      <c r="AD167" t="s">
        <v>94</v>
      </c>
      <c r="AE167" t="s">
        <v>143</v>
      </c>
      <c r="AF167" t="s">
        <v>737</v>
      </c>
      <c r="AG167" t="s">
        <v>144</v>
      </c>
    </row>
    <row r="168" spans="1:35" x14ac:dyDescent="0.2">
      <c r="A168" t="s">
        <v>726</v>
      </c>
      <c r="B168">
        <f t="shared" si="12"/>
        <v>7.8003120124804995E-2</v>
      </c>
      <c r="C168">
        <f t="shared" si="13"/>
        <v>0.15600624024960999</v>
      </c>
      <c r="D168">
        <v>1.1000000000000001</v>
      </c>
      <c r="E168">
        <f t="shared" si="9"/>
        <v>0.30000000000000004</v>
      </c>
      <c r="F168" t="s">
        <v>37</v>
      </c>
      <c r="G168" t="s">
        <v>274</v>
      </c>
      <c r="H168" t="s">
        <v>351</v>
      </c>
      <c r="I168" t="s">
        <v>109</v>
      </c>
      <c r="J168" t="s">
        <v>219</v>
      </c>
      <c r="K168" t="s">
        <v>80</v>
      </c>
      <c r="L168" t="s">
        <v>52</v>
      </c>
      <c r="M168" t="s">
        <v>223</v>
      </c>
      <c r="N168" t="s">
        <v>1</v>
      </c>
      <c r="O168" t="s">
        <v>738</v>
      </c>
      <c r="P168" t="s">
        <v>121</v>
      </c>
      <c r="Q168" t="s">
        <v>48</v>
      </c>
      <c r="R168" t="s">
        <v>739</v>
      </c>
      <c r="S168" t="s">
        <v>740</v>
      </c>
      <c r="V168" t="s">
        <v>274</v>
      </c>
      <c r="W168" t="s">
        <v>351</v>
      </c>
      <c r="X168" t="s">
        <v>109</v>
      </c>
      <c r="Y168" t="s">
        <v>219</v>
      </c>
      <c r="Z168" t="s">
        <v>80</v>
      </c>
      <c r="AA168" t="s">
        <v>52</v>
      </c>
      <c r="AB168" t="s">
        <v>223</v>
      </c>
      <c r="AC168" t="s">
        <v>1</v>
      </c>
      <c r="AD168" t="s">
        <v>738</v>
      </c>
      <c r="AE168" t="s">
        <v>121</v>
      </c>
      <c r="AF168" t="s">
        <v>48</v>
      </c>
      <c r="AG168" t="s">
        <v>739</v>
      </c>
      <c r="AH168" t="s">
        <v>740</v>
      </c>
    </row>
    <row r="169" spans="1:35" x14ac:dyDescent="0.2">
      <c r="A169" t="s">
        <v>726</v>
      </c>
      <c r="B169">
        <f t="shared" si="12"/>
        <v>7.8003120124804995E-2</v>
      </c>
      <c r="C169">
        <f t="shared" si="13"/>
        <v>0.15600624024960999</v>
      </c>
      <c r="D169">
        <v>1</v>
      </c>
      <c r="E169">
        <f t="shared" si="9"/>
        <v>0.19999999999999996</v>
      </c>
      <c r="F169" t="s">
        <v>37</v>
      </c>
      <c r="G169" t="s">
        <v>269</v>
      </c>
      <c r="H169" t="s">
        <v>64</v>
      </c>
      <c r="I169" t="s">
        <v>444</v>
      </c>
      <c r="J169" t="s">
        <v>98</v>
      </c>
      <c r="K169" t="s">
        <v>338</v>
      </c>
      <c r="L169" t="s">
        <v>253</v>
      </c>
      <c r="M169" t="s">
        <v>741</v>
      </c>
      <c r="N169" t="s">
        <v>52</v>
      </c>
      <c r="O169" t="s">
        <v>388</v>
      </c>
      <c r="P169" t="s">
        <v>48</v>
      </c>
      <c r="Q169" t="s">
        <v>535</v>
      </c>
      <c r="V169" t="s">
        <v>269</v>
      </c>
      <c r="W169" t="s">
        <v>64</v>
      </c>
      <c r="X169" t="s">
        <v>444</v>
      </c>
      <c r="Y169" t="s">
        <v>98</v>
      </c>
      <c r="Z169" t="s">
        <v>338</v>
      </c>
      <c r="AA169" t="s">
        <v>253</v>
      </c>
      <c r="AB169" t="s">
        <v>741</v>
      </c>
      <c r="AC169" t="s">
        <v>52</v>
      </c>
      <c r="AD169" t="s">
        <v>388</v>
      </c>
      <c r="AE169" t="s">
        <v>48</v>
      </c>
      <c r="AF169" t="s">
        <v>535</v>
      </c>
    </row>
    <row r="170" spans="1:35" x14ac:dyDescent="0.2">
      <c r="A170" t="s">
        <v>726</v>
      </c>
      <c r="B170">
        <f t="shared" si="12"/>
        <v>7.8003120124804995E-2</v>
      </c>
      <c r="C170">
        <f t="shared" si="13"/>
        <v>0.15600624024960999</v>
      </c>
      <c r="D170">
        <v>0.90000000000000102</v>
      </c>
      <c r="E170">
        <f t="shared" si="9"/>
        <v>0.10000000000000098</v>
      </c>
      <c r="F170" t="s">
        <v>37</v>
      </c>
      <c r="G170" t="s">
        <v>72</v>
      </c>
      <c r="H170" t="s">
        <v>516</v>
      </c>
      <c r="I170" t="s">
        <v>75</v>
      </c>
      <c r="J170" t="s">
        <v>1</v>
      </c>
      <c r="K170" t="s">
        <v>265</v>
      </c>
      <c r="L170" t="s">
        <v>191</v>
      </c>
      <c r="M170" t="s">
        <v>57</v>
      </c>
      <c r="N170" t="s">
        <v>184</v>
      </c>
      <c r="O170" t="s">
        <v>68</v>
      </c>
      <c r="P170" t="s">
        <v>78</v>
      </c>
      <c r="Q170" t="s">
        <v>291</v>
      </c>
      <c r="R170" t="s">
        <v>158</v>
      </c>
      <c r="S170" t="s">
        <v>48</v>
      </c>
      <c r="T170" t="s">
        <v>449</v>
      </c>
      <c r="V170" t="s">
        <v>72</v>
      </c>
      <c r="X170" t="s">
        <v>75</v>
      </c>
      <c r="Y170" t="s">
        <v>1</v>
      </c>
      <c r="Z170" t="s">
        <v>265</v>
      </c>
      <c r="AA170" t="s">
        <v>191</v>
      </c>
      <c r="AB170" t="s">
        <v>57</v>
      </c>
      <c r="AC170" t="s">
        <v>184</v>
      </c>
      <c r="AD170" t="s">
        <v>68</v>
      </c>
      <c r="AF170" t="s">
        <v>291</v>
      </c>
      <c r="AG170" t="s">
        <v>158</v>
      </c>
      <c r="AH170" t="s">
        <v>48</v>
      </c>
      <c r="AI170" t="s">
        <v>449</v>
      </c>
    </row>
    <row r="171" spans="1:35" x14ac:dyDescent="0.2">
      <c r="A171" t="s">
        <v>726</v>
      </c>
      <c r="B171">
        <f t="shared" si="12"/>
        <v>7.8003120124804995E-2</v>
      </c>
      <c r="C171">
        <f t="shared" si="13"/>
        <v>0.15600624024960999</v>
      </c>
      <c r="D171">
        <v>0.80000000000000104</v>
      </c>
      <c r="E171">
        <f t="shared" si="9"/>
        <v>9.9920072216264089E-16</v>
      </c>
      <c r="F171" t="s">
        <v>37</v>
      </c>
      <c r="G171" t="s">
        <v>210</v>
      </c>
      <c r="H171" t="s">
        <v>742</v>
      </c>
      <c r="I171" t="s">
        <v>193</v>
      </c>
      <c r="J171" t="s">
        <v>276</v>
      </c>
      <c r="K171" t="s">
        <v>689</v>
      </c>
      <c r="L171" t="s">
        <v>340</v>
      </c>
      <c r="M171" t="s">
        <v>52</v>
      </c>
      <c r="N171" t="s">
        <v>112</v>
      </c>
      <c r="O171" t="s">
        <v>743</v>
      </c>
      <c r="P171" t="s">
        <v>744</v>
      </c>
    </row>
    <row r="172" spans="1:35" x14ac:dyDescent="0.2">
      <c r="A172" t="s">
        <v>726</v>
      </c>
      <c r="B172">
        <f t="shared" si="12"/>
        <v>7.8003120124804995E-2</v>
      </c>
      <c r="C172">
        <f t="shared" si="13"/>
        <v>0.15600624024960999</v>
      </c>
      <c r="D172">
        <v>0.70000000000000095</v>
      </c>
      <c r="E172">
        <f t="shared" si="9"/>
        <v>-9.999999999999909E-2</v>
      </c>
      <c r="F172" t="s">
        <v>37</v>
      </c>
      <c r="G172" t="s">
        <v>72</v>
      </c>
      <c r="H172" t="s">
        <v>78</v>
      </c>
      <c r="I172" t="s">
        <v>164</v>
      </c>
      <c r="J172" t="s">
        <v>143</v>
      </c>
      <c r="K172" t="s">
        <v>165</v>
      </c>
      <c r="L172" t="s">
        <v>52</v>
      </c>
      <c r="M172" t="s">
        <v>166</v>
      </c>
      <c r="N172" t="s">
        <v>75</v>
      </c>
      <c r="O172" t="s">
        <v>1</v>
      </c>
      <c r="P172" t="s">
        <v>196</v>
      </c>
      <c r="Q172" t="s">
        <v>745</v>
      </c>
      <c r="R172" t="s">
        <v>121</v>
      </c>
      <c r="S172" t="s">
        <v>126</v>
      </c>
    </row>
    <row r="173" spans="1:35" x14ac:dyDescent="0.2">
      <c r="A173" t="s">
        <v>726</v>
      </c>
      <c r="B173">
        <f t="shared" si="12"/>
        <v>7.8003120124804995E-2</v>
      </c>
      <c r="C173">
        <f t="shared" si="13"/>
        <v>0.15600624024960999</v>
      </c>
      <c r="D173">
        <v>0.6</v>
      </c>
      <c r="E173">
        <f t="shared" si="9"/>
        <v>-0.20000000000000007</v>
      </c>
      <c r="F173" t="s">
        <v>37</v>
      </c>
      <c r="G173" t="s">
        <v>269</v>
      </c>
      <c r="H173" t="s">
        <v>270</v>
      </c>
      <c r="I173" t="s">
        <v>147</v>
      </c>
      <c r="J173" t="s">
        <v>121</v>
      </c>
      <c r="K173" t="s">
        <v>48</v>
      </c>
      <c r="L173" t="s">
        <v>95</v>
      </c>
      <c r="M173" t="s">
        <v>94</v>
      </c>
      <c r="N173" t="s">
        <v>272</v>
      </c>
      <c r="O173" t="s">
        <v>94</v>
      </c>
      <c r="P173" t="s">
        <v>143</v>
      </c>
      <c r="Q173" t="s">
        <v>58</v>
      </c>
      <c r="R173" t="s">
        <v>48</v>
      </c>
      <c r="S173" t="s">
        <v>273</v>
      </c>
    </row>
    <row r="174" spans="1:35" x14ac:dyDescent="0.2">
      <c r="A174" t="s">
        <v>726</v>
      </c>
      <c r="B174">
        <f t="shared" si="12"/>
        <v>7.8003120124804995E-2</v>
      </c>
      <c r="C174">
        <f t="shared" si="13"/>
        <v>0.15600624024960999</v>
      </c>
      <c r="D174">
        <v>0.5</v>
      </c>
      <c r="E174">
        <f t="shared" si="9"/>
        <v>-0.30000000000000004</v>
      </c>
      <c r="F174" t="s">
        <v>37</v>
      </c>
      <c r="G174" t="s">
        <v>297</v>
      </c>
      <c r="H174" t="s">
        <v>443</v>
      </c>
      <c r="I174" t="s">
        <v>67</v>
      </c>
      <c r="J174" t="s">
        <v>101</v>
      </c>
      <c r="K174" t="s">
        <v>44</v>
      </c>
      <c r="L174" t="s">
        <v>45</v>
      </c>
      <c r="M174" t="s">
        <v>523</v>
      </c>
      <c r="N174" t="s">
        <v>52</v>
      </c>
      <c r="O174" t="s">
        <v>268</v>
      </c>
      <c r="P174" t="s">
        <v>52</v>
      </c>
      <c r="Q174" t="s">
        <v>48</v>
      </c>
      <c r="R174" t="s">
        <v>746</v>
      </c>
      <c r="S174" t="s">
        <v>747</v>
      </c>
      <c r="T174" t="s">
        <v>224</v>
      </c>
    </row>
    <row r="175" spans="1:35" x14ac:dyDescent="0.2">
      <c r="A175" t="s">
        <v>726</v>
      </c>
      <c r="B175">
        <f t="shared" si="12"/>
        <v>7.8003120124804995E-2</v>
      </c>
      <c r="C175">
        <f t="shared" si="13"/>
        <v>0.15600624024960999</v>
      </c>
      <c r="D175">
        <v>0.4</v>
      </c>
      <c r="E175">
        <f t="shared" si="9"/>
        <v>-0.4</v>
      </c>
      <c r="F175" t="s">
        <v>37</v>
      </c>
      <c r="G175" t="s">
        <v>72</v>
      </c>
      <c r="H175" t="s">
        <v>308</v>
      </c>
      <c r="I175" t="s">
        <v>748</v>
      </c>
      <c r="J175" t="s">
        <v>174</v>
      </c>
      <c r="K175" t="s">
        <v>115</v>
      </c>
      <c r="L175" t="s">
        <v>68</v>
      </c>
      <c r="M175" t="s">
        <v>281</v>
      </c>
      <c r="N175" t="s">
        <v>260</v>
      </c>
      <c r="O175" t="s">
        <v>48</v>
      </c>
      <c r="P175" t="s">
        <v>360</v>
      </c>
      <c r="Q175" t="s">
        <v>749</v>
      </c>
      <c r="R175" t="s">
        <v>284</v>
      </c>
    </row>
    <row r="176" spans="1:35" x14ac:dyDescent="0.2">
      <c r="A176" t="s">
        <v>726</v>
      </c>
      <c r="B176">
        <f t="shared" si="12"/>
        <v>7.8003120124804995E-2</v>
      </c>
      <c r="C176">
        <f t="shared" si="13"/>
        <v>0.15600624024960999</v>
      </c>
      <c r="D176">
        <v>0.3</v>
      </c>
      <c r="E176">
        <f t="shared" si="9"/>
        <v>-0.5</v>
      </c>
      <c r="F176" t="s">
        <v>37</v>
      </c>
      <c r="G176" t="s">
        <v>72</v>
      </c>
      <c r="H176" t="s">
        <v>235</v>
      </c>
      <c r="I176" t="s">
        <v>662</v>
      </c>
      <c r="J176" t="s">
        <v>109</v>
      </c>
      <c r="K176" t="s">
        <v>67</v>
      </c>
      <c r="L176" t="s">
        <v>68</v>
      </c>
      <c r="M176" t="s">
        <v>137</v>
      </c>
      <c r="N176" t="s">
        <v>207</v>
      </c>
      <c r="O176" t="s">
        <v>390</v>
      </c>
      <c r="P176" t="s">
        <v>330</v>
      </c>
      <c r="Q176" t="s">
        <v>42</v>
      </c>
      <c r="R176" t="s">
        <v>750</v>
      </c>
    </row>
    <row r="177" spans="1:35" x14ac:dyDescent="0.2">
      <c r="A177" t="s">
        <v>726</v>
      </c>
      <c r="B177">
        <f t="shared" si="12"/>
        <v>7.8003120124804995E-2</v>
      </c>
      <c r="C177">
        <f t="shared" si="13"/>
        <v>0.15600624024960999</v>
      </c>
      <c r="D177">
        <v>0.2</v>
      </c>
      <c r="E177">
        <f t="shared" si="9"/>
        <v>-0.60000000000000009</v>
      </c>
      <c r="F177" t="s">
        <v>37</v>
      </c>
      <c r="G177" t="s">
        <v>50</v>
      </c>
      <c r="H177" t="s">
        <v>144</v>
      </c>
      <c r="I177" t="s">
        <v>261</v>
      </c>
      <c r="J177" t="s">
        <v>1</v>
      </c>
      <c r="K177" t="s">
        <v>60</v>
      </c>
      <c r="L177" t="s">
        <v>97</v>
      </c>
      <c r="M177" t="s">
        <v>250</v>
      </c>
      <c r="N177" t="s">
        <v>131</v>
      </c>
      <c r="O177" t="s">
        <v>127</v>
      </c>
      <c r="P177" t="s">
        <v>153</v>
      </c>
      <c r="Q177" t="s">
        <v>98</v>
      </c>
      <c r="R177" t="s">
        <v>99</v>
      </c>
    </row>
    <row r="178" spans="1:35" x14ac:dyDescent="0.2">
      <c r="A178" t="s">
        <v>726</v>
      </c>
      <c r="B178">
        <f t="shared" si="12"/>
        <v>7.8003120124804995E-2</v>
      </c>
      <c r="C178">
        <f t="shared" si="13"/>
        <v>0.15600624024960999</v>
      </c>
      <c r="D178">
        <v>9.9999999999999895E-2</v>
      </c>
      <c r="E178">
        <f t="shared" si="9"/>
        <v>-0.70000000000000018</v>
      </c>
      <c r="F178" t="s">
        <v>37</v>
      </c>
      <c r="G178" t="s">
        <v>72</v>
      </c>
      <c r="H178" t="s">
        <v>751</v>
      </c>
      <c r="I178" t="s">
        <v>752</v>
      </c>
      <c r="J178" t="s">
        <v>119</v>
      </c>
      <c r="K178" t="s">
        <v>753</v>
      </c>
      <c r="L178" t="s">
        <v>245</v>
      </c>
      <c r="M178" t="s">
        <v>708</v>
      </c>
      <c r="N178" t="s">
        <v>754</v>
      </c>
      <c r="O178" t="s">
        <v>709</v>
      </c>
      <c r="P178" t="s">
        <v>63</v>
      </c>
    </row>
    <row r="179" spans="1:35" x14ac:dyDescent="0.2">
      <c r="A179" t="s">
        <v>726</v>
      </c>
      <c r="B179">
        <f t="shared" si="12"/>
        <v>7.8003120124804995E-2</v>
      </c>
      <c r="C179">
        <f t="shared" si="13"/>
        <v>0.15600624024960999</v>
      </c>
      <c r="D179">
        <v>0</v>
      </c>
      <c r="E179">
        <f t="shared" si="9"/>
        <v>-0.8</v>
      </c>
      <c r="F179" t="s">
        <v>37</v>
      </c>
      <c r="G179" t="s">
        <v>436</v>
      </c>
      <c r="H179" t="s">
        <v>119</v>
      </c>
      <c r="I179" t="s">
        <v>755</v>
      </c>
      <c r="J179" t="s">
        <v>48</v>
      </c>
      <c r="K179" t="s">
        <v>209</v>
      </c>
      <c r="L179" t="s">
        <v>287</v>
      </c>
      <c r="M179" t="s">
        <v>140</v>
      </c>
      <c r="N179" t="s">
        <v>101</v>
      </c>
      <c r="O179" t="s">
        <v>57</v>
      </c>
      <c r="P179" t="s">
        <v>465</v>
      </c>
      <c r="Q179" t="s">
        <v>363</v>
      </c>
    </row>
    <row r="180" spans="1:35" x14ac:dyDescent="0.2">
      <c r="A180" t="s">
        <v>726</v>
      </c>
      <c r="B180">
        <f t="shared" si="12"/>
        <v>7.8003120124804995E-2</v>
      </c>
      <c r="C180">
        <f t="shared" si="13"/>
        <v>0.15600624024960999</v>
      </c>
      <c r="D180">
        <v>-0.1</v>
      </c>
      <c r="E180">
        <f t="shared" si="9"/>
        <v>-0.9</v>
      </c>
      <c r="F180" t="s">
        <v>37</v>
      </c>
      <c r="G180" t="s">
        <v>82</v>
      </c>
      <c r="H180" t="s">
        <v>504</v>
      </c>
      <c r="I180" t="s">
        <v>304</v>
      </c>
      <c r="J180" t="s">
        <v>756</v>
      </c>
      <c r="K180" t="s">
        <v>757</v>
      </c>
      <c r="L180" t="s">
        <v>1</v>
      </c>
      <c r="M180" t="s">
        <v>758</v>
      </c>
      <c r="N180" t="s">
        <v>277</v>
      </c>
      <c r="O180" t="s">
        <v>121</v>
      </c>
      <c r="P180" t="s">
        <v>759</v>
      </c>
      <c r="Q180" t="s">
        <v>760</v>
      </c>
    </row>
    <row r="181" spans="1:35" x14ac:dyDescent="0.2">
      <c r="A181" t="s">
        <v>726</v>
      </c>
      <c r="B181">
        <f t="shared" si="12"/>
        <v>7.8003120124804995E-2</v>
      </c>
      <c r="C181">
        <f t="shared" si="13"/>
        <v>0.15600624024960999</v>
      </c>
      <c r="D181">
        <v>-0.2</v>
      </c>
      <c r="E181">
        <f t="shared" si="9"/>
        <v>-1</v>
      </c>
      <c r="F181" t="s">
        <v>37</v>
      </c>
      <c r="G181" t="s">
        <v>473</v>
      </c>
      <c r="H181" t="s">
        <v>75</v>
      </c>
      <c r="I181" t="s">
        <v>584</v>
      </c>
      <c r="J181" t="s">
        <v>46</v>
      </c>
      <c r="K181" t="s">
        <v>489</v>
      </c>
      <c r="L181" t="s">
        <v>416</v>
      </c>
      <c r="M181" t="s">
        <v>75</v>
      </c>
      <c r="N181" t="s">
        <v>48</v>
      </c>
      <c r="O181" t="s">
        <v>761</v>
      </c>
      <c r="P181" t="s">
        <v>762</v>
      </c>
      <c r="Q181" t="s">
        <v>542</v>
      </c>
    </row>
    <row r="182" spans="1:35" x14ac:dyDescent="0.2">
      <c r="A182" t="s">
        <v>763</v>
      </c>
      <c r="B182">
        <f>1/(11.65*2)</f>
        <v>4.2918454935622317E-2</v>
      </c>
      <c r="C182">
        <f>1/11.65</f>
        <v>8.5836909871244635E-2</v>
      </c>
      <c r="D182">
        <v>1.7</v>
      </c>
      <c r="E182">
        <f t="shared" si="9"/>
        <v>0.89999999999999991</v>
      </c>
      <c r="F182" t="s">
        <v>37</v>
      </c>
      <c r="G182" t="s">
        <v>302</v>
      </c>
      <c r="H182" t="s">
        <v>764</v>
      </c>
      <c r="I182" t="s">
        <v>200</v>
      </c>
      <c r="J182" t="s">
        <v>147</v>
      </c>
      <c r="K182" t="s">
        <v>536</v>
      </c>
      <c r="L182" t="s">
        <v>109</v>
      </c>
      <c r="M182" t="s">
        <v>57</v>
      </c>
      <c r="N182" t="s">
        <v>51</v>
      </c>
      <c r="O182" t="s">
        <v>77</v>
      </c>
      <c r="P182" t="s">
        <v>52</v>
      </c>
      <c r="Q182" t="s">
        <v>48</v>
      </c>
      <c r="R182" t="s">
        <v>765</v>
      </c>
      <c r="S182" t="s">
        <v>766</v>
      </c>
      <c r="V182" t="s">
        <v>302</v>
      </c>
      <c r="W182" t="s">
        <v>764</v>
      </c>
      <c r="X182" t="s">
        <v>200</v>
      </c>
      <c r="Y182" t="s">
        <v>147</v>
      </c>
      <c r="Z182" t="s">
        <v>536</v>
      </c>
      <c r="AA182" t="s">
        <v>109</v>
      </c>
      <c r="AB182" t="s">
        <v>57</v>
      </c>
      <c r="AC182" t="s">
        <v>51</v>
      </c>
      <c r="AD182" t="s">
        <v>77</v>
      </c>
      <c r="AE182" t="s">
        <v>52</v>
      </c>
      <c r="AF182" t="s">
        <v>48</v>
      </c>
      <c r="AG182" t="s">
        <v>765</v>
      </c>
      <c r="AH182" t="s">
        <v>766</v>
      </c>
    </row>
    <row r="183" spans="1:35" x14ac:dyDescent="0.2">
      <c r="A183" t="s">
        <v>763</v>
      </c>
      <c r="B183">
        <f t="shared" ref="B183:B201" si="14">1/(11.65*2)</f>
        <v>4.2918454935622317E-2</v>
      </c>
      <c r="C183">
        <f t="shared" ref="C183:C201" si="15">1/11.65</f>
        <v>8.5836909871244635E-2</v>
      </c>
      <c r="D183">
        <v>1.6</v>
      </c>
      <c r="E183">
        <f t="shared" si="9"/>
        <v>0.8</v>
      </c>
      <c r="F183" t="s">
        <v>37</v>
      </c>
      <c r="G183" t="s">
        <v>473</v>
      </c>
      <c r="H183" t="s">
        <v>438</v>
      </c>
      <c r="I183" t="s">
        <v>65</v>
      </c>
      <c r="J183" t="s">
        <v>767</v>
      </c>
      <c r="K183" t="s">
        <v>48</v>
      </c>
      <c r="L183" t="s">
        <v>768</v>
      </c>
      <c r="M183" t="s">
        <v>489</v>
      </c>
      <c r="N183" t="s">
        <v>143</v>
      </c>
      <c r="O183" t="s">
        <v>69</v>
      </c>
      <c r="P183" t="s">
        <v>584</v>
      </c>
      <c r="Q183" t="s">
        <v>769</v>
      </c>
      <c r="V183" t="s">
        <v>473</v>
      </c>
      <c r="W183" t="s">
        <v>438</v>
      </c>
      <c r="X183" t="s">
        <v>65</v>
      </c>
      <c r="Y183" t="s">
        <v>767</v>
      </c>
      <c r="Z183" t="s">
        <v>48</v>
      </c>
      <c r="AA183" t="s">
        <v>768</v>
      </c>
      <c r="AB183" t="s">
        <v>489</v>
      </c>
      <c r="AC183" t="s">
        <v>143</v>
      </c>
      <c r="AD183" t="s">
        <v>69</v>
      </c>
      <c r="AE183" t="s">
        <v>584</v>
      </c>
      <c r="AF183" t="s">
        <v>769</v>
      </c>
    </row>
    <row r="184" spans="1:35" x14ac:dyDescent="0.2">
      <c r="A184" t="s">
        <v>763</v>
      </c>
      <c r="B184">
        <f t="shared" si="14"/>
        <v>4.2918454935622317E-2</v>
      </c>
      <c r="C184">
        <f t="shared" si="15"/>
        <v>8.5836909871244635E-2</v>
      </c>
      <c r="D184">
        <v>1.5</v>
      </c>
      <c r="E184">
        <f t="shared" si="9"/>
        <v>0.7</v>
      </c>
      <c r="F184" t="s">
        <v>37</v>
      </c>
      <c r="G184" t="s">
        <v>50</v>
      </c>
      <c r="H184" t="s">
        <v>354</v>
      </c>
      <c r="I184" t="s">
        <v>52</v>
      </c>
      <c r="J184" t="s">
        <v>176</v>
      </c>
      <c r="K184" t="s">
        <v>41</v>
      </c>
      <c r="L184" t="s">
        <v>48</v>
      </c>
      <c r="M184" t="s">
        <v>148</v>
      </c>
      <c r="N184" t="s">
        <v>509</v>
      </c>
      <c r="O184" t="s">
        <v>245</v>
      </c>
      <c r="P184" t="s">
        <v>68</v>
      </c>
      <c r="Q184" t="s">
        <v>368</v>
      </c>
      <c r="R184" t="s">
        <v>41</v>
      </c>
      <c r="S184" t="s">
        <v>48</v>
      </c>
      <c r="T184" t="s">
        <v>770</v>
      </c>
      <c r="V184" t="s">
        <v>50</v>
      </c>
      <c r="W184" t="s">
        <v>354</v>
      </c>
      <c r="X184" t="s">
        <v>52</v>
      </c>
      <c r="Y184" t="s">
        <v>176</v>
      </c>
      <c r="Z184" t="s">
        <v>41</v>
      </c>
      <c r="AA184" t="s">
        <v>48</v>
      </c>
      <c r="AB184" t="s">
        <v>148</v>
      </c>
      <c r="AC184" t="s">
        <v>509</v>
      </c>
      <c r="AD184" t="s">
        <v>245</v>
      </c>
      <c r="AE184" t="s">
        <v>68</v>
      </c>
      <c r="AF184" t="s">
        <v>368</v>
      </c>
      <c r="AG184" t="s">
        <v>41</v>
      </c>
      <c r="AH184" t="s">
        <v>48</v>
      </c>
      <c r="AI184" t="s">
        <v>770</v>
      </c>
    </row>
    <row r="185" spans="1:35" x14ac:dyDescent="0.2">
      <c r="A185" t="s">
        <v>763</v>
      </c>
      <c r="B185">
        <f t="shared" si="14"/>
        <v>4.2918454935622317E-2</v>
      </c>
      <c r="C185">
        <f t="shared" si="15"/>
        <v>8.5836909871244635E-2</v>
      </c>
      <c r="D185">
        <v>1.4</v>
      </c>
      <c r="E185">
        <f t="shared" si="9"/>
        <v>0.59999999999999987</v>
      </c>
      <c r="F185" t="s">
        <v>37</v>
      </c>
      <c r="G185" t="s">
        <v>297</v>
      </c>
      <c r="H185" t="s">
        <v>443</v>
      </c>
      <c r="I185" t="s">
        <v>67</v>
      </c>
      <c r="J185" t="s">
        <v>101</v>
      </c>
      <c r="K185" t="s">
        <v>44</v>
      </c>
      <c r="L185" t="s">
        <v>166</v>
      </c>
      <c r="M185" t="s">
        <v>224</v>
      </c>
      <c r="N185" t="s">
        <v>530</v>
      </c>
      <c r="O185" t="s">
        <v>47</v>
      </c>
      <c r="P185" t="s">
        <v>771</v>
      </c>
      <c r="Q185" t="s">
        <v>41</v>
      </c>
      <c r="R185" t="s">
        <v>63</v>
      </c>
      <c r="V185" t="s">
        <v>297</v>
      </c>
      <c r="W185" t="s">
        <v>443</v>
      </c>
      <c r="X185" t="s">
        <v>67</v>
      </c>
      <c r="Y185" t="s">
        <v>101</v>
      </c>
      <c r="Z185" t="s">
        <v>44</v>
      </c>
      <c r="AA185" t="s">
        <v>166</v>
      </c>
      <c r="AB185" t="s">
        <v>224</v>
      </c>
      <c r="AC185" t="s">
        <v>530</v>
      </c>
      <c r="AD185" t="s">
        <v>47</v>
      </c>
      <c r="AE185" t="s">
        <v>771</v>
      </c>
      <c r="AF185" t="s">
        <v>41</v>
      </c>
      <c r="AG185" t="s">
        <v>63</v>
      </c>
    </row>
    <row r="186" spans="1:35" x14ac:dyDescent="0.2">
      <c r="A186" t="s">
        <v>763</v>
      </c>
      <c r="B186">
        <f t="shared" si="14"/>
        <v>4.2918454935622317E-2</v>
      </c>
      <c r="C186">
        <f t="shared" si="15"/>
        <v>8.5836909871244635E-2</v>
      </c>
      <c r="D186">
        <v>1.3</v>
      </c>
      <c r="E186">
        <f t="shared" si="9"/>
        <v>0.5</v>
      </c>
      <c r="F186" t="s">
        <v>37</v>
      </c>
      <c r="G186" t="s">
        <v>473</v>
      </c>
      <c r="H186" t="s">
        <v>75</v>
      </c>
      <c r="I186" t="s">
        <v>267</v>
      </c>
      <c r="J186" t="s">
        <v>140</v>
      </c>
      <c r="K186" t="s">
        <v>1</v>
      </c>
      <c r="L186" t="s">
        <v>120</v>
      </c>
      <c r="M186" t="s">
        <v>121</v>
      </c>
      <c r="N186" t="s">
        <v>98</v>
      </c>
      <c r="O186" t="s">
        <v>123</v>
      </c>
      <c r="P186" t="s">
        <v>124</v>
      </c>
      <c r="Q186" t="s">
        <v>125</v>
      </c>
      <c r="R186" t="s">
        <v>126</v>
      </c>
      <c r="V186" t="s">
        <v>473</v>
      </c>
      <c r="W186" t="s">
        <v>75</v>
      </c>
      <c r="X186" t="s">
        <v>267</v>
      </c>
      <c r="Y186" t="s">
        <v>140</v>
      </c>
      <c r="Z186" t="s">
        <v>1</v>
      </c>
      <c r="AA186" t="s">
        <v>120</v>
      </c>
      <c r="AB186" t="s">
        <v>121</v>
      </c>
      <c r="AC186" t="s">
        <v>98</v>
      </c>
      <c r="AE186" t="s">
        <v>124</v>
      </c>
      <c r="AF186" t="s">
        <v>125</v>
      </c>
    </row>
    <row r="187" spans="1:35" x14ac:dyDescent="0.2">
      <c r="A187" t="s">
        <v>763</v>
      </c>
      <c r="B187">
        <f t="shared" si="14"/>
        <v>4.2918454935622317E-2</v>
      </c>
      <c r="C187">
        <f t="shared" si="15"/>
        <v>8.5836909871244635E-2</v>
      </c>
      <c r="D187">
        <v>1.2</v>
      </c>
      <c r="E187">
        <f t="shared" si="9"/>
        <v>0.39999999999999991</v>
      </c>
      <c r="F187" t="s">
        <v>37</v>
      </c>
      <c r="G187" t="s">
        <v>72</v>
      </c>
      <c r="H187" t="s">
        <v>353</v>
      </c>
      <c r="I187" t="s">
        <v>515</v>
      </c>
      <c r="J187" t="s">
        <v>98</v>
      </c>
      <c r="K187" t="s">
        <v>237</v>
      </c>
      <c r="L187" t="s">
        <v>521</v>
      </c>
      <c r="M187" t="s">
        <v>513</v>
      </c>
      <c r="N187" t="s">
        <v>140</v>
      </c>
      <c r="O187" t="s">
        <v>108</v>
      </c>
      <c r="P187" t="s">
        <v>772</v>
      </c>
      <c r="Q187" t="s">
        <v>276</v>
      </c>
    </row>
    <row r="188" spans="1:35" x14ac:dyDescent="0.2">
      <c r="A188" t="s">
        <v>763</v>
      </c>
      <c r="B188">
        <f t="shared" si="14"/>
        <v>4.2918454935622317E-2</v>
      </c>
      <c r="C188">
        <f t="shared" si="15"/>
        <v>8.5836909871244635E-2</v>
      </c>
      <c r="D188">
        <v>1.1000000000000001</v>
      </c>
      <c r="E188">
        <f t="shared" si="9"/>
        <v>0.30000000000000004</v>
      </c>
      <c r="F188" t="s">
        <v>37</v>
      </c>
      <c r="G188" t="s">
        <v>773</v>
      </c>
      <c r="H188" t="s">
        <v>48</v>
      </c>
      <c r="I188" t="s">
        <v>774</v>
      </c>
      <c r="J188" t="s">
        <v>41</v>
      </c>
      <c r="K188" t="s">
        <v>48</v>
      </c>
      <c r="L188" t="s">
        <v>775</v>
      </c>
      <c r="M188" t="s">
        <v>669</v>
      </c>
      <c r="N188" t="s">
        <v>101</v>
      </c>
      <c r="O188" t="s">
        <v>776</v>
      </c>
      <c r="P188" t="s">
        <v>48</v>
      </c>
      <c r="Q188" t="s">
        <v>777</v>
      </c>
      <c r="R188" t="s">
        <v>778</v>
      </c>
    </row>
    <row r="189" spans="1:35" x14ac:dyDescent="0.2">
      <c r="A189" t="s">
        <v>763</v>
      </c>
      <c r="B189">
        <f t="shared" si="14"/>
        <v>4.2918454935622317E-2</v>
      </c>
      <c r="C189">
        <f t="shared" si="15"/>
        <v>8.5836909871244635E-2</v>
      </c>
      <c r="D189">
        <v>1</v>
      </c>
      <c r="E189">
        <f t="shared" si="9"/>
        <v>0.19999999999999996</v>
      </c>
      <c r="F189" t="s">
        <v>37</v>
      </c>
      <c r="G189" t="s">
        <v>72</v>
      </c>
      <c r="H189" t="s">
        <v>779</v>
      </c>
      <c r="I189" t="s">
        <v>780</v>
      </c>
      <c r="J189" t="s">
        <v>98</v>
      </c>
      <c r="K189" t="s">
        <v>781</v>
      </c>
      <c r="L189" t="s">
        <v>128</v>
      </c>
      <c r="M189" t="s">
        <v>48</v>
      </c>
      <c r="N189" t="s">
        <v>561</v>
      </c>
      <c r="O189" t="s">
        <v>57</v>
      </c>
      <c r="P189" t="s">
        <v>782</v>
      </c>
      <c r="Q189" t="s">
        <v>1</v>
      </c>
      <c r="R189" t="s">
        <v>783</v>
      </c>
    </row>
    <row r="190" spans="1:35" x14ac:dyDescent="0.2">
      <c r="A190" t="s">
        <v>763</v>
      </c>
      <c r="B190">
        <f t="shared" si="14"/>
        <v>4.2918454935622317E-2</v>
      </c>
      <c r="C190">
        <f t="shared" si="15"/>
        <v>8.5836909871244635E-2</v>
      </c>
      <c r="D190">
        <v>0.90000000000000102</v>
      </c>
      <c r="E190">
        <f t="shared" si="9"/>
        <v>0.10000000000000098</v>
      </c>
      <c r="F190" t="s">
        <v>37</v>
      </c>
      <c r="G190" t="s">
        <v>274</v>
      </c>
      <c r="H190" t="s">
        <v>151</v>
      </c>
      <c r="I190" t="s">
        <v>205</v>
      </c>
      <c r="J190" t="s">
        <v>52</v>
      </c>
      <c r="K190" t="s">
        <v>784</v>
      </c>
      <c r="L190" t="s">
        <v>52</v>
      </c>
      <c r="M190" t="s">
        <v>48</v>
      </c>
      <c r="N190" t="s">
        <v>449</v>
      </c>
      <c r="O190" t="s">
        <v>88</v>
      </c>
      <c r="P190" t="s">
        <v>68</v>
      </c>
      <c r="Q190" t="s">
        <v>268</v>
      </c>
      <c r="R190" t="s">
        <v>47</v>
      </c>
      <c r="S190" t="s">
        <v>85</v>
      </c>
      <c r="T190" t="s">
        <v>319</v>
      </c>
    </row>
    <row r="191" spans="1:35" x14ac:dyDescent="0.2">
      <c r="A191" t="s">
        <v>763</v>
      </c>
      <c r="B191">
        <f t="shared" si="14"/>
        <v>4.2918454935622317E-2</v>
      </c>
      <c r="C191">
        <f t="shared" si="15"/>
        <v>8.5836909871244635E-2</v>
      </c>
      <c r="D191">
        <v>0.80000000000000104</v>
      </c>
      <c r="E191">
        <f t="shared" si="9"/>
        <v>9.9920072216264089E-16</v>
      </c>
      <c r="F191" t="s">
        <v>37</v>
      </c>
      <c r="G191" t="s">
        <v>72</v>
      </c>
      <c r="H191" t="s">
        <v>785</v>
      </c>
      <c r="I191" t="s">
        <v>460</v>
      </c>
      <c r="J191" t="s">
        <v>67</v>
      </c>
      <c r="K191" t="s">
        <v>48</v>
      </c>
      <c r="L191" t="s">
        <v>53</v>
      </c>
      <c r="M191" t="s">
        <v>75</v>
      </c>
      <c r="N191" t="s">
        <v>786</v>
      </c>
      <c r="O191" t="s">
        <v>140</v>
      </c>
      <c r="P191" t="s">
        <v>48</v>
      </c>
      <c r="Q191" t="s">
        <v>497</v>
      </c>
      <c r="R191" t="s">
        <v>750</v>
      </c>
    </row>
    <row r="192" spans="1:35" x14ac:dyDescent="0.2">
      <c r="A192" t="s">
        <v>763</v>
      </c>
      <c r="B192">
        <f t="shared" si="14"/>
        <v>4.2918454935622317E-2</v>
      </c>
      <c r="C192">
        <f t="shared" si="15"/>
        <v>8.5836909871244635E-2</v>
      </c>
      <c r="D192">
        <v>0.70000000000000095</v>
      </c>
      <c r="E192">
        <f t="shared" si="9"/>
        <v>-9.999999999999909E-2</v>
      </c>
      <c r="F192" t="s">
        <v>37</v>
      </c>
      <c r="G192" t="s">
        <v>473</v>
      </c>
      <c r="H192" t="s">
        <v>340</v>
      </c>
      <c r="I192" t="s">
        <v>52</v>
      </c>
      <c r="J192" t="s">
        <v>524</v>
      </c>
      <c r="K192" t="s">
        <v>109</v>
      </c>
      <c r="L192" t="s">
        <v>48</v>
      </c>
      <c r="M192" t="s">
        <v>148</v>
      </c>
      <c r="N192" t="s">
        <v>787</v>
      </c>
      <c r="O192" t="s">
        <v>416</v>
      </c>
      <c r="P192" t="s">
        <v>496</v>
      </c>
      <c r="Q192" t="s">
        <v>140</v>
      </c>
      <c r="R192" t="s">
        <v>122</v>
      </c>
      <c r="S192" t="s">
        <v>383</v>
      </c>
    </row>
    <row r="193" spans="1:35" x14ac:dyDescent="0.2">
      <c r="A193" t="s">
        <v>763</v>
      </c>
      <c r="B193">
        <f t="shared" si="14"/>
        <v>4.2918454935622317E-2</v>
      </c>
      <c r="C193">
        <f t="shared" si="15"/>
        <v>8.5836909871244635E-2</v>
      </c>
      <c r="D193">
        <v>0.6</v>
      </c>
      <c r="E193">
        <f t="shared" si="9"/>
        <v>-0.20000000000000007</v>
      </c>
      <c r="F193" t="s">
        <v>37</v>
      </c>
      <c r="G193" t="s">
        <v>242</v>
      </c>
      <c r="H193" t="s">
        <v>353</v>
      </c>
      <c r="I193" t="s">
        <v>788</v>
      </c>
      <c r="J193" t="s">
        <v>70</v>
      </c>
      <c r="K193" t="s">
        <v>106</v>
      </c>
      <c r="L193" t="s">
        <v>48</v>
      </c>
      <c r="M193" t="s">
        <v>770</v>
      </c>
      <c r="N193" t="s">
        <v>158</v>
      </c>
      <c r="O193" t="s">
        <v>403</v>
      </c>
      <c r="P193" t="s">
        <v>448</v>
      </c>
    </row>
    <row r="194" spans="1:35" x14ac:dyDescent="0.2">
      <c r="A194" t="s">
        <v>763</v>
      </c>
      <c r="B194">
        <f t="shared" si="14"/>
        <v>4.2918454935622317E-2</v>
      </c>
      <c r="C194">
        <f t="shared" si="15"/>
        <v>8.5836909871244635E-2</v>
      </c>
      <c r="D194">
        <v>0.5</v>
      </c>
      <c r="E194">
        <f t="shared" si="9"/>
        <v>-0.30000000000000004</v>
      </c>
      <c r="F194" t="s">
        <v>37</v>
      </c>
      <c r="G194" t="s">
        <v>72</v>
      </c>
      <c r="H194" t="s">
        <v>431</v>
      </c>
      <c r="I194" t="s">
        <v>789</v>
      </c>
      <c r="J194" t="s">
        <v>48</v>
      </c>
      <c r="K194" t="s">
        <v>346</v>
      </c>
      <c r="L194" t="s">
        <v>308</v>
      </c>
      <c r="M194" t="s">
        <v>41</v>
      </c>
      <c r="N194" t="s">
        <v>406</v>
      </c>
      <c r="O194" t="s">
        <v>433</v>
      </c>
      <c r="P194" t="s">
        <v>140</v>
      </c>
      <c r="Q194" t="s">
        <v>309</v>
      </c>
      <c r="R194" t="s">
        <v>121</v>
      </c>
      <c r="S194" t="s">
        <v>48</v>
      </c>
      <c r="T194" t="s">
        <v>276</v>
      </c>
    </row>
    <row r="195" spans="1:35" x14ac:dyDescent="0.2">
      <c r="A195" t="s">
        <v>763</v>
      </c>
      <c r="B195">
        <f t="shared" si="14"/>
        <v>4.2918454935622317E-2</v>
      </c>
      <c r="C195">
        <f t="shared" si="15"/>
        <v>8.5836909871244635E-2</v>
      </c>
      <c r="D195">
        <v>0.4</v>
      </c>
      <c r="E195">
        <f t="shared" si="9"/>
        <v>-0.4</v>
      </c>
      <c r="F195" t="s">
        <v>37</v>
      </c>
      <c r="G195" t="s">
        <v>210</v>
      </c>
      <c r="H195" t="s">
        <v>733</v>
      </c>
      <c r="I195" t="s">
        <v>75</v>
      </c>
      <c r="J195" t="s">
        <v>790</v>
      </c>
      <c r="K195" t="s">
        <v>68</v>
      </c>
      <c r="L195" t="s">
        <v>337</v>
      </c>
      <c r="M195" t="s">
        <v>119</v>
      </c>
      <c r="N195" t="s">
        <v>52</v>
      </c>
      <c r="O195" t="s">
        <v>54</v>
      </c>
      <c r="P195" t="s">
        <v>334</v>
      </c>
      <c r="Q195" t="s">
        <v>791</v>
      </c>
    </row>
    <row r="196" spans="1:35" x14ac:dyDescent="0.2">
      <c r="A196" t="s">
        <v>763</v>
      </c>
      <c r="B196">
        <f t="shared" si="14"/>
        <v>4.2918454935622317E-2</v>
      </c>
      <c r="C196">
        <f t="shared" si="15"/>
        <v>8.5836909871244635E-2</v>
      </c>
      <c r="D196">
        <v>0.3</v>
      </c>
      <c r="E196">
        <f t="shared" ref="E196:E241" si="16">D196-0.8</f>
        <v>-0.5</v>
      </c>
      <c r="F196" t="s">
        <v>37</v>
      </c>
      <c r="G196" t="s">
        <v>182</v>
      </c>
      <c r="H196" t="s">
        <v>713</v>
      </c>
      <c r="I196" t="s">
        <v>782</v>
      </c>
      <c r="J196" t="s">
        <v>122</v>
      </c>
      <c r="K196" t="s">
        <v>148</v>
      </c>
      <c r="L196" t="s">
        <v>243</v>
      </c>
      <c r="M196" t="s">
        <v>128</v>
      </c>
      <c r="N196" t="s">
        <v>48</v>
      </c>
      <c r="O196" t="s">
        <v>792</v>
      </c>
      <c r="P196" t="s">
        <v>672</v>
      </c>
      <c r="Q196" t="s">
        <v>48</v>
      </c>
      <c r="R196" t="s">
        <v>256</v>
      </c>
      <c r="S196" t="s">
        <v>793</v>
      </c>
    </row>
    <row r="197" spans="1:35" x14ac:dyDescent="0.2">
      <c r="A197" t="s">
        <v>763</v>
      </c>
      <c r="B197">
        <f t="shared" si="14"/>
        <v>4.2918454935622317E-2</v>
      </c>
      <c r="C197">
        <f t="shared" si="15"/>
        <v>8.5836909871244635E-2</v>
      </c>
      <c r="D197">
        <v>0.2</v>
      </c>
      <c r="E197">
        <f t="shared" si="16"/>
        <v>-0.60000000000000009</v>
      </c>
      <c r="F197" t="s">
        <v>37</v>
      </c>
      <c r="G197" t="s">
        <v>72</v>
      </c>
      <c r="H197" t="s">
        <v>539</v>
      </c>
      <c r="I197" t="s">
        <v>121</v>
      </c>
      <c r="J197" t="s">
        <v>794</v>
      </c>
      <c r="K197" t="s">
        <v>795</v>
      </c>
      <c r="L197" t="s">
        <v>772</v>
      </c>
      <c r="M197" t="s">
        <v>276</v>
      </c>
      <c r="N197" t="s">
        <v>41</v>
      </c>
      <c r="O197" t="s">
        <v>85</v>
      </c>
      <c r="P197" t="s">
        <v>732</v>
      </c>
      <c r="Q197" t="s">
        <v>656</v>
      </c>
    </row>
    <row r="198" spans="1:35" x14ac:dyDescent="0.2">
      <c r="A198" t="s">
        <v>763</v>
      </c>
      <c r="B198">
        <f t="shared" si="14"/>
        <v>4.2918454935622317E-2</v>
      </c>
      <c r="C198">
        <f t="shared" si="15"/>
        <v>8.5836909871244635E-2</v>
      </c>
      <c r="D198">
        <v>9.9999999999999895E-2</v>
      </c>
      <c r="E198">
        <f t="shared" si="16"/>
        <v>-0.70000000000000018</v>
      </c>
      <c r="F198" t="s">
        <v>37</v>
      </c>
      <c r="G198" t="s">
        <v>796</v>
      </c>
      <c r="H198" t="s">
        <v>121</v>
      </c>
      <c r="I198" t="s">
        <v>797</v>
      </c>
      <c r="J198" t="s">
        <v>550</v>
      </c>
      <c r="K198" t="s">
        <v>68</v>
      </c>
      <c r="L198" t="s">
        <v>144</v>
      </c>
      <c r="M198" t="s">
        <v>176</v>
      </c>
      <c r="N198" t="s">
        <v>41</v>
      </c>
      <c r="O198" t="s">
        <v>465</v>
      </c>
      <c r="P198" t="s">
        <v>512</v>
      </c>
    </row>
    <row r="199" spans="1:35" x14ac:dyDescent="0.2">
      <c r="A199" t="s">
        <v>763</v>
      </c>
      <c r="B199">
        <f t="shared" si="14"/>
        <v>4.2918454935622317E-2</v>
      </c>
      <c r="C199">
        <f t="shared" si="15"/>
        <v>8.5836909871244635E-2</v>
      </c>
      <c r="D199">
        <v>0</v>
      </c>
      <c r="E199">
        <f t="shared" si="16"/>
        <v>-0.8</v>
      </c>
      <c r="F199" t="s">
        <v>37</v>
      </c>
      <c r="G199" t="s">
        <v>82</v>
      </c>
      <c r="H199" t="s">
        <v>798</v>
      </c>
      <c r="I199" t="s">
        <v>52</v>
      </c>
      <c r="J199" t="s">
        <v>799</v>
      </c>
      <c r="K199" t="s">
        <v>334</v>
      </c>
      <c r="L199" t="s">
        <v>121</v>
      </c>
      <c r="M199" t="s">
        <v>48</v>
      </c>
      <c r="N199" t="s">
        <v>535</v>
      </c>
      <c r="O199" t="s">
        <v>747</v>
      </c>
      <c r="P199" t="s">
        <v>800</v>
      </c>
      <c r="Q199" t="s">
        <v>440</v>
      </c>
    </row>
    <row r="200" spans="1:35" x14ac:dyDescent="0.2">
      <c r="A200" t="s">
        <v>763</v>
      </c>
      <c r="B200">
        <f t="shared" si="14"/>
        <v>4.2918454935622317E-2</v>
      </c>
      <c r="C200">
        <f t="shared" si="15"/>
        <v>8.5836909871244635E-2</v>
      </c>
      <c r="D200">
        <v>-0.1</v>
      </c>
      <c r="E200">
        <f t="shared" si="16"/>
        <v>-0.9</v>
      </c>
      <c r="F200" t="s">
        <v>37</v>
      </c>
      <c r="G200" t="s">
        <v>297</v>
      </c>
      <c r="H200" t="s">
        <v>312</v>
      </c>
      <c r="I200" t="s">
        <v>65</v>
      </c>
      <c r="J200" t="s">
        <v>415</v>
      </c>
      <c r="K200" t="s">
        <v>416</v>
      </c>
      <c r="L200" t="s">
        <v>151</v>
      </c>
      <c r="M200" t="s">
        <v>417</v>
      </c>
      <c r="N200" t="s">
        <v>418</v>
      </c>
      <c r="O200" t="s">
        <v>48</v>
      </c>
      <c r="P200" t="s">
        <v>419</v>
      </c>
      <c r="Q200" t="s">
        <v>801</v>
      </c>
      <c r="R200" t="s">
        <v>94</v>
      </c>
      <c r="S200" t="s">
        <v>224</v>
      </c>
    </row>
    <row r="201" spans="1:35" x14ac:dyDescent="0.2">
      <c r="A201" t="s">
        <v>763</v>
      </c>
      <c r="B201">
        <f t="shared" si="14"/>
        <v>4.2918454935622317E-2</v>
      </c>
      <c r="C201">
        <f t="shared" si="15"/>
        <v>8.5836909871244635E-2</v>
      </c>
      <c r="D201">
        <v>-0.2</v>
      </c>
      <c r="E201">
        <f t="shared" si="16"/>
        <v>-1</v>
      </c>
      <c r="F201" t="s">
        <v>37</v>
      </c>
      <c r="G201" t="s">
        <v>50</v>
      </c>
      <c r="H201" t="s">
        <v>127</v>
      </c>
      <c r="I201" t="s">
        <v>77</v>
      </c>
      <c r="J201" t="s">
        <v>128</v>
      </c>
      <c r="K201" t="s">
        <v>98</v>
      </c>
      <c r="L201" t="s">
        <v>319</v>
      </c>
      <c r="M201" t="s">
        <v>57</v>
      </c>
      <c r="N201" t="s">
        <v>662</v>
      </c>
      <c r="O201" t="s">
        <v>122</v>
      </c>
      <c r="P201" t="s">
        <v>177</v>
      </c>
      <c r="Q201" t="s">
        <v>48</v>
      </c>
      <c r="R201" t="s">
        <v>802</v>
      </c>
      <c r="S201" t="s">
        <v>301</v>
      </c>
    </row>
    <row r="202" spans="1:35" x14ac:dyDescent="0.2">
      <c r="A202" t="s">
        <v>803</v>
      </c>
      <c r="B202">
        <f>1/(20.9*2)</f>
        <v>2.3923444976076555E-2</v>
      </c>
      <c r="C202">
        <f>1/20.9</f>
        <v>4.784688995215311E-2</v>
      </c>
      <c r="D202">
        <v>1.7</v>
      </c>
      <c r="E202">
        <f t="shared" si="16"/>
        <v>0.89999999999999991</v>
      </c>
      <c r="F202" t="s">
        <v>37</v>
      </c>
      <c r="G202" t="s">
        <v>804</v>
      </c>
      <c r="H202" t="s">
        <v>1</v>
      </c>
      <c r="I202" t="s">
        <v>505</v>
      </c>
      <c r="J202" t="s">
        <v>134</v>
      </c>
      <c r="K202" t="s">
        <v>128</v>
      </c>
      <c r="L202" t="s">
        <v>48</v>
      </c>
      <c r="M202" t="s">
        <v>805</v>
      </c>
      <c r="N202" t="s">
        <v>57</v>
      </c>
      <c r="O202" t="s">
        <v>45</v>
      </c>
      <c r="P202" t="s">
        <v>806</v>
      </c>
      <c r="Q202" t="s">
        <v>52</v>
      </c>
      <c r="R202" t="s">
        <v>135</v>
      </c>
      <c r="S202" t="s">
        <v>212</v>
      </c>
      <c r="T202" t="s">
        <v>317</v>
      </c>
      <c r="V202" t="s">
        <v>804</v>
      </c>
      <c r="W202" t="s">
        <v>1</v>
      </c>
      <c r="X202" t="s">
        <v>505</v>
      </c>
      <c r="Y202" t="s">
        <v>134</v>
      </c>
      <c r="Z202" t="s">
        <v>128</v>
      </c>
      <c r="AA202" t="s">
        <v>48</v>
      </c>
      <c r="AB202" t="s">
        <v>805</v>
      </c>
      <c r="AC202" t="s">
        <v>57</v>
      </c>
      <c r="AD202" t="s">
        <v>45</v>
      </c>
      <c r="AE202" t="s">
        <v>806</v>
      </c>
      <c r="AF202" t="s">
        <v>52</v>
      </c>
      <c r="AG202" t="s">
        <v>135</v>
      </c>
      <c r="AH202" t="s">
        <v>212</v>
      </c>
      <c r="AI202" t="s">
        <v>317</v>
      </c>
    </row>
    <row r="203" spans="1:35" x14ac:dyDescent="0.2">
      <c r="A203" t="s">
        <v>803</v>
      </c>
      <c r="B203">
        <f t="shared" ref="B203:B221" si="17">1/(20.9*2)</f>
        <v>2.3923444976076555E-2</v>
      </c>
      <c r="C203">
        <f t="shared" ref="C203:C221" si="18">1/20.9</f>
        <v>4.784688995215311E-2</v>
      </c>
      <c r="D203">
        <v>1.6</v>
      </c>
      <c r="E203">
        <f t="shared" si="16"/>
        <v>0.8</v>
      </c>
      <c r="F203" t="s">
        <v>37</v>
      </c>
      <c r="G203" t="s">
        <v>50</v>
      </c>
      <c r="H203" t="s">
        <v>119</v>
      </c>
      <c r="I203" t="s">
        <v>155</v>
      </c>
      <c r="J203" t="s">
        <v>807</v>
      </c>
      <c r="K203" t="s">
        <v>52</v>
      </c>
      <c r="L203" t="s">
        <v>109</v>
      </c>
      <c r="M203" t="s">
        <v>177</v>
      </c>
      <c r="N203" t="s">
        <v>88</v>
      </c>
      <c r="O203" t="s">
        <v>131</v>
      </c>
      <c r="P203" t="s">
        <v>119</v>
      </c>
      <c r="Q203" t="s">
        <v>586</v>
      </c>
      <c r="R203" t="s">
        <v>48</v>
      </c>
      <c r="S203" t="s">
        <v>290</v>
      </c>
      <c r="V203" t="s">
        <v>50</v>
      </c>
    </row>
    <row r="204" spans="1:35" x14ac:dyDescent="0.2">
      <c r="A204" t="s">
        <v>803</v>
      </c>
      <c r="B204">
        <f t="shared" si="17"/>
        <v>2.3923444976076555E-2</v>
      </c>
      <c r="C204">
        <f t="shared" si="18"/>
        <v>4.784688995215311E-2</v>
      </c>
      <c r="D204">
        <v>1.5</v>
      </c>
      <c r="E204">
        <f t="shared" si="16"/>
        <v>0.7</v>
      </c>
      <c r="F204" t="s">
        <v>37</v>
      </c>
      <c r="G204" t="s">
        <v>72</v>
      </c>
      <c r="H204" t="s">
        <v>808</v>
      </c>
      <c r="I204" t="s">
        <v>809</v>
      </c>
      <c r="J204" t="s">
        <v>128</v>
      </c>
      <c r="K204" t="s">
        <v>109</v>
      </c>
      <c r="L204" t="s">
        <v>88</v>
      </c>
      <c r="M204" t="s">
        <v>68</v>
      </c>
      <c r="N204" t="s">
        <v>496</v>
      </c>
      <c r="O204" t="s">
        <v>480</v>
      </c>
      <c r="P204" t="s">
        <v>810</v>
      </c>
      <c r="Q204" t="s">
        <v>52</v>
      </c>
      <c r="R204" t="s">
        <v>48</v>
      </c>
      <c r="S204" t="s">
        <v>99</v>
      </c>
      <c r="V204" t="s">
        <v>72</v>
      </c>
    </row>
    <row r="205" spans="1:35" x14ac:dyDescent="0.2">
      <c r="A205" t="s">
        <v>803</v>
      </c>
      <c r="B205">
        <f t="shared" si="17"/>
        <v>2.3923444976076555E-2</v>
      </c>
      <c r="C205">
        <f t="shared" si="18"/>
        <v>4.784688995215311E-2</v>
      </c>
      <c r="D205">
        <v>1.4</v>
      </c>
      <c r="E205">
        <f t="shared" si="16"/>
        <v>0.59999999999999987</v>
      </c>
      <c r="F205" t="s">
        <v>37</v>
      </c>
      <c r="G205" t="s">
        <v>72</v>
      </c>
      <c r="H205" t="s">
        <v>778</v>
      </c>
      <c r="I205" t="s">
        <v>75</v>
      </c>
      <c r="J205" t="s">
        <v>1</v>
      </c>
      <c r="K205" t="s">
        <v>265</v>
      </c>
      <c r="L205" t="s">
        <v>811</v>
      </c>
      <c r="M205" t="s">
        <v>154</v>
      </c>
      <c r="N205" t="s">
        <v>812</v>
      </c>
      <c r="O205" t="s">
        <v>48</v>
      </c>
      <c r="P205" t="s">
        <v>813</v>
      </c>
      <c r="Q205" t="s">
        <v>75</v>
      </c>
      <c r="R205" t="s">
        <v>469</v>
      </c>
      <c r="V205" t="s">
        <v>72</v>
      </c>
    </row>
    <row r="206" spans="1:35" x14ac:dyDescent="0.2">
      <c r="A206" t="s">
        <v>803</v>
      </c>
      <c r="B206">
        <f t="shared" si="17"/>
        <v>2.3923444976076555E-2</v>
      </c>
      <c r="C206">
        <f t="shared" si="18"/>
        <v>4.784688995215311E-2</v>
      </c>
      <c r="D206">
        <v>1.3</v>
      </c>
      <c r="E206">
        <f t="shared" si="16"/>
        <v>0.5</v>
      </c>
      <c r="F206" t="s">
        <v>37</v>
      </c>
      <c r="G206" t="s">
        <v>814</v>
      </c>
      <c r="H206" t="s">
        <v>815</v>
      </c>
      <c r="I206" t="s">
        <v>1</v>
      </c>
      <c r="J206" t="s">
        <v>276</v>
      </c>
      <c r="K206" t="s">
        <v>48</v>
      </c>
      <c r="L206" t="s">
        <v>162</v>
      </c>
      <c r="M206" t="s">
        <v>41</v>
      </c>
      <c r="N206" t="s">
        <v>48</v>
      </c>
      <c r="O206" t="s">
        <v>816</v>
      </c>
      <c r="P206" t="s">
        <v>817</v>
      </c>
      <c r="Q206" t="s">
        <v>158</v>
      </c>
      <c r="R206" t="s">
        <v>48</v>
      </c>
      <c r="S206" t="s">
        <v>476</v>
      </c>
    </row>
    <row r="207" spans="1:35" x14ac:dyDescent="0.2">
      <c r="A207" t="s">
        <v>803</v>
      </c>
      <c r="B207">
        <f t="shared" si="17"/>
        <v>2.3923444976076555E-2</v>
      </c>
      <c r="C207">
        <f t="shared" si="18"/>
        <v>4.784688995215311E-2</v>
      </c>
      <c r="D207">
        <v>1.2</v>
      </c>
      <c r="E207">
        <f t="shared" si="16"/>
        <v>0.39999999999999991</v>
      </c>
      <c r="F207" t="s">
        <v>37</v>
      </c>
      <c r="G207" t="s">
        <v>473</v>
      </c>
      <c r="H207" t="s">
        <v>64</v>
      </c>
      <c r="I207" t="s">
        <v>65</v>
      </c>
      <c r="J207" t="s">
        <v>56</v>
      </c>
      <c r="K207" t="s">
        <v>77</v>
      </c>
      <c r="L207" t="s">
        <v>67</v>
      </c>
      <c r="M207" t="s">
        <v>130</v>
      </c>
      <c r="N207" t="s">
        <v>306</v>
      </c>
      <c r="O207" t="s">
        <v>94</v>
      </c>
      <c r="P207" t="s">
        <v>416</v>
      </c>
      <c r="Q207" t="s">
        <v>119</v>
      </c>
      <c r="R207" t="s">
        <v>818</v>
      </c>
      <c r="S207" t="s">
        <v>819</v>
      </c>
    </row>
    <row r="208" spans="1:35" x14ac:dyDescent="0.2">
      <c r="A208" t="s">
        <v>803</v>
      </c>
      <c r="B208">
        <f t="shared" si="17"/>
        <v>2.3923444976076555E-2</v>
      </c>
      <c r="C208">
        <f t="shared" si="18"/>
        <v>4.784688995215311E-2</v>
      </c>
      <c r="D208">
        <v>1.1000000000000001</v>
      </c>
      <c r="E208">
        <f t="shared" si="16"/>
        <v>0.30000000000000004</v>
      </c>
      <c r="F208" t="s">
        <v>37</v>
      </c>
      <c r="G208" t="s">
        <v>274</v>
      </c>
      <c r="H208" t="s">
        <v>75</v>
      </c>
      <c r="I208" t="s">
        <v>1</v>
      </c>
      <c r="J208" t="s">
        <v>275</v>
      </c>
      <c r="K208" t="s">
        <v>276</v>
      </c>
      <c r="L208" t="s">
        <v>154</v>
      </c>
      <c r="M208" t="s">
        <v>820</v>
      </c>
      <c r="N208" t="s">
        <v>119</v>
      </c>
      <c r="O208" t="s">
        <v>440</v>
      </c>
      <c r="P208" t="s">
        <v>821</v>
      </c>
      <c r="Q208" t="s">
        <v>121</v>
      </c>
      <c r="R208" t="s">
        <v>822</v>
      </c>
    </row>
    <row r="209" spans="1:34" x14ac:dyDescent="0.2">
      <c r="A209" t="s">
        <v>803</v>
      </c>
      <c r="B209">
        <f t="shared" si="17"/>
        <v>2.3923444976076555E-2</v>
      </c>
      <c r="C209">
        <f t="shared" si="18"/>
        <v>4.784688995215311E-2</v>
      </c>
      <c r="D209">
        <v>1</v>
      </c>
      <c r="E209">
        <f t="shared" si="16"/>
        <v>0.19999999999999996</v>
      </c>
      <c r="F209" t="s">
        <v>37</v>
      </c>
      <c r="G209" t="s">
        <v>82</v>
      </c>
      <c r="H209" t="s">
        <v>312</v>
      </c>
      <c r="I209" t="s">
        <v>65</v>
      </c>
      <c r="J209" t="s">
        <v>504</v>
      </c>
      <c r="K209" t="s">
        <v>440</v>
      </c>
      <c r="L209" t="s">
        <v>334</v>
      </c>
      <c r="M209" t="s">
        <v>823</v>
      </c>
      <c r="N209" t="s">
        <v>140</v>
      </c>
      <c r="O209" t="s">
        <v>109</v>
      </c>
      <c r="P209" t="s">
        <v>52</v>
      </c>
      <c r="Q209" t="s">
        <v>107</v>
      </c>
      <c r="R209" t="s">
        <v>47</v>
      </c>
      <c r="S209" t="s">
        <v>85</v>
      </c>
      <c r="T209" t="s">
        <v>813</v>
      </c>
    </row>
    <row r="210" spans="1:34" x14ac:dyDescent="0.2">
      <c r="A210" t="s">
        <v>803</v>
      </c>
      <c r="B210">
        <f t="shared" si="17"/>
        <v>2.3923444976076555E-2</v>
      </c>
      <c r="C210">
        <f t="shared" si="18"/>
        <v>4.784688995215311E-2</v>
      </c>
      <c r="D210">
        <v>0.90000000000000102</v>
      </c>
      <c r="E210">
        <f t="shared" si="16"/>
        <v>0.10000000000000098</v>
      </c>
      <c r="F210" t="s">
        <v>37</v>
      </c>
      <c r="G210" t="s">
        <v>216</v>
      </c>
      <c r="H210" t="s">
        <v>151</v>
      </c>
      <c r="I210" t="s">
        <v>1</v>
      </c>
      <c r="J210" t="s">
        <v>285</v>
      </c>
      <c r="K210" t="s">
        <v>824</v>
      </c>
      <c r="L210" t="s">
        <v>52</v>
      </c>
      <c r="M210" t="s">
        <v>825</v>
      </c>
      <c r="N210" t="s">
        <v>245</v>
      </c>
      <c r="O210" t="s">
        <v>101</v>
      </c>
      <c r="P210" t="s">
        <v>826</v>
      </c>
      <c r="Q210" t="s">
        <v>48</v>
      </c>
      <c r="R210" t="s">
        <v>130</v>
      </c>
    </row>
    <row r="211" spans="1:34" x14ac:dyDescent="0.2">
      <c r="A211" t="s">
        <v>803</v>
      </c>
      <c r="B211">
        <f t="shared" si="17"/>
        <v>2.3923444976076555E-2</v>
      </c>
      <c r="C211">
        <f t="shared" si="18"/>
        <v>4.784688995215311E-2</v>
      </c>
      <c r="D211">
        <v>0.80000000000000104</v>
      </c>
      <c r="E211">
        <f t="shared" si="16"/>
        <v>9.9920072216264089E-16</v>
      </c>
      <c r="F211" t="s">
        <v>37</v>
      </c>
      <c r="G211" t="s">
        <v>297</v>
      </c>
      <c r="H211" t="s">
        <v>443</v>
      </c>
      <c r="I211" t="s">
        <v>67</v>
      </c>
      <c r="J211" t="s">
        <v>101</v>
      </c>
      <c r="K211" t="s">
        <v>44</v>
      </c>
      <c r="L211" t="s">
        <v>45</v>
      </c>
      <c r="M211" t="s">
        <v>523</v>
      </c>
      <c r="N211" t="s">
        <v>52</v>
      </c>
      <c r="O211" t="s">
        <v>524</v>
      </c>
      <c r="P211" t="s">
        <v>48</v>
      </c>
      <c r="Q211" t="s">
        <v>395</v>
      </c>
      <c r="R211" t="s">
        <v>52</v>
      </c>
      <c r="S211" t="s">
        <v>186</v>
      </c>
      <c r="T211" t="s">
        <v>235</v>
      </c>
    </row>
    <row r="212" spans="1:34" x14ac:dyDescent="0.2">
      <c r="A212" t="s">
        <v>803</v>
      </c>
      <c r="B212">
        <f t="shared" si="17"/>
        <v>2.3923444976076555E-2</v>
      </c>
      <c r="C212">
        <f t="shared" si="18"/>
        <v>4.784688995215311E-2</v>
      </c>
      <c r="D212">
        <v>0.70000000000000095</v>
      </c>
      <c r="E212">
        <f t="shared" si="16"/>
        <v>-9.999999999999909E-2</v>
      </c>
      <c r="F212" t="s">
        <v>37</v>
      </c>
      <c r="G212" t="s">
        <v>82</v>
      </c>
      <c r="H212" t="s">
        <v>193</v>
      </c>
      <c r="I212" t="s">
        <v>437</v>
      </c>
      <c r="J212" t="s">
        <v>67</v>
      </c>
      <c r="K212" t="s">
        <v>48</v>
      </c>
      <c r="L212" t="s">
        <v>452</v>
      </c>
      <c r="M212" t="s">
        <v>507</v>
      </c>
      <c r="N212" t="s">
        <v>52</v>
      </c>
      <c r="O212" t="s">
        <v>45</v>
      </c>
      <c r="P212" t="s">
        <v>173</v>
      </c>
      <c r="Q212" t="s">
        <v>827</v>
      </c>
      <c r="R212" t="s">
        <v>1</v>
      </c>
      <c r="S212" t="s">
        <v>750</v>
      </c>
    </row>
    <row r="213" spans="1:34" x14ac:dyDescent="0.2">
      <c r="A213" t="s">
        <v>803</v>
      </c>
      <c r="B213">
        <f t="shared" si="17"/>
        <v>2.3923444976076555E-2</v>
      </c>
      <c r="C213">
        <f t="shared" si="18"/>
        <v>4.784688995215311E-2</v>
      </c>
      <c r="D213">
        <v>0.6</v>
      </c>
      <c r="E213">
        <f t="shared" si="16"/>
        <v>-0.20000000000000007</v>
      </c>
      <c r="F213" t="s">
        <v>37</v>
      </c>
      <c r="G213" t="s">
        <v>72</v>
      </c>
      <c r="H213" t="s">
        <v>828</v>
      </c>
      <c r="I213" t="s">
        <v>203</v>
      </c>
      <c r="J213" t="s">
        <v>829</v>
      </c>
      <c r="K213" t="s">
        <v>42</v>
      </c>
      <c r="L213" t="s">
        <v>463</v>
      </c>
      <c r="M213" t="s">
        <v>245</v>
      </c>
      <c r="N213" t="s">
        <v>85</v>
      </c>
      <c r="O213" t="s">
        <v>539</v>
      </c>
      <c r="P213" t="s">
        <v>830</v>
      </c>
      <c r="Q213" t="s">
        <v>77</v>
      </c>
    </row>
    <row r="214" spans="1:34" x14ac:dyDescent="0.2">
      <c r="A214" t="s">
        <v>803</v>
      </c>
      <c r="B214">
        <f t="shared" si="17"/>
        <v>2.3923444976076555E-2</v>
      </c>
      <c r="C214">
        <f t="shared" si="18"/>
        <v>4.784688995215311E-2</v>
      </c>
      <c r="D214">
        <v>0.5</v>
      </c>
      <c r="E214">
        <f t="shared" si="16"/>
        <v>-0.30000000000000004</v>
      </c>
      <c r="F214" t="s">
        <v>37</v>
      </c>
      <c r="G214" t="s">
        <v>371</v>
      </c>
      <c r="H214" t="s">
        <v>461</v>
      </c>
      <c r="I214" t="s">
        <v>465</v>
      </c>
      <c r="J214" t="s">
        <v>262</v>
      </c>
      <c r="K214" t="s">
        <v>176</v>
      </c>
      <c r="L214" t="s">
        <v>97</v>
      </c>
      <c r="M214" t="s">
        <v>831</v>
      </c>
      <c r="N214" t="s">
        <v>48</v>
      </c>
      <c r="O214" t="s">
        <v>832</v>
      </c>
      <c r="P214" t="s">
        <v>511</v>
      </c>
      <c r="Q214" t="s">
        <v>135</v>
      </c>
      <c r="R214" t="s">
        <v>41</v>
      </c>
    </row>
    <row r="215" spans="1:34" x14ac:dyDescent="0.2">
      <c r="A215" t="s">
        <v>803</v>
      </c>
      <c r="B215">
        <f t="shared" si="17"/>
        <v>2.3923444976076555E-2</v>
      </c>
      <c r="C215">
        <f t="shared" si="18"/>
        <v>4.784688995215311E-2</v>
      </c>
      <c r="D215">
        <v>0.4</v>
      </c>
      <c r="E215">
        <f t="shared" si="16"/>
        <v>-0.4</v>
      </c>
      <c r="F215" t="s">
        <v>37</v>
      </c>
      <c r="G215" t="s">
        <v>269</v>
      </c>
      <c r="H215" t="s">
        <v>236</v>
      </c>
      <c r="I215" t="s">
        <v>109</v>
      </c>
      <c r="J215" t="s">
        <v>193</v>
      </c>
      <c r="K215" t="s">
        <v>48</v>
      </c>
      <c r="L215" t="s">
        <v>718</v>
      </c>
      <c r="M215" t="s">
        <v>833</v>
      </c>
      <c r="N215" t="s">
        <v>48</v>
      </c>
      <c r="O215" t="s">
        <v>834</v>
      </c>
      <c r="P215" t="s">
        <v>119</v>
      </c>
      <c r="Q215" t="s">
        <v>835</v>
      </c>
    </row>
    <row r="216" spans="1:34" x14ac:dyDescent="0.2">
      <c r="A216" t="s">
        <v>803</v>
      </c>
      <c r="B216">
        <f t="shared" si="17"/>
        <v>2.3923444976076555E-2</v>
      </c>
      <c r="C216">
        <f t="shared" si="18"/>
        <v>4.784688995215311E-2</v>
      </c>
      <c r="D216">
        <v>0.3</v>
      </c>
      <c r="E216">
        <f t="shared" si="16"/>
        <v>-0.5</v>
      </c>
      <c r="F216" t="s">
        <v>37</v>
      </c>
      <c r="G216" t="s">
        <v>50</v>
      </c>
      <c r="H216" t="s">
        <v>127</v>
      </c>
      <c r="I216" t="s">
        <v>77</v>
      </c>
      <c r="J216" t="s">
        <v>128</v>
      </c>
      <c r="K216" t="s">
        <v>98</v>
      </c>
      <c r="L216" t="s">
        <v>319</v>
      </c>
      <c r="M216" t="s">
        <v>57</v>
      </c>
      <c r="N216" t="s">
        <v>662</v>
      </c>
      <c r="O216" t="s">
        <v>122</v>
      </c>
      <c r="P216" t="s">
        <v>177</v>
      </c>
      <c r="Q216" t="s">
        <v>48</v>
      </c>
      <c r="R216" t="s">
        <v>802</v>
      </c>
      <c r="S216" t="s">
        <v>836</v>
      </c>
    </row>
    <row r="217" spans="1:34" x14ac:dyDescent="0.2">
      <c r="A217" t="s">
        <v>803</v>
      </c>
      <c r="B217">
        <f t="shared" si="17"/>
        <v>2.3923444976076555E-2</v>
      </c>
      <c r="C217">
        <f t="shared" si="18"/>
        <v>4.784688995215311E-2</v>
      </c>
      <c r="D217">
        <v>0.2</v>
      </c>
      <c r="E217">
        <f t="shared" si="16"/>
        <v>-0.60000000000000009</v>
      </c>
      <c r="F217" t="s">
        <v>37</v>
      </c>
      <c r="G217" t="s">
        <v>269</v>
      </c>
      <c r="H217" t="s">
        <v>438</v>
      </c>
      <c r="I217" t="s">
        <v>837</v>
      </c>
      <c r="J217" t="s">
        <v>52</v>
      </c>
      <c r="K217" t="s">
        <v>261</v>
      </c>
      <c r="L217" t="s">
        <v>101</v>
      </c>
      <c r="M217" t="s">
        <v>650</v>
      </c>
      <c r="N217" t="s">
        <v>465</v>
      </c>
      <c r="O217" t="s">
        <v>84</v>
      </c>
      <c r="P217" t="s">
        <v>136</v>
      </c>
      <c r="Q217" t="s">
        <v>42</v>
      </c>
      <c r="R217" t="s">
        <v>750</v>
      </c>
    </row>
    <row r="218" spans="1:34" x14ac:dyDescent="0.2">
      <c r="A218" t="s">
        <v>803</v>
      </c>
      <c r="B218">
        <f t="shared" si="17"/>
        <v>2.3923444976076555E-2</v>
      </c>
      <c r="C218">
        <f t="shared" si="18"/>
        <v>4.784688995215311E-2</v>
      </c>
      <c r="D218">
        <v>9.9999999999999895E-2</v>
      </c>
      <c r="E218">
        <f t="shared" si="16"/>
        <v>-0.70000000000000018</v>
      </c>
      <c r="F218" t="s">
        <v>37</v>
      </c>
      <c r="G218" t="s">
        <v>82</v>
      </c>
      <c r="H218" t="s">
        <v>586</v>
      </c>
      <c r="I218" t="s">
        <v>465</v>
      </c>
      <c r="J218" t="s">
        <v>398</v>
      </c>
      <c r="K218" t="s">
        <v>838</v>
      </c>
      <c r="L218" t="s">
        <v>52</v>
      </c>
      <c r="M218" t="s">
        <v>48</v>
      </c>
      <c r="N218" t="s">
        <v>839</v>
      </c>
      <c r="O218" t="s">
        <v>177</v>
      </c>
      <c r="P218" t="s">
        <v>48</v>
      </c>
      <c r="Q218" t="s">
        <v>840</v>
      </c>
    </row>
    <row r="219" spans="1:34" x14ac:dyDescent="0.2">
      <c r="A219" t="s">
        <v>803</v>
      </c>
      <c r="B219">
        <f t="shared" si="17"/>
        <v>2.3923444976076555E-2</v>
      </c>
      <c r="C219">
        <f t="shared" si="18"/>
        <v>4.784688995215311E-2</v>
      </c>
      <c r="D219">
        <v>0</v>
      </c>
      <c r="E219">
        <f t="shared" si="16"/>
        <v>-0.8</v>
      </c>
      <c r="F219" t="s">
        <v>37</v>
      </c>
      <c r="G219" t="s">
        <v>841</v>
      </c>
      <c r="H219" t="s">
        <v>319</v>
      </c>
      <c r="I219" t="s">
        <v>75</v>
      </c>
      <c r="J219" t="s">
        <v>128</v>
      </c>
      <c r="K219" t="s">
        <v>48</v>
      </c>
      <c r="L219" t="s">
        <v>419</v>
      </c>
      <c r="M219" t="s">
        <v>842</v>
      </c>
      <c r="N219" t="s">
        <v>94</v>
      </c>
      <c r="O219" t="s">
        <v>186</v>
      </c>
      <c r="P219" t="s">
        <v>397</v>
      </c>
      <c r="Q219" t="s">
        <v>510</v>
      </c>
    </row>
    <row r="220" spans="1:34" x14ac:dyDescent="0.2">
      <c r="A220" t="s">
        <v>803</v>
      </c>
      <c r="B220">
        <f t="shared" si="17"/>
        <v>2.3923444976076555E-2</v>
      </c>
      <c r="C220">
        <f t="shared" si="18"/>
        <v>4.784688995215311E-2</v>
      </c>
      <c r="D220">
        <v>-0.1</v>
      </c>
      <c r="E220">
        <f t="shared" si="16"/>
        <v>-0.9</v>
      </c>
      <c r="F220" t="s">
        <v>37</v>
      </c>
      <c r="G220" t="s">
        <v>843</v>
      </c>
      <c r="H220" t="s">
        <v>844</v>
      </c>
      <c r="I220" t="s">
        <v>85</v>
      </c>
      <c r="J220" t="s">
        <v>148</v>
      </c>
      <c r="K220" t="s">
        <v>845</v>
      </c>
      <c r="L220" t="s">
        <v>68</v>
      </c>
      <c r="M220" t="s">
        <v>200</v>
      </c>
      <c r="N220" t="s">
        <v>158</v>
      </c>
      <c r="O220" t="s">
        <v>48</v>
      </c>
      <c r="P220" t="s">
        <v>452</v>
      </c>
      <c r="Q220" t="s">
        <v>94</v>
      </c>
      <c r="R220" t="s">
        <v>55</v>
      </c>
      <c r="S220" t="s">
        <v>94</v>
      </c>
      <c r="T220" t="s">
        <v>68</v>
      </c>
      <c r="U220" t="s">
        <v>144</v>
      </c>
    </row>
    <row r="221" spans="1:34" x14ac:dyDescent="0.2">
      <c r="A221" t="s">
        <v>803</v>
      </c>
      <c r="B221">
        <f t="shared" si="17"/>
        <v>2.3923444976076555E-2</v>
      </c>
      <c r="C221">
        <f t="shared" si="18"/>
        <v>4.784688995215311E-2</v>
      </c>
      <c r="D221">
        <v>-0.2</v>
      </c>
      <c r="E221">
        <f t="shared" si="16"/>
        <v>-1</v>
      </c>
      <c r="F221" t="s">
        <v>37</v>
      </c>
      <c r="G221" t="s">
        <v>846</v>
      </c>
      <c r="H221" t="s">
        <v>101</v>
      </c>
      <c r="I221" t="s">
        <v>83</v>
      </c>
      <c r="J221" t="s">
        <v>70</v>
      </c>
      <c r="K221" t="s">
        <v>259</v>
      </c>
      <c r="L221" t="s">
        <v>332</v>
      </c>
      <c r="M221" t="s">
        <v>68</v>
      </c>
      <c r="N221" t="s">
        <v>104</v>
      </c>
      <c r="O221" t="s">
        <v>54</v>
      </c>
      <c r="P221" t="s">
        <v>1</v>
      </c>
      <c r="Q221" t="s">
        <v>847</v>
      </c>
      <c r="R221" t="s">
        <v>249</v>
      </c>
    </row>
    <row r="222" spans="1:34" x14ac:dyDescent="0.2">
      <c r="A222" t="s">
        <v>848</v>
      </c>
      <c r="B222">
        <f>1/3.2</f>
        <v>0.3125</v>
      </c>
      <c r="C222">
        <f>0.5/3.2</f>
        <v>0.15625</v>
      </c>
      <c r="D222">
        <v>1.7</v>
      </c>
      <c r="E222">
        <f t="shared" si="16"/>
        <v>0.89999999999999991</v>
      </c>
      <c r="F222" t="s">
        <v>37</v>
      </c>
      <c r="G222" t="s">
        <v>82</v>
      </c>
      <c r="H222" t="s">
        <v>193</v>
      </c>
      <c r="I222" t="s">
        <v>849</v>
      </c>
      <c r="J222" t="s">
        <v>88</v>
      </c>
      <c r="K222" t="s">
        <v>416</v>
      </c>
      <c r="L222" t="s">
        <v>850</v>
      </c>
      <c r="M222" t="s">
        <v>851</v>
      </c>
      <c r="N222" t="s">
        <v>174</v>
      </c>
      <c r="O222" t="s">
        <v>57</v>
      </c>
      <c r="P222" t="s">
        <v>786</v>
      </c>
      <c r="Q222" t="s">
        <v>122</v>
      </c>
      <c r="R222" t="s">
        <v>852</v>
      </c>
      <c r="V222" t="s">
        <v>82</v>
      </c>
      <c r="W222" t="s">
        <v>193</v>
      </c>
      <c r="X222" t="s">
        <v>849</v>
      </c>
      <c r="Y222" t="s">
        <v>88</v>
      </c>
      <c r="Z222" t="s">
        <v>416</v>
      </c>
      <c r="AA222" t="s">
        <v>850</v>
      </c>
      <c r="AB222" t="s">
        <v>851</v>
      </c>
      <c r="AC222" t="s">
        <v>174</v>
      </c>
      <c r="AD222" t="s">
        <v>57</v>
      </c>
      <c r="AE222" t="s">
        <v>786</v>
      </c>
      <c r="AF222" t="s">
        <v>122</v>
      </c>
      <c r="AG222" t="s">
        <v>852</v>
      </c>
    </row>
    <row r="223" spans="1:34" x14ac:dyDescent="0.2">
      <c r="A223" t="s">
        <v>848</v>
      </c>
      <c r="B223">
        <f t="shared" ref="B223:B241" si="19">1/3.2</f>
        <v>0.3125</v>
      </c>
      <c r="C223">
        <f t="shared" ref="C223:C241" si="20">0.5/3.2</f>
        <v>0.15625</v>
      </c>
      <c r="D223">
        <v>1.6</v>
      </c>
      <c r="E223">
        <f t="shared" si="16"/>
        <v>0.8</v>
      </c>
      <c r="F223" t="s">
        <v>37</v>
      </c>
      <c r="G223" t="s">
        <v>72</v>
      </c>
      <c r="H223" t="s">
        <v>853</v>
      </c>
      <c r="I223" t="s">
        <v>854</v>
      </c>
      <c r="J223" t="s">
        <v>390</v>
      </c>
      <c r="K223" t="s">
        <v>815</v>
      </c>
      <c r="L223" t="s">
        <v>245</v>
      </c>
      <c r="M223" t="s">
        <v>68</v>
      </c>
      <c r="N223" t="s">
        <v>193</v>
      </c>
      <c r="O223" t="s">
        <v>855</v>
      </c>
      <c r="P223" t="s">
        <v>52</v>
      </c>
      <c r="Q223" t="s">
        <v>399</v>
      </c>
      <c r="R223" t="s">
        <v>63</v>
      </c>
      <c r="S223" t="s">
        <v>77</v>
      </c>
      <c r="V223" t="s">
        <v>72</v>
      </c>
      <c r="W223" t="s">
        <v>853</v>
      </c>
      <c r="X223" t="s">
        <v>854</v>
      </c>
      <c r="Y223" t="s">
        <v>390</v>
      </c>
      <c r="Z223" t="s">
        <v>815</v>
      </c>
      <c r="AA223" t="s">
        <v>245</v>
      </c>
      <c r="AB223" t="s">
        <v>68</v>
      </c>
      <c r="AC223" t="s">
        <v>193</v>
      </c>
      <c r="AD223" t="s">
        <v>855</v>
      </c>
      <c r="AE223" t="s">
        <v>52</v>
      </c>
      <c r="AF223" t="s">
        <v>399</v>
      </c>
      <c r="AG223" t="s">
        <v>63</v>
      </c>
      <c r="AH223" t="s">
        <v>77</v>
      </c>
    </row>
    <row r="224" spans="1:34" x14ac:dyDescent="0.2">
      <c r="A224" t="s">
        <v>848</v>
      </c>
      <c r="B224">
        <f t="shared" si="19"/>
        <v>0.3125</v>
      </c>
      <c r="C224">
        <f t="shared" si="20"/>
        <v>0.15625</v>
      </c>
      <c r="D224">
        <v>1.5</v>
      </c>
      <c r="E224">
        <f t="shared" si="16"/>
        <v>0.7</v>
      </c>
      <c r="F224" t="s">
        <v>37</v>
      </c>
      <c r="G224" t="s">
        <v>72</v>
      </c>
      <c r="H224" t="s">
        <v>856</v>
      </c>
      <c r="I224" t="s">
        <v>857</v>
      </c>
      <c r="J224" t="s">
        <v>48</v>
      </c>
      <c r="K224" t="s">
        <v>858</v>
      </c>
      <c r="L224" t="s">
        <v>859</v>
      </c>
      <c r="M224" t="s">
        <v>77</v>
      </c>
      <c r="N224" t="s">
        <v>47</v>
      </c>
      <c r="O224" t="s">
        <v>860</v>
      </c>
      <c r="P224" t="s">
        <v>861</v>
      </c>
      <c r="Q224" t="s">
        <v>121</v>
      </c>
      <c r="R224" t="s">
        <v>862</v>
      </c>
      <c r="V224" t="s">
        <v>72</v>
      </c>
      <c r="W224" t="s">
        <v>856</v>
      </c>
      <c r="X224" t="s">
        <v>857</v>
      </c>
      <c r="Y224" t="s">
        <v>48</v>
      </c>
      <c r="Z224" t="s">
        <v>858</v>
      </c>
      <c r="AA224" t="s">
        <v>859</v>
      </c>
      <c r="AB224" t="s">
        <v>77</v>
      </c>
      <c r="AC224" t="s">
        <v>47</v>
      </c>
      <c r="AD224" t="s">
        <v>860</v>
      </c>
      <c r="AE224" t="s">
        <v>861</v>
      </c>
      <c r="AF224" t="s">
        <v>121</v>
      </c>
      <c r="AG224" t="s">
        <v>862</v>
      </c>
    </row>
    <row r="225" spans="1:35" x14ac:dyDescent="0.2">
      <c r="A225" t="s">
        <v>848</v>
      </c>
      <c r="B225">
        <f t="shared" si="19"/>
        <v>0.3125</v>
      </c>
      <c r="C225">
        <f t="shared" si="20"/>
        <v>0.15625</v>
      </c>
      <c r="D225">
        <v>1.4</v>
      </c>
      <c r="E225">
        <f t="shared" si="16"/>
        <v>0.59999999999999987</v>
      </c>
      <c r="F225" t="s">
        <v>37</v>
      </c>
      <c r="G225" t="s">
        <v>50</v>
      </c>
      <c r="H225" t="s">
        <v>119</v>
      </c>
      <c r="I225" t="s">
        <v>52</v>
      </c>
      <c r="J225" t="s">
        <v>268</v>
      </c>
      <c r="K225" t="s">
        <v>52</v>
      </c>
      <c r="L225" t="s">
        <v>48</v>
      </c>
      <c r="M225" t="s">
        <v>842</v>
      </c>
      <c r="N225" t="s">
        <v>489</v>
      </c>
      <c r="O225" t="s">
        <v>131</v>
      </c>
      <c r="P225" t="s">
        <v>748</v>
      </c>
      <c r="Q225" t="s">
        <v>350</v>
      </c>
      <c r="R225" t="s">
        <v>98</v>
      </c>
      <c r="S225" t="s">
        <v>863</v>
      </c>
      <c r="V225" t="s">
        <v>50</v>
      </c>
      <c r="W225" t="s">
        <v>119</v>
      </c>
      <c r="X225" t="s">
        <v>52</v>
      </c>
      <c r="Y225" t="s">
        <v>268</v>
      </c>
      <c r="Z225" t="s">
        <v>52</v>
      </c>
      <c r="AA225" t="s">
        <v>48</v>
      </c>
      <c r="AB225" t="s">
        <v>842</v>
      </c>
      <c r="AC225" t="s">
        <v>489</v>
      </c>
      <c r="AD225" t="s">
        <v>131</v>
      </c>
      <c r="AE225" t="s">
        <v>748</v>
      </c>
      <c r="AF225" t="s">
        <v>350</v>
      </c>
      <c r="AG225" t="s">
        <v>98</v>
      </c>
      <c r="AH225" t="s">
        <v>863</v>
      </c>
    </row>
    <row r="226" spans="1:35" x14ac:dyDescent="0.2">
      <c r="A226" t="s">
        <v>848</v>
      </c>
      <c r="B226">
        <f t="shared" si="19"/>
        <v>0.3125</v>
      </c>
      <c r="C226">
        <f t="shared" si="20"/>
        <v>0.15625</v>
      </c>
      <c r="D226">
        <v>1.3</v>
      </c>
      <c r="E226">
        <f t="shared" si="16"/>
        <v>0.5</v>
      </c>
      <c r="F226" t="s">
        <v>37</v>
      </c>
      <c r="G226" t="s">
        <v>864</v>
      </c>
      <c r="H226" t="s">
        <v>865</v>
      </c>
      <c r="I226" t="s">
        <v>63</v>
      </c>
      <c r="J226" t="s">
        <v>131</v>
      </c>
      <c r="K226" t="s">
        <v>119</v>
      </c>
      <c r="L226" t="s">
        <v>643</v>
      </c>
      <c r="M226" t="s">
        <v>193</v>
      </c>
      <c r="N226" t="s">
        <v>121</v>
      </c>
      <c r="O226" t="s">
        <v>48</v>
      </c>
      <c r="P226" t="s">
        <v>866</v>
      </c>
      <c r="Q226" t="s">
        <v>867</v>
      </c>
      <c r="V226" t="s">
        <v>864</v>
      </c>
      <c r="W226" t="s">
        <v>865</v>
      </c>
      <c r="X226" t="s">
        <v>63</v>
      </c>
      <c r="Y226" t="s">
        <v>131</v>
      </c>
      <c r="Z226" t="s">
        <v>119</v>
      </c>
      <c r="AA226" t="s">
        <v>643</v>
      </c>
      <c r="AB226" t="s">
        <v>193</v>
      </c>
      <c r="AC226" t="s">
        <v>121</v>
      </c>
      <c r="AD226" t="s">
        <v>48</v>
      </c>
      <c r="AE226" t="s">
        <v>866</v>
      </c>
      <c r="AF226" t="s">
        <v>867</v>
      </c>
    </row>
    <row r="227" spans="1:35" x14ac:dyDescent="0.2">
      <c r="A227" t="s">
        <v>848</v>
      </c>
      <c r="B227">
        <f t="shared" si="19"/>
        <v>0.3125</v>
      </c>
      <c r="C227">
        <f t="shared" si="20"/>
        <v>0.15625</v>
      </c>
      <c r="D227">
        <v>1.2</v>
      </c>
      <c r="E227">
        <f t="shared" si="16"/>
        <v>0.39999999999999991</v>
      </c>
      <c r="F227" t="s">
        <v>37</v>
      </c>
      <c r="G227" t="s">
        <v>664</v>
      </c>
      <c r="H227" t="s">
        <v>121</v>
      </c>
      <c r="I227" t="s">
        <v>48</v>
      </c>
      <c r="J227" t="s">
        <v>868</v>
      </c>
      <c r="K227" t="s">
        <v>869</v>
      </c>
      <c r="L227" t="s">
        <v>1</v>
      </c>
      <c r="M227" t="s">
        <v>285</v>
      </c>
      <c r="N227" t="s">
        <v>90</v>
      </c>
      <c r="O227" t="s">
        <v>140</v>
      </c>
      <c r="P227" t="s">
        <v>48</v>
      </c>
      <c r="Q227" t="s">
        <v>148</v>
      </c>
      <c r="R227" t="s">
        <v>235</v>
      </c>
      <c r="V227" t="s">
        <v>664</v>
      </c>
      <c r="W227" t="s">
        <v>121</v>
      </c>
      <c r="X227" t="s">
        <v>48</v>
      </c>
      <c r="Y227" t="s">
        <v>868</v>
      </c>
      <c r="Z227" t="s">
        <v>869</v>
      </c>
      <c r="AA227" t="s">
        <v>1</v>
      </c>
      <c r="AB227" t="s">
        <v>285</v>
      </c>
      <c r="AC227" t="s">
        <v>90</v>
      </c>
      <c r="AD227" t="s">
        <v>140</v>
      </c>
      <c r="AE227" t="s">
        <v>48</v>
      </c>
      <c r="AF227" t="s">
        <v>148</v>
      </c>
      <c r="AG227" t="s">
        <v>235</v>
      </c>
    </row>
    <row r="228" spans="1:35" x14ac:dyDescent="0.2">
      <c r="A228" t="s">
        <v>848</v>
      </c>
      <c r="B228">
        <f t="shared" si="19"/>
        <v>0.3125</v>
      </c>
      <c r="C228">
        <f t="shared" si="20"/>
        <v>0.15625</v>
      </c>
      <c r="D228">
        <v>1.1000000000000001</v>
      </c>
      <c r="E228">
        <f t="shared" si="16"/>
        <v>0.30000000000000004</v>
      </c>
      <c r="F228" t="s">
        <v>37</v>
      </c>
      <c r="G228" t="s">
        <v>72</v>
      </c>
      <c r="H228" t="s">
        <v>870</v>
      </c>
      <c r="I228" t="s">
        <v>92</v>
      </c>
      <c r="J228" t="s">
        <v>158</v>
      </c>
      <c r="K228" t="s">
        <v>48</v>
      </c>
      <c r="L228" t="s">
        <v>199</v>
      </c>
      <c r="M228" t="s">
        <v>722</v>
      </c>
      <c r="N228" t="s">
        <v>121</v>
      </c>
      <c r="O228" t="s">
        <v>824</v>
      </c>
      <c r="P228" t="s">
        <v>41</v>
      </c>
      <c r="Q228" t="s">
        <v>48</v>
      </c>
      <c r="R228" t="s">
        <v>871</v>
      </c>
      <c r="V228" t="s">
        <v>72</v>
      </c>
      <c r="W228" t="s">
        <v>870</v>
      </c>
      <c r="X228" t="s">
        <v>92</v>
      </c>
      <c r="Y228" t="s">
        <v>158</v>
      </c>
      <c r="Z228" t="s">
        <v>48</v>
      </c>
      <c r="AA228" t="s">
        <v>199</v>
      </c>
      <c r="AB228" t="s">
        <v>722</v>
      </c>
      <c r="AC228" t="s">
        <v>121</v>
      </c>
      <c r="AD228" t="s">
        <v>824</v>
      </c>
      <c r="AE228" t="s">
        <v>41</v>
      </c>
      <c r="AF228" t="s">
        <v>48</v>
      </c>
      <c r="AG228" t="s">
        <v>871</v>
      </c>
    </row>
    <row r="229" spans="1:35" x14ac:dyDescent="0.2">
      <c r="A229" t="s">
        <v>848</v>
      </c>
      <c r="B229">
        <f t="shared" si="19"/>
        <v>0.3125</v>
      </c>
      <c r="C229">
        <f t="shared" si="20"/>
        <v>0.15625</v>
      </c>
      <c r="D229">
        <v>1</v>
      </c>
      <c r="E229">
        <f t="shared" si="16"/>
        <v>0.19999999999999996</v>
      </c>
      <c r="F229" t="s">
        <v>37</v>
      </c>
      <c r="G229" t="s">
        <v>50</v>
      </c>
      <c r="H229" t="s">
        <v>127</v>
      </c>
      <c r="I229" t="s">
        <v>77</v>
      </c>
      <c r="J229" t="s">
        <v>128</v>
      </c>
      <c r="K229" t="s">
        <v>48</v>
      </c>
      <c r="L229" t="s">
        <v>872</v>
      </c>
      <c r="M229" t="s">
        <v>94</v>
      </c>
      <c r="N229" t="s">
        <v>250</v>
      </c>
      <c r="O229" t="s">
        <v>131</v>
      </c>
      <c r="P229" t="s">
        <v>873</v>
      </c>
      <c r="Q229" t="s">
        <v>63</v>
      </c>
      <c r="R229" t="s">
        <v>438</v>
      </c>
      <c r="S229" t="s">
        <v>439</v>
      </c>
      <c r="T229" t="s">
        <v>828</v>
      </c>
      <c r="V229" t="s">
        <v>50</v>
      </c>
      <c r="W229" t="s">
        <v>127</v>
      </c>
      <c r="X229" t="s">
        <v>77</v>
      </c>
      <c r="Y229" t="s">
        <v>128</v>
      </c>
      <c r="Z229" t="s">
        <v>48</v>
      </c>
      <c r="AA229" t="s">
        <v>872</v>
      </c>
      <c r="AB229" t="s">
        <v>94</v>
      </c>
      <c r="AC229" t="s">
        <v>250</v>
      </c>
      <c r="AD229" t="s">
        <v>131</v>
      </c>
      <c r="AE229" t="s">
        <v>873</v>
      </c>
      <c r="AF229" t="s">
        <v>63</v>
      </c>
      <c r="AG229" t="s">
        <v>438</v>
      </c>
      <c r="AH229" t="s">
        <v>439</v>
      </c>
      <c r="AI229" t="s">
        <v>828</v>
      </c>
    </row>
    <row r="230" spans="1:35" x14ac:dyDescent="0.2">
      <c r="A230" t="s">
        <v>848</v>
      </c>
      <c r="B230">
        <f t="shared" si="19"/>
        <v>0.3125</v>
      </c>
      <c r="C230">
        <f t="shared" si="20"/>
        <v>0.15625</v>
      </c>
      <c r="D230">
        <v>0.90000000000000102</v>
      </c>
      <c r="E230">
        <f t="shared" si="16"/>
        <v>0.10000000000000098</v>
      </c>
      <c r="F230" t="s">
        <v>37</v>
      </c>
      <c r="G230" t="s">
        <v>72</v>
      </c>
      <c r="H230" t="s">
        <v>550</v>
      </c>
      <c r="I230" t="s">
        <v>51</v>
      </c>
      <c r="J230" t="s">
        <v>289</v>
      </c>
      <c r="K230" t="s">
        <v>145</v>
      </c>
      <c r="L230" t="s">
        <v>245</v>
      </c>
      <c r="M230" t="s">
        <v>48</v>
      </c>
      <c r="N230" t="s">
        <v>552</v>
      </c>
      <c r="O230" t="s">
        <v>524</v>
      </c>
      <c r="P230" t="s">
        <v>111</v>
      </c>
      <c r="Q230" t="s">
        <v>158</v>
      </c>
      <c r="V230" t="s">
        <v>72</v>
      </c>
      <c r="W230" t="s">
        <v>550</v>
      </c>
      <c r="X230" t="s">
        <v>51</v>
      </c>
      <c r="Y230" t="s">
        <v>289</v>
      </c>
      <c r="Z230" t="s">
        <v>145</v>
      </c>
      <c r="AA230" t="s">
        <v>245</v>
      </c>
      <c r="AB230" t="s">
        <v>48</v>
      </c>
      <c r="AC230" t="s">
        <v>552</v>
      </c>
      <c r="AD230" t="s">
        <v>524</v>
      </c>
      <c r="AE230" t="s">
        <v>111</v>
      </c>
      <c r="AF230" t="s">
        <v>158</v>
      </c>
    </row>
    <row r="231" spans="1:35" x14ac:dyDescent="0.2">
      <c r="A231" t="s">
        <v>848</v>
      </c>
      <c r="B231">
        <f t="shared" si="19"/>
        <v>0.3125</v>
      </c>
      <c r="C231">
        <f t="shared" si="20"/>
        <v>0.15625</v>
      </c>
      <c r="D231">
        <v>0.80000000000000104</v>
      </c>
      <c r="E231">
        <f t="shared" si="16"/>
        <v>9.9920072216264089E-16</v>
      </c>
      <c r="F231" t="s">
        <v>37</v>
      </c>
      <c r="G231" t="s">
        <v>72</v>
      </c>
      <c r="H231" t="s">
        <v>874</v>
      </c>
      <c r="I231" t="s">
        <v>695</v>
      </c>
      <c r="J231" t="s">
        <v>875</v>
      </c>
      <c r="K231" t="s">
        <v>830</v>
      </c>
      <c r="L231" t="s">
        <v>77</v>
      </c>
      <c r="M231" t="s">
        <v>186</v>
      </c>
      <c r="N231" t="s">
        <v>364</v>
      </c>
      <c r="O231" t="s">
        <v>48</v>
      </c>
      <c r="P231" t="s">
        <v>876</v>
      </c>
      <c r="Q231" t="s">
        <v>338</v>
      </c>
      <c r="R231" t="s">
        <v>164</v>
      </c>
      <c r="V231" t="s">
        <v>72</v>
      </c>
      <c r="W231" t="s">
        <v>874</v>
      </c>
      <c r="X231" t="s">
        <v>695</v>
      </c>
      <c r="Y231" t="s">
        <v>875</v>
      </c>
      <c r="Z231" t="s">
        <v>830</v>
      </c>
      <c r="AA231" t="s">
        <v>77</v>
      </c>
      <c r="AB231" t="s">
        <v>186</v>
      </c>
      <c r="AC231" t="s">
        <v>364</v>
      </c>
      <c r="AD231" t="s">
        <v>48</v>
      </c>
      <c r="AE231" t="s">
        <v>876</v>
      </c>
      <c r="AF231" t="s">
        <v>338</v>
      </c>
      <c r="AG231" t="s">
        <v>164</v>
      </c>
    </row>
    <row r="232" spans="1:35" x14ac:dyDescent="0.2">
      <c r="A232" t="s">
        <v>848</v>
      </c>
      <c r="B232">
        <f t="shared" si="19"/>
        <v>0.3125</v>
      </c>
      <c r="C232">
        <f t="shared" si="20"/>
        <v>0.15625</v>
      </c>
      <c r="D232">
        <v>0.70000000000000095</v>
      </c>
      <c r="E232">
        <f t="shared" si="16"/>
        <v>-9.999999999999909E-2</v>
      </c>
      <c r="F232" t="s">
        <v>37</v>
      </c>
      <c r="G232" t="s">
        <v>846</v>
      </c>
      <c r="H232" t="s">
        <v>101</v>
      </c>
      <c r="I232" t="s">
        <v>705</v>
      </c>
      <c r="J232" t="s">
        <v>48</v>
      </c>
      <c r="K232" t="s">
        <v>389</v>
      </c>
      <c r="L232" t="s">
        <v>480</v>
      </c>
      <c r="M232" t="s">
        <v>567</v>
      </c>
      <c r="N232" t="s">
        <v>259</v>
      </c>
      <c r="O232" t="s">
        <v>193</v>
      </c>
      <c r="P232" t="s">
        <v>48</v>
      </c>
      <c r="Q232" t="s">
        <v>877</v>
      </c>
      <c r="R232" t="s">
        <v>332</v>
      </c>
      <c r="S232" t="s">
        <v>878</v>
      </c>
      <c r="V232" t="s">
        <v>846</v>
      </c>
      <c r="W232" t="s">
        <v>101</v>
      </c>
      <c r="X232" t="s">
        <v>705</v>
      </c>
      <c r="Y232" t="s">
        <v>48</v>
      </c>
      <c r="Z232" t="s">
        <v>389</v>
      </c>
      <c r="AA232" t="s">
        <v>480</v>
      </c>
      <c r="AB232" t="s">
        <v>567</v>
      </c>
      <c r="AC232" t="s">
        <v>259</v>
      </c>
      <c r="AD232" t="s">
        <v>193</v>
      </c>
      <c r="AE232" t="s">
        <v>48</v>
      </c>
      <c r="AF232" t="s">
        <v>877</v>
      </c>
      <c r="AG232" t="s">
        <v>332</v>
      </c>
      <c r="AH232" t="s">
        <v>878</v>
      </c>
    </row>
    <row r="233" spans="1:35" x14ac:dyDescent="0.2">
      <c r="A233" t="s">
        <v>848</v>
      </c>
      <c r="B233">
        <f t="shared" si="19"/>
        <v>0.3125</v>
      </c>
      <c r="C233">
        <f t="shared" si="20"/>
        <v>0.15625</v>
      </c>
      <c r="D233">
        <v>0.6</v>
      </c>
      <c r="E233">
        <f t="shared" si="16"/>
        <v>-0.20000000000000007</v>
      </c>
      <c r="F233" t="s">
        <v>37</v>
      </c>
      <c r="G233" t="s">
        <v>879</v>
      </c>
      <c r="H233" t="s">
        <v>143</v>
      </c>
      <c r="I233" t="s">
        <v>700</v>
      </c>
      <c r="J233" t="s">
        <v>84</v>
      </c>
      <c r="K233" t="s">
        <v>101</v>
      </c>
      <c r="L233" t="s">
        <v>175</v>
      </c>
      <c r="M233" t="s">
        <v>488</v>
      </c>
      <c r="N233" t="s">
        <v>41</v>
      </c>
      <c r="O233" t="s">
        <v>48</v>
      </c>
      <c r="P233" t="s">
        <v>599</v>
      </c>
      <c r="V233" t="s">
        <v>879</v>
      </c>
      <c r="W233" t="s">
        <v>143</v>
      </c>
      <c r="X233" t="s">
        <v>700</v>
      </c>
      <c r="Y233" t="s">
        <v>84</v>
      </c>
      <c r="Z233" t="s">
        <v>101</v>
      </c>
      <c r="AA233" t="s">
        <v>175</v>
      </c>
      <c r="AB233" t="s">
        <v>488</v>
      </c>
      <c r="AC233" t="s">
        <v>41</v>
      </c>
      <c r="AD233" t="s">
        <v>48</v>
      </c>
      <c r="AE233" t="s">
        <v>599</v>
      </c>
    </row>
    <row r="234" spans="1:35" x14ac:dyDescent="0.2">
      <c r="A234" t="s">
        <v>848</v>
      </c>
      <c r="B234">
        <f t="shared" si="19"/>
        <v>0.3125</v>
      </c>
      <c r="C234">
        <f t="shared" si="20"/>
        <v>0.15625</v>
      </c>
      <c r="D234">
        <v>0.5</v>
      </c>
      <c r="E234">
        <f t="shared" si="16"/>
        <v>-0.30000000000000004</v>
      </c>
      <c r="F234" t="s">
        <v>37</v>
      </c>
      <c r="G234" t="s">
        <v>880</v>
      </c>
      <c r="H234" t="s">
        <v>312</v>
      </c>
      <c r="I234" t="s">
        <v>65</v>
      </c>
      <c r="J234" t="s">
        <v>146</v>
      </c>
      <c r="K234" t="s">
        <v>673</v>
      </c>
      <c r="L234" t="s">
        <v>669</v>
      </c>
      <c r="M234" t="s">
        <v>143</v>
      </c>
      <c r="N234" t="s">
        <v>102</v>
      </c>
      <c r="O234" t="s">
        <v>881</v>
      </c>
      <c r="P234" t="s">
        <v>680</v>
      </c>
      <c r="Q234" t="s">
        <v>330</v>
      </c>
      <c r="V234" t="s">
        <v>880</v>
      </c>
      <c r="W234" t="s">
        <v>312</v>
      </c>
      <c r="X234" t="s">
        <v>65</v>
      </c>
      <c r="Y234" t="s">
        <v>146</v>
      </c>
      <c r="Z234" t="s">
        <v>673</v>
      </c>
      <c r="AA234" t="s">
        <v>669</v>
      </c>
      <c r="AB234" t="s">
        <v>143</v>
      </c>
      <c r="AC234" t="s">
        <v>102</v>
      </c>
      <c r="AD234" t="s">
        <v>881</v>
      </c>
      <c r="AE234" t="s">
        <v>680</v>
      </c>
      <c r="AF234" t="s">
        <v>330</v>
      </c>
    </row>
    <row r="235" spans="1:35" x14ac:dyDescent="0.2">
      <c r="A235" t="s">
        <v>848</v>
      </c>
      <c r="B235">
        <f t="shared" si="19"/>
        <v>0.3125</v>
      </c>
      <c r="C235">
        <f t="shared" si="20"/>
        <v>0.15625</v>
      </c>
      <c r="D235">
        <v>0.4</v>
      </c>
      <c r="E235">
        <f t="shared" si="16"/>
        <v>-0.4</v>
      </c>
      <c r="F235" t="s">
        <v>37</v>
      </c>
      <c r="G235" t="s">
        <v>72</v>
      </c>
      <c r="H235" t="s">
        <v>882</v>
      </c>
      <c r="I235" t="s">
        <v>460</v>
      </c>
      <c r="J235" t="s">
        <v>67</v>
      </c>
      <c r="K235" t="s">
        <v>68</v>
      </c>
      <c r="L235" t="s">
        <v>315</v>
      </c>
      <c r="M235" t="s">
        <v>883</v>
      </c>
      <c r="N235" t="s">
        <v>128</v>
      </c>
      <c r="O235" t="s">
        <v>390</v>
      </c>
      <c r="P235" t="s">
        <v>884</v>
      </c>
      <c r="Q235" t="s">
        <v>177</v>
      </c>
      <c r="R235" t="s">
        <v>288</v>
      </c>
      <c r="V235" t="s">
        <v>72</v>
      </c>
      <c r="W235" t="s">
        <v>882</v>
      </c>
      <c r="X235" t="s">
        <v>460</v>
      </c>
      <c r="Y235" t="s">
        <v>67</v>
      </c>
      <c r="Z235" t="s">
        <v>68</v>
      </c>
      <c r="AA235" t="s">
        <v>315</v>
      </c>
      <c r="AB235" t="s">
        <v>883</v>
      </c>
      <c r="AC235" t="s">
        <v>128</v>
      </c>
      <c r="AD235" t="s">
        <v>390</v>
      </c>
      <c r="AE235" t="s">
        <v>884</v>
      </c>
      <c r="AF235" t="s">
        <v>177</v>
      </c>
      <c r="AG235" t="s">
        <v>288</v>
      </c>
    </row>
    <row r="236" spans="1:35" x14ac:dyDescent="0.2">
      <c r="A236" t="s">
        <v>848</v>
      </c>
      <c r="B236">
        <f t="shared" si="19"/>
        <v>0.3125</v>
      </c>
      <c r="C236">
        <f t="shared" si="20"/>
        <v>0.15625</v>
      </c>
      <c r="D236">
        <v>0.3</v>
      </c>
      <c r="E236">
        <f t="shared" si="16"/>
        <v>-0.5</v>
      </c>
      <c r="F236" t="s">
        <v>37</v>
      </c>
      <c r="G236" t="s">
        <v>274</v>
      </c>
      <c r="H236" t="s">
        <v>75</v>
      </c>
      <c r="I236" t="s">
        <v>885</v>
      </c>
      <c r="J236" t="s">
        <v>886</v>
      </c>
      <c r="K236" t="s">
        <v>629</v>
      </c>
      <c r="L236" t="s">
        <v>630</v>
      </c>
      <c r="M236" t="s">
        <v>48</v>
      </c>
      <c r="N236" t="s">
        <v>202</v>
      </c>
      <c r="O236" t="s">
        <v>887</v>
      </c>
      <c r="P236" t="s">
        <v>52</v>
      </c>
      <c r="Q236" t="s">
        <v>465</v>
      </c>
      <c r="R236" t="s">
        <v>212</v>
      </c>
      <c r="V236" t="s">
        <v>274</v>
      </c>
      <c r="W236" t="s">
        <v>75</v>
      </c>
      <c r="X236" t="s">
        <v>885</v>
      </c>
      <c r="Y236" t="s">
        <v>886</v>
      </c>
      <c r="Z236" t="s">
        <v>629</v>
      </c>
      <c r="AA236" t="s">
        <v>630</v>
      </c>
      <c r="AB236" t="s">
        <v>48</v>
      </c>
      <c r="AC236" t="s">
        <v>202</v>
      </c>
      <c r="AD236" t="s">
        <v>887</v>
      </c>
      <c r="AE236" t="s">
        <v>52</v>
      </c>
      <c r="AF236" t="s">
        <v>465</v>
      </c>
    </row>
    <row r="237" spans="1:35" x14ac:dyDescent="0.2">
      <c r="A237" t="s">
        <v>848</v>
      </c>
      <c r="B237">
        <f t="shared" si="19"/>
        <v>0.3125</v>
      </c>
      <c r="C237">
        <f t="shared" si="20"/>
        <v>0.15625</v>
      </c>
      <c r="D237">
        <v>0.2</v>
      </c>
      <c r="E237">
        <f t="shared" si="16"/>
        <v>-0.60000000000000009</v>
      </c>
      <c r="F237" t="s">
        <v>37</v>
      </c>
      <c r="G237" t="s">
        <v>318</v>
      </c>
      <c r="H237" t="s">
        <v>888</v>
      </c>
      <c r="I237" t="s">
        <v>662</v>
      </c>
      <c r="J237" t="s">
        <v>109</v>
      </c>
      <c r="K237" t="s">
        <v>48</v>
      </c>
      <c r="L237" t="s">
        <v>889</v>
      </c>
      <c r="M237" t="s">
        <v>76</v>
      </c>
      <c r="N237" t="s">
        <v>48</v>
      </c>
      <c r="O237" t="s">
        <v>311</v>
      </c>
      <c r="P237" t="s">
        <v>158</v>
      </c>
      <c r="Q237" t="s">
        <v>48</v>
      </c>
      <c r="R237" t="s">
        <v>765</v>
      </c>
      <c r="V237" t="s">
        <v>318</v>
      </c>
      <c r="W237" t="s">
        <v>888</v>
      </c>
      <c r="X237" t="s">
        <v>662</v>
      </c>
      <c r="Y237" t="s">
        <v>109</v>
      </c>
      <c r="AB237" t="s">
        <v>76</v>
      </c>
      <c r="AC237" t="s">
        <v>48</v>
      </c>
      <c r="AD237" t="s">
        <v>311</v>
      </c>
    </row>
    <row r="238" spans="1:35" x14ac:dyDescent="0.2">
      <c r="A238" t="s">
        <v>848</v>
      </c>
      <c r="B238">
        <f t="shared" si="19"/>
        <v>0.3125</v>
      </c>
      <c r="C238">
        <f t="shared" si="20"/>
        <v>0.15625</v>
      </c>
      <c r="D238">
        <v>9.9999999999999895E-2</v>
      </c>
      <c r="E238">
        <f t="shared" si="16"/>
        <v>-0.70000000000000018</v>
      </c>
      <c r="F238" t="s">
        <v>37</v>
      </c>
      <c r="G238" t="s">
        <v>72</v>
      </c>
      <c r="H238" t="s">
        <v>890</v>
      </c>
      <c r="I238" t="s">
        <v>460</v>
      </c>
      <c r="J238" t="s">
        <v>67</v>
      </c>
      <c r="K238" t="s">
        <v>101</v>
      </c>
      <c r="L238" t="s">
        <v>193</v>
      </c>
      <c r="M238" t="s">
        <v>137</v>
      </c>
      <c r="N238" t="s">
        <v>891</v>
      </c>
      <c r="O238" t="s">
        <v>48</v>
      </c>
      <c r="P238" t="s">
        <v>813</v>
      </c>
      <c r="Q238" t="s">
        <v>106</v>
      </c>
      <c r="R238" t="s">
        <v>892</v>
      </c>
    </row>
    <row r="239" spans="1:35" x14ac:dyDescent="0.2">
      <c r="A239" t="s">
        <v>848</v>
      </c>
      <c r="B239">
        <f t="shared" si="19"/>
        <v>0.3125</v>
      </c>
      <c r="C239">
        <f t="shared" si="20"/>
        <v>0.15625</v>
      </c>
      <c r="D239">
        <v>0</v>
      </c>
      <c r="E239">
        <f t="shared" si="16"/>
        <v>-0.8</v>
      </c>
      <c r="F239" t="s">
        <v>37</v>
      </c>
      <c r="G239" t="s">
        <v>61</v>
      </c>
      <c r="H239" t="s">
        <v>114</v>
      </c>
      <c r="I239" t="s">
        <v>121</v>
      </c>
      <c r="J239" t="s">
        <v>893</v>
      </c>
      <c r="K239" t="s">
        <v>744</v>
      </c>
      <c r="L239" t="s">
        <v>101</v>
      </c>
      <c r="M239" t="s">
        <v>193</v>
      </c>
      <c r="N239" t="s">
        <v>315</v>
      </c>
      <c r="O239" t="s">
        <v>894</v>
      </c>
      <c r="P239" t="s">
        <v>52</v>
      </c>
      <c r="Q239" t="s">
        <v>48</v>
      </c>
      <c r="R239" t="s">
        <v>284</v>
      </c>
    </row>
    <row r="240" spans="1:35" x14ac:dyDescent="0.2">
      <c r="A240" t="s">
        <v>848</v>
      </c>
      <c r="B240">
        <f t="shared" si="19"/>
        <v>0.3125</v>
      </c>
      <c r="C240">
        <f t="shared" si="20"/>
        <v>0.15625</v>
      </c>
      <c r="D240">
        <v>-0.1</v>
      </c>
      <c r="E240">
        <f t="shared" si="16"/>
        <v>-0.9</v>
      </c>
      <c r="F240" t="s">
        <v>37</v>
      </c>
      <c r="G240" t="s">
        <v>72</v>
      </c>
      <c r="H240" t="s">
        <v>895</v>
      </c>
      <c r="I240" t="s">
        <v>662</v>
      </c>
      <c r="J240" t="s">
        <v>109</v>
      </c>
      <c r="K240" t="s">
        <v>465</v>
      </c>
      <c r="L240" t="s">
        <v>665</v>
      </c>
      <c r="M240" t="s">
        <v>896</v>
      </c>
      <c r="N240" t="s">
        <v>48</v>
      </c>
      <c r="O240" t="s">
        <v>897</v>
      </c>
      <c r="P240" t="s">
        <v>898</v>
      </c>
    </row>
    <row r="241" spans="1:35" x14ac:dyDescent="0.2">
      <c r="A241" t="s">
        <v>848</v>
      </c>
      <c r="B241">
        <f t="shared" si="19"/>
        <v>0.3125</v>
      </c>
      <c r="C241">
        <f t="shared" si="20"/>
        <v>0.15625</v>
      </c>
      <c r="D241">
        <v>-0.2</v>
      </c>
      <c r="E241">
        <f t="shared" si="16"/>
        <v>-1</v>
      </c>
      <c r="F241" t="s">
        <v>37</v>
      </c>
      <c r="G241" t="s">
        <v>72</v>
      </c>
      <c r="H241" t="s">
        <v>899</v>
      </c>
      <c r="I241" t="s">
        <v>387</v>
      </c>
      <c r="J241" t="s">
        <v>250</v>
      </c>
      <c r="K241" t="s">
        <v>680</v>
      </c>
      <c r="L241" t="s">
        <v>539</v>
      </c>
      <c r="M241" t="s">
        <v>340</v>
      </c>
      <c r="N241" t="s">
        <v>48</v>
      </c>
      <c r="O241" t="s">
        <v>900</v>
      </c>
      <c r="P241" t="s">
        <v>158</v>
      </c>
      <c r="Q241" t="s">
        <v>48</v>
      </c>
      <c r="R241" t="s">
        <v>901</v>
      </c>
    </row>
    <row r="242" spans="1:35" x14ac:dyDescent="0.2">
      <c r="A242" t="s">
        <v>902</v>
      </c>
      <c r="B242">
        <f>1/5.83</f>
        <v>0.17152658662092624</v>
      </c>
      <c r="C242">
        <f>0.5/5.83</f>
        <v>8.5763293310463118E-2</v>
      </c>
      <c r="D242">
        <v>1.7</v>
      </c>
      <c r="F242" t="s">
        <v>37</v>
      </c>
      <c r="G242" t="s">
        <v>50</v>
      </c>
      <c r="H242" t="s">
        <v>437</v>
      </c>
      <c r="I242" t="s">
        <v>67</v>
      </c>
      <c r="J242" t="s">
        <v>48</v>
      </c>
      <c r="K242" t="s">
        <v>903</v>
      </c>
      <c r="L242" t="s">
        <v>789</v>
      </c>
      <c r="M242" t="s">
        <v>48</v>
      </c>
      <c r="N242" t="s">
        <v>904</v>
      </c>
      <c r="O242" t="s">
        <v>41</v>
      </c>
      <c r="P242" t="s">
        <v>48</v>
      </c>
      <c r="Q242" t="s">
        <v>463</v>
      </c>
      <c r="V242" t="s">
        <v>50</v>
      </c>
      <c r="W242" t="s">
        <v>437</v>
      </c>
      <c r="X242" t="s">
        <v>67</v>
      </c>
      <c r="Y242" t="s">
        <v>48</v>
      </c>
      <c r="Z242" t="s">
        <v>903</v>
      </c>
      <c r="AA242" t="s">
        <v>789</v>
      </c>
      <c r="AB242" t="s">
        <v>48</v>
      </c>
      <c r="AC242" t="s">
        <v>904</v>
      </c>
      <c r="AD242" t="s">
        <v>41</v>
      </c>
      <c r="AE242" t="s">
        <v>48</v>
      </c>
      <c r="AF242" t="s">
        <v>463</v>
      </c>
    </row>
    <row r="243" spans="1:35" x14ac:dyDescent="0.2">
      <c r="A243" t="s">
        <v>902</v>
      </c>
      <c r="B243">
        <f t="shared" ref="B243:B261" si="21">1/5.83</f>
        <v>0.17152658662092624</v>
      </c>
      <c r="C243">
        <f t="shared" ref="C243:C261" si="22">0.5/5.83</f>
        <v>8.5763293310463118E-2</v>
      </c>
      <c r="D243">
        <v>1.6</v>
      </c>
      <c r="F243" t="s">
        <v>37</v>
      </c>
      <c r="G243" t="s">
        <v>905</v>
      </c>
      <c r="H243" t="s">
        <v>906</v>
      </c>
      <c r="I243" t="s">
        <v>460</v>
      </c>
      <c r="J243" t="s">
        <v>67</v>
      </c>
      <c r="K243" t="s">
        <v>350</v>
      </c>
      <c r="L243" t="s">
        <v>121</v>
      </c>
      <c r="M243" t="s">
        <v>101</v>
      </c>
      <c r="N243" t="s">
        <v>504</v>
      </c>
      <c r="O243" t="s">
        <v>52</v>
      </c>
      <c r="P243" t="s">
        <v>883</v>
      </c>
      <c r="Q243" t="s">
        <v>128</v>
      </c>
      <c r="R243" t="s">
        <v>1</v>
      </c>
      <c r="S243" t="s">
        <v>39</v>
      </c>
      <c r="T243" t="s">
        <v>330</v>
      </c>
      <c r="V243" t="s">
        <v>905</v>
      </c>
      <c r="W243" t="s">
        <v>906</v>
      </c>
      <c r="X243" t="s">
        <v>460</v>
      </c>
      <c r="Y243" t="s">
        <v>67</v>
      </c>
      <c r="Z243" t="s">
        <v>350</v>
      </c>
      <c r="AA243" t="s">
        <v>121</v>
      </c>
      <c r="AB243" t="s">
        <v>101</v>
      </c>
      <c r="AC243" t="s">
        <v>504</v>
      </c>
      <c r="AD243" t="s">
        <v>52</v>
      </c>
      <c r="AE243" t="s">
        <v>883</v>
      </c>
      <c r="AF243" t="s">
        <v>128</v>
      </c>
      <c r="AG243" t="s">
        <v>1</v>
      </c>
      <c r="AH243" t="s">
        <v>39</v>
      </c>
      <c r="AI243" t="s">
        <v>330</v>
      </c>
    </row>
    <row r="244" spans="1:35" x14ac:dyDescent="0.2">
      <c r="A244" t="s">
        <v>902</v>
      </c>
      <c r="B244">
        <f t="shared" si="21"/>
        <v>0.17152658662092624</v>
      </c>
      <c r="C244">
        <f t="shared" si="22"/>
        <v>8.5763293310463118E-2</v>
      </c>
      <c r="D244">
        <v>1.5</v>
      </c>
      <c r="F244" t="s">
        <v>37</v>
      </c>
      <c r="G244" t="s">
        <v>796</v>
      </c>
      <c r="H244" t="s">
        <v>121</v>
      </c>
      <c r="I244" t="s">
        <v>797</v>
      </c>
      <c r="J244" t="s">
        <v>907</v>
      </c>
      <c r="K244" t="s">
        <v>143</v>
      </c>
      <c r="L244" t="s">
        <v>144</v>
      </c>
      <c r="M244" t="s">
        <v>908</v>
      </c>
      <c r="N244" t="s">
        <v>52</v>
      </c>
      <c r="O244" t="s">
        <v>48</v>
      </c>
      <c r="P244" t="s">
        <v>909</v>
      </c>
      <c r="V244" t="s">
        <v>796</v>
      </c>
      <c r="W244" t="s">
        <v>121</v>
      </c>
      <c r="X244" t="s">
        <v>797</v>
      </c>
      <c r="Y244" t="s">
        <v>907</v>
      </c>
      <c r="Z244" t="s">
        <v>143</v>
      </c>
      <c r="AA244" t="s">
        <v>144</v>
      </c>
      <c r="AB244" t="s">
        <v>908</v>
      </c>
      <c r="AC244" t="s">
        <v>52</v>
      </c>
      <c r="AD244" t="s">
        <v>48</v>
      </c>
      <c r="AE244" t="s">
        <v>909</v>
      </c>
    </row>
    <row r="245" spans="1:35" x14ac:dyDescent="0.2">
      <c r="A245" t="s">
        <v>902</v>
      </c>
      <c r="B245">
        <f t="shared" si="21"/>
        <v>0.17152658662092624</v>
      </c>
      <c r="C245">
        <f t="shared" si="22"/>
        <v>8.5763293310463118E-2</v>
      </c>
      <c r="D245">
        <v>1.4</v>
      </c>
      <c r="F245" t="s">
        <v>37</v>
      </c>
      <c r="G245" t="s">
        <v>841</v>
      </c>
      <c r="H245" t="s">
        <v>910</v>
      </c>
      <c r="I245" t="s">
        <v>340</v>
      </c>
      <c r="J245" t="s">
        <v>1</v>
      </c>
      <c r="K245" t="s">
        <v>191</v>
      </c>
      <c r="L245" t="s">
        <v>911</v>
      </c>
      <c r="M245" t="s">
        <v>121</v>
      </c>
      <c r="N245" t="s">
        <v>141</v>
      </c>
      <c r="O245" t="s">
        <v>57</v>
      </c>
      <c r="P245" t="s">
        <v>1</v>
      </c>
      <c r="Q245" t="s">
        <v>120</v>
      </c>
      <c r="R245" t="s">
        <v>121</v>
      </c>
      <c r="S245" t="s">
        <v>343</v>
      </c>
      <c r="V245" t="s">
        <v>841</v>
      </c>
      <c r="W245" t="s">
        <v>910</v>
      </c>
      <c r="X245" t="s">
        <v>340</v>
      </c>
      <c r="Y245" t="s">
        <v>1</v>
      </c>
      <c r="Z245" t="s">
        <v>191</v>
      </c>
      <c r="AA245" t="s">
        <v>911</v>
      </c>
      <c r="AB245" t="s">
        <v>121</v>
      </c>
      <c r="AC245" t="s">
        <v>141</v>
      </c>
      <c r="AD245" t="s">
        <v>57</v>
      </c>
      <c r="AE245" t="s">
        <v>1</v>
      </c>
      <c r="AF245" t="s">
        <v>120</v>
      </c>
      <c r="AG245" t="s">
        <v>121</v>
      </c>
      <c r="AH245" t="s">
        <v>343</v>
      </c>
    </row>
    <row r="246" spans="1:35" x14ac:dyDescent="0.2">
      <c r="A246" t="s">
        <v>902</v>
      </c>
      <c r="B246">
        <f t="shared" si="21"/>
        <v>0.17152658662092624</v>
      </c>
      <c r="C246">
        <f t="shared" si="22"/>
        <v>8.5763293310463118E-2</v>
      </c>
      <c r="D246">
        <v>1.3</v>
      </c>
      <c r="F246" t="s">
        <v>37</v>
      </c>
      <c r="G246" t="s">
        <v>72</v>
      </c>
      <c r="H246" t="s">
        <v>912</v>
      </c>
      <c r="I246" t="s">
        <v>387</v>
      </c>
      <c r="J246" t="s">
        <v>250</v>
      </c>
      <c r="K246" t="s">
        <v>85</v>
      </c>
      <c r="L246" t="s">
        <v>913</v>
      </c>
      <c r="M246" t="s">
        <v>58</v>
      </c>
      <c r="N246" t="s">
        <v>48</v>
      </c>
      <c r="O246" t="s">
        <v>914</v>
      </c>
      <c r="P246" t="s">
        <v>536</v>
      </c>
      <c r="Q246" t="s">
        <v>48</v>
      </c>
      <c r="R246" t="s">
        <v>915</v>
      </c>
      <c r="V246" t="s">
        <v>72</v>
      </c>
      <c r="W246" t="s">
        <v>912</v>
      </c>
      <c r="X246" t="s">
        <v>387</v>
      </c>
      <c r="Y246" t="s">
        <v>250</v>
      </c>
      <c r="Z246" t="s">
        <v>85</v>
      </c>
      <c r="AA246" t="s">
        <v>913</v>
      </c>
      <c r="AB246" t="s">
        <v>58</v>
      </c>
      <c r="AC246" t="s">
        <v>48</v>
      </c>
      <c r="AD246" t="s">
        <v>914</v>
      </c>
      <c r="AE246" t="s">
        <v>536</v>
      </c>
      <c r="AF246" t="s">
        <v>48</v>
      </c>
      <c r="AG246" t="s">
        <v>915</v>
      </c>
    </row>
    <row r="247" spans="1:35" x14ac:dyDescent="0.2">
      <c r="A247" t="s">
        <v>902</v>
      </c>
      <c r="B247">
        <f t="shared" si="21"/>
        <v>0.17152658662092624</v>
      </c>
      <c r="C247">
        <f t="shared" si="22"/>
        <v>8.5763293310463118E-2</v>
      </c>
      <c r="D247">
        <v>1.2</v>
      </c>
      <c r="F247" t="s">
        <v>37</v>
      </c>
      <c r="G247" t="s">
        <v>72</v>
      </c>
      <c r="H247" t="s">
        <v>916</v>
      </c>
      <c r="I247" t="s">
        <v>662</v>
      </c>
      <c r="J247" t="s">
        <v>224</v>
      </c>
      <c r="K247" t="s">
        <v>186</v>
      </c>
      <c r="L247" t="s">
        <v>868</v>
      </c>
      <c r="M247" t="s">
        <v>917</v>
      </c>
      <c r="N247" t="s">
        <v>48</v>
      </c>
      <c r="O247" t="s">
        <v>389</v>
      </c>
      <c r="P247" t="s">
        <v>555</v>
      </c>
      <c r="Q247" t="s">
        <v>52</v>
      </c>
      <c r="R247" t="s">
        <v>48</v>
      </c>
      <c r="S247" t="s">
        <v>518</v>
      </c>
      <c r="V247" t="s">
        <v>72</v>
      </c>
      <c r="W247" t="s">
        <v>916</v>
      </c>
      <c r="X247" t="s">
        <v>662</v>
      </c>
      <c r="Y247" t="s">
        <v>224</v>
      </c>
      <c r="Z247" t="s">
        <v>186</v>
      </c>
      <c r="AA247" t="s">
        <v>868</v>
      </c>
      <c r="AB247" t="s">
        <v>917</v>
      </c>
      <c r="AC247" t="s">
        <v>48</v>
      </c>
      <c r="AD247" t="s">
        <v>389</v>
      </c>
      <c r="AE247" t="s">
        <v>555</v>
      </c>
      <c r="AF247" t="s">
        <v>52</v>
      </c>
      <c r="AG247" t="s">
        <v>48</v>
      </c>
      <c r="AH247" t="s">
        <v>518</v>
      </c>
    </row>
    <row r="248" spans="1:35" x14ac:dyDescent="0.2">
      <c r="A248" t="s">
        <v>902</v>
      </c>
      <c r="B248">
        <f t="shared" si="21"/>
        <v>0.17152658662092624</v>
      </c>
      <c r="C248">
        <f t="shared" si="22"/>
        <v>8.5763293310463118E-2</v>
      </c>
      <c r="D248">
        <v>1.1000000000000001</v>
      </c>
      <c r="F248" t="s">
        <v>37</v>
      </c>
      <c r="G248" t="s">
        <v>841</v>
      </c>
      <c r="H248" t="s">
        <v>918</v>
      </c>
      <c r="I248" t="s">
        <v>460</v>
      </c>
      <c r="J248" t="s">
        <v>67</v>
      </c>
      <c r="K248" t="s">
        <v>68</v>
      </c>
      <c r="L248" t="s">
        <v>504</v>
      </c>
      <c r="M248" t="s">
        <v>52</v>
      </c>
      <c r="N248" t="s">
        <v>919</v>
      </c>
      <c r="O248" t="s">
        <v>52</v>
      </c>
      <c r="P248" t="s">
        <v>48</v>
      </c>
      <c r="Q248" t="s">
        <v>920</v>
      </c>
      <c r="R248" t="s">
        <v>657</v>
      </c>
      <c r="S248" t="s">
        <v>921</v>
      </c>
      <c r="V248" t="s">
        <v>841</v>
      </c>
      <c r="W248" t="s">
        <v>918</v>
      </c>
      <c r="X248" t="s">
        <v>460</v>
      </c>
      <c r="Y248" t="s">
        <v>67</v>
      </c>
      <c r="Z248" t="s">
        <v>68</v>
      </c>
      <c r="AA248" t="s">
        <v>504</v>
      </c>
      <c r="AB248" t="s">
        <v>52</v>
      </c>
      <c r="AC248" t="s">
        <v>919</v>
      </c>
      <c r="AD248" t="s">
        <v>52</v>
      </c>
      <c r="AE248" t="s">
        <v>48</v>
      </c>
      <c r="AF248" t="s">
        <v>920</v>
      </c>
      <c r="AG248" t="s">
        <v>657</v>
      </c>
      <c r="AH248" t="s">
        <v>921</v>
      </c>
    </row>
    <row r="249" spans="1:35" x14ac:dyDescent="0.2">
      <c r="A249" t="s">
        <v>902</v>
      </c>
      <c r="B249">
        <f t="shared" si="21"/>
        <v>0.17152658662092624</v>
      </c>
      <c r="C249">
        <f t="shared" si="22"/>
        <v>8.5763293310463118E-2</v>
      </c>
      <c r="D249">
        <v>1</v>
      </c>
      <c r="F249" t="s">
        <v>37</v>
      </c>
      <c r="G249" t="s">
        <v>182</v>
      </c>
      <c r="H249" t="s">
        <v>285</v>
      </c>
      <c r="I249" t="s">
        <v>339</v>
      </c>
      <c r="J249" t="s">
        <v>662</v>
      </c>
      <c r="K249" t="s">
        <v>224</v>
      </c>
      <c r="L249" t="s">
        <v>65</v>
      </c>
      <c r="M249" t="s">
        <v>52</v>
      </c>
      <c r="N249" t="s">
        <v>566</v>
      </c>
      <c r="O249" t="s">
        <v>810</v>
      </c>
      <c r="P249" t="s">
        <v>52</v>
      </c>
      <c r="Q249" t="s">
        <v>48</v>
      </c>
      <c r="R249" t="s">
        <v>922</v>
      </c>
      <c r="S249" t="s">
        <v>193</v>
      </c>
      <c r="T249" t="s">
        <v>750</v>
      </c>
      <c r="V249" t="s">
        <v>182</v>
      </c>
      <c r="W249" t="s">
        <v>285</v>
      </c>
      <c r="X249" t="s">
        <v>339</v>
      </c>
      <c r="Y249" t="s">
        <v>662</v>
      </c>
      <c r="Z249" t="s">
        <v>224</v>
      </c>
      <c r="AA249" t="s">
        <v>65</v>
      </c>
      <c r="AB249" t="s">
        <v>52</v>
      </c>
      <c r="AC249" t="s">
        <v>566</v>
      </c>
      <c r="AD249" t="s">
        <v>810</v>
      </c>
      <c r="AE249" t="s">
        <v>52</v>
      </c>
      <c r="AF249" t="s">
        <v>48</v>
      </c>
      <c r="AG249" t="s">
        <v>922</v>
      </c>
      <c r="AH249" t="s">
        <v>193</v>
      </c>
      <c r="AI249" t="s">
        <v>750</v>
      </c>
    </row>
    <row r="250" spans="1:35" x14ac:dyDescent="0.2">
      <c r="A250" t="s">
        <v>902</v>
      </c>
      <c r="B250">
        <f t="shared" si="21"/>
        <v>0.17152658662092624</v>
      </c>
      <c r="C250">
        <f t="shared" si="22"/>
        <v>8.5763293310463118E-2</v>
      </c>
      <c r="D250">
        <v>0.90000000000000102</v>
      </c>
      <c r="F250" t="s">
        <v>37</v>
      </c>
      <c r="G250" t="s">
        <v>72</v>
      </c>
      <c r="H250" t="s">
        <v>923</v>
      </c>
      <c r="I250" t="s">
        <v>460</v>
      </c>
      <c r="J250" t="s">
        <v>67</v>
      </c>
      <c r="K250" t="s">
        <v>186</v>
      </c>
      <c r="L250" t="s">
        <v>924</v>
      </c>
      <c r="M250" t="s">
        <v>76</v>
      </c>
      <c r="N250" t="s">
        <v>48</v>
      </c>
      <c r="O250" t="s">
        <v>233</v>
      </c>
      <c r="P250" t="s">
        <v>672</v>
      </c>
      <c r="Q250" t="s">
        <v>48</v>
      </c>
      <c r="R250" t="s">
        <v>925</v>
      </c>
      <c r="V250" t="s">
        <v>72</v>
      </c>
      <c r="W250" t="s">
        <v>923</v>
      </c>
      <c r="X250" t="s">
        <v>460</v>
      </c>
      <c r="Y250" t="s">
        <v>67</v>
      </c>
      <c r="Z250" t="s">
        <v>186</v>
      </c>
      <c r="AA250" t="s">
        <v>924</v>
      </c>
      <c r="AB250" t="s">
        <v>76</v>
      </c>
      <c r="AC250" t="s">
        <v>48</v>
      </c>
      <c r="AD250" t="s">
        <v>233</v>
      </c>
      <c r="AE250" t="s">
        <v>672</v>
      </c>
      <c r="AF250" t="s">
        <v>48</v>
      </c>
      <c r="AG250" t="s">
        <v>925</v>
      </c>
    </row>
    <row r="251" spans="1:35" x14ac:dyDescent="0.2">
      <c r="A251" t="s">
        <v>902</v>
      </c>
      <c r="B251">
        <f t="shared" si="21"/>
        <v>0.17152658662092624</v>
      </c>
      <c r="C251">
        <f t="shared" si="22"/>
        <v>8.5763293310463118E-2</v>
      </c>
      <c r="D251">
        <v>0.80000000000000104</v>
      </c>
      <c r="F251" t="s">
        <v>37</v>
      </c>
      <c r="G251" t="s">
        <v>926</v>
      </c>
      <c r="H251" t="s">
        <v>927</v>
      </c>
      <c r="I251" t="s">
        <v>662</v>
      </c>
      <c r="J251" t="s">
        <v>224</v>
      </c>
      <c r="K251" t="s">
        <v>48</v>
      </c>
      <c r="L251" t="s">
        <v>928</v>
      </c>
      <c r="M251" t="s">
        <v>310</v>
      </c>
      <c r="N251" t="s">
        <v>48</v>
      </c>
      <c r="O251" t="s">
        <v>929</v>
      </c>
      <c r="P251" t="s">
        <v>106</v>
      </c>
      <c r="Q251" t="s">
        <v>48</v>
      </c>
      <c r="R251" t="s">
        <v>930</v>
      </c>
      <c r="V251" t="s">
        <v>926</v>
      </c>
      <c r="W251" t="s">
        <v>927</v>
      </c>
      <c r="X251" t="s">
        <v>662</v>
      </c>
      <c r="Y251" t="s">
        <v>224</v>
      </c>
      <c r="Z251" t="s">
        <v>48</v>
      </c>
      <c r="AA251" t="s">
        <v>928</v>
      </c>
      <c r="AB251" t="s">
        <v>310</v>
      </c>
      <c r="AC251" t="s">
        <v>48</v>
      </c>
      <c r="AD251" t="s">
        <v>929</v>
      </c>
      <c r="AE251" t="s">
        <v>106</v>
      </c>
      <c r="AF251" t="s">
        <v>48</v>
      </c>
      <c r="AG251" t="s">
        <v>930</v>
      </c>
    </row>
    <row r="252" spans="1:35" x14ac:dyDescent="0.2">
      <c r="A252" t="s">
        <v>902</v>
      </c>
      <c r="B252">
        <f t="shared" si="21"/>
        <v>0.17152658662092624</v>
      </c>
      <c r="C252">
        <f t="shared" si="22"/>
        <v>8.5763293310463118E-2</v>
      </c>
      <c r="D252">
        <v>0.70000000000000095</v>
      </c>
      <c r="F252" t="s">
        <v>37</v>
      </c>
      <c r="G252" t="s">
        <v>72</v>
      </c>
      <c r="H252" t="s">
        <v>931</v>
      </c>
      <c r="I252" t="s">
        <v>387</v>
      </c>
      <c r="J252" t="s">
        <v>250</v>
      </c>
      <c r="K252" t="s">
        <v>85</v>
      </c>
      <c r="L252" t="s">
        <v>237</v>
      </c>
      <c r="M252" t="s">
        <v>932</v>
      </c>
      <c r="N252" t="s">
        <v>48</v>
      </c>
      <c r="O252" t="s">
        <v>933</v>
      </c>
      <c r="P252" t="s">
        <v>934</v>
      </c>
      <c r="V252" t="s">
        <v>72</v>
      </c>
      <c r="W252" t="s">
        <v>931</v>
      </c>
      <c r="X252" t="s">
        <v>387</v>
      </c>
      <c r="Y252" t="s">
        <v>250</v>
      </c>
      <c r="Z252" t="s">
        <v>85</v>
      </c>
      <c r="AA252" t="s">
        <v>237</v>
      </c>
      <c r="AB252" t="s">
        <v>932</v>
      </c>
      <c r="AC252" t="s">
        <v>48</v>
      </c>
      <c r="AD252" t="s">
        <v>933</v>
      </c>
      <c r="AE252" t="s">
        <v>934</v>
      </c>
    </row>
    <row r="253" spans="1:35" x14ac:dyDescent="0.2">
      <c r="A253" t="s">
        <v>902</v>
      </c>
      <c r="B253">
        <f t="shared" si="21"/>
        <v>0.17152658662092624</v>
      </c>
      <c r="C253">
        <f t="shared" si="22"/>
        <v>8.5763293310463118E-2</v>
      </c>
      <c r="D253">
        <v>0.6</v>
      </c>
      <c r="F253" t="s">
        <v>37</v>
      </c>
      <c r="G253" t="s">
        <v>318</v>
      </c>
      <c r="H253" t="s">
        <v>118</v>
      </c>
      <c r="I253" t="s">
        <v>935</v>
      </c>
      <c r="J253" t="s">
        <v>67</v>
      </c>
      <c r="K253" t="s">
        <v>48</v>
      </c>
      <c r="L253" t="s">
        <v>936</v>
      </c>
      <c r="M253" t="s">
        <v>58</v>
      </c>
      <c r="N253" t="s">
        <v>48</v>
      </c>
      <c r="O253" t="s">
        <v>937</v>
      </c>
      <c r="P253" t="s">
        <v>158</v>
      </c>
      <c r="Q253" t="s">
        <v>48</v>
      </c>
      <c r="R253" t="s">
        <v>449</v>
      </c>
      <c r="V253" t="s">
        <v>318</v>
      </c>
      <c r="W253" t="s">
        <v>118</v>
      </c>
      <c r="X253" t="s">
        <v>935</v>
      </c>
      <c r="Y253" t="s">
        <v>67</v>
      </c>
      <c r="Z253" t="s">
        <v>48</v>
      </c>
      <c r="AC253" t="s">
        <v>48</v>
      </c>
      <c r="AF253" t="s">
        <v>48</v>
      </c>
      <c r="AG253" t="s">
        <v>449</v>
      </c>
    </row>
    <row r="254" spans="1:35" x14ac:dyDescent="0.2">
      <c r="A254" t="s">
        <v>902</v>
      </c>
      <c r="B254">
        <f t="shared" si="21"/>
        <v>0.17152658662092624</v>
      </c>
      <c r="C254">
        <f t="shared" si="22"/>
        <v>8.5763293310463118E-2</v>
      </c>
      <c r="D254">
        <v>0.5</v>
      </c>
      <c r="F254" t="s">
        <v>37</v>
      </c>
      <c r="G254" t="s">
        <v>72</v>
      </c>
      <c r="H254" t="s">
        <v>938</v>
      </c>
      <c r="I254" t="s">
        <v>460</v>
      </c>
      <c r="J254" t="s">
        <v>67</v>
      </c>
      <c r="K254" t="s">
        <v>68</v>
      </c>
      <c r="L254" t="s">
        <v>504</v>
      </c>
      <c r="M254" t="s">
        <v>52</v>
      </c>
      <c r="N254" t="s">
        <v>422</v>
      </c>
      <c r="O254" t="s">
        <v>52</v>
      </c>
      <c r="P254" t="s">
        <v>48</v>
      </c>
      <c r="Q254" t="s">
        <v>939</v>
      </c>
      <c r="R254" t="s">
        <v>175</v>
      </c>
    </row>
    <row r="255" spans="1:35" x14ac:dyDescent="0.2">
      <c r="A255" t="s">
        <v>902</v>
      </c>
      <c r="B255">
        <f t="shared" si="21"/>
        <v>0.17152658662092624</v>
      </c>
      <c r="C255">
        <f t="shared" si="22"/>
        <v>8.5763293310463118E-2</v>
      </c>
      <c r="D255">
        <v>0.4</v>
      </c>
      <c r="F255" t="s">
        <v>37</v>
      </c>
      <c r="G255" t="s">
        <v>182</v>
      </c>
      <c r="H255" t="s">
        <v>940</v>
      </c>
      <c r="I255" t="s">
        <v>662</v>
      </c>
      <c r="J255" t="s">
        <v>224</v>
      </c>
      <c r="K255" t="s">
        <v>193</v>
      </c>
      <c r="L255" t="s">
        <v>48</v>
      </c>
      <c r="M255" t="s">
        <v>895</v>
      </c>
      <c r="N255" t="s">
        <v>58</v>
      </c>
      <c r="O255" t="s">
        <v>48</v>
      </c>
      <c r="P255" t="s">
        <v>290</v>
      </c>
      <c r="Q255" t="s">
        <v>260</v>
      </c>
      <c r="R255" t="s">
        <v>48</v>
      </c>
      <c r="S255" t="s">
        <v>941</v>
      </c>
    </row>
    <row r="256" spans="1:35" x14ac:dyDescent="0.2">
      <c r="A256" t="s">
        <v>902</v>
      </c>
      <c r="B256">
        <f t="shared" si="21"/>
        <v>0.17152658662092624</v>
      </c>
      <c r="C256">
        <f t="shared" si="22"/>
        <v>8.5763293310463118E-2</v>
      </c>
      <c r="D256">
        <v>0.3</v>
      </c>
      <c r="F256" t="s">
        <v>37</v>
      </c>
      <c r="G256" t="s">
        <v>242</v>
      </c>
      <c r="H256" t="s">
        <v>942</v>
      </c>
      <c r="I256" t="s">
        <v>460</v>
      </c>
      <c r="J256" t="s">
        <v>67</v>
      </c>
      <c r="K256" t="s">
        <v>101</v>
      </c>
      <c r="L256" t="s">
        <v>504</v>
      </c>
      <c r="M256" t="s">
        <v>52</v>
      </c>
      <c r="N256" t="s">
        <v>883</v>
      </c>
      <c r="O256" t="s">
        <v>128</v>
      </c>
      <c r="P256" t="s">
        <v>1</v>
      </c>
      <c r="Q256" t="s">
        <v>39</v>
      </c>
      <c r="R256" t="s">
        <v>46</v>
      </c>
      <c r="S256" t="s">
        <v>884</v>
      </c>
    </row>
    <row r="257" spans="1:34" x14ac:dyDescent="0.2">
      <c r="A257" t="s">
        <v>902</v>
      </c>
      <c r="B257">
        <f t="shared" si="21"/>
        <v>0.17152658662092624</v>
      </c>
      <c r="C257">
        <f t="shared" si="22"/>
        <v>8.5763293310463118E-2</v>
      </c>
      <c r="D257">
        <v>0.2</v>
      </c>
      <c r="F257" t="s">
        <v>37</v>
      </c>
      <c r="G257" t="s">
        <v>943</v>
      </c>
      <c r="H257" t="s">
        <v>626</v>
      </c>
      <c r="I257" t="s">
        <v>881</v>
      </c>
      <c r="J257" t="s">
        <v>131</v>
      </c>
      <c r="K257" t="s">
        <v>332</v>
      </c>
      <c r="L257" t="s">
        <v>83</v>
      </c>
      <c r="M257" t="s">
        <v>52</v>
      </c>
      <c r="N257" t="s">
        <v>176</v>
      </c>
      <c r="O257" t="s">
        <v>41</v>
      </c>
      <c r="P257" t="s">
        <v>48</v>
      </c>
      <c r="Q257" t="s">
        <v>376</v>
      </c>
      <c r="R257" t="s">
        <v>892</v>
      </c>
    </row>
    <row r="258" spans="1:34" x14ac:dyDescent="0.2">
      <c r="A258" t="s">
        <v>902</v>
      </c>
      <c r="B258">
        <f t="shared" si="21"/>
        <v>0.17152658662092624</v>
      </c>
      <c r="C258">
        <f t="shared" si="22"/>
        <v>8.5763293310463118E-2</v>
      </c>
      <c r="D258">
        <v>9.9999999999999895E-2</v>
      </c>
      <c r="F258" t="s">
        <v>37</v>
      </c>
      <c r="G258" t="s">
        <v>72</v>
      </c>
      <c r="H258" t="s">
        <v>944</v>
      </c>
      <c r="I258" t="s">
        <v>662</v>
      </c>
      <c r="J258" t="s">
        <v>224</v>
      </c>
      <c r="K258" t="s">
        <v>465</v>
      </c>
      <c r="L258" t="s">
        <v>906</v>
      </c>
      <c r="M258" t="s">
        <v>310</v>
      </c>
      <c r="N258" t="s">
        <v>48</v>
      </c>
      <c r="O258" t="s">
        <v>945</v>
      </c>
      <c r="P258" t="s">
        <v>672</v>
      </c>
      <c r="Q258" t="s">
        <v>48</v>
      </c>
      <c r="R258" t="s">
        <v>901</v>
      </c>
    </row>
    <row r="259" spans="1:34" x14ac:dyDescent="0.2">
      <c r="A259" t="s">
        <v>902</v>
      </c>
      <c r="B259">
        <f t="shared" si="21"/>
        <v>0.17152658662092624</v>
      </c>
      <c r="C259">
        <f t="shared" si="22"/>
        <v>8.5763293310463118E-2</v>
      </c>
      <c r="D259">
        <v>0</v>
      </c>
      <c r="F259" t="s">
        <v>37</v>
      </c>
      <c r="G259" t="s">
        <v>318</v>
      </c>
      <c r="H259" t="s">
        <v>946</v>
      </c>
      <c r="I259" t="s">
        <v>363</v>
      </c>
      <c r="J259" t="s">
        <v>281</v>
      </c>
      <c r="K259" t="s">
        <v>630</v>
      </c>
      <c r="L259" t="s">
        <v>48</v>
      </c>
      <c r="M259" t="s">
        <v>283</v>
      </c>
      <c r="N259" t="s">
        <v>140</v>
      </c>
      <c r="O259" t="s">
        <v>309</v>
      </c>
      <c r="P259" t="s">
        <v>121</v>
      </c>
      <c r="Q259" t="s">
        <v>48</v>
      </c>
      <c r="R259" t="s">
        <v>276</v>
      </c>
    </row>
    <row r="260" spans="1:34" x14ac:dyDescent="0.2">
      <c r="A260" t="s">
        <v>902</v>
      </c>
      <c r="B260">
        <f t="shared" si="21"/>
        <v>0.17152658662092624</v>
      </c>
      <c r="C260">
        <f t="shared" si="22"/>
        <v>8.5763293310463118E-2</v>
      </c>
      <c r="D260">
        <v>-0.1</v>
      </c>
      <c r="F260" t="s">
        <v>37</v>
      </c>
      <c r="G260" t="s">
        <v>72</v>
      </c>
      <c r="H260" t="s">
        <v>882</v>
      </c>
      <c r="I260" t="s">
        <v>460</v>
      </c>
      <c r="J260" t="s">
        <v>67</v>
      </c>
      <c r="K260" t="s">
        <v>186</v>
      </c>
      <c r="L260" t="s">
        <v>353</v>
      </c>
      <c r="M260" t="s">
        <v>586</v>
      </c>
      <c r="N260" t="s">
        <v>48</v>
      </c>
      <c r="O260" t="s">
        <v>947</v>
      </c>
      <c r="P260" t="s">
        <v>106</v>
      </c>
      <c r="Q260" t="s">
        <v>48</v>
      </c>
      <c r="R260" t="s">
        <v>948</v>
      </c>
    </row>
    <row r="261" spans="1:34" x14ac:dyDescent="0.2">
      <c r="A261" t="s">
        <v>902</v>
      </c>
      <c r="B261">
        <f t="shared" si="21"/>
        <v>0.17152658662092624</v>
      </c>
      <c r="C261">
        <f t="shared" si="22"/>
        <v>8.5763293310463118E-2</v>
      </c>
      <c r="D261">
        <v>-0.2</v>
      </c>
      <c r="F261" t="s">
        <v>37</v>
      </c>
      <c r="G261" t="s">
        <v>182</v>
      </c>
      <c r="H261" t="s">
        <v>949</v>
      </c>
      <c r="I261" t="s">
        <v>662</v>
      </c>
      <c r="J261" t="s">
        <v>224</v>
      </c>
      <c r="K261" t="s">
        <v>67</v>
      </c>
      <c r="L261" t="s">
        <v>48</v>
      </c>
      <c r="M261" t="s">
        <v>950</v>
      </c>
      <c r="N261" t="s">
        <v>896</v>
      </c>
      <c r="O261" t="s">
        <v>48</v>
      </c>
      <c r="P261" t="s">
        <v>951</v>
      </c>
      <c r="Q261" t="s">
        <v>260</v>
      </c>
      <c r="R261" t="s">
        <v>48</v>
      </c>
      <c r="S261" t="s">
        <v>952</v>
      </c>
    </row>
    <row r="262" spans="1:34" x14ac:dyDescent="0.2">
      <c r="A262" t="s">
        <v>953</v>
      </c>
      <c r="B262">
        <f>1/10.45</f>
        <v>9.569377990430622E-2</v>
      </c>
      <c r="C262">
        <f>0.5/10.45</f>
        <v>4.784688995215311E-2</v>
      </c>
      <c r="D262">
        <v>1.7</v>
      </c>
      <c r="F262" t="s">
        <v>37</v>
      </c>
      <c r="G262" t="s">
        <v>72</v>
      </c>
      <c r="H262" t="s">
        <v>954</v>
      </c>
      <c r="I262" t="s">
        <v>460</v>
      </c>
      <c r="J262" t="s">
        <v>85</v>
      </c>
      <c r="K262" t="s">
        <v>955</v>
      </c>
      <c r="L262" t="s">
        <v>932</v>
      </c>
      <c r="M262" t="s">
        <v>48</v>
      </c>
      <c r="N262" t="s">
        <v>956</v>
      </c>
      <c r="O262" t="s">
        <v>106</v>
      </c>
      <c r="P262" t="s">
        <v>48</v>
      </c>
      <c r="Q262" t="s">
        <v>255</v>
      </c>
      <c r="V262" t="s">
        <v>72</v>
      </c>
      <c r="W262" t="s">
        <v>954</v>
      </c>
      <c r="X262" t="s">
        <v>460</v>
      </c>
      <c r="Y262" t="s">
        <v>85</v>
      </c>
      <c r="Z262" t="s">
        <v>955</v>
      </c>
      <c r="AA262" t="s">
        <v>932</v>
      </c>
      <c r="AB262" t="s">
        <v>48</v>
      </c>
      <c r="AC262" t="s">
        <v>956</v>
      </c>
      <c r="AD262" t="s">
        <v>106</v>
      </c>
      <c r="AE262" t="s">
        <v>48</v>
      </c>
      <c r="AF262" t="s">
        <v>255</v>
      </c>
    </row>
    <row r="263" spans="1:34" x14ac:dyDescent="0.2">
      <c r="A263" t="s">
        <v>953</v>
      </c>
      <c r="B263">
        <f t="shared" ref="B263:B281" si="23">1/10.45</f>
        <v>9.569377990430622E-2</v>
      </c>
      <c r="C263">
        <f t="shared" ref="C263:C281" si="24">0.5/10.45</f>
        <v>4.784688995215311E-2</v>
      </c>
      <c r="D263">
        <v>1.6</v>
      </c>
      <c r="F263" t="s">
        <v>37</v>
      </c>
      <c r="G263" t="s">
        <v>72</v>
      </c>
      <c r="H263" t="s">
        <v>957</v>
      </c>
      <c r="I263" t="s">
        <v>958</v>
      </c>
      <c r="J263" t="s">
        <v>1</v>
      </c>
      <c r="K263" t="s">
        <v>588</v>
      </c>
      <c r="L263" t="s">
        <v>47</v>
      </c>
      <c r="M263" t="s">
        <v>1</v>
      </c>
      <c r="N263" t="s">
        <v>285</v>
      </c>
      <c r="O263" t="s">
        <v>959</v>
      </c>
      <c r="P263" t="s">
        <v>960</v>
      </c>
      <c r="Q263" t="s">
        <v>282</v>
      </c>
      <c r="R263" t="s">
        <v>961</v>
      </c>
      <c r="S263" t="s">
        <v>962</v>
      </c>
      <c r="V263" t="s">
        <v>72</v>
      </c>
      <c r="W263" t="s">
        <v>957</v>
      </c>
      <c r="X263" t="s">
        <v>958</v>
      </c>
      <c r="Y263" t="s">
        <v>1</v>
      </c>
      <c r="Z263" t="s">
        <v>588</v>
      </c>
      <c r="AA263" t="s">
        <v>47</v>
      </c>
      <c r="AB263" t="s">
        <v>1</v>
      </c>
      <c r="AC263" t="s">
        <v>285</v>
      </c>
      <c r="AD263" t="s">
        <v>959</v>
      </c>
      <c r="AE263" t="s">
        <v>960</v>
      </c>
      <c r="AF263" t="s">
        <v>282</v>
      </c>
      <c r="AG263" t="s">
        <v>961</v>
      </c>
      <c r="AH263" t="s">
        <v>962</v>
      </c>
    </row>
    <row r="264" spans="1:34" x14ac:dyDescent="0.2">
      <c r="A264" t="s">
        <v>953</v>
      </c>
      <c r="B264">
        <f t="shared" si="23"/>
        <v>9.569377990430622E-2</v>
      </c>
      <c r="C264">
        <f t="shared" si="24"/>
        <v>4.784688995215311E-2</v>
      </c>
      <c r="D264">
        <v>1.5</v>
      </c>
      <c r="F264" t="s">
        <v>37</v>
      </c>
      <c r="G264" t="s">
        <v>796</v>
      </c>
      <c r="H264" t="s">
        <v>121</v>
      </c>
      <c r="I264" t="s">
        <v>797</v>
      </c>
      <c r="J264" t="s">
        <v>746</v>
      </c>
      <c r="K264" t="s">
        <v>101</v>
      </c>
      <c r="L264" t="s">
        <v>193</v>
      </c>
      <c r="M264" t="s">
        <v>44</v>
      </c>
      <c r="N264" t="s">
        <v>963</v>
      </c>
      <c r="O264" t="s">
        <v>52</v>
      </c>
      <c r="P264" t="s">
        <v>48</v>
      </c>
      <c r="Q264" t="s">
        <v>964</v>
      </c>
      <c r="V264" t="s">
        <v>796</v>
      </c>
      <c r="W264" t="s">
        <v>121</v>
      </c>
      <c r="X264" t="s">
        <v>797</v>
      </c>
      <c r="Y264" t="s">
        <v>746</v>
      </c>
      <c r="Z264" t="s">
        <v>101</v>
      </c>
      <c r="AA264" t="s">
        <v>193</v>
      </c>
      <c r="AB264" t="s">
        <v>44</v>
      </c>
      <c r="AC264" t="s">
        <v>963</v>
      </c>
      <c r="AD264" t="s">
        <v>52</v>
      </c>
      <c r="AE264" t="s">
        <v>48</v>
      </c>
      <c r="AF264" t="s">
        <v>964</v>
      </c>
    </row>
    <row r="265" spans="1:34" x14ac:dyDescent="0.2">
      <c r="A265" t="s">
        <v>953</v>
      </c>
      <c r="B265">
        <f t="shared" si="23"/>
        <v>9.569377990430622E-2</v>
      </c>
      <c r="C265">
        <f t="shared" si="24"/>
        <v>4.784688995215311E-2</v>
      </c>
      <c r="D265">
        <v>1.4</v>
      </c>
      <c r="F265" t="s">
        <v>37</v>
      </c>
      <c r="G265" t="s">
        <v>318</v>
      </c>
      <c r="H265" t="s">
        <v>910</v>
      </c>
      <c r="I265" t="s">
        <v>460</v>
      </c>
      <c r="J265" t="s">
        <v>67</v>
      </c>
      <c r="K265" t="s">
        <v>101</v>
      </c>
      <c r="L265" t="s">
        <v>137</v>
      </c>
      <c r="M265" t="s">
        <v>965</v>
      </c>
      <c r="N265" t="s">
        <v>52</v>
      </c>
      <c r="O265" t="s">
        <v>48</v>
      </c>
      <c r="P265" t="s">
        <v>966</v>
      </c>
      <c r="Q265" t="s">
        <v>657</v>
      </c>
      <c r="R265" t="s">
        <v>921</v>
      </c>
      <c r="V265" t="s">
        <v>318</v>
      </c>
      <c r="W265" t="s">
        <v>910</v>
      </c>
      <c r="X265" t="s">
        <v>460</v>
      </c>
      <c r="Y265" t="s">
        <v>67</v>
      </c>
      <c r="Z265" t="s">
        <v>101</v>
      </c>
      <c r="AA265" t="s">
        <v>137</v>
      </c>
      <c r="AB265" t="s">
        <v>965</v>
      </c>
      <c r="AC265" t="s">
        <v>52</v>
      </c>
      <c r="AD265" t="s">
        <v>48</v>
      </c>
      <c r="AE265" t="s">
        <v>966</v>
      </c>
      <c r="AF265" t="s">
        <v>657</v>
      </c>
      <c r="AG265" t="s">
        <v>921</v>
      </c>
    </row>
    <row r="266" spans="1:34" x14ac:dyDescent="0.2">
      <c r="A266" t="s">
        <v>953</v>
      </c>
      <c r="B266">
        <f t="shared" si="23"/>
        <v>9.569377990430622E-2</v>
      </c>
      <c r="C266">
        <f t="shared" si="24"/>
        <v>4.784688995215311E-2</v>
      </c>
      <c r="D266">
        <v>1.3</v>
      </c>
      <c r="F266" t="s">
        <v>37</v>
      </c>
      <c r="G266" t="s">
        <v>242</v>
      </c>
      <c r="H266" t="s">
        <v>118</v>
      </c>
      <c r="I266" t="s">
        <v>198</v>
      </c>
      <c r="J266" t="s">
        <v>387</v>
      </c>
      <c r="K266" t="s">
        <v>224</v>
      </c>
      <c r="L266" t="s">
        <v>140</v>
      </c>
      <c r="M266" t="s">
        <v>1</v>
      </c>
      <c r="N266" t="s">
        <v>191</v>
      </c>
      <c r="O266" t="s">
        <v>341</v>
      </c>
      <c r="P266" t="s">
        <v>121</v>
      </c>
      <c r="Q266" t="s">
        <v>342</v>
      </c>
      <c r="R266" t="s">
        <v>47</v>
      </c>
      <c r="S266" t="s">
        <v>246</v>
      </c>
      <c r="V266" t="s">
        <v>242</v>
      </c>
      <c r="W266" t="s">
        <v>118</v>
      </c>
      <c r="X266" t="s">
        <v>198</v>
      </c>
      <c r="Y266" t="s">
        <v>387</v>
      </c>
      <c r="Z266" t="s">
        <v>224</v>
      </c>
      <c r="AA266" t="s">
        <v>140</v>
      </c>
      <c r="AB266" t="s">
        <v>1</v>
      </c>
      <c r="AC266" t="s">
        <v>191</v>
      </c>
      <c r="AD266" t="s">
        <v>341</v>
      </c>
      <c r="AE266" t="s">
        <v>121</v>
      </c>
      <c r="AF266" t="s">
        <v>342</v>
      </c>
      <c r="AG266" t="s">
        <v>47</v>
      </c>
      <c r="AH266" t="s">
        <v>246</v>
      </c>
    </row>
    <row r="267" spans="1:34" x14ac:dyDescent="0.2">
      <c r="A267" t="s">
        <v>953</v>
      </c>
      <c r="B267">
        <f t="shared" si="23"/>
        <v>9.569377990430622E-2</v>
      </c>
      <c r="C267">
        <f t="shared" si="24"/>
        <v>4.784688995215311E-2</v>
      </c>
      <c r="D267">
        <v>1.2</v>
      </c>
      <c r="F267" t="s">
        <v>37</v>
      </c>
      <c r="G267" t="s">
        <v>905</v>
      </c>
      <c r="H267" t="s">
        <v>215</v>
      </c>
      <c r="I267" t="s">
        <v>662</v>
      </c>
      <c r="J267" t="s">
        <v>350</v>
      </c>
      <c r="K267" t="s">
        <v>121</v>
      </c>
      <c r="L267" t="s">
        <v>101</v>
      </c>
      <c r="M267" t="s">
        <v>52</v>
      </c>
      <c r="N267" t="s">
        <v>967</v>
      </c>
      <c r="O267" t="s">
        <v>219</v>
      </c>
      <c r="P267" t="s">
        <v>330</v>
      </c>
      <c r="Q267" t="s">
        <v>177</v>
      </c>
      <c r="R267" t="s">
        <v>968</v>
      </c>
      <c r="V267" t="s">
        <v>905</v>
      </c>
      <c r="W267" t="s">
        <v>215</v>
      </c>
      <c r="X267" t="s">
        <v>662</v>
      </c>
      <c r="Y267" t="s">
        <v>350</v>
      </c>
      <c r="Z267" t="s">
        <v>121</v>
      </c>
      <c r="AA267" t="s">
        <v>101</v>
      </c>
      <c r="AB267" t="s">
        <v>52</v>
      </c>
      <c r="AC267" t="s">
        <v>967</v>
      </c>
      <c r="AD267" t="s">
        <v>219</v>
      </c>
      <c r="AE267" t="s">
        <v>330</v>
      </c>
      <c r="AF267" t="s">
        <v>177</v>
      </c>
      <c r="AG267" t="s">
        <v>968</v>
      </c>
    </row>
    <row r="268" spans="1:34" x14ac:dyDescent="0.2">
      <c r="A268" t="s">
        <v>953</v>
      </c>
      <c r="B268">
        <f t="shared" si="23"/>
        <v>9.569377990430622E-2</v>
      </c>
      <c r="C268">
        <f t="shared" si="24"/>
        <v>4.784688995215311E-2</v>
      </c>
      <c r="D268">
        <v>1.1000000000000001</v>
      </c>
      <c r="F268" t="s">
        <v>37</v>
      </c>
      <c r="G268" t="s">
        <v>926</v>
      </c>
      <c r="H268" t="s">
        <v>235</v>
      </c>
      <c r="I268" t="s">
        <v>387</v>
      </c>
      <c r="J268" t="s">
        <v>224</v>
      </c>
      <c r="K268" t="s">
        <v>140</v>
      </c>
      <c r="L268" t="s">
        <v>1</v>
      </c>
      <c r="M268" t="s">
        <v>969</v>
      </c>
      <c r="N268" t="s">
        <v>121</v>
      </c>
      <c r="O268" t="s">
        <v>424</v>
      </c>
      <c r="P268" t="s">
        <v>191</v>
      </c>
      <c r="Q268" t="s">
        <v>91</v>
      </c>
      <c r="R268" t="s">
        <v>57</v>
      </c>
      <c r="S268" t="s">
        <v>343</v>
      </c>
      <c r="V268" t="s">
        <v>926</v>
      </c>
      <c r="W268" t="s">
        <v>235</v>
      </c>
      <c r="X268" t="s">
        <v>387</v>
      </c>
      <c r="Y268" t="s">
        <v>224</v>
      </c>
      <c r="Z268" t="s">
        <v>140</v>
      </c>
      <c r="AA268" t="s">
        <v>1</v>
      </c>
      <c r="AB268" t="s">
        <v>969</v>
      </c>
      <c r="AC268" t="s">
        <v>121</v>
      </c>
      <c r="AD268" t="s">
        <v>424</v>
      </c>
      <c r="AE268" t="s">
        <v>191</v>
      </c>
      <c r="AF268" t="s">
        <v>91</v>
      </c>
      <c r="AG268" t="s">
        <v>57</v>
      </c>
      <c r="AH268" t="s">
        <v>343</v>
      </c>
    </row>
    <row r="269" spans="1:34" x14ac:dyDescent="0.2">
      <c r="A269" t="s">
        <v>953</v>
      </c>
      <c r="B269">
        <f t="shared" si="23"/>
        <v>9.569377990430622E-2</v>
      </c>
      <c r="C269">
        <f t="shared" si="24"/>
        <v>4.784688995215311E-2</v>
      </c>
      <c r="D269">
        <v>1</v>
      </c>
      <c r="F269" t="s">
        <v>37</v>
      </c>
      <c r="G269" t="s">
        <v>841</v>
      </c>
      <c r="H269" t="s">
        <v>927</v>
      </c>
      <c r="I269" t="s">
        <v>387</v>
      </c>
      <c r="J269" t="s">
        <v>250</v>
      </c>
      <c r="K269" t="s">
        <v>193</v>
      </c>
      <c r="L269" t="s">
        <v>48</v>
      </c>
      <c r="M269" t="s">
        <v>970</v>
      </c>
      <c r="N269" t="s">
        <v>76</v>
      </c>
      <c r="O269" t="s">
        <v>48</v>
      </c>
      <c r="P269" t="s">
        <v>971</v>
      </c>
      <c r="Q269" t="s">
        <v>158</v>
      </c>
      <c r="R269" t="s">
        <v>48</v>
      </c>
      <c r="S269" t="s">
        <v>765</v>
      </c>
      <c r="V269" t="s">
        <v>841</v>
      </c>
      <c r="W269" t="s">
        <v>927</v>
      </c>
      <c r="X269" t="s">
        <v>387</v>
      </c>
      <c r="Y269" t="s">
        <v>250</v>
      </c>
      <c r="Z269" t="s">
        <v>193</v>
      </c>
      <c r="AA269" t="s">
        <v>48</v>
      </c>
      <c r="AB269" t="s">
        <v>970</v>
      </c>
      <c r="AF269" t="s">
        <v>158</v>
      </c>
      <c r="AG269" t="s">
        <v>48</v>
      </c>
      <c r="AH269" t="s">
        <v>765</v>
      </c>
    </row>
    <row r="270" spans="1:34" x14ac:dyDescent="0.2">
      <c r="A270" t="s">
        <v>953</v>
      </c>
      <c r="B270">
        <f t="shared" si="23"/>
        <v>9.569377990430622E-2</v>
      </c>
      <c r="C270">
        <f t="shared" si="24"/>
        <v>4.784688995215311E-2</v>
      </c>
      <c r="D270">
        <v>0.90000000000000102</v>
      </c>
      <c r="F270" t="s">
        <v>37</v>
      </c>
      <c r="G270" t="s">
        <v>318</v>
      </c>
      <c r="H270" t="s">
        <v>936</v>
      </c>
      <c r="I270" t="s">
        <v>662</v>
      </c>
      <c r="J270" t="s">
        <v>109</v>
      </c>
      <c r="K270" t="s">
        <v>48</v>
      </c>
      <c r="L270" t="s">
        <v>972</v>
      </c>
      <c r="M270" t="s">
        <v>58</v>
      </c>
      <c r="N270" t="s">
        <v>48</v>
      </c>
      <c r="O270" t="s">
        <v>973</v>
      </c>
      <c r="P270" t="s">
        <v>536</v>
      </c>
      <c r="Q270" t="s">
        <v>48</v>
      </c>
      <c r="R270" t="s">
        <v>974</v>
      </c>
      <c r="V270" t="s">
        <v>318</v>
      </c>
    </row>
    <row r="271" spans="1:34" x14ac:dyDescent="0.2">
      <c r="A271" t="s">
        <v>953</v>
      </c>
      <c r="B271">
        <f t="shared" si="23"/>
        <v>9.569377990430622E-2</v>
      </c>
      <c r="C271">
        <f t="shared" si="24"/>
        <v>4.784688995215311E-2</v>
      </c>
      <c r="D271">
        <v>0.80000000000000104</v>
      </c>
      <c r="F271" t="s">
        <v>37</v>
      </c>
      <c r="G271" t="s">
        <v>841</v>
      </c>
      <c r="H271" t="s">
        <v>975</v>
      </c>
      <c r="I271" t="s">
        <v>976</v>
      </c>
      <c r="J271" t="s">
        <v>48</v>
      </c>
      <c r="K271" t="s">
        <v>977</v>
      </c>
      <c r="L271" t="s">
        <v>896</v>
      </c>
      <c r="M271" t="s">
        <v>48</v>
      </c>
      <c r="N271" t="s">
        <v>978</v>
      </c>
      <c r="O271" t="s">
        <v>158</v>
      </c>
      <c r="P271" t="s">
        <v>48</v>
      </c>
      <c r="Q271" t="s">
        <v>284</v>
      </c>
    </row>
    <row r="272" spans="1:34" x14ac:dyDescent="0.2">
      <c r="A272" t="s">
        <v>953</v>
      </c>
      <c r="B272">
        <f t="shared" si="23"/>
        <v>9.569377990430622E-2</v>
      </c>
      <c r="C272">
        <f t="shared" si="24"/>
        <v>4.784688995215311E-2</v>
      </c>
      <c r="D272">
        <v>0.70000000000000095</v>
      </c>
      <c r="F272" t="s">
        <v>37</v>
      </c>
      <c r="G272" t="s">
        <v>318</v>
      </c>
      <c r="H272" t="s">
        <v>979</v>
      </c>
      <c r="I272" t="s">
        <v>387</v>
      </c>
      <c r="J272" t="s">
        <v>250</v>
      </c>
      <c r="K272" t="s">
        <v>48</v>
      </c>
      <c r="L272" t="s">
        <v>903</v>
      </c>
      <c r="M272" t="s">
        <v>917</v>
      </c>
      <c r="N272" t="s">
        <v>48</v>
      </c>
      <c r="O272" t="s">
        <v>980</v>
      </c>
      <c r="P272" t="s">
        <v>106</v>
      </c>
      <c r="Q272" t="s">
        <v>48</v>
      </c>
      <c r="R272" t="s">
        <v>234</v>
      </c>
    </row>
    <row r="273" spans="1:34" x14ac:dyDescent="0.2">
      <c r="A273" t="s">
        <v>953</v>
      </c>
      <c r="B273">
        <f t="shared" si="23"/>
        <v>9.569377990430622E-2</v>
      </c>
      <c r="C273">
        <f t="shared" si="24"/>
        <v>4.784688995215311E-2</v>
      </c>
      <c r="D273">
        <v>0.6</v>
      </c>
      <c r="F273" t="s">
        <v>37</v>
      </c>
      <c r="G273" t="s">
        <v>72</v>
      </c>
      <c r="H273" t="s">
        <v>981</v>
      </c>
      <c r="I273" t="s">
        <v>460</v>
      </c>
      <c r="J273" t="s">
        <v>67</v>
      </c>
      <c r="K273" t="s">
        <v>101</v>
      </c>
      <c r="L273" t="s">
        <v>193</v>
      </c>
      <c r="M273" t="s">
        <v>315</v>
      </c>
      <c r="N273" t="s">
        <v>982</v>
      </c>
      <c r="O273" t="s">
        <v>52</v>
      </c>
      <c r="P273" t="s">
        <v>48</v>
      </c>
      <c r="Q273" t="s">
        <v>983</v>
      </c>
      <c r="R273" t="s">
        <v>657</v>
      </c>
      <c r="S273" t="s">
        <v>921</v>
      </c>
    </row>
    <row r="274" spans="1:34" x14ac:dyDescent="0.2">
      <c r="A274" t="s">
        <v>953</v>
      </c>
      <c r="B274">
        <f t="shared" si="23"/>
        <v>9.569377990430622E-2</v>
      </c>
      <c r="C274">
        <f t="shared" si="24"/>
        <v>4.784688995215311E-2</v>
      </c>
      <c r="D274">
        <v>0.5</v>
      </c>
      <c r="F274" t="s">
        <v>37</v>
      </c>
      <c r="G274" t="s">
        <v>50</v>
      </c>
      <c r="H274" t="s">
        <v>437</v>
      </c>
      <c r="I274" t="s">
        <v>67</v>
      </c>
      <c r="J274" t="s">
        <v>48</v>
      </c>
      <c r="K274" t="s">
        <v>984</v>
      </c>
      <c r="L274" t="s">
        <v>985</v>
      </c>
      <c r="M274" t="s">
        <v>630</v>
      </c>
      <c r="N274" t="s">
        <v>48</v>
      </c>
      <c r="O274" t="s">
        <v>986</v>
      </c>
      <c r="P274" t="s">
        <v>140</v>
      </c>
      <c r="Q274" t="s">
        <v>1</v>
      </c>
      <c r="R274" t="s">
        <v>987</v>
      </c>
    </row>
    <row r="275" spans="1:34" x14ac:dyDescent="0.2">
      <c r="A275" t="s">
        <v>953</v>
      </c>
      <c r="B275">
        <f t="shared" si="23"/>
        <v>9.569377990430622E-2</v>
      </c>
      <c r="C275">
        <f t="shared" si="24"/>
        <v>4.784688995215311E-2</v>
      </c>
      <c r="D275">
        <v>0.4</v>
      </c>
      <c r="F275" t="s">
        <v>37</v>
      </c>
      <c r="G275" t="s">
        <v>988</v>
      </c>
      <c r="H275" t="s">
        <v>989</v>
      </c>
      <c r="I275" t="s">
        <v>416</v>
      </c>
      <c r="J275" t="s">
        <v>44</v>
      </c>
      <c r="K275" t="s">
        <v>990</v>
      </c>
      <c r="L275" t="s">
        <v>630</v>
      </c>
      <c r="M275" t="s">
        <v>48</v>
      </c>
      <c r="N275" t="s">
        <v>991</v>
      </c>
      <c r="O275" t="s">
        <v>892</v>
      </c>
    </row>
    <row r="276" spans="1:34" x14ac:dyDescent="0.2">
      <c r="A276" t="s">
        <v>953</v>
      </c>
      <c r="B276">
        <f t="shared" si="23"/>
        <v>9.569377990430622E-2</v>
      </c>
      <c r="C276">
        <f t="shared" si="24"/>
        <v>4.784688995215311E-2</v>
      </c>
      <c r="D276">
        <v>0.3</v>
      </c>
      <c r="F276" t="s">
        <v>37</v>
      </c>
      <c r="G276" t="s">
        <v>274</v>
      </c>
      <c r="H276" t="s">
        <v>75</v>
      </c>
      <c r="I276" t="s">
        <v>992</v>
      </c>
      <c r="J276" t="s">
        <v>628</v>
      </c>
      <c r="K276" t="s">
        <v>993</v>
      </c>
      <c r="L276" t="s">
        <v>630</v>
      </c>
      <c r="M276" t="s">
        <v>48</v>
      </c>
      <c r="N276" t="s">
        <v>994</v>
      </c>
      <c r="O276" t="s">
        <v>52</v>
      </c>
      <c r="P276" t="s">
        <v>465</v>
      </c>
      <c r="Q276" t="s">
        <v>103</v>
      </c>
    </row>
    <row r="277" spans="1:34" x14ac:dyDescent="0.2">
      <c r="A277" t="s">
        <v>953</v>
      </c>
      <c r="B277">
        <f t="shared" si="23"/>
        <v>9.569377990430622E-2</v>
      </c>
      <c r="C277">
        <f t="shared" si="24"/>
        <v>4.784688995215311E-2</v>
      </c>
      <c r="D277">
        <v>0.2</v>
      </c>
      <c r="F277" t="s">
        <v>37</v>
      </c>
      <c r="G277" t="s">
        <v>182</v>
      </c>
      <c r="H277" t="s">
        <v>303</v>
      </c>
      <c r="I277" t="s">
        <v>387</v>
      </c>
      <c r="J277" t="s">
        <v>250</v>
      </c>
      <c r="K277" t="s">
        <v>48</v>
      </c>
      <c r="L277" t="s">
        <v>995</v>
      </c>
      <c r="M277" t="s">
        <v>58</v>
      </c>
      <c r="N277" t="s">
        <v>48</v>
      </c>
      <c r="O277" t="s">
        <v>996</v>
      </c>
      <c r="P277" t="s">
        <v>158</v>
      </c>
      <c r="Q277" t="s">
        <v>48</v>
      </c>
      <c r="R277" t="s">
        <v>997</v>
      </c>
    </row>
    <row r="278" spans="1:34" x14ac:dyDescent="0.2">
      <c r="A278" t="s">
        <v>953</v>
      </c>
      <c r="B278">
        <f t="shared" si="23"/>
        <v>9.569377990430622E-2</v>
      </c>
      <c r="C278">
        <f t="shared" si="24"/>
        <v>4.784688995215311E-2</v>
      </c>
      <c r="D278">
        <v>9.9999999999999895E-2</v>
      </c>
      <c r="F278" t="s">
        <v>37</v>
      </c>
      <c r="G278" t="s">
        <v>72</v>
      </c>
      <c r="H278" t="s">
        <v>916</v>
      </c>
      <c r="I278" t="s">
        <v>662</v>
      </c>
      <c r="J278" t="s">
        <v>224</v>
      </c>
      <c r="K278" t="s">
        <v>85</v>
      </c>
      <c r="L278" t="s">
        <v>215</v>
      </c>
      <c r="M278" t="s">
        <v>896</v>
      </c>
      <c r="N278" t="s">
        <v>48</v>
      </c>
      <c r="O278" t="s">
        <v>998</v>
      </c>
      <c r="P278" t="s">
        <v>158</v>
      </c>
      <c r="Q278" t="s">
        <v>48</v>
      </c>
      <c r="R278" t="s">
        <v>284</v>
      </c>
    </row>
    <row r="279" spans="1:34" x14ac:dyDescent="0.2">
      <c r="A279" t="s">
        <v>953</v>
      </c>
      <c r="B279">
        <f t="shared" si="23"/>
        <v>9.569377990430622E-2</v>
      </c>
      <c r="C279">
        <f t="shared" si="24"/>
        <v>4.784688995215311E-2</v>
      </c>
      <c r="D279">
        <v>0</v>
      </c>
      <c r="F279" t="s">
        <v>37</v>
      </c>
      <c r="G279" t="s">
        <v>943</v>
      </c>
      <c r="H279" t="s">
        <v>626</v>
      </c>
      <c r="I279" t="s">
        <v>474</v>
      </c>
      <c r="J279" t="s">
        <v>101</v>
      </c>
      <c r="K279" t="s">
        <v>193</v>
      </c>
      <c r="L279" t="s">
        <v>332</v>
      </c>
      <c r="M279" t="s">
        <v>999</v>
      </c>
      <c r="N279" t="s">
        <v>41</v>
      </c>
      <c r="O279" t="s">
        <v>48</v>
      </c>
      <c r="P279" t="s">
        <v>671</v>
      </c>
      <c r="Q279" t="s">
        <v>175</v>
      </c>
    </row>
    <row r="280" spans="1:34" x14ac:dyDescent="0.2">
      <c r="A280" t="s">
        <v>953</v>
      </c>
      <c r="B280">
        <f t="shared" si="23"/>
        <v>9.569377990430622E-2</v>
      </c>
      <c r="C280">
        <f t="shared" si="24"/>
        <v>4.784688995215311E-2</v>
      </c>
      <c r="D280">
        <v>-0.1</v>
      </c>
      <c r="F280" t="s">
        <v>37</v>
      </c>
      <c r="G280" t="s">
        <v>72</v>
      </c>
      <c r="H280" t="s">
        <v>931</v>
      </c>
      <c r="I280" t="s">
        <v>387</v>
      </c>
      <c r="J280" t="s">
        <v>250</v>
      </c>
      <c r="K280" t="s">
        <v>465</v>
      </c>
      <c r="L280" t="s">
        <v>979</v>
      </c>
      <c r="M280" t="s">
        <v>917</v>
      </c>
      <c r="N280" t="s">
        <v>48</v>
      </c>
      <c r="O280" t="s">
        <v>1000</v>
      </c>
      <c r="P280" t="s">
        <v>41</v>
      </c>
      <c r="Q280" t="s">
        <v>48</v>
      </c>
      <c r="R280" t="s">
        <v>1001</v>
      </c>
    </row>
    <row r="281" spans="1:34" x14ac:dyDescent="0.2">
      <c r="A281" t="s">
        <v>953</v>
      </c>
      <c r="B281">
        <f t="shared" si="23"/>
        <v>9.569377990430622E-2</v>
      </c>
      <c r="C281">
        <f t="shared" si="24"/>
        <v>4.784688995215311E-2</v>
      </c>
      <c r="D281">
        <v>-0.2</v>
      </c>
      <c r="F281" t="s">
        <v>37</v>
      </c>
      <c r="G281" t="s">
        <v>297</v>
      </c>
      <c r="H281" t="s">
        <v>247</v>
      </c>
      <c r="I281" t="s">
        <v>83</v>
      </c>
      <c r="J281" t="s">
        <v>52</v>
      </c>
      <c r="K281" t="s">
        <v>1002</v>
      </c>
      <c r="L281" t="s">
        <v>186</v>
      </c>
      <c r="M281" t="s">
        <v>1003</v>
      </c>
      <c r="N281" t="s">
        <v>115</v>
      </c>
      <c r="O281" t="s">
        <v>797</v>
      </c>
      <c r="P281" t="s">
        <v>550</v>
      </c>
    </row>
    <row r="282" spans="1:34" x14ac:dyDescent="0.2">
      <c r="A282" t="s">
        <v>1004</v>
      </c>
      <c r="B282">
        <f>1/18.39</f>
        <v>5.4377379010331697E-2</v>
      </c>
      <c r="C282">
        <f>0.5/10.45</f>
        <v>4.784688995215311E-2</v>
      </c>
      <c r="D282">
        <v>1.7</v>
      </c>
      <c r="F282" t="s">
        <v>37</v>
      </c>
      <c r="G282" t="s">
        <v>72</v>
      </c>
      <c r="H282" t="s">
        <v>899</v>
      </c>
      <c r="I282" t="s">
        <v>387</v>
      </c>
      <c r="J282" t="s">
        <v>250</v>
      </c>
      <c r="K282" t="s">
        <v>186</v>
      </c>
      <c r="L282" t="s">
        <v>1005</v>
      </c>
      <c r="M282" t="s">
        <v>310</v>
      </c>
      <c r="N282" t="s">
        <v>48</v>
      </c>
      <c r="O282" t="s">
        <v>1006</v>
      </c>
      <c r="P282" t="s">
        <v>282</v>
      </c>
      <c r="Q282" t="s">
        <v>48</v>
      </c>
      <c r="R282" t="s">
        <v>974</v>
      </c>
      <c r="V282" t="s">
        <v>72</v>
      </c>
      <c r="W282" t="s">
        <v>899</v>
      </c>
      <c r="X282" t="s">
        <v>387</v>
      </c>
      <c r="Y282" t="s">
        <v>250</v>
      </c>
      <c r="Z282" t="s">
        <v>186</v>
      </c>
      <c r="AA282" t="s">
        <v>1005</v>
      </c>
      <c r="AB282" t="s">
        <v>310</v>
      </c>
      <c r="AC282" t="s">
        <v>48</v>
      </c>
      <c r="AD282" t="s">
        <v>1006</v>
      </c>
      <c r="AE282" t="s">
        <v>282</v>
      </c>
      <c r="AF282" t="s">
        <v>48</v>
      </c>
      <c r="AG282" t="s">
        <v>974</v>
      </c>
    </row>
    <row r="283" spans="1:34" x14ac:dyDescent="0.2">
      <c r="A283" t="s">
        <v>1004</v>
      </c>
      <c r="B283">
        <f t="shared" ref="B283:B301" si="25">1/18.39</f>
        <v>5.4377379010331697E-2</v>
      </c>
      <c r="C283">
        <f t="shared" ref="C283:C301" si="26">0.5/10.45</f>
        <v>4.784688995215311E-2</v>
      </c>
      <c r="D283">
        <v>1.6</v>
      </c>
      <c r="F283" t="s">
        <v>37</v>
      </c>
      <c r="G283" t="s">
        <v>61</v>
      </c>
      <c r="H283" t="s">
        <v>114</v>
      </c>
      <c r="I283" t="s">
        <v>121</v>
      </c>
      <c r="J283" t="s">
        <v>893</v>
      </c>
      <c r="K283" t="s">
        <v>733</v>
      </c>
      <c r="L283" t="s">
        <v>143</v>
      </c>
      <c r="M283" t="s">
        <v>315</v>
      </c>
      <c r="N283" t="s">
        <v>1007</v>
      </c>
      <c r="O283" t="s">
        <v>52</v>
      </c>
      <c r="P283" t="s">
        <v>48</v>
      </c>
      <c r="Q283" t="s">
        <v>1008</v>
      </c>
      <c r="V283" t="s">
        <v>61</v>
      </c>
      <c r="W283" t="s">
        <v>114</v>
      </c>
      <c r="X283" t="s">
        <v>121</v>
      </c>
      <c r="Y283" t="s">
        <v>893</v>
      </c>
      <c r="Z283" t="s">
        <v>733</v>
      </c>
      <c r="AA283" t="s">
        <v>143</v>
      </c>
      <c r="AB283" t="s">
        <v>315</v>
      </c>
      <c r="AC283" t="s">
        <v>1007</v>
      </c>
      <c r="AD283" t="s">
        <v>52</v>
      </c>
      <c r="AE283" t="s">
        <v>48</v>
      </c>
      <c r="AF283" t="s">
        <v>1008</v>
      </c>
    </row>
    <row r="284" spans="1:34" x14ac:dyDescent="0.2">
      <c r="A284" t="s">
        <v>1004</v>
      </c>
      <c r="B284">
        <f t="shared" si="25"/>
        <v>5.4377379010331697E-2</v>
      </c>
      <c r="C284">
        <f t="shared" si="26"/>
        <v>4.784688995215311E-2</v>
      </c>
      <c r="D284">
        <v>1.5</v>
      </c>
      <c r="F284" t="s">
        <v>37</v>
      </c>
      <c r="G284" t="s">
        <v>318</v>
      </c>
      <c r="H284" t="s">
        <v>363</v>
      </c>
      <c r="I284" t="s">
        <v>387</v>
      </c>
      <c r="J284" t="s">
        <v>224</v>
      </c>
      <c r="K284" t="s">
        <v>250</v>
      </c>
      <c r="L284" t="s">
        <v>48</v>
      </c>
      <c r="M284" t="s">
        <v>981</v>
      </c>
      <c r="N284" t="s">
        <v>340</v>
      </c>
      <c r="O284" t="s">
        <v>48</v>
      </c>
      <c r="P284" t="s">
        <v>971</v>
      </c>
      <c r="Q284" t="s">
        <v>158</v>
      </c>
      <c r="R284" t="s">
        <v>48</v>
      </c>
      <c r="S284" t="s">
        <v>1009</v>
      </c>
      <c r="V284" t="s">
        <v>318</v>
      </c>
      <c r="W284" t="s">
        <v>363</v>
      </c>
      <c r="X284" t="s">
        <v>387</v>
      </c>
      <c r="Y284" t="s">
        <v>224</v>
      </c>
      <c r="Z284" t="s">
        <v>250</v>
      </c>
      <c r="AA284" t="s">
        <v>48</v>
      </c>
      <c r="AB284" t="s">
        <v>981</v>
      </c>
      <c r="AC284" t="s">
        <v>340</v>
      </c>
      <c r="AD284" t="s">
        <v>48</v>
      </c>
      <c r="AF284" t="s">
        <v>158</v>
      </c>
      <c r="AG284" t="s">
        <v>48</v>
      </c>
      <c r="AH284" t="s">
        <v>1009</v>
      </c>
    </row>
    <row r="285" spans="1:34" x14ac:dyDescent="0.2">
      <c r="A285" t="s">
        <v>1004</v>
      </c>
      <c r="B285">
        <f t="shared" si="25"/>
        <v>5.4377379010331697E-2</v>
      </c>
      <c r="C285">
        <f t="shared" si="26"/>
        <v>4.784688995215311E-2</v>
      </c>
      <c r="D285">
        <v>1.4</v>
      </c>
      <c r="F285" t="s">
        <v>37</v>
      </c>
      <c r="G285" t="s">
        <v>905</v>
      </c>
      <c r="H285" t="s">
        <v>924</v>
      </c>
      <c r="I285" t="s">
        <v>1010</v>
      </c>
      <c r="J285" t="s">
        <v>1</v>
      </c>
      <c r="K285" t="s">
        <v>969</v>
      </c>
      <c r="L285" t="s">
        <v>121</v>
      </c>
      <c r="M285" t="s">
        <v>191</v>
      </c>
      <c r="N285" t="s">
        <v>516</v>
      </c>
      <c r="O285" t="s">
        <v>57</v>
      </c>
      <c r="P285" t="s">
        <v>1</v>
      </c>
      <c r="Q285" t="s">
        <v>120</v>
      </c>
      <c r="R285" t="s">
        <v>121</v>
      </c>
      <c r="S285" t="s">
        <v>343</v>
      </c>
    </row>
    <row r="286" spans="1:34" x14ac:dyDescent="0.2">
      <c r="A286" t="s">
        <v>1004</v>
      </c>
      <c r="B286">
        <f t="shared" si="25"/>
        <v>5.4377379010331697E-2</v>
      </c>
      <c r="C286">
        <f t="shared" si="26"/>
        <v>4.784688995215311E-2</v>
      </c>
      <c r="D286">
        <v>1.3</v>
      </c>
      <c r="F286" t="s">
        <v>37</v>
      </c>
      <c r="G286" t="s">
        <v>72</v>
      </c>
      <c r="H286" t="s">
        <v>779</v>
      </c>
      <c r="I286" t="s">
        <v>387</v>
      </c>
      <c r="J286" t="s">
        <v>250</v>
      </c>
      <c r="K286" t="s">
        <v>680</v>
      </c>
      <c r="L286" t="s">
        <v>1011</v>
      </c>
      <c r="M286" t="s">
        <v>298</v>
      </c>
      <c r="N286" t="s">
        <v>48</v>
      </c>
      <c r="O286" t="s">
        <v>1012</v>
      </c>
      <c r="P286" t="s">
        <v>158</v>
      </c>
      <c r="Q286" t="s">
        <v>48</v>
      </c>
      <c r="R286" t="s">
        <v>518</v>
      </c>
    </row>
    <row r="287" spans="1:34" x14ac:dyDescent="0.2">
      <c r="A287" t="s">
        <v>1004</v>
      </c>
      <c r="B287">
        <f t="shared" si="25"/>
        <v>5.4377379010331697E-2</v>
      </c>
      <c r="C287">
        <f t="shared" si="26"/>
        <v>4.784688995215311E-2</v>
      </c>
      <c r="D287">
        <v>1.2</v>
      </c>
      <c r="F287" t="s">
        <v>37</v>
      </c>
      <c r="G287" t="s">
        <v>841</v>
      </c>
      <c r="H287" t="s">
        <v>940</v>
      </c>
      <c r="I287" t="s">
        <v>460</v>
      </c>
      <c r="J287" t="s">
        <v>67</v>
      </c>
      <c r="K287" t="s">
        <v>48</v>
      </c>
      <c r="L287" t="s">
        <v>890</v>
      </c>
      <c r="M287" t="s">
        <v>586</v>
      </c>
      <c r="N287" t="s">
        <v>48</v>
      </c>
      <c r="O287" t="s">
        <v>1013</v>
      </c>
      <c r="P287" t="s">
        <v>672</v>
      </c>
      <c r="Q287" t="s">
        <v>48</v>
      </c>
      <c r="R287" t="s">
        <v>1014</v>
      </c>
    </row>
    <row r="288" spans="1:34" x14ac:dyDescent="0.2">
      <c r="A288" t="s">
        <v>1004</v>
      </c>
      <c r="B288">
        <f t="shared" si="25"/>
        <v>5.4377379010331697E-2</v>
      </c>
      <c r="C288">
        <f t="shared" si="26"/>
        <v>4.784688995215311E-2</v>
      </c>
      <c r="D288">
        <v>1.1000000000000001</v>
      </c>
      <c r="F288" t="s">
        <v>37</v>
      </c>
      <c r="G288" t="s">
        <v>318</v>
      </c>
      <c r="H288" t="s">
        <v>666</v>
      </c>
      <c r="I288" t="s">
        <v>662</v>
      </c>
      <c r="J288" t="s">
        <v>101</v>
      </c>
      <c r="K288" t="s">
        <v>1</v>
      </c>
      <c r="L288" t="s">
        <v>519</v>
      </c>
      <c r="M288" t="s">
        <v>711</v>
      </c>
      <c r="N288" t="s">
        <v>177</v>
      </c>
      <c r="O288" t="s">
        <v>79</v>
      </c>
      <c r="P288" t="s">
        <v>612</v>
      </c>
      <c r="Q288" t="s">
        <v>712</v>
      </c>
    </row>
    <row r="289" spans="1:19" x14ac:dyDescent="0.2">
      <c r="A289" t="s">
        <v>1004</v>
      </c>
      <c r="B289">
        <f t="shared" si="25"/>
        <v>5.4377379010331697E-2</v>
      </c>
      <c r="C289">
        <f t="shared" si="26"/>
        <v>4.784688995215311E-2</v>
      </c>
      <c r="D289">
        <v>1</v>
      </c>
      <c r="F289" t="s">
        <v>37</v>
      </c>
      <c r="G289" t="s">
        <v>841</v>
      </c>
      <c r="H289" t="s">
        <v>1015</v>
      </c>
      <c r="I289" t="s">
        <v>460</v>
      </c>
      <c r="J289" t="s">
        <v>67</v>
      </c>
      <c r="K289" t="s">
        <v>68</v>
      </c>
      <c r="L289" t="s">
        <v>504</v>
      </c>
      <c r="M289" t="s">
        <v>52</v>
      </c>
      <c r="N289" t="s">
        <v>1016</v>
      </c>
      <c r="O289" t="s">
        <v>147</v>
      </c>
      <c r="P289" t="s">
        <v>85</v>
      </c>
      <c r="Q289" t="s">
        <v>346</v>
      </c>
      <c r="R289" t="s">
        <v>442</v>
      </c>
      <c r="S289" t="s">
        <v>306</v>
      </c>
    </row>
    <row r="290" spans="1:19" x14ac:dyDescent="0.2">
      <c r="A290" t="s">
        <v>1004</v>
      </c>
      <c r="B290">
        <f t="shared" si="25"/>
        <v>5.4377379010331697E-2</v>
      </c>
      <c r="C290">
        <f t="shared" si="26"/>
        <v>4.784688995215311E-2</v>
      </c>
      <c r="D290">
        <v>0.90000000000000102</v>
      </c>
      <c r="F290" t="s">
        <v>37</v>
      </c>
      <c r="G290" t="s">
        <v>182</v>
      </c>
      <c r="H290" t="s">
        <v>1017</v>
      </c>
      <c r="I290" t="s">
        <v>662</v>
      </c>
      <c r="J290" t="s">
        <v>109</v>
      </c>
      <c r="K290" t="s">
        <v>48</v>
      </c>
      <c r="L290" t="s">
        <v>1018</v>
      </c>
      <c r="M290" t="s">
        <v>58</v>
      </c>
      <c r="N290" t="s">
        <v>48</v>
      </c>
      <c r="O290" t="s">
        <v>1019</v>
      </c>
      <c r="P290" t="s">
        <v>536</v>
      </c>
      <c r="Q290" t="s">
        <v>48</v>
      </c>
      <c r="R290" t="s">
        <v>1020</v>
      </c>
    </row>
    <row r="291" spans="1:19" x14ac:dyDescent="0.2">
      <c r="A291" t="s">
        <v>1004</v>
      </c>
      <c r="B291">
        <f t="shared" si="25"/>
        <v>5.4377379010331697E-2</v>
      </c>
      <c r="C291">
        <f t="shared" si="26"/>
        <v>4.784688995215311E-2</v>
      </c>
      <c r="D291">
        <v>0.80000000000000104</v>
      </c>
      <c r="F291" t="s">
        <v>37</v>
      </c>
      <c r="G291" t="s">
        <v>72</v>
      </c>
      <c r="H291" t="s">
        <v>938</v>
      </c>
      <c r="I291" t="s">
        <v>460</v>
      </c>
      <c r="J291" t="s">
        <v>67</v>
      </c>
      <c r="K291" t="s">
        <v>68</v>
      </c>
      <c r="L291" t="s">
        <v>137</v>
      </c>
      <c r="M291" t="s">
        <v>1021</v>
      </c>
      <c r="N291" t="s">
        <v>48</v>
      </c>
      <c r="O291" t="s">
        <v>1022</v>
      </c>
      <c r="P291" t="s">
        <v>106</v>
      </c>
      <c r="Q291" t="s">
        <v>42</v>
      </c>
      <c r="R291" t="s">
        <v>750</v>
      </c>
    </row>
    <row r="292" spans="1:19" x14ac:dyDescent="0.2">
      <c r="A292" t="s">
        <v>1004</v>
      </c>
      <c r="B292">
        <f t="shared" si="25"/>
        <v>5.4377379010331697E-2</v>
      </c>
      <c r="C292">
        <f t="shared" si="26"/>
        <v>4.784688995215311E-2</v>
      </c>
      <c r="D292">
        <v>0.70000000000000095</v>
      </c>
      <c r="F292" t="s">
        <v>37</v>
      </c>
      <c r="G292" t="s">
        <v>274</v>
      </c>
      <c r="H292" t="s">
        <v>75</v>
      </c>
      <c r="I292" t="s">
        <v>885</v>
      </c>
      <c r="J292" t="s">
        <v>886</v>
      </c>
      <c r="K292" t="s">
        <v>629</v>
      </c>
      <c r="L292" t="s">
        <v>630</v>
      </c>
      <c r="M292" t="s">
        <v>48</v>
      </c>
      <c r="N292" t="s">
        <v>770</v>
      </c>
      <c r="O292" t="s">
        <v>52</v>
      </c>
      <c r="P292" t="s">
        <v>680</v>
      </c>
      <c r="Q292" t="s">
        <v>148</v>
      </c>
      <c r="R292" t="s">
        <v>256</v>
      </c>
    </row>
    <row r="293" spans="1:19" x14ac:dyDescent="0.2">
      <c r="A293" t="s">
        <v>1004</v>
      </c>
      <c r="B293">
        <f t="shared" si="25"/>
        <v>5.4377379010331697E-2</v>
      </c>
      <c r="C293">
        <f t="shared" si="26"/>
        <v>4.784688995215311E-2</v>
      </c>
      <c r="D293">
        <v>0.6</v>
      </c>
      <c r="F293" t="s">
        <v>37</v>
      </c>
      <c r="G293" t="s">
        <v>72</v>
      </c>
      <c r="H293" t="s">
        <v>1023</v>
      </c>
      <c r="I293" t="s">
        <v>662</v>
      </c>
      <c r="J293" t="s">
        <v>109</v>
      </c>
      <c r="K293" t="s">
        <v>52</v>
      </c>
      <c r="L293" t="s">
        <v>967</v>
      </c>
      <c r="M293" t="s">
        <v>521</v>
      </c>
      <c r="N293" t="s">
        <v>1024</v>
      </c>
      <c r="O293" t="s">
        <v>884</v>
      </c>
      <c r="P293" t="s">
        <v>177</v>
      </c>
      <c r="Q293" t="s">
        <v>1025</v>
      </c>
    </row>
    <row r="294" spans="1:19" x14ac:dyDescent="0.2">
      <c r="A294" t="s">
        <v>1004</v>
      </c>
      <c r="B294">
        <f t="shared" si="25"/>
        <v>5.4377379010331697E-2</v>
      </c>
      <c r="C294">
        <f t="shared" si="26"/>
        <v>4.784688995215311E-2</v>
      </c>
      <c r="D294">
        <v>0.5</v>
      </c>
      <c r="F294" t="s">
        <v>37</v>
      </c>
      <c r="G294" t="s">
        <v>318</v>
      </c>
      <c r="H294" t="s">
        <v>910</v>
      </c>
      <c r="I294" t="s">
        <v>460</v>
      </c>
      <c r="J294" t="s">
        <v>67</v>
      </c>
      <c r="K294" t="s">
        <v>101</v>
      </c>
      <c r="L294" t="s">
        <v>193</v>
      </c>
      <c r="M294" t="s">
        <v>315</v>
      </c>
      <c r="N294" t="s">
        <v>982</v>
      </c>
      <c r="O294" t="s">
        <v>52</v>
      </c>
      <c r="P294" t="s">
        <v>48</v>
      </c>
      <c r="Q294" t="s">
        <v>1026</v>
      </c>
      <c r="R294" t="s">
        <v>657</v>
      </c>
      <c r="S294" t="s">
        <v>921</v>
      </c>
    </row>
    <row r="295" spans="1:19" x14ac:dyDescent="0.2">
      <c r="A295" t="s">
        <v>1004</v>
      </c>
      <c r="B295">
        <f t="shared" si="25"/>
        <v>5.4377379010331697E-2</v>
      </c>
      <c r="C295">
        <f t="shared" si="26"/>
        <v>4.784688995215311E-2</v>
      </c>
      <c r="D295">
        <v>0.4</v>
      </c>
      <c r="F295" t="s">
        <v>37</v>
      </c>
      <c r="G295" t="s">
        <v>926</v>
      </c>
      <c r="H295" t="s">
        <v>1017</v>
      </c>
      <c r="I295" t="s">
        <v>387</v>
      </c>
      <c r="J295" t="s">
        <v>250</v>
      </c>
      <c r="K295" t="s">
        <v>193</v>
      </c>
      <c r="L295" t="s">
        <v>48</v>
      </c>
      <c r="M295" t="s">
        <v>970</v>
      </c>
      <c r="N295" t="s">
        <v>917</v>
      </c>
      <c r="O295" t="s">
        <v>48</v>
      </c>
      <c r="P295" t="s">
        <v>1027</v>
      </c>
      <c r="Q295" t="s">
        <v>106</v>
      </c>
      <c r="R295" t="s">
        <v>48</v>
      </c>
      <c r="S295" t="s">
        <v>234</v>
      </c>
    </row>
    <row r="296" spans="1:19" x14ac:dyDescent="0.2">
      <c r="A296" t="s">
        <v>1004</v>
      </c>
      <c r="B296">
        <f t="shared" si="25"/>
        <v>5.4377379010331697E-2</v>
      </c>
      <c r="C296">
        <f t="shared" si="26"/>
        <v>4.784688995215311E-2</v>
      </c>
      <c r="D296">
        <v>0.3</v>
      </c>
      <c r="F296" t="s">
        <v>37</v>
      </c>
      <c r="G296" t="s">
        <v>841</v>
      </c>
      <c r="H296" t="s">
        <v>363</v>
      </c>
      <c r="I296" t="s">
        <v>662</v>
      </c>
      <c r="J296" t="s">
        <v>224</v>
      </c>
      <c r="K296" t="s">
        <v>48</v>
      </c>
      <c r="L296" t="s">
        <v>1028</v>
      </c>
      <c r="M296" t="s">
        <v>58</v>
      </c>
      <c r="N296" t="s">
        <v>48</v>
      </c>
      <c r="O296" t="s">
        <v>66</v>
      </c>
      <c r="P296" t="s">
        <v>158</v>
      </c>
      <c r="Q296" t="s">
        <v>48</v>
      </c>
      <c r="R296" t="s">
        <v>952</v>
      </c>
    </row>
    <row r="297" spans="1:19" x14ac:dyDescent="0.2">
      <c r="A297" t="s">
        <v>1004</v>
      </c>
      <c r="B297">
        <f t="shared" si="25"/>
        <v>5.4377379010331697E-2</v>
      </c>
      <c r="C297">
        <f t="shared" si="26"/>
        <v>4.784688995215311E-2</v>
      </c>
      <c r="D297">
        <v>0.2</v>
      </c>
      <c r="F297" t="s">
        <v>37</v>
      </c>
      <c r="G297" t="s">
        <v>182</v>
      </c>
      <c r="H297" t="s">
        <v>936</v>
      </c>
      <c r="I297" t="s">
        <v>460</v>
      </c>
      <c r="J297" t="s">
        <v>193</v>
      </c>
      <c r="K297" t="s">
        <v>48</v>
      </c>
      <c r="L297" t="s">
        <v>1029</v>
      </c>
      <c r="M297" t="s">
        <v>76</v>
      </c>
      <c r="N297" t="s">
        <v>48</v>
      </c>
      <c r="O297" t="s">
        <v>311</v>
      </c>
      <c r="P297" t="s">
        <v>555</v>
      </c>
      <c r="Q297" t="s">
        <v>52</v>
      </c>
      <c r="R297" t="s">
        <v>48</v>
      </c>
      <c r="S297" t="s">
        <v>518</v>
      </c>
    </row>
    <row r="298" spans="1:19" x14ac:dyDescent="0.2">
      <c r="A298" t="s">
        <v>1004</v>
      </c>
      <c r="B298">
        <f t="shared" si="25"/>
        <v>5.4377379010331697E-2</v>
      </c>
      <c r="C298">
        <f t="shared" si="26"/>
        <v>4.784688995215311E-2</v>
      </c>
      <c r="D298">
        <v>9.9999999999999895E-2</v>
      </c>
      <c r="F298" t="s">
        <v>37</v>
      </c>
      <c r="G298" t="s">
        <v>926</v>
      </c>
      <c r="H298" t="s">
        <v>235</v>
      </c>
      <c r="I298" t="s">
        <v>387</v>
      </c>
      <c r="J298" t="s">
        <v>250</v>
      </c>
      <c r="K298" t="s">
        <v>48</v>
      </c>
      <c r="L298" t="s">
        <v>981</v>
      </c>
      <c r="M298" t="s">
        <v>340</v>
      </c>
      <c r="N298" t="s">
        <v>48</v>
      </c>
      <c r="O298" t="s">
        <v>1030</v>
      </c>
      <c r="P298" t="s">
        <v>41</v>
      </c>
      <c r="Q298" t="s">
        <v>48</v>
      </c>
      <c r="R298" t="s">
        <v>1031</v>
      </c>
    </row>
    <row r="299" spans="1:19" x14ac:dyDescent="0.2">
      <c r="A299" t="s">
        <v>1004</v>
      </c>
      <c r="B299">
        <f t="shared" si="25"/>
        <v>5.4377379010331697E-2</v>
      </c>
      <c r="C299">
        <f t="shared" si="26"/>
        <v>4.784688995215311E-2</v>
      </c>
      <c r="D299">
        <v>0</v>
      </c>
      <c r="F299" t="s">
        <v>37</v>
      </c>
      <c r="G299" t="s">
        <v>796</v>
      </c>
      <c r="H299" t="s">
        <v>121</v>
      </c>
      <c r="I299" t="s">
        <v>797</v>
      </c>
      <c r="J299" t="s">
        <v>746</v>
      </c>
      <c r="K299" t="s">
        <v>68</v>
      </c>
      <c r="L299" t="s">
        <v>44</v>
      </c>
      <c r="M299" t="s">
        <v>83</v>
      </c>
      <c r="N299" t="s">
        <v>52</v>
      </c>
      <c r="O299" t="s">
        <v>368</v>
      </c>
      <c r="P299" t="s">
        <v>52</v>
      </c>
      <c r="Q299" t="s">
        <v>48</v>
      </c>
      <c r="R299" t="s">
        <v>1032</v>
      </c>
    </row>
    <row r="300" spans="1:19" x14ac:dyDescent="0.2">
      <c r="A300" t="s">
        <v>1004</v>
      </c>
      <c r="B300">
        <f t="shared" si="25"/>
        <v>5.4377379010331697E-2</v>
      </c>
      <c r="C300">
        <f t="shared" si="26"/>
        <v>4.784688995215311E-2</v>
      </c>
      <c r="D300">
        <v>-0.1</v>
      </c>
      <c r="F300" t="s">
        <v>37</v>
      </c>
      <c r="G300" t="s">
        <v>905</v>
      </c>
      <c r="H300" t="s">
        <v>906</v>
      </c>
      <c r="I300" t="s">
        <v>460</v>
      </c>
      <c r="J300" t="s">
        <v>67</v>
      </c>
      <c r="K300" t="s">
        <v>68</v>
      </c>
      <c r="L300" t="s">
        <v>504</v>
      </c>
      <c r="M300" t="s">
        <v>52</v>
      </c>
      <c r="N300" t="s">
        <v>1033</v>
      </c>
      <c r="O300" t="s">
        <v>85</v>
      </c>
      <c r="P300" t="s">
        <v>401</v>
      </c>
      <c r="Q300" t="s">
        <v>106</v>
      </c>
      <c r="R300" t="s">
        <v>42</v>
      </c>
      <c r="S300" t="s">
        <v>750</v>
      </c>
    </row>
    <row r="301" spans="1:19" x14ac:dyDescent="0.2">
      <c r="A301" t="s">
        <v>1004</v>
      </c>
      <c r="B301">
        <f t="shared" si="25"/>
        <v>5.4377379010331697E-2</v>
      </c>
      <c r="C301">
        <f t="shared" si="26"/>
        <v>4.784688995215311E-2</v>
      </c>
      <c r="D301">
        <v>-0.2</v>
      </c>
      <c r="F301" t="s">
        <v>37</v>
      </c>
      <c r="G301" t="s">
        <v>72</v>
      </c>
      <c r="H301" t="s">
        <v>1034</v>
      </c>
      <c r="I301" t="s">
        <v>976</v>
      </c>
      <c r="J301" t="s">
        <v>67</v>
      </c>
      <c r="K301" t="s">
        <v>465</v>
      </c>
      <c r="L301" t="s">
        <v>949</v>
      </c>
      <c r="M301" t="s">
        <v>896</v>
      </c>
      <c r="N301" t="s">
        <v>48</v>
      </c>
      <c r="O301" t="s">
        <v>1035</v>
      </c>
      <c r="P301" t="s">
        <v>158</v>
      </c>
      <c r="Q301" t="s">
        <v>48</v>
      </c>
      <c r="R301" t="s">
        <v>518</v>
      </c>
    </row>
    <row r="302" spans="1:19" x14ac:dyDescent="0.2">
      <c r="A302" t="s">
        <v>1036</v>
      </c>
      <c r="B302">
        <f>1/31.63</f>
        <v>3.1615554852987671E-2</v>
      </c>
      <c r="C302">
        <f>0.5/31.63</f>
        <v>1.5807777426493835E-2</v>
      </c>
      <c r="D302">
        <v>1.7</v>
      </c>
      <c r="F302" t="s">
        <v>37</v>
      </c>
      <c r="G302" t="s">
        <v>943</v>
      </c>
      <c r="H302" t="s">
        <v>626</v>
      </c>
      <c r="I302" t="s">
        <v>474</v>
      </c>
      <c r="J302" t="s">
        <v>101</v>
      </c>
      <c r="K302" t="s">
        <v>193</v>
      </c>
      <c r="L302" t="s">
        <v>1037</v>
      </c>
      <c r="M302" t="s">
        <v>919</v>
      </c>
      <c r="N302" t="s">
        <v>52</v>
      </c>
      <c r="O302" t="s">
        <v>48</v>
      </c>
      <c r="P302" t="s">
        <v>524</v>
      </c>
      <c r="Q302" t="s">
        <v>892</v>
      </c>
    </row>
    <row r="303" spans="1:19" x14ac:dyDescent="0.2">
      <c r="A303" t="s">
        <v>1036</v>
      </c>
      <c r="B303">
        <f t="shared" ref="B303:B321" si="27">1/31.63</f>
        <v>3.1615554852987671E-2</v>
      </c>
      <c r="C303">
        <f t="shared" ref="C303:C321" si="28">0.5/31.63</f>
        <v>1.5807777426493835E-2</v>
      </c>
      <c r="D303">
        <v>1.6</v>
      </c>
      <c r="F303" t="s">
        <v>37</v>
      </c>
      <c r="G303" t="s">
        <v>926</v>
      </c>
      <c r="H303" t="s">
        <v>1038</v>
      </c>
      <c r="I303" t="s">
        <v>387</v>
      </c>
      <c r="J303" t="s">
        <v>350</v>
      </c>
      <c r="K303" t="s">
        <v>121</v>
      </c>
      <c r="L303" t="s">
        <v>101</v>
      </c>
      <c r="M303" t="s">
        <v>52</v>
      </c>
      <c r="N303" t="s">
        <v>883</v>
      </c>
      <c r="O303" t="s">
        <v>128</v>
      </c>
      <c r="P303" t="s">
        <v>79</v>
      </c>
      <c r="Q303" t="s">
        <v>55</v>
      </c>
      <c r="R303" t="s">
        <v>1039</v>
      </c>
    </row>
    <row r="304" spans="1:19" x14ac:dyDescent="0.2">
      <c r="A304" t="s">
        <v>1036</v>
      </c>
      <c r="B304">
        <f t="shared" si="27"/>
        <v>3.1615554852987671E-2</v>
      </c>
      <c r="C304">
        <f t="shared" si="28"/>
        <v>1.5807777426493835E-2</v>
      </c>
      <c r="D304">
        <v>1.5</v>
      </c>
      <c r="F304" t="s">
        <v>37</v>
      </c>
      <c r="G304" t="s">
        <v>210</v>
      </c>
      <c r="H304" t="s">
        <v>409</v>
      </c>
      <c r="I304" t="s">
        <v>744</v>
      </c>
      <c r="J304" t="s">
        <v>68</v>
      </c>
      <c r="K304" t="s">
        <v>144</v>
      </c>
      <c r="L304" t="s">
        <v>560</v>
      </c>
      <c r="M304" t="s">
        <v>52</v>
      </c>
      <c r="N304" t="s">
        <v>48</v>
      </c>
      <c r="O304" t="s">
        <v>1040</v>
      </c>
      <c r="P304" t="s">
        <v>306</v>
      </c>
    </row>
    <row r="305" spans="1:19" x14ac:dyDescent="0.2">
      <c r="A305" t="s">
        <v>1036</v>
      </c>
      <c r="B305">
        <f t="shared" si="27"/>
        <v>3.1615554852987671E-2</v>
      </c>
      <c r="C305">
        <f t="shared" si="28"/>
        <v>1.5807777426493835E-2</v>
      </c>
      <c r="D305">
        <v>1.4</v>
      </c>
      <c r="F305" t="s">
        <v>37</v>
      </c>
      <c r="G305" t="s">
        <v>72</v>
      </c>
      <c r="H305" t="s">
        <v>984</v>
      </c>
      <c r="I305" t="s">
        <v>511</v>
      </c>
      <c r="J305" t="s">
        <v>1</v>
      </c>
      <c r="K305" t="s">
        <v>1041</v>
      </c>
      <c r="L305" t="s">
        <v>1042</v>
      </c>
      <c r="M305" t="s">
        <v>47</v>
      </c>
      <c r="N305" t="s">
        <v>1</v>
      </c>
      <c r="O305" t="s">
        <v>1043</v>
      </c>
      <c r="P305" t="s">
        <v>656</v>
      </c>
      <c r="Q305" t="s">
        <v>1044</v>
      </c>
      <c r="R305" t="s">
        <v>961</v>
      </c>
      <c r="S305" t="s">
        <v>658</v>
      </c>
    </row>
    <row r="306" spans="1:19" x14ac:dyDescent="0.2">
      <c r="A306" t="s">
        <v>1036</v>
      </c>
      <c r="B306">
        <f t="shared" si="27"/>
        <v>3.1615554852987671E-2</v>
      </c>
      <c r="C306">
        <f t="shared" si="28"/>
        <v>1.5807777426493835E-2</v>
      </c>
      <c r="D306">
        <v>1.3</v>
      </c>
      <c r="F306" t="s">
        <v>37</v>
      </c>
      <c r="G306" t="s">
        <v>318</v>
      </c>
      <c r="H306" t="s">
        <v>1045</v>
      </c>
      <c r="I306" t="s">
        <v>460</v>
      </c>
      <c r="J306" t="s">
        <v>48</v>
      </c>
      <c r="K306" t="s">
        <v>459</v>
      </c>
      <c r="L306" t="s">
        <v>298</v>
      </c>
      <c r="M306" t="s">
        <v>48</v>
      </c>
      <c r="N306" t="s">
        <v>1046</v>
      </c>
      <c r="O306" t="s">
        <v>106</v>
      </c>
      <c r="P306" t="s">
        <v>48</v>
      </c>
      <c r="Q306" t="s">
        <v>925</v>
      </c>
    </row>
    <row r="307" spans="1:19" x14ac:dyDescent="0.2">
      <c r="A307" t="s">
        <v>1036</v>
      </c>
      <c r="B307">
        <f t="shared" si="27"/>
        <v>3.1615554852987671E-2</v>
      </c>
      <c r="C307">
        <f t="shared" si="28"/>
        <v>1.5807777426493835E-2</v>
      </c>
      <c r="D307">
        <v>1.2</v>
      </c>
      <c r="F307" t="s">
        <v>37</v>
      </c>
      <c r="G307" t="s">
        <v>263</v>
      </c>
      <c r="H307" t="s">
        <v>1047</v>
      </c>
      <c r="I307" t="s">
        <v>211</v>
      </c>
      <c r="J307" t="s">
        <v>153</v>
      </c>
      <c r="K307" t="s">
        <v>48</v>
      </c>
      <c r="L307" t="s">
        <v>986</v>
      </c>
      <c r="M307" t="s">
        <v>489</v>
      </c>
      <c r="N307" t="s">
        <v>63</v>
      </c>
      <c r="O307" t="s">
        <v>75</v>
      </c>
      <c r="P307" t="s">
        <v>769</v>
      </c>
    </row>
    <row r="308" spans="1:19" x14ac:dyDescent="0.2">
      <c r="A308" t="s">
        <v>1036</v>
      </c>
      <c r="B308">
        <f t="shared" si="27"/>
        <v>3.1615554852987671E-2</v>
      </c>
      <c r="C308">
        <f t="shared" si="28"/>
        <v>1.5807777426493835E-2</v>
      </c>
      <c r="D308">
        <v>1.1000000000000001</v>
      </c>
      <c r="F308" t="s">
        <v>37</v>
      </c>
      <c r="G308" t="s">
        <v>926</v>
      </c>
      <c r="H308" t="s">
        <v>339</v>
      </c>
      <c r="I308" t="s">
        <v>387</v>
      </c>
      <c r="J308" t="s">
        <v>224</v>
      </c>
      <c r="K308" t="s">
        <v>609</v>
      </c>
      <c r="L308" t="s">
        <v>48</v>
      </c>
      <c r="M308" t="s">
        <v>1048</v>
      </c>
      <c r="N308" t="s">
        <v>58</v>
      </c>
      <c r="O308" t="s">
        <v>48</v>
      </c>
      <c r="P308" t="s">
        <v>1049</v>
      </c>
      <c r="Q308" t="s">
        <v>97</v>
      </c>
    </row>
    <row r="309" spans="1:19" x14ac:dyDescent="0.2">
      <c r="A309" t="s">
        <v>1036</v>
      </c>
      <c r="B309">
        <f t="shared" si="27"/>
        <v>3.1615554852987671E-2</v>
      </c>
      <c r="C309">
        <f t="shared" si="28"/>
        <v>1.5807777426493835E-2</v>
      </c>
      <c r="D309">
        <v>1</v>
      </c>
      <c r="F309" t="s">
        <v>37</v>
      </c>
      <c r="G309" t="s">
        <v>72</v>
      </c>
      <c r="H309" t="s">
        <v>882</v>
      </c>
      <c r="I309" t="s">
        <v>460</v>
      </c>
      <c r="J309" t="s">
        <v>67</v>
      </c>
      <c r="K309" t="s">
        <v>101</v>
      </c>
      <c r="L309" t="s">
        <v>315</v>
      </c>
      <c r="M309" t="s">
        <v>508</v>
      </c>
      <c r="N309" t="s">
        <v>533</v>
      </c>
      <c r="O309" t="s">
        <v>884</v>
      </c>
      <c r="P309" t="s">
        <v>177</v>
      </c>
      <c r="Q309" t="s">
        <v>1025</v>
      </c>
    </row>
    <row r="310" spans="1:19" x14ac:dyDescent="0.2">
      <c r="A310" t="s">
        <v>1036</v>
      </c>
      <c r="B310">
        <f t="shared" si="27"/>
        <v>3.1615554852987671E-2</v>
      </c>
      <c r="C310">
        <f t="shared" si="28"/>
        <v>1.5807777426493835E-2</v>
      </c>
      <c r="D310">
        <v>0.90000000000000102</v>
      </c>
      <c r="F310" t="s">
        <v>37</v>
      </c>
      <c r="G310" t="s">
        <v>182</v>
      </c>
      <c r="H310" t="s">
        <v>1005</v>
      </c>
      <c r="I310" t="s">
        <v>340</v>
      </c>
      <c r="J310" t="s">
        <v>1</v>
      </c>
      <c r="K310" t="s">
        <v>911</v>
      </c>
      <c r="L310" t="s">
        <v>121</v>
      </c>
      <c r="M310" t="s">
        <v>424</v>
      </c>
      <c r="N310" t="s">
        <v>191</v>
      </c>
      <c r="O310" t="s">
        <v>91</v>
      </c>
      <c r="P310" t="s">
        <v>57</v>
      </c>
      <c r="Q310" t="s">
        <v>424</v>
      </c>
      <c r="R310" t="s">
        <v>125</v>
      </c>
    </row>
    <row r="311" spans="1:19" x14ac:dyDescent="0.2">
      <c r="A311" t="s">
        <v>1036</v>
      </c>
      <c r="B311">
        <f t="shared" si="27"/>
        <v>3.1615554852987671E-2</v>
      </c>
      <c r="C311">
        <f t="shared" si="28"/>
        <v>1.5807777426493835E-2</v>
      </c>
      <c r="D311">
        <v>0.80000000000000104</v>
      </c>
      <c r="F311" t="s">
        <v>37</v>
      </c>
      <c r="G311" t="s">
        <v>72</v>
      </c>
      <c r="H311" t="s">
        <v>899</v>
      </c>
      <c r="I311" t="s">
        <v>387</v>
      </c>
      <c r="J311" t="s">
        <v>250</v>
      </c>
      <c r="K311" t="s">
        <v>465</v>
      </c>
      <c r="L311" t="s">
        <v>477</v>
      </c>
      <c r="M311" t="s">
        <v>58</v>
      </c>
      <c r="N311" t="s">
        <v>48</v>
      </c>
      <c r="O311" t="s">
        <v>1050</v>
      </c>
      <c r="P311" t="s">
        <v>536</v>
      </c>
      <c r="Q311" t="s">
        <v>48</v>
      </c>
      <c r="R311" t="s">
        <v>974</v>
      </c>
    </row>
    <row r="312" spans="1:19" x14ac:dyDescent="0.2">
      <c r="A312" t="s">
        <v>1036</v>
      </c>
      <c r="B312">
        <f t="shared" si="27"/>
        <v>3.1615554852987671E-2</v>
      </c>
      <c r="C312">
        <f t="shared" si="28"/>
        <v>1.5807777426493835E-2</v>
      </c>
      <c r="D312">
        <v>0.70000000000000095</v>
      </c>
      <c r="F312" t="s">
        <v>37</v>
      </c>
      <c r="G312" t="s">
        <v>263</v>
      </c>
      <c r="H312" t="s">
        <v>779</v>
      </c>
      <c r="I312" t="s">
        <v>958</v>
      </c>
      <c r="J312" t="s">
        <v>1</v>
      </c>
      <c r="K312" t="s">
        <v>588</v>
      </c>
      <c r="L312" t="s">
        <v>47</v>
      </c>
      <c r="M312" t="s">
        <v>1</v>
      </c>
      <c r="N312" t="s">
        <v>285</v>
      </c>
      <c r="O312" t="s">
        <v>959</v>
      </c>
      <c r="P312" t="s">
        <v>960</v>
      </c>
      <c r="Q312" t="s">
        <v>282</v>
      </c>
      <c r="R312" t="s">
        <v>961</v>
      </c>
      <c r="S312" t="s">
        <v>1051</v>
      </c>
    </row>
    <row r="313" spans="1:19" x14ac:dyDescent="0.2">
      <c r="A313" t="s">
        <v>1036</v>
      </c>
      <c r="B313">
        <f t="shared" si="27"/>
        <v>3.1615554852987671E-2</v>
      </c>
      <c r="C313">
        <f t="shared" si="28"/>
        <v>1.5807777426493835E-2</v>
      </c>
      <c r="D313">
        <v>0.6</v>
      </c>
      <c r="F313" t="s">
        <v>37</v>
      </c>
      <c r="G313" t="s">
        <v>1052</v>
      </c>
      <c r="H313" t="s">
        <v>585</v>
      </c>
      <c r="I313" t="s">
        <v>94</v>
      </c>
      <c r="J313" t="s">
        <v>1053</v>
      </c>
      <c r="K313" t="s">
        <v>416</v>
      </c>
      <c r="L313" t="s">
        <v>137</v>
      </c>
      <c r="M313" t="s">
        <v>1054</v>
      </c>
      <c r="N313" t="s">
        <v>52</v>
      </c>
      <c r="O313" t="s">
        <v>48</v>
      </c>
      <c r="P313" t="s">
        <v>1055</v>
      </c>
      <c r="Q313" t="s">
        <v>175</v>
      </c>
    </row>
    <row r="314" spans="1:19" x14ac:dyDescent="0.2">
      <c r="A314" t="s">
        <v>1036</v>
      </c>
      <c r="B314">
        <f t="shared" si="27"/>
        <v>3.1615554852987671E-2</v>
      </c>
      <c r="C314">
        <f t="shared" si="28"/>
        <v>1.5807777426493835E-2</v>
      </c>
      <c r="D314">
        <v>0.5</v>
      </c>
      <c r="F314" t="s">
        <v>37</v>
      </c>
      <c r="G314" t="s">
        <v>182</v>
      </c>
      <c r="H314" t="s">
        <v>979</v>
      </c>
      <c r="I314" t="s">
        <v>662</v>
      </c>
      <c r="J314" t="s">
        <v>109</v>
      </c>
      <c r="K314" t="s">
        <v>1</v>
      </c>
      <c r="L314" t="s">
        <v>711</v>
      </c>
      <c r="M314" t="s">
        <v>177</v>
      </c>
      <c r="N314" t="s">
        <v>574</v>
      </c>
      <c r="O314" t="s">
        <v>140</v>
      </c>
      <c r="P314" t="s">
        <v>309</v>
      </c>
      <c r="Q314" t="s">
        <v>121</v>
      </c>
      <c r="R314" t="s">
        <v>48</v>
      </c>
      <c r="S314" t="s">
        <v>276</v>
      </c>
    </row>
    <row r="315" spans="1:19" x14ac:dyDescent="0.2">
      <c r="A315" t="s">
        <v>1036</v>
      </c>
      <c r="B315">
        <f t="shared" si="27"/>
        <v>3.1615554852987671E-2</v>
      </c>
      <c r="C315">
        <f t="shared" si="28"/>
        <v>1.5807777426493835E-2</v>
      </c>
      <c r="D315">
        <v>0.4</v>
      </c>
      <c r="F315" t="s">
        <v>37</v>
      </c>
      <c r="G315" t="s">
        <v>943</v>
      </c>
      <c r="H315" t="s">
        <v>626</v>
      </c>
      <c r="I315" t="s">
        <v>1056</v>
      </c>
      <c r="J315" t="s">
        <v>101</v>
      </c>
      <c r="K315" t="s">
        <v>193</v>
      </c>
      <c r="L315" t="s">
        <v>315</v>
      </c>
      <c r="M315" t="s">
        <v>566</v>
      </c>
      <c r="N315" t="s">
        <v>41</v>
      </c>
      <c r="O315" t="s">
        <v>48</v>
      </c>
      <c r="P315" t="s">
        <v>358</v>
      </c>
      <c r="Q315" t="s">
        <v>171</v>
      </c>
      <c r="R315" t="s">
        <v>306</v>
      </c>
    </row>
    <row r="316" spans="1:19" x14ac:dyDescent="0.2">
      <c r="A316" t="s">
        <v>1036</v>
      </c>
      <c r="B316">
        <f t="shared" si="27"/>
        <v>3.1615554852987671E-2</v>
      </c>
      <c r="C316">
        <f t="shared" si="28"/>
        <v>1.5807777426493835E-2</v>
      </c>
      <c r="D316">
        <v>0.3</v>
      </c>
      <c r="F316" t="s">
        <v>37</v>
      </c>
      <c r="G316" t="s">
        <v>72</v>
      </c>
      <c r="H316" t="s">
        <v>40</v>
      </c>
      <c r="I316" t="s">
        <v>387</v>
      </c>
      <c r="J316" t="s">
        <v>250</v>
      </c>
      <c r="K316" t="s">
        <v>465</v>
      </c>
      <c r="L316" t="s">
        <v>319</v>
      </c>
      <c r="M316" t="s">
        <v>76</v>
      </c>
      <c r="N316" t="s">
        <v>48</v>
      </c>
      <c r="O316" t="s">
        <v>1057</v>
      </c>
      <c r="P316" t="s">
        <v>672</v>
      </c>
      <c r="Q316" t="s">
        <v>48</v>
      </c>
      <c r="R316" t="s">
        <v>1058</v>
      </c>
    </row>
    <row r="317" spans="1:19" x14ac:dyDescent="0.2">
      <c r="A317" t="s">
        <v>1036</v>
      </c>
      <c r="B317">
        <f t="shared" si="27"/>
        <v>3.1615554852987671E-2</v>
      </c>
      <c r="C317">
        <f t="shared" si="28"/>
        <v>1.5807777426493835E-2</v>
      </c>
      <c r="D317">
        <v>0.2</v>
      </c>
      <c r="F317" t="s">
        <v>37</v>
      </c>
      <c r="G317" t="s">
        <v>1052</v>
      </c>
      <c r="H317" t="s">
        <v>585</v>
      </c>
      <c r="I317" t="s">
        <v>94</v>
      </c>
      <c r="J317" t="s">
        <v>1059</v>
      </c>
      <c r="K317" t="s">
        <v>143</v>
      </c>
      <c r="L317" t="s">
        <v>144</v>
      </c>
      <c r="M317" t="s">
        <v>1060</v>
      </c>
      <c r="N317" t="s">
        <v>52</v>
      </c>
      <c r="O317" t="s">
        <v>48</v>
      </c>
      <c r="P317" t="s">
        <v>671</v>
      </c>
      <c r="Q317" t="s">
        <v>175</v>
      </c>
    </row>
    <row r="318" spans="1:19" x14ac:dyDescent="0.2">
      <c r="A318" t="s">
        <v>1036</v>
      </c>
      <c r="B318">
        <f t="shared" si="27"/>
        <v>3.1615554852987671E-2</v>
      </c>
      <c r="C318">
        <f t="shared" si="28"/>
        <v>1.5807777426493835E-2</v>
      </c>
      <c r="D318">
        <v>9.9999999999999895E-2</v>
      </c>
      <c r="F318" t="s">
        <v>37</v>
      </c>
      <c r="G318" t="s">
        <v>72</v>
      </c>
      <c r="H318" t="s">
        <v>1048</v>
      </c>
      <c r="I318" t="s">
        <v>935</v>
      </c>
      <c r="J318" t="s">
        <v>67</v>
      </c>
      <c r="K318" t="s">
        <v>465</v>
      </c>
      <c r="L318" t="s">
        <v>666</v>
      </c>
      <c r="M318" t="s">
        <v>58</v>
      </c>
      <c r="N318" t="s">
        <v>48</v>
      </c>
      <c r="O318" t="s">
        <v>1061</v>
      </c>
      <c r="P318" t="s">
        <v>158</v>
      </c>
      <c r="Q318" t="s">
        <v>48</v>
      </c>
      <c r="R318" t="s">
        <v>1062</v>
      </c>
    </row>
    <row r="319" spans="1:19" x14ac:dyDescent="0.2">
      <c r="A319" t="s">
        <v>1036</v>
      </c>
      <c r="B319">
        <f t="shared" si="27"/>
        <v>3.1615554852987671E-2</v>
      </c>
      <c r="C319">
        <f t="shared" si="28"/>
        <v>1.5807777426493835E-2</v>
      </c>
      <c r="D319">
        <v>0</v>
      </c>
      <c r="F319" t="s">
        <v>37</v>
      </c>
      <c r="G319" t="s">
        <v>926</v>
      </c>
      <c r="H319" t="s">
        <v>1017</v>
      </c>
      <c r="I319" t="s">
        <v>387</v>
      </c>
      <c r="J319" t="s">
        <v>250</v>
      </c>
      <c r="K319" t="s">
        <v>193</v>
      </c>
      <c r="L319" t="s">
        <v>48</v>
      </c>
      <c r="M319" t="s">
        <v>1029</v>
      </c>
      <c r="N319" t="s">
        <v>58</v>
      </c>
      <c r="O319" t="s">
        <v>48</v>
      </c>
      <c r="P319" t="s">
        <v>1063</v>
      </c>
      <c r="Q319" t="s">
        <v>41</v>
      </c>
      <c r="R319" t="s">
        <v>48</v>
      </c>
      <c r="S319" t="s">
        <v>1064</v>
      </c>
    </row>
    <row r="320" spans="1:19" x14ac:dyDescent="0.2">
      <c r="A320" t="s">
        <v>1036</v>
      </c>
      <c r="B320">
        <f t="shared" si="27"/>
        <v>3.1615554852987671E-2</v>
      </c>
      <c r="C320">
        <f t="shared" si="28"/>
        <v>1.5807777426493835E-2</v>
      </c>
      <c r="D320">
        <v>-0.1</v>
      </c>
      <c r="F320" t="s">
        <v>37</v>
      </c>
      <c r="G320" t="s">
        <v>926</v>
      </c>
      <c r="H320" t="s">
        <v>1065</v>
      </c>
      <c r="I320" t="s">
        <v>662</v>
      </c>
      <c r="J320" t="s">
        <v>224</v>
      </c>
      <c r="K320" t="s">
        <v>52</v>
      </c>
      <c r="L320" t="s">
        <v>883</v>
      </c>
      <c r="M320" t="s">
        <v>128</v>
      </c>
      <c r="N320" t="s">
        <v>1</v>
      </c>
      <c r="O320" t="s">
        <v>39</v>
      </c>
      <c r="P320" t="s">
        <v>884</v>
      </c>
      <c r="Q320" t="s">
        <v>177</v>
      </c>
      <c r="R320" t="s">
        <v>288</v>
      </c>
    </row>
    <row r="321" spans="1:17" x14ac:dyDescent="0.2">
      <c r="A321" t="s">
        <v>1036</v>
      </c>
      <c r="B321">
        <f t="shared" si="27"/>
        <v>3.1615554852987671E-2</v>
      </c>
      <c r="C321">
        <f t="shared" si="28"/>
        <v>1.5807777426493835E-2</v>
      </c>
      <c r="D321">
        <v>-0.2</v>
      </c>
      <c r="F321" t="s">
        <v>37</v>
      </c>
      <c r="G321" t="s">
        <v>61</v>
      </c>
      <c r="H321" t="s">
        <v>114</v>
      </c>
      <c r="I321" t="s">
        <v>121</v>
      </c>
      <c r="J321" t="s">
        <v>893</v>
      </c>
      <c r="K321" t="s">
        <v>733</v>
      </c>
      <c r="L321" t="s">
        <v>416</v>
      </c>
      <c r="M321" t="s">
        <v>1037</v>
      </c>
      <c r="N321" t="s">
        <v>422</v>
      </c>
      <c r="O321" t="s">
        <v>52</v>
      </c>
      <c r="P321" t="s">
        <v>48</v>
      </c>
      <c r="Q321" t="s">
        <v>909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D75A-57A0-8345-ACEA-106357CD41BA}">
  <dimension ref="A1:AJ321"/>
  <sheetViews>
    <sheetView zoomScale="86" zoomScaleNormal="135" workbookViewId="0">
      <selection activeCell="E2" sqref="E2:E241"/>
    </sheetView>
  </sheetViews>
  <sheetFormatPr baseColWidth="10" defaultColWidth="11" defaultRowHeight="16" x14ac:dyDescent="0.2"/>
  <cols>
    <col min="5" max="5" width="17.5" customWidth="1"/>
    <col min="6" max="21" width="10.83203125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t="s">
        <v>36</v>
      </c>
      <c r="B2">
        <v>1</v>
      </c>
      <c r="C2">
        <v>1</v>
      </c>
      <c r="D2">
        <v>1.7</v>
      </c>
      <c r="E2">
        <f>D2-0.8</f>
        <v>0.89999999999999991</v>
      </c>
      <c r="F2" t="s">
        <v>1066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</row>
    <row r="3" spans="1:36" x14ac:dyDescent="0.2">
      <c r="A3" t="s">
        <v>36</v>
      </c>
      <c r="B3">
        <v>1</v>
      </c>
      <c r="C3">
        <v>1</v>
      </c>
      <c r="D3">
        <v>1.6</v>
      </c>
      <c r="E3">
        <f>D3-0.8</f>
        <v>0.8</v>
      </c>
      <c r="F3" t="s">
        <v>1066</v>
      </c>
      <c r="G3" t="s">
        <v>50</v>
      </c>
      <c r="H3" t="s">
        <v>51</v>
      </c>
      <c r="I3" t="s">
        <v>52</v>
      </c>
      <c r="J3" t="s">
        <v>48</v>
      </c>
      <c r="K3" t="s">
        <v>53</v>
      </c>
      <c r="L3" t="s">
        <v>52</v>
      </c>
      <c r="M3" t="s">
        <v>54</v>
      </c>
      <c r="N3" t="s">
        <v>1</v>
      </c>
      <c r="O3" t="s">
        <v>55</v>
      </c>
      <c r="P3" t="s">
        <v>56</v>
      </c>
      <c r="Q3" t="s">
        <v>57</v>
      </c>
      <c r="R3" t="s">
        <v>58</v>
      </c>
      <c r="S3" t="s">
        <v>1</v>
      </c>
      <c r="T3" t="s">
        <v>59</v>
      </c>
      <c r="U3" t="s">
        <v>60</v>
      </c>
      <c r="V3" t="s">
        <v>50</v>
      </c>
      <c r="W3" t="s">
        <v>51</v>
      </c>
      <c r="X3" t="s">
        <v>52</v>
      </c>
      <c r="Y3" t="s">
        <v>48</v>
      </c>
      <c r="Z3" t="s">
        <v>53</v>
      </c>
      <c r="AA3" t="s">
        <v>52</v>
      </c>
      <c r="AB3" t="s">
        <v>54</v>
      </c>
      <c r="AC3" t="s">
        <v>1</v>
      </c>
      <c r="AD3" t="s">
        <v>55</v>
      </c>
      <c r="AE3" t="s">
        <v>56</v>
      </c>
      <c r="AF3" t="s">
        <v>57</v>
      </c>
      <c r="AG3" t="s">
        <v>58</v>
      </c>
      <c r="AH3" t="s">
        <v>1</v>
      </c>
      <c r="AI3" t="s">
        <v>59</v>
      </c>
      <c r="AJ3" t="s">
        <v>60</v>
      </c>
    </row>
    <row r="4" spans="1:36" x14ac:dyDescent="0.2">
      <c r="A4" t="s">
        <v>36</v>
      </c>
      <c r="B4">
        <v>1</v>
      </c>
      <c r="C4">
        <v>1</v>
      </c>
      <c r="D4">
        <v>1.5</v>
      </c>
      <c r="E4">
        <f t="shared" ref="E4:E67" si="0">D4-0.8</f>
        <v>0.7</v>
      </c>
      <c r="F4" t="s">
        <v>1066</v>
      </c>
      <c r="G4" t="s">
        <v>61</v>
      </c>
      <c r="H4" t="s">
        <v>48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V4" t="s">
        <v>61</v>
      </c>
      <c r="W4" t="s">
        <v>48</v>
      </c>
      <c r="X4" t="s">
        <v>62</v>
      </c>
      <c r="Y4" t="s">
        <v>63</v>
      </c>
      <c r="Z4" t="s">
        <v>64</v>
      </c>
      <c r="AA4" t="s">
        <v>65</v>
      </c>
      <c r="AB4" t="s">
        <v>66</v>
      </c>
      <c r="AC4" t="s">
        <v>67</v>
      </c>
      <c r="AD4" t="s">
        <v>68</v>
      </c>
      <c r="AE4" t="s">
        <v>69</v>
      </c>
      <c r="AF4" t="s">
        <v>70</v>
      </c>
      <c r="AG4" t="s">
        <v>71</v>
      </c>
    </row>
    <row r="5" spans="1:36" x14ac:dyDescent="0.2">
      <c r="A5" t="s">
        <v>36</v>
      </c>
      <c r="B5">
        <v>1</v>
      </c>
      <c r="C5">
        <v>1</v>
      </c>
      <c r="D5">
        <v>1.4</v>
      </c>
      <c r="E5">
        <f t="shared" si="0"/>
        <v>0.59999999999999987</v>
      </c>
      <c r="F5" t="s">
        <v>1066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41</v>
      </c>
      <c r="N5" t="s">
        <v>78</v>
      </c>
      <c r="O5" t="s">
        <v>79</v>
      </c>
      <c r="P5" t="s">
        <v>80</v>
      </c>
      <c r="Q5" t="s">
        <v>57</v>
      </c>
      <c r="R5" t="s">
        <v>1</v>
      </c>
      <c r="S5" t="s">
        <v>81</v>
      </c>
      <c r="V5" t="s">
        <v>72</v>
      </c>
      <c r="W5" t="s">
        <v>73</v>
      </c>
      <c r="X5" t="s">
        <v>74</v>
      </c>
      <c r="Y5" t="s">
        <v>75</v>
      </c>
      <c r="Z5" t="s">
        <v>76</v>
      </c>
      <c r="AA5" t="s">
        <v>77</v>
      </c>
      <c r="AB5" t="s">
        <v>41</v>
      </c>
      <c r="AC5" t="s">
        <v>78</v>
      </c>
      <c r="AD5" t="s">
        <v>79</v>
      </c>
      <c r="AE5" t="s">
        <v>80</v>
      </c>
      <c r="AF5" t="s">
        <v>57</v>
      </c>
      <c r="AG5" t="s">
        <v>1</v>
      </c>
      <c r="AH5" t="s">
        <v>81</v>
      </c>
    </row>
    <row r="6" spans="1:36" x14ac:dyDescent="0.2">
      <c r="A6" t="s">
        <v>36</v>
      </c>
      <c r="B6">
        <v>1</v>
      </c>
      <c r="C6">
        <v>1</v>
      </c>
      <c r="D6">
        <v>1.3</v>
      </c>
      <c r="E6">
        <f t="shared" si="0"/>
        <v>0.5</v>
      </c>
      <c r="F6" t="s">
        <v>1066</v>
      </c>
      <c r="G6" t="s">
        <v>82</v>
      </c>
      <c r="H6" t="s">
        <v>83</v>
      </c>
      <c r="I6" t="s">
        <v>52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68</v>
      </c>
      <c r="P6" t="s">
        <v>89</v>
      </c>
      <c r="Q6" t="s">
        <v>90</v>
      </c>
      <c r="R6" t="s">
        <v>91</v>
      </c>
      <c r="V6" t="s">
        <v>82</v>
      </c>
      <c r="W6" t="s">
        <v>83</v>
      </c>
      <c r="X6" t="s">
        <v>52</v>
      </c>
      <c r="Y6" t="s">
        <v>84</v>
      </c>
      <c r="Z6" t="s">
        <v>85</v>
      </c>
      <c r="AA6" t="s">
        <v>86</v>
      </c>
      <c r="AB6" t="s">
        <v>87</v>
      </c>
      <c r="AC6" t="s">
        <v>88</v>
      </c>
      <c r="AD6" t="s">
        <v>68</v>
      </c>
      <c r="AE6" t="s">
        <v>89</v>
      </c>
      <c r="AF6" t="s">
        <v>90</v>
      </c>
      <c r="AG6" t="s">
        <v>91</v>
      </c>
    </row>
    <row r="7" spans="1:36" x14ac:dyDescent="0.2">
      <c r="A7" t="s">
        <v>36</v>
      </c>
      <c r="B7">
        <v>1</v>
      </c>
      <c r="C7">
        <v>1</v>
      </c>
      <c r="D7">
        <v>1.2</v>
      </c>
      <c r="E7">
        <f t="shared" si="0"/>
        <v>0.39999999999999991</v>
      </c>
      <c r="F7" t="s">
        <v>1066</v>
      </c>
      <c r="G7" t="s">
        <v>50</v>
      </c>
      <c r="H7" t="s">
        <v>92</v>
      </c>
      <c r="I7" t="s">
        <v>93</v>
      </c>
      <c r="J7" t="s">
        <v>94</v>
      </c>
      <c r="K7" t="s">
        <v>48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  <c r="V7" t="s">
        <v>50</v>
      </c>
      <c r="W7" t="s">
        <v>92</v>
      </c>
      <c r="X7" t="s">
        <v>93</v>
      </c>
      <c r="Y7" t="s">
        <v>94</v>
      </c>
      <c r="Z7" t="s">
        <v>48</v>
      </c>
      <c r="AA7" t="s">
        <v>95</v>
      </c>
      <c r="AB7" t="s">
        <v>96</v>
      </c>
      <c r="AC7" t="s">
        <v>97</v>
      </c>
      <c r="AD7" t="s">
        <v>98</v>
      </c>
      <c r="AE7" t="s">
        <v>99</v>
      </c>
    </row>
    <row r="8" spans="1:36" x14ac:dyDescent="0.2">
      <c r="A8" t="s">
        <v>36</v>
      </c>
      <c r="B8">
        <v>1</v>
      </c>
      <c r="C8">
        <v>1</v>
      </c>
      <c r="D8">
        <v>1.1000000000000001</v>
      </c>
      <c r="E8">
        <f t="shared" si="0"/>
        <v>0.30000000000000004</v>
      </c>
      <c r="F8" t="s">
        <v>1066</v>
      </c>
      <c r="G8" t="s">
        <v>100</v>
      </c>
      <c r="H8" t="s">
        <v>101</v>
      </c>
      <c r="I8" t="s">
        <v>102</v>
      </c>
      <c r="J8" t="s">
        <v>41</v>
      </c>
      <c r="K8" t="s">
        <v>103</v>
      </c>
      <c r="L8" t="s">
        <v>104</v>
      </c>
      <c r="M8" t="s">
        <v>105</v>
      </c>
      <c r="N8" t="s">
        <v>106</v>
      </c>
      <c r="O8" t="s">
        <v>52</v>
      </c>
      <c r="P8" t="s">
        <v>107</v>
      </c>
      <c r="Q8" t="s">
        <v>108</v>
      </c>
      <c r="R8" t="s">
        <v>47</v>
      </c>
      <c r="S8" t="s">
        <v>109</v>
      </c>
      <c r="V8" t="s">
        <v>100</v>
      </c>
      <c r="W8" t="s">
        <v>101</v>
      </c>
      <c r="X8" t="s">
        <v>102</v>
      </c>
      <c r="Y8" t="s">
        <v>41</v>
      </c>
      <c r="Z8" t="s">
        <v>103</v>
      </c>
      <c r="AA8" t="s">
        <v>104</v>
      </c>
      <c r="AB8" t="s">
        <v>105</v>
      </c>
      <c r="AC8" t="s">
        <v>106</v>
      </c>
      <c r="AD8" t="s">
        <v>52</v>
      </c>
      <c r="AE8" t="s">
        <v>107</v>
      </c>
      <c r="AF8" t="s">
        <v>108</v>
      </c>
      <c r="AG8" t="s">
        <v>47</v>
      </c>
      <c r="AH8" t="s">
        <v>109</v>
      </c>
    </row>
    <row r="9" spans="1:36" x14ac:dyDescent="0.2">
      <c r="A9" t="s">
        <v>36</v>
      </c>
      <c r="B9">
        <v>1</v>
      </c>
      <c r="C9">
        <v>1</v>
      </c>
      <c r="D9">
        <v>1</v>
      </c>
      <c r="E9">
        <f t="shared" si="0"/>
        <v>0.19999999999999996</v>
      </c>
      <c r="F9" t="s">
        <v>1066</v>
      </c>
      <c r="G9" t="s">
        <v>110</v>
      </c>
      <c r="H9" t="s">
        <v>40</v>
      </c>
      <c r="I9" t="s">
        <v>111</v>
      </c>
      <c r="J9" t="s">
        <v>52</v>
      </c>
      <c r="K9" t="s">
        <v>112</v>
      </c>
      <c r="L9" t="s">
        <v>109</v>
      </c>
      <c r="M9" t="s">
        <v>113</v>
      </c>
      <c r="N9" t="s">
        <v>48</v>
      </c>
      <c r="O9" t="s">
        <v>114</v>
      </c>
      <c r="P9" t="s">
        <v>115</v>
      </c>
      <c r="Q9" t="s">
        <v>48</v>
      </c>
      <c r="R9" t="s">
        <v>116</v>
      </c>
      <c r="V9" t="s">
        <v>110</v>
      </c>
      <c r="W9" t="s">
        <v>40</v>
      </c>
      <c r="X9" t="s">
        <v>111</v>
      </c>
      <c r="Y9" t="s">
        <v>52</v>
      </c>
      <c r="Z9" t="s">
        <v>112</v>
      </c>
      <c r="AA9" t="s">
        <v>109</v>
      </c>
      <c r="AB9" t="s">
        <v>113</v>
      </c>
      <c r="AC9" t="s">
        <v>48</v>
      </c>
      <c r="AD9" t="s">
        <v>114</v>
      </c>
      <c r="AE9" t="s">
        <v>115</v>
      </c>
      <c r="AF9" t="s">
        <v>48</v>
      </c>
      <c r="AG9" t="s">
        <v>116</v>
      </c>
    </row>
    <row r="10" spans="1:36" x14ac:dyDescent="0.2">
      <c r="A10" t="s">
        <v>36</v>
      </c>
      <c r="B10">
        <v>1</v>
      </c>
      <c r="C10">
        <v>1</v>
      </c>
      <c r="D10">
        <v>0.90000000000000102</v>
      </c>
      <c r="E10">
        <f t="shared" si="0"/>
        <v>0.10000000000000098</v>
      </c>
      <c r="F10" t="s">
        <v>1066</v>
      </c>
      <c r="G10" t="s">
        <v>117</v>
      </c>
      <c r="H10" t="s">
        <v>48</v>
      </c>
      <c r="I10" t="s">
        <v>118</v>
      </c>
      <c r="J10" t="s">
        <v>119</v>
      </c>
      <c r="K10" t="s">
        <v>1</v>
      </c>
      <c r="L10" t="s">
        <v>120</v>
      </c>
      <c r="M10" t="s">
        <v>121</v>
      </c>
      <c r="N10" t="s">
        <v>122</v>
      </c>
      <c r="O10" t="s">
        <v>123</v>
      </c>
      <c r="P10" t="s">
        <v>124</v>
      </c>
      <c r="Q10" t="s">
        <v>125</v>
      </c>
      <c r="R10" t="s">
        <v>126</v>
      </c>
      <c r="V10" t="s">
        <v>117</v>
      </c>
      <c r="W10" t="s">
        <v>48</v>
      </c>
      <c r="X10" t="s">
        <v>118</v>
      </c>
      <c r="Y10" t="s">
        <v>119</v>
      </c>
      <c r="Z10" t="s">
        <v>1</v>
      </c>
      <c r="AA10" t="s">
        <v>120</v>
      </c>
      <c r="AB10" t="s">
        <v>121</v>
      </c>
      <c r="AC10" t="s">
        <v>122</v>
      </c>
      <c r="AD10" t="s">
        <v>123</v>
      </c>
      <c r="AE10" t="s">
        <v>124</v>
      </c>
      <c r="AF10" t="s">
        <v>125</v>
      </c>
      <c r="AG10" t="s">
        <v>126</v>
      </c>
    </row>
    <row r="11" spans="1:36" x14ac:dyDescent="0.2">
      <c r="A11" t="s">
        <v>36</v>
      </c>
      <c r="B11">
        <v>1</v>
      </c>
      <c r="C11">
        <v>1</v>
      </c>
      <c r="D11">
        <v>0.80000000000000104</v>
      </c>
      <c r="E11">
        <f t="shared" si="0"/>
        <v>9.9920072216264089E-16</v>
      </c>
      <c r="F11" t="s">
        <v>1066</v>
      </c>
      <c r="G11" t="s">
        <v>50</v>
      </c>
      <c r="H11" t="s">
        <v>127</v>
      </c>
      <c r="I11" t="s">
        <v>77</v>
      </c>
      <c r="J11" t="s">
        <v>128</v>
      </c>
      <c r="K11" t="s">
        <v>48</v>
      </c>
      <c r="L11" t="s">
        <v>129</v>
      </c>
      <c r="M11" t="s">
        <v>121</v>
      </c>
      <c r="N11" t="s">
        <v>48</v>
      </c>
      <c r="O11" t="s">
        <v>130</v>
      </c>
      <c r="P11" t="s">
        <v>67</v>
      </c>
      <c r="Q11" t="s">
        <v>131</v>
      </c>
      <c r="R11" t="s">
        <v>119</v>
      </c>
      <c r="S11" t="s">
        <v>132</v>
      </c>
      <c r="V11" t="s">
        <v>50</v>
      </c>
      <c r="W11" t="s">
        <v>127</v>
      </c>
      <c r="X11" t="s">
        <v>77</v>
      </c>
      <c r="Y11" t="s">
        <v>128</v>
      </c>
      <c r="Z11" t="s">
        <v>48</v>
      </c>
      <c r="AA11" t="s">
        <v>129</v>
      </c>
      <c r="AB11" t="s">
        <v>121</v>
      </c>
      <c r="AC11" t="s">
        <v>48</v>
      </c>
      <c r="AD11" t="s">
        <v>130</v>
      </c>
      <c r="AE11" t="s">
        <v>67</v>
      </c>
      <c r="AF11" t="s">
        <v>131</v>
      </c>
      <c r="AG11" t="s">
        <v>119</v>
      </c>
      <c r="AH11" t="s">
        <v>132</v>
      </c>
    </row>
    <row r="12" spans="1:36" x14ac:dyDescent="0.2">
      <c r="A12" t="s">
        <v>36</v>
      </c>
      <c r="B12">
        <v>1</v>
      </c>
      <c r="C12">
        <v>1</v>
      </c>
      <c r="D12">
        <v>0.70000000000000095</v>
      </c>
      <c r="E12">
        <f t="shared" si="0"/>
        <v>-9.999999999999909E-2</v>
      </c>
      <c r="F12" t="s">
        <v>1066</v>
      </c>
      <c r="G12" t="s">
        <v>133</v>
      </c>
      <c r="H12" t="s">
        <v>134</v>
      </c>
      <c r="I12" t="s">
        <v>68</v>
      </c>
      <c r="J12" t="s">
        <v>135</v>
      </c>
      <c r="K12" t="s">
        <v>136</v>
      </c>
      <c r="L12" t="s">
        <v>101</v>
      </c>
      <c r="M12" t="s">
        <v>137</v>
      </c>
      <c r="N12" t="s">
        <v>138</v>
      </c>
      <c r="O12" t="s">
        <v>109</v>
      </c>
      <c r="P12" t="s">
        <v>52</v>
      </c>
      <c r="Q12" t="s">
        <v>139</v>
      </c>
      <c r="R12" t="s">
        <v>140</v>
      </c>
      <c r="S12" t="s">
        <v>48</v>
      </c>
      <c r="T12" t="s">
        <v>141</v>
      </c>
      <c r="V12" t="s">
        <v>133</v>
      </c>
      <c r="W12" t="s">
        <v>134</v>
      </c>
      <c r="X12" t="s">
        <v>68</v>
      </c>
      <c r="Y12" t="s">
        <v>135</v>
      </c>
      <c r="Z12" t="s">
        <v>136</v>
      </c>
      <c r="AA12" t="s">
        <v>101</v>
      </c>
      <c r="AB12" t="s">
        <v>137</v>
      </c>
      <c r="AC12" t="s">
        <v>138</v>
      </c>
      <c r="AD12" t="s">
        <v>109</v>
      </c>
      <c r="AE12" t="s">
        <v>52</v>
      </c>
      <c r="AF12" t="s">
        <v>139</v>
      </c>
      <c r="AG12" t="s">
        <v>140</v>
      </c>
      <c r="AH12" t="s">
        <v>48</v>
      </c>
      <c r="AI12" t="s">
        <v>141</v>
      </c>
    </row>
    <row r="13" spans="1:36" x14ac:dyDescent="0.2">
      <c r="A13" t="s">
        <v>36</v>
      </c>
      <c r="B13">
        <v>1</v>
      </c>
      <c r="C13">
        <v>1</v>
      </c>
      <c r="D13">
        <v>0.6</v>
      </c>
      <c r="E13">
        <f t="shared" si="0"/>
        <v>-0.20000000000000007</v>
      </c>
      <c r="F13" t="s">
        <v>1066</v>
      </c>
      <c r="G13" t="s">
        <v>61</v>
      </c>
      <c r="H13" t="s">
        <v>48</v>
      </c>
      <c r="I13" t="s">
        <v>142</v>
      </c>
      <c r="J13" t="s">
        <v>143</v>
      </c>
      <c r="K13" t="s">
        <v>144</v>
      </c>
      <c r="L13" t="s">
        <v>145</v>
      </c>
      <c r="M13" t="s">
        <v>146</v>
      </c>
      <c r="N13" t="s">
        <v>147</v>
      </c>
      <c r="O13" t="s">
        <v>85</v>
      </c>
      <c r="P13" t="s">
        <v>148</v>
      </c>
      <c r="Q13" t="s">
        <v>149</v>
      </c>
      <c r="V13" t="s">
        <v>61</v>
      </c>
      <c r="W13" t="s">
        <v>48</v>
      </c>
      <c r="X13" t="s">
        <v>142</v>
      </c>
      <c r="Y13" t="s">
        <v>143</v>
      </c>
      <c r="Z13" t="s">
        <v>144</v>
      </c>
      <c r="AA13" t="s">
        <v>145</v>
      </c>
      <c r="AB13" t="s">
        <v>146</v>
      </c>
      <c r="AC13" t="s">
        <v>147</v>
      </c>
      <c r="AD13" t="s">
        <v>85</v>
      </c>
      <c r="AE13" t="s">
        <v>148</v>
      </c>
      <c r="AF13" t="s">
        <v>149</v>
      </c>
    </row>
    <row r="14" spans="1:36" x14ac:dyDescent="0.2">
      <c r="A14" t="s">
        <v>36</v>
      </c>
      <c r="B14">
        <v>1</v>
      </c>
      <c r="C14">
        <v>1</v>
      </c>
      <c r="D14">
        <v>0.5</v>
      </c>
      <c r="E14">
        <f t="shared" si="0"/>
        <v>-0.30000000000000004</v>
      </c>
      <c r="F14" t="s">
        <v>1066</v>
      </c>
      <c r="G14" t="s">
        <v>150</v>
      </c>
      <c r="H14" t="s">
        <v>63</v>
      </c>
      <c r="I14" t="s">
        <v>151</v>
      </c>
      <c r="J14" t="s">
        <v>152</v>
      </c>
      <c r="K14" t="s">
        <v>52</v>
      </c>
      <c r="L14" t="s">
        <v>56</v>
      </c>
      <c r="M14" t="s">
        <v>153</v>
      </c>
      <c r="N14" t="s">
        <v>48</v>
      </c>
      <c r="O14" t="s">
        <v>53</v>
      </c>
      <c r="P14" t="s">
        <v>154</v>
      </c>
      <c r="Q14" t="s">
        <v>65</v>
      </c>
      <c r="R14" t="s">
        <v>155</v>
      </c>
      <c r="V14" t="s">
        <v>150</v>
      </c>
      <c r="W14" t="s">
        <v>63</v>
      </c>
      <c r="X14" t="s">
        <v>151</v>
      </c>
      <c r="Y14" t="s">
        <v>152</v>
      </c>
      <c r="Z14" t="s">
        <v>52</v>
      </c>
      <c r="AA14" t="s">
        <v>56</v>
      </c>
      <c r="AB14" t="s">
        <v>153</v>
      </c>
      <c r="AC14" t="s">
        <v>48</v>
      </c>
      <c r="AD14" t="s">
        <v>53</v>
      </c>
      <c r="AE14" t="s">
        <v>154</v>
      </c>
      <c r="AF14" t="s">
        <v>65</v>
      </c>
      <c r="AG14" t="s">
        <v>155</v>
      </c>
    </row>
    <row r="15" spans="1:36" x14ac:dyDescent="0.2">
      <c r="A15" t="s">
        <v>36</v>
      </c>
      <c r="B15">
        <v>1</v>
      </c>
      <c r="C15">
        <v>1</v>
      </c>
      <c r="D15">
        <v>0.4</v>
      </c>
      <c r="E15">
        <f t="shared" si="0"/>
        <v>-0.4</v>
      </c>
      <c r="F15" t="s">
        <v>1066</v>
      </c>
      <c r="G15" t="s">
        <v>156</v>
      </c>
      <c r="H15" t="s">
        <v>101</v>
      </c>
      <c r="I15" t="s">
        <v>157</v>
      </c>
      <c r="J15" t="s">
        <v>158</v>
      </c>
      <c r="K15" t="s">
        <v>42</v>
      </c>
      <c r="L15" t="s">
        <v>159</v>
      </c>
      <c r="M15" t="s">
        <v>63</v>
      </c>
      <c r="N15" t="s">
        <v>160</v>
      </c>
      <c r="O15" t="s">
        <v>48</v>
      </c>
      <c r="P15" t="s">
        <v>161</v>
      </c>
      <c r="Q15" t="s">
        <v>162</v>
      </c>
      <c r="R15" t="s">
        <v>163</v>
      </c>
      <c r="V15" t="s">
        <v>156</v>
      </c>
      <c r="W15" t="s">
        <v>101</v>
      </c>
      <c r="X15" t="s">
        <v>157</v>
      </c>
      <c r="Y15" t="s">
        <v>158</v>
      </c>
      <c r="Z15" t="s">
        <v>42</v>
      </c>
      <c r="AA15" t="s">
        <v>159</v>
      </c>
      <c r="AB15" t="s">
        <v>63</v>
      </c>
      <c r="AC15" t="s">
        <v>160</v>
      </c>
      <c r="AD15" t="s">
        <v>48</v>
      </c>
      <c r="AE15" t="s">
        <v>161</v>
      </c>
      <c r="AF15" t="s">
        <v>162</v>
      </c>
      <c r="AG15" t="s">
        <v>163</v>
      </c>
    </row>
    <row r="16" spans="1:36" x14ac:dyDescent="0.2">
      <c r="A16" t="s">
        <v>36</v>
      </c>
      <c r="B16">
        <v>1</v>
      </c>
      <c r="C16">
        <v>1</v>
      </c>
      <c r="D16">
        <v>0.3</v>
      </c>
      <c r="E16">
        <f t="shared" si="0"/>
        <v>-0.5</v>
      </c>
      <c r="F16" t="s">
        <v>1066</v>
      </c>
      <c r="G16" t="s">
        <v>72</v>
      </c>
      <c r="H16" t="s">
        <v>78</v>
      </c>
      <c r="I16" t="s">
        <v>164</v>
      </c>
      <c r="J16" t="s">
        <v>143</v>
      </c>
      <c r="K16" t="s">
        <v>165</v>
      </c>
      <c r="L16" t="s">
        <v>52</v>
      </c>
      <c r="M16" t="s">
        <v>166</v>
      </c>
      <c r="N16" t="s">
        <v>75</v>
      </c>
      <c r="O16" t="s">
        <v>1</v>
      </c>
      <c r="P16" t="s">
        <v>167</v>
      </c>
      <c r="Q16" t="s">
        <v>121</v>
      </c>
      <c r="R16" t="s">
        <v>168</v>
      </c>
      <c r="V16" t="s">
        <v>72</v>
      </c>
      <c r="W16" t="s">
        <v>78</v>
      </c>
      <c r="X16" t="s">
        <v>164</v>
      </c>
      <c r="Y16" t="s">
        <v>143</v>
      </c>
      <c r="Z16" t="s">
        <v>165</v>
      </c>
      <c r="AA16" t="s">
        <v>52</v>
      </c>
      <c r="AB16" t="s">
        <v>166</v>
      </c>
      <c r="AC16" t="s">
        <v>75</v>
      </c>
      <c r="AD16" t="s">
        <v>1</v>
      </c>
      <c r="AE16" t="s">
        <v>167</v>
      </c>
      <c r="AF16" t="s">
        <v>121</v>
      </c>
      <c r="AG16" t="s">
        <v>168</v>
      </c>
    </row>
    <row r="17" spans="1:35" x14ac:dyDescent="0.2">
      <c r="A17" t="s">
        <v>36</v>
      </c>
      <c r="B17">
        <v>1</v>
      </c>
      <c r="C17">
        <v>1</v>
      </c>
      <c r="D17">
        <v>0.2</v>
      </c>
      <c r="E17">
        <f t="shared" si="0"/>
        <v>-0.60000000000000009</v>
      </c>
      <c r="F17" t="s">
        <v>1066</v>
      </c>
      <c r="G17" t="s">
        <v>72</v>
      </c>
      <c r="H17" t="s">
        <v>169</v>
      </c>
      <c r="I17" t="s">
        <v>41</v>
      </c>
      <c r="J17" t="s">
        <v>48</v>
      </c>
      <c r="K17" t="s">
        <v>170</v>
      </c>
      <c r="L17" t="s">
        <v>171</v>
      </c>
      <c r="M17" t="s">
        <v>172</v>
      </c>
      <c r="N17" t="s">
        <v>52</v>
      </c>
      <c r="O17" t="s">
        <v>45</v>
      </c>
      <c r="P17" t="s">
        <v>173</v>
      </c>
      <c r="Q17" t="s">
        <v>174</v>
      </c>
      <c r="R17" t="s">
        <v>106</v>
      </c>
      <c r="S17" t="s">
        <v>175</v>
      </c>
      <c r="V17" t="s">
        <v>72</v>
      </c>
      <c r="W17" t="s">
        <v>169</v>
      </c>
      <c r="X17" t="s">
        <v>41</v>
      </c>
      <c r="Y17" t="s">
        <v>48</v>
      </c>
      <c r="Z17" t="s">
        <v>170</v>
      </c>
      <c r="AA17" t="s">
        <v>171</v>
      </c>
      <c r="AB17" t="s">
        <v>172</v>
      </c>
      <c r="AC17" t="s">
        <v>52</v>
      </c>
      <c r="AD17" t="s">
        <v>45</v>
      </c>
      <c r="AE17" t="s">
        <v>173</v>
      </c>
      <c r="AF17" t="s">
        <v>174</v>
      </c>
      <c r="AG17" t="s">
        <v>106</v>
      </c>
      <c r="AH17" t="s">
        <v>175</v>
      </c>
    </row>
    <row r="18" spans="1:35" x14ac:dyDescent="0.2">
      <c r="A18" t="s">
        <v>36</v>
      </c>
      <c r="B18">
        <v>1</v>
      </c>
      <c r="C18">
        <v>1</v>
      </c>
      <c r="D18">
        <v>9.9999999999999895E-2</v>
      </c>
      <c r="E18">
        <f t="shared" si="0"/>
        <v>-0.70000000000000018</v>
      </c>
      <c r="F18" t="s">
        <v>1066</v>
      </c>
      <c r="G18" t="s">
        <v>72</v>
      </c>
      <c r="H18" t="s">
        <v>176</v>
      </c>
      <c r="I18" t="s">
        <v>75</v>
      </c>
      <c r="J18" t="s">
        <v>177</v>
      </c>
      <c r="K18" t="s">
        <v>48</v>
      </c>
      <c r="L18" t="s">
        <v>178</v>
      </c>
      <c r="M18" t="s">
        <v>179</v>
      </c>
      <c r="N18" t="s">
        <v>106</v>
      </c>
      <c r="O18" t="s">
        <v>180</v>
      </c>
      <c r="P18" t="s">
        <v>181</v>
      </c>
      <c r="V18" t="s">
        <v>72</v>
      </c>
      <c r="W18" t="s">
        <v>176</v>
      </c>
      <c r="X18" t="s">
        <v>75</v>
      </c>
      <c r="Y18" t="s">
        <v>177</v>
      </c>
      <c r="Z18" t="s">
        <v>48</v>
      </c>
      <c r="AA18" t="s">
        <v>178</v>
      </c>
      <c r="AB18" t="s">
        <v>179</v>
      </c>
      <c r="AC18" t="s">
        <v>106</v>
      </c>
      <c r="AD18" t="s">
        <v>180</v>
      </c>
      <c r="AE18" t="s">
        <v>181</v>
      </c>
    </row>
    <row r="19" spans="1:35" x14ac:dyDescent="0.2">
      <c r="A19" t="s">
        <v>36</v>
      </c>
      <c r="B19">
        <v>1</v>
      </c>
      <c r="C19">
        <v>1</v>
      </c>
      <c r="D19">
        <v>0</v>
      </c>
      <c r="E19">
        <f t="shared" si="0"/>
        <v>-0.8</v>
      </c>
      <c r="F19" t="s">
        <v>1066</v>
      </c>
      <c r="G19" t="s">
        <v>182</v>
      </c>
      <c r="H19" t="s">
        <v>183</v>
      </c>
      <c r="I19" t="s">
        <v>69</v>
      </c>
      <c r="J19" t="s">
        <v>184</v>
      </c>
      <c r="K19" t="s">
        <v>185</v>
      </c>
      <c r="L19" t="s">
        <v>67</v>
      </c>
      <c r="M19" t="s">
        <v>186</v>
      </c>
      <c r="N19" t="s">
        <v>187</v>
      </c>
      <c r="O19" t="s">
        <v>69</v>
      </c>
      <c r="P19" t="s">
        <v>188</v>
      </c>
      <c r="Q19" t="s">
        <v>145</v>
      </c>
      <c r="R19" t="s">
        <v>189</v>
      </c>
      <c r="V19" t="s">
        <v>182</v>
      </c>
      <c r="W19" t="s">
        <v>183</v>
      </c>
      <c r="X19" t="s">
        <v>69</v>
      </c>
      <c r="Y19" t="s">
        <v>184</v>
      </c>
      <c r="Z19" t="s">
        <v>185</v>
      </c>
      <c r="AA19" t="s">
        <v>67</v>
      </c>
      <c r="AB19" t="s">
        <v>186</v>
      </c>
      <c r="AC19" t="s">
        <v>187</v>
      </c>
      <c r="AD19" t="s">
        <v>69</v>
      </c>
      <c r="AE19" t="s">
        <v>188</v>
      </c>
      <c r="AF19" t="s">
        <v>145</v>
      </c>
      <c r="AG19" t="s">
        <v>189</v>
      </c>
    </row>
    <row r="20" spans="1:35" x14ac:dyDescent="0.2">
      <c r="A20" t="s">
        <v>36</v>
      </c>
      <c r="B20">
        <v>1</v>
      </c>
      <c r="C20">
        <v>1</v>
      </c>
      <c r="D20">
        <v>-0.1</v>
      </c>
      <c r="E20">
        <f t="shared" si="0"/>
        <v>-0.9</v>
      </c>
      <c r="F20" t="s">
        <v>1066</v>
      </c>
      <c r="G20" t="s">
        <v>190</v>
      </c>
      <c r="H20" t="s">
        <v>191</v>
      </c>
      <c r="I20" t="s">
        <v>192</v>
      </c>
      <c r="J20" t="s">
        <v>68</v>
      </c>
      <c r="K20" t="s">
        <v>193</v>
      </c>
      <c r="L20" t="s">
        <v>194</v>
      </c>
      <c r="M20" t="s">
        <v>52</v>
      </c>
      <c r="N20" t="s">
        <v>195</v>
      </c>
      <c r="O20" t="s">
        <v>196</v>
      </c>
      <c r="P20" t="s">
        <v>106</v>
      </c>
      <c r="Q20" t="s">
        <v>197</v>
      </c>
      <c r="R20" t="s">
        <v>198</v>
      </c>
      <c r="S20" t="s">
        <v>199</v>
      </c>
      <c r="V20" t="s">
        <v>190</v>
      </c>
      <c r="W20" t="s">
        <v>191</v>
      </c>
      <c r="X20" t="s">
        <v>192</v>
      </c>
      <c r="Y20" t="s">
        <v>68</v>
      </c>
      <c r="Z20" t="s">
        <v>193</v>
      </c>
      <c r="AA20" t="s">
        <v>194</v>
      </c>
      <c r="AB20" t="s">
        <v>52</v>
      </c>
      <c r="AC20" t="s">
        <v>195</v>
      </c>
      <c r="AD20" t="s">
        <v>196</v>
      </c>
      <c r="AE20" t="s">
        <v>106</v>
      </c>
      <c r="AF20" t="s">
        <v>197</v>
      </c>
      <c r="AG20" t="s">
        <v>198</v>
      </c>
      <c r="AH20" t="s">
        <v>199</v>
      </c>
    </row>
    <row r="21" spans="1:35" x14ac:dyDescent="0.2">
      <c r="A21" t="s">
        <v>36</v>
      </c>
      <c r="B21">
        <v>1</v>
      </c>
      <c r="C21">
        <v>1</v>
      </c>
      <c r="D21">
        <v>-0.2</v>
      </c>
      <c r="E21">
        <f t="shared" si="0"/>
        <v>-1</v>
      </c>
      <c r="F21" t="s">
        <v>1066</v>
      </c>
      <c r="G21" t="s">
        <v>82</v>
      </c>
      <c r="H21" t="s">
        <v>200</v>
      </c>
      <c r="I21" t="s">
        <v>52</v>
      </c>
      <c r="J21" t="s">
        <v>48</v>
      </c>
      <c r="K21" t="s">
        <v>201</v>
      </c>
      <c r="L21" t="s">
        <v>94</v>
      </c>
      <c r="M21" t="s">
        <v>48</v>
      </c>
      <c r="N21" t="s">
        <v>191</v>
      </c>
      <c r="O21" t="s">
        <v>202</v>
      </c>
      <c r="P21" t="s">
        <v>203</v>
      </c>
      <c r="Q21" t="s">
        <v>158</v>
      </c>
      <c r="R21" t="s">
        <v>85</v>
      </c>
      <c r="S21" t="s">
        <v>204</v>
      </c>
      <c r="T21" t="s">
        <v>205</v>
      </c>
      <c r="AB21" t="s">
        <v>48</v>
      </c>
      <c r="AC21" t="s">
        <v>191</v>
      </c>
    </row>
    <row r="22" spans="1:35" x14ac:dyDescent="0.2">
      <c r="A22" t="s">
        <v>206</v>
      </c>
      <c r="B22">
        <f>1/3.48</f>
        <v>0.28735632183908044</v>
      </c>
      <c r="C22">
        <f>1/3.48</f>
        <v>0.28735632183908044</v>
      </c>
      <c r="D22">
        <v>1.7</v>
      </c>
      <c r="E22">
        <f t="shared" si="0"/>
        <v>0.89999999999999991</v>
      </c>
      <c r="F22" t="s">
        <v>1066</v>
      </c>
      <c r="G22" t="s">
        <v>38</v>
      </c>
      <c r="H22" t="s">
        <v>39</v>
      </c>
      <c r="I22" t="s">
        <v>40</v>
      </c>
      <c r="J22" t="s">
        <v>41</v>
      </c>
      <c r="K22" t="s">
        <v>186</v>
      </c>
      <c r="L22" t="s">
        <v>103</v>
      </c>
      <c r="M22" t="s">
        <v>207</v>
      </c>
      <c r="N22" t="s">
        <v>193</v>
      </c>
      <c r="O22" t="s">
        <v>121</v>
      </c>
      <c r="P22" t="s">
        <v>48</v>
      </c>
      <c r="Q22" t="s">
        <v>208</v>
      </c>
      <c r="R22" t="s">
        <v>41</v>
      </c>
      <c r="S22" t="s">
        <v>48</v>
      </c>
      <c r="T22" t="s">
        <v>209</v>
      </c>
      <c r="V22" t="s">
        <v>38</v>
      </c>
      <c r="W22" t="s">
        <v>39</v>
      </c>
      <c r="X22" t="s">
        <v>40</v>
      </c>
      <c r="Y22" t="s">
        <v>41</v>
      </c>
      <c r="Z22" t="s">
        <v>186</v>
      </c>
      <c r="AA22" t="s">
        <v>103</v>
      </c>
      <c r="AB22" t="s">
        <v>207</v>
      </c>
      <c r="AC22" t="s">
        <v>193</v>
      </c>
      <c r="AD22" t="s">
        <v>121</v>
      </c>
      <c r="AE22" t="s">
        <v>48</v>
      </c>
      <c r="AF22" t="s">
        <v>208</v>
      </c>
      <c r="AG22" t="s">
        <v>41</v>
      </c>
      <c r="AH22" t="s">
        <v>48</v>
      </c>
      <c r="AI22" t="s">
        <v>209</v>
      </c>
    </row>
    <row r="23" spans="1:35" x14ac:dyDescent="0.2">
      <c r="A23" t="s">
        <v>206</v>
      </c>
      <c r="B23">
        <f t="shared" ref="B23:C41" si="1">1/3.48</f>
        <v>0.28735632183908044</v>
      </c>
      <c r="C23">
        <f t="shared" si="1"/>
        <v>0.28735632183908044</v>
      </c>
      <c r="D23">
        <v>1.6</v>
      </c>
      <c r="E23">
        <f t="shared" si="0"/>
        <v>0.8</v>
      </c>
      <c r="F23" t="s">
        <v>1066</v>
      </c>
      <c r="G23" t="s">
        <v>210</v>
      </c>
      <c r="H23" t="s">
        <v>48</v>
      </c>
      <c r="I23" t="s">
        <v>116</v>
      </c>
      <c r="J23" t="s">
        <v>143</v>
      </c>
      <c r="K23" t="s">
        <v>211</v>
      </c>
      <c r="L23" t="s">
        <v>212</v>
      </c>
      <c r="M23" t="s">
        <v>41</v>
      </c>
      <c r="N23" t="s">
        <v>1</v>
      </c>
      <c r="O23" t="s">
        <v>213</v>
      </c>
      <c r="P23" t="s">
        <v>214</v>
      </c>
      <c r="Q23" t="s">
        <v>106</v>
      </c>
      <c r="R23" t="s">
        <v>186</v>
      </c>
      <c r="S23" t="s">
        <v>215</v>
      </c>
      <c r="V23" t="s">
        <v>210</v>
      </c>
      <c r="W23" t="s">
        <v>48</v>
      </c>
      <c r="X23" t="s">
        <v>116</v>
      </c>
      <c r="Y23" t="s">
        <v>143</v>
      </c>
      <c r="Z23" t="s">
        <v>211</v>
      </c>
      <c r="AA23" t="s">
        <v>212</v>
      </c>
      <c r="AB23" t="s">
        <v>41</v>
      </c>
      <c r="AC23" t="s">
        <v>1</v>
      </c>
      <c r="AD23" t="s">
        <v>213</v>
      </c>
      <c r="AE23" t="s">
        <v>214</v>
      </c>
      <c r="AF23" t="s">
        <v>106</v>
      </c>
      <c r="AG23" t="s">
        <v>186</v>
      </c>
      <c r="AH23" t="s">
        <v>215</v>
      </c>
    </row>
    <row r="24" spans="1:35" x14ac:dyDescent="0.2">
      <c r="A24" t="s">
        <v>206</v>
      </c>
      <c r="B24">
        <f t="shared" si="1"/>
        <v>0.28735632183908044</v>
      </c>
      <c r="C24">
        <f t="shared" si="1"/>
        <v>0.28735632183908044</v>
      </c>
      <c r="D24">
        <v>1.5</v>
      </c>
      <c r="E24">
        <f t="shared" si="0"/>
        <v>0.7</v>
      </c>
      <c r="F24" t="s">
        <v>1066</v>
      </c>
      <c r="G24" t="s">
        <v>216</v>
      </c>
      <c r="H24" t="s">
        <v>69</v>
      </c>
      <c r="I24" t="s">
        <v>217</v>
      </c>
      <c r="J24" t="s">
        <v>41</v>
      </c>
      <c r="K24" t="s">
        <v>48</v>
      </c>
      <c r="L24" t="s">
        <v>218</v>
      </c>
      <c r="M24" t="s">
        <v>57</v>
      </c>
      <c r="N24" t="s">
        <v>219</v>
      </c>
      <c r="O24" t="s">
        <v>220</v>
      </c>
      <c r="P24" t="s">
        <v>41</v>
      </c>
      <c r="Q24" t="s">
        <v>48</v>
      </c>
      <c r="R24" t="s">
        <v>221</v>
      </c>
      <c r="V24" t="s">
        <v>216</v>
      </c>
      <c r="W24" t="s">
        <v>69</v>
      </c>
      <c r="X24" t="s">
        <v>217</v>
      </c>
      <c r="Y24" t="s">
        <v>41</v>
      </c>
      <c r="Z24" t="s">
        <v>48</v>
      </c>
      <c r="AA24" t="s">
        <v>218</v>
      </c>
      <c r="AB24" t="s">
        <v>57</v>
      </c>
      <c r="AC24" t="s">
        <v>219</v>
      </c>
      <c r="AD24" t="s">
        <v>220</v>
      </c>
      <c r="AE24" t="s">
        <v>41</v>
      </c>
      <c r="AF24" t="s">
        <v>48</v>
      </c>
      <c r="AG24" t="s">
        <v>221</v>
      </c>
    </row>
    <row r="25" spans="1:35" x14ac:dyDescent="0.2">
      <c r="A25" t="s">
        <v>206</v>
      </c>
      <c r="B25">
        <f t="shared" si="1"/>
        <v>0.28735632183908044</v>
      </c>
      <c r="C25">
        <f t="shared" si="1"/>
        <v>0.28735632183908044</v>
      </c>
      <c r="D25">
        <v>1.4</v>
      </c>
      <c r="E25">
        <f t="shared" si="0"/>
        <v>0.59999999999999987</v>
      </c>
      <c r="F25" t="s">
        <v>1066</v>
      </c>
      <c r="G25" t="s">
        <v>222</v>
      </c>
      <c r="H25" t="s">
        <v>137</v>
      </c>
      <c r="I25" t="s">
        <v>223</v>
      </c>
      <c r="J25" t="s">
        <v>224</v>
      </c>
      <c r="K25" t="s">
        <v>41</v>
      </c>
      <c r="L25" t="s">
        <v>48</v>
      </c>
      <c r="M25" t="s">
        <v>225</v>
      </c>
      <c r="N25" t="s">
        <v>121</v>
      </c>
      <c r="O25" t="s">
        <v>48</v>
      </c>
      <c r="P25" t="s">
        <v>226</v>
      </c>
      <c r="Q25" t="s">
        <v>106</v>
      </c>
      <c r="R25" t="s">
        <v>48</v>
      </c>
      <c r="S25" t="s">
        <v>201</v>
      </c>
      <c r="V25" t="s">
        <v>222</v>
      </c>
      <c r="W25" t="s">
        <v>137</v>
      </c>
      <c r="X25" t="s">
        <v>223</v>
      </c>
      <c r="Y25" t="s">
        <v>224</v>
      </c>
      <c r="Z25" t="s">
        <v>41</v>
      </c>
      <c r="AA25" t="s">
        <v>48</v>
      </c>
      <c r="AB25" t="s">
        <v>225</v>
      </c>
      <c r="AC25" t="s">
        <v>121</v>
      </c>
      <c r="AD25" t="s">
        <v>48</v>
      </c>
      <c r="AE25" t="s">
        <v>226</v>
      </c>
      <c r="AF25" t="s">
        <v>106</v>
      </c>
      <c r="AG25" t="s">
        <v>48</v>
      </c>
      <c r="AH25" t="s">
        <v>201</v>
      </c>
    </row>
    <row r="26" spans="1:35" x14ac:dyDescent="0.2">
      <c r="A26" t="s">
        <v>206</v>
      </c>
      <c r="B26">
        <f t="shared" si="1"/>
        <v>0.28735632183908044</v>
      </c>
      <c r="C26">
        <f t="shared" si="1"/>
        <v>0.28735632183908044</v>
      </c>
      <c r="D26">
        <v>1.3</v>
      </c>
      <c r="E26">
        <f t="shared" si="0"/>
        <v>0.5</v>
      </c>
      <c r="F26" t="s">
        <v>1066</v>
      </c>
      <c r="G26" t="s">
        <v>133</v>
      </c>
      <c r="H26" t="s">
        <v>134</v>
      </c>
      <c r="I26" t="s">
        <v>68</v>
      </c>
      <c r="J26" t="s">
        <v>135</v>
      </c>
      <c r="K26" t="s">
        <v>136</v>
      </c>
      <c r="L26" t="s">
        <v>101</v>
      </c>
      <c r="M26" t="s">
        <v>137</v>
      </c>
      <c r="N26" t="s">
        <v>138</v>
      </c>
      <c r="O26" t="s">
        <v>122</v>
      </c>
      <c r="P26" t="s">
        <v>52</v>
      </c>
      <c r="Q26" t="s">
        <v>176</v>
      </c>
      <c r="R26" t="s">
        <v>48</v>
      </c>
      <c r="S26" t="s">
        <v>227</v>
      </c>
      <c r="V26" t="s">
        <v>133</v>
      </c>
      <c r="W26" t="s">
        <v>134</v>
      </c>
      <c r="X26" t="s">
        <v>68</v>
      </c>
      <c r="Y26" t="s">
        <v>135</v>
      </c>
      <c r="Z26" t="s">
        <v>136</v>
      </c>
      <c r="AA26" t="s">
        <v>101</v>
      </c>
      <c r="AB26" t="s">
        <v>137</v>
      </c>
      <c r="AC26" t="s">
        <v>138</v>
      </c>
      <c r="AD26" t="s">
        <v>122</v>
      </c>
      <c r="AE26" t="s">
        <v>52</v>
      </c>
      <c r="AF26" t="s">
        <v>176</v>
      </c>
      <c r="AG26" t="s">
        <v>48</v>
      </c>
      <c r="AH26" t="s">
        <v>227</v>
      </c>
    </row>
    <row r="27" spans="1:35" x14ac:dyDescent="0.2">
      <c r="A27" t="s">
        <v>206</v>
      </c>
      <c r="B27">
        <f t="shared" si="1"/>
        <v>0.28735632183908044</v>
      </c>
      <c r="C27">
        <f t="shared" si="1"/>
        <v>0.28735632183908044</v>
      </c>
      <c r="D27">
        <v>1.2</v>
      </c>
      <c r="E27">
        <f t="shared" si="0"/>
        <v>0.39999999999999991</v>
      </c>
      <c r="F27" t="s">
        <v>1066</v>
      </c>
      <c r="G27" t="s">
        <v>72</v>
      </c>
      <c r="H27" t="s">
        <v>228</v>
      </c>
      <c r="I27" t="s">
        <v>119</v>
      </c>
      <c r="J27" t="s">
        <v>1</v>
      </c>
      <c r="K27" t="s">
        <v>229</v>
      </c>
      <c r="L27" t="s">
        <v>230</v>
      </c>
      <c r="M27" t="s">
        <v>67</v>
      </c>
      <c r="N27" t="s">
        <v>75</v>
      </c>
      <c r="O27" t="s">
        <v>65</v>
      </c>
      <c r="P27" t="s">
        <v>231</v>
      </c>
      <c r="Q27" t="s">
        <v>52</v>
      </c>
      <c r="R27" t="s">
        <v>224</v>
      </c>
      <c r="V27" t="s">
        <v>72</v>
      </c>
      <c r="W27" t="s">
        <v>228</v>
      </c>
      <c r="X27" t="s">
        <v>119</v>
      </c>
      <c r="Y27" t="s">
        <v>1</v>
      </c>
      <c r="Z27" t="s">
        <v>229</v>
      </c>
      <c r="AA27" t="s">
        <v>230</v>
      </c>
      <c r="AB27" t="s">
        <v>67</v>
      </c>
      <c r="AC27" t="s">
        <v>75</v>
      </c>
      <c r="AD27" t="s">
        <v>65</v>
      </c>
      <c r="AE27" t="s">
        <v>231</v>
      </c>
      <c r="AF27" t="s">
        <v>52</v>
      </c>
      <c r="AG27" t="s">
        <v>224</v>
      </c>
    </row>
    <row r="28" spans="1:35" x14ac:dyDescent="0.2">
      <c r="A28" t="s">
        <v>206</v>
      </c>
      <c r="B28">
        <f t="shared" si="1"/>
        <v>0.28735632183908044</v>
      </c>
      <c r="C28">
        <f t="shared" si="1"/>
        <v>0.28735632183908044</v>
      </c>
      <c r="D28">
        <v>1.1000000000000001</v>
      </c>
      <c r="E28">
        <f t="shared" si="0"/>
        <v>0.30000000000000004</v>
      </c>
      <c r="F28" t="s">
        <v>1066</v>
      </c>
      <c r="G28" t="s">
        <v>210</v>
      </c>
      <c r="H28" t="s">
        <v>48</v>
      </c>
      <c r="I28" t="s">
        <v>232</v>
      </c>
      <c r="J28" t="s">
        <v>68</v>
      </c>
      <c r="K28" t="s">
        <v>76</v>
      </c>
      <c r="L28" t="s">
        <v>158</v>
      </c>
      <c r="M28" t="s">
        <v>85</v>
      </c>
      <c r="N28" t="s">
        <v>233</v>
      </c>
      <c r="O28" t="s">
        <v>57</v>
      </c>
      <c r="P28" t="s">
        <v>200</v>
      </c>
      <c r="Q28" t="s">
        <v>158</v>
      </c>
      <c r="R28" t="s">
        <v>48</v>
      </c>
      <c r="S28" t="s">
        <v>234</v>
      </c>
      <c r="V28" t="s">
        <v>210</v>
      </c>
      <c r="W28" t="s">
        <v>48</v>
      </c>
      <c r="X28" t="s">
        <v>232</v>
      </c>
      <c r="Y28" t="s">
        <v>68</v>
      </c>
      <c r="Z28" t="s">
        <v>76</v>
      </c>
      <c r="AA28" t="s">
        <v>158</v>
      </c>
      <c r="AB28" t="s">
        <v>85</v>
      </c>
      <c r="AC28" t="s">
        <v>233</v>
      </c>
      <c r="AD28" t="s">
        <v>57</v>
      </c>
      <c r="AE28" t="s">
        <v>200</v>
      </c>
      <c r="AF28" t="s">
        <v>158</v>
      </c>
      <c r="AG28" t="s">
        <v>48</v>
      </c>
      <c r="AH28" t="s">
        <v>234</v>
      </c>
    </row>
    <row r="29" spans="1:35" x14ac:dyDescent="0.2">
      <c r="A29" t="s">
        <v>206</v>
      </c>
      <c r="B29">
        <f t="shared" si="1"/>
        <v>0.28735632183908044</v>
      </c>
      <c r="C29">
        <f t="shared" si="1"/>
        <v>0.28735632183908044</v>
      </c>
      <c r="D29">
        <v>1</v>
      </c>
      <c r="E29">
        <f t="shared" si="0"/>
        <v>0.19999999999999996</v>
      </c>
      <c r="F29" t="s">
        <v>1066</v>
      </c>
      <c r="G29" t="s">
        <v>72</v>
      </c>
      <c r="H29" t="s">
        <v>235</v>
      </c>
      <c r="I29" t="s">
        <v>236</v>
      </c>
      <c r="J29" t="s">
        <v>48</v>
      </c>
      <c r="K29" t="s">
        <v>237</v>
      </c>
      <c r="L29" t="s">
        <v>238</v>
      </c>
      <c r="M29" t="s">
        <v>52</v>
      </c>
      <c r="N29" t="s">
        <v>239</v>
      </c>
      <c r="O29" t="s">
        <v>240</v>
      </c>
      <c r="P29" t="s">
        <v>241</v>
      </c>
      <c r="V29" t="s">
        <v>72</v>
      </c>
      <c r="W29" t="s">
        <v>235</v>
      </c>
      <c r="X29" t="s">
        <v>236</v>
      </c>
      <c r="Y29" t="s">
        <v>48</v>
      </c>
      <c r="Z29" t="s">
        <v>237</v>
      </c>
      <c r="AA29" t="s">
        <v>238</v>
      </c>
      <c r="AB29" t="s">
        <v>52</v>
      </c>
      <c r="AC29" t="s">
        <v>239</v>
      </c>
      <c r="AD29" t="s">
        <v>240</v>
      </c>
      <c r="AE29" t="s">
        <v>241</v>
      </c>
    </row>
    <row r="30" spans="1:35" x14ac:dyDescent="0.2">
      <c r="A30" t="s">
        <v>206</v>
      </c>
      <c r="B30">
        <f t="shared" si="1"/>
        <v>0.28735632183908044</v>
      </c>
      <c r="C30">
        <f t="shared" si="1"/>
        <v>0.28735632183908044</v>
      </c>
      <c r="D30">
        <v>0.90000000000000102</v>
      </c>
      <c r="E30">
        <f t="shared" si="0"/>
        <v>0.10000000000000098</v>
      </c>
      <c r="F30" t="s">
        <v>1066</v>
      </c>
      <c r="G30" t="s">
        <v>242</v>
      </c>
      <c r="H30" t="s">
        <v>59</v>
      </c>
      <c r="I30" t="s">
        <v>243</v>
      </c>
      <c r="J30" t="s">
        <v>75</v>
      </c>
      <c r="K30" t="s">
        <v>158</v>
      </c>
      <c r="L30" t="s">
        <v>48</v>
      </c>
      <c r="M30" t="s">
        <v>244</v>
      </c>
      <c r="N30" t="s">
        <v>245</v>
      </c>
      <c r="O30" t="s">
        <v>68</v>
      </c>
      <c r="P30" t="s">
        <v>51</v>
      </c>
      <c r="Q30" t="s">
        <v>147</v>
      </c>
      <c r="R30" t="s">
        <v>140</v>
      </c>
      <c r="S30" t="s">
        <v>246</v>
      </c>
      <c r="V30" t="s">
        <v>242</v>
      </c>
      <c r="W30" t="s">
        <v>59</v>
      </c>
      <c r="X30" t="s">
        <v>243</v>
      </c>
      <c r="Y30" t="s">
        <v>75</v>
      </c>
      <c r="Z30" t="s">
        <v>158</v>
      </c>
      <c r="AA30" t="s">
        <v>48</v>
      </c>
      <c r="AB30" t="s">
        <v>244</v>
      </c>
      <c r="AC30" t="s">
        <v>245</v>
      </c>
      <c r="AD30" t="s">
        <v>68</v>
      </c>
      <c r="AE30" t="s">
        <v>51</v>
      </c>
      <c r="AF30" t="s">
        <v>147</v>
      </c>
      <c r="AG30" t="s">
        <v>140</v>
      </c>
      <c r="AH30" t="s">
        <v>246</v>
      </c>
    </row>
    <row r="31" spans="1:35" x14ac:dyDescent="0.2">
      <c r="A31" t="s">
        <v>206</v>
      </c>
      <c r="B31">
        <f t="shared" si="1"/>
        <v>0.28735632183908044</v>
      </c>
      <c r="C31">
        <f t="shared" si="1"/>
        <v>0.28735632183908044</v>
      </c>
      <c r="D31">
        <v>0.80000000000000104</v>
      </c>
      <c r="E31">
        <f t="shared" si="0"/>
        <v>9.9920072216264089E-16</v>
      </c>
      <c r="F31" t="s">
        <v>1066</v>
      </c>
      <c r="G31" t="s">
        <v>82</v>
      </c>
      <c r="H31" t="s">
        <v>247</v>
      </c>
      <c r="I31" t="s">
        <v>54</v>
      </c>
      <c r="J31" t="s">
        <v>55</v>
      </c>
      <c r="K31" t="s">
        <v>248</v>
      </c>
      <c r="L31" t="s">
        <v>249</v>
      </c>
      <c r="M31" t="s">
        <v>250</v>
      </c>
      <c r="N31" t="s">
        <v>63</v>
      </c>
      <c r="O31" t="s">
        <v>151</v>
      </c>
      <c r="P31" t="s">
        <v>196</v>
      </c>
      <c r="Q31" t="s">
        <v>97</v>
      </c>
      <c r="V31" t="s">
        <v>82</v>
      </c>
      <c r="W31" t="s">
        <v>247</v>
      </c>
      <c r="X31" t="s">
        <v>54</v>
      </c>
      <c r="Y31" t="s">
        <v>55</v>
      </c>
      <c r="Z31" t="s">
        <v>248</v>
      </c>
      <c r="AA31" t="s">
        <v>249</v>
      </c>
      <c r="AB31" t="s">
        <v>250</v>
      </c>
      <c r="AC31" t="s">
        <v>63</v>
      </c>
      <c r="AD31" t="s">
        <v>151</v>
      </c>
      <c r="AE31" t="s">
        <v>196</v>
      </c>
      <c r="AF31" t="s">
        <v>97</v>
      </c>
    </row>
    <row r="32" spans="1:35" x14ac:dyDescent="0.2">
      <c r="A32" t="s">
        <v>206</v>
      </c>
      <c r="B32">
        <f t="shared" si="1"/>
        <v>0.28735632183908044</v>
      </c>
      <c r="C32">
        <f t="shared" si="1"/>
        <v>0.28735632183908044</v>
      </c>
      <c r="D32">
        <v>0.70000000000000095</v>
      </c>
      <c r="E32">
        <f t="shared" si="0"/>
        <v>-9.999999999999909E-2</v>
      </c>
      <c r="F32" t="s">
        <v>1066</v>
      </c>
      <c r="G32" t="s">
        <v>251</v>
      </c>
      <c r="H32" t="s">
        <v>68</v>
      </c>
      <c r="I32" t="s">
        <v>252</v>
      </c>
      <c r="J32" t="s">
        <v>85</v>
      </c>
      <c r="K32" t="s">
        <v>148</v>
      </c>
      <c r="L32" t="s">
        <v>253</v>
      </c>
      <c r="M32" t="s">
        <v>254</v>
      </c>
      <c r="N32" t="s">
        <v>158</v>
      </c>
      <c r="O32" t="s">
        <v>48</v>
      </c>
      <c r="P32" t="s">
        <v>255</v>
      </c>
      <c r="Q32" t="s">
        <v>97</v>
      </c>
      <c r="R32" t="s">
        <v>256</v>
      </c>
      <c r="V32" t="s">
        <v>251</v>
      </c>
      <c r="W32" t="s">
        <v>68</v>
      </c>
      <c r="X32" t="s">
        <v>252</v>
      </c>
      <c r="Y32" t="s">
        <v>85</v>
      </c>
      <c r="Z32" t="s">
        <v>148</v>
      </c>
      <c r="AA32" t="s">
        <v>253</v>
      </c>
      <c r="AB32" t="s">
        <v>254</v>
      </c>
      <c r="AC32" t="s">
        <v>158</v>
      </c>
      <c r="AD32" t="s">
        <v>48</v>
      </c>
      <c r="AE32" t="s">
        <v>255</v>
      </c>
      <c r="AF32" t="s">
        <v>97</v>
      </c>
      <c r="AG32" t="s">
        <v>256</v>
      </c>
    </row>
    <row r="33" spans="1:36" x14ac:dyDescent="0.2">
      <c r="A33" t="s">
        <v>206</v>
      </c>
      <c r="B33">
        <f t="shared" si="1"/>
        <v>0.28735632183908044</v>
      </c>
      <c r="C33">
        <f t="shared" si="1"/>
        <v>0.28735632183908044</v>
      </c>
      <c r="D33">
        <v>0.6</v>
      </c>
      <c r="E33">
        <f t="shared" si="0"/>
        <v>-0.20000000000000007</v>
      </c>
      <c r="F33" t="s">
        <v>1066</v>
      </c>
      <c r="G33" t="s">
        <v>257</v>
      </c>
      <c r="H33" t="s">
        <v>121</v>
      </c>
      <c r="I33" t="s">
        <v>109</v>
      </c>
      <c r="J33" t="s">
        <v>258</v>
      </c>
      <c r="K33" t="s">
        <v>246</v>
      </c>
      <c r="L33" t="s">
        <v>57</v>
      </c>
      <c r="M33" t="s">
        <v>259</v>
      </c>
      <c r="N33" t="s">
        <v>51</v>
      </c>
      <c r="O33" t="s">
        <v>260</v>
      </c>
      <c r="P33" t="s">
        <v>52</v>
      </c>
      <c r="Q33" t="s">
        <v>261</v>
      </c>
      <c r="R33" t="s">
        <v>48</v>
      </c>
      <c r="S33" t="s">
        <v>148</v>
      </c>
      <c r="T33" t="s">
        <v>262</v>
      </c>
      <c r="V33" t="s">
        <v>257</v>
      </c>
      <c r="W33" t="s">
        <v>121</v>
      </c>
      <c r="X33" t="s">
        <v>109</v>
      </c>
      <c r="Y33" t="s">
        <v>258</v>
      </c>
      <c r="Z33" t="s">
        <v>246</v>
      </c>
      <c r="AA33" t="s">
        <v>57</v>
      </c>
      <c r="AB33" t="s">
        <v>259</v>
      </c>
      <c r="AC33" t="s">
        <v>51</v>
      </c>
      <c r="AD33" t="s">
        <v>260</v>
      </c>
      <c r="AE33" t="s">
        <v>52</v>
      </c>
      <c r="AF33" t="s">
        <v>261</v>
      </c>
      <c r="AG33" t="s">
        <v>48</v>
      </c>
      <c r="AH33" t="s">
        <v>148</v>
      </c>
      <c r="AI33" t="s">
        <v>262</v>
      </c>
    </row>
    <row r="34" spans="1:36" x14ac:dyDescent="0.2">
      <c r="A34" t="s">
        <v>206</v>
      </c>
      <c r="B34">
        <f t="shared" si="1"/>
        <v>0.28735632183908044</v>
      </c>
      <c r="C34">
        <f t="shared" si="1"/>
        <v>0.28735632183908044</v>
      </c>
      <c r="D34">
        <v>0.5</v>
      </c>
      <c r="E34">
        <f t="shared" si="0"/>
        <v>-0.30000000000000004</v>
      </c>
      <c r="F34" t="s">
        <v>1066</v>
      </c>
      <c r="G34" t="s">
        <v>263</v>
      </c>
      <c r="H34" t="s">
        <v>264</v>
      </c>
      <c r="I34" t="s">
        <v>63</v>
      </c>
      <c r="J34" t="s">
        <v>75</v>
      </c>
      <c r="K34" t="s">
        <v>1</v>
      </c>
      <c r="L34" t="s">
        <v>265</v>
      </c>
      <c r="M34" t="s">
        <v>266</v>
      </c>
      <c r="N34" t="s">
        <v>57</v>
      </c>
      <c r="O34" t="s">
        <v>131</v>
      </c>
      <c r="P34" t="s">
        <v>75</v>
      </c>
      <c r="Q34" t="s">
        <v>267</v>
      </c>
      <c r="R34" t="s">
        <v>52</v>
      </c>
      <c r="S34" t="s">
        <v>268</v>
      </c>
      <c r="T34" t="s">
        <v>147</v>
      </c>
      <c r="V34" t="s">
        <v>263</v>
      </c>
      <c r="W34" t="s">
        <v>264</v>
      </c>
      <c r="X34" t="s">
        <v>63</v>
      </c>
      <c r="Y34" t="s">
        <v>75</v>
      </c>
      <c r="Z34" t="s">
        <v>1</v>
      </c>
      <c r="AA34" t="s">
        <v>265</v>
      </c>
      <c r="AB34" t="s">
        <v>266</v>
      </c>
      <c r="AC34" t="s">
        <v>57</v>
      </c>
      <c r="AD34" t="s">
        <v>131</v>
      </c>
      <c r="AE34" t="s">
        <v>75</v>
      </c>
      <c r="AF34" t="s">
        <v>267</v>
      </c>
      <c r="AG34" t="s">
        <v>52</v>
      </c>
      <c r="AH34" t="s">
        <v>268</v>
      </c>
      <c r="AI34" t="s">
        <v>147</v>
      </c>
    </row>
    <row r="35" spans="1:36" x14ac:dyDescent="0.2">
      <c r="A35" t="s">
        <v>206</v>
      </c>
      <c r="B35">
        <f t="shared" si="1"/>
        <v>0.28735632183908044</v>
      </c>
      <c r="C35">
        <f t="shared" si="1"/>
        <v>0.28735632183908044</v>
      </c>
      <c r="D35">
        <v>0.4</v>
      </c>
      <c r="E35">
        <f t="shared" si="0"/>
        <v>-0.4</v>
      </c>
      <c r="F35" t="s">
        <v>1066</v>
      </c>
      <c r="G35" t="s">
        <v>269</v>
      </c>
      <c r="H35" t="s">
        <v>270</v>
      </c>
      <c r="I35" t="s">
        <v>147</v>
      </c>
      <c r="J35" t="s">
        <v>121</v>
      </c>
      <c r="K35" t="s">
        <v>48</v>
      </c>
      <c r="L35" t="s">
        <v>271</v>
      </c>
      <c r="M35" t="s">
        <v>94</v>
      </c>
      <c r="N35" t="s">
        <v>272</v>
      </c>
      <c r="O35" t="s">
        <v>94</v>
      </c>
      <c r="P35" t="s">
        <v>143</v>
      </c>
      <c r="Q35" t="s">
        <v>58</v>
      </c>
      <c r="R35" t="s">
        <v>48</v>
      </c>
      <c r="S35" t="s">
        <v>273</v>
      </c>
      <c r="V35" t="s">
        <v>269</v>
      </c>
      <c r="W35" t="s">
        <v>270</v>
      </c>
      <c r="X35" t="s">
        <v>147</v>
      </c>
      <c r="Y35" t="s">
        <v>121</v>
      </c>
      <c r="Z35" t="s">
        <v>48</v>
      </c>
      <c r="AA35" t="s">
        <v>271</v>
      </c>
      <c r="AB35" t="s">
        <v>94</v>
      </c>
      <c r="AC35" t="s">
        <v>272</v>
      </c>
      <c r="AD35" t="s">
        <v>94</v>
      </c>
      <c r="AE35" t="s">
        <v>143</v>
      </c>
      <c r="AF35" t="s">
        <v>58</v>
      </c>
      <c r="AG35" t="s">
        <v>48</v>
      </c>
      <c r="AH35" t="s">
        <v>273</v>
      </c>
    </row>
    <row r="36" spans="1:36" x14ac:dyDescent="0.2">
      <c r="A36" t="s">
        <v>206</v>
      </c>
      <c r="B36">
        <f t="shared" si="1"/>
        <v>0.28735632183908044</v>
      </c>
      <c r="C36">
        <f t="shared" si="1"/>
        <v>0.28735632183908044</v>
      </c>
      <c r="D36">
        <v>0.3</v>
      </c>
      <c r="E36">
        <f t="shared" si="0"/>
        <v>-0.5</v>
      </c>
      <c r="F36" t="s">
        <v>1066</v>
      </c>
      <c r="G36" t="s">
        <v>274</v>
      </c>
      <c r="H36" t="s">
        <v>75</v>
      </c>
      <c r="I36" t="s">
        <v>1</v>
      </c>
      <c r="J36" t="s">
        <v>275</v>
      </c>
      <c r="K36" t="s">
        <v>276</v>
      </c>
      <c r="L36" t="s">
        <v>88</v>
      </c>
      <c r="M36" t="s">
        <v>68</v>
      </c>
      <c r="N36" t="s">
        <v>193</v>
      </c>
      <c r="O36" t="s">
        <v>277</v>
      </c>
      <c r="P36" t="s">
        <v>147</v>
      </c>
      <c r="Q36" t="s">
        <v>158</v>
      </c>
      <c r="R36" t="s">
        <v>48</v>
      </c>
      <c r="S36" t="s">
        <v>278</v>
      </c>
      <c r="T36" t="s">
        <v>279</v>
      </c>
      <c r="V36" t="s">
        <v>274</v>
      </c>
      <c r="W36" t="s">
        <v>75</v>
      </c>
      <c r="X36" t="s">
        <v>1</v>
      </c>
      <c r="Y36" t="s">
        <v>275</v>
      </c>
      <c r="Z36" t="s">
        <v>276</v>
      </c>
      <c r="AA36" t="s">
        <v>88</v>
      </c>
      <c r="AB36" t="s">
        <v>68</v>
      </c>
      <c r="AC36" t="s">
        <v>193</v>
      </c>
      <c r="AD36" t="s">
        <v>277</v>
      </c>
      <c r="AE36" t="s">
        <v>147</v>
      </c>
      <c r="AF36" t="s">
        <v>158</v>
      </c>
      <c r="AG36" t="s">
        <v>48</v>
      </c>
      <c r="AH36" t="s">
        <v>278</v>
      </c>
      <c r="AI36" t="s">
        <v>279</v>
      </c>
    </row>
    <row r="37" spans="1:36" x14ac:dyDescent="0.2">
      <c r="A37" t="s">
        <v>206</v>
      </c>
      <c r="B37">
        <f t="shared" si="1"/>
        <v>0.28735632183908044</v>
      </c>
      <c r="C37">
        <f t="shared" si="1"/>
        <v>0.28735632183908044</v>
      </c>
      <c r="D37">
        <v>0.2</v>
      </c>
      <c r="E37">
        <f t="shared" si="0"/>
        <v>-0.60000000000000009</v>
      </c>
      <c r="F37" t="s">
        <v>1066</v>
      </c>
      <c r="G37" t="s">
        <v>50</v>
      </c>
      <c r="H37" t="s">
        <v>280</v>
      </c>
      <c r="I37" t="s">
        <v>48</v>
      </c>
      <c r="J37" t="s">
        <v>254</v>
      </c>
      <c r="K37" t="s">
        <v>94</v>
      </c>
      <c r="L37" t="s">
        <v>143</v>
      </c>
      <c r="M37" t="s">
        <v>281</v>
      </c>
      <c r="N37" t="s">
        <v>282</v>
      </c>
      <c r="O37" t="s">
        <v>48</v>
      </c>
      <c r="P37" t="s">
        <v>148</v>
      </c>
      <c r="Q37" t="s">
        <v>283</v>
      </c>
      <c r="R37" t="s">
        <v>284</v>
      </c>
      <c r="V37" t="s">
        <v>50</v>
      </c>
      <c r="W37" t="s">
        <v>280</v>
      </c>
      <c r="X37" t="s">
        <v>48</v>
      </c>
      <c r="Y37" t="s">
        <v>254</v>
      </c>
      <c r="AD37" t="s">
        <v>48</v>
      </c>
      <c r="AE37" t="s">
        <v>148</v>
      </c>
      <c r="AF37" t="s">
        <v>283</v>
      </c>
      <c r="AG37" t="s">
        <v>284</v>
      </c>
    </row>
    <row r="38" spans="1:36" x14ac:dyDescent="0.2">
      <c r="A38" t="s">
        <v>206</v>
      </c>
      <c r="B38">
        <f t="shared" si="1"/>
        <v>0.28735632183908044</v>
      </c>
      <c r="C38">
        <f t="shared" si="1"/>
        <v>0.28735632183908044</v>
      </c>
      <c r="D38">
        <v>9.9999999999999895E-2</v>
      </c>
      <c r="E38">
        <f t="shared" si="0"/>
        <v>-0.70000000000000018</v>
      </c>
      <c r="F38" t="s">
        <v>1066</v>
      </c>
      <c r="G38" t="s">
        <v>72</v>
      </c>
      <c r="H38" t="s">
        <v>116</v>
      </c>
      <c r="I38" t="s">
        <v>75</v>
      </c>
      <c r="J38" t="s">
        <v>1</v>
      </c>
      <c r="K38" t="s">
        <v>285</v>
      </c>
      <c r="L38" t="s">
        <v>286</v>
      </c>
      <c r="M38" t="s">
        <v>287</v>
      </c>
      <c r="N38" t="s">
        <v>67</v>
      </c>
      <c r="O38" t="s">
        <v>48</v>
      </c>
      <c r="P38" t="s">
        <v>288</v>
      </c>
      <c r="Q38" t="s">
        <v>75</v>
      </c>
      <c r="R38" t="s">
        <v>289</v>
      </c>
      <c r="V38" t="s">
        <v>72</v>
      </c>
    </row>
    <row r="39" spans="1:36" x14ac:dyDescent="0.2">
      <c r="A39" t="s">
        <v>206</v>
      </c>
      <c r="B39">
        <f t="shared" si="1"/>
        <v>0.28735632183908044</v>
      </c>
      <c r="C39">
        <f t="shared" si="1"/>
        <v>0.28735632183908044</v>
      </c>
      <c r="D39">
        <v>0</v>
      </c>
      <c r="E39">
        <f t="shared" si="0"/>
        <v>-0.8</v>
      </c>
      <c r="F39" t="s">
        <v>1066</v>
      </c>
      <c r="G39" t="s">
        <v>72</v>
      </c>
      <c r="H39" t="s">
        <v>290</v>
      </c>
      <c r="I39" t="s">
        <v>291</v>
      </c>
      <c r="J39" t="s">
        <v>1</v>
      </c>
      <c r="K39" t="s">
        <v>292</v>
      </c>
      <c r="L39" t="s">
        <v>47</v>
      </c>
      <c r="M39" t="s">
        <v>48</v>
      </c>
      <c r="N39" t="s">
        <v>293</v>
      </c>
      <c r="O39" t="s">
        <v>294</v>
      </c>
      <c r="P39" t="s">
        <v>121</v>
      </c>
      <c r="Q39" t="s">
        <v>295</v>
      </c>
      <c r="R39" t="s">
        <v>296</v>
      </c>
    </row>
    <row r="40" spans="1:36" x14ac:dyDescent="0.2">
      <c r="A40" t="s">
        <v>206</v>
      </c>
      <c r="B40">
        <f t="shared" si="1"/>
        <v>0.28735632183908044</v>
      </c>
      <c r="C40">
        <f t="shared" si="1"/>
        <v>0.28735632183908044</v>
      </c>
      <c r="D40">
        <v>-0.1</v>
      </c>
      <c r="E40">
        <f t="shared" si="0"/>
        <v>-0.9</v>
      </c>
      <c r="F40" t="s">
        <v>1066</v>
      </c>
      <c r="G40" t="s">
        <v>297</v>
      </c>
      <c r="H40" t="s">
        <v>298</v>
      </c>
      <c r="I40" t="s">
        <v>63</v>
      </c>
      <c r="J40" t="s">
        <v>152</v>
      </c>
      <c r="K40" t="s">
        <v>88</v>
      </c>
      <c r="L40" t="s">
        <v>48</v>
      </c>
      <c r="M40" t="s">
        <v>299</v>
      </c>
      <c r="N40" t="s">
        <v>132</v>
      </c>
      <c r="O40" t="s">
        <v>158</v>
      </c>
      <c r="P40" t="s">
        <v>48</v>
      </c>
      <c r="Q40" t="s">
        <v>300</v>
      </c>
      <c r="R40" t="s">
        <v>301</v>
      </c>
    </row>
    <row r="41" spans="1:36" x14ac:dyDescent="0.2">
      <c r="A41" t="s">
        <v>206</v>
      </c>
      <c r="B41">
        <f t="shared" si="1"/>
        <v>0.28735632183908044</v>
      </c>
      <c r="C41">
        <f t="shared" si="1"/>
        <v>0.28735632183908044</v>
      </c>
      <c r="D41">
        <v>-0.2</v>
      </c>
      <c r="E41">
        <f t="shared" si="0"/>
        <v>-1</v>
      </c>
      <c r="F41" t="s">
        <v>1066</v>
      </c>
      <c r="G41" t="s">
        <v>302</v>
      </c>
      <c r="H41" t="s">
        <v>121</v>
      </c>
      <c r="I41" t="s">
        <v>186</v>
      </c>
      <c r="J41" t="s">
        <v>303</v>
      </c>
      <c r="K41" t="s">
        <v>119</v>
      </c>
      <c r="L41" t="s">
        <v>304</v>
      </c>
      <c r="M41" t="s">
        <v>305</v>
      </c>
      <c r="N41" t="s">
        <v>52</v>
      </c>
      <c r="O41" t="s">
        <v>1</v>
      </c>
      <c r="P41" t="s">
        <v>73</v>
      </c>
      <c r="Q41" t="s">
        <v>245</v>
      </c>
      <c r="R41" t="s">
        <v>306</v>
      </c>
    </row>
    <row r="42" spans="1:36" x14ac:dyDescent="0.2">
      <c r="A42" t="s">
        <v>307</v>
      </c>
      <c r="B42">
        <f>1/6.4</f>
        <v>0.15625</v>
      </c>
      <c r="C42">
        <f>1/6.4</f>
        <v>0.15625</v>
      </c>
      <c r="D42">
        <v>1.7</v>
      </c>
      <c r="E42">
        <f t="shared" si="0"/>
        <v>0.89999999999999991</v>
      </c>
      <c r="F42" t="s">
        <v>1066</v>
      </c>
      <c r="G42" t="s">
        <v>82</v>
      </c>
      <c r="H42" t="s">
        <v>281</v>
      </c>
      <c r="I42" t="s">
        <v>41</v>
      </c>
      <c r="J42" t="s">
        <v>85</v>
      </c>
      <c r="K42" t="s">
        <v>308</v>
      </c>
      <c r="L42" t="s">
        <v>140</v>
      </c>
      <c r="M42" t="s">
        <v>309</v>
      </c>
      <c r="N42" t="s">
        <v>121</v>
      </c>
      <c r="O42" t="s">
        <v>48</v>
      </c>
      <c r="P42" t="s">
        <v>276</v>
      </c>
      <c r="Q42" t="s">
        <v>52</v>
      </c>
      <c r="R42" t="s">
        <v>223</v>
      </c>
      <c r="S42" t="s">
        <v>186</v>
      </c>
      <c r="T42" t="s">
        <v>310</v>
      </c>
      <c r="U42" t="s">
        <v>311</v>
      </c>
      <c r="V42" t="s">
        <v>82</v>
      </c>
      <c r="W42" t="s">
        <v>281</v>
      </c>
      <c r="X42" t="s">
        <v>41</v>
      </c>
      <c r="Y42" t="s">
        <v>85</v>
      </c>
      <c r="Z42" t="s">
        <v>308</v>
      </c>
      <c r="AA42" t="s">
        <v>140</v>
      </c>
      <c r="AB42" t="s">
        <v>309</v>
      </c>
      <c r="AC42" t="s">
        <v>121</v>
      </c>
      <c r="AD42" t="s">
        <v>48</v>
      </c>
      <c r="AE42" t="s">
        <v>276</v>
      </c>
      <c r="AF42" t="s">
        <v>52</v>
      </c>
      <c r="AG42" t="s">
        <v>223</v>
      </c>
      <c r="AH42" t="s">
        <v>186</v>
      </c>
      <c r="AI42" t="s">
        <v>310</v>
      </c>
      <c r="AJ42" t="s">
        <v>311</v>
      </c>
    </row>
    <row r="43" spans="1:36" x14ac:dyDescent="0.2">
      <c r="A43" t="s">
        <v>307</v>
      </c>
      <c r="B43">
        <f t="shared" ref="B43:C61" si="2">1/6.4</f>
        <v>0.15625</v>
      </c>
      <c r="C43">
        <f t="shared" si="2"/>
        <v>0.15625</v>
      </c>
      <c r="D43">
        <v>1.6</v>
      </c>
      <c r="E43">
        <f t="shared" si="0"/>
        <v>0.8</v>
      </c>
      <c r="F43" t="s">
        <v>1066</v>
      </c>
      <c r="G43" t="s">
        <v>297</v>
      </c>
      <c r="H43" t="s">
        <v>312</v>
      </c>
      <c r="I43" t="s">
        <v>65</v>
      </c>
      <c r="J43" t="s">
        <v>313</v>
      </c>
      <c r="K43" t="s">
        <v>314</v>
      </c>
      <c r="L43" t="s">
        <v>68</v>
      </c>
      <c r="M43" t="s">
        <v>315</v>
      </c>
      <c r="N43" t="s">
        <v>316</v>
      </c>
      <c r="O43" t="s">
        <v>184</v>
      </c>
      <c r="P43" t="s">
        <v>317</v>
      </c>
      <c r="Q43" t="s">
        <v>140</v>
      </c>
      <c r="R43" t="s">
        <v>48</v>
      </c>
      <c r="S43" t="s">
        <v>176</v>
      </c>
      <c r="V43" t="s">
        <v>297</v>
      </c>
      <c r="W43" t="s">
        <v>312</v>
      </c>
      <c r="X43" t="s">
        <v>65</v>
      </c>
      <c r="Y43" t="s">
        <v>313</v>
      </c>
      <c r="Z43" t="s">
        <v>314</v>
      </c>
      <c r="AA43" t="s">
        <v>68</v>
      </c>
      <c r="AB43" t="s">
        <v>315</v>
      </c>
      <c r="AC43" t="s">
        <v>316</v>
      </c>
      <c r="AD43" t="s">
        <v>184</v>
      </c>
      <c r="AE43" t="s">
        <v>317</v>
      </c>
      <c r="AF43" t="s">
        <v>140</v>
      </c>
      <c r="AG43" t="s">
        <v>48</v>
      </c>
      <c r="AH43" t="s">
        <v>176</v>
      </c>
    </row>
    <row r="44" spans="1:36" x14ac:dyDescent="0.2">
      <c r="A44" t="s">
        <v>307</v>
      </c>
      <c r="B44">
        <f t="shared" si="2"/>
        <v>0.15625</v>
      </c>
      <c r="C44">
        <f t="shared" si="2"/>
        <v>0.15625</v>
      </c>
      <c r="D44">
        <v>1.5</v>
      </c>
      <c r="E44">
        <f t="shared" si="0"/>
        <v>0.7</v>
      </c>
      <c r="F44" t="s">
        <v>1066</v>
      </c>
      <c r="G44" t="s">
        <v>318</v>
      </c>
      <c r="H44" t="s">
        <v>319</v>
      </c>
      <c r="I44" t="s">
        <v>320</v>
      </c>
      <c r="J44" t="s">
        <v>109</v>
      </c>
      <c r="K44" t="s">
        <v>67</v>
      </c>
      <c r="L44" t="s">
        <v>68</v>
      </c>
      <c r="M44" t="s">
        <v>137</v>
      </c>
      <c r="N44" t="s">
        <v>321</v>
      </c>
      <c r="O44" t="s">
        <v>322</v>
      </c>
      <c r="P44" t="s">
        <v>323</v>
      </c>
      <c r="Q44" t="s">
        <v>97</v>
      </c>
      <c r="V44" t="s">
        <v>318</v>
      </c>
      <c r="W44" t="s">
        <v>319</v>
      </c>
      <c r="X44" t="s">
        <v>320</v>
      </c>
      <c r="Y44" t="s">
        <v>109</v>
      </c>
      <c r="Z44" t="s">
        <v>67</v>
      </c>
      <c r="AA44" t="s">
        <v>68</v>
      </c>
      <c r="AB44" t="s">
        <v>137</v>
      </c>
      <c r="AC44" t="s">
        <v>321</v>
      </c>
      <c r="AD44" t="s">
        <v>322</v>
      </c>
      <c r="AE44" t="s">
        <v>323</v>
      </c>
      <c r="AF44" t="s">
        <v>97</v>
      </c>
    </row>
    <row r="45" spans="1:36" x14ac:dyDescent="0.2">
      <c r="A45" t="s">
        <v>307</v>
      </c>
      <c r="B45">
        <f t="shared" si="2"/>
        <v>0.15625</v>
      </c>
      <c r="C45">
        <f t="shared" si="2"/>
        <v>0.15625</v>
      </c>
      <c r="D45">
        <v>1.4</v>
      </c>
      <c r="E45">
        <f t="shared" si="0"/>
        <v>0.59999999999999987</v>
      </c>
      <c r="F45" t="s">
        <v>1066</v>
      </c>
      <c r="G45" t="s">
        <v>324</v>
      </c>
      <c r="H45" t="s">
        <v>40</v>
      </c>
      <c r="I45" t="s">
        <v>83</v>
      </c>
      <c r="J45" t="s">
        <v>52</v>
      </c>
      <c r="K45" t="s">
        <v>261</v>
      </c>
      <c r="L45" t="s">
        <v>48</v>
      </c>
      <c r="M45" t="s">
        <v>325</v>
      </c>
      <c r="N45" t="s">
        <v>121</v>
      </c>
      <c r="O45" t="s">
        <v>48</v>
      </c>
      <c r="P45" t="s">
        <v>326</v>
      </c>
      <c r="Q45" t="s">
        <v>158</v>
      </c>
      <c r="R45" t="s">
        <v>48</v>
      </c>
      <c r="S45" t="s">
        <v>327</v>
      </c>
      <c r="V45" t="s">
        <v>324</v>
      </c>
      <c r="W45" t="s">
        <v>40</v>
      </c>
      <c r="X45" t="s">
        <v>83</v>
      </c>
      <c r="Y45" t="s">
        <v>52</v>
      </c>
      <c r="Z45" t="s">
        <v>261</v>
      </c>
      <c r="AA45" t="s">
        <v>48</v>
      </c>
      <c r="AB45" t="s">
        <v>325</v>
      </c>
      <c r="AC45" t="s">
        <v>121</v>
      </c>
      <c r="AD45" t="s">
        <v>48</v>
      </c>
      <c r="AE45" t="s">
        <v>326</v>
      </c>
      <c r="AF45" t="s">
        <v>158</v>
      </c>
      <c r="AG45" t="s">
        <v>48</v>
      </c>
      <c r="AH45" t="s">
        <v>327</v>
      </c>
    </row>
    <row r="46" spans="1:36" x14ac:dyDescent="0.2">
      <c r="A46" t="s">
        <v>307</v>
      </c>
      <c r="B46">
        <f t="shared" si="2"/>
        <v>0.15625</v>
      </c>
      <c r="C46">
        <f t="shared" si="2"/>
        <v>0.15625</v>
      </c>
      <c r="D46">
        <v>1.3</v>
      </c>
      <c r="E46">
        <f t="shared" si="0"/>
        <v>0.5</v>
      </c>
      <c r="F46" t="s">
        <v>1066</v>
      </c>
      <c r="G46" t="s">
        <v>190</v>
      </c>
      <c r="H46" t="s">
        <v>191</v>
      </c>
      <c r="I46" t="s">
        <v>192</v>
      </c>
      <c r="J46" t="s">
        <v>68</v>
      </c>
      <c r="K46" t="s">
        <v>328</v>
      </c>
      <c r="L46" t="s">
        <v>106</v>
      </c>
      <c r="M46" t="s">
        <v>48</v>
      </c>
      <c r="N46" t="s">
        <v>329</v>
      </c>
      <c r="O46" t="s">
        <v>57</v>
      </c>
      <c r="P46" t="s">
        <v>207</v>
      </c>
      <c r="Q46" t="s">
        <v>330</v>
      </c>
      <c r="R46" t="s">
        <v>177</v>
      </c>
      <c r="S46" t="s">
        <v>331</v>
      </c>
      <c r="V46" t="s">
        <v>190</v>
      </c>
      <c r="W46" t="s">
        <v>191</v>
      </c>
      <c r="X46" t="s">
        <v>192</v>
      </c>
      <c r="Y46" t="s">
        <v>68</v>
      </c>
      <c r="Z46" t="s">
        <v>328</v>
      </c>
      <c r="AA46" t="s">
        <v>106</v>
      </c>
      <c r="AB46" t="s">
        <v>48</v>
      </c>
      <c r="AC46" t="s">
        <v>329</v>
      </c>
      <c r="AD46" t="s">
        <v>57</v>
      </c>
      <c r="AE46" t="s">
        <v>207</v>
      </c>
      <c r="AF46" t="s">
        <v>330</v>
      </c>
      <c r="AG46" t="s">
        <v>177</v>
      </c>
      <c r="AH46" t="s">
        <v>331</v>
      </c>
    </row>
    <row r="47" spans="1:36" x14ac:dyDescent="0.2">
      <c r="A47" t="s">
        <v>307</v>
      </c>
      <c r="B47">
        <f t="shared" si="2"/>
        <v>0.15625</v>
      </c>
      <c r="C47">
        <f t="shared" si="2"/>
        <v>0.15625</v>
      </c>
      <c r="D47">
        <v>1.2</v>
      </c>
      <c r="E47">
        <f t="shared" si="0"/>
        <v>0.39999999999999991</v>
      </c>
      <c r="F47" t="s">
        <v>1066</v>
      </c>
      <c r="G47" t="s">
        <v>82</v>
      </c>
      <c r="H47" t="s">
        <v>332</v>
      </c>
      <c r="I47" t="s">
        <v>333</v>
      </c>
      <c r="J47" t="s">
        <v>334</v>
      </c>
      <c r="K47" t="s">
        <v>335</v>
      </c>
      <c r="L47" t="s">
        <v>336</v>
      </c>
      <c r="M47" t="s">
        <v>154</v>
      </c>
      <c r="N47" t="s">
        <v>101</v>
      </c>
      <c r="O47" t="s">
        <v>44</v>
      </c>
      <c r="P47" t="s">
        <v>193</v>
      </c>
      <c r="Q47" t="s">
        <v>337</v>
      </c>
      <c r="R47" t="s">
        <v>45</v>
      </c>
      <c r="S47" t="s">
        <v>338</v>
      </c>
      <c r="V47" t="s">
        <v>82</v>
      </c>
      <c r="W47" t="s">
        <v>332</v>
      </c>
      <c r="X47" t="s">
        <v>333</v>
      </c>
      <c r="Y47" t="s">
        <v>334</v>
      </c>
      <c r="Z47" t="s">
        <v>335</v>
      </c>
      <c r="AA47" t="s">
        <v>336</v>
      </c>
      <c r="AB47" t="s">
        <v>154</v>
      </c>
      <c r="AC47" t="s">
        <v>101</v>
      </c>
      <c r="AD47" t="s">
        <v>44</v>
      </c>
      <c r="AE47" t="s">
        <v>193</v>
      </c>
      <c r="AF47" t="s">
        <v>337</v>
      </c>
      <c r="AG47" t="s">
        <v>45</v>
      </c>
      <c r="AH47" t="s">
        <v>338</v>
      </c>
    </row>
    <row r="48" spans="1:36" x14ac:dyDescent="0.2">
      <c r="A48" t="s">
        <v>307</v>
      </c>
      <c r="B48">
        <f t="shared" si="2"/>
        <v>0.15625</v>
      </c>
      <c r="C48">
        <f t="shared" si="2"/>
        <v>0.15625</v>
      </c>
      <c r="D48">
        <v>1.1000000000000001</v>
      </c>
      <c r="E48">
        <f t="shared" si="0"/>
        <v>0.30000000000000004</v>
      </c>
      <c r="F48" t="s">
        <v>1066</v>
      </c>
      <c r="G48" t="s">
        <v>182</v>
      </c>
      <c r="H48" t="s">
        <v>339</v>
      </c>
      <c r="I48" t="s">
        <v>340</v>
      </c>
      <c r="J48" t="s">
        <v>1</v>
      </c>
      <c r="K48" t="s">
        <v>341</v>
      </c>
      <c r="L48" t="s">
        <v>121</v>
      </c>
      <c r="M48" t="s">
        <v>342</v>
      </c>
      <c r="N48" t="s">
        <v>47</v>
      </c>
      <c r="O48" t="s">
        <v>98</v>
      </c>
      <c r="P48" t="s">
        <v>343</v>
      </c>
      <c r="Q48" t="s">
        <v>115</v>
      </c>
      <c r="R48" t="s">
        <v>108</v>
      </c>
      <c r="V48" t="s">
        <v>182</v>
      </c>
      <c r="W48" t="s">
        <v>339</v>
      </c>
      <c r="X48" t="s">
        <v>340</v>
      </c>
      <c r="Y48" t="s">
        <v>1</v>
      </c>
      <c r="Z48" t="s">
        <v>341</v>
      </c>
      <c r="AA48" t="s">
        <v>121</v>
      </c>
      <c r="AB48" t="s">
        <v>342</v>
      </c>
      <c r="AC48" t="s">
        <v>47</v>
      </c>
      <c r="AD48" t="s">
        <v>98</v>
      </c>
      <c r="AE48" t="s">
        <v>343</v>
      </c>
      <c r="AF48" t="s">
        <v>115</v>
      </c>
      <c r="AG48" t="s">
        <v>108</v>
      </c>
    </row>
    <row r="49" spans="1:36" x14ac:dyDescent="0.2">
      <c r="A49" t="s">
        <v>307</v>
      </c>
      <c r="B49">
        <f t="shared" si="2"/>
        <v>0.15625</v>
      </c>
      <c r="C49">
        <f t="shared" si="2"/>
        <v>0.15625</v>
      </c>
      <c r="D49">
        <v>1</v>
      </c>
      <c r="E49">
        <f t="shared" si="0"/>
        <v>0.19999999999999996</v>
      </c>
      <c r="F49" t="s">
        <v>1066</v>
      </c>
      <c r="G49" t="s">
        <v>344</v>
      </c>
      <c r="H49" t="s">
        <v>345</v>
      </c>
      <c r="I49" t="s">
        <v>291</v>
      </c>
      <c r="J49" t="s">
        <v>47</v>
      </c>
      <c r="K49" t="s">
        <v>48</v>
      </c>
      <c r="L49" t="s">
        <v>346</v>
      </c>
      <c r="M49" t="s">
        <v>347</v>
      </c>
      <c r="N49" t="s">
        <v>348</v>
      </c>
      <c r="O49" t="s">
        <v>63</v>
      </c>
      <c r="P49" t="s">
        <v>64</v>
      </c>
      <c r="Q49" t="s">
        <v>65</v>
      </c>
      <c r="R49" t="s">
        <v>349</v>
      </c>
      <c r="V49" t="s">
        <v>344</v>
      </c>
      <c r="W49" t="s">
        <v>345</v>
      </c>
      <c r="X49" t="s">
        <v>291</v>
      </c>
      <c r="Y49" t="s">
        <v>47</v>
      </c>
      <c r="Z49" t="s">
        <v>48</v>
      </c>
      <c r="AA49" t="s">
        <v>346</v>
      </c>
      <c r="AB49" t="s">
        <v>347</v>
      </c>
      <c r="AC49" t="s">
        <v>348</v>
      </c>
      <c r="AD49" t="s">
        <v>63</v>
      </c>
      <c r="AE49" t="s">
        <v>64</v>
      </c>
      <c r="AF49" t="s">
        <v>65</v>
      </c>
      <c r="AG49" t="s">
        <v>349</v>
      </c>
    </row>
    <row r="50" spans="1:36" x14ac:dyDescent="0.2">
      <c r="A50" t="s">
        <v>307</v>
      </c>
      <c r="B50">
        <f t="shared" si="2"/>
        <v>0.15625</v>
      </c>
      <c r="C50">
        <f t="shared" si="2"/>
        <v>0.15625</v>
      </c>
      <c r="D50">
        <v>0.90000000000000102</v>
      </c>
      <c r="E50">
        <f t="shared" si="0"/>
        <v>0.10000000000000098</v>
      </c>
      <c r="F50" t="s">
        <v>1066</v>
      </c>
      <c r="G50" t="s">
        <v>274</v>
      </c>
      <c r="H50" t="s">
        <v>75</v>
      </c>
      <c r="I50" t="s">
        <v>1</v>
      </c>
      <c r="J50" t="s">
        <v>275</v>
      </c>
      <c r="K50" t="s">
        <v>276</v>
      </c>
      <c r="L50" t="s">
        <v>184</v>
      </c>
      <c r="M50" t="s">
        <v>68</v>
      </c>
      <c r="N50" t="s">
        <v>350</v>
      </c>
      <c r="O50" t="s">
        <v>351</v>
      </c>
      <c r="P50" t="s">
        <v>85</v>
      </c>
      <c r="Q50" t="s">
        <v>152</v>
      </c>
      <c r="R50" t="s">
        <v>59</v>
      </c>
      <c r="S50" t="s">
        <v>352</v>
      </c>
      <c r="V50" t="s">
        <v>274</v>
      </c>
      <c r="W50" t="s">
        <v>75</v>
      </c>
      <c r="X50" t="s">
        <v>1</v>
      </c>
      <c r="Y50" t="s">
        <v>275</v>
      </c>
      <c r="Z50" t="s">
        <v>276</v>
      </c>
      <c r="AA50" t="s">
        <v>184</v>
      </c>
      <c r="AB50" t="s">
        <v>68</v>
      </c>
      <c r="AC50" t="s">
        <v>350</v>
      </c>
      <c r="AD50" t="s">
        <v>351</v>
      </c>
      <c r="AE50" t="s">
        <v>85</v>
      </c>
      <c r="AF50" t="s">
        <v>152</v>
      </c>
      <c r="AG50" t="s">
        <v>59</v>
      </c>
      <c r="AH50" t="s">
        <v>352</v>
      </c>
    </row>
    <row r="51" spans="1:36" x14ac:dyDescent="0.2">
      <c r="A51" t="s">
        <v>307</v>
      </c>
      <c r="B51">
        <f t="shared" si="2"/>
        <v>0.15625</v>
      </c>
      <c r="C51">
        <f t="shared" si="2"/>
        <v>0.15625</v>
      </c>
      <c r="D51">
        <v>0.80000000000000104</v>
      </c>
      <c r="E51">
        <f t="shared" si="0"/>
        <v>9.9920072216264089E-16</v>
      </c>
      <c r="F51" t="s">
        <v>1066</v>
      </c>
      <c r="G51" t="s">
        <v>318</v>
      </c>
      <c r="H51" t="s">
        <v>353</v>
      </c>
      <c r="I51" t="s">
        <v>354</v>
      </c>
      <c r="J51" t="s">
        <v>109</v>
      </c>
      <c r="K51" t="s">
        <v>52</v>
      </c>
      <c r="L51" t="s">
        <v>355</v>
      </c>
      <c r="M51" t="s">
        <v>48</v>
      </c>
      <c r="N51" t="s">
        <v>356</v>
      </c>
      <c r="O51" t="s">
        <v>245</v>
      </c>
      <c r="P51" t="s">
        <v>131</v>
      </c>
      <c r="Q51" t="s">
        <v>357</v>
      </c>
      <c r="R51" t="s">
        <v>358</v>
      </c>
      <c r="V51" t="s">
        <v>318</v>
      </c>
      <c r="W51" t="s">
        <v>353</v>
      </c>
      <c r="X51" t="s">
        <v>354</v>
      </c>
      <c r="Y51" t="s">
        <v>109</v>
      </c>
      <c r="Z51" t="s">
        <v>52</v>
      </c>
      <c r="AA51" t="s">
        <v>355</v>
      </c>
      <c r="AB51" t="s">
        <v>48</v>
      </c>
      <c r="AC51" t="s">
        <v>356</v>
      </c>
      <c r="AD51" t="s">
        <v>245</v>
      </c>
      <c r="AE51" t="s">
        <v>131</v>
      </c>
      <c r="AF51" t="s">
        <v>357</v>
      </c>
      <c r="AG51" t="s">
        <v>358</v>
      </c>
    </row>
    <row r="52" spans="1:36" x14ac:dyDescent="0.2">
      <c r="A52" t="s">
        <v>307</v>
      </c>
      <c r="B52">
        <f t="shared" si="2"/>
        <v>0.15625</v>
      </c>
      <c r="C52">
        <f t="shared" si="2"/>
        <v>0.15625</v>
      </c>
      <c r="D52">
        <v>0.70000000000000095</v>
      </c>
      <c r="E52">
        <f t="shared" si="0"/>
        <v>-9.999999999999909E-2</v>
      </c>
      <c r="F52" t="s">
        <v>1066</v>
      </c>
      <c r="G52" t="s">
        <v>359</v>
      </c>
      <c r="H52" t="s">
        <v>360</v>
      </c>
      <c r="I52" t="s">
        <v>361</v>
      </c>
      <c r="J52" t="s">
        <v>351</v>
      </c>
      <c r="K52" t="s">
        <v>1</v>
      </c>
      <c r="L52" t="s">
        <v>362</v>
      </c>
      <c r="M52" t="s">
        <v>121</v>
      </c>
      <c r="N52" t="s">
        <v>186</v>
      </c>
      <c r="O52" t="s">
        <v>363</v>
      </c>
      <c r="P52" t="s">
        <v>57</v>
      </c>
      <c r="Q52" t="s">
        <v>122</v>
      </c>
      <c r="R52" t="s">
        <v>338</v>
      </c>
      <c r="S52" t="s">
        <v>364</v>
      </c>
      <c r="V52" t="s">
        <v>359</v>
      </c>
      <c r="W52" t="s">
        <v>360</v>
      </c>
      <c r="X52" t="s">
        <v>361</v>
      </c>
      <c r="Y52" t="s">
        <v>351</v>
      </c>
      <c r="Z52" t="s">
        <v>1</v>
      </c>
      <c r="AA52" t="s">
        <v>362</v>
      </c>
      <c r="AB52" t="s">
        <v>121</v>
      </c>
      <c r="AC52" t="s">
        <v>186</v>
      </c>
      <c r="AD52" t="s">
        <v>363</v>
      </c>
      <c r="AE52" t="s">
        <v>57</v>
      </c>
      <c r="AF52" t="s">
        <v>122</v>
      </c>
      <c r="AG52" t="s">
        <v>338</v>
      </c>
      <c r="AH52" t="s">
        <v>364</v>
      </c>
    </row>
    <row r="53" spans="1:36" x14ac:dyDescent="0.2">
      <c r="A53" t="s">
        <v>307</v>
      </c>
      <c r="B53">
        <f t="shared" si="2"/>
        <v>0.15625</v>
      </c>
      <c r="C53">
        <f t="shared" si="2"/>
        <v>0.15625</v>
      </c>
      <c r="D53">
        <v>0.6</v>
      </c>
      <c r="E53">
        <f t="shared" si="0"/>
        <v>-0.20000000000000007</v>
      </c>
      <c r="F53" t="s">
        <v>1066</v>
      </c>
      <c r="G53" t="s">
        <v>274</v>
      </c>
      <c r="H53" t="s">
        <v>365</v>
      </c>
      <c r="I53" t="s">
        <v>366</v>
      </c>
      <c r="J53" t="s">
        <v>219</v>
      </c>
      <c r="K53" t="s">
        <v>192</v>
      </c>
      <c r="L53" t="s">
        <v>140</v>
      </c>
      <c r="M53" t="s">
        <v>1</v>
      </c>
      <c r="N53" t="s">
        <v>367</v>
      </c>
      <c r="O53" t="s">
        <v>52</v>
      </c>
      <c r="P53" t="s">
        <v>368</v>
      </c>
      <c r="Q53" t="s">
        <v>369</v>
      </c>
      <c r="R53" t="s">
        <v>48</v>
      </c>
      <c r="S53" t="s">
        <v>370</v>
      </c>
      <c r="V53" t="s">
        <v>274</v>
      </c>
      <c r="W53" t="s">
        <v>365</v>
      </c>
      <c r="X53" t="s">
        <v>366</v>
      </c>
      <c r="Y53" t="s">
        <v>219</v>
      </c>
      <c r="Z53" t="s">
        <v>192</v>
      </c>
      <c r="AA53" t="s">
        <v>140</v>
      </c>
      <c r="AB53" t="s">
        <v>1</v>
      </c>
      <c r="AC53" t="s">
        <v>367</v>
      </c>
      <c r="AD53" t="s">
        <v>52</v>
      </c>
      <c r="AE53" t="s">
        <v>368</v>
      </c>
      <c r="AF53" t="s">
        <v>369</v>
      </c>
      <c r="AG53" t="s">
        <v>48</v>
      </c>
      <c r="AH53" t="s">
        <v>370</v>
      </c>
    </row>
    <row r="54" spans="1:36" x14ac:dyDescent="0.2">
      <c r="A54" t="s">
        <v>307</v>
      </c>
      <c r="B54">
        <f t="shared" si="2"/>
        <v>0.15625</v>
      </c>
      <c r="C54">
        <f t="shared" si="2"/>
        <v>0.15625</v>
      </c>
      <c r="D54">
        <v>0.5</v>
      </c>
      <c r="E54">
        <f t="shared" si="0"/>
        <v>-0.30000000000000004</v>
      </c>
      <c r="F54" t="s">
        <v>1066</v>
      </c>
      <c r="G54" t="s">
        <v>371</v>
      </c>
      <c r="H54" t="s">
        <v>372</v>
      </c>
      <c r="I54" t="s">
        <v>44</v>
      </c>
      <c r="J54" t="s">
        <v>131</v>
      </c>
      <c r="K54" t="s">
        <v>373</v>
      </c>
      <c r="L54" t="s">
        <v>374</v>
      </c>
      <c r="M54" t="s">
        <v>375</v>
      </c>
      <c r="N54" t="s">
        <v>1</v>
      </c>
      <c r="O54" t="s">
        <v>376</v>
      </c>
      <c r="P54" t="s">
        <v>377</v>
      </c>
      <c r="Q54" t="s">
        <v>121</v>
      </c>
      <c r="R54" t="s">
        <v>378</v>
      </c>
      <c r="V54" t="s">
        <v>371</v>
      </c>
      <c r="X54" t="s">
        <v>44</v>
      </c>
      <c r="Z54" t="s">
        <v>373</v>
      </c>
      <c r="AA54" t="s">
        <v>374</v>
      </c>
    </row>
    <row r="55" spans="1:36" x14ac:dyDescent="0.2">
      <c r="A55" t="s">
        <v>307</v>
      </c>
      <c r="B55">
        <f t="shared" si="2"/>
        <v>0.15625</v>
      </c>
      <c r="C55">
        <f t="shared" si="2"/>
        <v>0.15625</v>
      </c>
      <c r="D55">
        <v>0.4</v>
      </c>
      <c r="E55">
        <f t="shared" si="0"/>
        <v>-0.4</v>
      </c>
      <c r="F55" t="s">
        <v>1066</v>
      </c>
      <c r="G55" t="s">
        <v>50</v>
      </c>
      <c r="H55" t="s">
        <v>351</v>
      </c>
      <c r="I55" t="s">
        <v>1</v>
      </c>
      <c r="J55" t="s">
        <v>362</v>
      </c>
      <c r="K55" t="s">
        <v>121</v>
      </c>
      <c r="L55" t="s">
        <v>109</v>
      </c>
      <c r="M55" t="s">
        <v>379</v>
      </c>
      <c r="N55" t="s">
        <v>380</v>
      </c>
      <c r="O55" t="s">
        <v>57</v>
      </c>
      <c r="P55" t="s">
        <v>381</v>
      </c>
      <c r="Q55" t="s">
        <v>128</v>
      </c>
      <c r="R55" t="s">
        <v>212</v>
      </c>
    </row>
    <row r="56" spans="1:36" x14ac:dyDescent="0.2">
      <c r="A56" t="s">
        <v>307</v>
      </c>
      <c r="B56">
        <f t="shared" si="2"/>
        <v>0.15625</v>
      </c>
      <c r="C56">
        <f t="shared" si="2"/>
        <v>0.15625</v>
      </c>
      <c r="D56">
        <v>0.3</v>
      </c>
      <c r="E56">
        <f t="shared" si="0"/>
        <v>-0.5</v>
      </c>
      <c r="F56" t="s">
        <v>1066</v>
      </c>
      <c r="G56" t="s">
        <v>324</v>
      </c>
      <c r="H56" t="s">
        <v>121</v>
      </c>
      <c r="I56" t="s">
        <v>186</v>
      </c>
      <c r="J56" t="s">
        <v>303</v>
      </c>
      <c r="K56" t="s">
        <v>111</v>
      </c>
      <c r="L56" t="s">
        <v>52</v>
      </c>
      <c r="M56" t="s">
        <v>48</v>
      </c>
      <c r="N56" t="s">
        <v>382</v>
      </c>
      <c r="O56" t="s">
        <v>383</v>
      </c>
      <c r="P56" t="s">
        <v>116</v>
      </c>
      <c r="Q56" t="s">
        <v>136</v>
      </c>
    </row>
    <row r="57" spans="1:36" x14ac:dyDescent="0.2">
      <c r="A57" t="s">
        <v>307</v>
      </c>
      <c r="B57">
        <f t="shared" si="2"/>
        <v>0.15625</v>
      </c>
      <c r="C57">
        <f t="shared" si="2"/>
        <v>0.15625</v>
      </c>
      <c r="D57">
        <v>0.2</v>
      </c>
      <c r="E57">
        <f t="shared" si="0"/>
        <v>-0.60000000000000009</v>
      </c>
      <c r="F57" t="s">
        <v>1066</v>
      </c>
      <c r="G57" t="s">
        <v>318</v>
      </c>
      <c r="H57" t="s">
        <v>262</v>
      </c>
      <c r="I57" t="s">
        <v>384</v>
      </c>
      <c r="J57" t="s">
        <v>1</v>
      </c>
      <c r="K57" t="s">
        <v>385</v>
      </c>
      <c r="L57" t="s">
        <v>88</v>
      </c>
      <c r="M57" t="s">
        <v>143</v>
      </c>
      <c r="N57" t="s">
        <v>261</v>
      </c>
      <c r="O57" t="s">
        <v>386</v>
      </c>
      <c r="P57" t="s">
        <v>70</v>
      </c>
      <c r="Q57" t="s">
        <v>41</v>
      </c>
      <c r="R57" t="s">
        <v>48</v>
      </c>
      <c r="S57" t="s">
        <v>171</v>
      </c>
    </row>
    <row r="58" spans="1:36" x14ac:dyDescent="0.2">
      <c r="A58" t="s">
        <v>307</v>
      </c>
      <c r="B58">
        <f t="shared" si="2"/>
        <v>0.15625</v>
      </c>
      <c r="C58">
        <f t="shared" si="2"/>
        <v>0.15625</v>
      </c>
      <c r="D58">
        <v>9.9999999999999895E-2</v>
      </c>
      <c r="E58">
        <f t="shared" si="0"/>
        <v>-0.70000000000000018</v>
      </c>
      <c r="F58" t="s">
        <v>1066</v>
      </c>
      <c r="G58" t="s">
        <v>182</v>
      </c>
      <c r="H58" t="s">
        <v>353</v>
      </c>
      <c r="I58" t="s">
        <v>387</v>
      </c>
      <c r="J58" t="s">
        <v>224</v>
      </c>
      <c r="K58" t="s">
        <v>52</v>
      </c>
      <c r="L58" t="s">
        <v>112</v>
      </c>
      <c r="M58" t="s">
        <v>48</v>
      </c>
      <c r="N58" t="s">
        <v>219</v>
      </c>
      <c r="O58" t="s">
        <v>336</v>
      </c>
      <c r="P58" t="s">
        <v>388</v>
      </c>
      <c r="Q58" t="s">
        <v>48</v>
      </c>
      <c r="R58" t="s">
        <v>389</v>
      </c>
      <c r="S58" t="s">
        <v>230</v>
      </c>
    </row>
    <row r="59" spans="1:36" x14ac:dyDescent="0.2">
      <c r="A59" t="s">
        <v>307</v>
      </c>
      <c r="B59">
        <f t="shared" si="2"/>
        <v>0.15625</v>
      </c>
      <c r="C59">
        <f t="shared" si="2"/>
        <v>0.15625</v>
      </c>
      <c r="D59">
        <v>0</v>
      </c>
      <c r="E59">
        <f t="shared" si="0"/>
        <v>-0.8</v>
      </c>
      <c r="F59" t="s">
        <v>1066</v>
      </c>
      <c r="G59" t="s">
        <v>216</v>
      </c>
      <c r="H59" t="s">
        <v>69</v>
      </c>
      <c r="I59" t="s">
        <v>78</v>
      </c>
      <c r="J59" t="s">
        <v>390</v>
      </c>
      <c r="K59" t="s">
        <v>391</v>
      </c>
      <c r="L59" t="s">
        <v>392</v>
      </c>
      <c r="M59" t="s">
        <v>128</v>
      </c>
      <c r="N59" t="s">
        <v>48</v>
      </c>
      <c r="O59" t="s">
        <v>393</v>
      </c>
      <c r="P59" t="s">
        <v>394</v>
      </c>
    </row>
    <row r="60" spans="1:36" x14ac:dyDescent="0.2">
      <c r="A60" t="s">
        <v>307</v>
      </c>
      <c r="B60">
        <f t="shared" si="2"/>
        <v>0.15625</v>
      </c>
      <c r="C60">
        <f t="shared" si="2"/>
        <v>0.15625</v>
      </c>
      <c r="D60">
        <v>-0.1</v>
      </c>
      <c r="E60">
        <f t="shared" si="0"/>
        <v>-0.9</v>
      </c>
      <c r="F60" t="s">
        <v>1066</v>
      </c>
      <c r="G60" t="s">
        <v>72</v>
      </c>
      <c r="H60" t="s">
        <v>78</v>
      </c>
      <c r="I60" t="s">
        <v>164</v>
      </c>
      <c r="J60" t="s">
        <v>143</v>
      </c>
      <c r="K60" t="s">
        <v>165</v>
      </c>
      <c r="L60" t="s">
        <v>52</v>
      </c>
      <c r="M60" t="s">
        <v>166</v>
      </c>
      <c r="N60" t="s">
        <v>75</v>
      </c>
      <c r="O60" t="s">
        <v>48</v>
      </c>
      <c r="P60" t="s">
        <v>395</v>
      </c>
      <c r="Q60" t="s">
        <v>177</v>
      </c>
      <c r="R60" t="s">
        <v>396</v>
      </c>
    </row>
    <row r="61" spans="1:36" x14ac:dyDescent="0.2">
      <c r="A61" t="s">
        <v>307</v>
      </c>
      <c r="B61">
        <f t="shared" si="2"/>
        <v>0.15625</v>
      </c>
      <c r="C61">
        <f t="shared" si="2"/>
        <v>0.15625</v>
      </c>
      <c r="D61">
        <v>-0.2</v>
      </c>
      <c r="E61">
        <f t="shared" si="0"/>
        <v>-1</v>
      </c>
      <c r="F61" t="s">
        <v>1066</v>
      </c>
      <c r="G61" t="s">
        <v>50</v>
      </c>
      <c r="H61" t="s">
        <v>75</v>
      </c>
      <c r="I61" t="s">
        <v>184</v>
      </c>
      <c r="J61" t="s">
        <v>397</v>
      </c>
      <c r="K61" t="s">
        <v>67</v>
      </c>
      <c r="L61" t="s">
        <v>186</v>
      </c>
      <c r="M61" t="s">
        <v>398</v>
      </c>
      <c r="N61" t="s">
        <v>119</v>
      </c>
      <c r="O61" t="s">
        <v>52</v>
      </c>
      <c r="P61" t="s">
        <v>399</v>
      </c>
      <c r="Q61" t="s">
        <v>400</v>
      </c>
      <c r="R61" t="s">
        <v>77</v>
      </c>
      <c r="S61" t="s">
        <v>128</v>
      </c>
      <c r="T61" t="s">
        <v>48</v>
      </c>
      <c r="U61" t="s">
        <v>401</v>
      </c>
      <c r="AI61" t="s">
        <v>48</v>
      </c>
      <c r="AJ61" t="s">
        <v>401</v>
      </c>
    </row>
    <row r="62" spans="1:36" x14ac:dyDescent="0.2">
      <c r="A62" t="s">
        <v>402</v>
      </c>
      <c r="B62">
        <f>1/11.65</f>
        <v>8.5836909871244635E-2</v>
      </c>
      <c r="C62">
        <f>1/11.65</f>
        <v>8.5836909871244635E-2</v>
      </c>
      <c r="D62">
        <v>1.7</v>
      </c>
      <c r="E62">
        <f t="shared" si="0"/>
        <v>0.89999999999999991</v>
      </c>
      <c r="F62" t="s">
        <v>1066</v>
      </c>
      <c r="G62" t="s">
        <v>274</v>
      </c>
      <c r="H62" t="s">
        <v>75</v>
      </c>
      <c r="I62" t="s">
        <v>403</v>
      </c>
      <c r="J62" t="s">
        <v>97</v>
      </c>
      <c r="K62" t="s">
        <v>57</v>
      </c>
      <c r="L62" t="s">
        <v>184</v>
      </c>
      <c r="M62" t="s">
        <v>48</v>
      </c>
      <c r="N62" t="s">
        <v>404</v>
      </c>
      <c r="O62" t="s">
        <v>75</v>
      </c>
      <c r="P62" t="s">
        <v>405</v>
      </c>
      <c r="Q62" t="s">
        <v>106</v>
      </c>
      <c r="R62" t="s">
        <v>406</v>
      </c>
      <c r="S62" t="s">
        <v>276</v>
      </c>
      <c r="V62" t="s">
        <v>274</v>
      </c>
      <c r="W62" t="s">
        <v>75</v>
      </c>
      <c r="X62" t="s">
        <v>403</v>
      </c>
      <c r="Y62" t="s">
        <v>97</v>
      </c>
      <c r="Z62" t="s">
        <v>57</v>
      </c>
      <c r="AA62" t="s">
        <v>184</v>
      </c>
      <c r="AB62" t="s">
        <v>48</v>
      </c>
      <c r="AC62" t="s">
        <v>404</v>
      </c>
      <c r="AD62" t="s">
        <v>75</v>
      </c>
      <c r="AE62" t="s">
        <v>405</v>
      </c>
      <c r="AF62" t="s">
        <v>106</v>
      </c>
      <c r="AG62" t="s">
        <v>406</v>
      </c>
      <c r="AH62" t="s">
        <v>276</v>
      </c>
    </row>
    <row r="63" spans="1:36" x14ac:dyDescent="0.2">
      <c r="A63" t="s">
        <v>402</v>
      </c>
      <c r="B63">
        <f t="shared" ref="B63:C81" si="3">1/11.65</f>
        <v>8.5836909871244635E-2</v>
      </c>
      <c r="C63">
        <f t="shared" si="3"/>
        <v>8.5836909871244635E-2</v>
      </c>
      <c r="D63">
        <v>1.6</v>
      </c>
      <c r="E63">
        <f t="shared" si="0"/>
        <v>0.8</v>
      </c>
      <c r="F63" t="s">
        <v>1066</v>
      </c>
      <c r="G63" t="s">
        <v>50</v>
      </c>
      <c r="H63" t="s">
        <v>291</v>
      </c>
      <c r="I63" t="s">
        <v>48</v>
      </c>
      <c r="J63" t="s">
        <v>407</v>
      </c>
      <c r="K63" t="s">
        <v>140</v>
      </c>
      <c r="L63" t="s">
        <v>1</v>
      </c>
      <c r="M63" t="s">
        <v>81</v>
      </c>
      <c r="N63" t="s">
        <v>408</v>
      </c>
      <c r="O63" t="s">
        <v>219</v>
      </c>
      <c r="P63" t="s">
        <v>245</v>
      </c>
      <c r="Q63" t="s">
        <v>409</v>
      </c>
      <c r="R63" t="s">
        <v>108</v>
      </c>
      <c r="V63" t="s">
        <v>50</v>
      </c>
      <c r="W63" t="s">
        <v>291</v>
      </c>
      <c r="X63" t="s">
        <v>48</v>
      </c>
      <c r="Y63" t="s">
        <v>407</v>
      </c>
      <c r="Z63" t="s">
        <v>140</v>
      </c>
      <c r="AA63" t="s">
        <v>1</v>
      </c>
      <c r="AB63" t="s">
        <v>81</v>
      </c>
      <c r="AC63" t="s">
        <v>408</v>
      </c>
      <c r="AD63" t="s">
        <v>219</v>
      </c>
      <c r="AE63" t="s">
        <v>245</v>
      </c>
      <c r="AF63" t="s">
        <v>409</v>
      </c>
      <c r="AG63" t="s">
        <v>108</v>
      </c>
    </row>
    <row r="64" spans="1:36" x14ac:dyDescent="0.2">
      <c r="A64" t="s">
        <v>402</v>
      </c>
      <c r="B64">
        <f t="shared" si="3"/>
        <v>8.5836909871244635E-2</v>
      </c>
      <c r="C64">
        <f t="shared" si="3"/>
        <v>8.5836909871244635E-2</v>
      </c>
      <c r="D64">
        <v>1.5</v>
      </c>
      <c r="E64">
        <f t="shared" si="0"/>
        <v>0.7</v>
      </c>
      <c r="F64" t="s">
        <v>1066</v>
      </c>
      <c r="G64" t="s">
        <v>150</v>
      </c>
      <c r="H64" t="s">
        <v>63</v>
      </c>
      <c r="I64" t="s">
        <v>151</v>
      </c>
      <c r="J64" t="s">
        <v>152</v>
      </c>
      <c r="K64" t="s">
        <v>52</v>
      </c>
      <c r="L64" t="s">
        <v>56</v>
      </c>
      <c r="M64" t="s">
        <v>153</v>
      </c>
      <c r="N64" t="s">
        <v>48</v>
      </c>
      <c r="O64" t="s">
        <v>410</v>
      </c>
      <c r="P64" t="s">
        <v>47</v>
      </c>
      <c r="Q64" t="s">
        <v>101</v>
      </c>
      <c r="R64" t="s">
        <v>118</v>
      </c>
      <c r="V64" t="s">
        <v>150</v>
      </c>
      <c r="W64" t="s">
        <v>63</v>
      </c>
      <c r="X64" t="s">
        <v>151</v>
      </c>
      <c r="Y64" t="s">
        <v>152</v>
      </c>
      <c r="Z64" t="s">
        <v>52</v>
      </c>
      <c r="AA64" t="s">
        <v>56</v>
      </c>
      <c r="AB64" t="s">
        <v>153</v>
      </c>
      <c r="AC64" t="s">
        <v>48</v>
      </c>
      <c r="AD64" t="s">
        <v>410</v>
      </c>
      <c r="AE64" t="s">
        <v>47</v>
      </c>
      <c r="AF64" t="s">
        <v>101</v>
      </c>
      <c r="AG64" t="s">
        <v>118</v>
      </c>
    </row>
    <row r="65" spans="1:34" x14ac:dyDescent="0.2">
      <c r="A65" t="s">
        <v>402</v>
      </c>
      <c r="B65">
        <f t="shared" si="3"/>
        <v>8.5836909871244635E-2</v>
      </c>
      <c r="C65">
        <f t="shared" si="3"/>
        <v>8.5836909871244635E-2</v>
      </c>
      <c r="D65">
        <v>1.4</v>
      </c>
      <c r="E65">
        <f t="shared" si="0"/>
        <v>0.59999999999999987</v>
      </c>
      <c r="F65" t="s">
        <v>1066</v>
      </c>
      <c r="G65" t="s">
        <v>297</v>
      </c>
      <c r="H65" t="s">
        <v>75</v>
      </c>
      <c r="I65" t="s">
        <v>411</v>
      </c>
      <c r="J65" t="s">
        <v>67</v>
      </c>
      <c r="K65" t="s">
        <v>101</v>
      </c>
      <c r="L65" t="s">
        <v>64</v>
      </c>
      <c r="M65" t="s">
        <v>65</v>
      </c>
      <c r="N65" t="s">
        <v>412</v>
      </c>
      <c r="O65" t="s">
        <v>413</v>
      </c>
      <c r="P65" t="s">
        <v>219</v>
      </c>
      <c r="Q65" t="s">
        <v>414</v>
      </c>
      <c r="V65" t="s">
        <v>297</v>
      </c>
      <c r="W65" t="s">
        <v>75</v>
      </c>
      <c r="X65" t="s">
        <v>411</v>
      </c>
      <c r="Y65" t="s">
        <v>67</v>
      </c>
      <c r="Z65" t="s">
        <v>101</v>
      </c>
      <c r="AA65" t="s">
        <v>64</v>
      </c>
      <c r="AB65" t="s">
        <v>65</v>
      </c>
      <c r="AC65" t="s">
        <v>412</v>
      </c>
      <c r="AD65" t="s">
        <v>413</v>
      </c>
      <c r="AE65" t="s">
        <v>219</v>
      </c>
      <c r="AF65" t="s">
        <v>414</v>
      </c>
    </row>
    <row r="66" spans="1:34" x14ac:dyDescent="0.2">
      <c r="A66" t="s">
        <v>402</v>
      </c>
      <c r="B66">
        <f t="shared" si="3"/>
        <v>8.5836909871244635E-2</v>
      </c>
      <c r="C66">
        <f t="shared" si="3"/>
        <v>8.5836909871244635E-2</v>
      </c>
      <c r="D66">
        <v>1.3</v>
      </c>
      <c r="E66">
        <f t="shared" si="0"/>
        <v>0.5</v>
      </c>
      <c r="F66" t="s">
        <v>1066</v>
      </c>
      <c r="G66" t="s">
        <v>297</v>
      </c>
      <c r="H66" t="s">
        <v>312</v>
      </c>
      <c r="I66" t="s">
        <v>65</v>
      </c>
      <c r="J66" t="s">
        <v>415</v>
      </c>
      <c r="K66" t="s">
        <v>416</v>
      </c>
      <c r="L66" t="s">
        <v>151</v>
      </c>
      <c r="M66" t="s">
        <v>417</v>
      </c>
      <c r="N66" t="s">
        <v>418</v>
      </c>
      <c r="O66" t="s">
        <v>48</v>
      </c>
      <c r="P66" t="s">
        <v>419</v>
      </c>
      <c r="Q66" t="s">
        <v>420</v>
      </c>
      <c r="R66" t="s">
        <v>94</v>
      </c>
      <c r="S66" t="s">
        <v>224</v>
      </c>
      <c r="V66" t="s">
        <v>297</v>
      </c>
      <c r="W66" t="s">
        <v>312</v>
      </c>
      <c r="X66" t="s">
        <v>65</v>
      </c>
      <c r="Y66" t="s">
        <v>415</v>
      </c>
      <c r="Z66" t="s">
        <v>416</v>
      </c>
      <c r="AA66" t="s">
        <v>151</v>
      </c>
      <c r="AB66" t="s">
        <v>417</v>
      </c>
      <c r="AC66" t="s">
        <v>418</v>
      </c>
      <c r="AD66" t="s">
        <v>48</v>
      </c>
      <c r="AE66" t="s">
        <v>419</v>
      </c>
      <c r="AF66" t="s">
        <v>420</v>
      </c>
      <c r="AG66" t="s">
        <v>94</v>
      </c>
      <c r="AH66" t="s">
        <v>224</v>
      </c>
    </row>
    <row r="67" spans="1:34" x14ac:dyDescent="0.2">
      <c r="A67" t="s">
        <v>402</v>
      </c>
      <c r="B67">
        <f t="shared" si="3"/>
        <v>8.5836909871244635E-2</v>
      </c>
      <c r="C67">
        <f t="shared" si="3"/>
        <v>8.5836909871244635E-2</v>
      </c>
      <c r="D67">
        <v>1.2</v>
      </c>
      <c r="E67">
        <f t="shared" si="0"/>
        <v>0.39999999999999991</v>
      </c>
      <c r="F67" t="s">
        <v>1066</v>
      </c>
      <c r="G67" t="s">
        <v>297</v>
      </c>
      <c r="H67" t="s">
        <v>44</v>
      </c>
      <c r="I67" t="s">
        <v>155</v>
      </c>
      <c r="J67" t="s">
        <v>421</v>
      </c>
      <c r="K67" t="s">
        <v>88</v>
      </c>
      <c r="L67" t="s">
        <v>68</v>
      </c>
      <c r="M67" t="s">
        <v>422</v>
      </c>
      <c r="N67" t="s">
        <v>423</v>
      </c>
      <c r="O67" t="s">
        <v>67</v>
      </c>
      <c r="P67" t="s">
        <v>424</v>
      </c>
      <c r="Q67" t="s">
        <v>125</v>
      </c>
      <c r="R67" t="s">
        <v>410</v>
      </c>
      <c r="V67" t="s">
        <v>297</v>
      </c>
      <c r="W67" t="s">
        <v>44</v>
      </c>
      <c r="X67" t="s">
        <v>155</v>
      </c>
      <c r="Y67" t="s">
        <v>421</v>
      </c>
      <c r="Z67" t="s">
        <v>88</v>
      </c>
      <c r="AA67" t="s">
        <v>68</v>
      </c>
      <c r="AB67" t="s">
        <v>422</v>
      </c>
      <c r="AC67" t="s">
        <v>423</v>
      </c>
      <c r="AD67" t="s">
        <v>67</v>
      </c>
      <c r="AE67" t="s">
        <v>424</v>
      </c>
      <c r="AF67" t="s">
        <v>125</v>
      </c>
      <c r="AG67" t="s">
        <v>410</v>
      </c>
    </row>
    <row r="68" spans="1:34" x14ac:dyDescent="0.2">
      <c r="A68" t="s">
        <v>402</v>
      </c>
      <c r="B68">
        <f t="shared" si="3"/>
        <v>8.5836909871244635E-2</v>
      </c>
      <c r="C68">
        <f t="shared" si="3"/>
        <v>8.5836909871244635E-2</v>
      </c>
      <c r="D68">
        <v>1.1000000000000001</v>
      </c>
      <c r="E68">
        <f t="shared" ref="E68:E131" si="4">D68-0.8</f>
        <v>0.30000000000000004</v>
      </c>
      <c r="F68" t="s">
        <v>1066</v>
      </c>
      <c r="G68" t="s">
        <v>50</v>
      </c>
      <c r="H68" t="s">
        <v>425</v>
      </c>
      <c r="I68" t="s">
        <v>426</v>
      </c>
      <c r="J68" t="s">
        <v>186</v>
      </c>
      <c r="K68" t="s">
        <v>427</v>
      </c>
      <c r="L68" t="s">
        <v>57</v>
      </c>
      <c r="M68" t="s">
        <v>259</v>
      </c>
      <c r="N68" t="s">
        <v>428</v>
      </c>
      <c r="O68" t="s">
        <v>63</v>
      </c>
      <c r="P68" t="s">
        <v>429</v>
      </c>
      <c r="V68" t="s">
        <v>50</v>
      </c>
      <c r="W68" t="s">
        <v>425</v>
      </c>
      <c r="X68" t="s">
        <v>426</v>
      </c>
      <c r="Y68" t="s">
        <v>186</v>
      </c>
      <c r="Z68" t="s">
        <v>427</v>
      </c>
      <c r="AA68" t="s">
        <v>57</v>
      </c>
      <c r="AB68" t="s">
        <v>259</v>
      </c>
      <c r="AC68" t="s">
        <v>428</v>
      </c>
      <c r="AD68" t="s">
        <v>63</v>
      </c>
      <c r="AE68" t="s">
        <v>429</v>
      </c>
    </row>
    <row r="69" spans="1:34" x14ac:dyDescent="0.2">
      <c r="A69" t="s">
        <v>402</v>
      </c>
      <c r="B69">
        <f t="shared" si="3"/>
        <v>8.5836909871244635E-2</v>
      </c>
      <c r="C69">
        <f t="shared" si="3"/>
        <v>8.5836909871244635E-2</v>
      </c>
      <c r="D69">
        <v>1</v>
      </c>
      <c r="E69">
        <f t="shared" si="4"/>
        <v>0.19999999999999996</v>
      </c>
      <c r="F69" t="s">
        <v>1066</v>
      </c>
      <c r="G69" t="s">
        <v>72</v>
      </c>
      <c r="H69" t="s">
        <v>430</v>
      </c>
      <c r="I69" t="s">
        <v>431</v>
      </c>
      <c r="J69" t="s">
        <v>432</v>
      </c>
      <c r="K69" t="s">
        <v>98</v>
      </c>
      <c r="L69" t="s">
        <v>433</v>
      </c>
      <c r="M69" t="s">
        <v>434</v>
      </c>
      <c r="N69" t="s">
        <v>52</v>
      </c>
      <c r="O69" t="s">
        <v>138</v>
      </c>
      <c r="P69" t="s">
        <v>414</v>
      </c>
      <c r="Q69" t="s">
        <v>41</v>
      </c>
      <c r="R69" t="s">
        <v>256</v>
      </c>
      <c r="V69" t="s">
        <v>72</v>
      </c>
      <c r="W69" t="s">
        <v>430</v>
      </c>
      <c r="X69" t="s">
        <v>431</v>
      </c>
      <c r="Y69" t="s">
        <v>432</v>
      </c>
      <c r="Z69" t="s">
        <v>98</v>
      </c>
      <c r="AA69" t="s">
        <v>433</v>
      </c>
      <c r="AB69" t="s">
        <v>434</v>
      </c>
      <c r="AC69" t="s">
        <v>52</v>
      </c>
      <c r="AD69" t="s">
        <v>138</v>
      </c>
      <c r="AE69" t="s">
        <v>414</v>
      </c>
      <c r="AF69" t="s">
        <v>41</v>
      </c>
      <c r="AG69" t="s">
        <v>256</v>
      </c>
    </row>
    <row r="70" spans="1:34" x14ac:dyDescent="0.2">
      <c r="A70" t="s">
        <v>402</v>
      </c>
      <c r="B70">
        <f t="shared" si="3"/>
        <v>8.5836909871244635E-2</v>
      </c>
      <c r="C70">
        <f t="shared" si="3"/>
        <v>8.5836909871244635E-2</v>
      </c>
      <c r="D70">
        <v>0.90000000000000102</v>
      </c>
      <c r="E70">
        <f t="shared" si="4"/>
        <v>0.10000000000000098</v>
      </c>
      <c r="F70" t="s">
        <v>1066</v>
      </c>
      <c r="G70" t="s">
        <v>50</v>
      </c>
      <c r="H70" t="s">
        <v>92</v>
      </c>
      <c r="I70" t="s">
        <v>93</v>
      </c>
      <c r="J70" t="s">
        <v>94</v>
      </c>
      <c r="K70" t="s">
        <v>48</v>
      </c>
      <c r="L70" t="s">
        <v>95</v>
      </c>
      <c r="M70" t="s">
        <v>96</v>
      </c>
      <c r="N70" t="s">
        <v>260</v>
      </c>
      <c r="O70" t="s">
        <v>48</v>
      </c>
      <c r="P70" t="s">
        <v>435</v>
      </c>
      <c r="V70" t="s">
        <v>50</v>
      </c>
      <c r="W70" t="s">
        <v>92</v>
      </c>
      <c r="X70" t="s">
        <v>93</v>
      </c>
      <c r="Z70" t="s">
        <v>48</v>
      </c>
      <c r="AA70" t="s">
        <v>95</v>
      </c>
      <c r="AC70" t="s">
        <v>260</v>
      </c>
      <c r="AD70" t="s">
        <v>48</v>
      </c>
    </row>
    <row r="71" spans="1:34" x14ac:dyDescent="0.2">
      <c r="A71" t="s">
        <v>402</v>
      </c>
      <c r="B71">
        <f t="shared" si="3"/>
        <v>8.5836909871244635E-2</v>
      </c>
      <c r="C71">
        <f t="shared" si="3"/>
        <v>8.5836909871244635E-2</v>
      </c>
      <c r="D71">
        <v>0.80000000000000104</v>
      </c>
      <c r="E71">
        <f t="shared" si="4"/>
        <v>9.9920072216264089E-16</v>
      </c>
      <c r="F71" t="s">
        <v>1066</v>
      </c>
      <c r="G71" t="s">
        <v>436</v>
      </c>
      <c r="H71" t="s">
        <v>437</v>
      </c>
      <c r="I71" t="s">
        <v>68</v>
      </c>
      <c r="J71" t="s">
        <v>438</v>
      </c>
      <c r="K71" t="s">
        <v>439</v>
      </c>
      <c r="L71" t="s">
        <v>223</v>
      </c>
      <c r="M71" t="s">
        <v>440</v>
      </c>
      <c r="N71" t="s">
        <v>441</v>
      </c>
      <c r="O71" t="s">
        <v>41</v>
      </c>
      <c r="P71" t="s">
        <v>48</v>
      </c>
      <c r="Q71" t="s">
        <v>442</v>
      </c>
      <c r="V71" t="s">
        <v>436</v>
      </c>
      <c r="AD71" t="s">
        <v>41</v>
      </c>
      <c r="AE71" t="s">
        <v>48</v>
      </c>
    </row>
    <row r="72" spans="1:34" x14ac:dyDescent="0.2">
      <c r="A72" t="s">
        <v>402</v>
      </c>
      <c r="B72">
        <f t="shared" si="3"/>
        <v>8.5836909871244635E-2</v>
      </c>
      <c r="C72">
        <f t="shared" si="3"/>
        <v>8.5836909871244635E-2</v>
      </c>
      <c r="D72">
        <v>0.70000000000000095</v>
      </c>
      <c r="E72">
        <f t="shared" si="4"/>
        <v>-9.999999999999909E-2</v>
      </c>
      <c r="F72" t="s">
        <v>1066</v>
      </c>
      <c r="G72" t="s">
        <v>297</v>
      </c>
      <c r="H72" t="s">
        <v>443</v>
      </c>
      <c r="I72" t="s">
        <v>67</v>
      </c>
      <c r="J72" t="s">
        <v>101</v>
      </c>
      <c r="K72" t="s">
        <v>44</v>
      </c>
      <c r="L72" t="s">
        <v>444</v>
      </c>
      <c r="M72" t="s">
        <v>52</v>
      </c>
      <c r="N72" t="s">
        <v>445</v>
      </c>
      <c r="O72" t="s">
        <v>109</v>
      </c>
      <c r="P72" t="s">
        <v>1</v>
      </c>
      <c r="Q72" t="s">
        <v>167</v>
      </c>
      <c r="R72" t="s">
        <v>121</v>
      </c>
      <c r="S72" t="s">
        <v>168</v>
      </c>
    </row>
    <row r="73" spans="1:34" x14ac:dyDescent="0.2">
      <c r="A73" t="s">
        <v>402</v>
      </c>
      <c r="B73">
        <f t="shared" si="3"/>
        <v>8.5836909871244635E-2</v>
      </c>
      <c r="C73">
        <f t="shared" si="3"/>
        <v>8.5836909871244635E-2</v>
      </c>
      <c r="D73">
        <v>0.6</v>
      </c>
      <c r="E73">
        <f t="shared" si="4"/>
        <v>-0.20000000000000007</v>
      </c>
      <c r="F73" t="s">
        <v>1066</v>
      </c>
      <c r="G73" t="s">
        <v>297</v>
      </c>
      <c r="H73" t="s">
        <v>446</v>
      </c>
      <c r="I73" t="s">
        <v>447</v>
      </c>
      <c r="J73" t="s">
        <v>48</v>
      </c>
      <c r="K73" t="s">
        <v>204</v>
      </c>
      <c r="L73" t="s">
        <v>448</v>
      </c>
      <c r="M73" t="s">
        <v>379</v>
      </c>
      <c r="N73" t="s">
        <v>128</v>
      </c>
      <c r="O73" t="s">
        <v>48</v>
      </c>
      <c r="P73" t="s">
        <v>449</v>
      </c>
    </row>
    <row r="74" spans="1:34" x14ac:dyDescent="0.2">
      <c r="A74" t="s">
        <v>402</v>
      </c>
      <c r="B74">
        <f t="shared" si="3"/>
        <v>8.5836909871244635E-2</v>
      </c>
      <c r="C74">
        <f t="shared" si="3"/>
        <v>8.5836909871244635E-2</v>
      </c>
      <c r="D74">
        <v>0.5</v>
      </c>
      <c r="E74">
        <f t="shared" si="4"/>
        <v>-0.30000000000000004</v>
      </c>
      <c r="F74" t="s">
        <v>1066</v>
      </c>
      <c r="G74" t="s">
        <v>72</v>
      </c>
      <c r="H74" t="s">
        <v>450</v>
      </c>
      <c r="I74" t="s">
        <v>451</v>
      </c>
      <c r="J74" t="s">
        <v>423</v>
      </c>
      <c r="K74" t="s">
        <v>109</v>
      </c>
      <c r="L74" t="s">
        <v>41</v>
      </c>
      <c r="M74" t="s">
        <v>48</v>
      </c>
      <c r="N74" t="s">
        <v>55</v>
      </c>
      <c r="O74" t="s">
        <v>452</v>
      </c>
      <c r="P74" t="s">
        <v>453</v>
      </c>
      <c r="Q74" t="s">
        <v>1</v>
      </c>
      <c r="R74" t="s">
        <v>454</v>
      </c>
      <c r="S74" t="s">
        <v>455</v>
      </c>
    </row>
    <row r="75" spans="1:34" x14ac:dyDescent="0.2">
      <c r="A75" t="s">
        <v>402</v>
      </c>
      <c r="B75">
        <f t="shared" si="3"/>
        <v>8.5836909871244635E-2</v>
      </c>
      <c r="C75">
        <f t="shared" si="3"/>
        <v>8.5836909871244635E-2</v>
      </c>
      <c r="D75">
        <v>0.4</v>
      </c>
      <c r="E75">
        <f t="shared" si="4"/>
        <v>-0.4</v>
      </c>
      <c r="F75" t="s">
        <v>1066</v>
      </c>
      <c r="G75" t="s">
        <v>297</v>
      </c>
      <c r="H75" t="s">
        <v>443</v>
      </c>
      <c r="I75" t="s">
        <v>67</v>
      </c>
      <c r="J75" t="s">
        <v>101</v>
      </c>
      <c r="K75" t="s">
        <v>44</v>
      </c>
      <c r="L75" t="s">
        <v>166</v>
      </c>
      <c r="M75" t="s">
        <v>224</v>
      </c>
      <c r="N75" t="s">
        <v>79</v>
      </c>
      <c r="O75" t="s">
        <v>456</v>
      </c>
      <c r="P75" t="s">
        <v>121</v>
      </c>
      <c r="Q75" t="s">
        <v>457</v>
      </c>
      <c r="R75" t="s">
        <v>458</v>
      </c>
      <c r="S75" t="s">
        <v>296</v>
      </c>
    </row>
    <row r="76" spans="1:34" x14ac:dyDescent="0.2">
      <c r="A76" t="s">
        <v>402</v>
      </c>
      <c r="B76">
        <f t="shared" si="3"/>
        <v>8.5836909871244635E-2</v>
      </c>
      <c r="C76">
        <f t="shared" si="3"/>
        <v>8.5836909871244635E-2</v>
      </c>
      <c r="D76">
        <v>0.3</v>
      </c>
      <c r="E76">
        <f t="shared" si="4"/>
        <v>-0.5</v>
      </c>
      <c r="F76" t="s">
        <v>1066</v>
      </c>
      <c r="G76" t="s">
        <v>72</v>
      </c>
      <c r="H76" t="s">
        <v>459</v>
      </c>
      <c r="I76" t="s">
        <v>460</v>
      </c>
      <c r="J76" t="s">
        <v>131</v>
      </c>
      <c r="K76" t="s">
        <v>438</v>
      </c>
      <c r="L76" t="s">
        <v>65</v>
      </c>
      <c r="M76" t="s">
        <v>461</v>
      </c>
      <c r="N76" t="s">
        <v>109</v>
      </c>
      <c r="O76" t="s">
        <v>147</v>
      </c>
      <c r="P76" t="s">
        <v>462</v>
      </c>
      <c r="Q76" t="s">
        <v>48</v>
      </c>
      <c r="R76" t="s">
        <v>463</v>
      </c>
    </row>
    <row r="77" spans="1:34" x14ac:dyDescent="0.2">
      <c r="A77" t="s">
        <v>402</v>
      </c>
      <c r="B77">
        <f t="shared" si="3"/>
        <v>8.5836909871244635E-2</v>
      </c>
      <c r="C77">
        <f t="shared" si="3"/>
        <v>8.5836909871244635E-2</v>
      </c>
      <c r="D77">
        <v>0.2</v>
      </c>
      <c r="E77">
        <f t="shared" si="4"/>
        <v>-0.60000000000000009</v>
      </c>
      <c r="F77" t="s">
        <v>1066</v>
      </c>
      <c r="G77" t="s">
        <v>464</v>
      </c>
      <c r="H77" t="s">
        <v>465</v>
      </c>
      <c r="I77" t="s">
        <v>466</v>
      </c>
      <c r="J77" t="s">
        <v>325</v>
      </c>
      <c r="K77" t="s">
        <v>158</v>
      </c>
      <c r="L77" t="s">
        <v>42</v>
      </c>
      <c r="M77" t="s">
        <v>209</v>
      </c>
      <c r="N77" t="s">
        <v>250</v>
      </c>
      <c r="O77" t="s">
        <v>101</v>
      </c>
      <c r="P77" t="s">
        <v>44</v>
      </c>
      <c r="Q77" t="s">
        <v>112</v>
      </c>
      <c r="R77" t="s">
        <v>175</v>
      </c>
    </row>
    <row r="78" spans="1:34" x14ac:dyDescent="0.2">
      <c r="A78" t="s">
        <v>402</v>
      </c>
      <c r="B78">
        <f t="shared" si="3"/>
        <v>8.5836909871244635E-2</v>
      </c>
      <c r="C78">
        <f t="shared" si="3"/>
        <v>8.5836909871244635E-2</v>
      </c>
      <c r="D78">
        <v>9.9999999999999895E-2</v>
      </c>
      <c r="E78">
        <f t="shared" si="4"/>
        <v>-0.70000000000000018</v>
      </c>
      <c r="F78" t="s">
        <v>1066</v>
      </c>
      <c r="G78" t="s">
        <v>50</v>
      </c>
      <c r="H78" t="s">
        <v>467</v>
      </c>
      <c r="I78" t="s">
        <v>109</v>
      </c>
      <c r="J78" t="s">
        <v>468</v>
      </c>
      <c r="K78" t="s">
        <v>1</v>
      </c>
      <c r="L78" t="s">
        <v>469</v>
      </c>
      <c r="M78" t="s">
        <v>470</v>
      </c>
      <c r="N78" t="s">
        <v>121</v>
      </c>
      <c r="O78" t="s">
        <v>48</v>
      </c>
      <c r="P78" t="s">
        <v>471</v>
      </c>
      <c r="Q78" t="s">
        <v>472</v>
      </c>
    </row>
    <row r="79" spans="1:34" x14ac:dyDescent="0.2">
      <c r="A79" t="s">
        <v>402</v>
      </c>
      <c r="B79">
        <f t="shared" si="3"/>
        <v>8.5836909871244635E-2</v>
      </c>
      <c r="C79">
        <f t="shared" si="3"/>
        <v>8.5836909871244635E-2</v>
      </c>
      <c r="D79">
        <v>0</v>
      </c>
      <c r="E79">
        <f t="shared" si="4"/>
        <v>-0.8</v>
      </c>
      <c r="F79" t="s">
        <v>1066</v>
      </c>
      <c r="G79" t="s">
        <v>473</v>
      </c>
      <c r="H79" t="s">
        <v>75</v>
      </c>
      <c r="I79" t="s">
        <v>474</v>
      </c>
      <c r="J79" t="s">
        <v>140</v>
      </c>
      <c r="K79" t="s">
        <v>260</v>
      </c>
      <c r="L79" t="s">
        <v>475</v>
      </c>
      <c r="M79" t="s">
        <v>476</v>
      </c>
      <c r="N79" t="s">
        <v>245</v>
      </c>
      <c r="O79" t="s">
        <v>48</v>
      </c>
      <c r="P79" t="s">
        <v>477</v>
      </c>
      <c r="Q79" t="s">
        <v>478</v>
      </c>
    </row>
    <row r="80" spans="1:34" x14ac:dyDescent="0.2">
      <c r="A80" t="s">
        <v>402</v>
      </c>
      <c r="B80">
        <f t="shared" si="3"/>
        <v>8.5836909871244635E-2</v>
      </c>
      <c r="C80">
        <f t="shared" si="3"/>
        <v>8.5836909871244635E-2</v>
      </c>
      <c r="D80">
        <v>-0.1</v>
      </c>
      <c r="E80">
        <f t="shared" si="4"/>
        <v>-0.9</v>
      </c>
      <c r="F80" t="s">
        <v>1066</v>
      </c>
      <c r="G80" t="s">
        <v>82</v>
      </c>
      <c r="H80" t="s">
        <v>340</v>
      </c>
      <c r="I80" t="s">
        <v>52</v>
      </c>
      <c r="J80" t="s">
        <v>135</v>
      </c>
      <c r="K80" t="s">
        <v>52</v>
      </c>
      <c r="L80" t="s">
        <v>465</v>
      </c>
      <c r="M80" t="s">
        <v>479</v>
      </c>
      <c r="N80" t="s">
        <v>306</v>
      </c>
      <c r="O80" t="s">
        <v>154</v>
      </c>
      <c r="P80" t="s">
        <v>63</v>
      </c>
      <c r="Q80" t="s">
        <v>75</v>
      </c>
      <c r="R80" t="s">
        <v>480</v>
      </c>
      <c r="S80" t="s">
        <v>403</v>
      </c>
    </row>
    <row r="81" spans="1:34" x14ac:dyDescent="0.2">
      <c r="A81" t="s">
        <v>402</v>
      </c>
      <c r="B81">
        <f t="shared" si="3"/>
        <v>8.5836909871244635E-2</v>
      </c>
      <c r="C81">
        <f t="shared" si="3"/>
        <v>8.5836909871244635E-2</v>
      </c>
      <c r="D81">
        <v>-0.2</v>
      </c>
      <c r="E81">
        <f t="shared" si="4"/>
        <v>-1</v>
      </c>
      <c r="F81" t="s">
        <v>1066</v>
      </c>
      <c r="G81" t="s">
        <v>72</v>
      </c>
      <c r="H81" t="s">
        <v>481</v>
      </c>
      <c r="I81" t="s">
        <v>111</v>
      </c>
      <c r="J81" t="s">
        <v>147</v>
      </c>
      <c r="K81" t="s">
        <v>121</v>
      </c>
      <c r="L81" t="s">
        <v>122</v>
      </c>
      <c r="M81" t="s">
        <v>482</v>
      </c>
      <c r="N81" t="s">
        <v>47</v>
      </c>
      <c r="O81" t="s">
        <v>1</v>
      </c>
      <c r="P81" t="s">
        <v>483</v>
      </c>
      <c r="Q81" t="s">
        <v>121</v>
      </c>
      <c r="R81" t="s">
        <v>484</v>
      </c>
      <c r="S81" t="s">
        <v>485</v>
      </c>
    </row>
    <row r="82" spans="1:34" x14ac:dyDescent="0.2">
      <c r="A82" t="s">
        <v>486</v>
      </c>
      <c r="B82">
        <f>1/20.9</f>
        <v>4.784688995215311E-2</v>
      </c>
      <c r="C82">
        <f>1/20.9</f>
        <v>4.784688995215311E-2</v>
      </c>
      <c r="D82">
        <v>1.7</v>
      </c>
      <c r="E82">
        <f t="shared" si="4"/>
        <v>0.89999999999999991</v>
      </c>
      <c r="F82" t="s">
        <v>1066</v>
      </c>
      <c r="G82" t="s">
        <v>473</v>
      </c>
      <c r="H82" t="s">
        <v>487</v>
      </c>
      <c r="I82" t="s">
        <v>79</v>
      </c>
      <c r="J82" t="s">
        <v>80</v>
      </c>
      <c r="K82" t="s">
        <v>488</v>
      </c>
      <c r="L82" t="s">
        <v>489</v>
      </c>
      <c r="M82" t="s">
        <v>68</v>
      </c>
      <c r="N82" t="s">
        <v>119</v>
      </c>
      <c r="O82" t="s">
        <v>65</v>
      </c>
      <c r="P82" t="s">
        <v>490</v>
      </c>
      <c r="Q82" t="s">
        <v>122</v>
      </c>
      <c r="R82" t="s">
        <v>108</v>
      </c>
      <c r="V82" t="s">
        <v>473</v>
      </c>
      <c r="W82" t="s">
        <v>487</v>
      </c>
      <c r="X82" t="s">
        <v>79</v>
      </c>
      <c r="Y82" t="s">
        <v>80</v>
      </c>
      <c r="Z82" t="s">
        <v>488</v>
      </c>
      <c r="AA82" t="s">
        <v>489</v>
      </c>
      <c r="AB82" t="s">
        <v>68</v>
      </c>
      <c r="AC82" t="s">
        <v>119</v>
      </c>
      <c r="AD82" t="s">
        <v>65</v>
      </c>
      <c r="AE82" t="s">
        <v>490</v>
      </c>
      <c r="AF82" t="s">
        <v>122</v>
      </c>
      <c r="AG82" t="s">
        <v>108</v>
      </c>
    </row>
    <row r="83" spans="1:34" x14ac:dyDescent="0.2">
      <c r="A83" t="s">
        <v>486</v>
      </c>
      <c r="B83">
        <f t="shared" ref="B83:C101" si="5">1/20.9</f>
        <v>4.784688995215311E-2</v>
      </c>
      <c r="C83">
        <f t="shared" si="5"/>
        <v>4.784688995215311E-2</v>
      </c>
      <c r="D83">
        <v>1.6</v>
      </c>
      <c r="E83">
        <f t="shared" si="4"/>
        <v>0.8</v>
      </c>
      <c r="F83" t="s">
        <v>1066</v>
      </c>
      <c r="G83" t="s">
        <v>269</v>
      </c>
      <c r="H83" t="s">
        <v>437</v>
      </c>
      <c r="I83" t="s">
        <v>63</v>
      </c>
      <c r="J83" t="s">
        <v>75</v>
      </c>
      <c r="K83" t="s">
        <v>491</v>
      </c>
      <c r="L83" t="s">
        <v>52</v>
      </c>
      <c r="M83" t="s">
        <v>492</v>
      </c>
      <c r="N83" t="s">
        <v>260</v>
      </c>
      <c r="O83" t="s">
        <v>1</v>
      </c>
      <c r="P83" t="s">
        <v>493</v>
      </c>
      <c r="Q83" t="s">
        <v>121</v>
      </c>
      <c r="R83" t="s">
        <v>494</v>
      </c>
      <c r="V83" t="s">
        <v>269</v>
      </c>
      <c r="W83" t="s">
        <v>437</v>
      </c>
      <c r="X83" t="s">
        <v>63</v>
      </c>
      <c r="Y83" t="s">
        <v>75</v>
      </c>
      <c r="Z83" t="s">
        <v>491</v>
      </c>
      <c r="AA83" t="s">
        <v>52</v>
      </c>
      <c r="AB83" t="s">
        <v>492</v>
      </c>
      <c r="AC83" t="s">
        <v>260</v>
      </c>
      <c r="AD83" t="s">
        <v>1</v>
      </c>
      <c r="AE83" t="s">
        <v>493</v>
      </c>
      <c r="AF83" t="s">
        <v>121</v>
      </c>
      <c r="AG83" t="s">
        <v>494</v>
      </c>
    </row>
    <row r="84" spans="1:34" x14ac:dyDescent="0.2">
      <c r="A84" t="s">
        <v>486</v>
      </c>
      <c r="B84">
        <f t="shared" si="5"/>
        <v>4.784688995215311E-2</v>
      </c>
      <c r="C84">
        <f t="shared" si="5"/>
        <v>4.784688995215311E-2</v>
      </c>
      <c r="D84">
        <v>1.5</v>
      </c>
      <c r="E84">
        <f t="shared" si="4"/>
        <v>0.7</v>
      </c>
      <c r="F84" t="s">
        <v>1066</v>
      </c>
      <c r="G84" t="s">
        <v>50</v>
      </c>
      <c r="H84" t="s">
        <v>75</v>
      </c>
      <c r="I84" t="s">
        <v>474</v>
      </c>
      <c r="J84" t="s">
        <v>140</v>
      </c>
      <c r="K84" t="s">
        <v>260</v>
      </c>
      <c r="L84" t="s">
        <v>475</v>
      </c>
      <c r="M84" t="s">
        <v>476</v>
      </c>
      <c r="N84" t="s">
        <v>245</v>
      </c>
      <c r="O84" t="s">
        <v>98</v>
      </c>
      <c r="P84" t="s">
        <v>495</v>
      </c>
      <c r="Q84" t="s">
        <v>496</v>
      </c>
      <c r="R84" t="s">
        <v>478</v>
      </c>
      <c r="V84" t="s">
        <v>50</v>
      </c>
      <c r="W84" t="s">
        <v>75</v>
      </c>
      <c r="X84" t="s">
        <v>474</v>
      </c>
      <c r="Y84" t="s">
        <v>140</v>
      </c>
      <c r="Z84" t="s">
        <v>260</v>
      </c>
      <c r="AA84" t="s">
        <v>475</v>
      </c>
      <c r="AB84" t="s">
        <v>476</v>
      </c>
      <c r="AC84" t="s">
        <v>245</v>
      </c>
      <c r="AD84" t="s">
        <v>98</v>
      </c>
      <c r="AE84" t="s">
        <v>495</v>
      </c>
      <c r="AF84" t="s">
        <v>496</v>
      </c>
      <c r="AG84" t="s">
        <v>478</v>
      </c>
    </row>
    <row r="85" spans="1:34" x14ac:dyDescent="0.2">
      <c r="A85" t="s">
        <v>486</v>
      </c>
      <c r="B85">
        <f t="shared" si="5"/>
        <v>4.784688995215311E-2</v>
      </c>
      <c r="C85">
        <f t="shared" si="5"/>
        <v>4.784688995215311E-2</v>
      </c>
      <c r="D85">
        <v>1.4</v>
      </c>
      <c r="E85">
        <f t="shared" si="4"/>
        <v>0.59999999999999987</v>
      </c>
      <c r="F85" t="s">
        <v>1066</v>
      </c>
      <c r="G85" t="s">
        <v>318</v>
      </c>
      <c r="H85" t="s">
        <v>497</v>
      </c>
      <c r="I85" t="s">
        <v>498</v>
      </c>
      <c r="J85" t="s">
        <v>496</v>
      </c>
      <c r="K85" t="s">
        <v>52</v>
      </c>
      <c r="L85" t="s">
        <v>54</v>
      </c>
      <c r="M85" t="s">
        <v>1</v>
      </c>
      <c r="N85" t="s">
        <v>499</v>
      </c>
      <c r="O85" t="s">
        <v>500</v>
      </c>
      <c r="P85" t="s">
        <v>52</v>
      </c>
      <c r="Q85" t="s">
        <v>48</v>
      </c>
      <c r="R85" t="s">
        <v>501</v>
      </c>
      <c r="S85" t="s">
        <v>502</v>
      </c>
      <c r="V85" t="s">
        <v>318</v>
      </c>
      <c r="W85" t="s">
        <v>497</v>
      </c>
      <c r="X85" t="s">
        <v>498</v>
      </c>
      <c r="Y85" t="s">
        <v>496</v>
      </c>
      <c r="Z85" t="s">
        <v>52</v>
      </c>
      <c r="AA85" t="s">
        <v>54</v>
      </c>
      <c r="AB85" t="s">
        <v>1</v>
      </c>
      <c r="AC85" t="s">
        <v>499</v>
      </c>
      <c r="AD85" t="s">
        <v>500</v>
      </c>
      <c r="AE85" t="s">
        <v>52</v>
      </c>
      <c r="AF85" t="s">
        <v>48</v>
      </c>
      <c r="AG85" t="s">
        <v>501</v>
      </c>
      <c r="AH85" t="s">
        <v>502</v>
      </c>
    </row>
    <row r="86" spans="1:34" x14ac:dyDescent="0.2">
      <c r="A86" t="s">
        <v>486</v>
      </c>
      <c r="B86">
        <f t="shared" si="5"/>
        <v>4.784688995215311E-2</v>
      </c>
      <c r="C86">
        <f t="shared" si="5"/>
        <v>4.784688995215311E-2</v>
      </c>
      <c r="D86">
        <v>1.3</v>
      </c>
      <c r="E86">
        <f t="shared" si="4"/>
        <v>0.5</v>
      </c>
      <c r="F86" t="s">
        <v>1066</v>
      </c>
      <c r="G86" t="s">
        <v>72</v>
      </c>
      <c r="H86" t="s">
        <v>86</v>
      </c>
      <c r="I86" t="s">
        <v>503</v>
      </c>
      <c r="J86" t="s">
        <v>64</v>
      </c>
      <c r="K86" t="s">
        <v>504</v>
      </c>
      <c r="L86" t="s">
        <v>504</v>
      </c>
      <c r="M86" t="s">
        <v>505</v>
      </c>
      <c r="N86" t="s">
        <v>506</v>
      </c>
      <c r="O86" t="s">
        <v>154</v>
      </c>
      <c r="P86" t="s">
        <v>416</v>
      </c>
      <c r="Q86" t="s">
        <v>507</v>
      </c>
      <c r="R86" t="s">
        <v>342</v>
      </c>
      <c r="V86" t="s">
        <v>72</v>
      </c>
      <c r="X86" t="s">
        <v>503</v>
      </c>
      <c r="Y86" t="s">
        <v>64</v>
      </c>
      <c r="Z86" t="s">
        <v>504</v>
      </c>
      <c r="AD86" t="s">
        <v>154</v>
      </c>
      <c r="AE86" t="s">
        <v>416</v>
      </c>
      <c r="AF86" t="s">
        <v>507</v>
      </c>
      <c r="AG86" t="s">
        <v>342</v>
      </c>
    </row>
    <row r="87" spans="1:34" x14ac:dyDescent="0.2">
      <c r="A87" t="s">
        <v>486</v>
      </c>
      <c r="B87">
        <f t="shared" si="5"/>
        <v>4.784688995215311E-2</v>
      </c>
      <c r="C87">
        <f t="shared" si="5"/>
        <v>4.784688995215311E-2</v>
      </c>
      <c r="D87">
        <v>1.2</v>
      </c>
      <c r="E87">
        <f t="shared" si="4"/>
        <v>0.39999999999999991</v>
      </c>
      <c r="F87" t="s">
        <v>1066</v>
      </c>
      <c r="G87" t="s">
        <v>72</v>
      </c>
      <c r="H87" t="s">
        <v>235</v>
      </c>
      <c r="I87" t="s">
        <v>340</v>
      </c>
      <c r="J87" t="s">
        <v>48</v>
      </c>
      <c r="K87" t="s">
        <v>237</v>
      </c>
      <c r="L87" t="s">
        <v>52</v>
      </c>
      <c r="M87" t="s">
        <v>508</v>
      </c>
      <c r="N87" t="s">
        <v>238</v>
      </c>
      <c r="O87" t="s">
        <v>52</v>
      </c>
      <c r="P87" t="s">
        <v>239</v>
      </c>
      <c r="Q87" t="s">
        <v>1</v>
      </c>
      <c r="R87" t="s">
        <v>509</v>
      </c>
      <c r="V87" t="s">
        <v>72</v>
      </c>
      <c r="Y87" t="s">
        <v>48</v>
      </c>
      <c r="Z87" t="s">
        <v>237</v>
      </c>
      <c r="AA87" t="s">
        <v>52</v>
      </c>
      <c r="AB87" t="s">
        <v>508</v>
      </c>
      <c r="AD87" t="s">
        <v>52</v>
      </c>
      <c r="AF87" t="s">
        <v>1</v>
      </c>
    </row>
    <row r="88" spans="1:34" x14ac:dyDescent="0.2">
      <c r="A88" t="s">
        <v>486</v>
      </c>
      <c r="B88">
        <f t="shared" si="5"/>
        <v>4.784688995215311E-2</v>
      </c>
      <c r="C88">
        <f t="shared" si="5"/>
        <v>4.784688995215311E-2</v>
      </c>
      <c r="D88">
        <v>1.1000000000000001</v>
      </c>
      <c r="E88">
        <f t="shared" si="4"/>
        <v>0.30000000000000004</v>
      </c>
      <c r="F88" t="s">
        <v>1066</v>
      </c>
      <c r="G88" t="s">
        <v>182</v>
      </c>
      <c r="H88" t="s">
        <v>510</v>
      </c>
      <c r="I88" t="s">
        <v>511</v>
      </c>
      <c r="J88" t="s">
        <v>1</v>
      </c>
      <c r="K88" t="s">
        <v>293</v>
      </c>
      <c r="L88" t="s">
        <v>512</v>
      </c>
      <c r="M88" t="s">
        <v>47</v>
      </c>
      <c r="N88" t="s">
        <v>513</v>
      </c>
      <c r="O88" t="s">
        <v>57</v>
      </c>
      <c r="P88" t="s">
        <v>514</v>
      </c>
      <c r="V88" t="s">
        <v>182</v>
      </c>
      <c r="W88" t="s">
        <v>510</v>
      </c>
      <c r="X88" t="s">
        <v>511</v>
      </c>
      <c r="Y88" t="s">
        <v>1</v>
      </c>
      <c r="Z88" t="s">
        <v>293</v>
      </c>
      <c r="AA88" t="s">
        <v>512</v>
      </c>
    </row>
    <row r="89" spans="1:34" x14ac:dyDescent="0.2">
      <c r="A89" t="s">
        <v>486</v>
      </c>
      <c r="B89">
        <f t="shared" si="5"/>
        <v>4.784688995215311E-2</v>
      </c>
      <c r="C89">
        <f t="shared" si="5"/>
        <v>4.784688995215311E-2</v>
      </c>
      <c r="D89">
        <v>1</v>
      </c>
      <c r="E89">
        <f t="shared" si="4"/>
        <v>0.19999999999999996</v>
      </c>
      <c r="F89" t="s">
        <v>1066</v>
      </c>
      <c r="G89" t="s">
        <v>473</v>
      </c>
      <c r="H89" t="s">
        <v>515</v>
      </c>
      <c r="I89" t="s">
        <v>1</v>
      </c>
      <c r="J89" t="s">
        <v>341</v>
      </c>
      <c r="K89" t="s">
        <v>121</v>
      </c>
      <c r="L89" t="s">
        <v>516</v>
      </c>
      <c r="M89" t="s">
        <v>52</v>
      </c>
      <c r="N89" t="s">
        <v>122</v>
      </c>
      <c r="O89" t="s">
        <v>319</v>
      </c>
      <c r="P89" t="s">
        <v>245</v>
      </c>
      <c r="Q89" t="s">
        <v>517</v>
      </c>
      <c r="R89" t="s">
        <v>52</v>
      </c>
      <c r="S89" t="s">
        <v>518</v>
      </c>
      <c r="V89" t="s">
        <v>473</v>
      </c>
      <c r="W89" t="s">
        <v>515</v>
      </c>
      <c r="X89" t="s">
        <v>1</v>
      </c>
    </row>
    <row r="90" spans="1:34" x14ac:dyDescent="0.2">
      <c r="A90" t="s">
        <v>486</v>
      </c>
      <c r="B90">
        <f t="shared" si="5"/>
        <v>4.784688995215311E-2</v>
      </c>
      <c r="C90">
        <f t="shared" si="5"/>
        <v>4.784688995215311E-2</v>
      </c>
      <c r="D90">
        <v>0.90000000000000102</v>
      </c>
      <c r="E90">
        <f t="shared" si="4"/>
        <v>0.10000000000000098</v>
      </c>
      <c r="F90" t="s">
        <v>1066</v>
      </c>
      <c r="G90" t="s">
        <v>269</v>
      </c>
      <c r="H90" t="s">
        <v>437</v>
      </c>
      <c r="I90" t="s">
        <v>63</v>
      </c>
      <c r="J90" t="s">
        <v>75</v>
      </c>
      <c r="K90" t="s">
        <v>519</v>
      </c>
      <c r="L90" t="s">
        <v>154</v>
      </c>
      <c r="M90" t="s">
        <v>143</v>
      </c>
      <c r="N90" t="s">
        <v>69</v>
      </c>
      <c r="O90" t="s">
        <v>480</v>
      </c>
      <c r="P90" t="s">
        <v>520</v>
      </c>
      <c r="Q90" t="s">
        <v>52</v>
      </c>
      <c r="R90" t="s">
        <v>421</v>
      </c>
    </row>
    <row r="91" spans="1:34" x14ac:dyDescent="0.2">
      <c r="A91" t="s">
        <v>486</v>
      </c>
      <c r="B91">
        <f t="shared" si="5"/>
        <v>4.784688995215311E-2</v>
      </c>
      <c r="C91">
        <f t="shared" si="5"/>
        <v>4.784688995215311E-2</v>
      </c>
      <c r="D91">
        <v>0.80000000000000104</v>
      </c>
      <c r="E91">
        <f t="shared" si="4"/>
        <v>9.9920072216264089E-16</v>
      </c>
      <c r="F91" t="s">
        <v>1066</v>
      </c>
      <c r="G91" t="s">
        <v>210</v>
      </c>
      <c r="H91" t="s">
        <v>416</v>
      </c>
      <c r="I91" t="s">
        <v>258</v>
      </c>
      <c r="J91" t="s">
        <v>246</v>
      </c>
      <c r="K91" t="s">
        <v>68</v>
      </c>
      <c r="L91" t="s">
        <v>193</v>
      </c>
      <c r="M91" t="s">
        <v>340</v>
      </c>
      <c r="N91" t="s">
        <v>521</v>
      </c>
      <c r="O91" t="s">
        <v>124</v>
      </c>
      <c r="P91" t="s">
        <v>522</v>
      </c>
      <c r="Q91" t="s">
        <v>126</v>
      </c>
    </row>
    <row r="92" spans="1:34" x14ac:dyDescent="0.2">
      <c r="A92" t="s">
        <v>486</v>
      </c>
      <c r="B92">
        <f t="shared" si="5"/>
        <v>4.784688995215311E-2</v>
      </c>
      <c r="C92">
        <f t="shared" si="5"/>
        <v>4.784688995215311E-2</v>
      </c>
      <c r="D92">
        <v>0.70000000000000095</v>
      </c>
      <c r="E92">
        <f t="shared" si="4"/>
        <v>-9.999999999999909E-2</v>
      </c>
      <c r="F92" t="s">
        <v>1066</v>
      </c>
      <c r="G92" t="s">
        <v>297</v>
      </c>
      <c r="H92" t="s">
        <v>443</v>
      </c>
      <c r="I92" t="s">
        <v>67</v>
      </c>
      <c r="J92" t="s">
        <v>101</v>
      </c>
      <c r="K92" t="s">
        <v>44</v>
      </c>
      <c r="L92" t="s">
        <v>45</v>
      </c>
      <c r="M92" t="s">
        <v>523</v>
      </c>
      <c r="N92" t="s">
        <v>52</v>
      </c>
      <c r="O92" t="s">
        <v>524</v>
      </c>
      <c r="P92" t="s">
        <v>48</v>
      </c>
      <c r="Q92" t="s">
        <v>525</v>
      </c>
      <c r="R92" t="s">
        <v>52</v>
      </c>
      <c r="S92" t="s">
        <v>186</v>
      </c>
      <c r="T92" t="s">
        <v>235</v>
      </c>
    </row>
    <row r="93" spans="1:34" x14ac:dyDescent="0.2">
      <c r="A93" t="s">
        <v>486</v>
      </c>
      <c r="B93">
        <f t="shared" si="5"/>
        <v>4.784688995215311E-2</v>
      </c>
      <c r="C93">
        <f t="shared" si="5"/>
        <v>4.784688995215311E-2</v>
      </c>
      <c r="D93">
        <v>0.6</v>
      </c>
      <c r="E93">
        <f t="shared" si="4"/>
        <v>-0.20000000000000007</v>
      </c>
      <c r="F93" t="s">
        <v>1066</v>
      </c>
      <c r="G93" t="s">
        <v>526</v>
      </c>
      <c r="H93" t="s">
        <v>68</v>
      </c>
      <c r="I93" t="s">
        <v>144</v>
      </c>
      <c r="J93" t="s">
        <v>268</v>
      </c>
      <c r="K93" t="s">
        <v>147</v>
      </c>
      <c r="L93" t="s">
        <v>68</v>
      </c>
      <c r="M93" t="s">
        <v>119</v>
      </c>
      <c r="N93" t="s">
        <v>52</v>
      </c>
      <c r="O93" t="s">
        <v>113</v>
      </c>
      <c r="P93" t="s">
        <v>77</v>
      </c>
      <c r="Q93" t="s">
        <v>85</v>
      </c>
      <c r="R93" t="s">
        <v>246</v>
      </c>
      <c r="S93" t="s">
        <v>527</v>
      </c>
    </row>
    <row r="94" spans="1:34" x14ac:dyDescent="0.2">
      <c r="A94" t="s">
        <v>486</v>
      </c>
      <c r="B94">
        <f t="shared" si="5"/>
        <v>4.784688995215311E-2</v>
      </c>
      <c r="C94">
        <f t="shared" si="5"/>
        <v>4.784688995215311E-2</v>
      </c>
      <c r="D94">
        <v>0.5</v>
      </c>
      <c r="E94">
        <f t="shared" si="4"/>
        <v>-0.30000000000000004</v>
      </c>
      <c r="F94" t="s">
        <v>1066</v>
      </c>
      <c r="G94" t="s">
        <v>72</v>
      </c>
      <c r="H94" t="s">
        <v>78</v>
      </c>
      <c r="I94" t="s">
        <v>164</v>
      </c>
      <c r="J94" t="s">
        <v>143</v>
      </c>
      <c r="K94" t="s">
        <v>165</v>
      </c>
      <c r="L94" t="s">
        <v>52</v>
      </c>
      <c r="M94" t="s">
        <v>166</v>
      </c>
      <c r="N94" t="s">
        <v>75</v>
      </c>
      <c r="O94" t="s">
        <v>1</v>
      </c>
      <c r="P94" t="s">
        <v>528</v>
      </c>
      <c r="Q94" t="s">
        <v>121</v>
      </c>
      <c r="R94" t="s">
        <v>529</v>
      </c>
    </row>
    <row r="95" spans="1:34" x14ac:dyDescent="0.2">
      <c r="A95" t="s">
        <v>486</v>
      </c>
      <c r="B95">
        <f t="shared" si="5"/>
        <v>4.784688995215311E-2</v>
      </c>
      <c r="C95">
        <f t="shared" si="5"/>
        <v>4.784688995215311E-2</v>
      </c>
      <c r="D95">
        <v>0.4</v>
      </c>
      <c r="E95">
        <f t="shared" si="4"/>
        <v>-0.4</v>
      </c>
      <c r="F95" t="s">
        <v>1066</v>
      </c>
      <c r="G95" t="s">
        <v>297</v>
      </c>
      <c r="H95" t="s">
        <v>443</v>
      </c>
      <c r="I95" t="s">
        <v>67</v>
      </c>
      <c r="J95" t="s">
        <v>101</v>
      </c>
      <c r="K95" t="s">
        <v>44</v>
      </c>
      <c r="L95" t="s">
        <v>166</v>
      </c>
      <c r="M95" t="s">
        <v>224</v>
      </c>
      <c r="N95" t="s">
        <v>530</v>
      </c>
      <c r="O95" t="s">
        <v>67</v>
      </c>
      <c r="P95" t="s">
        <v>531</v>
      </c>
      <c r="Q95" t="s">
        <v>532</v>
      </c>
    </row>
    <row r="96" spans="1:34" x14ac:dyDescent="0.2">
      <c r="A96" t="s">
        <v>486</v>
      </c>
      <c r="B96">
        <f t="shared" si="5"/>
        <v>4.784688995215311E-2</v>
      </c>
      <c r="C96">
        <f t="shared" si="5"/>
        <v>4.784688995215311E-2</v>
      </c>
      <c r="D96">
        <v>0.3</v>
      </c>
      <c r="E96">
        <f t="shared" si="4"/>
        <v>-0.5</v>
      </c>
      <c r="F96" t="s">
        <v>1066</v>
      </c>
      <c r="G96" t="s">
        <v>82</v>
      </c>
      <c r="H96" t="s">
        <v>64</v>
      </c>
      <c r="I96" t="s">
        <v>65</v>
      </c>
      <c r="J96" t="s">
        <v>223</v>
      </c>
      <c r="K96" t="s">
        <v>48</v>
      </c>
      <c r="L96" t="s">
        <v>533</v>
      </c>
      <c r="M96" t="s">
        <v>534</v>
      </c>
      <c r="N96" t="s">
        <v>535</v>
      </c>
      <c r="O96" t="s">
        <v>536</v>
      </c>
      <c r="P96" t="s">
        <v>48</v>
      </c>
      <c r="Q96" t="s">
        <v>308</v>
      </c>
      <c r="R96" t="s">
        <v>537</v>
      </c>
    </row>
    <row r="97" spans="1:32" x14ac:dyDescent="0.2">
      <c r="A97" t="s">
        <v>486</v>
      </c>
      <c r="B97">
        <f t="shared" si="5"/>
        <v>4.784688995215311E-2</v>
      </c>
      <c r="C97">
        <f t="shared" si="5"/>
        <v>4.784688995215311E-2</v>
      </c>
      <c r="D97">
        <v>0.2</v>
      </c>
      <c r="E97">
        <f t="shared" si="4"/>
        <v>-0.60000000000000009</v>
      </c>
      <c r="F97" t="s">
        <v>1066</v>
      </c>
      <c r="G97" t="s">
        <v>297</v>
      </c>
      <c r="H97" t="s">
        <v>538</v>
      </c>
      <c r="I97" t="s">
        <v>453</v>
      </c>
      <c r="J97" t="s">
        <v>1</v>
      </c>
      <c r="K97" t="s">
        <v>343</v>
      </c>
      <c r="L97" t="s">
        <v>306</v>
      </c>
      <c r="M97" t="s">
        <v>140</v>
      </c>
      <c r="N97" t="s">
        <v>186</v>
      </c>
      <c r="O97" t="s">
        <v>539</v>
      </c>
      <c r="P97" t="s">
        <v>57</v>
      </c>
      <c r="Q97" t="s">
        <v>303</v>
      </c>
      <c r="R97" t="s">
        <v>52</v>
      </c>
      <c r="S97" t="s">
        <v>540</v>
      </c>
    </row>
    <row r="98" spans="1:32" x14ac:dyDescent="0.2">
      <c r="A98" t="s">
        <v>486</v>
      </c>
      <c r="B98">
        <f t="shared" si="5"/>
        <v>4.784688995215311E-2</v>
      </c>
      <c r="C98">
        <f t="shared" si="5"/>
        <v>4.784688995215311E-2</v>
      </c>
      <c r="D98">
        <v>9.9999999999999895E-2</v>
      </c>
      <c r="E98">
        <f t="shared" si="4"/>
        <v>-0.70000000000000018</v>
      </c>
      <c r="F98" t="s">
        <v>1066</v>
      </c>
      <c r="G98" t="s">
        <v>541</v>
      </c>
      <c r="H98" t="s">
        <v>542</v>
      </c>
      <c r="I98" t="s">
        <v>102</v>
      </c>
      <c r="J98" t="s">
        <v>480</v>
      </c>
      <c r="K98" t="s">
        <v>543</v>
      </c>
      <c r="L98" t="s">
        <v>40</v>
      </c>
      <c r="M98" t="s">
        <v>41</v>
      </c>
      <c r="N98" t="s">
        <v>48</v>
      </c>
      <c r="O98" t="s">
        <v>544</v>
      </c>
      <c r="P98" t="s">
        <v>63</v>
      </c>
      <c r="Q98" t="s">
        <v>357</v>
      </c>
      <c r="R98" t="s">
        <v>480</v>
      </c>
      <c r="S98" t="s">
        <v>545</v>
      </c>
    </row>
    <row r="99" spans="1:32" x14ac:dyDescent="0.2">
      <c r="A99" t="s">
        <v>486</v>
      </c>
      <c r="B99">
        <f t="shared" si="5"/>
        <v>4.784688995215311E-2</v>
      </c>
      <c r="C99">
        <f t="shared" si="5"/>
        <v>4.784688995215311E-2</v>
      </c>
      <c r="D99">
        <v>0</v>
      </c>
      <c r="E99">
        <f t="shared" si="4"/>
        <v>-0.8</v>
      </c>
      <c r="F99" t="s">
        <v>1066</v>
      </c>
      <c r="G99" t="s">
        <v>297</v>
      </c>
      <c r="H99" t="s">
        <v>437</v>
      </c>
      <c r="I99" t="s">
        <v>546</v>
      </c>
      <c r="J99" t="s">
        <v>119</v>
      </c>
      <c r="K99" t="s">
        <v>76</v>
      </c>
      <c r="L99" t="s">
        <v>547</v>
      </c>
      <c r="M99" t="s">
        <v>41</v>
      </c>
      <c r="N99" t="s">
        <v>186</v>
      </c>
      <c r="O99" t="s">
        <v>233</v>
      </c>
      <c r="P99" t="s">
        <v>94</v>
      </c>
      <c r="Q99" t="s">
        <v>1</v>
      </c>
      <c r="R99" t="s">
        <v>548</v>
      </c>
      <c r="S99" t="s">
        <v>549</v>
      </c>
    </row>
    <row r="100" spans="1:32" x14ac:dyDescent="0.2">
      <c r="A100" t="s">
        <v>486</v>
      </c>
      <c r="B100">
        <f t="shared" si="5"/>
        <v>4.784688995215311E-2</v>
      </c>
      <c r="C100">
        <f t="shared" si="5"/>
        <v>4.784688995215311E-2</v>
      </c>
      <c r="D100">
        <v>-0.1</v>
      </c>
      <c r="E100">
        <f t="shared" si="4"/>
        <v>-0.9</v>
      </c>
      <c r="F100" t="s">
        <v>1066</v>
      </c>
      <c r="G100" t="s">
        <v>72</v>
      </c>
      <c r="H100" t="s">
        <v>550</v>
      </c>
      <c r="I100" t="s">
        <v>51</v>
      </c>
      <c r="J100" t="s">
        <v>289</v>
      </c>
      <c r="K100" t="s">
        <v>145</v>
      </c>
      <c r="L100" t="s">
        <v>245</v>
      </c>
      <c r="M100" t="s">
        <v>48</v>
      </c>
      <c r="N100" t="s">
        <v>551</v>
      </c>
      <c r="O100" t="s">
        <v>552</v>
      </c>
      <c r="P100" t="s">
        <v>111</v>
      </c>
      <c r="Q100" t="s">
        <v>158</v>
      </c>
    </row>
    <row r="101" spans="1:32" x14ac:dyDescent="0.2">
      <c r="A101" t="s">
        <v>486</v>
      </c>
      <c r="B101">
        <f t="shared" si="5"/>
        <v>4.784688995215311E-2</v>
      </c>
      <c r="C101">
        <f t="shared" si="5"/>
        <v>4.784688995215311E-2</v>
      </c>
      <c r="D101">
        <v>-0.2</v>
      </c>
      <c r="E101">
        <f t="shared" si="4"/>
        <v>-1</v>
      </c>
      <c r="F101" t="s">
        <v>1066</v>
      </c>
      <c r="G101" t="s">
        <v>297</v>
      </c>
      <c r="H101" t="s">
        <v>415</v>
      </c>
      <c r="I101" t="s">
        <v>67</v>
      </c>
      <c r="J101" t="s">
        <v>68</v>
      </c>
      <c r="K101" t="s">
        <v>44</v>
      </c>
      <c r="L101" t="s">
        <v>194</v>
      </c>
      <c r="M101" t="s">
        <v>278</v>
      </c>
      <c r="N101" t="s">
        <v>553</v>
      </c>
      <c r="O101" t="s">
        <v>48</v>
      </c>
      <c r="P101" t="s">
        <v>554</v>
      </c>
      <c r="Q101" t="s">
        <v>555</v>
      </c>
      <c r="R101" t="s">
        <v>134</v>
      </c>
    </row>
    <row r="102" spans="1:32" x14ac:dyDescent="0.2">
      <c r="A102" t="s">
        <v>556</v>
      </c>
      <c r="B102">
        <f>1/36.78</f>
        <v>2.7188689505165849E-2</v>
      </c>
      <c r="C102">
        <f>1/36.78</f>
        <v>2.7188689505165849E-2</v>
      </c>
      <c r="D102">
        <v>1.7</v>
      </c>
      <c r="E102">
        <f t="shared" si="4"/>
        <v>0.89999999999999991</v>
      </c>
      <c r="F102" t="s">
        <v>1066</v>
      </c>
      <c r="G102" t="s">
        <v>72</v>
      </c>
      <c r="H102" t="s">
        <v>550</v>
      </c>
      <c r="I102" t="s">
        <v>51</v>
      </c>
      <c r="J102" t="s">
        <v>557</v>
      </c>
      <c r="K102" t="s">
        <v>41</v>
      </c>
      <c r="L102" t="s">
        <v>48</v>
      </c>
      <c r="M102" t="s">
        <v>225</v>
      </c>
      <c r="N102" t="s">
        <v>121</v>
      </c>
      <c r="O102" t="s">
        <v>48</v>
      </c>
      <c r="P102" t="s">
        <v>558</v>
      </c>
      <c r="Q102" t="s">
        <v>552</v>
      </c>
      <c r="V102" t="s">
        <v>72</v>
      </c>
      <c r="W102" t="s">
        <v>550</v>
      </c>
      <c r="X102" t="s">
        <v>51</v>
      </c>
      <c r="Y102" t="s">
        <v>557</v>
      </c>
      <c r="Z102" t="s">
        <v>41</v>
      </c>
      <c r="AA102" t="s">
        <v>48</v>
      </c>
      <c r="AB102" t="s">
        <v>225</v>
      </c>
      <c r="AC102" t="s">
        <v>121</v>
      </c>
      <c r="AD102" t="s">
        <v>48</v>
      </c>
      <c r="AE102" t="s">
        <v>558</v>
      </c>
      <c r="AF102" t="s">
        <v>552</v>
      </c>
    </row>
    <row r="103" spans="1:32" x14ac:dyDescent="0.2">
      <c r="A103" t="s">
        <v>556</v>
      </c>
      <c r="B103">
        <f t="shared" ref="B103:C121" si="6">1/36.78</f>
        <v>2.7188689505165849E-2</v>
      </c>
      <c r="C103">
        <f t="shared" si="6"/>
        <v>2.7188689505165849E-2</v>
      </c>
      <c r="D103">
        <v>1.6</v>
      </c>
      <c r="E103">
        <f t="shared" si="4"/>
        <v>0.8</v>
      </c>
      <c r="F103" t="s">
        <v>1066</v>
      </c>
      <c r="G103" t="s">
        <v>559</v>
      </c>
      <c r="H103" t="s">
        <v>63</v>
      </c>
      <c r="I103" t="s">
        <v>151</v>
      </c>
      <c r="J103" t="s">
        <v>205</v>
      </c>
      <c r="K103" t="s">
        <v>52</v>
      </c>
      <c r="L103" t="s">
        <v>500</v>
      </c>
      <c r="M103" t="s">
        <v>465</v>
      </c>
      <c r="N103" t="s">
        <v>560</v>
      </c>
      <c r="O103" t="s">
        <v>174</v>
      </c>
      <c r="P103" t="s">
        <v>52</v>
      </c>
      <c r="Q103" t="s">
        <v>48</v>
      </c>
      <c r="R103" t="s">
        <v>561</v>
      </c>
      <c r="V103" t="s">
        <v>559</v>
      </c>
    </row>
    <row r="104" spans="1:32" x14ac:dyDescent="0.2">
      <c r="A104" t="s">
        <v>556</v>
      </c>
      <c r="B104">
        <f t="shared" si="6"/>
        <v>2.7188689505165849E-2</v>
      </c>
      <c r="C104">
        <f t="shared" si="6"/>
        <v>2.7188689505165849E-2</v>
      </c>
      <c r="D104">
        <v>1.5</v>
      </c>
      <c r="E104">
        <f t="shared" si="4"/>
        <v>0.7</v>
      </c>
      <c r="F104" t="s">
        <v>1066</v>
      </c>
      <c r="G104" t="s">
        <v>473</v>
      </c>
      <c r="H104" t="s">
        <v>144</v>
      </c>
      <c r="I104" t="s">
        <v>65</v>
      </c>
      <c r="J104" t="s">
        <v>562</v>
      </c>
      <c r="K104" t="s">
        <v>41</v>
      </c>
      <c r="L104" t="s">
        <v>48</v>
      </c>
      <c r="M104" t="s">
        <v>419</v>
      </c>
      <c r="N104" t="s">
        <v>376</v>
      </c>
      <c r="O104" t="s">
        <v>94</v>
      </c>
      <c r="P104" t="s">
        <v>48</v>
      </c>
      <c r="Q104" t="s">
        <v>285</v>
      </c>
      <c r="R104" t="s">
        <v>563</v>
      </c>
      <c r="S104" t="s">
        <v>564</v>
      </c>
      <c r="V104" t="s">
        <v>473</v>
      </c>
      <c r="W104" t="s">
        <v>144</v>
      </c>
      <c r="X104" t="s">
        <v>65</v>
      </c>
    </row>
    <row r="105" spans="1:32" x14ac:dyDescent="0.2">
      <c r="A105" t="s">
        <v>556</v>
      </c>
      <c r="B105">
        <f t="shared" si="6"/>
        <v>2.7188689505165849E-2</v>
      </c>
      <c r="C105">
        <f t="shared" si="6"/>
        <v>2.7188689505165849E-2</v>
      </c>
      <c r="D105">
        <v>1.4</v>
      </c>
      <c r="E105">
        <f t="shared" si="4"/>
        <v>0.59999999999999987</v>
      </c>
      <c r="F105" t="s">
        <v>1066</v>
      </c>
      <c r="G105" t="s">
        <v>297</v>
      </c>
      <c r="H105" t="s">
        <v>538</v>
      </c>
      <c r="I105" t="s">
        <v>65</v>
      </c>
      <c r="J105" t="s">
        <v>565</v>
      </c>
      <c r="K105" t="s">
        <v>52</v>
      </c>
      <c r="L105" t="s">
        <v>566</v>
      </c>
      <c r="M105" t="s">
        <v>408</v>
      </c>
      <c r="N105" t="s">
        <v>56</v>
      </c>
      <c r="O105" t="s">
        <v>567</v>
      </c>
      <c r="P105" t="s">
        <v>140</v>
      </c>
      <c r="Q105" t="s">
        <v>568</v>
      </c>
      <c r="R105" t="s">
        <v>569</v>
      </c>
    </row>
    <row r="106" spans="1:32" x14ac:dyDescent="0.2">
      <c r="A106" t="s">
        <v>556</v>
      </c>
      <c r="B106">
        <f t="shared" si="6"/>
        <v>2.7188689505165849E-2</v>
      </c>
      <c r="C106">
        <f t="shared" si="6"/>
        <v>2.7188689505165849E-2</v>
      </c>
      <c r="D106">
        <v>1.3</v>
      </c>
      <c r="E106">
        <f t="shared" si="4"/>
        <v>0.5</v>
      </c>
      <c r="F106" t="s">
        <v>1066</v>
      </c>
      <c r="G106" t="s">
        <v>570</v>
      </c>
      <c r="H106" t="s">
        <v>246</v>
      </c>
      <c r="I106" t="s">
        <v>143</v>
      </c>
      <c r="J106" t="s">
        <v>119</v>
      </c>
      <c r="K106" t="s">
        <v>571</v>
      </c>
      <c r="L106" t="s">
        <v>572</v>
      </c>
      <c r="M106" t="s">
        <v>57</v>
      </c>
      <c r="N106" t="s">
        <v>1</v>
      </c>
      <c r="O106" t="s">
        <v>293</v>
      </c>
      <c r="P106" t="s">
        <v>528</v>
      </c>
      <c r="Q106" t="s">
        <v>121</v>
      </c>
      <c r="R106" t="s">
        <v>573</v>
      </c>
    </row>
    <row r="107" spans="1:32" x14ac:dyDescent="0.2">
      <c r="A107" t="s">
        <v>556</v>
      </c>
      <c r="B107">
        <f t="shared" si="6"/>
        <v>2.7188689505165849E-2</v>
      </c>
      <c r="C107">
        <f t="shared" si="6"/>
        <v>2.7188689505165849E-2</v>
      </c>
      <c r="D107">
        <v>1.2</v>
      </c>
      <c r="E107">
        <f t="shared" si="4"/>
        <v>0.39999999999999991</v>
      </c>
      <c r="F107" t="s">
        <v>1066</v>
      </c>
      <c r="G107" t="s">
        <v>190</v>
      </c>
      <c r="H107" t="s">
        <v>191</v>
      </c>
      <c r="I107" t="s">
        <v>192</v>
      </c>
      <c r="J107" t="s">
        <v>68</v>
      </c>
      <c r="K107" t="s">
        <v>193</v>
      </c>
      <c r="L107" t="s">
        <v>194</v>
      </c>
      <c r="M107" t="s">
        <v>52</v>
      </c>
      <c r="N107" t="s">
        <v>195</v>
      </c>
      <c r="O107" t="s">
        <v>196</v>
      </c>
      <c r="P107" t="s">
        <v>106</v>
      </c>
      <c r="Q107" t="s">
        <v>574</v>
      </c>
      <c r="R107" t="s">
        <v>158</v>
      </c>
      <c r="S107" t="s">
        <v>48</v>
      </c>
      <c r="T107" t="s">
        <v>575</v>
      </c>
    </row>
    <row r="108" spans="1:32" x14ac:dyDescent="0.2">
      <c r="A108" t="s">
        <v>556</v>
      </c>
      <c r="B108">
        <f t="shared" si="6"/>
        <v>2.7188689505165849E-2</v>
      </c>
      <c r="C108">
        <f t="shared" si="6"/>
        <v>2.7188689505165849E-2</v>
      </c>
      <c r="D108">
        <v>1.1000000000000001</v>
      </c>
      <c r="E108">
        <f t="shared" si="4"/>
        <v>0.30000000000000004</v>
      </c>
      <c r="F108" t="s">
        <v>1066</v>
      </c>
      <c r="G108" t="s">
        <v>50</v>
      </c>
      <c r="H108" t="s">
        <v>576</v>
      </c>
      <c r="I108" t="s">
        <v>577</v>
      </c>
      <c r="J108" t="s">
        <v>578</v>
      </c>
      <c r="K108" t="s">
        <v>94</v>
      </c>
      <c r="L108" t="s">
        <v>131</v>
      </c>
      <c r="M108" t="s">
        <v>281</v>
      </c>
      <c r="N108" t="s">
        <v>48</v>
      </c>
      <c r="O108" t="s">
        <v>499</v>
      </c>
      <c r="P108" t="s">
        <v>52</v>
      </c>
      <c r="Q108" t="s">
        <v>85</v>
      </c>
      <c r="R108" t="s">
        <v>212</v>
      </c>
    </row>
    <row r="109" spans="1:32" x14ac:dyDescent="0.2">
      <c r="A109" t="s">
        <v>556</v>
      </c>
      <c r="B109">
        <f t="shared" si="6"/>
        <v>2.7188689505165849E-2</v>
      </c>
      <c r="C109">
        <f t="shared" si="6"/>
        <v>2.7188689505165849E-2</v>
      </c>
      <c r="D109">
        <v>1</v>
      </c>
      <c r="E109">
        <f t="shared" si="4"/>
        <v>0.19999999999999996</v>
      </c>
      <c r="F109" t="s">
        <v>1066</v>
      </c>
      <c r="G109" t="s">
        <v>297</v>
      </c>
      <c r="H109" t="s">
        <v>83</v>
      </c>
      <c r="I109" t="s">
        <v>52</v>
      </c>
      <c r="J109" t="s">
        <v>207</v>
      </c>
      <c r="K109" t="s">
        <v>330</v>
      </c>
      <c r="L109" t="s">
        <v>47</v>
      </c>
      <c r="M109" t="s">
        <v>186</v>
      </c>
      <c r="N109" t="s">
        <v>579</v>
      </c>
      <c r="O109" t="s">
        <v>580</v>
      </c>
      <c r="P109" t="s">
        <v>245</v>
      </c>
      <c r="Q109" t="s">
        <v>517</v>
      </c>
      <c r="R109" t="s">
        <v>52</v>
      </c>
      <c r="S109" t="s">
        <v>518</v>
      </c>
    </row>
    <row r="110" spans="1:32" x14ac:dyDescent="0.2">
      <c r="A110" t="s">
        <v>556</v>
      </c>
      <c r="B110">
        <f t="shared" si="6"/>
        <v>2.7188689505165849E-2</v>
      </c>
      <c r="C110">
        <f t="shared" si="6"/>
        <v>2.7188689505165849E-2</v>
      </c>
      <c r="D110">
        <v>0.90000000000000102</v>
      </c>
      <c r="E110">
        <f t="shared" si="4"/>
        <v>0.10000000000000098</v>
      </c>
      <c r="F110" t="s">
        <v>1066</v>
      </c>
      <c r="G110" t="s">
        <v>216</v>
      </c>
      <c r="H110" t="s">
        <v>102</v>
      </c>
      <c r="I110" t="s">
        <v>390</v>
      </c>
      <c r="J110" t="s">
        <v>581</v>
      </c>
      <c r="K110" t="s">
        <v>131</v>
      </c>
      <c r="L110" t="s">
        <v>315</v>
      </c>
      <c r="M110" t="s">
        <v>65</v>
      </c>
      <c r="N110" t="s">
        <v>107</v>
      </c>
      <c r="O110" t="s">
        <v>57</v>
      </c>
      <c r="P110" t="s">
        <v>67</v>
      </c>
      <c r="Q110" t="s">
        <v>582</v>
      </c>
      <c r="R110" t="s">
        <v>532</v>
      </c>
    </row>
    <row r="111" spans="1:32" x14ac:dyDescent="0.2">
      <c r="A111" t="s">
        <v>556</v>
      </c>
      <c r="B111">
        <f t="shared" si="6"/>
        <v>2.7188689505165849E-2</v>
      </c>
      <c r="C111">
        <f t="shared" si="6"/>
        <v>2.7188689505165849E-2</v>
      </c>
      <c r="D111">
        <v>0.80000000000000104</v>
      </c>
      <c r="E111">
        <f t="shared" si="4"/>
        <v>9.9920072216264089E-16</v>
      </c>
      <c r="F111" t="s">
        <v>1066</v>
      </c>
      <c r="G111" t="s">
        <v>182</v>
      </c>
      <c r="H111" t="s">
        <v>339</v>
      </c>
      <c r="I111" t="s">
        <v>75</v>
      </c>
      <c r="J111" t="s">
        <v>65</v>
      </c>
      <c r="K111" t="s">
        <v>583</v>
      </c>
      <c r="L111" t="s">
        <v>584</v>
      </c>
      <c r="M111" t="s">
        <v>585</v>
      </c>
      <c r="N111" t="s">
        <v>184</v>
      </c>
      <c r="O111" t="s">
        <v>131</v>
      </c>
      <c r="P111" t="s">
        <v>64</v>
      </c>
      <c r="Q111" t="s">
        <v>65</v>
      </c>
      <c r="R111" t="s">
        <v>268</v>
      </c>
      <c r="S111" t="s">
        <v>306</v>
      </c>
    </row>
    <row r="112" spans="1:32" x14ac:dyDescent="0.2">
      <c r="A112" t="s">
        <v>556</v>
      </c>
      <c r="B112">
        <f t="shared" si="6"/>
        <v>2.7188689505165849E-2</v>
      </c>
      <c r="C112">
        <f t="shared" si="6"/>
        <v>2.7188689505165849E-2</v>
      </c>
      <c r="D112">
        <v>0.70000000000000095</v>
      </c>
      <c r="E112">
        <f t="shared" si="4"/>
        <v>-9.999999999999909E-2</v>
      </c>
      <c r="F112" t="s">
        <v>1066</v>
      </c>
      <c r="G112" t="s">
        <v>72</v>
      </c>
      <c r="H112" t="s">
        <v>237</v>
      </c>
      <c r="I112" t="s">
        <v>586</v>
      </c>
      <c r="J112" t="s">
        <v>1</v>
      </c>
      <c r="K112" t="s">
        <v>587</v>
      </c>
      <c r="L112" t="s">
        <v>124</v>
      </c>
      <c r="M112" t="s">
        <v>588</v>
      </c>
      <c r="N112" t="s">
        <v>230</v>
      </c>
      <c r="O112" t="s">
        <v>198</v>
      </c>
      <c r="P112" t="s">
        <v>589</v>
      </c>
    </row>
    <row r="113" spans="1:34" x14ac:dyDescent="0.2">
      <c r="A113" t="s">
        <v>556</v>
      </c>
      <c r="B113">
        <f t="shared" si="6"/>
        <v>2.7188689505165849E-2</v>
      </c>
      <c r="C113">
        <f t="shared" si="6"/>
        <v>2.7188689505165849E-2</v>
      </c>
      <c r="D113">
        <v>0.6</v>
      </c>
      <c r="E113">
        <f t="shared" si="4"/>
        <v>-0.20000000000000007</v>
      </c>
      <c r="F113" t="s">
        <v>1066</v>
      </c>
      <c r="G113" t="s">
        <v>297</v>
      </c>
      <c r="H113" t="s">
        <v>538</v>
      </c>
      <c r="I113" t="s">
        <v>65</v>
      </c>
      <c r="J113" t="s">
        <v>565</v>
      </c>
      <c r="K113" t="s">
        <v>52</v>
      </c>
      <c r="L113" t="s">
        <v>107</v>
      </c>
      <c r="M113" t="s">
        <v>590</v>
      </c>
      <c r="N113" t="s">
        <v>408</v>
      </c>
      <c r="O113" t="s">
        <v>125</v>
      </c>
      <c r="P113" t="s">
        <v>140</v>
      </c>
      <c r="Q113" t="s">
        <v>568</v>
      </c>
      <c r="R113" t="s">
        <v>569</v>
      </c>
    </row>
    <row r="114" spans="1:34" x14ac:dyDescent="0.2">
      <c r="A114" t="s">
        <v>556</v>
      </c>
      <c r="B114">
        <f t="shared" si="6"/>
        <v>2.7188689505165849E-2</v>
      </c>
      <c r="C114">
        <f t="shared" si="6"/>
        <v>2.7188689505165849E-2</v>
      </c>
      <c r="D114">
        <v>0.5</v>
      </c>
      <c r="E114">
        <f t="shared" si="4"/>
        <v>-0.30000000000000004</v>
      </c>
      <c r="F114" t="s">
        <v>1066</v>
      </c>
      <c r="G114" t="s">
        <v>72</v>
      </c>
      <c r="H114" t="s">
        <v>591</v>
      </c>
      <c r="I114" t="s">
        <v>592</v>
      </c>
      <c r="J114" t="s">
        <v>174</v>
      </c>
      <c r="K114" t="s">
        <v>48</v>
      </c>
      <c r="L114" t="s">
        <v>593</v>
      </c>
      <c r="M114" t="s">
        <v>57</v>
      </c>
      <c r="N114" t="s">
        <v>594</v>
      </c>
      <c r="O114" t="s">
        <v>375</v>
      </c>
      <c r="P114" t="s">
        <v>48</v>
      </c>
      <c r="Q114" t="s">
        <v>595</v>
      </c>
      <c r="R114" t="s">
        <v>596</v>
      </c>
    </row>
    <row r="115" spans="1:34" x14ac:dyDescent="0.2">
      <c r="A115" t="s">
        <v>556</v>
      </c>
      <c r="B115">
        <f t="shared" si="6"/>
        <v>2.7188689505165849E-2</v>
      </c>
      <c r="C115">
        <f t="shared" si="6"/>
        <v>2.7188689505165849E-2</v>
      </c>
      <c r="D115">
        <v>0.4</v>
      </c>
      <c r="E115">
        <f t="shared" si="4"/>
        <v>-0.4</v>
      </c>
      <c r="F115" t="s">
        <v>1066</v>
      </c>
      <c r="G115" t="s">
        <v>597</v>
      </c>
      <c r="H115" t="s">
        <v>48</v>
      </c>
      <c r="I115" t="s">
        <v>389</v>
      </c>
      <c r="J115" t="s">
        <v>416</v>
      </c>
      <c r="K115" t="s">
        <v>586</v>
      </c>
      <c r="L115" t="s">
        <v>1</v>
      </c>
      <c r="M115" t="s">
        <v>362</v>
      </c>
      <c r="N115" t="s">
        <v>121</v>
      </c>
      <c r="O115" t="s">
        <v>1</v>
      </c>
      <c r="P115" t="s">
        <v>361</v>
      </c>
      <c r="Q115" t="s">
        <v>409</v>
      </c>
      <c r="R115" t="s">
        <v>598</v>
      </c>
    </row>
    <row r="116" spans="1:34" x14ac:dyDescent="0.2">
      <c r="A116" t="s">
        <v>556</v>
      </c>
      <c r="B116">
        <f t="shared" si="6"/>
        <v>2.7188689505165849E-2</v>
      </c>
      <c r="C116">
        <f t="shared" si="6"/>
        <v>2.7188689505165849E-2</v>
      </c>
      <c r="D116">
        <v>0.3</v>
      </c>
      <c r="E116">
        <f t="shared" si="4"/>
        <v>-0.5</v>
      </c>
      <c r="F116" t="s">
        <v>1066</v>
      </c>
      <c r="G116" t="s">
        <v>297</v>
      </c>
      <c r="H116" t="s">
        <v>443</v>
      </c>
      <c r="I116" t="s">
        <v>67</v>
      </c>
      <c r="J116" t="s">
        <v>101</v>
      </c>
      <c r="K116" t="s">
        <v>44</v>
      </c>
      <c r="L116" t="s">
        <v>45</v>
      </c>
      <c r="M116" t="s">
        <v>523</v>
      </c>
      <c r="N116" t="s">
        <v>52</v>
      </c>
      <c r="O116" t="s">
        <v>268</v>
      </c>
      <c r="P116" t="s">
        <v>52</v>
      </c>
      <c r="Q116" t="s">
        <v>186</v>
      </c>
      <c r="R116" t="s">
        <v>599</v>
      </c>
      <c r="S116" t="s">
        <v>600</v>
      </c>
    </row>
    <row r="117" spans="1:34" x14ac:dyDescent="0.2">
      <c r="A117" t="s">
        <v>556</v>
      </c>
      <c r="B117">
        <f t="shared" si="6"/>
        <v>2.7188689505165849E-2</v>
      </c>
      <c r="C117">
        <f t="shared" si="6"/>
        <v>2.7188689505165849E-2</v>
      </c>
      <c r="D117">
        <v>0.2</v>
      </c>
      <c r="E117">
        <f t="shared" si="4"/>
        <v>-0.60000000000000009</v>
      </c>
      <c r="F117" t="s">
        <v>1066</v>
      </c>
      <c r="G117" t="s">
        <v>72</v>
      </c>
      <c r="H117" t="s">
        <v>601</v>
      </c>
      <c r="I117" t="s">
        <v>524</v>
      </c>
      <c r="J117" t="s">
        <v>75</v>
      </c>
      <c r="K117" t="s">
        <v>193</v>
      </c>
      <c r="L117" t="s">
        <v>177</v>
      </c>
      <c r="M117" t="s">
        <v>238</v>
      </c>
      <c r="N117" t="s">
        <v>602</v>
      </c>
      <c r="O117" t="s">
        <v>508</v>
      </c>
      <c r="P117" t="s">
        <v>52</v>
      </c>
      <c r="Q117" t="s">
        <v>603</v>
      </c>
      <c r="R117" t="s">
        <v>604</v>
      </c>
    </row>
    <row r="118" spans="1:34" x14ac:dyDescent="0.2">
      <c r="A118" t="s">
        <v>556</v>
      </c>
      <c r="B118">
        <f t="shared" si="6"/>
        <v>2.7188689505165849E-2</v>
      </c>
      <c r="C118">
        <f t="shared" si="6"/>
        <v>2.7188689505165849E-2</v>
      </c>
      <c r="D118">
        <v>9.9999999999999895E-2</v>
      </c>
      <c r="E118">
        <f t="shared" si="4"/>
        <v>-0.70000000000000018</v>
      </c>
      <c r="F118" t="s">
        <v>1066</v>
      </c>
      <c r="G118" t="s">
        <v>50</v>
      </c>
      <c r="H118" t="s">
        <v>75</v>
      </c>
      <c r="I118" t="s">
        <v>474</v>
      </c>
      <c r="J118" t="s">
        <v>140</v>
      </c>
      <c r="K118" t="s">
        <v>260</v>
      </c>
      <c r="L118" t="s">
        <v>475</v>
      </c>
      <c r="M118" t="s">
        <v>476</v>
      </c>
      <c r="N118" t="s">
        <v>245</v>
      </c>
      <c r="O118" t="s">
        <v>48</v>
      </c>
      <c r="P118" t="s">
        <v>605</v>
      </c>
      <c r="Q118" t="s">
        <v>606</v>
      </c>
    </row>
    <row r="119" spans="1:34" x14ac:dyDescent="0.2">
      <c r="A119" t="s">
        <v>556</v>
      </c>
      <c r="B119">
        <f t="shared" si="6"/>
        <v>2.7188689505165849E-2</v>
      </c>
      <c r="C119">
        <f t="shared" si="6"/>
        <v>2.7188689505165849E-2</v>
      </c>
      <c r="D119">
        <v>0</v>
      </c>
      <c r="E119">
        <f t="shared" si="4"/>
        <v>-0.8</v>
      </c>
      <c r="F119" t="s">
        <v>1066</v>
      </c>
      <c r="G119" t="s">
        <v>274</v>
      </c>
      <c r="H119" t="s">
        <v>75</v>
      </c>
      <c r="I119" t="s">
        <v>607</v>
      </c>
      <c r="J119" t="s">
        <v>52</v>
      </c>
      <c r="K119" t="s">
        <v>608</v>
      </c>
      <c r="L119" t="s">
        <v>609</v>
      </c>
      <c r="M119" t="s">
        <v>68</v>
      </c>
      <c r="N119" t="s">
        <v>69</v>
      </c>
      <c r="O119" t="s">
        <v>41</v>
      </c>
      <c r="P119" t="s">
        <v>48</v>
      </c>
      <c r="Q119" t="s">
        <v>610</v>
      </c>
      <c r="R119" t="s">
        <v>611</v>
      </c>
    </row>
    <row r="120" spans="1:34" x14ac:dyDescent="0.2">
      <c r="A120" t="s">
        <v>556</v>
      </c>
      <c r="B120">
        <f t="shared" si="6"/>
        <v>2.7188689505165849E-2</v>
      </c>
      <c r="C120">
        <f t="shared" si="6"/>
        <v>2.7188689505165849E-2</v>
      </c>
      <c r="D120">
        <v>-0.1</v>
      </c>
      <c r="E120">
        <f t="shared" si="4"/>
        <v>-0.9</v>
      </c>
      <c r="F120" t="s">
        <v>1066</v>
      </c>
      <c r="G120" t="s">
        <v>50</v>
      </c>
      <c r="H120" t="s">
        <v>291</v>
      </c>
      <c r="I120" t="s">
        <v>48</v>
      </c>
      <c r="J120" t="s">
        <v>407</v>
      </c>
      <c r="K120" t="s">
        <v>140</v>
      </c>
      <c r="L120" t="s">
        <v>1</v>
      </c>
      <c r="M120" t="s">
        <v>81</v>
      </c>
      <c r="N120" t="s">
        <v>408</v>
      </c>
      <c r="O120" t="s">
        <v>219</v>
      </c>
      <c r="P120" t="s">
        <v>245</v>
      </c>
      <c r="Q120" t="s">
        <v>612</v>
      </c>
      <c r="R120" t="s">
        <v>613</v>
      </c>
    </row>
    <row r="121" spans="1:34" x14ac:dyDescent="0.2">
      <c r="A121" t="s">
        <v>556</v>
      </c>
      <c r="B121">
        <f t="shared" si="6"/>
        <v>2.7188689505165849E-2</v>
      </c>
      <c r="C121">
        <f t="shared" si="6"/>
        <v>2.7188689505165849E-2</v>
      </c>
      <c r="D121">
        <v>-0.2</v>
      </c>
      <c r="E121">
        <f t="shared" si="4"/>
        <v>-1</v>
      </c>
      <c r="F121" t="s">
        <v>1066</v>
      </c>
      <c r="G121" t="s">
        <v>182</v>
      </c>
      <c r="H121" t="s">
        <v>319</v>
      </c>
      <c r="I121" t="s">
        <v>614</v>
      </c>
      <c r="J121" t="s">
        <v>52</v>
      </c>
      <c r="K121" t="s">
        <v>615</v>
      </c>
      <c r="L121" t="s">
        <v>48</v>
      </c>
      <c r="M121" t="s">
        <v>430</v>
      </c>
      <c r="N121" t="s">
        <v>616</v>
      </c>
      <c r="O121" t="s">
        <v>617</v>
      </c>
      <c r="P121" t="s">
        <v>41</v>
      </c>
      <c r="Q121" t="s">
        <v>48</v>
      </c>
      <c r="R121" t="s">
        <v>463</v>
      </c>
    </row>
    <row r="122" spans="1:34" x14ac:dyDescent="0.2">
      <c r="A122" t="s">
        <v>618</v>
      </c>
      <c r="B122">
        <f>1/(1.87*2)</f>
        <v>0.26737967914438499</v>
      </c>
      <c r="C122">
        <f>1/1.87</f>
        <v>0.53475935828876997</v>
      </c>
      <c r="D122">
        <v>1.7</v>
      </c>
      <c r="E122">
        <f t="shared" si="4"/>
        <v>0.89999999999999991</v>
      </c>
      <c r="F122" t="s">
        <v>1066</v>
      </c>
      <c r="G122" t="s">
        <v>302</v>
      </c>
      <c r="H122" t="s">
        <v>121</v>
      </c>
      <c r="I122" t="s">
        <v>186</v>
      </c>
      <c r="J122" t="s">
        <v>619</v>
      </c>
      <c r="K122" t="s">
        <v>303</v>
      </c>
      <c r="L122" t="s">
        <v>102</v>
      </c>
      <c r="M122" t="s">
        <v>517</v>
      </c>
      <c r="N122" t="s">
        <v>52</v>
      </c>
      <c r="O122" t="s">
        <v>84</v>
      </c>
      <c r="P122" t="s">
        <v>400</v>
      </c>
      <c r="Q122" t="s">
        <v>175</v>
      </c>
      <c r="V122" t="s">
        <v>302</v>
      </c>
      <c r="W122" t="s">
        <v>121</v>
      </c>
      <c r="X122" t="s">
        <v>186</v>
      </c>
      <c r="Y122" t="s">
        <v>619</v>
      </c>
      <c r="Z122" t="s">
        <v>303</v>
      </c>
      <c r="AA122" t="s">
        <v>102</v>
      </c>
      <c r="AB122" t="s">
        <v>517</v>
      </c>
      <c r="AC122" t="s">
        <v>52</v>
      </c>
      <c r="AD122" t="s">
        <v>84</v>
      </c>
      <c r="AE122" t="s">
        <v>400</v>
      </c>
      <c r="AF122" t="s">
        <v>175</v>
      </c>
    </row>
    <row r="123" spans="1:34" x14ac:dyDescent="0.2">
      <c r="A123" t="s">
        <v>618</v>
      </c>
      <c r="B123">
        <f t="shared" ref="B123:B141" si="7">1/(1.87*2)</f>
        <v>0.26737967914438499</v>
      </c>
      <c r="C123">
        <f t="shared" ref="C123:C141" si="8">1/1.87</f>
        <v>0.53475935828876997</v>
      </c>
      <c r="D123">
        <v>1.6</v>
      </c>
      <c r="E123">
        <f t="shared" si="4"/>
        <v>0.8</v>
      </c>
      <c r="F123" t="s">
        <v>1066</v>
      </c>
      <c r="G123" t="s">
        <v>72</v>
      </c>
      <c r="H123" t="s">
        <v>534</v>
      </c>
      <c r="I123" t="s">
        <v>620</v>
      </c>
      <c r="J123" t="s">
        <v>75</v>
      </c>
      <c r="K123" t="s">
        <v>621</v>
      </c>
      <c r="L123" t="s">
        <v>52</v>
      </c>
      <c r="M123" t="s">
        <v>48</v>
      </c>
      <c r="N123" t="s">
        <v>358</v>
      </c>
      <c r="O123" t="s">
        <v>121</v>
      </c>
      <c r="P123" t="s">
        <v>48</v>
      </c>
      <c r="Q123" t="s">
        <v>622</v>
      </c>
      <c r="R123" t="s">
        <v>623</v>
      </c>
      <c r="V123" t="s">
        <v>72</v>
      </c>
      <c r="W123" t="s">
        <v>534</v>
      </c>
      <c r="X123" t="s">
        <v>620</v>
      </c>
      <c r="Y123" t="s">
        <v>75</v>
      </c>
      <c r="Z123" t="s">
        <v>621</v>
      </c>
      <c r="AA123" t="s">
        <v>52</v>
      </c>
      <c r="AB123" t="s">
        <v>48</v>
      </c>
      <c r="AC123" t="s">
        <v>358</v>
      </c>
      <c r="AD123" t="s">
        <v>121</v>
      </c>
      <c r="AE123" t="s">
        <v>48</v>
      </c>
      <c r="AF123" t="s">
        <v>622</v>
      </c>
      <c r="AG123" t="s">
        <v>623</v>
      </c>
    </row>
    <row r="124" spans="1:34" x14ac:dyDescent="0.2">
      <c r="A124" t="s">
        <v>618</v>
      </c>
      <c r="B124">
        <f t="shared" si="7"/>
        <v>0.26737967914438499</v>
      </c>
      <c r="C124">
        <f t="shared" si="8"/>
        <v>0.53475935828876997</v>
      </c>
      <c r="D124">
        <v>1.5</v>
      </c>
      <c r="E124">
        <f t="shared" si="4"/>
        <v>0.7</v>
      </c>
      <c r="F124" t="s">
        <v>1066</v>
      </c>
      <c r="G124" t="s">
        <v>624</v>
      </c>
      <c r="H124" t="s">
        <v>144</v>
      </c>
      <c r="I124" t="s">
        <v>439</v>
      </c>
      <c r="J124" t="s">
        <v>45</v>
      </c>
      <c r="K124" t="s">
        <v>625</v>
      </c>
      <c r="L124" t="s">
        <v>626</v>
      </c>
      <c r="M124" t="s">
        <v>1</v>
      </c>
      <c r="N124" t="s">
        <v>185</v>
      </c>
      <c r="O124" t="s">
        <v>329</v>
      </c>
      <c r="P124" t="s">
        <v>52</v>
      </c>
      <c r="Q124" t="s">
        <v>196</v>
      </c>
      <c r="R124" t="s">
        <v>101</v>
      </c>
      <c r="S124" t="s">
        <v>77</v>
      </c>
      <c r="V124" t="s">
        <v>624</v>
      </c>
      <c r="W124" t="s">
        <v>144</v>
      </c>
      <c r="X124" t="s">
        <v>439</v>
      </c>
      <c r="Y124" t="s">
        <v>45</v>
      </c>
      <c r="Z124" t="s">
        <v>625</v>
      </c>
      <c r="AA124" t="s">
        <v>626</v>
      </c>
      <c r="AB124" t="s">
        <v>1</v>
      </c>
      <c r="AC124" t="s">
        <v>185</v>
      </c>
      <c r="AD124" t="s">
        <v>329</v>
      </c>
      <c r="AE124" t="s">
        <v>52</v>
      </c>
      <c r="AF124" t="s">
        <v>196</v>
      </c>
      <c r="AG124" t="s">
        <v>101</v>
      </c>
      <c r="AH124" t="s">
        <v>77</v>
      </c>
    </row>
    <row r="125" spans="1:34" x14ac:dyDescent="0.2">
      <c r="A125" t="s">
        <v>618</v>
      </c>
      <c r="B125">
        <f t="shared" si="7"/>
        <v>0.26737967914438499</v>
      </c>
      <c r="C125">
        <f t="shared" si="8"/>
        <v>0.53475935828876997</v>
      </c>
      <c r="D125">
        <v>1.4</v>
      </c>
      <c r="E125">
        <f t="shared" si="4"/>
        <v>0.59999999999999987</v>
      </c>
      <c r="F125" t="s">
        <v>1066</v>
      </c>
      <c r="G125" t="s">
        <v>473</v>
      </c>
      <c r="H125" t="s">
        <v>627</v>
      </c>
      <c r="I125" t="s">
        <v>52</v>
      </c>
      <c r="J125" t="s">
        <v>207</v>
      </c>
      <c r="K125" t="s">
        <v>41</v>
      </c>
      <c r="L125" t="s">
        <v>48</v>
      </c>
      <c r="M125" t="s">
        <v>463</v>
      </c>
      <c r="N125" t="s">
        <v>245</v>
      </c>
      <c r="O125" t="s">
        <v>517</v>
      </c>
      <c r="P125" t="s">
        <v>52</v>
      </c>
      <c r="Q125" t="s">
        <v>122</v>
      </c>
      <c r="R125" t="s">
        <v>256</v>
      </c>
      <c r="V125" t="s">
        <v>473</v>
      </c>
      <c r="W125" t="s">
        <v>627</v>
      </c>
      <c r="X125" t="s">
        <v>52</v>
      </c>
      <c r="Y125" t="s">
        <v>207</v>
      </c>
      <c r="Z125" t="s">
        <v>41</v>
      </c>
      <c r="AA125" t="s">
        <v>48</v>
      </c>
      <c r="AB125" t="s">
        <v>463</v>
      </c>
      <c r="AC125" t="s">
        <v>245</v>
      </c>
      <c r="AD125" t="s">
        <v>517</v>
      </c>
      <c r="AE125" t="s">
        <v>52</v>
      </c>
      <c r="AF125" t="s">
        <v>122</v>
      </c>
      <c r="AG125" t="s">
        <v>256</v>
      </c>
    </row>
    <row r="126" spans="1:34" x14ac:dyDescent="0.2">
      <c r="A126" t="s">
        <v>618</v>
      </c>
      <c r="B126">
        <f t="shared" si="7"/>
        <v>0.26737967914438499</v>
      </c>
      <c r="C126">
        <f t="shared" si="8"/>
        <v>0.53475935828876997</v>
      </c>
      <c r="D126">
        <v>1.3</v>
      </c>
      <c r="E126">
        <f t="shared" si="4"/>
        <v>0.5</v>
      </c>
      <c r="F126" t="s">
        <v>1066</v>
      </c>
      <c r="G126" t="s">
        <v>274</v>
      </c>
      <c r="H126" t="s">
        <v>151</v>
      </c>
      <c r="I126" t="s">
        <v>334</v>
      </c>
      <c r="J126" t="s">
        <v>626</v>
      </c>
      <c r="K126" t="s">
        <v>533</v>
      </c>
      <c r="L126" t="s">
        <v>628</v>
      </c>
      <c r="M126" t="s">
        <v>629</v>
      </c>
      <c r="N126" t="s">
        <v>630</v>
      </c>
      <c r="O126" t="s">
        <v>186</v>
      </c>
      <c r="P126" t="s">
        <v>212</v>
      </c>
      <c r="Q126" t="s">
        <v>52</v>
      </c>
      <c r="R126" t="s">
        <v>48</v>
      </c>
      <c r="S126" t="s">
        <v>283</v>
      </c>
      <c r="V126" t="s">
        <v>274</v>
      </c>
      <c r="W126" t="s">
        <v>151</v>
      </c>
      <c r="X126" t="s">
        <v>334</v>
      </c>
      <c r="Y126" t="s">
        <v>626</v>
      </c>
      <c r="Z126" t="s">
        <v>533</v>
      </c>
      <c r="AA126" t="s">
        <v>628</v>
      </c>
      <c r="AB126" t="s">
        <v>629</v>
      </c>
      <c r="AC126" t="s">
        <v>630</v>
      </c>
      <c r="AD126" t="s">
        <v>186</v>
      </c>
      <c r="AE126" t="s">
        <v>212</v>
      </c>
      <c r="AF126" t="s">
        <v>52</v>
      </c>
      <c r="AG126" t="s">
        <v>48</v>
      </c>
      <c r="AH126" t="s">
        <v>283</v>
      </c>
    </row>
    <row r="127" spans="1:34" x14ac:dyDescent="0.2">
      <c r="A127" t="s">
        <v>618</v>
      </c>
      <c r="B127">
        <f t="shared" si="7"/>
        <v>0.26737967914438499</v>
      </c>
      <c r="C127">
        <f t="shared" si="8"/>
        <v>0.53475935828876997</v>
      </c>
      <c r="D127">
        <v>1.2</v>
      </c>
      <c r="E127">
        <f t="shared" si="4"/>
        <v>0.39999999999999991</v>
      </c>
      <c r="F127" t="s">
        <v>1066</v>
      </c>
      <c r="G127" t="s">
        <v>631</v>
      </c>
      <c r="H127" t="s">
        <v>463</v>
      </c>
      <c r="I127" t="s">
        <v>143</v>
      </c>
      <c r="J127" t="s">
        <v>632</v>
      </c>
      <c r="K127" t="s">
        <v>245</v>
      </c>
      <c r="L127" t="s">
        <v>633</v>
      </c>
      <c r="M127" t="s">
        <v>52</v>
      </c>
      <c r="N127" t="s">
        <v>634</v>
      </c>
      <c r="O127" t="s">
        <v>52</v>
      </c>
      <c r="P127" t="s">
        <v>48</v>
      </c>
      <c r="Q127" t="s">
        <v>386</v>
      </c>
      <c r="V127" t="s">
        <v>631</v>
      </c>
      <c r="W127" t="s">
        <v>463</v>
      </c>
      <c r="X127" t="s">
        <v>143</v>
      </c>
      <c r="Y127" t="s">
        <v>632</v>
      </c>
      <c r="Z127" t="s">
        <v>245</v>
      </c>
      <c r="AA127" t="s">
        <v>633</v>
      </c>
      <c r="AB127" t="s">
        <v>52</v>
      </c>
      <c r="AC127" t="s">
        <v>634</v>
      </c>
      <c r="AD127" t="s">
        <v>52</v>
      </c>
      <c r="AE127" t="s">
        <v>48</v>
      </c>
      <c r="AF127" t="s">
        <v>386</v>
      </c>
    </row>
    <row r="128" spans="1:34" x14ac:dyDescent="0.2">
      <c r="A128" t="s">
        <v>618</v>
      </c>
      <c r="B128">
        <f t="shared" si="7"/>
        <v>0.26737967914438499</v>
      </c>
      <c r="C128">
        <f t="shared" si="8"/>
        <v>0.53475935828876997</v>
      </c>
      <c r="D128">
        <v>1.1000000000000001</v>
      </c>
      <c r="E128">
        <f t="shared" si="4"/>
        <v>0.30000000000000004</v>
      </c>
      <c r="F128" t="s">
        <v>1066</v>
      </c>
      <c r="G128" t="s">
        <v>61</v>
      </c>
      <c r="H128" t="s">
        <v>48</v>
      </c>
      <c r="I128" t="s">
        <v>635</v>
      </c>
      <c r="J128" t="s">
        <v>101</v>
      </c>
      <c r="K128" t="s">
        <v>137</v>
      </c>
      <c r="L128" t="s">
        <v>223</v>
      </c>
      <c r="M128" t="s">
        <v>186</v>
      </c>
      <c r="N128" t="s">
        <v>219</v>
      </c>
      <c r="O128" t="s">
        <v>527</v>
      </c>
      <c r="P128" t="s">
        <v>121</v>
      </c>
      <c r="Q128" t="s">
        <v>636</v>
      </c>
      <c r="R128" t="s">
        <v>637</v>
      </c>
      <c r="V128" t="s">
        <v>61</v>
      </c>
      <c r="W128" t="s">
        <v>48</v>
      </c>
      <c r="X128" t="s">
        <v>635</v>
      </c>
      <c r="Y128" t="s">
        <v>101</v>
      </c>
      <c r="Z128" t="s">
        <v>137</v>
      </c>
      <c r="AA128" t="s">
        <v>223</v>
      </c>
      <c r="AB128" t="s">
        <v>186</v>
      </c>
      <c r="AC128" t="s">
        <v>219</v>
      </c>
      <c r="AD128" t="s">
        <v>527</v>
      </c>
      <c r="AE128" t="s">
        <v>121</v>
      </c>
      <c r="AF128" t="s">
        <v>636</v>
      </c>
      <c r="AG128" t="s">
        <v>637</v>
      </c>
    </row>
    <row r="129" spans="1:35" x14ac:dyDescent="0.2">
      <c r="A129" t="s">
        <v>618</v>
      </c>
      <c r="B129">
        <f t="shared" si="7"/>
        <v>0.26737967914438499</v>
      </c>
      <c r="C129">
        <f t="shared" si="8"/>
        <v>0.53475935828876997</v>
      </c>
      <c r="D129">
        <v>1</v>
      </c>
      <c r="E129">
        <f t="shared" si="4"/>
        <v>0.19999999999999996</v>
      </c>
      <c r="F129" t="s">
        <v>1066</v>
      </c>
      <c r="G129" t="s">
        <v>274</v>
      </c>
      <c r="H129" t="s">
        <v>151</v>
      </c>
      <c r="I129" t="s">
        <v>638</v>
      </c>
      <c r="J129" t="s">
        <v>97</v>
      </c>
      <c r="K129" t="s">
        <v>57</v>
      </c>
      <c r="L129" t="s">
        <v>68</v>
      </c>
      <c r="M129" t="s">
        <v>639</v>
      </c>
      <c r="N129" t="s">
        <v>223</v>
      </c>
      <c r="O129" t="s">
        <v>186</v>
      </c>
      <c r="P129" t="s">
        <v>640</v>
      </c>
      <c r="Q129" t="s">
        <v>339</v>
      </c>
      <c r="V129" t="s">
        <v>274</v>
      </c>
      <c r="W129" t="s">
        <v>151</v>
      </c>
      <c r="X129" t="s">
        <v>638</v>
      </c>
      <c r="Y129" t="s">
        <v>97</v>
      </c>
      <c r="Z129" t="s">
        <v>57</v>
      </c>
      <c r="AA129" t="s">
        <v>68</v>
      </c>
      <c r="AB129" t="s">
        <v>639</v>
      </c>
      <c r="AC129" t="s">
        <v>223</v>
      </c>
      <c r="AD129" t="s">
        <v>186</v>
      </c>
      <c r="AE129" t="s">
        <v>640</v>
      </c>
      <c r="AF129" t="s">
        <v>339</v>
      </c>
    </row>
    <row r="130" spans="1:35" x14ac:dyDescent="0.2">
      <c r="A130" t="s">
        <v>618</v>
      </c>
      <c r="B130">
        <f t="shared" si="7"/>
        <v>0.26737967914438499</v>
      </c>
      <c r="C130">
        <f t="shared" si="8"/>
        <v>0.53475935828876997</v>
      </c>
      <c r="D130">
        <v>0.90000000000000102</v>
      </c>
      <c r="E130">
        <f t="shared" si="4"/>
        <v>0.10000000000000098</v>
      </c>
      <c r="F130" t="s">
        <v>1066</v>
      </c>
      <c r="G130" t="s">
        <v>269</v>
      </c>
      <c r="H130" t="s">
        <v>51</v>
      </c>
      <c r="I130" t="s">
        <v>278</v>
      </c>
      <c r="J130" t="s">
        <v>140</v>
      </c>
      <c r="K130" t="s">
        <v>48</v>
      </c>
      <c r="L130" t="s">
        <v>641</v>
      </c>
      <c r="M130" t="s">
        <v>154</v>
      </c>
      <c r="N130" t="s">
        <v>63</v>
      </c>
      <c r="O130" t="s">
        <v>75</v>
      </c>
      <c r="P130" t="s">
        <v>403</v>
      </c>
      <c r="Q130" t="s">
        <v>193</v>
      </c>
      <c r="R130" t="s">
        <v>192</v>
      </c>
      <c r="V130" t="s">
        <v>269</v>
      </c>
      <c r="W130" t="s">
        <v>51</v>
      </c>
      <c r="X130" t="s">
        <v>278</v>
      </c>
      <c r="Y130" t="s">
        <v>140</v>
      </c>
      <c r="Z130" t="s">
        <v>48</v>
      </c>
      <c r="AA130" t="s">
        <v>641</v>
      </c>
      <c r="AB130" t="s">
        <v>154</v>
      </c>
      <c r="AC130" t="s">
        <v>63</v>
      </c>
      <c r="AD130" t="s">
        <v>75</v>
      </c>
      <c r="AE130" t="s">
        <v>403</v>
      </c>
      <c r="AF130" t="s">
        <v>193</v>
      </c>
      <c r="AG130" t="s">
        <v>192</v>
      </c>
    </row>
    <row r="131" spans="1:35" x14ac:dyDescent="0.2">
      <c r="A131" t="s">
        <v>618</v>
      </c>
      <c r="B131">
        <f t="shared" si="7"/>
        <v>0.26737967914438499</v>
      </c>
      <c r="C131">
        <f t="shared" si="8"/>
        <v>0.53475935828876997</v>
      </c>
      <c r="D131">
        <v>0.80000000000000104</v>
      </c>
      <c r="E131">
        <f t="shared" si="4"/>
        <v>9.9920072216264089E-16</v>
      </c>
      <c r="F131" t="s">
        <v>1066</v>
      </c>
      <c r="G131" t="s">
        <v>50</v>
      </c>
      <c r="H131" t="s">
        <v>642</v>
      </c>
      <c r="I131" t="s">
        <v>260</v>
      </c>
      <c r="J131" t="s">
        <v>48</v>
      </c>
      <c r="K131" t="s">
        <v>643</v>
      </c>
      <c r="L131" t="s">
        <v>644</v>
      </c>
      <c r="M131" t="s">
        <v>645</v>
      </c>
      <c r="N131" t="s">
        <v>140</v>
      </c>
      <c r="O131" t="s">
        <v>48</v>
      </c>
      <c r="P131" t="s">
        <v>646</v>
      </c>
      <c r="Q131" t="s">
        <v>134</v>
      </c>
      <c r="V131" t="s">
        <v>50</v>
      </c>
      <c r="W131" t="s">
        <v>642</v>
      </c>
      <c r="X131" t="s">
        <v>260</v>
      </c>
      <c r="Y131" t="s">
        <v>48</v>
      </c>
      <c r="Z131" t="s">
        <v>643</v>
      </c>
      <c r="AA131" t="s">
        <v>644</v>
      </c>
      <c r="AB131" t="s">
        <v>645</v>
      </c>
      <c r="AC131" t="s">
        <v>140</v>
      </c>
      <c r="AD131" t="s">
        <v>48</v>
      </c>
      <c r="AE131" t="s">
        <v>646</v>
      </c>
      <c r="AF131" t="s">
        <v>134</v>
      </c>
    </row>
    <row r="132" spans="1:35" x14ac:dyDescent="0.2">
      <c r="A132" t="s">
        <v>618</v>
      </c>
      <c r="B132">
        <f t="shared" si="7"/>
        <v>0.26737967914438499</v>
      </c>
      <c r="C132">
        <f t="shared" si="8"/>
        <v>0.53475935828876997</v>
      </c>
      <c r="D132">
        <v>0.70000000000000095</v>
      </c>
      <c r="E132">
        <f t="shared" ref="E132:E195" si="9">D132-0.8</f>
        <v>-9.999999999999909E-2</v>
      </c>
      <c r="F132" t="s">
        <v>1066</v>
      </c>
      <c r="G132" t="s">
        <v>647</v>
      </c>
      <c r="H132" t="s">
        <v>131</v>
      </c>
      <c r="I132" t="s">
        <v>648</v>
      </c>
      <c r="J132" t="s">
        <v>627</v>
      </c>
      <c r="K132" t="s">
        <v>52</v>
      </c>
      <c r="L132" t="s">
        <v>176</v>
      </c>
      <c r="M132" t="s">
        <v>158</v>
      </c>
      <c r="N132" t="s">
        <v>48</v>
      </c>
      <c r="O132" t="s">
        <v>338</v>
      </c>
      <c r="P132" t="s">
        <v>449</v>
      </c>
      <c r="Q132" t="s">
        <v>128</v>
      </c>
      <c r="R132" t="s">
        <v>649</v>
      </c>
      <c r="V132" t="s">
        <v>647</v>
      </c>
      <c r="W132" t="s">
        <v>131</v>
      </c>
      <c r="X132" t="s">
        <v>648</v>
      </c>
      <c r="Y132" t="s">
        <v>627</v>
      </c>
      <c r="Z132" t="s">
        <v>52</v>
      </c>
      <c r="AA132" t="s">
        <v>176</v>
      </c>
      <c r="AB132" t="s">
        <v>158</v>
      </c>
      <c r="AC132" t="s">
        <v>48</v>
      </c>
      <c r="AD132" t="s">
        <v>338</v>
      </c>
      <c r="AE132" t="s">
        <v>449</v>
      </c>
      <c r="AF132" t="s">
        <v>128</v>
      </c>
      <c r="AG132" t="s">
        <v>649</v>
      </c>
    </row>
    <row r="133" spans="1:35" x14ac:dyDescent="0.2">
      <c r="A133" t="s">
        <v>618</v>
      </c>
      <c r="B133">
        <f t="shared" si="7"/>
        <v>0.26737967914438499</v>
      </c>
      <c r="C133">
        <f t="shared" si="8"/>
        <v>0.53475935828876997</v>
      </c>
      <c r="D133">
        <v>0.6</v>
      </c>
      <c r="E133">
        <f t="shared" si="9"/>
        <v>-0.20000000000000007</v>
      </c>
      <c r="F133" t="s">
        <v>1066</v>
      </c>
      <c r="G133" t="s">
        <v>50</v>
      </c>
      <c r="H133" t="s">
        <v>291</v>
      </c>
      <c r="I133" t="s">
        <v>48</v>
      </c>
      <c r="J133" t="s">
        <v>407</v>
      </c>
      <c r="K133" t="s">
        <v>140</v>
      </c>
      <c r="L133" t="s">
        <v>1</v>
      </c>
      <c r="M133" t="s">
        <v>81</v>
      </c>
      <c r="N133" t="s">
        <v>408</v>
      </c>
      <c r="O133" t="s">
        <v>219</v>
      </c>
      <c r="P133" t="s">
        <v>650</v>
      </c>
      <c r="Q133" t="s">
        <v>48</v>
      </c>
      <c r="R133" t="s">
        <v>651</v>
      </c>
      <c r="V133" t="s">
        <v>50</v>
      </c>
      <c r="W133" t="s">
        <v>291</v>
      </c>
      <c r="X133" t="s">
        <v>48</v>
      </c>
      <c r="Y133" t="s">
        <v>407</v>
      </c>
      <c r="Z133" t="s">
        <v>140</v>
      </c>
      <c r="AA133" t="s">
        <v>1</v>
      </c>
      <c r="AB133" t="s">
        <v>81</v>
      </c>
      <c r="AC133" t="s">
        <v>408</v>
      </c>
      <c r="AD133" t="s">
        <v>219</v>
      </c>
      <c r="AE133" t="s">
        <v>650</v>
      </c>
      <c r="AF133" t="s">
        <v>48</v>
      </c>
      <c r="AG133" t="s">
        <v>651</v>
      </c>
    </row>
    <row r="134" spans="1:35" x14ac:dyDescent="0.2">
      <c r="A134" t="s">
        <v>618</v>
      </c>
      <c r="B134">
        <f t="shared" si="7"/>
        <v>0.26737967914438499</v>
      </c>
      <c r="C134">
        <f t="shared" si="8"/>
        <v>0.53475935828876997</v>
      </c>
      <c r="D134">
        <v>0.5</v>
      </c>
      <c r="E134">
        <f t="shared" si="9"/>
        <v>-0.30000000000000004</v>
      </c>
      <c r="F134" t="s">
        <v>1066</v>
      </c>
      <c r="G134" t="s">
        <v>182</v>
      </c>
      <c r="H134" t="s">
        <v>398</v>
      </c>
      <c r="I134" t="s">
        <v>460</v>
      </c>
      <c r="J134" t="s">
        <v>98</v>
      </c>
      <c r="K134" t="s">
        <v>308</v>
      </c>
      <c r="L134" t="s">
        <v>75</v>
      </c>
      <c r="M134" t="s">
        <v>480</v>
      </c>
      <c r="N134" t="s">
        <v>652</v>
      </c>
      <c r="O134" t="s">
        <v>140</v>
      </c>
      <c r="P134" t="s">
        <v>186</v>
      </c>
      <c r="Q134" t="s">
        <v>430</v>
      </c>
      <c r="R134" t="s">
        <v>363</v>
      </c>
      <c r="S134" t="s">
        <v>57</v>
      </c>
      <c r="T134" t="s">
        <v>224</v>
      </c>
      <c r="V134" t="s">
        <v>182</v>
      </c>
      <c r="W134" t="s">
        <v>398</v>
      </c>
      <c r="X134" t="s">
        <v>460</v>
      </c>
      <c r="Y134" t="s">
        <v>98</v>
      </c>
      <c r="Z134" t="s">
        <v>308</v>
      </c>
      <c r="AA134" t="s">
        <v>75</v>
      </c>
      <c r="AB134" t="s">
        <v>480</v>
      </c>
      <c r="AC134" t="s">
        <v>652</v>
      </c>
      <c r="AD134" t="s">
        <v>140</v>
      </c>
      <c r="AE134" t="s">
        <v>186</v>
      </c>
      <c r="AF134" t="s">
        <v>430</v>
      </c>
      <c r="AG134" t="s">
        <v>363</v>
      </c>
      <c r="AH134" t="s">
        <v>57</v>
      </c>
      <c r="AI134" t="s">
        <v>224</v>
      </c>
    </row>
    <row r="135" spans="1:35" x14ac:dyDescent="0.2">
      <c r="A135" t="s">
        <v>618</v>
      </c>
      <c r="B135">
        <f t="shared" si="7"/>
        <v>0.26737967914438499</v>
      </c>
      <c r="C135">
        <f t="shared" si="8"/>
        <v>0.53475935828876997</v>
      </c>
      <c r="D135">
        <v>0.4</v>
      </c>
      <c r="E135">
        <f t="shared" si="9"/>
        <v>-0.4</v>
      </c>
      <c r="F135" t="s">
        <v>1066</v>
      </c>
      <c r="G135" t="s">
        <v>182</v>
      </c>
      <c r="H135" t="s">
        <v>338</v>
      </c>
      <c r="I135" t="s">
        <v>653</v>
      </c>
      <c r="J135" t="s">
        <v>511</v>
      </c>
      <c r="K135" t="s">
        <v>1</v>
      </c>
      <c r="L135" t="s">
        <v>654</v>
      </c>
      <c r="M135" t="s">
        <v>655</v>
      </c>
      <c r="N135" t="s">
        <v>656</v>
      </c>
      <c r="O135" t="s">
        <v>596</v>
      </c>
      <c r="P135" t="s">
        <v>122</v>
      </c>
      <c r="Q135" t="s">
        <v>657</v>
      </c>
      <c r="R135" t="s">
        <v>658</v>
      </c>
      <c r="V135" t="s">
        <v>182</v>
      </c>
      <c r="W135" t="s">
        <v>338</v>
      </c>
      <c r="X135" t="s">
        <v>653</v>
      </c>
      <c r="Y135" t="s">
        <v>511</v>
      </c>
      <c r="Z135" t="s">
        <v>1</v>
      </c>
      <c r="AA135" t="s">
        <v>654</v>
      </c>
      <c r="AB135" t="s">
        <v>655</v>
      </c>
      <c r="AC135" t="s">
        <v>656</v>
      </c>
      <c r="AD135" t="s">
        <v>596</v>
      </c>
      <c r="AE135" t="s">
        <v>122</v>
      </c>
      <c r="AF135" t="s">
        <v>657</v>
      </c>
      <c r="AG135" t="s">
        <v>658</v>
      </c>
    </row>
    <row r="136" spans="1:35" x14ac:dyDescent="0.2">
      <c r="A136" t="s">
        <v>618</v>
      </c>
      <c r="B136">
        <f t="shared" si="7"/>
        <v>0.26737967914438499</v>
      </c>
      <c r="C136">
        <f t="shared" si="8"/>
        <v>0.53475935828876997</v>
      </c>
      <c r="D136">
        <v>0.3</v>
      </c>
      <c r="E136">
        <f t="shared" si="9"/>
        <v>-0.5</v>
      </c>
      <c r="F136" t="s">
        <v>1066</v>
      </c>
      <c r="G136" t="s">
        <v>216</v>
      </c>
      <c r="H136" t="s">
        <v>102</v>
      </c>
      <c r="I136" t="s">
        <v>533</v>
      </c>
      <c r="J136" t="s">
        <v>105</v>
      </c>
      <c r="K136" t="s">
        <v>659</v>
      </c>
      <c r="L136" t="s">
        <v>158</v>
      </c>
      <c r="M136" t="s">
        <v>48</v>
      </c>
      <c r="N136" t="s">
        <v>660</v>
      </c>
      <c r="O136" t="s">
        <v>52</v>
      </c>
      <c r="P136" t="s">
        <v>48</v>
      </c>
      <c r="Q136" t="s">
        <v>285</v>
      </c>
      <c r="R136" t="s">
        <v>661</v>
      </c>
      <c r="S136" t="s">
        <v>201</v>
      </c>
      <c r="V136" t="s">
        <v>216</v>
      </c>
      <c r="W136" t="s">
        <v>102</v>
      </c>
      <c r="X136" t="s">
        <v>533</v>
      </c>
      <c r="Y136" t="s">
        <v>105</v>
      </c>
      <c r="Z136" t="s">
        <v>659</v>
      </c>
      <c r="AA136" t="s">
        <v>158</v>
      </c>
      <c r="AB136" t="s">
        <v>48</v>
      </c>
      <c r="AC136" t="s">
        <v>660</v>
      </c>
      <c r="AD136" t="s">
        <v>52</v>
      </c>
      <c r="AE136" t="s">
        <v>48</v>
      </c>
      <c r="AF136" t="s">
        <v>285</v>
      </c>
      <c r="AG136" t="s">
        <v>661</v>
      </c>
      <c r="AH136" t="s">
        <v>201</v>
      </c>
    </row>
    <row r="137" spans="1:35" x14ac:dyDescent="0.2">
      <c r="A137" t="s">
        <v>618</v>
      </c>
      <c r="B137">
        <f t="shared" si="7"/>
        <v>0.26737967914438499</v>
      </c>
      <c r="C137">
        <f t="shared" si="8"/>
        <v>0.53475935828876997</v>
      </c>
      <c r="D137">
        <v>0.2</v>
      </c>
      <c r="E137">
        <f t="shared" si="9"/>
        <v>-0.60000000000000009</v>
      </c>
      <c r="F137" t="s">
        <v>1066</v>
      </c>
      <c r="G137" t="s">
        <v>72</v>
      </c>
      <c r="H137" t="s">
        <v>319</v>
      </c>
      <c r="I137" t="s">
        <v>662</v>
      </c>
      <c r="J137" t="s">
        <v>122</v>
      </c>
      <c r="K137" t="s">
        <v>663</v>
      </c>
      <c r="L137" t="s">
        <v>67</v>
      </c>
      <c r="M137" t="s">
        <v>416</v>
      </c>
      <c r="N137" t="s">
        <v>340</v>
      </c>
      <c r="O137" t="s">
        <v>400</v>
      </c>
      <c r="P137" t="s">
        <v>52</v>
      </c>
      <c r="Q137" t="s">
        <v>268</v>
      </c>
      <c r="R137" t="s">
        <v>52</v>
      </c>
      <c r="S137" t="s">
        <v>256</v>
      </c>
      <c r="V137" t="s">
        <v>72</v>
      </c>
      <c r="W137" t="s">
        <v>319</v>
      </c>
      <c r="X137" t="s">
        <v>662</v>
      </c>
      <c r="Y137" t="s">
        <v>122</v>
      </c>
      <c r="Z137" t="s">
        <v>663</v>
      </c>
      <c r="AA137" t="s">
        <v>67</v>
      </c>
      <c r="AB137" t="s">
        <v>416</v>
      </c>
      <c r="AC137" t="s">
        <v>340</v>
      </c>
      <c r="AD137" t="s">
        <v>400</v>
      </c>
      <c r="AE137" t="s">
        <v>52</v>
      </c>
      <c r="AF137" t="s">
        <v>268</v>
      </c>
      <c r="AG137" t="s">
        <v>52</v>
      </c>
      <c r="AH137" t="s">
        <v>256</v>
      </c>
    </row>
    <row r="138" spans="1:35" x14ac:dyDescent="0.2">
      <c r="A138" t="s">
        <v>618</v>
      </c>
      <c r="B138">
        <f t="shared" si="7"/>
        <v>0.26737967914438499</v>
      </c>
      <c r="C138">
        <f t="shared" si="8"/>
        <v>0.53475935828876997</v>
      </c>
      <c r="D138">
        <v>9.9999999999999895E-2</v>
      </c>
      <c r="E138">
        <f t="shared" si="9"/>
        <v>-0.70000000000000018</v>
      </c>
      <c r="F138" t="s">
        <v>1066</v>
      </c>
      <c r="G138" t="s">
        <v>664</v>
      </c>
      <c r="H138" t="s">
        <v>121</v>
      </c>
      <c r="I138" t="s">
        <v>186</v>
      </c>
      <c r="J138" t="s">
        <v>665</v>
      </c>
      <c r="K138" t="s">
        <v>51</v>
      </c>
      <c r="L138" t="s">
        <v>47</v>
      </c>
      <c r="M138" t="s">
        <v>98</v>
      </c>
      <c r="N138" t="s">
        <v>666</v>
      </c>
      <c r="O138" t="s">
        <v>52</v>
      </c>
      <c r="P138" t="s">
        <v>667</v>
      </c>
      <c r="Q138" t="s">
        <v>1</v>
      </c>
      <c r="R138" t="s">
        <v>130</v>
      </c>
      <c r="V138" t="s">
        <v>664</v>
      </c>
      <c r="W138" t="s">
        <v>121</v>
      </c>
      <c r="X138" t="s">
        <v>186</v>
      </c>
      <c r="Y138" t="s">
        <v>665</v>
      </c>
      <c r="Z138" t="s">
        <v>51</v>
      </c>
      <c r="AD138" t="s">
        <v>52</v>
      </c>
    </row>
    <row r="139" spans="1:35" x14ac:dyDescent="0.2">
      <c r="A139" t="s">
        <v>618</v>
      </c>
      <c r="B139">
        <f t="shared" si="7"/>
        <v>0.26737967914438499</v>
      </c>
      <c r="C139">
        <f t="shared" si="8"/>
        <v>0.53475935828876997</v>
      </c>
      <c r="D139">
        <v>0</v>
      </c>
      <c r="E139">
        <f t="shared" si="9"/>
        <v>-0.8</v>
      </c>
      <c r="F139" t="s">
        <v>1066</v>
      </c>
      <c r="G139" t="s">
        <v>473</v>
      </c>
      <c r="H139" t="s">
        <v>668</v>
      </c>
      <c r="I139" t="s">
        <v>51</v>
      </c>
      <c r="J139" t="s">
        <v>375</v>
      </c>
      <c r="K139" t="s">
        <v>103</v>
      </c>
      <c r="L139" t="s">
        <v>669</v>
      </c>
      <c r="M139" t="s">
        <v>122</v>
      </c>
      <c r="N139" t="s">
        <v>118</v>
      </c>
      <c r="O139" t="s">
        <v>291</v>
      </c>
      <c r="P139" t="s">
        <v>115</v>
      </c>
      <c r="Q139" t="s">
        <v>256</v>
      </c>
      <c r="V139" t="s">
        <v>473</v>
      </c>
      <c r="AF139" t="s">
        <v>256</v>
      </c>
    </row>
    <row r="140" spans="1:35" x14ac:dyDescent="0.2">
      <c r="A140" t="s">
        <v>618</v>
      </c>
      <c r="B140">
        <f t="shared" si="7"/>
        <v>0.26737967914438499</v>
      </c>
      <c r="C140">
        <f t="shared" si="8"/>
        <v>0.53475935828876997</v>
      </c>
      <c r="D140">
        <v>-0.1</v>
      </c>
      <c r="E140">
        <f t="shared" si="9"/>
        <v>-0.9</v>
      </c>
      <c r="F140" t="s">
        <v>1066</v>
      </c>
      <c r="G140" t="s">
        <v>50</v>
      </c>
      <c r="H140" t="s">
        <v>211</v>
      </c>
      <c r="I140" t="s">
        <v>98</v>
      </c>
      <c r="J140" t="s">
        <v>670</v>
      </c>
      <c r="K140" t="s">
        <v>77</v>
      </c>
      <c r="L140" t="s">
        <v>57</v>
      </c>
      <c r="M140" t="s">
        <v>174</v>
      </c>
      <c r="N140" t="s">
        <v>48</v>
      </c>
      <c r="O140" t="s">
        <v>671</v>
      </c>
      <c r="P140" t="s">
        <v>245</v>
      </c>
      <c r="Q140" t="s">
        <v>131</v>
      </c>
      <c r="R140" t="s">
        <v>258</v>
      </c>
      <c r="S140" t="s">
        <v>108</v>
      </c>
    </row>
    <row r="141" spans="1:35" x14ac:dyDescent="0.2">
      <c r="A141" t="s">
        <v>618</v>
      </c>
      <c r="B141">
        <f t="shared" si="7"/>
        <v>0.26737967914438499</v>
      </c>
      <c r="C141">
        <f t="shared" si="8"/>
        <v>0.53475935828876997</v>
      </c>
      <c r="D141">
        <v>-0.2</v>
      </c>
      <c r="E141">
        <f t="shared" si="9"/>
        <v>-1</v>
      </c>
      <c r="F141" t="s">
        <v>1066</v>
      </c>
      <c r="G141" t="s">
        <v>72</v>
      </c>
      <c r="H141" t="s">
        <v>386</v>
      </c>
      <c r="I141" t="s">
        <v>672</v>
      </c>
      <c r="J141" t="s">
        <v>465</v>
      </c>
      <c r="K141" t="s">
        <v>554</v>
      </c>
      <c r="L141" t="s">
        <v>490</v>
      </c>
      <c r="M141" t="s">
        <v>1</v>
      </c>
      <c r="N141" t="s">
        <v>385</v>
      </c>
      <c r="O141" t="s">
        <v>121</v>
      </c>
      <c r="P141" t="s">
        <v>673</v>
      </c>
      <c r="Q141" t="s">
        <v>97</v>
      </c>
      <c r="R141" t="s">
        <v>306</v>
      </c>
    </row>
    <row r="142" spans="1:35" x14ac:dyDescent="0.2">
      <c r="A142" t="s">
        <v>674</v>
      </c>
      <c r="B142">
        <f>1/(3.48*2)</f>
        <v>0.14367816091954022</v>
      </c>
      <c r="C142">
        <f>1/3.48</f>
        <v>0.28735632183908044</v>
      </c>
      <c r="D142">
        <v>1.7</v>
      </c>
      <c r="E142">
        <f t="shared" si="9"/>
        <v>0.89999999999999991</v>
      </c>
      <c r="F142" t="s">
        <v>1066</v>
      </c>
      <c r="G142" t="s">
        <v>182</v>
      </c>
      <c r="H142" t="s">
        <v>339</v>
      </c>
      <c r="I142" t="s">
        <v>675</v>
      </c>
      <c r="J142" t="s">
        <v>52</v>
      </c>
      <c r="K142" t="s">
        <v>76</v>
      </c>
      <c r="L142" t="s">
        <v>480</v>
      </c>
      <c r="M142" t="s">
        <v>543</v>
      </c>
      <c r="N142" t="s">
        <v>330</v>
      </c>
      <c r="O142" t="s">
        <v>375</v>
      </c>
      <c r="P142" t="s">
        <v>98</v>
      </c>
      <c r="Q142" t="s">
        <v>676</v>
      </c>
      <c r="R142" t="s">
        <v>677</v>
      </c>
      <c r="V142" t="s">
        <v>182</v>
      </c>
      <c r="W142" t="s">
        <v>339</v>
      </c>
      <c r="X142" t="s">
        <v>675</v>
      </c>
      <c r="Y142" t="s">
        <v>52</v>
      </c>
      <c r="Z142" t="s">
        <v>76</v>
      </c>
      <c r="AA142" t="s">
        <v>480</v>
      </c>
      <c r="AB142" t="s">
        <v>543</v>
      </c>
      <c r="AC142" t="s">
        <v>330</v>
      </c>
      <c r="AD142" t="s">
        <v>375</v>
      </c>
      <c r="AE142" t="s">
        <v>98</v>
      </c>
      <c r="AF142" t="s">
        <v>676</v>
      </c>
      <c r="AG142" t="s">
        <v>677</v>
      </c>
    </row>
    <row r="143" spans="1:35" x14ac:dyDescent="0.2">
      <c r="A143" t="s">
        <v>674</v>
      </c>
      <c r="B143">
        <f t="shared" ref="B143:B161" si="10">1/(3.48*2)</f>
        <v>0.14367816091954022</v>
      </c>
      <c r="C143">
        <f t="shared" ref="C143:C161" si="11">1/3.48</f>
        <v>0.28735632183908044</v>
      </c>
      <c r="D143">
        <v>1.6</v>
      </c>
      <c r="E143">
        <f t="shared" si="9"/>
        <v>0.8</v>
      </c>
      <c r="F143" t="s">
        <v>1066</v>
      </c>
      <c r="G143" t="s">
        <v>72</v>
      </c>
      <c r="H143" t="s">
        <v>237</v>
      </c>
      <c r="I143" t="s">
        <v>678</v>
      </c>
      <c r="J143" t="s">
        <v>1</v>
      </c>
      <c r="K143" t="s">
        <v>654</v>
      </c>
      <c r="L143" t="s">
        <v>679</v>
      </c>
      <c r="M143" t="s">
        <v>140</v>
      </c>
      <c r="N143" t="s">
        <v>680</v>
      </c>
      <c r="O143" t="s">
        <v>584</v>
      </c>
      <c r="P143" t="s">
        <v>681</v>
      </c>
      <c r="Q143" t="s">
        <v>682</v>
      </c>
      <c r="V143" t="s">
        <v>72</v>
      </c>
      <c r="W143" t="s">
        <v>237</v>
      </c>
      <c r="X143" t="s">
        <v>678</v>
      </c>
      <c r="Y143" t="s">
        <v>1</v>
      </c>
      <c r="Z143" t="s">
        <v>654</v>
      </c>
      <c r="AA143" t="s">
        <v>679</v>
      </c>
      <c r="AB143" t="s">
        <v>140</v>
      </c>
      <c r="AC143" t="s">
        <v>680</v>
      </c>
      <c r="AD143" t="s">
        <v>584</v>
      </c>
      <c r="AE143" t="s">
        <v>681</v>
      </c>
      <c r="AF143" t="s">
        <v>682</v>
      </c>
    </row>
    <row r="144" spans="1:35" x14ac:dyDescent="0.2">
      <c r="A144" t="s">
        <v>674</v>
      </c>
      <c r="B144">
        <f t="shared" si="10"/>
        <v>0.14367816091954022</v>
      </c>
      <c r="C144">
        <f t="shared" si="11"/>
        <v>0.28735632183908044</v>
      </c>
      <c r="D144">
        <v>1.5</v>
      </c>
      <c r="E144">
        <f t="shared" si="9"/>
        <v>0.7</v>
      </c>
      <c r="F144" t="s">
        <v>1066</v>
      </c>
      <c r="G144" t="s">
        <v>72</v>
      </c>
      <c r="H144" t="s">
        <v>683</v>
      </c>
      <c r="I144" t="s">
        <v>69</v>
      </c>
      <c r="J144" t="s">
        <v>184</v>
      </c>
      <c r="K144" t="s">
        <v>684</v>
      </c>
      <c r="L144" t="s">
        <v>67</v>
      </c>
      <c r="M144" t="s">
        <v>68</v>
      </c>
      <c r="N144" t="s">
        <v>567</v>
      </c>
      <c r="O144" t="s">
        <v>258</v>
      </c>
      <c r="P144" t="s">
        <v>685</v>
      </c>
      <c r="Q144" t="s">
        <v>193</v>
      </c>
      <c r="V144" t="s">
        <v>72</v>
      </c>
      <c r="W144" t="s">
        <v>683</v>
      </c>
      <c r="X144" t="s">
        <v>69</v>
      </c>
      <c r="Y144" t="s">
        <v>184</v>
      </c>
      <c r="Z144" t="s">
        <v>684</v>
      </c>
      <c r="AA144" t="s">
        <v>67</v>
      </c>
      <c r="AB144" t="s">
        <v>68</v>
      </c>
      <c r="AC144" t="s">
        <v>567</v>
      </c>
      <c r="AD144" t="s">
        <v>258</v>
      </c>
      <c r="AE144" t="s">
        <v>685</v>
      </c>
      <c r="AF144" t="s">
        <v>193</v>
      </c>
    </row>
    <row r="145" spans="1:35" x14ac:dyDescent="0.2">
      <c r="A145" t="s">
        <v>674</v>
      </c>
      <c r="B145">
        <f t="shared" si="10"/>
        <v>0.14367816091954022</v>
      </c>
      <c r="C145">
        <f t="shared" si="11"/>
        <v>0.28735632183908044</v>
      </c>
      <c r="D145">
        <v>1.4</v>
      </c>
      <c r="E145">
        <f t="shared" si="9"/>
        <v>0.59999999999999987</v>
      </c>
      <c r="F145" t="s">
        <v>1066</v>
      </c>
      <c r="G145" t="s">
        <v>72</v>
      </c>
      <c r="H145" t="s">
        <v>360</v>
      </c>
      <c r="I145" t="s">
        <v>361</v>
      </c>
      <c r="J145" t="s">
        <v>686</v>
      </c>
      <c r="K145" t="s">
        <v>1</v>
      </c>
      <c r="L145" t="s">
        <v>506</v>
      </c>
      <c r="M145" t="s">
        <v>136</v>
      </c>
      <c r="N145" t="s">
        <v>88</v>
      </c>
      <c r="O145" t="s">
        <v>131</v>
      </c>
      <c r="P145" t="s">
        <v>51</v>
      </c>
      <c r="Q145" t="s">
        <v>147</v>
      </c>
      <c r="R145" t="s">
        <v>41</v>
      </c>
      <c r="S145" t="s">
        <v>98</v>
      </c>
      <c r="T145" t="s">
        <v>509</v>
      </c>
      <c r="V145" t="s">
        <v>72</v>
      </c>
      <c r="W145" t="s">
        <v>360</v>
      </c>
      <c r="X145" t="s">
        <v>361</v>
      </c>
      <c r="Y145" t="s">
        <v>686</v>
      </c>
      <c r="Z145" t="s">
        <v>1</v>
      </c>
      <c r="AA145" t="s">
        <v>506</v>
      </c>
      <c r="AB145" t="s">
        <v>136</v>
      </c>
      <c r="AC145" t="s">
        <v>88</v>
      </c>
      <c r="AD145" t="s">
        <v>131</v>
      </c>
      <c r="AE145" t="s">
        <v>51</v>
      </c>
      <c r="AF145" t="s">
        <v>147</v>
      </c>
      <c r="AG145" t="s">
        <v>41</v>
      </c>
      <c r="AH145" t="s">
        <v>98</v>
      </c>
      <c r="AI145" t="s">
        <v>509</v>
      </c>
    </row>
    <row r="146" spans="1:35" x14ac:dyDescent="0.2">
      <c r="A146" t="s">
        <v>674</v>
      </c>
      <c r="B146">
        <f t="shared" si="10"/>
        <v>0.14367816091954022</v>
      </c>
      <c r="C146">
        <f t="shared" si="11"/>
        <v>0.28735632183908044</v>
      </c>
      <c r="D146">
        <v>1.3</v>
      </c>
      <c r="E146">
        <f t="shared" si="9"/>
        <v>0.5</v>
      </c>
      <c r="F146" t="s">
        <v>1066</v>
      </c>
      <c r="G146" t="s">
        <v>297</v>
      </c>
      <c r="H146" t="s">
        <v>315</v>
      </c>
      <c r="I146" t="s">
        <v>155</v>
      </c>
      <c r="J146" t="s">
        <v>113</v>
      </c>
      <c r="K146" t="s">
        <v>186</v>
      </c>
      <c r="L146" t="s">
        <v>376</v>
      </c>
      <c r="M146" t="s">
        <v>245</v>
      </c>
      <c r="N146" t="s">
        <v>48</v>
      </c>
      <c r="O146" t="s">
        <v>687</v>
      </c>
      <c r="P146" t="s">
        <v>292</v>
      </c>
      <c r="Q146" t="s">
        <v>688</v>
      </c>
      <c r="V146" t="s">
        <v>297</v>
      </c>
      <c r="W146" t="s">
        <v>315</v>
      </c>
      <c r="X146" t="s">
        <v>155</v>
      </c>
      <c r="Y146" t="s">
        <v>113</v>
      </c>
      <c r="Z146" t="s">
        <v>186</v>
      </c>
      <c r="AA146" t="s">
        <v>376</v>
      </c>
      <c r="AB146" t="s">
        <v>245</v>
      </c>
      <c r="AC146" t="s">
        <v>48</v>
      </c>
      <c r="AD146" t="s">
        <v>687</v>
      </c>
      <c r="AE146" t="s">
        <v>292</v>
      </c>
      <c r="AF146" t="s">
        <v>688</v>
      </c>
    </row>
    <row r="147" spans="1:35" x14ac:dyDescent="0.2">
      <c r="A147" t="s">
        <v>674</v>
      </c>
      <c r="B147">
        <f t="shared" si="10"/>
        <v>0.14367816091954022</v>
      </c>
      <c r="C147">
        <f t="shared" si="11"/>
        <v>0.28735632183908044</v>
      </c>
      <c r="D147">
        <v>1.2</v>
      </c>
      <c r="E147">
        <f t="shared" si="9"/>
        <v>0.39999999999999991</v>
      </c>
      <c r="F147" t="s">
        <v>1066</v>
      </c>
      <c r="G147" t="s">
        <v>61</v>
      </c>
      <c r="H147" t="s">
        <v>48</v>
      </c>
      <c r="I147" t="s">
        <v>62</v>
      </c>
      <c r="J147" t="s">
        <v>689</v>
      </c>
      <c r="K147" t="s">
        <v>437</v>
      </c>
      <c r="L147" t="s">
        <v>67</v>
      </c>
      <c r="M147" t="s">
        <v>131</v>
      </c>
      <c r="N147" t="s">
        <v>119</v>
      </c>
      <c r="O147" t="s">
        <v>490</v>
      </c>
      <c r="P147" t="s">
        <v>48</v>
      </c>
      <c r="Q147" t="s">
        <v>152</v>
      </c>
      <c r="R147" t="s">
        <v>690</v>
      </c>
      <c r="V147" t="s">
        <v>61</v>
      </c>
      <c r="W147" t="s">
        <v>48</v>
      </c>
      <c r="X147" t="s">
        <v>62</v>
      </c>
      <c r="Y147" t="s">
        <v>689</v>
      </c>
      <c r="Z147" t="s">
        <v>437</v>
      </c>
      <c r="AA147" t="s">
        <v>67</v>
      </c>
      <c r="AB147" t="s">
        <v>131</v>
      </c>
      <c r="AC147" t="s">
        <v>119</v>
      </c>
      <c r="AD147" t="s">
        <v>490</v>
      </c>
      <c r="AE147" t="s">
        <v>48</v>
      </c>
      <c r="AF147" t="s">
        <v>152</v>
      </c>
      <c r="AG147" t="s">
        <v>690</v>
      </c>
    </row>
    <row r="148" spans="1:35" x14ac:dyDescent="0.2">
      <c r="A148" t="s">
        <v>674</v>
      </c>
      <c r="B148">
        <f t="shared" si="10"/>
        <v>0.14367816091954022</v>
      </c>
      <c r="C148">
        <f t="shared" si="11"/>
        <v>0.28735632183908044</v>
      </c>
      <c r="D148">
        <v>1.1000000000000001</v>
      </c>
      <c r="E148">
        <f t="shared" si="9"/>
        <v>0.30000000000000004</v>
      </c>
      <c r="F148" t="s">
        <v>1066</v>
      </c>
      <c r="G148" t="s">
        <v>72</v>
      </c>
      <c r="H148" t="s">
        <v>459</v>
      </c>
      <c r="I148" t="s">
        <v>460</v>
      </c>
      <c r="J148" t="s">
        <v>131</v>
      </c>
      <c r="K148" t="s">
        <v>438</v>
      </c>
      <c r="L148" t="s">
        <v>65</v>
      </c>
      <c r="M148" t="s">
        <v>461</v>
      </c>
      <c r="N148" t="s">
        <v>109</v>
      </c>
      <c r="O148" t="s">
        <v>176</v>
      </c>
      <c r="P148" t="s">
        <v>691</v>
      </c>
      <c r="Q148" t="s">
        <v>136</v>
      </c>
      <c r="V148" t="s">
        <v>72</v>
      </c>
      <c r="W148" t="s">
        <v>459</v>
      </c>
      <c r="X148" t="s">
        <v>460</v>
      </c>
      <c r="Y148" t="s">
        <v>131</v>
      </c>
      <c r="Z148" t="s">
        <v>438</v>
      </c>
      <c r="AA148" t="s">
        <v>65</v>
      </c>
      <c r="AB148" t="s">
        <v>461</v>
      </c>
      <c r="AC148" t="s">
        <v>109</v>
      </c>
      <c r="AD148" t="s">
        <v>176</v>
      </c>
      <c r="AE148" t="s">
        <v>691</v>
      </c>
      <c r="AF148" t="s">
        <v>136</v>
      </c>
    </row>
    <row r="149" spans="1:35" x14ac:dyDescent="0.2">
      <c r="A149" t="s">
        <v>674</v>
      </c>
      <c r="B149">
        <f t="shared" si="10"/>
        <v>0.14367816091954022</v>
      </c>
      <c r="C149">
        <f t="shared" si="11"/>
        <v>0.28735632183908044</v>
      </c>
      <c r="D149">
        <v>1</v>
      </c>
      <c r="E149">
        <f t="shared" si="9"/>
        <v>0.19999999999999996</v>
      </c>
      <c r="F149" t="s">
        <v>1066</v>
      </c>
      <c r="G149" t="s">
        <v>182</v>
      </c>
      <c r="H149" t="s">
        <v>363</v>
      </c>
      <c r="I149" t="s">
        <v>692</v>
      </c>
      <c r="J149" t="s">
        <v>122</v>
      </c>
      <c r="K149" t="s">
        <v>693</v>
      </c>
      <c r="L149" t="s">
        <v>88</v>
      </c>
      <c r="M149" t="s">
        <v>68</v>
      </c>
      <c r="N149" t="s">
        <v>504</v>
      </c>
      <c r="O149" t="s">
        <v>303</v>
      </c>
      <c r="P149" t="s">
        <v>128</v>
      </c>
      <c r="Q149" t="s">
        <v>147</v>
      </c>
      <c r="R149" t="s">
        <v>201</v>
      </c>
      <c r="V149" t="s">
        <v>182</v>
      </c>
      <c r="W149" t="s">
        <v>363</v>
      </c>
      <c r="X149" t="s">
        <v>692</v>
      </c>
      <c r="Y149" t="s">
        <v>122</v>
      </c>
      <c r="Z149" t="s">
        <v>693</v>
      </c>
      <c r="AA149" t="s">
        <v>88</v>
      </c>
      <c r="AB149" t="s">
        <v>68</v>
      </c>
      <c r="AC149" t="s">
        <v>504</v>
      </c>
      <c r="AD149" t="s">
        <v>303</v>
      </c>
      <c r="AE149" t="s">
        <v>128</v>
      </c>
      <c r="AF149" t="s">
        <v>147</v>
      </c>
      <c r="AG149" t="s">
        <v>201</v>
      </c>
    </row>
    <row r="150" spans="1:35" x14ac:dyDescent="0.2">
      <c r="A150" t="s">
        <v>674</v>
      </c>
      <c r="B150">
        <f t="shared" si="10"/>
        <v>0.14367816091954022</v>
      </c>
      <c r="C150">
        <f t="shared" si="11"/>
        <v>0.28735632183908044</v>
      </c>
      <c r="D150">
        <v>0.90000000000000102</v>
      </c>
      <c r="E150">
        <f t="shared" si="9"/>
        <v>0.10000000000000098</v>
      </c>
      <c r="F150" t="s">
        <v>1066</v>
      </c>
      <c r="G150" t="s">
        <v>72</v>
      </c>
      <c r="H150" t="s">
        <v>694</v>
      </c>
      <c r="I150" t="s">
        <v>75</v>
      </c>
      <c r="J150" t="s">
        <v>136</v>
      </c>
      <c r="K150" t="s">
        <v>695</v>
      </c>
      <c r="L150" t="s">
        <v>696</v>
      </c>
      <c r="M150" t="s">
        <v>57</v>
      </c>
      <c r="N150" t="s">
        <v>143</v>
      </c>
      <c r="O150" t="s">
        <v>697</v>
      </c>
      <c r="P150" t="s">
        <v>140</v>
      </c>
      <c r="Q150" t="s">
        <v>533</v>
      </c>
      <c r="R150" t="s">
        <v>80</v>
      </c>
      <c r="V150" t="s">
        <v>72</v>
      </c>
      <c r="W150" t="s">
        <v>694</v>
      </c>
      <c r="X150" t="s">
        <v>75</v>
      </c>
      <c r="Y150" t="s">
        <v>136</v>
      </c>
      <c r="Z150" t="s">
        <v>695</v>
      </c>
      <c r="AA150" t="s">
        <v>696</v>
      </c>
      <c r="AB150" t="s">
        <v>57</v>
      </c>
      <c r="AC150" t="s">
        <v>143</v>
      </c>
      <c r="AD150" t="s">
        <v>697</v>
      </c>
      <c r="AE150" t="s">
        <v>140</v>
      </c>
      <c r="AF150" t="s">
        <v>533</v>
      </c>
      <c r="AG150" t="s">
        <v>80</v>
      </c>
    </row>
    <row r="151" spans="1:35" x14ac:dyDescent="0.2">
      <c r="A151" t="s">
        <v>674</v>
      </c>
      <c r="B151">
        <f t="shared" si="10"/>
        <v>0.14367816091954022</v>
      </c>
      <c r="C151">
        <f t="shared" si="11"/>
        <v>0.28735632183908044</v>
      </c>
      <c r="D151">
        <v>0.80000000000000104</v>
      </c>
      <c r="E151">
        <f t="shared" si="9"/>
        <v>9.9920072216264089E-16</v>
      </c>
      <c r="F151" t="s">
        <v>1066</v>
      </c>
      <c r="G151" t="s">
        <v>297</v>
      </c>
      <c r="H151" t="s">
        <v>639</v>
      </c>
      <c r="I151" t="s">
        <v>698</v>
      </c>
      <c r="J151" t="s">
        <v>46</v>
      </c>
      <c r="K151" t="s">
        <v>348</v>
      </c>
      <c r="L151" t="s">
        <v>186</v>
      </c>
      <c r="M151" t="s">
        <v>360</v>
      </c>
      <c r="N151" t="s">
        <v>699</v>
      </c>
      <c r="O151" t="s">
        <v>700</v>
      </c>
      <c r="P151" t="s">
        <v>45</v>
      </c>
      <c r="Q151" t="s">
        <v>701</v>
      </c>
      <c r="R151" t="s">
        <v>158</v>
      </c>
      <c r="S151" t="s">
        <v>702</v>
      </c>
      <c r="V151" t="s">
        <v>297</v>
      </c>
      <c r="W151" t="s">
        <v>639</v>
      </c>
      <c r="X151" t="s">
        <v>698</v>
      </c>
      <c r="Y151" t="s">
        <v>46</v>
      </c>
      <c r="Z151" t="s">
        <v>348</v>
      </c>
      <c r="AA151" t="s">
        <v>186</v>
      </c>
      <c r="AB151" t="s">
        <v>360</v>
      </c>
      <c r="AC151" t="s">
        <v>699</v>
      </c>
      <c r="AD151" t="s">
        <v>700</v>
      </c>
      <c r="AE151" t="s">
        <v>45</v>
      </c>
      <c r="AF151" t="s">
        <v>701</v>
      </c>
      <c r="AG151" t="s">
        <v>158</v>
      </c>
      <c r="AH151" t="s">
        <v>702</v>
      </c>
    </row>
    <row r="152" spans="1:35" x14ac:dyDescent="0.2">
      <c r="A152" t="s">
        <v>674</v>
      </c>
      <c r="B152">
        <f t="shared" si="10"/>
        <v>0.14367816091954022</v>
      </c>
      <c r="C152">
        <f t="shared" si="11"/>
        <v>0.28735632183908044</v>
      </c>
      <c r="D152">
        <v>0.70000000000000095</v>
      </c>
      <c r="E152">
        <f t="shared" si="9"/>
        <v>-9.999999999999909E-2</v>
      </c>
      <c r="F152" t="s">
        <v>1066</v>
      </c>
      <c r="G152" t="s">
        <v>222</v>
      </c>
      <c r="H152" t="s">
        <v>137</v>
      </c>
      <c r="I152" t="s">
        <v>65</v>
      </c>
      <c r="J152" t="s">
        <v>500</v>
      </c>
      <c r="K152" t="s">
        <v>465</v>
      </c>
      <c r="L152" t="s">
        <v>670</v>
      </c>
      <c r="M152" t="s">
        <v>174</v>
      </c>
      <c r="N152" t="s">
        <v>48</v>
      </c>
      <c r="O152" t="s">
        <v>225</v>
      </c>
      <c r="P152" t="s">
        <v>121</v>
      </c>
      <c r="Q152" t="s">
        <v>48</v>
      </c>
      <c r="R152" t="s">
        <v>671</v>
      </c>
      <c r="V152" t="s">
        <v>222</v>
      </c>
      <c r="W152" t="s">
        <v>137</v>
      </c>
      <c r="X152" t="s">
        <v>65</v>
      </c>
      <c r="Y152" t="s">
        <v>500</v>
      </c>
      <c r="Z152" t="s">
        <v>465</v>
      </c>
      <c r="AA152" t="s">
        <v>670</v>
      </c>
      <c r="AB152" t="s">
        <v>174</v>
      </c>
      <c r="AC152" t="s">
        <v>48</v>
      </c>
      <c r="AD152" t="s">
        <v>225</v>
      </c>
      <c r="AE152" t="s">
        <v>121</v>
      </c>
      <c r="AF152" t="s">
        <v>48</v>
      </c>
      <c r="AG152" t="s">
        <v>671</v>
      </c>
    </row>
    <row r="153" spans="1:35" x14ac:dyDescent="0.2">
      <c r="A153" t="s">
        <v>674</v>
      </c>
      <c r="B153">
        <f t="shared" si="10"/>
        <v>0.14367816091954022</v>
      </c>
      <c r="C153">
        <f t="shared" si="11"/>
        <v>0.28735632183908044</v>
      </c>
      <c r="D153">
        <v>0.6</v>
      </c>
      <c r="E153">
        <f t="shared" si="9"/>
        <v>-0.20000000000000007</v>
      </c>
      <c r="F153" t="s">
        <v>1066</v>
      </c>
      <c r="G153" t="s">
        <v>473</v>
      </c>
      <c r="H153" t="s">
        <v>144</v>
      </c>
      <c r="I153" t="s">
        <v>65</v>
      </c>
      <c r="J153" t="s">
        <v>562</v>
      </c>
      <c r="K153" t="s">
        <v>115</v>
      </c>
      <c r="L153" t="s">
        <v>48</v>
      </c>
      <c r="M153" t="s">
        <v>703</v>
      </c>
      <c r="N153" t="s">
        <v>704</v>
      </c>
      <c r="O153" t="s">
        <v>48</v>
      </c>
      <c r="P153" t="s">
        <v>170</v>
      </c>
      <c r="Q153" t="s">
        <v>537</v>
      </c>
      <c r="R153" t="s">
        <v>705</v>
      </c>
      <c r="V153" t="s">
        <v>473</v>
      </c>
      <c r="W153" t="s">
        <v>144</v>
      </c>
      <c r="X153" t="s">
        <v>65</v>
      </c>
      <c r="Y153" t="s">
        <v>562</v>
      </c>
      <c r="Z153" t="s">
        <v>115</v>
      </c>
      <c r="AA153" t="s">
        <v>48</v>
      </c>
      <c r="AB153" t="s">
        <v>703</v>
      </c>
      <c r="AC153" t="s">
        <v>704</v>
      </c>
      <c r="AD153" t="s">
        <v>48</v>
      </c>
      <c r="AE153" t="s">
        <v>170</v>
      </c>
      <c r="AF153" t="s">
        <v>537</v>
      </c>
      <c r="AG153" t="s">
        <v>705</v>
      </c>
    </row>
    <row r="154" spans="1:35" x14ac:dyDescent="0.2">
      <c r="A154" t="s">
        <v>674</v>
      </c>
      <c r="B154">
        <f t="shared" si="10"/>
        <v>0.14367816091954022</v>
      </c>
      <c r="C154">
        <f t="shared" si="11"/>
        <v>0.28735632183908044</v>
      </c>
      <c r="D154">
        <v>0.5</v>
      </c>
      <c r="E154">
        <f t="shared" si="9"/>
        <v>-0.30000000000000004</v>
      </c>
      <c r="F154" t="s">
        <v>1066</v>
      </c>
      <c r="G154" t="s">
        <v>72</v>
      </c>
      <c r="H154" t="s">
        <v>706</v>
      </c>
      <c r="I154" t="s">
        <v>606</v>
      </c>
      <c r="J154" t="s">
        <v>128</v>
      </c>
      <c r="K154" t="s">
        <v>48</v>
      </c>
      <c r="L154" t="s">
        <v>707</v>
      </c>
      <c r="M154" t="s">
        <v>245</v>
      </c>
      <c r="N154" t="s">
        <v>708</v>
      </c>
      <c r="O154" t="s">
        <v>119</v>
      </c>
      <c r="P154" t="s">
        <v>709</v>
      </c>
      <c r="V154" t="s">
        <v>72</v>
      </c>
      <c r="W154" t="s">
        <v>706</v>
      </c>
      <c r="X154" t="s">
        <v>606</v>
      </c>
      <c r="Y154" t="s">
        <v>128</v>
      </c>
      <c r="Z154" t="s">
        <v>48</v>
      </c>
      <c r="AA154" t="s">
        <v>707</v>
      </c>
      <c r="AB154" t="s">
        <v>245</v>
      </c>
      <c r="AC154" t="s">
        <v>708</v>
      </c>
      <c r="AD154" t="s">
        <v>119</v>
      </c>
    </row>
    <row r="155" spans="1:35" x14ac:dyDescent="0.2">
      <c r="A155" t="s">
        <v>674</v>
      </c>
      <c r="B155">
        <f t="shared" si="10"/>
        <v>0.14367816091954022</v>
      </c>
      <c r="C155">
        <f t="shared" si="11"/>
        <v>0.28735632183908044</v>
      </c>
      <c r="D155">
        <v>0.4</v>
      </c>
      <c r="E155">
        <f t="shared" si="9"/>
        <v>-0.4</v>
      </c>
      <c r="F155" t="s">
        <v>1066</v>
      </c>
      <c r="G155" t="s">
        <v>72</v>
      </c>
      <c r="H155" t="s">
        <v>78</v>
      </c>
      <c r="I155" t="s">
        <v>164</v>
      </c>
      <c r="J155" t="s">
        <v>143</v>
      </c>
      <c r="K155" t="s">
        <v>165</v>
      </c>
      <c r="L155" t="s">
        <v>52</v>
      </c>
      <c r="M155" t="s">
        <v>166</v>
      </c>
      <c r="N155" t="s">
        <v>75</v>
      </c>
      <c r="O155" t="s">
        <v>48</v>
      </c>
      <c r="P155" t="s">
        <v>395</v>
      </c>
      <c r="Q155" t="s">
        <v>177</v>
      </c>
      <c r="R155" t="s">
        <v>710</v>
      </c>
    </row>
    <row r="156" spans="1:35" x14ac:dyDescent="0.2">
      <c r="A156" t="s">
        <v>674</v>
      </c>
      <c r="B156">
        <f t="shared" si="10"/>
        <v>0.14367816091954022</v>
      </c>
      <c r="C156">
        <f t="shared" si="11"/>
        <v>0.28735632183908044</v>
      </c>
      <c r="D156">
        <v>0.3</v>
      </c>
      <c r="E156">
        <f t="shared" si="9"/>
        <v>-0.5</v>
      </c>
      <c r="F156" t="s">
        <v>1066</v>
      </c>
      <c r="G156" t="s">
        <v>50</v>
      </c>
      <c r="H156" t="s">
        <v>662</v>
      </c>
      <c r="I156" t="s">
        <v>1</v>
      </c>
      <c r="J156" t="s">
        <v>55</v>
      </c>
      <c r="K156" t="s">
        <v>711</v>
      </c>
      <c r="L156" t="s">
        <v>177</v>
      </c>
      <c r="M156" t="s">
        <v>712</v>
      </c>
      <c r="N156" t="s">
        <v>245</v>
      </c>
      <c r="O156" t="s">
        <v>98</v>
      </c>
      <c r="P156" t="s">
        <v>663</v>
      </c>
      <c r="Q156" t="s">
        <v>51</v>
      </c>
      <c r="R156" t="s">
        <v>52</v>
      </c>
      <c r="S156" t="s">
        <v>518</v>
      </c>
    </row>
    <row r="157" spans="1:35" x14ac:dyDescent="0.2">
      <c r="A157" t="s">
        <v>674</v>
      </c>
      <c r="B157">
        <f t="shared" si="10"/>
        <v>0.14367816091954022</v>
      </c>
      <c r="C157">
        <f t="shared" si="11"/>
        <v>0.28735632183908044</v>
      </c>
      <c r="D157">
        <v>0.2</v>
      </c>
      <c r="E157">
        <f t="shared" si="9"/>
        <v>-0.60000000000000009</v>
      </c>
      <c r="F157" t="s">
        <v>1066</v>
      </c>
      <c r="G157" t="s">
        <v>182</v>
      </c>
      <c r="H157" t="s">
        <v>713</v>
      </c>
      <c r="I157" t="s">
        <v>714</v>
      </c>
      <c r="J157" t="s">
        <v>94</v>
      </c>
      <c r="K157" t="s">
        <v>1</v>
      </c>
      <c r="L157" t="s">
        <v>235</v>
      </c>
      <c r="M157" t="s">
        <v>140</v>
      </c>
      <c r="N157" t="s">
        <v>48</v>
      </c>
      <c r="O157" t="s">
        <v>86</v>
      </c>
      <c r="P157" t="s">
        <v>715</v>
      </c>
      <c r="Q157" t="s">
        <v>716</v>
      </c>
    </row>
    <row r="158" spans="1:35" x14ac:dyDescent="0.2">
      <c r="A158" t="s">
        <v>674</v>
      </c>
      <c r="B158">
        <f t="shared" si="10"/>
        <v>0.14367816091954022</v>
      </c>
      <c r="C158">
        <f t="shared" si="11"/>
        <v>0.28735632183908044</v>
      </c>
      <c r="D158">
        <v>9.9999999999999895E-2</v>
      </c>
      <c r="E158">
        <f t="shared" si="9"/>
        <v>-0.70000000000000018</v>
      </c>
      <c r="F158" t="s">
        <v>1066</v>
      </c>
      <c r="G158" t="s">
        <v>717</v>
      </c>
      <c r="H158" t="s">
        <v>718</v>
      </c>
      <c r="I158" t="s">
        <v>719</v>
      </c>
      <c r="J158" t="s">
        <v>121</v>
      </c>
      <c r="K158" t="s">
        <v>720</v>
      </c>
      <c r="L158" t="s">
        <v>721</v>
      </c>
      <c r="M158" t="s">
        <v>106</v>
      </c>
      <c r="N158" t="s">
        <v>48</v>
      </c>
      <c r="O158" t="s">
        <v>722</v>
      </c>
      <c r="P158" t="s">
        <v>121</v>
      </c>
      <c r="Q158" t="s">
        <v>48</v>
      </c>
      <c r="R158" t="s">
        <v>723</v>
      </c>
    </row>
    <row r="159" spans="1:35" x14ac:dyDescent="0.2">
      <c r="A159" t="s">
        <v>674</v>
      </c>
      <c r="B159">
        <f t="shared" si="10"/>
        <v>0.14367816091954022</v>
      </c>
      <c r="C159">
        <f t="shared" si="11"/>
        <v>0.28735632183908044</v>
      </c>
      <c r="D159">
        <v>0</v>
      </c>
      <c r="E159">
        <f t="shared" si="9"/>
        <v>-0.8</v>
      </c>
      <c r="F159" t="s">
        <v>1066</v>
      </c>
      <c r="G159" t="s">
        <v>50</v>
      </c>
      <c r="H159" t="s">
        <v>127</v>
      </c>
      <c r="I159" t="s">
        <v>77</v>
      </c>
      <c r="J159" t="s">
        <v>128</v>
      </c>
      <c r="K159" t="s">
        <v>98</v>
      </c>
      <c r="L159" t="s">
        <v>319</v>
      </c>
      <c r="M159" t="s">
        <v>57</v>
      </c>
      <c r="N159" t="s">
        <v>662</v>
      </c>
      <c r="O159" t="s">
        <v>122</v>
      </c>
      <c r="P159" t="s">
        <v>131</v>
      </c>
      <c r="Q159" t="s">
        <v>75</v>
      </c>
      <c r="R159" t="s">
        <v>446</v>
      </c>
      <c r="S159" t="s">
        <v>46</v>
      </c>
    </row>
    <row r="160" spans="1:35" x14ac:dyDescent="0.2">
      <c r="A160" t="s">
        <v>674</v>
      </c>
      <c r="B160">
        <f t="shared" si="10"/>
        <v>0.14367816091954022</v>
      </c>
      <c r="C160">
        <f t="shared" si="11"/>
        <v>0.28735632183908044</v>
      </c>
      <c r="D160">
        <v>-0.1</v>
      </c>
      <c r="E160">
        <f t="shared" si="9"/>
        <v>-0.9</v>
      </c>
      <c r="F160" t="s">
        <v>1066</v>
      </c>
      <c r="G160" t="s">
        <v>597</v>
      </c>
      <c r="H160" t="s">
        <v>48</v>
      </c>
      <c r="I160" t="s">
        <v>389</v>
      </c>
      <c r="J160" t="s">
        <v>416</v>
      </c>
      <c r="K160" t="s">
        <v>586</v>
      </c>
      <c r="L160" t="s">
        <v>1</v>
      </c>
      <c r="M160" t="s">
        <v>362</v>
      </c>
      <c r="N160" t="s">
        <v>121</v>
      </c>
      <c r="O160" t="s">
        <v>122</v>
      </c>
      <c r="P160" t="s">
        <v>466</v>
      </c>
      <c r="Q160" t="s">
        <v>724</v>
      </c>
    </row>
    <row r="161" spans="1:35" x14ac:dyDescent="0.2">
      <c r="A161" t="s">
        <v>674</v>
      </c>
      <c r="B161">
        <f t="shared" si="10"/>
        <v>0.14367816091954022</v>
      </c>
      <c r="C161">
        <f t="shared" si="11"/>
        <v>0.28735632183908044</v>
      </c>
      <c r="D161">
        <v>-0.2</v>
      </c>
      <c r="E161">
        <f t="shared" si="9"/>
        <v>-1</v>
      </c>
      <c r="F161" t="s">
        <v>1066</v>
      </c>
      <c r="G161" t="s">
        <v>297</v>
      </c>
      <c r="H161" t="s">
        <v>64</v>
      </c>
      <c r="I161" t="s">
        <v>65</v>
      </c>
      <c r="J161" t="s">
        <v>207</v>
      </c>
      <c r="K161" t="s">
        <v>193</v>
      </c>
      <c r="L161" t="s">
        <v>121</v>
      </c>
      <c r="M161" t="s">
        <v>48</v>
      </c>
      <c r="N161" t="s">
        <v>395</v>
      </c>
      <c r="O161" t="s">
        <v>489</v>
      </c>
      <c r="P161" t="s">
        <v>63</v>
      </c>
      <c r="Q161" t="s">
        <v>75</v>
      </c>
      <c r="R161" t="s">
        <v>453</v>
      </c>
      <c r="S161" t="s">
        <v>224</v>
      </c>
      <c r="T161" t="s">
        <v>725</v>
      </c>
    </row>
    <row r="162" spans="1:35" x14ac:dyDescent="0.2">
      <c r="A162" t="s">
        <v>726</v>
      </c>
      <c r="B162">
        <f>1/(6.41*2)</f>
        <v>7.8003120124804995E-2</v>
      </c>
      <c r="C162">
        <f>1/6.41</f>
        <v>0.15600624024960999</v>
      </c>
      <c r="D162">
        <v>1.7</v>
      </c>
      <c r="E162">
        <f t="shared" si="9"/>
        <v>0.89999999999999991</v>
      </c>
      <c r="F162" t="s">
        <v>1066</v>
      </c>
      <c r="G162" t="s">
        <v>82</v>
      </c>
      <c r="H162" t="s">
        <v>586</v>
      </c>
      <c r="I162" t="s">
        <v>1</v>
      </c>
      <c r="J162" t="s">
        <v>572</v>
      </c>
      <c r="K162" t="s">
        <v>727</v>
      </c>
      <c r="L162" t="s">
        <v>128</v>
      </c>
      <c r="M162" t="s">
        <v>48</v>
      </c>
      <c r="N162" t="s">
        <v>728</v>
      </c>
      <c r="O162" t="s">
        <v>121</v>
      </c>
      <c r="P162" t="s">
        <v>729</v>
      </c>
      <c r="Q162" t="s">
        <v>41</v>
      </c>
      <c r="R162" t="s">
        <v>85</v>
      </c>
      <c r="S162" t="s">
        <v>730</v>
      </c>
      <c r="V162" t="s">
        <v>82</v>
      </c>
      <c r="W162" t="s">
        <v>586</v>
      </c>
      <c r="X162" t="s">
        <v>1</v>
      </c>
      <c r="Y162" t="s">
        <v>572</v>
      </c>
      <c r="Z162" t="s">
        <v>727</v>
      </c>
      <c r="AA162" t="s">
        <v>128</v>
      </c>
      <c r="AB162" t="s">
        <v>48</v>
      </c>
      <c r="AC162" t="s">
        <v>728</v>
      </c>
      <c r="AD162" t="s">
        <v>121</v>
      </c>
      <c r="AE162" t="s">
        <v>729</v>
      </c>
      <c r="AF162" t="s">
        <v>41</v>
      </c>
      <c r="AG162" t="s">
        <v>85</v>
      </c>
      <c r="AH162" t="s">
        <v>730</v>
      </c>
    </row>
    <row r="163" spans="1:35" x14ac:dyDescent="0.2">
      <c r="A163" t="s">
        <v>726</v>
      </c>
      <c r="B163">
        <f t="shared" ref="B163:B181" si="12">1/(6.41*2)</f>
        <v>7.8003120124804995E-2</v>
      </c>
      <c r="C163">
        <f t="shared" ref="C163:C181" si="13">1/6.41</f>
        <v>0.15600624024960999</v>
      </c>
      <c r="D163">
        <v>1.6</v>
      </c>
      <c r="E163">
        <f t="shared" si="9"/>
        <v>0.8</v>
      </c>
      <c r="F163" t="s">
        <v>1066</v>
      </c>
      <c r="G163" t="s">
        <v>570</v>
      </c>
      <c r="H163" t="s">
        <v>246</v>
      </c>
      <c r="I163" t="s">
        <v>143</v>
      </c>
      <c r="J163" t="s">
        <v>119</v>
      </c>
      <c r="K163" t="s">
        <v>571</v>
      </c>
      <c r="L163" t="s">
        <v>572</v>
      </c>
      <c r="M163" t="s">
        <v>57</v>
      </c>
      <c r="N163" t="s">
        <v>1</v>
      </c>
      <c r="O163" t="s">
        <v>731</v>
      </c>
      <c r="P163" t="s">
        <v>121</v>
      </c>
      <c r="Q163" t="s">
        <v>732</v>
      </c>
      <c r="V163" t="s">
        <v>570</v>
      </c>
      <c r="W163" t="s">
        <v>246</v>
      </c>
      <c r="X163" t="s">
        <v>143</v>
      </c>
      <c r="Y163" t="s">
        <v>119</v>
      </c>
      <c r="Z163" t="s">
        <v>571</v>
      </c>
      <c r="AA163" t="s">
        <v>572</v>
      </c>
      <c r="AB163" t="s">
        <v>57</v>
      </c>
      <c r="AC163" t="s">
        <v>1</v>
      </c>
      <c r="AD163" t="s">
        <v>731</v>
      </c>
      <c r="AE163" t="s">
        <v>121</v>
      </c>
      <c r="AF163" t="s">
        <v>732</v>
      </c>
    </row>
    <row r="164" spans="1:35" x14ac:dyDescent="0.2">
      <c r="A164" t="s">
        <v>726</v>
      </c>
      <c r="B164">
        <f t="shared" si="12"/>
        <v>7.8003120124804995E-2</v>
      </c>
      <c r="C164">
        <f t="shared" si="13"/>
        <v>0.15600624024960999</v>
      </c>
      <c r="D164">
        <v>1.5</v>
      </c>
      <c r="E164">
        <f t="shared" si="9"/>
        <v>0.7</v>
      </c>
      <c r="F164" t="s">
        <v>1066</v>
      </c>
      <c r="G164" t="s">
        <v>82</v>
      </c>
      <c r="H164" t="s">
        <v>83</v>
      </c>
      <c r="I164" t="s">
        <v>52</v>
      </c>
      <c r="J164" t="s">
        <v>634</v>
      </c>
      <c r="K164" t="s">
        <v>52</v>
      </c>
      <c r="L164" t="s">
        <v>288</v>
      </c>
      <c r="M164" t="s">
        <v>88</v>
      </c>
      <c r="N164" t="s">
        <v>68</v>
      </c>
      <c r="O164" t="s">
        <v>102</v>
      </c>
      <c r="P164" t="s">
        <v>409</v>
      </c>
      <c r="Q164" t="s">
        <v>85</v>
      </c>
      <c r="R164" t="s">
        <v>733</v>
      </c>
      <c r="V164" t="s">
        <v>82</v>
      </c>
      <c r="W164" t="s">
        <v>83</v>
      </c>
      <c r="X164" t="s">
        <v>52</v>
      </c>
      <c r="Y164" t="s">
        <v>634</v>
      </c>
      <c r="Z164" t="s">
        <v>52</v>
      </c>
      <c r="AA164" t="s">
        <v>288</v>
      </c>
      <c r="AB164" t="s">
        <v>88</v>
      </c>
      <c r="AC164" t="s">
        <v>68</v>
      </c>
      <c r="AD164" t="s">
        <v>102</v>
      </c>
      <c r="AE164" t="s">
        <v>409</v>
      </c>
      <c r="AF164" t="s">
        <v>85</v>
      </c>
      <c r="AG164" t="s">
        <v>733</v>
      </c>
    </row>
    <row r="165" spans="1:35" x14ac:dyDescent="0.2">
      <c r="A165" t="s">
        <v>726</v>
      </c>
      <c r="B165">
        <f t="shared" si="12"/>
        <v>7.8003120124804995E-2</v>
      </c>
      <c r="C165">
        <f t="shared" si="13"/>
        <v>0.15600624024960999</v>
      </c>
      <c r="D165">
        <v>1.4</v>
      </c>
      <c r="E165">
        <f t="shared" si="9"/>
        <v>0.59999999999999987</v>
      </c>
      <c r="F165" t="s">
        <v>1066</v>
      </c>
      <c r="G165" t="s">
        <v>222</v>
      </c>
      <c r="H165" t="s">
        <v>700</v>
      </c>
      <c r="I165" t="s">
        <v>316</v>
      </c>
      <c r="J165" t="s">
        <v>465</v>
      </c>
      <c r="K165" t="s">
        <v>308</v>
      </c>
      <c r="L165" t="s">
        <v>41</v>
      </c>
      <c r="M165" t="s">
        <v>85</v>
      </c>
      <c r="N165" t="s">
        <v>734</v>
      </c>
      <c r="O165" t="s">
        <v>348</v>
      </c>
      <c r="P165" t="s">
        <v>465</v>
      </c>
      <c r="Q165" t="s">
        <v>279</v>
      </c>
      <c r="R165" t="s">
        <v>735</v>
      </c>
      <c r="V165" t="s">
        <v>222</v>
      </c>
      <c r="W165" t="s">
        <v>700</v>
      </c>
      <c r="X165" t="s">
        <v>316</v>
      </c>
      <c r="Y165" t="s">
        <v>465</v>
      </c>
      <c r="Z165" t="s">
        <v>308</v>
      </c>
      <c r="AA165" t="s">
        <v>41</v>
      </c>
      <c r="AB165" t="s">
        <v>85</v>
      </c>
      <c r="AC165" t="s">
        <v>734</v>
      </c>
      <c r="AD165" t="s">
        <v>348</v>
      </c>
      <c r="AE165" t="s">
        <v>465</v>
      </c>
      <c r="AF165" t="s">
        <v>279</v>
      </c>
      <c r="AG165" t="s">
        <v>735</v>
      </c>
    </row>
    <row r="166" spans="1:35" x14ac:dyDescent="0.2">
      <c r="A166" t="s">
        <v>726</v>
      </c>
      <c r="B166">
        <f t="shared" si="12"/>
        <v>7.8003120124804995E-2</v>
      </c>
      <c r="C166">
        <f t="shared" si="13"/>
        <v>0.15600624024960999</v>
      </c>
      <c r="D166">
        <v>1.3</v>
      </c>
      <c r="E166">
        <f t="shared" si="9"/>
        <v>0.5</v>
      </c>
      <c r="F166" t="s">
        <v>1066</v>
      </c>
      <c r="G166" t="s">
        <v>216</v>
      </c>
      <c r="H166" t="s">
        <v>102</v>
      </c>
      <c r="I166" t="s">
        <v>390</v>
      </c>
      <c r="J166" t="s">
        <v>581</v>
      </c>
      <c r="K166" t="s">
        <v>131</v>
      </c>
      <c r="L166" t="s">
        <v>315</v>
      </c>
      <c r="M166" t="s">
        <v>65</v>
      </c>
      <c r="N166" t="s">
        <v>107</v>
      </c>
      <c r="O166" t="s">
        <v>57</v>
      </c>
      <c r="P166" t="s">
        <v>67</v>
      </c>
      <c r="Q166" t="s">
        <v>582</v>
      </c>
      <c r="R166" t="s">
        <v>736</v>
      </c>
      <c r="V166" t="s">
        <v>216</v>
      </c>
      <c r="W166" t="s">
        <v>102</v>
      </c>
      <c r="X166" t="s">
        <v>390</v>
      </c>
      <c r="Y166" t="s">
        <v>581</v>
      </c>
      <c r="Z166" t="s">
        <v>131</v>
      </c>
      <c r="AA166" t="s">
        <v>315</v>
      </c>
      <c r="AB166" t="s">
        <v>65</v>
      </c>
      <c r="AC166" t="s">
        <v>107</v>
      </c>
      <c r="AD166" t="s">
        <v>57</v>
      </c>
      <c r="AE166" t="s">
        <v>67</v>
      </c>
      <c r="AF166" t="s">
        <v>582</v>
      </c>
      <c r="AG166" t="s">
        <v>736</v>
      </c>
    </row>
    <row r="167" spans="1:35" x14ac:dyDescent="0.2">
      <c r="A167" t="s">
        <v>726</v>
      </c>
      <c r="B167">
        <f t="shared" si="12"/>
        <v>7.8003120124804995E-2</v>
      </c>
      <c r="C167">
        <f t="shared" si="13"/>
        <v>0.15600624024960999</v>
      </c>
      <c r="D167">
        <v>1.2</v>
      </c>
      <c r="E167">
        <f t="shared" si="9"/>
        <v>0.39999999999999991</v>
      </c>
      <c r="F167" t="s">
        <v>1066</v>
      </c>
      <c r="G167" t="s">
        <v>269</v>
      </c>
      <c r="H167" t="s">
        <v>270</v>
      </c>
      <c r="I167" t="s">
        <v>147</v>
      </c>
      <c r="J167" t="s">
        <v>121</v>
      </c>
      <c r="K167" t="s">
        <v>48</v>
      </c>
      <c r="L167" t="s">
        <v>271</v>
      </c>
      <c r="M167" t="s">
        <v>94</v>
      </c>
      <c r="N167" t="s">
        <v>272</v>
      </c>
      <c r="O167" t="s">
        <v>94</v>
      </c>
      <c r="P167" t="s">
        <v>143</v>
      </c>
      <c r="Q167" t="s">
        <v>737</v>
      </c>
      <c r="R167" t="s">
        <v>144</v>
      </c>
      <c r="V167" t="s">
        <v>269</v>
      </c>
      <c r="W167" t="s">
        <v>270</v>
      </c>
      <c r="X167" t="s">
        <v>147</v>
      </c>
      <c r="Y167" t="s">
        <v>121</v>
      </c>
      <c r="Z167" t="s">
        <v>48</v>
      </c>
      <c r="AA167" t="s">
        <v>271</v>
      </c>
      <c r="AB167" t="s">
        <v>94</v>
      </c>
      <c r="AC167" t="s">
        <v>272</v>
      </c>
      <c r="AD167" t="s">
        <v>94</v>
      </c>
      <c r="AE167" t="s">
        <v>143</v>
      </c>
      <c r="AF167" t="s">
        <v>737</v>
      </c>
      <c r="AG167" t="s">
        <v>144</v>
      </c>
    </row>
    <row r="168" spans="1:35" x14ac:dyDescent="0.2">
      <c r="A168" t="s">
        <v>726</v>
      </c>
      <c r="B168">
        <f t="shared" si="12"/>
        <v>7.8003120124804995E-2</v>
      </c>
      <c r="C168">
        <f t="shared" si="13"/>
        <v>0.15600624024960999</v>
      </c>
      <c r="D168">
        <v>1.1000000000000001</v>
      </c>
      <c r="E168">
        <f t="shared" si="9"/>
        <v>0.30000000000000004</v>
      </c>
      <c r="F168" t="s">
        <v>1066</v>
      </c>
      <c r="G168" t="s">
        <v>274</v>
      </c>
      <c r="H168" t="s">
        <v>351</v>
      </c>
      <c r="I168" t="s">
        <v>109</v>
      </c>
      <c r="J168" t="s">
        <v>219</v>
      </c>
      <c r="K168" t="s">
        <v>80</v>
      </c>
      <c r="L168" t="s">
        <v>52</v>
      </c>
      <c r="M168" t="s">
        <v>223</v>
      </c>
      <c r="N168" t="s">
        <v>1</v>
      </c>
      <c r="O168" t="s">
        <v>738</v>
      </c>
      <c r="P168" t="s">
        <v>121</v>
      </c>
      <c r="Q168" t="s">
        <v>48</v>
      </c>
      <c r="R168" t="s">
        <v>739</v>
      </c>
      <c r="S168" t="s">
        <v>740</v>
      </c>
      <c r="V168" t="s">
        <v>274</v>
      </c>
      <c r="W168" t="s">
        <v>351</v>
      </c>
      <c r="X168" t="s">
        <v>109</v>
      </c>
      <c r="Y168" t="s">
        <v>219</v>
      </c>
      <c r="Z168" t="s">
        <v>80</v>
      </c>
      <c r="AA168" t="s">
        <v>52</v>
      </c>
      <c r="AB168" t="s">
        <v>223</v>
      </c>
      <c r="AC168" t="s">
        <v>1</v>
      </c>
      <c r="AD168" t="s">
        <v>738</v>
      </c>
      <c r="AE168" t="s">
        <v>121</v>
      </c>
      <c r="AF168" t="s">
        <v>48</v>
      </c>
      <c r="AG168" t="s">
        <v>739</v>
      </c>
      <c r="AH168" t="s">
        <v>740</v>
      </c>
    </row>
    <row r="169" spans="1:35" x14ac:dyDescent="0.2">
      <c r="A169" t="s">
        <v>726</v>
      </c>
      <c r="B169">
        <f t="shared" si="12"/>
        <v>7.8003120124804995E-2</v>
      </c>
      <c r="C169">
        <f t="shared" si="13"/>
        <v>0.15600624024960999</v>
      </c>
      <c r="D169">
        <v>1</v>
      </c>
      <c r="E169">
        <f t="shared" si="9"/>
        <v>0.19999999999999996</v>
      </c>
      <c r="F169" t="s">
        <v>1066</v>
      </c>
      <c r="G169" t="s">
        <v>269</v>
      </c>
      <c r="H169" t="s">
        <v>64</v>
      </c>
      <c r="I169" t="s">
        <v>444</v>
      </c>
      <c r="J169" t="s">
        <v>98</v>
      </c>
      <c r="K169" t="s">
        <v>338</v>
      </c>
      <c r="L169" t="s">
        <v>253</v>
      </c>
      <c r="M169" t="s">
        <v>741</v>
      </c>
      <c r="N169" t="s">
        <v>52</v>
      </c>
      <c r="O169" t="s">
        <v>388</v>
      </c>
      <c r="P169" t="s">
        <v>48</v>
      </c>
      <c r="Q169" t="s">
        <v>535</v>
      </c>
      <c r="V169" t="s">
        <v>269</v>
      </c>
      <c r="W169" t="s">
        <v>64</v>
      </c>
      <c r="X169" t="s">
        <v>444</v>
      </c>
      <c r="Y169" t="s">
        <v>98</v>
      </c>
      <c r="Z169" t="s">
        <v>338</v>
      </c>
      <c r="AA169" t="s">
        <v>253</v>
      </c>
      <c r="AB169" t="s">
        <v>741</v>
      </c>
      <c r="AC169" t="s">
        <v>52</v>
      </c>
      <c r="AD169" t="s">
        <v>388</v>
      </c>
      <c r="AE169" t="s">
        <v>48</v>
      </c>
      <c r="AF169" t="s">
        <v>535</v>
      </c>
    </row>
    <row r="170" spans="1:35" x14ac:dyDescent="0.2">
      <c r="A170" t="s">
        <v>726</v>
      </c>
      <c r="B170">
        <f t="shared" si="12"/>
        <v>7.8003120124804995E-2</v>
      </c>
      <c r="C170">
        <f t="shared" si="13"/>
        <v>0.15600624024960999</v>
      </c>
      <c r="D170">
        <v>0.90000000000000102</v>
      </c>
      <c r="E170">
        <f t="shared" si="9"/>
        <v>0.10000000000000098</v>
      </c>
      <c r="F170" t="s">
        <v>1066</v>
      </c>
      <c r="G170" t="s">
        <v>72</v>
      </c>
      <c r="H170" t="s">
        <v>516</v>
      </c>
      <c r="I170" t="s">
        <v>75</v>
      </c>
      <c r="J170" t="s">
        <v>1</v>
      </c>
      <c r="K170" t="s">
        <v>265</v>
      </c>
      <c r="L170" t="s">
        <v>191</v>
      </c>
      <c r="M170" t="s">
        <v>57</v>
      </c>
      <c r="N170" t="s">
        <v>184</v>
      </c>
      <c r="O170" t="s">
        <v>68</v>
      </c>
      <c r="P170" t="s">
        <v>78</v>
      </c>
      <c r="Q170" t="s">
        <v>291</v>
      </c>
      <c r="R170" t="s">
        <v>158</v>
      </c>
      <c r="S170" t="s">
        <v>48</v>
      </c>
      <c r="T170" t="s">
        <v>449</v>
      </c>
      <c r="V170" t="s">
        <v>72</v>
      </c>
      <c r="W170" t="s">
        <v>516</v>
      </c>
      <c r="X170" t="s">
        <v>75</v>
      </c>
      <c r="Y170" t="s">
        <v>1</v>
      </c>
      <c r="Z170" t="s">
        <v>265</v>
      </c>
      <c r="AA170" t="s">
        <v>191</v>
      </c>
      <c r="AB170" t="s">
        <v>57</v>
      </c>
      <c r="AC170" t="s">
        <v>184</v>
      </c>
      <c r="AD170" t="s">
        <v>68</v>
      </c>
      <c r="AE170" t="s">
        <v>78</v>
      </c>
      <c r="AF170" t="s">
        <v>291</v>
      </c>
      <c r="AG170" t="s">
        <v>158</v>
      </c>
      <c r="AH170" t="s">
        <v>48</v>
      </c>
      <c r="AI170" t="s">
        <v>449</v>
      </c>
    </row>
    <row r="171" spans="1:35" x14ac:dyDescent="0.2">
      <c r="A171" t="s">
        <v>726</v>
      </c>
      <c r="B171">
        <f t="shared" si="12"/>
        <v>7.8003120124804995E-2</v>
      </c>
      <c r="C171">
        <f t="shared" si="13"/>
        <v>0.15600624024960999</v>
      </c>
      <c r="D171">
        <v>0.80000000000000104</v>
      </c>
      <c r="E171">
        <f t="shared" si="9"/>
        <v>9.9920072216264089E-16</v>
      </c>
      <c r="F171" t="s">
        <v>1066</v>
      </c>
      <c r="G171" t="s">
        <v>210</v>
      </c>
      <c r="H171" t="s">
        <v>742</v>
      </c>
      <c r="I171" t="s">
        <v>193</v>
      </c>
      <c r="J171" t="s">
        <v>276</v>
      </c>
      <c r="K171" t="s">
        <v>689</v>
      </c>
      <c r="L171" t="s">
        <v>340</v>
      </c>
      <c r="M171" t="s">
        <v>52</v>
      </c>
      <c r="N171" t="s">
        <v>112</v>
      </c>
      <c r="O171" t="s">
        <v>743</v>
      </c>
      <c r="P171" t="s">
        <v>744</v>
      </c>
      <c r="V171" t="s">
        <v>210</v>
      </c>
      <c r="X171" t="s">
        <v>193</v>
      </c>
      <c r="Y171" t="s">
        <v>276</v>
      </c>
      <c r="Z171" t="s">
        <v>689</v>
      </c>
      <c r="AA171" t="s">
        <v>340</v>
      </c>
      <c r="AB171" t="s">
        <v>52</v>
      </c>
      <c r="AC171" t="s">
        <v>112</v>
      </c>
      <c r="AD171" t="s">
        <v>743</v>
      </c>
      <c r="AE171" t="s">
        <v>744</v>
      </c>
    </row>
    <row r="172" spans="1:35" x14ac:dyDescent="0.2">
      <c r="A172" t="s">
        <v>726</v>
      </c>
      <c r="B172">
        <f t="shared" si="12"/>
        <v>7.8003120124804995E-2</v>
      </c>
      <c r="C172">
        <f t="shared" si="13"/>
        <v>0.15600624024960999</v>
      </c>
      <c r="D172">
        <v>0.70000000000000095</v>
      </c>
      <c r="E172">
        <f t="shared" si="9"/>
        <v>-9.999999999999909E-2</v>
      </c>
      <c r="F172" t="s">
        <v>1066</v>
      </c>
      <c r="G172" t="s">
        <v>72</v>
      </c>
      <c r="H172" t="s">
        <v>78</v>
      </c>
      <c r="I172" t="s">
        <v>164</v>
      </c>
      <c r="J172" t="s">
        <v>143</v>
      </c>
      <c r="K172" t="s">
        <v>165</v>
      </c>
      <c r="L172" t="s">
        <v>52</v>
      </c>
      <c r="M172" t="s">
        <v>166</v>
      </c>
      <c r="N172" t="s">
        <v>75</v>
      </c>
      <c r="O172" t="s">
        <v>1</v>
      </c>
      <c r="P172" t="s">
        <v>196</v>
      </c>
      <c r="Q172" t="s">
        <v>745</v>
      </c>
      <c r="R172" t="s">
        <v>121</v>
      </c>
      <c r="S172" t="s">
        <v>126</v>
      </c>
      <c r="V172" t="s">
        <v>72</v>
      </c>
      <c r="X172" t="s">
        <v>164</v>
      </c>
      <c r="Y172" t="s">
        <v>143</v>
      </c>
    </row>
    <row r="173" spans="1:35" x14ac:dyDescent="0.2">
      <c r="A173" t="s">
        <v>726</v>
      </c>
      <c r="B173">
        <f t="shared" si="12"/>
        <v>7.8003120124804995E-2</v>
      </c>
      <c r="C173">
        <f t="shared" si="13"/>
        <v>0.15600624024960999</v>
      </c>
      <c r="D173">
        <v>0.6</v>
      </c>
      <c r="E173">
        <f t="shared" si="9"/>
        <v>-0.20000000000000007</v>
      </c>
      <c r="F173" t="s">
        <v>1066</v>
      </c>
      <c r="G173" t="s">
        <v>269</v>
      </c>
      <c r="H173" t="s">
        <v>270</v>
      </c>
      <c r="I173" t="s">
        <v>147</v>
      </c>
      <c r="J173" t="s">
        <v>121</v>
      </c>
      <c r="K173" t="s">
        <v>48</v>
      </c>
      <c r="L173" t="s">
        <v>95</v>
      </c>
      <c r="M173" t="s">
        <v>94</v>
      </c>
      <c r="N173" t="s">
        <v>272</v>
      </c>
      <c r="O173" t="s">
        <v>94</v>
      </c>
      <c r="P173" t="s">
        <v>143</v>
      </c>
      <c r="Q173" t="s">
        <v>58</v>
      </c>
      <c r="R173" t="s">
        <v>48</v>
      </c>
      <c r="S173" t="s">
        <v>273</v>
      </c>
    </row>
    <row r="174" spans="1:35" x14ac:dyDescent="0.2">
      <c r="A174" t="s">
        <v>726</v>
      </c>
      <c r="B174">
        <f t="shared" si="12"/>
        <v>7.8003120124804995E-2</v>
      </c>
      <c r="C174">
        <f t="shared" si="13"/>
        <v>0.15600624024960999</v>
      </c>
      <c r="D174">
        <v>0.5</v>
      </c>
      <c r="E174">
        <f t="shared" si="9"/>
        <v>-0.30000000000000004</v>
      </c>
      <c r="F174" t="s">
        <v>1066</v>
      </c>
      <c r="G174" t="s">
        <v>297</v>
      </c>
      <c r="H174" t="s">
        <v>443</v>
      </c>
      <c r="I174" t="s">
        <v>67</v>
      </c>
      <c r="J174" t="s">
        <v>101</v>
      </c>
      <c r="K174" t="s">
        <v>44</v>
      </c>
      <c r="L174" t="s">
        <v>45</v>
      </c>
      <c r="M174" t="s">
        <v>523</v>
      </c>
      <c r="N174" t="s">
        <v>52</v>
      </c>
      <c r="O174" t="s">
        <v>268</v>
      </c>
      <c r="P174" t="s">
        <v>52</v>
      </c>
      <c r="Q174" t="s">
        <v>48</v>
      </c>
      <c r="R174" t="s">
        <v>746</v>
      </c>
      <c r="S174" t="s">
        <v>747</v>
      </c>
      <c r="T174" t="s">
        <v>224</v>
      </c>
    </row>
    <row r="175" spans="1:35" x14ac:dyDescent="0.2">
      <c r="A175" t="s">
        <v>726</v>
      </c>
      <c r="B175">
        <f t="shared" si="12"/>
        <v>7.8003120124804995E-2</v>
      </c>
      <c r="C175">
        <f t="shared" si="13"/>
        <v>0.15600624024960999</v>
      </c>
      <c r="D175">
        <v>0.4</v>
      </c>
      <c r="E175">
        <f t="shared" si="9"/>
        <v>-0.4</v>
      </c>
      <c r="F175" t="s">
        <v>1066</v>
      </c>
      <c r="G175" t="s">
        <v>72</v>
      </c>
      <c r="H175" t="s">
        <v>308</v>
      </c>
      <c r="I175" t="s">
        <v>748</v>
      </c>
      <c r="J175" t="s">
        <v>174</v>
      </c>
      <c r="K175" t="s">
        <v>115</v>
      </c>
      <c r="L175" t="s">
        <v>68</v>
      </c>
      <c r="M175" t="s">
        <v>281</v>
      </c>
      <c r="N175" t="s">
        <v>260</v>
      </c>
      <c r="O175" t="s">
        <v>48</v>
      </c>
      <c r="P175" t="s">
        <v>360</v>
      </c>
      <c r="Q175" t="s">
        <v>749</v>
      </c>
      <c r="R175" t="s">
        <v>284</v>
      </c>
    </row>
    <row r="176" spans="1:35" x14ac:dyDescent="0.2">
      <c r="A176" t="s">
        <v>726</v>
      </c>
      <c r="B176">
        <f t="shared" si="12"/>
        <v>7.8003120124804995E-2</v>
      </c>
      <c r="C176">
        <f t="shared" si="13"/>
        <v>0.15600624024960999</v>
      </c>
      <c r="D176">
        <v>0.3</v>
      </c>
      <c r="E176">
        <f t="shared" si="9"/>
        <v>-0.5</v>
      </c>
      <c r="F176" t="s">
        <v>1066</v>
      </c>
      <c r="G176" t="s">
        <v>72</v>
      </c>
      <c r="H176" t="s">
        <v>235</v>
      </c>
      <c r="I176" t="s">
        <v>662</v>
      </c>
      <c r="J176" t="s">
        <v>109</v>
      </c>
      <c r="K176" t="s">
        <v>67</v>
      </c>
      <c r="L176" t="s">
        <v>68</v>
      </c>
      <c r="M176" t="s">
        <v>137</v>
      </c>
      <c r="N176" t="s">
        <v>207</v>
      </c>
      <c r="O176" t="s">
        <v>390</v>
      </c>
      <c r="P176" t="s">
        <v>330</v>
      </c>
      <c r="Q176" t="s">
        <v>42</v>
      </c>
      <c r="R176" t="s">
        <v>750</v>
      </c>
    </row>
    <row r="177" spans="1:35" x14ac:dyDescent="0.2">
      <c r="A177" t="s">
        <v>726</v>
      </c>
      <c r="B177">
        <f t="shared" si="12"/>
        <v>7.8003120124804995E-2</v>
      </c>
      <c r="C177">
        <f t="shared" si="13"/>
        <v>0.15600624024960999</v>
      </c>
      <c r="D177">
        <v>0.2</v>
      </c>
      <c r="E177">
        <f t="shared" si="9"/>
        <v>-0.60000000000000009</v>
      </c>
      <c r="F177" t="s">
        <v>1066</v>
      </c>
      <c r="G177" t="s">
        <v>50</v>
      </c>
      <c r="H177" t="s">
        <v>144</v>
      </c>
      <c r="I177" t="s">
        <v>261</v>
      </c>
      <c r="J177" t="s">
        <v>1</v>
      </c>
      <c r="K177" t="s">
        <v>60</v>
      </c>
      <c r="L177" t="s">
        <v>97</v>
      </c>
      <c r="M177" t="s">
        <v>250</v>
      </c>
      <c r="N177" t="s">
        <v>131</v>
      </c>
      <c r="O177" t="s">
        <v>127</v>
      </c>
      <c r="P177" t="s">
        <v>153</v>
      </c>
      <c r="Q177" t="s">
        <v>98</v>
      </c>
      <c r="R177" t="s">
        <v>99</v>
      </c>
    </row>
    <row r="178" spans="1:35" x14ac:dyDescent="0.2">
      <c r="A178" t="s">
        <v>726</v>
      </c>
      <c r="B178">
        <f t="shared" si="12"/>
        <v>7.8003120124804995E-2</v>
      </c>
      <c r="C178">
        <f t="shared" si="13"/>
        <v>0.15600624024960999</v>
      </c>
      <c r="D178">
        <v>9.9999999999999895E-2</v>
      </c>
      <c r="E178">
        <f t="shared" si="9"/>
        <v>-0.70000000000000018</v>
      </c>
      <c r="F178" t="s">
        <v>1066</v>
      </c>
      <c r="G178" t="s">
        <v>72</v>
      </c>
      <c r="H178" t="s">
        <v>751</v>
      </c>
      <c r="I178" t="s">
        <v>752</v>
      </c>
      <c r="J178" t="s">
        <v>119</v>
      </c>
      <c r="K178" t="s">
        <v>753</v>
      </c>
      <c r="L178" t="s">
        <v>245</v>
      </c>
      <c r="M178" t="s">
        <v>708</v>
      </c>
      <c r="N178" t="s">
        <v>754</v>
      </c>
      <c r="O178" t="s">
        <v>709</v>
      </c>
      <c r="P178" t="s">
        <v>63</v>
      </c>
    </row>
    <row r="179" spans="1:35" x14ac:dyDescent="0.2">
      <c r="A179" t="s">
        <v>726</v>
      </c>
      <c r="B179">
        <f t="shared" si="12"/>
        <v>7.8003120124804995E-2</v>
      </c>
      <c r="C179">
        <f t="shared" si="13"/>
        <v>0.15600624024960999</v>
      </c>
      <c r="D179">
        <v>0</v>
      </c>
      <c r="E179">
        <f t="shared" si="9"/>
        <v>-0.8</v>
      </c>
      <c r="F179" t="s">
        <v>1066</v>
      </c>
      <c r="G179" t="s">
        <v>436</v>
      </c>
      <c r="H179" t="s">
        <v>119</v>
      </c>
      <c r="I179" t="s">
        <v>755</v>
      </c>
      <c r="J179" t="s">
        <v>48</v>
      </c>
      <c r="K179" t="s">
        <v>209</v>
      </c>
      <c r="L179" t="s">
        <v>287</v>
      </c>
      <c r="M179" t="s">
        <v>140</v>
      </c>
      <c r="N179" t="s">
        <v>101</v>
      </c>
      <c r="O179" t="s">
        <v>57</v>
      </c>
      <c r="P179" t="s">
        <v>465</v>
      </c>
      <c r="Q179" t="s">
        <v>363</v>
      </c>
    </row>
    <row r="180" spans="1:35" x14ac:dyDescent="0.2">
      <c r="A180" t="s">
        <v>726</v>
      </c>
      <c r="B180">
        <f t="shared" si="12"/>
        <v>7.8003120124804995E-2</v>
      </c>
      <c r="C180">
        <f t="shared" si="13"/>
        <v>0.15600624024960999</v>
      </c>
      <c r="D180">
        <v>-0.1</v>
      </c>
      <c r="E180">
        <f t="shared" si="9"/>
        <v>-0.9</v>
      </c>
      <c r="F180" t="s">
        <v>1066</v>
      </c>
      <c r="G180" t="s">
        <v>82</v>
      </c>
      <c r="H180" t="s">
        <v>504</v>
      </c>
      <c r="I180" t="s">
        <v>304</v>
      </c>
      <c r="J180" t="s">
        <v>756</v>
      </c>
      <c r="K180" t="s">
        <v>757</v>
      </c>
      <c r="L180" t="s">
        <v>1</v>
      </c>
      <c r="M180" t="s">
        <v>758</v>
      </c>
      <c r="N180" t="s">
        <v>277</v>
      </c>
      <c r="O180" t="s">
        <v>121</v>
      </c>
      <c r="P180" t="s">
        <v>759</v>
      </c>
      <c r="Q180" t="s">
        <v>760</v>
      </c>
    </row>
    <row r="181" spans="1:35" x14ac:dyDescent="0.2">
      <c r="A181" t="s">
        <v>726</v>
      </c>
      <c r="B181">
        <f t="shared" si="12"/>
        <v>7.8003120124804995E-2</v>
      </c>
      <c r="C181">
        <f t="shared" si="13"/>
        <v>0.15600624024960999</v>
      </c>
      <c r="D181">
        <v>-0.2</v>
      </c>
      <c r="E181">
        <f t="shared" si="9"/>
        <v>-1</v>
      </c>
      <c r="F181" t="s">
        <v>1066</v>
      </c>
      <c r="G181" t="s">
        <v>473</v>
      </c>
      <c r="H181" t="s">
        <v>75</v>
      </c>
      <c r="I181" t="s">
        <v>584</v>
      </c>
      <c r="J181" t="s">
        <v>46</v>
      </c>
      <c r="K181" t="s">
        <v>489</v>
      </c>
      <c r="L181" t="s">
        <v>416</v>
      </c>
      <c r="M181" t="s">
        <v>75</v>
      </c>
      <c r="N181" t="s">
        <v>48</v>
      </c>
      <c r="O181" t="s">
        <v>761</v>
      </c>
      <c r="P181" t="s">
        <v>762</v>
      </c>
      <c r="Q181" t="s">
        <v>542</v>
      </c>
    </row>
    <row r="182" spans="1:35" x14ac:dyDescent="0.2">
      <c r="A182" t="s">
        <v>763</v>
      </c>
      <c r="B182">
        <f>1/(11.65*2)</f>
        <v>4.2918454935622317E-2</v>
      </c>
      <c r="C182">
        <f>1/11.65</f>
        <v>8.5836909871244635E-2</v>
      </c>
      <c r="D182">
        <v>1.7</v>
      </c>
      <c r="E182">
        <f t="shared" si="9"/>
        <v>0.89999999999999991</v>
      </c>
      <c r="F182" t="s">
        <v>1066</v>
      </c>
      <c r="G182" t="s">
        <v>302</v>
      </c>
      <c r="H182" t="s">
        <v>764</v>
      </c>
      <c r="I182" t="s">
        <v>200</v>
      </c>
      <c r="J182" t="s">
        <v>147</v>
      </c>
      <c r="K182" t="s">
        <v>536</v>
      </c>
      <c r="L182" t="s">
        <v>109</v>
      </c>
      <c r="M182" t="s">
        <v>57</v>
      </c>
      <c r="N182" t="s">
        <v>51</v>
      </c>
      <c r="O182" t="s">
        <v>77</v>
      </c>
      <c r="P182" t="s">
        <v>52</v>
      </c>
      <c r="Q182" t="s">
        <v>48</v>
      </c>
      <c r="R182" t="s">
        <v>765</v>
      </c>
      <c r="S182" t="s">
        <v>766</v>
      </c>
      <c r="V182" t="s">
        <v>302</v>
      </c>
      <c r="W182" t="s">
        <v>764</v>
      </c>
      <c r="X182" t="s">
        <v>200</v>
      </c>
      <c r="Y182" t="s">
        <v>147</v>
      </c>
      <c r="Z182" t="s">
        <v>536</v>
      </c>
      <c r="AA182" t="s">
        <v>109</v>
      </c>
      <c r="AB182" t="s">
        <v>57</v>
      </c>
      <c r="AC182" t="s">
        <v>51</v>
      </c>
      <c r="AD182" t="s">
        <v>77</v>
      </c>
      <c r="AE182" t="s">
        <v>52</v>
      </c>
      <c r="AF182" t="s">
        <v>48</v>
      </c>
      <c r="AG182" t="s">
        <v>765</v>
      </c>
      <c r="AH182" t="s">
        <v>766</v>
      </c>
    </row>
    <row r="183" spans="1:35" x14ac:dyDescent="0.2">
      <c r="A183" t="s">
        <v>763</v>
      </c>
      <c r="B183">
        <f t="shared" ref="B183:B201" si="14">1/(11.65*2)</f>
        <v>4.2918454935622317E-2</v>
      </c>
      <c r="C183">
        <f t="shared" ref="C183:C201" si="15">1/11.65</f>
        <v>8.5836909871244635E-2</v>
      </c>
      <c r="D183">
        <v>1.6</v>
      </c>
      <c r="E183">
        <f t="shared" si="9"/>
        <v>0.8</v>
      </c>
      <c r="F183" t="s">
        <v>1066</v>
      </c>
      <c r="G183" t="s">
        <v>473</v>
      </c>
      <c r="H183" t="s">
        <v>438</v>
      </c>
      <c r="I183" t="s">
        <v>65</v>
      </c>
      <c r="J183" t="s">
        <v>767</v>
      </c>
      <c r="K183" t="s">
        <v>48</v>
      </c>
      <c r="L183" t="s">
        <v>768</v>
      </c>
      <c r="M183" t="s">
        <v>489</v>
      </c>
      <c r="N183" t="s">
        <v>143</v>
      </c>
      <c r="O183" t="s">
        <v>69</v>
      </c>
      <c r="P183" t="s">
        <v>584</v>
      </c>
      <c r="Q183" t="s">
        <v>769</v>
      </c>
      <c r="V183" t="s">
        <v>473</v>
      </c>
      <c r="W183" t="s">
        <v>438</v>
      </c>
      <c r="X183" t="s">
        <v>65</v>
      </c>
      <c r="Y183" t="s">
        <v>767</v>
      </c>
      <c r="Z183" t="s">
        <v>48</v>
      </c>
      <c r="AA183" t="s">
        <v>768</v>
      </c>
      <c r="AB183" t="s">
        <v>489</v>
      </c>
      <c r="AC183" t="s">
        <v>143</v>
      </c>
      <c r="AD183" t="s">
        <v>69</v>
      </c>
      <c r="AE183" t="s">
        <v>584</v>
      </c>
      <c r="AF183" t="s">
        <v>769</v>
      </c>
    </row>
    <row r="184" spans="1:35" x14ac:dyDescent="0.2">
      <c r="A184" t="s">
        <v>763</v>
      </c>
      <c r="B184">
        <f t="shared" si="14"/>
        <v>4.2918454935622317E-2</v>
      </c>
      <c r="C184">
        <f t="shared" si="15"/>
        <v>8.5836909871244635E-2</v>
      </c>
      <c r="D184">
        <v>1.5</v>
      </c>
      <c r="E184">
        <f t="shared" si="9"/>
        <v>0.7</v>
      </c>
      <c r="F184" t="s">
        <v>1066</v>
      </c>
      <c r="G184" t="s">
        <v>50</v>
      </c>
      <c r="H184" t="s">
        <v>354</v>
      </c>
      <c r="I184" t="s">
        <v>52</v>
      </c>
      <c r="J184" t="s">
        <v>176</v>
      </c>
      <c r="K184" t="s">
        <v>41</v>
      </c>
      <c r="L184" t="s">
        <v>48</v>
      </c>
      <c r="M184" t="s">
        <v>148</v>
      </c>
      <c r="N184" t="s">
        <v>509</v>
      </c>
      <c r="O184" t="s">
        <v>245</v>
      </c>
      <c r="P184" t="s">
        <v>68</v>
      </c>
      <c r="Q184" t="s">
        <v>368</v>
      </c>
      <c r="R184" t="s">
        <v>41</v>
      </c>
      <c r="S184" t="s">
        <v>48</v>
      </c>
      <c r="T184" t="s">
        <v>770</v>
      </c>
      <c r="V184" t="s">
        <v>50</v>
      </c>
      <c r="W184" t="s">
        <v>354</v>
      </c>
      <c r="X184" t="s">
        <v>52</v>
      </c>
      <c r="Y184" t="s">
        <v>176</v>
      </c>
      <c r="Z184" t="s">
        <v>41</v>
      </c>
      <c r="AA184" t="s">
        <v>48</v>
      </c>
      <c r="AB184" t="s">
        <v>148</v>
      </c>
      <c r="AC184" t="s">
        <v>509</v>
      </c>
      <c r="AD184" t="s">
        <v>245</v>
      </c>
      <c r="AE184" t="s">
        <v>68</v>
      </c>
      <c r="AF184" t="s">
        <v>368</v>
      </c>
      <c r="AG184" t="s">
        <v>41</v>
      </c>
      <c r="AH184" t="s">
        <v>48</v>
      </c>
      <c r="AI184" t="s">
        <v>770</v>
      </c>
    </row>
    <row r="185" spans="1:35" x14ac:dyDescent="0.2">
      <c r="A185" t="s">
        <v>763</v>
      </c>
      <c r="B185">
        <f t="shared" si="14"/>
        <v>4.2918454935622317E-2</v>
      </c>
      <c r="C185">
        <f t="shared" si="15"/>
        <v>8.5836909871244635E-2</v>
      </c>
      <c r="D185">
        <v>1.4</v>
      </c>
      <c r="E185">
        <f t="shared" si="9"/>
        <v>0.59999999999999987</v>
      </c>
      <c r="F185" t="s">
        <v>1066</v>
      </c>
      <c r="G185" t="s">
        <v>297</v>
      </c>
      <c r="H185" t="s">
        <v>443</v>
      </c>
      <c r="I185" t="s">
        <v>67</v>
      </c>
      <c r="J185" t="s">
        <v>101</v>
      </c>
      <c r="K185" t="s">
        <v>44</v>
      </c>
      <c r="L185" t="s">
        <v>166</v>
      </c>
      <c r="M185" t="s">
        <v>224</v>
      </c>
      <c r="N185" t="s">
        <v>530</v>
      </c>
      <c r="O185" t="s">
        <v>47</v>
      </c>
      <c r="P185" t="s">
        <v>771</v>
      </c>
      <c r="Q185" t="s">
        <v>41</v>
      </c>
      <c r="R185" t="s">
        <v>63</v>
      </c>
      <c r="V185" t="s">
        <v>297</v>
      </c>
      <c r="W185" t="s">
        <v>443</v>
      </c>
      <c r="X185" t="s">
        <v>67</v>
      </c>
      <c r="Y185" t="s">
        <v>101</v>
      </c>
      <c r="Z185" t="s">
        <v>44</v>
      </c>
      <c r="AA185" t="s">
        <v>166</v>
      </c>
      <c r="AB185" t="s">
        <v>224</v>
      </c>
      <c r="AC185" t="s">
        <v>530</v>
      </c>
      <c r="AD185" t="s">
        <v>47</v>
      </c>
      <c r="AE185" t="s">
        <v>771</v>
      </c>
      <c r="AF185" t="s">
        <v>41</v>
      </c>
      <c r="AG185" t="s">
        <v>63</v>
      </c>
    </row>
    <row r="186" spans="1:35" x14ac:dyDescent="0.2">
      <c r="A186" t="s">
        <v>763</v>
      </c>
      <c r="B186">
        <f t="shared" si="14"/>
        <v>4.2918454935622317E-2</v>
      </c>
      <c r="C186">
        <f t="shared" si="15"/>
        <v>8.5836909871244635E-2</v>
      </c>
      <c r="D186">
        <v>1.3</v>
      </c>
      <c r="E186">
        <f t="shared" si="9"/>
        <v>0.5</v>
      </c>
      <c r="F186" t="s">
        <v>1066</v>
      </c>
      <c r="G186" t="s">
        <v>473</v>
      </c>
      <c r="H186" t="s">
        <v>75</v>
      </c>
      <c r="I186" t="s">
        <v>267</v>
      </c>
      <c r="J186" t="s">
        <v>140</v>
      </c>
      <c r="K186" t="s">
        <v>1</v>
      </c>
      <c r="L186" t="s">
        <v>120</v>
      </c>
      <c r="M186" t="s">
        <v>121</v>
      </c>
      <c r="N186" t="s">
        <v>98</v>
      </c>
      <c r="O186" t="s">
        <v>123</v>
      </c>
      <c r="P186" t="s">
        <v>124</v>
      </c>
      <c r="Q186" t="s">
        <v>125</v>
      </c>
      <c r="R186" t="s">
        <v>126</v>
      </c>
      <c r="V186" t="s">
        <v>473</v>
      </c>
      <c r="W186" t="s">
        <v>75</v>
      </c>
      <c r="X186" t="s">
        <v>267</v>
      </c>
      <c r="Y186" t="s">
        <v>140</v>
      </c>
      <c r="Z186" t="s">
        <v>1</v>
      </c>
      <c r="AA186" t="s">
        <v>120</v>
      </c>
      <c r="AB186" t="s">
        <v>121</v>
      </c>
      <c r="AC186" t="s">
        <v>98</v>
      </c>
      <c r="AD186" t="s">
        <v>123</v>
      </c>
      <c r="AE186" t="s">
        <v>124</v>
      </c>
      <c r="AF186" t="s">
        <v>125</v>
      </c>
      <c r="AG186" t="s">
        <v>126</v>
      </c>
    </row>
    <row r="187" spans="1:35" x14ac:dyDescent="0.2">
      <c r="A187" t="s">
        <v>763</v>
      </c>
      <c r="B187">
        <f t="shared" si="14"/>
        <v>4.2918454935622317E-2</v>
      </c>
      <c r="C187">
        <f t="shared" si="15"/>
        <v>8.5836909871244635E-2</v>
      </c>
      <c r="D187">
        <v>1.2</v>
      </c>
      <c r="E187">
        <f t="shared" si="9"/>
        <v>0.39999999999999991</v>
      </c>
      <c r="F187" t="s">
        <v>1066</v>
      </c>
      <c r="G187" t="s">
        <v>72</v>
      </c>
      <c r="H187" t="s">
        <v>353</v>
      </c>
      <c r="I187" t="s">
        <v>515</v>
      </c>
      <c r="J187" t="s">
        <v>98</v>
      </c>
      <c r="K187" t="s">
        <v>237</v>
      </c>
      <c r="L187" t="s">
        <v>521</v>
      </c>
      <c r="M187" t="s">
        <v>513</v>
      </c>
      <c r="N187" t="s">
        <v>140</v>
      </c>
      <c r="O187" t="s">
        <v>108</v>
      </c>
      <c r="P187" t="s">
        <v>772</v>
      </c>
      <c r="Q187" t="s">
        <v>276</v>
      </c>
      <c r="V187" t="s">
        <v>72</v>
      </c>
      <c r="W187" t="s">
        <v>353</v>
      </c>
      <c r="X187" t="s">
        <v>515</v>
      </c>
      <c r="Y187" t="s">
        <v>98</v>
      </c>
      <c r="Z187" t="s">
        <v>237</v>
      </c>
      <c r="AC187" t="s">
        <v>140</v>
      </c>
      <c r="AD187" t="s">
        <v>108</v>
      </c>
      <c r="AE187" t="s">
        <v>772</v>
      </c>
      <c r="AF187" t="s">
        <v>276</v>
      </c>
    </row>
    <row r="188" spans="1:35" x14ac:dyDescent="0.2">
      <c r="A188" t="s">
        <v>763</v>
      </c>
      <c r="B188">
        <f t="shared" si="14"/>
        <v>4.2918454935622317E-2</v>
      </c>
      <c r="C188">
        <f t="shared" si="15"/>
        <v>8.5836909871244635E-2</v>
      </c>
      <c r="D188">
        <v>1.1000000000000001</v>
      </c>
      <c r="E188">
        <f t="shared" si="9"/>
        <v>0.30000000000000004</v>
      </c>
      <c r="F188" t="s">
        <v>1066</v>
      </c>
      <c r="G188" t="s">
        <v>773</v>
      </c>
      <c r="H188" t="s">
        <v>48</v>
      </c>
      <c r="I188" t="s">
        <v>774</v>
      </c>
      <c r="J188" t="s">
        <v>41</v>
      </c>
      <c r="K188" t="s">
        <v>48</v>
      </c>
      <c r="L188" t="s">
        <v>775</v>
      </c>
      <c r="M188" t="s">
        <v>669</v>
      </c>
      <c r="N188" t="s">
        <v>101</v>
      </c>
      <c r="O188" t="s">
        <v>776</v>
      </c>
      <c r="P188" t="s">
        <v>48</v>
      </c>
      <c r="Q188" t="s">
        <v>777</v>
      </c>
      <c r="R188" t="s">
        <v>778</v>
      </c>
    </row>
    <row r="189" spans="1:35" x14ac:dyDescent="0.2">
      <c r="A189" t="s">
        <v>763</v>
      </c>
      <c r="B189">
        <f t="shared" si="14"/>
        <v>4.2918454935622317E-2</v>
      </c>
      <c r="C189">
        <f t="shared" si="15"/>
        <v>8.5836909871244635E-2</v>
      </c>
      <c r="D189">
        <v>1</v>
      </c>
      <c r="E189">
        <f t="shared" si="9"/>
        <v>0.19999999999999996</v>
      </c>
      <c r="F189" t="s">
        <v>1066</v>
      </c>
      <c r="G189" t="s">
        <v>72</v>
      </c>
      <c r="H189" t="s">
        <v>779</v>
      </c>
      <c r="I189" t="s">
        <v>780</v>
      </c>
      <c r="J189" t="s">
        <v>98</v>
      </c>
      <c r="K189" t="s">
        <v>781</v>
      </c>
      <c r="L189" t="s">
        <v>128</v>
      </c>
      <c r="M189" t="s">
        <v>48</v>
      </c>
      <c r="N189" t="s">
        <v>561</v>
      </c>
      <c r="O189" t="s">
        <v>57</v>
      </c>
      <c r="P189" t="s">
        <v>782</v>
      </c>
      <c r="Q189" t="s">
        <v>1</v>
      </c>
      <c r="R189" t="s">
        <v>783</v>
      </c>
    </row>
    <row r="190" spans="1:35" x14ac:dyDescent="0.2">
      <c r="A190" t="s">
        <v>763</v>
      </c>
      <c r="B190">
        <f t="shared" si="14"/>
        <v>4.2918454935622317E-2</v>
      </c>
      <c r="C190">
        <f t="shared" si="15"/>
        <v>8.5836909871244635E-2</v>
      </c>
      <c r="D190">
        <v>0.90000000000000102</v>
      </c>
      <c r="E190">
        <f t="shared" si="9"/>
        <v>0.10000000000000098</v>
      </c>
      <c r="F190" t="s">
        <v>1066</v>
      </c>
      <c r="G190" t="s">
        <v>274</v>
      </c>
      <c r="H190" t="s">
        <v>151</v>
      </c>
      <c r="I190" t="s">
        <v>205</v>
      </c>
      <c r="J190" t="s">
        <v>52</v>
      </c>
      <c r="K190" t="s">
        <v>784</v>
      </c>
      <c r="L190" t="s">
        <v>52</v>
      </c>
      <c r="M190" t="s">
        <v>48</v>
      </c>
      <c r="N190" t="s">
        <v>449</v>
      </c>
      <c r="O190" t="s">
        <v>88</v>
      </c>
      <c r="P190" t="s">
        <v>68</v>
      </c>
      <c r="Q190" t="s">
        <v>268</v>
      </c>
      <c r="R190" t="s">
        <v>47</v>
      </c>
      <c r="S190" t="s">
        <v>85</v>
      </c>
      <c r="T190" t="s">
        <v>319</v>
      </c>
    </row>
    <row r="191" spans="1:35" x14ac:dyDescent="0.2">
      <c r="A191" t="s">
        <v>763</v>
      </c>
      <c r="B191">
        <f t="shared" si="14"/>
        <v>4.2918454935622317E-2</v>
      </c>
      <c r="C191">
        <f t="shared" si="15"/>
        <v>8.5836909871244635E-2</v>
      </c>
      <c r="D191">
        <v>0.80000000000000104</v>
      </c>
      <c r="E191">
        <f t="shared" si="9"/>
        <v>9.9920072216264089E-16</v>
      </c>
      <c r="F191" t="s">
        <v>1066</v>
      </c>
      <c r="G191" t="s">
        <v>72</v>
      </c>
      <c r="H191" t="s">
        <v>785</v>
      </c>
      <c r="I191" t="s">
        <v>460</v>
      </c>
      <c r="J191" t="s">
        <v>67</v>
      </c>
      <c r="K191" t="s">
        <v>48</v>
      </c>
      <c r="L191" t="s">
        <v>53</v>
      </c>
      <c r="M191" t="s">
        <v>75</v>
      </c>
      <c r="N191" t="s">
        <v>786</v>
      </c>
      <c r="O191" t="s">
        <v>140</v>
      </c>
      <c r="P191" t="s">
        <v>48</v>
      </c>
      <c r="Q191" t="s">
        <v>497</v>
      </c>
      <c r="R191" t="s">
        <v>750</v>
      </c>
    </row>
    <row r="192" spans="1:35" x14ac:dyDescent="0.2">
      <c r="A192" t="s">
        <v>763</v>
      </c>
      <c r="B192">
        <f t="shared" si="14"/>
        <v>4.2918454935622317E-2</v>
      </c>
      <c r="C192">
        <f t="shared" si="15"/>
        <v>8.5836909871244635E-2</v>
      </c>
      <c r="D192">
        <v>0.70000000000000095</v>
      </c>
      <c r="E192">
        <f t="shared" si="9"/>
        <v>-9.999999999999909E-2</v>
      </c>
      <c r="F192" t="s">
        <v>1066</v>
      </c>
      <c r="G192" t="s">
        <v>473</v>
      </c>
      <c r="H192" t="s">
        <v>340</v>
      </c>
      <c r="I192" t="s">
        <v>52</v>
      </c>
      <c r="J192" t="s">
        <v>524</v>
      </c>
      <c r="K192" t="s">
        <v>109</v>
      </c>
      <c r="L192" t="s">
        <v>48</v>
      </c>
      <c r="M192" t="s">
        <v>148</v>
      </c>
      <c r="N192" t="s">
        <v>787</v>
      </c>
      <c r="O192" t="s">
        <v>416</v>
      </c>
      <c r="P192" t="s">
        <v>496</v>
      </c>
      <c r="Q192" t="s">
        <v>140</v>
      </c>
      <c r="R192" t="s">
        <v>122</v>
      </c>
      <c r="S192" t="s">
        <v>383</v>
      </c>
    </row>
    <row r="193" spans="1:35" x14ac:dyDescent="0.2">
      <c r="A193" t="s">
        <v>763</v>
      </c>
      <c r="B193">
        <f t="shared" si="14"/>
        <v>4.2918454935622317E-2</v>
      </c>
      <c r="C193">
        <f t="shared" si="15"/>
        <v>8.5836909871244635E-2</v>
      </c>
      <c r="D193">
        <v>0.6</v>
      </c>
      <c r="E193">
        <f t="shared" si="9"/>
        <v>-0.20000000000000007</v>
      </c>
      <c r="F193" t="s">
        <v>1066</v>
      </c>
      <c r="G193" t="s">
        <v>242</v>
      </c>
      <c r="H193" t="s">
        <v>353</v>
      </c>
      <c r="I193" t="s">
        <v>788</v>
      </c>
      <c r="J193" t="s">
        <v>70</v>
      </c>
      <c r="K193" t="s">
        <v>106</v>
      </c>
      <c r="L193" t="s">
        <v>48</v>
      </c>
      <c r="M193" t="s">
        <v>770</v>
      </c>
      <c r="N193" t="s">
        <v>158</v>
      </c>
      <c r="O193" t="s">
        <v>403</v>
      </c>
      <c r="P193" t="s">
        <v>448</v>
      </c>
    </row>
    <row r="194" spans="1:35" x14ac:dyDescent="0.2">
      <c r="A194" t="s">
        <v>763</v>
      </c>
      <c r="B194">
        <f t="shared" si="14"/>
        <v>4.2918454935622317E-2</v>
      </c>
      <c r="C194">
        <f t="shared" si="15"/>
        <v>8.5836909871244635E-2</v>
      </c>
      <c r="D194">
        <v>0.5</v>
      </c>
      <c r="E194">
        <f t="shared" si="9"/>
        <v>-0.30000000000000004</v>
      </c>
      <c r="F194" t="s">
        <v>1066</v>
      </c>
      <c r="G194" t="s">
        <v>72</v>
      </c>
      <c r="H194" t="s">
        <v>431</v>
      </c>
      <c r="I194" t="s">
        <v>789</v>
      </c>
      <c r="J194" t="s">
        <v>48</v>
      </c>
      <c r="K194" t="s">
        <v>346</v>
      </c>
      <c r="L194" t="s">
        <v>308</v>
      </c>
      <c r="M194" t="s">
        <v>41</v>
      </c>
      <c r="N194" t="s">
        <v>406</v>
      </c>
      <c r="O194" t="s">
        <v>433</v>
      </c>
      <c r="P194" t="s">
        <v>140</v>
      </c>
      <c r="Q194" t="s">
        <v>309</v>
      </c>
      <c r="R194" t="s">
        <v>121</v>
      </c>
      <c r="S194" t="s">
        <v>48</v>
      </c>
      <c r="T194" t="s">
        <v>276</v>
      </c>
    </row>
    <row r="195" spans="1:35" x14ac:dyDescent="0.2">
      <c r="A195" t="s">
        <v>763</v>
      </c>
      <c r="B195">
        <f t="shared" si="14"/>
        <v>4.2918454935622317E-2</v>
      </c>
      <c r="C195">
        <f t="shared" si="15"/>
        <v>8.5836909871244635E-2</v>
      </c>
      <c r="D195">
        <v>0.4</v>
      </c>
      <c r="E195">
        <f t="shared" si="9"/>
        <v>-0.4</v>
      </c>
      <c r="F195" t="s">
        <v>1066</v>
      </c>
      <c r="G195" t="s">
        <v>210</v>
      </c>
      <c r="H195" t="s">
        <v>733</v>
      </c>
      <c r="I195" t="s">
        <v>75</v>
      </c>
      <c r="J195" t="s">
        <v>790</v>
      </c>
      <c r="K195" t="s">
        <v>68</v>
      </c>
      <c r="L195" t="s">
        <v>337</v>
      </c>
      <c r="M195" t="s">
        <v>119</v>
      </c>
      <c r="N195" t="s">
        <v>52</v>
      </c>
      <c r="O195" t="s">
        <v>54</v>
      </c>
      <c r="P195" t="s">
        <v>334</v>
      </c>
      <c r="Q195" t="s">
        <v>791</v>
      </c>
    </row>
    <row r="196" spans="1:35" x14ac:dyDescent="0.2">
      <c r="A196" t="s">
        <v>763</v>
      </c>
      <c r="B196">
        <f t="shared" si="14"/>
        <v>4.2918454935622317E-2</v>
      </c>
      <c r="C196">
        <f t="shared" si="15"/>
        <v>8.5836909871244635E-2</v>
      </c>
      <c r="D196">
        <v>0.3</v>
      </c>
      <c r="E196">
        <f t="shared" ref="E196:E241" si="16">D196-0.8</f>
        <v>-0.5</v>
      </c>
      <c r="F196" t="s">
        <v>1066</v>
      </c>
      <c r="G196" t="s">
        <v>182</v>
      </c>
      <c r="H196" t="s">
        <v>713</v>
      </c>
      <c r="I196" t="s">
        <v>782</v>
      </c>
      <c r="J196" t="s">
        <v>122</v>
      </c>
      <c r="K196" t="s">
        <v>148</v>
      </c>
      <c r="L196" t="s">
        <v>243</v>
      </c>
      <c r="M196" t="s">
        <v>128</v>
      </c>
      <c r="N196" t="s">
        <v>48</v>
      </c>
      <c r="O196" t="s">
        <v>792</v>
      </c>
      <c r="P196" t="s">
        <v>672</v>
      </c>
      <c r="Q196" t="s">
        <v>48</v>
      </c>
      <c r="R196" t="s">
        <v>256</v>
      </c>
      <c r="S196" t="s">
        <v>793</v>
      </c>
    </row>
    <row r="197" spans="1:35" x14ac:dyDescent="0.2">
      <c r="A197" t="s">
        <v>763</v>
      </c>
      <c r="B197">
        <f t="shared" si="14"/>
        <v>4.2918454935622317E-2</v>
      </c>
      <c r="C197">
        <f t="shared" si="15"/>
        <v>8.5836909871244635E-2</v>
      </c>
      <c r="D197">
        <v>0.2</v>
      </c>
      <c r="E197">
        <f t="shared" si="16"/>
        <v>-0.60000000000000009</v>
      </c>
      <c r="F197" t="s">
        <v>1066</v>
      </c>
      <c r="G197" t="s">
        <v>72</v>
      </c>
      <c r="H197" t="s">
        <v>539</v>
      </c>
      <c r="I197" t="s">
        <v>121</v>
      </c>
      <c r="J197" t="s">
        <v>794</v>
      </c>
      <c r="K197" t="s">
        <v>795</v>
      </c>
      <c r="L197" t="s">
        <v>772</v>
      </c>
      <c r="M197" t="s">
        <v>276</v>
      </c>
      <c r="N197" t="s">
        <v>41</v>
      </c>
      <c r="O197" t="s">
        <v>85</v>
      </c>
      <c r="P197" t="s">
        <v>732</v>
      </c>
      <c r="Q197" t="s">
        <v>656</v>
      </c>
    </row>
    <row r="198" spans="1:35" x14ac:dyDescent="0.2">
      <c r="A198" t="s">
        <v>763</v>
      </c>
      <c r="B198">
        <f t="shared" si="14"/>
        <v>4.2918454935622317E-2</v>
      </c>
      <c r="C198">
        <f t="shared" si="15"/>
        <v>8.5836909871244635E-2</v>
      </c>
      <c r="D198">
        <v>9.9999999999999895E-2</v>
      </c>
      <c r="E198">
        <f t="shared" si="16"/>
        <v>-0.70000000000000018</v>
      </c>
      <c r="F198" t="s">
        <v>1066</v>
      </c>
      <c r="G198" t="s">
        <v>796</v>
      </c>
      <c r="H198" t="s">
        <v>121</v>
      </c>
      <c r="I198" t="s">
        <v>797</v>
      </c>
      <c r="J198" t="s">
        <v>550</v>
      </c>
      <c r="K198" t="s">
        <v>68</v>
      </c>
      <c r="L198" t="s">
        <v>144</v>
      </c>
      <c r="M198" t="s">
        <v>176</v>
      </c>
      <c r="N198" t="s">
        <v>41</v>
      </c>
      <c r="O198" t="s">
        <v>465</v>
      </c>
      <c r="P198" t="s">
        <v>512</v>
      </c>
    </row>
    <row r="199" spans="1:35" x14ac:dyDescent="0.2">
      <c r="A199" t="s">
        <v>763</v>
      </c>
      <c r="B199">
        <f t="shared" si="14"/>
        <v>4.2918454935622317E-2</v>
      </c>
      <c r="C199">
        <f t="shared" si="15"/>
        <v>8.5836909871244635E-2</v>
      </c>
      <c r="D199">
        <v>0</v>
      </c>
      <c r="E199">
        <f t="shared" si="16"/>
        <v>-0.8</v>
      </c>
      <c r="F199" t="s">
        <v>1066</v>
      </c>
      <c r="G199" t="s">
        <v>82</v>
      </c>
      <c r="H199" t="s">
        <v>798</v>
      </c>
      <c r="I199" t="s">
        <v>52</v>
      </c>
      <c r="J199" t="s">
        <v>799</v>
      </c>
      <c r="K199" t="s">
        <v>334</v>
      </c>
      <c r="L199" t="s">
        <v>121</v>
      </c>
      <c r="M199" t="s">
        <v>48</v>
      </c>
      <c r="N199" t="s">
        <v>535</v>
      </c>
      <c r="O199" t="s">
        <v>747</v>
      </c>
      <c r="P199" t="s">
        <v>800</v>
      </c>
      <c r="Q199" t="s">
        <v>440</v>
      </c>
    </row>
    <row r="200" spans="1:35" x14ac:dyDescent="0.2">
      <c r="A200" t="s">
        <v>763</v>
      </c>
      <c r="B200">
        <f t="shared" si="14"/>
        <v>4.2918454935622317E-2</v>
      </c>
      <c r="C200">
        <f t="shared" si="15"/>
        <v>8.5836909871244635E-2</v>
      </c>
      <c r="D200">
        <v>-0.1</v>
      </c>
      <c r="E200">
        <f t="shared" si="16"/>
        <v>-0.9</v>
      </c>
      <c r="F200" t="s">
        <v>1066</v>
      </c>
      <c r="G200" t="s">
        <v>297</v>
      </c>
      <c r="H200" t="s">
        <v>312</v>
      </c>
      <c r="I200" t="s">
        <v>65</v>
      </c>
      <c r="J200" t="s">
        <v>415</v>
      </c>
      <c r="K200" t="s">
        <v>416</v>
      </c>
      <c r="L200" t="s">
        <v>151</v>
      </c>
      <c r="M200" t="s">
        <v>417</v>
      </c>
      <c r="N200" t="s">
        <v>418</v>
      </c>
      <c r="O200" t="s">
        <v>48</v>
      </c>
      <c r="P200" t="s">
        <v>419</v>
      </c>
      <c r="Q200" t="s">
        <v>801</v>
      </c>
      <c r="R200" t="s">
        <v>94</v>
      </c>
      <c r="S200" t="s">
        <v>224</v>
      </c>
    </row>
    <row r="201" spans="1:35" x14ac:dyDescent="0.2">
      <c r="A201" t="s">
        <v>763</v>
      </c>
      <c r="B201">
        <f t="shared" si="14"/>
        <v>4.2918454935622317E-2</v>
      </c>
      <c r="C201">
        <f t="shared" si="15"/>
        <v>8.5836909871244635E-2</v>
      </c>
      <c r="D201">
        <v>-0.2</v>
      </c>
      <c r="E201">
        <f t="shared" si="16"/>
        <v>-1</v>
      </c>
      <c r="F201" t="s">
        <v>1066</v>
      </c>
      <c r="G201" t="s">
        <v>50</v>
      </c>
      <c r="H201" t="s">
        <v>127</v>
      </c>
      <c r="I201" t="s">
        <v>77</v>
      </c>
      <c r="J201" t="s">
        <v>128</v>
      </c>
      <c r="K201" t="s">
        <v>98</v>
      </c>
      <c r="L201" t="s">
        <v>319</v>
      </c>
      <c r="M201" t="s">
        <v>57</v>
      </c>
      <c r="N201" t="s">
        <v>662</v>
      </c>
      <c r="O201" t="s">
        <v>122</v>
      </c>
      <c r="P201" t="s">
        <v>177</v>
      </c>
      <c r="Q201" t="s">
        <v>48</v>
      </c>
      <c r="R201" t="s">
        <v>802</v>
      </c>
      <c r="S201" t="s">
        <v>301</v>
      </c>
    </row>
    <row r="202" spans="1:35" x14ac:dyDescent="0.2">
      <c r="A202" t="s">
        <v>803</v>
      </c>
      <c r="B202">
        <f>1/(20.9*2)</f>
        <v>2.3923444976076555E-2</v>
      </c>
      <c r="C202">
        <f>1/20.9</f>
        <v>4.784688995215311E-2</v>
      </c>
      <c r="D202">
        <v>1.7</v>
      </c>
      <c r="E202">
        <f t="shared" si="16"/>
        <v>0.89999999999999991</v>
      </c>
      <c r="F202" t="s">
        <v>1066</v>
      </c>
      <c r="G202" t="s">
        <v>804</v>
      </c>
      <c r="H202" t="s">
        <v>1</v>
      </c>
      <c r="I202" t="s">
        <v>505</v>
      </c>
      <c r="J202" t="s">
        <v>134</v>
      </c>
      <c r="K202" t="s">
        <v>128</v>
      </c>
      <c r="L202" t="s">
        <v>48</v>
      </c>
      <c r="M202" t="s">
        <v>805</v>
      </c>
      <c r="N202" t="s">
        <v>57</v>
      </c>
      <c r="O202" t="s">
        <v>45</v>
      </c>
      <c r="P202" t="s">
        <v>806</v>
      </c>
      <c r="Q202" t="s">
        <v>52</v>
      </c>
      <c r="R202" t="s">
        <v>135</v>
      </c>
      <c r="S202" t="s">
        <v>212</v>
      </c>
      <c r="T202" t="s">
        <v>317</v>
      </c>
      <c r="V202" t="s">
        <v>804</v>
      </c>
      <c r="W202" t="s">
        <v>1</v>
      </c>
      <c r="X202" t="s">
        <v>505</v>
      </c>
      <c r="Y202" t="s">
        <v>134</v>
      </c>
      <c r="Z202" t="s">
        <v>128</v>
      </c>
      <c r="AA202" t="s">
        <v>48</v>
      </c>
      <c r="AB202" t="s">
        <v>805</v>
      </c>
      <c r="AC202" t="s">
        <v>57</v>
      </c>
      <c r="AD202" t="s">
        <v>45</v>
      </c>
      <c r="AE202" t="s">
        <v>806</v>
      </c>
      <c r="AF202" t="s">
        <v>52</v>
      </c>
      <c r="AG202" t="s">
        <v>135</v>
      </c>
      <c r="AH202" t="s">
        <v>212</v>
      </c>
      <c r="AI202" t="s">
        <v>317</v>
      </c>
    </row>
    <row r="203" spans="1:35" x14ac:dyDescent="0.2">
      <c r="A203" t="s">
        <v>803</v>
      </c>
      <c r="B203">
        <f t="shared" ref="B203:B221" si="17">1/(20.9*2)</f>
        <v>2.3923444976076555E-2</v>
      </c>
      <c r="C203">
        <f t="shared" ref="C203:C221" si="18">1/20.9</f>
        <v>4.784688995215311E-2</v>
      </c>
      <c r="D203">
        <v>1.6</v>
      </c>
      <c r="E203">
        <f t="shared" si="16"/>
        <v>0.8</v>
      </c>
      <c r="F203" t="s">
        <v>1066</v>
      </c>
      <c r="G203" t="s">
        <v>50</v>
      </c>
      <c r="H203" t="s">
        <v>119</v>
      </c>
      <c r="I203" t="s">
        <v>155</v>
      </c>
      <c r="J203" t="s">
        <v>807</v>
      </c>
      <c r="K203" t="s">
        <v>52</v>
      </c>
      <c r="L203" t="s">
        <v>109</v>
      </c>
      <c r="M203" t="s">
        <v>177</v>
      </c>
      <c r="N203" t="s">
        <v>88</v>
      </c>
      <c r="O203" t="s">
        <v>131</v>
      </c>
      <c r="P203" t="s">
        <v>119</v>
      </c>
      <c r="Q203" t="s">
        <v>586</v>
      </c>
      <c r="R203" t="s">
        <v>48</v>
      </c>
      <c r="S203" t="s">
        <v>290</v>
      </c>
      <c r="V203" t="s">
        <v>50</v>
      </c>
      <c r="W203" t="s">
        <v>119</v>
      </c>
      <c r="X203" t="s">
        <v>155</v>
      </c>
      <c r="Y203" t="s">
        <v>807</v>
      </c>
      <c r="Z203" t="s">
        <v>52</v>
      </c>
      <c r="AA203" t="s">
        <v>109</v>
      </c>
      <c r="AB203" t="s">
        <v>177</v>
      </c>
      <c r="AC203" t="s">
        <v>88</v>
      </c>
      <c r="AD203" t="s">
        <v>131</v>
      </c>
      <c r="AE203" t="s">
        <v>119</v>
      </c>
      <c r="AF203" t="s">
        <v>586</v>
      </c>
      <c r="AG203" t="s">
        <v>48</v>
      </c>
      <c r="AH203" t="s">
        <v>290</v>
      </c>
    </row>
    <row r="204" spans="1:35" x14ac:dyDescent="0.2">
      <c r="A204" t="s">
        <v>803</v>
      </c>
      <c r="B204">
        <f t="shared" si="17"/>
        <v>2.3923444976076555E-2</v>
      </c>
      <c r="C204">
        <f t="shared" si="18"/>
        <v>4.784688995215311E-2</v>
      </c>
      <c r="D204">
        <v>1.5</v>
      </c>
      <c r="E204">
        <f t="shared" si="16"/>
        <v>0.7</v>
      </c>
      <c r="F204" t="s">
        <v>1066</v>
      </c>
      <c r="G204" t="s">
        <v>72</v>
      </c>
      <c r="H204" t="s">
        <v>808</v>
      </c>
      <c r="I204" t="s">
        <v>809</v>
      </c>
      <c r="J204" t="s">
        <v>128</v>
      </c>
      <c r="K204" t="s">
        <v>109</v>
      </c>
      <c r="L204" t="s">
        <v>88</v>
      </c>
      <c r="M204" t="s">
        <v>68</v>
      </c>
      <c r="N204" t="s">
        <v>496</v>
      </c>
      <c r="O204" t="s">
        <v>480</v>
      </c>
      <c r="P204" t="s">
        <v>810</v>
      </c>
      <c r="Q204" t="s">
        <v>52</v>
      </c>
      <c r="R204" t="s">
        <v>48</v>
      </c>
      <c r="S204" t="s">
        <v>99</v>
      </c>
      <c r="V204" t="s">
        <v>72</v>
      </c>
      <c r="Y204" t="s">
        <v>128</v>
      </c>
      <c r="Z204" t="s">
        <v>109</v>
      </c>
    </row>
    <row r="205" spans="1:35" x14ac:dyDescent="0.2">
      <c r="A205" t="s">
        <v>803</v>
      </c>
      <c r="B205">
        <f t="shared" si="17"/>
        <v>2.3923444976076555E-2</v>
      </c>
      <c r="C205">
        <f t="shared" si="18"/>
        <v>4.784688995215311E-2</v>
      </c>
      <c r="D205">
        <v>1.4</v>
      </c>
      <c r="E205">
        <f t="shared" si="16"/>
        <v>0.59999999999999987</v>
      </c>
      <c r="F205" t="s">
        <v>1066</v>
      </c>
      <c r="G205" t="s">
        <v>72</v>
      </c>
      <c r="H205" t="s">
        <v>778</v>
      </c>
      <c r="I205" t="s">
        <v>75</v>
      </c>
      <c r="J205" t="s">
        <v>1</v>
      </c>
      <c r="K205" t="s">
        <v>265</v>
      </c>
      <c r="L205" t="s">
        <v>811</v>
      </c>
      <c r="M205" t="s">
        <v>154</v>
      </c>
      <c r="N205" t="s">
        <v>812</v>
      </c>
      <c r="O205" t="s">
        <v>48</v>
      </c>
      <c r="P205" t="s">
        <v>813</v>
      </c>
      <c r="Q205" t="s">
        <v>75</v>
      </c>
      <c r="R205" t="s">
        <v>469</v>
      </c>
    </row>
    <row r="206" spans="1:35" x14ac:dyDescent="0.2">
      <c r="A206" t="s">
        <v>803</v>
      </c>
      <c r="B206">
        <f t="shared" si="17"/>
        <v>2.3923444976076555E-2</v>
      </c>
      <c r="C206">
        <f t="shared" si="18"/>
        <v>4.784688995215311E-2</v>
      </c>
      <c r="D206">
        <v>1.3</v>
      </c>
      <c r="E206">
        <f t="shared" si="16"/>
        <v>0.5</v>
      </c>
      <c r="F206" t="s">
        <v>1066</v>
      </c>
      <c r="G206" t="s">
        <v>814</v>
      </c>
      <c r="H206" t="s">
        <v>815</v>
      </c>
      <c r="I206" t="s">
        <v>1</v>
      </c>
      <c r="J206" t="s">
        <v>276</v>
      </c>
      <c r="K206" t="s">
        <v>48</v>
      </c>
      <c r="L206" t="s">
        <v>162</v>
      </c>
      <c r="M206" t="s">
        <v>41</v>
      </c>
      <c r="N206" t="s">
        <v>48</v>
      </c>
      <c r="O206" t="s">
        <v>816</v>
      </c>
      <c r="P206" t="s">
        <v>817</v>
      </c>
      <c r="Q206" t="s">
        <v>158</v>
      </c>
      <c r="R206" t="s">
        <v>48</v>
      </c>
      <c r="S206" t="s">
        <v>476</v>
      </c>
    </row>
    <row r="207" spans="1:35" x14ac:dyDescent="0.2">
      <c r="A207" t="s">
        <v>803</v>
      </c>
      <c r="B207">
        <f t="shared" si="17"/>
        <v>2.3923444976076555E-2</v>
      </c>
      <c r="C207">
        <f t="shared" si="18"/>
        <v>4.784688995215311E-2</v>
      </c>
      <c r="D207">
        <v>1.2</v>
      </c>
      <c r="E207">
        <f t="shared" si="16"/>
        <v>0.39999999999999991</v>
      </c>
      <c r="F207" t="s">
        <v>1066</v>
      </c>
      <c r="G207" t="s">
        <v>473</v>
      </c>
      <c r="H207" t="s">
        <v>64</v>
      </c>
      <c r="I207" t="s">
        <v>65</v>
      </c>
      <c r="J207" t="s">
        <v>56</v>
      </c>
      <c r="K207" t="s">
        <v>77</v>
      </c>
      <c r="L207" t="s">
        <v>67</v>
      </c>
      <c r="M207" t="s">
        <v>130</v>
      </c>
      <c r="N207" t="s">
        <v>306</v>
      </c>
      <c r="O207" t="s">
        <v>94</v>
      </c>
      <c r="P207" t="s">
        <v>416</v>
      </c>
      <c r="Q207" t="s">
        <v>119</v>
      </c>
      <c r="R207" t="s">
        <v>818</v>
      </c>
      <c r="S207" t="s">
        <v>819</v>
      </c>
    </row>
    <row r="208" spans="1:35" x14ac:dyDescent="0.2">
      <c r="A208" t="s">
        <v>803</v>
      </c>
      <c r="B208">
        <f t="shared" si="17"/>
        <v>2.3923444976076555E-2</v>
      </c>
      <c r="C208">
        <f t="shared" si="18"/>
        <v>4.784688995215311E-2</v>
      </c>
      <c r="D208">
        <v>1.1000000000000001</v>
      </c>
      <c r="E208">
        <f t="shared" si="16"/>
        <v>0.30000000000000004</v>
      </c>
      <c r="F208" t="s">
        <v>1066</v>
      </c>
      <c r="G208" t="s">
        <v>274</v>
      </c>
      <c r="H208" t="s">
        <v>75</v>
      </c>
      <c r="I208" t="s">
        <v>1</v>
      </c>
      <c r="J208" t="s">
        <v>275</v>
      </c>
      <c r="K208" t="s">
        <v>276</v>
      </c>
      <c r="L208" t="s">
        <v>154</v>
      </c>
      <c r="M208" t="s">
        <v>820</v>
      </c>
      <c r="N208" t="s">
        <v>119</v>
      </c>
      <c r="O208" t="s">
        <v>440</v>
      </c>
      <c r="P208" t="s">
        <v>821</v>
      </c>
      <c r="Q208" t="s">
        <v>121</v>
      </c>
      <c r="R208" t="s">
        <v>822</v>
      </c>
    </row>
    <row r="209" spans="1:34" x14ac:dyDescent="0.2">
      <c r="A209" t="s">
        <v>803</v>
      </c>
      <c r="B209">
        <f t="shared" si="17"/>
        <v>2.3923444976076555E-2</v>
      </c>
      <c r="C209">
        <f t="shared" si="18"/>
        <v>4.784688995215311E-2</v>
      </c>
      <c r="D209">
        <v>1</v>
      </c>
      <c r="E209">
        <f t="shared" si="16"/>
        <v>0.19999999999999996</v>
      </c>
      <c r="F209" t="s">
        <v>1066</v>
      </c>
      <c r="G209" t="s">
        <v>82</v>
      </c>
      <c r="H209" t="s">
        <v>312</v>
      </c>
      <c r="I209" t="s">
        <v>65</v>
      </c>
      <c r="J209" t="s">
        <v>504</v>
      </c>
      <c r="K209" t="s">
        <v>440</v>
      </c>
      <c r="L209" t="s">
        <v>334</v>
      </c>
      <c r="M209" t="s">
        <v>823</v>
      </c>
      <c r="N209" t="s">
        <v>140</v>
      </c>
      <c r="O209" t="s">
        <v>109</v>
      </c>
      <c r="P209" t="s">
        <v>52</v>
      </c>
      <c r="Q209" t="s">
        <v>107</v>
      </c>
      <c r="R209" t="s">
        <v>47</v>
      </c>
      <c r="S209" t="s">
        <v>85</v>
      </c>
      <c r="T209" t="s">
        <v>813</v>
      </c>
    </row>
    <row r="210" spans="1:34" x14ac:dyDescent="0.2">
      <c r="A210" t="s">
        <v>803</v>
      </c>
      <c r="B210">
        <f t="shared" si="17"/>
        <v>2.3923444976076555E-2</v>
      </c>
      <c r="C210">
        <f t="shared" si="18"/>
        <v>4.784688995215311E-2</v>
      </c>
      <c r="D210">
        <v>0.90000000000000102</v>
      </c>
      <c r="E210">
        <f t="shared" si="16"/>
        <v>0.10000000000000098</v>
      </c>
      <c r="F210" t="s">
        <v>1066</v>
      </c>
      <c r="G210" t="s">
        <v>216</v>
      </c>
      <c r="H210" t="s">
        <v>151</v>
      </c>
      <c r="I210" t="s">
        <v>1</v>
      </c>
      <c r="J210" t="s">
        <v>285</v>
      </c>
      <c r="K210" t="s">
        <v>824</v>
      </c>
      <c r="L210" t="s">
        <v>52</v>
      </c>
      <c r="M210" t="s">
        <v>825</v>
      </c>
      <c r="N210" t="s">
        <v>245</v>
      </c>
      <c r="O210" t="s">
        <v>101</v>
      </c>
      <c r="P210" t="s">
        <v>826</v>
      </c>
      <c r="Q210" t="s">
        <v>48</v>
      </c>
      <c r="R210" t="s">
        <v>130</v>
      </c>
    </row>
    <row r="211" spans="1:34" x14ac:dyDescent="0.2">
      <c r="A211" t="s">
        <v>803</v>
      </c>
      <c r="B211">
        <f t="shared" si="17"/>
        <v>2.3923444976076555E-2</v>
      </c>
      <c r="C211">
        <f t="shared" si="18"/>
        <v>4.784688995215311E-2</v>
      </c>
      <c r="D211">
        <v>0.80000000000000104</v>
      </c>
      <c r="E211">
        <f t="shared" si="16"/>
        <v>9.9920072216264089E-16</v>
      </c>
      <c r="F211" t="s">
        <v>1066</v>
      </c>
      <c r="G211" t="s">
        <v>297</v>
      </c>
      <c r="H211" t="s">
        <v>443</v>
      </c>
      <c r="I211" t="s">
        <v>67</v>
      </c>
      <c r="J211" t="s">
        <v>101</v>
      </c>
      <c r="K211" t="s">
        <v>44</v>
      </c>
      <c r="L211" t="s">
        <v>45</v>
      </c>
      <c r="M211" t="s">
        <v>523</v>
      </c>
      <c r="N211" t="s">
        <v>52</v>
      </c>
      <c r="O211" t="s">
        <v>524</v>
      </c>
      <c r="P211" t="s">
        <v>48</v>
      </c>
      <c r="Q211" t="s">
        <v>395</v>
      </c>
      <c r="R211" t="s">
        <v>52</v>
      </c>
      <c r="S211" t="s">
        <v>186</v>
      </c>
      <c r="T211" t="s">
        <v>235</v>
      </c>
    </row>
    <row r="212" spans="1:34" x14ac:dyDescent="0.2">
      <c r="A212" t="s">
        <v>803</v>
      </c>
      <c r="B212">
        <f t="shared" si="17"/>
        <v>2.3923444976076555E-2</v>
      </c>
      <c r="C212">
        <f t="shared" si="18"/>
        <v>4.784688995215311E-2</v>
      </c>
      <c r="D212">
        <v>0.70000000000000095</v>
      </c>
      <c r="E212">
        <f t="shared" si="16"/>
        <v>-9.999999999999909E-2</v>
      </c>
      <c r="F212" t="s">
        <v>1066</v>
      </c>
      <c r="G212" t="s">
        <v>82</v>
      </c>
      <c r="H212" t="s">
        <v>193</v>
      </c>
      <c r="I212" t="s">
        <v>437</v>
      </c>
      <c r="J212" t="s">
        <v>67</v>
      </c>
      <c r="K212" t="s">
        <v>48</v>
      </c>
      <c r="L212" t="s">
        <v>452</v>
      </c>
      <c r="M212" t="s">
        <v>507</v>
      </c>
      <c r="N212" t="s">
        <v>52</v>
      </c>
      <c r="O212" t="s">
        <v>45</v>
      </c>
      <c r="P212" t="s">
        <v>173</v>
      </c>
      <c r="Q212" t="s">
        <v>827</v>
      </c>
      <c r="R212" t="s">
        <v>1</v>
      </c>
      <c r="S212" t="s">
        <v>750</v>
      </c>
    </row>
    <row r="213" spans="1:34" x14ac:dyDescent="0.2">
      <c r="A213" t="s">
        <v>803</v>
      </c>
      <c r="B213">
        <f t="shared" si="17"/>
        <v>2.3923444976076555E-2</v>
      </c>
      <c r="C213">
        <f t="shared" si="18"/>
        <v>4.784688995215311E-2</v>
      </c>
      <c r="D213">
        <v>0.6</v>
      </c>
      <c r="E213">
        <f t="shared" si="16"/>
        <v>-0.20000000000000007</v>
      </c>
      <c r="F213" t="s">
        <v>1066</v>
      </c>
      <c r="G213" t="s">
        <v>72</v>
      </c>
      <c r="H213" t="s">
        <v>828</v>
      </c>
      <c r="I213" t="s">
        <v>203</v>
      </c>
      <c r="J213" t="s">
        <v>829</v>
      </c>
      <c r="K213" t="s">
        <v>42</v>
      </c>
      <c r="L213" t="s">
        <v>463</v>
      </c>
      <c r="M213" t="s">
        <v>245</v>
      </c>
      <c r="N213" t="s">
        <v>85</v>
      </c>
      <c r="O213" t="s">
        <v>539</v>
      </c>
      <c r="P213" t="s">
        <v>830</v>
      </c>
      <c r="Q213" t="s">
        <v>77</v>
      </c>
    </row>
    <row r="214" spans="1:34" x14ac:dyDescent="0.2">
      <c r="A214" t="s">
        <v>803</v>
      </c>
      <c r="B214">
        <f t="shared" si="17"/>
        <v>2.3923444976076555E-2</v>
      </c>
      <c r="C214">
        <f t="shared" si="18"/>
        <v>4.784688995215311E-2</v>
      </c>
      <c r="D214">
        <v>0.5</v>
      </c>
      <c r="E214">
        <f t="shared" si="16"/>
        <v>-0.30000000000000004</v>
      </c>
      <c r="F214" t="s">
        <v>1066</v>
      </c>
      <c r="G214" t="s">
        <v>371</v>
      </c>
      <c r="H214" t="s">
        <v>461</v>
      </c>
      <c r="I214" t="s">
        <v>465</v>
      </c>
      <c r="J214" t="s">
        <v>262</v>
      </c>
      <c r="K214" t="s">
        <v>176</v>
      </c>
      <c r="L214" t="s">
        <v>97</v>
      </c>
      <c r="M214" t="s">
        <v>831</v>
      </c>
      <c r="N214" t="s">
        <v>48</v>
      </c>
      <c r="O214" t="s">
        <v>832</v>
      </c>
      <c r="P214" t="s">
        <v>511</v>
      </c>
      <c r="Q214" t="s">
        <v>135</v>
      </c>
      <c r="R214" t="s">
        <v>41</v>
      </c>
    </row>
    <row r="215" spans="1:34" x14ac:dyDescent="0.2">
      <c r="A215" t="s">
        <v>803</v>
      </c>
      <c r="B215">
        <f t="shared" si="17"/>
        <v>2.3923444976076555E-2</v>
      </c>
      <c r="C215">
        <f t="shared" si="18"/>
        <v>4.784688995215311E-2</v>
      </c>
      <c r="D215">
        <v>0.4</v>
      </c>
      <c r="E215">
        <f t="shared" si="16"/>
        <v>-0.4</v>
      </c>
      <c r="F215" t="s">
        <v>1066</v>
      </c>
      <c r="G215" t="s">
        <v>269</v>
      </c>
      <c r="H215" t="s">
        <v>236</v>
      </c>
      <c r="I215" t="s">
        <v>109</v>
      </c>
      <c r="J215" t="s">
        <v>193</v>
      </c>
      <c r="K215" t="s">
        <v>48</v>
      </c>
      <c r="L215" t="s">
        <v>718</v>
      </c>
      <c r="M215" t="s">
        <v>833</v>
      </c>
      <c r="N215" t="s">
        <v>48</v>
      </c>
      <c r="O215" t="s">
        <v>834</v>
      </c>
      <c r="P215" t="s">
        <v>119</v>
      </c>
      <c r="Q215" t="s">
        <v>835</v>
      </c>
    </row>
    <row r="216" spans="1:34" x14ac:dyDescent="0.2">
      <c r="A216" t="s">
        <v>803</v>
      </c>
      <c r="B216">
        <f t="shared" si="17"/>
        <v>2.3923444976076555E-2</v>
      </c>
      <c r="C216">
        <f t="shared" si="18"/>
        <v>4.784688995215311E-2</v>
      </c>
      <c r="D216">
        <v>0.3</v>
      </c>
      <c r="E216">
        <f t="shared" si="16"/>
        <v>-0.5</v>
      </c>
      <c r="F216" t="s">
        <v>1066</v>
      </c>
      <c r="G216" t="s">
        <v>50</v>
      </c>
      <c r="H216" t="s">
        <v>127</v>
      </c>
      <c r="I216" t="s">
        <v>77</v>
      </c>
      <c r="J216" t="s">
        <v>128</v>
      </c>
      <c r="K216" t="s">
        <v>98</v>
      </c>
      <c r="L216" t="s">
        <v>319</v>
      </c>
      <c r="M216" t="s">
        <v>57</v>
      </c>
      <c r="N216" t="s">
        <v>662</v>
      </c>
      <c r="O216" t="s">
        <v>122</v>
      </c>
      <c r="P216" t="s">
        <v>177</v>
      </c>
      <c r="Q216" t="s">
        <v>48</v>
      </c>
      <c r="R216" t="s">
        <v>802</v>
      </c>
      <c r="S216" t="s">
        <v>836</v>
      </c>
    </row>
    <row r="217" spans="1:34" x14ac:dyDescent="0.2">
      <c r="A217" t="s">
        <v>803</v>
      </c>
      <c r="B217">
        <f t="shared" si="17"/>
        <v>2.3923444976076555E-2</v>
      </c>
      <c r="C217">
        <f t="shared" si="18"/>
        <v>4.784688995215311E-2</v>
      </c>
      <c r="D217">
        <v>0.2</v>
      </c>
      <c r="E217">
        <f t="shared" si="16"/>
        <v>-0.60000000000000009</v>
      </c>
      <c r="F217" t="s">
        <v>1066</v>
      </c>
      <c r="G217" t="s">
        <v>269</v>
      </c>
      <c r="H217" t="s">
        <v>438</v>
      </c>
      <c r="I217" t="s">
        <v>837</v>
      </c>
      <c r="J217" t="s">
        <v>52</v>
      </c>
      <c r="K217" t="s">
        <v>261</v>
      </c>
      <c r="L217" t="s">
        <v>101</v>
      </c>
      <c r="M217" t="s">
        <v>650</v>
      </c>
      <c r="N217" t="s">
        <v>465</v>
      </c>
      <c r="O217" t="s">
        <v>84</v>
      </c>
      <c r="P217" t="s">
        <v>136</v>
      </c>
      <c r="Q217" t="s">
        <v>42</v>
      </c>
      <c r="R217" t="s">
        <v>750</v>
      </c>
    </row>
    <row r="218" spans="1:34" x14ac:dyDescent="0.2">
      <c r="A218" t="s">
        <v>803</v>
      </c>
      <c r="B218">
        <f t="shared" si="17"/>
        <v>2.3923444976076555E-2</v>
      </c>
      <c r="C218">
        <f t="shared" si="18"/>
        <v>4.784688995215311E-2</v>
      </c>
      <c r="D218">
        <v>9.9999999999999895E-2</v>
      </c>
      <c r="E218">
        <f t="shared" si="16"/>
        <v>-0.70000000000000018</v>
      </c>
      <c r="F218" t="s">
        <v>1066</v>
      </c>
      <c r="G218" t="s">
        <v>82</v>
      </c>
      <c r="H218" t="s">
        <v>586</v>
      </c>
      <c r="I218" t="s">
        <v>465</v>
      </c>
      <c r="J218" t="s">
        <v>398</v>
      </c>
      <c r="K218" t="s">
        <v>838</v>
      </c>
      <c r="L218" t="s">
        <v>52</v>
      </c>
      <c r="M218" t="s">
        <v>48</v>
      </c>
      <c r="N218" t="s">
        <v>839</v>
      </c>
      <c r="O218" t="s">
        <v>177</v>
      </c>
      <c r="P218" t="s">
        <v>48</v>
      </c>
      <c r="Q218" t="s">
        <v>840</v>
      </c>
    </row>
    <row r="219" spans="1:34" x14ac:dyDescent="0.2">
      <c r="A219" t="s">
        <v>803</v>
      </c>
      <c r="B219">
        <f t="shared" si="17"/>
        <v>2.3923444976076555E-2</v>
      </c>
      <c r="C219">
        <f t="shared" si="18"/>
        <v>4.784688995215311E-2</v>
      </c>
      <c r="D219">
        <v>0</v>
      </c>
      <c r="E219">
        <f t="shared" si="16"/>
        <v>-0.8</v>
      </c>
      <c r="F219" t="s">
        <v>1066</v>
      </c>
      <c r="G219" t="s">
        <v>841</v>
      </c>
      <c r="H219" t="s">
        <v>319</v>
      </c>
      <c r="I219" t="s">
        <v>75</v>
      </c>
      <c r="J219" t="s">
        <v>128</v>
      </c>
      <c r="K219" t="s">
        <v>48</v>
      </c>
      <c r="L219" t="s">
        <v>419</v>
      </c>
      <c r="M219" t="s">
        <v>842</v>
      </c>
      <c r="N219" t="s">
        <v>94</v>
      </c>
      <c r="O219" t="s">
        <v>186</v>
      </c>
      <c r="P219" t="s">
        <v>397</v>
      </c>
      <c r="Q219" t="s">
        <v>510</v>
      </c>
    </row>
    <row r="220" spans="1:34" x14ac:dyDescent="0.2">
      <c r="A220" t="s">
        <v>803</v>
      </c>
      <c r="B220">
        <f t="shared" si="17"/>
        <v>2.3923444976076555E-2</v>
      </c>
      <c r="C220">
        <f t="shared" si="18"/>
        <v>4.784688995215311E-2</v>
      </c>
      <c r="D220">
        <v>-0.1</v>
      </c>
      <c r="E220">
        <f t="shared" si="16"/>
        <v>-0.9</v>
      </c>
      <c r="F220" t="s">
        <v>1066</v>
      </c>
      <c r="G220" t="s">
        <v>843</v>
      </c>
      <c r="H220" t="s">
        <v>844</v>
      </c>
      <c r="I220" t="s">
        <v>85</v>
      </c>
      <c r="J220" t="s">
        <v>148</v>
      </c>
      <c r="K220" t="s">
        <v>845</v>
      </c>
      <c r="L220" t="s">
        <v>68</v>
      </c>
      <c r="M220" t="s">
        <v>200</v>
      </c>
      <c r="N220" t="s">
        <v>158</v>
      </c>
      <c r="O220" t="s">
        <v>48</v>
      </c>
      <c r="P220" t="s">
        <v>452</v>
      </c>
      <c r="Q220" t="s">
        <v>94</v>
      </c>
      <c r="R220" t="s">
        <v>55</v>
      </c>
      <c r="S220" t="s">
        <v>94</v>
      </c>
      <c r="T220" t="s">
        <v>68</v>
      </c>
      <c r="U220" t="s">
        <v>144</v>
      </c>
    </row>
    <row r="221" spans="1:34" x14ac:dyDescent="0.2">
      <c r="A221" t="s">
        <v>803</v>
      </c>
      <c r="B221">
        <f t="shared" si="17"/>
        <v>2.3923444976076555E-2</v>
      </c>
      <c r="C221">
        <f t="shared" si="18"/>
        <v>4.784688995215311E-2</v>
      </c>
      <c r="D221">
        <v>-0.2</v>
      </c>
      <c r="E221">
        <f t="shared" si="16"/>
        <v>-1</v>
      </c>
      <c r="F221" t="s">
        <v>1066</v>
      </c>
      <c r="G221" t="s">
        <v>846</v>
      </c>
      <c r="H221" t="s">
        <v>101</v>
      </c>
      <c r="I221" t="s">
        <v>83</v>
      </c>
      <c r="J221" t="s">
        <v>70</v>
      </c>
      <c r="K221" t="s">
        <v>259</v>
      </c>
      <c r="L221" t="s">
        <v>332</v>
      </c>
      <c r="M221" t="s">
        <v>68</v>
      </c>
      <c r="N221" t="s">
        <v>104</v>
      </c>
      <c r="O221" t="s">
        <v>54</v>
      </c>
      <c r="P221" t="s">
        <v>1</v>
      </c>
      <c r="Q221" t="s">
        <v>847</v>
      </c>
      <c r="R221" t="s">
        <v>249</v>
      </c>
    </row>
    <row r="222" spans="1:34" x14ac:dyDescent="0.2">
      <c r="A222" t="s">
        <v>848</v>
      </c>
      <c r="B222">
        <f>1/3.2</f>
        <v>0.3125</v>
      </c>
      <c r="C222">
        <f>0.5/3.2</f>
        <v>0.15625</v>
      </c>
      <c r="D222">
        <v>1.7</v>
      </c>
      <c r="E222">
        <f t="shared" si="16"/>
        <v>0.89999999999999991</v>
      </c>
      <c r="F222" t="s">
        <v>1066</v>
      </c>
      <c r="G222" t="s">
        <v>82</v>
      </c>
      <c r="H222" t="s">
        <v>193</v>
      </c>
      <c r="I222" t="s">
        <v>849</v>
      </c>
      <c r="J222" t="s">
        <v>88</v>
      </c>
      <c r="K222" t="s">
        <v>416</v>
      </c>
      <c r="L222" t="s">
        <v>850</v>
      </c>
      <c r="M222" t="s">
        <v>851</v>
      </c>
      <c r="N222" t="s">
        <v>174</v>
      </c>
      <c r="O222" t="s">
        <v>57</v>
      </c>
      <c r="P222" t="s">
        <v>786</v>
      </c>
      <c r="Q222" t="s">
        <v>122</v>
      </c>
      <c r="R222" t="s">
        <v>852</v>
      </c>
      <c r="V222" t="s">
        <v>82</v>
      </c>
      <c r="W222" t="s">
        <v>193</v>
      </c>
      <c r="X222" t="s">
        <v>849</v>
      </c>
      <c r="Y222" t="s">
        <v>88</v>
      </c>
      <c r="Z222" t="s">
        <v>416</v>
      </c>
      <c r="AA222" t="s">
        <v>850</v>
      </c>
      <c r="AB222" t="s">
        <v>851</v>
      </c>
      <c r="AC222" t="s">
        <v>174</v>
      </c>
      <c r="AD222" t="s">
        <v>57</v>
      </c>
      <c r="AE222" t="s">
        <v>786</v>
      </c>
      <c r="AF222" t="s">
        <v>122</v>
      </c>
      <c r="AG222" t="s">
        <v>852</v>
      </c>
    </row>
    <row r="223" spans="1:34" x14ac:dyDescent="0.2">
      <c r="A223" t="s">
        <v>848</v>
      </c>
      <c r="B223">
        <f t="shared" ref="B223:B241" si="19">1/3.2</f>
        <v>0.3125</v>
      </c>
      <c r="C223">
        <f t="shared" ref="C223:C241" si="20">0.5/3.2</f>
        <v>0.15625</v>
      </c>
      <c r="D223">
        <v>1.6</v>
      </c>
      <c r="E223">
        <f t="shared" si="16"/>
        <v>0.8</v>
      </c>
      <c r="F223" t="s">
        <v>1066</v>
      </c>
      <c r="G223" t="s">
        <v>72</v>
      </c>
      <c r="H223" t="s">
        <v>853</v>
      </c>
      <c r="I223" t="s">
        <v>854</v>
      </c>
      <c r="J223" t="s">
        <v>390</v>
      </c>
      <c r="K223" t="s">
        <v>815</v>
      </c>
      <c r="L223" t="s">
        <v>245</v>
      </c>
      <c r="M223" t="s">
        <v>68</v>
      </c>
      <c r="N223" t="s">
        <v>193</v>
      </c>
      <c r="O223" t="s">
        <v>855</v>
      </c>
      <c r="P223" t="s">
        <v>52</v>
      </c>
      <c r="Q223" t="s">
        <v>399</v>
      </c>
      <c r="R223" t="s">
        <v>63</v>
      </c>
      <c r="S223" t="s">
        <v>77</v>
      </c>
      <c r="V223" t="s">
        <v>72</v>
      </c>
      <c r="W223" t="s">
        <v>853</v>
      </c>
      <c r="X223" t="s">
        <v>854</v>
      </c>
      <c r="Y223" t="s">
        <v>390</v>
      </c>
      <c r="Z223" t="s">
        <v>815</v>
      </c>
      <c r="AA223" t="s">
        <v>245</v>
      </c>
      <c r="AB223" t="s">
        <v>68</v>
      </c>
      <c r="AC223" t="s">
        <v>193</v>
      </c>
      <c r="AD223" t="s">
        <v>855</v>
      </c>
      <c r="AE223" t="s">
        <v>52</v>
      </c>
      <c r="AF223" t="s">
        <v>399</v>
      </c>
      <c r="AG223" t="s">
        <v>63</v>
      </c>
      <c r="AH223" t="s">
        <v>77</v>
      </c>
    </row>
    <row r="224" spans="1:34" x14ac:dyDescent="0.2">
      <c r="A224" t="s">
        <v>848</v>
      </c>
      <c r="B224">
        <f t="shared" si="19"/>
        <v>0.3125</v>
      </c>
      <c r="C224">
        <f t="shared" si="20"/>
        <v>0.15625</v>
      </c>
      <c r="D224">
        <v>1.5</v>
      </c>
      <c r="E224">
        <f t="shared" si="16"/>
        <v>0.7</v>
      </c>
      <c r="F224" t="s">
        <v>1066</v>
      </c>
      <c r="G224" t="s">
        <v>72</v>
      </c>
      <c r="H224" t="s">
        <v>856</v>
      </c>
      <c r="I224" t="s">
        <v>857</v>
      </c>
      <c r="J224" t="s">
        <v>48</v>
      </c>
      <c r="K224" t="s">
        <v>858</v>
      </c>
      <c r="L224" t="s">
        <v>859</v>
      </c>
      <c r="M224" t="s">
        <v>77</v>
      </c>
      <c r="N224" t="s">
        <v>47</v>
      </c>
      <c r="O224" t="s">
        <v>860</v>
      </c>
      <c r="P224" t="s">
        <v>861</v>
      </c>
      <c r="Q224" t="s">
        <v>121</v>
      </c>
      <c r="R224" t="s">
        <v>862</v>
      </c>
      <c r="V224" t="s">
        <v>72</v>
      </c>
      <c r="W224" t="s">
        <v>856</v>
      </c>
      <c r="X224" t="s">
        <v>857</v>
      </c>
      <c r="Y224" t="s">
        <v>48</v>
      </c>
      <c r="Z224" t="s">
        <v>858</v>
      </c>
      <c r="AA224" t="s">
        <v>859</v>
      </c>
      <c r="AB224" t="s">
        <v>77</v>
      </c>
      <c r="AC224" t="s">
        <v>47</v>
      </c>
      <c r="AD224" t="s">
        <v>860</v>
      </c>
      <c r="AE224" t="s">
        <v>861</v>
      </c>
      <c r="AF224" t="s">
        <v>121</v>
      </c>
      <c r="AG224" t="s">
        <v>862</v>
      </c>
    </row>
    <row r="225" spans="1:35" x14ac:dyDescent="0.2">
      <c r="A225" t="s">
        <v>848</v>
      </c>
      <c r="B225">
        <f t="shared" si="19"/>
        <v>0.3125</v>
      </c>
      <c r="C225">
        <f t="shared" si="20"/>
        <v>0.15625</v>
      </c>
      <c r="D225">
        <v>1.4</v>
      </c>
      <c r="E225">
        <f t="shared" si="16"/>
        <v>0.59999999999999987</v>
      </c>
      <c r="F225" t="s">
        <v>1066</v>
      </c>
      <c r="G225" t="s">
        <v>50</v>
      </c>
      <c r="H225" t="s">
        <v>119</v>
      </c>
      <c r="I225" t="s">
        <v>52</v>
      </c>
      <c r="J225" t="s">
        <v>268</v>
      </c>
      <c r="K225" t="s">
        <v>52</v>
      </c>
      <c r="L225" t="s">
        <v>48</v>
      </c>
      <c r="M225" t="s">
        <v>842</v>
      </c>
      <c r="N225" t="s">
        <v>489</v>
      </c>
      <c r="O225" t="s">
        <v>131</v>
      </c>
      <c r="P225" t="s">
        <v>748</v>
      </c>
      <c r="Q225" t="s">
        <v>350</v>
      </c>
      <c r="R225" t="s">
        <v>98</v>
      </c>
      <c r="S225" t="s">
        <v>863</v>
      </c>
      <c r="V225" t="s">
        <v>50</v>
      </c>
      <c r="W225" t="s">
        <v>119</v>
      </c>
      <c r="X225" t="s">
        <v>52</v>
      </c>
      <c r="Y225" t="s">
        <v>268</v>
      </c>
      <c r="Z225" t="s">
        <v>52</v>
      </c>
      <c r="AA225" t="s">
        <v>48</v>
      </c>
      <c r="AB225" t="s">
        <v>842</v>
      </c>
      <c r="AC225" t="s">
        <v>489</v>
      </c>
      <c r="AD225" t="s">
        <v>131</v>
      </c>
      <c r="AE225" t="s">
        <v>748</v>
      </c>
      <c r="AF225" t="s">
        <v>350</v>
      </c>
      <c r="AG225" t="s">
        <v>98</v>
      </c>
      <c r="AH225" t="s">
        <v>863</v>
      </c>
    </row>
    <row r="226" spans="1:35" x14ac:dyDescent="0.2">
      <c r="A226" t="s">
        <v>848</v>
      </c>
      <c r="B226">
        <f t="shared" si="19"/>
        <v>0.3125</v>
      </c>
      <c r="C226">
        <f t="shared" si="20"/>
        <v>0.15625</v>
      </c>
      <c r="D226">
        <v>1.3</v>
      </c>
      <c r="E226">
        <f t="shared" si="16"/>
        <v>0.5</v>
      </c>
      <c r="F226" t="s">
        <v>1066</v>
      </c>
      <c r="G226" t="s">
        <v>864</v>
      </c>
      <c r="H226" t="s">
        <v>865</v>
      </c>
      <c r="I226" t="s">
        <v>63</v>
      </c>
      <c r="J226" t="s">
        <v>131</v>
      </c>
      <c r="K226" t="s">
        <v>119</v>
      </c>
      <c r="L226" t="s">
        <v>643</v>
      </c>
      <c r="M226" t="s">
        <v>193</v>
      </c>
      <c r="N226" t="s">
        <v>121</v>
      </c>
      <c r="O226" t="s">
        <v>48</v>
      </c>
      <c r="P226" t="s">
        <v>866</v>
      </c>
      <c r="Q226" t="s">
        <v>867</v>
      </c>
      <c r="V226" t="s">
        <v>864</v>
      </c>
      <c r="W226" t="s">
        <v>865</v>
      </c>
      <c r="X226" t="s">
        <v>63</v>
      </c>
      <c r="Y226" t="s">
        <v>131</v>
      </c>
      <c r="Z226" t="s">
        <v>119</v>
      </c>
      <c r="AA226" t="s">
        <v>643</v>
      </c>
      <c r="AB226" t="s">
        <v>193</v>
      </c>
      <c r="AC226" t="s">
        <v>121</v>
      </c>
      <c r="AD226" t="s">
        <v>48</v>
      </c>
      <c r="AE226" t="s">
        <v>866</v>
      </c>
      <c r="AF226" t="s">
        <v>867</v>
      </c>
    </row>
    <row r="227" spans="1:35" x14ac:dyDescent="0.2">
      <c r="A227" t="s">
        <v>848</v>
      </c>
      <c r="B227">
        <f t="shared" si="19"/>
        <v>0.3125</v>
      </c>
      <c r="C227">
        <f t="shared" si="20"/>
        <v>0.15625</v>
      </c>
      <c r="D227">
        <v>1.2</v>
      </c>
      <c r="E227">
        <f t="shared" si="16"/>
        <v>0.39999999999999991</v>
      </c>
      <c r="F227" t="s">
        <v>1066</v>
      </c>
      <c r="G227" t="s">
        <v>664</v>
      </c>
      <c r="H227" t="s">
        <v>121</v>
      </c>
      <c r="I227" t="s">
        <v>48</v>
      </c>
      <c r="J227" t="s">
        <v>868</v>
      </c>
      <c r="K227" t="s">
        <v>869</v>
      </c>
      <c r="L227" t="s">
        <v>1</v>
      </c>
      <c r="M227" t="s">
        <v>285</v>
      </c>
      <c r="N227" t="s">
        <v>90</v>
      </c>
      <c r="O227" t="s">
        <v>140</v>
      </c>
      <c r="P227" t="s">
        <v>48</v>
      </c>
      <c r="Q227" t="s">
        <v>148</v>
      </c>
      <c r="R227" t="s">
        <v>235</v>
      </c>
      <c r="V227" t="s">
        <v>664</v>
      </c>
      <c r="W227" t="s">
        <v>121</v>
      </c>
      <c r="X227" t="s">
        <v>48</v>
      </c>
      <c r="Y227" t="s">
        <v>868</v>
      </c>
      <c r="Z227" t="s">
        <v>869</v>
      </c>
      <c r="AA227" t="s">
        <v>1</v>
      </c>
      <c r="AB227" t="s">
        <v>285</v>
      </c>
      <c r="AC227" t="s">
        <v>90</v>
      </c>
      <c r="AD227" t="s">
        <v>140</v>
      </c>
      <c r="AE227" t="s">
        <v>48</v>
      </c>
      <c r="AF227" t="s">
        <v>148</v>
      </c>
      <c r="AG227" t="s">
        <v>235</v>
      </c>
    </row>
    <row r="228" spans="1:35" x14ac:dyDescent="0.2">
      <c r="A228" t="s">
        <v>848</v>
      </c>
      <c r="B228">
        <f t="shared" si="19"/>
        <v>0.3125</v>
      </c>
      <c r="C228">
        <f t="shared" si="20"/>
        <v>0.15625</v>
      </c>
      <c r="D228">
        <v>1.1000000000000001</v>
      </c>
      <c r="E228">
        <f t="shared" si="16"/>
        <v>0.30000000000000004</v>
      </c>
      <c r="F228" t="s">
        <v>1066</v>
      </c>
      <c r="G228" t="s">
        <v>72</v>
      </c>
      <c r="H228" t="s">
        <v>870</v>
      </c>
      <c r="I228" t="s">
        <v>92</v>
      </c>
      <c r="J228" t="s">
        <v>158</v>
      </c>
      <c r="K228" t="s">
        <v>48</v>
      </c>
      <c r="L228" t="s">
        <v>199</v>
      </c>
      <c r="M228" t="s">
        <v>722</v>
      </c>
      <c r="N228" t="s">
        <v>121</v>
      </c>
      <c r="O228" t="s">
        <v>824</v>
      </c>
      <c r="P228" t="s">
        <v>41</v>
      </c>
      <c r="Q228" t="s">
        <v>48</v>
      </c>
      <c r="R228" t="s">
        <v>871</v>
      </c>
      <c r="V228" t="s">
        <v>72</v>
      </c>
      <c r="W228" t="s">
        <v>870</v>
      </c>
      <c r="X228" t="s">
        <v>92</v>
      </c>
      <c r="Y228" t="s">
        <v>158</v>
      </c>
      <c r="Z228" t="s">
        <v>48</v>
      </c>
      <c r="AA228" t="s">
        <v>199</v>
      </c>
      <c r="AB228" t="s">
        <v>722</v>
      </c>
      <c r="AC228" t="s">
        <v>121</v>
      </c>
      <c r="AD228" t="s">
        <v>824</v>
      </c>
      <c r="AE228" t="s">
        <v>41</v>
      </c>
      <c r="AF228" t="s">
        <v>48</v>
      </c>
      <c r="AG228" t="s">
        <v>871</v>
      </c>
    </row>
    <row r="229" spans="1:35" x14ac:dyDescent="0.2">
      <c r="A229" t="s">
        <v>848</v>
      </c>
      <c r="B229">
        <f t="shared" si="19"/>
        <v>0.3125</v>
      </c>
      <c r="C229">
        <f t="shared" si="20"/>
        <v>0.15625</v>
      </c>
      <c r="D229">
        <v>1</v>
      </c>
      <c r="E229">
        <f t="shared" si="16"/>
        <v>0.19999999999999996</v>
      </c>
      <c r="F229" t="s">
        <v>1066</v>
      </c>
      <c r="G229" t="s">
        <v>50</v>
      </c>
      <c r="H229" t="s">
        <v>127</v>
      </c>
      <c r="I229" t="s">
        <v>77</v>
      </c>
      <c r="J229" t="s">
        <v>128</v>
      </c>
      <c r="K229" t="s">
        <v>48</v>
      </c>
      <c r="L229" t="s">
        <v>872</v>
      </c>
      <c r="M229" t="s">
        <v>94</v>
      </c>
      <c r="N229" t="s">
        <v>250</v>
      </c>
      <c r="O229" t="s">
        <v>131</v>
      </c>
      <c r="P229" t="s">
        <v>873</v>
      </c>
      <c r="Q229" t="s">
        <v>63</v>
      </c>
      <c r="R229" t="s">
        <v>438</v>
      </c>
      <c r="S229" t="s">
        <v>439</v>
      </c>
      <c r="T229" t="s">
        <v>828</v>
      </c>
      <c r="V229" t="s">
        <v>50</v>
      </c>
      <c r="W229" t="s">
        <v>127</v>
      </c>
      <c r="X229" t="s">
        <v>77</v>
      </c>
      <c r="Y229" t="s">
        <v>128</v>
      </c>
      <c r="Z229" t="s">
        <v>48</v>
      </c>
      <c r="AA229" t="s">
        <v>872</v>
      </c>
      <c r="AB229" t="s">
        <v>94</v>
      </c>
      <c r="AC229" t="s">
        <v>250</v>
      </c>
      <c r="AD229" t="s">
        <v>131</v>
      </c>
      <c r="AE229" t="s">
        <v>873</v>
      </c>
      <c r="AF229" t="s">
        <v>63</v>
      </c>
      <c r="AG229" t="s">
        <v>438</v>
      </c>
      <c r="AH229" t="s">
        <v>439</v>
      </c>
      <c r="AI229" t="s">
        <v>828</v>
      </c>
    </row>
    <row r="230" spans="1:35" x14ac:dyDescent="0.2">
      <c r="A230" t="s">
        <v>848</v>
      </c>
      <c r="B230">
        <f t="shared" si="19"/>
        <v>0.3125</v>
      </c>
      <c r="C230">
        <f t="shared" si="20"/>
        <v>0.15625</v>
      </c>
      <c r="D230">
        <v>0.90000000000000102</v>
      </c>
      <c r="E230">
        <f t="shared" si="16"/>
        <v>0.10000000000000098</v>
      </c>
      <c r="F230" t="s">
        <v>1066</v>
      </c>
      <c r="G230" t="s">
        <v>72</v>
      </c>
      <c r="H230" t="s">
        <v>550</v>
      </c>
      <c r="I230" t="s">
        <v>51</v>
      </c>
      <c r="J230" t="s">
        <v>289</v>
      </c>
      <c r="K230" t="s">
        <v>145</v>
      </c>
      <c r="L230" t="s">
        <v>245</v>
      </c>
      <c r="M230" t="s">
        <v>48</v>
      </c>
      <c r="N230" t="s">
        <v>552</v>
      </c>
      <c r="O230" t="s">
        <v>524</v>
      </c>
      <c r="P230" t="s">
        <v>111</v>
      </c>
      <c r="Q230" t="s">
        <v>158</v>
      </c>
      <c r="V230" t="s">
        <v>72</v>
      </c>
      <c r="W230" t="s">
        <v>550</v>
      </c>
      <c r="X230" t="s">
        <v>51</v>
      </c>
      <c r="Y230" t="s">
        <v>289</v>
      </c>
      <c r="Z230" t="s">
        <v>145</v>
      </c>
      <c r="AA230" t="s">
        <v>245</v>
      </c>
      <c r="AB230" t="s">
        <v>48</v>
      </c>
      <c r="AC230" t="s">
        <v>552</v>
      </c>
      <c r="AD230" t="s">
        <v>524</v>
      </c>
      <c r="AE230" t="s">
        <v>111</v>
      </c>
      <c r="AF230" t="s">
        <v>158</v>
      </c>
    </row>
    <row r="231" spans="1:35" x14ac:dyDescent="0.2">
      <c r="A231" t="s">
        <v>848</v>
      </c>
      <c r="B231">
        <f t="shared" si="19"/>
        <v>0.3125</v>
      </c>
      <c r="C231">
        <f t="shared" si="20"/>
        <v>0.15625</v>
      </c>
      <c r="D231">
        <v>0.80000000000000104</v>
      </c>
      <c r="E231">
        <f t="shared" si="16"/>
        <v>9.9920072216264089E-16</v>
      </c>
      <c r="F231" t="s">
        <v>1066</v>
      </c>
      <c r="G231" t="s">
        <v>72</v>
      </c>
      <c r="H231" t="s">
        <v>874</v>
      </c>
      <c r="I231" t="s">
        <v>695</v>
      </c>
      <c r="J231" t="s">
        <v>875</v>
      </c>
      <c r="K231" t="s">
        <v>830</v>
      </c>
      <c r="L231" t="s">
        <v>77</v>
      </c>
      <c r="M231" t="s">
        <v>186</v>
      </c>
      <c r="N231" t="s">
        <v>364</v>
      </c>
      <c r="O231" t="s">
        <v>48</v>
      </c>
      <c r="P231" t="s">
        <v>876</v>
      </c>
      <c r="Q231" t="s">
        <v>338</v>
      </c>
      <c r="R231" t="s">
        <v>164</v>
      </c>
      <c r="V231" t="s">
        <v>72</v>
      </c>
      <c r="W231" t="s">
        <v>874</v>
      </c>
      <c r="X231" t="s">
        <v>695</v>
      </c>
      <c r="Y231" t="s">
        <v>875</v>
      </c>
      <c r="Z231" t="s">
        <v>830</v>
      </c>
      <c r="AA231" t="s">
        <v>77</v>
      </c>
      <c r="AB231" t="s">
        <v>186</v>
      </c>
      <c r="AC231" t="s">
        <v>364</v>
      </c>
      <c r="AD231" t="s">
        <v>48</v>
      </c>
      <c r="AE231" t="s">
        <v>876</v>
      </c>
      <c r="AF231" t="s">
        <v>338</v>
      </c>
      <c r="AG231" t="s">
        <v>164</v>
      </c>
    </row>
    <row r="232" spans="1:35" x14ac:dyDescent="0.2">
      <c r="A232" t="s">
        <v>848</v>
      </c>
      <c r="B232">
        <f t="shared" si="19"/>
        <v>0.3125</v>
      </c>
      <c r="C232">
        <f t="shared" si="20"/>
        <v>0.15625</v>
      </c>
      <c r="D232">
        <v>0.70000000000000095</v>
      </c>
      <c r="E232">
        <f t="shared" si="16"/>
        <v>-9.999999999999909E-2</v>
      </c>
      <c r="F232" t="s">
        <v>1066</v>
      </c>
      <c r="G232" t="s">
        <v>846</v>
      </c>
      <c r="H232" t="s">
        <v>101</v>
      </c>
      <c r="I232" t="s">
        <v>705</v>
      </c>
      <c r="J232" t="s">
        <v>48</v>
      </c>
      <c r="K232" t="s">
        <v>389</v>
      </c>
      <c r="L232" t="s">
        <v>480</v>
      </c>
      <c r="M232" t="s">
        <v>567</v>
      </c>
      <c r="N232" t="s">
        <v>259</v>
      </c>
      <c r="O232" t="s">
        <v>193</v>
      </c>
      <c r="P232" t="s">
        <v>48</v>
      </c>
      <c r="Q232" t="s">
        <v>877</v>
      </c>
      <c r="R232" t="s">
        <v>332</v>
      </c>
      <c r="S232" t="s">
        <v>878</v>
      </c>
      <c r="V232" t="s">
        <v>846</v>
      </c>
      <c r="W232" t="s">
        <v>101</v>
      </c>
      <c r="X232" t="s">
        <v>705</v>
      </c>
      <c r="Y232" t="s">
        <v>48</v>
      </c>
      <c r="Z232" t="s">
        <v>389</v>
      </c>
      <c r="AA232" t="s">
        <v>480</v>
      </c>
      <c r="AB232" t="s">
        <v>567</v>
      </c>
      <c r="AC232" t="s">
        <v>259</v>
      </c>
      <c r="AD232" t="s">
        <v>193</v>
      </c>
      <c r="AE232" t="s">
        <v>48</v>
      </c>
      <c r="AF232" t="s">
        <v>877</v>
      </c>
      <c r="AG232" t="s">
        <v>332</v>
      </c>
      <c r="AH232" t="s">
        <v>878</v>
      </c>
    </row>
    <row r="233" spans="1:35" x14ac:dyDescent="0.2">
      <c r="A233" t="s">
        <v>848</v>
      </c>
      <c r="B233">
        <f t="shared" si="19"/>
        <v>0.3125</v>
      </c>
      <c r="C233">
        <f t="shared" si="20"/>
        <v>0.15625</v>
      </c>
      <c r="D233">
        <v>0.6</v>
      </c>
      <c r="E233">
        <f t="shared" si="16"/>
        <v>-0.20000000000000007</v>
      </c>
      <c r="F233" t="s">
        <v>1066</v>
      </c>
      <c r="G233" t="s">
        <v>879</v>
      </c>
      <c r="H233" t="s">
        <v>143</v>
      </c>
      <c r="I233" t="s">
        <v>700</v>
      </c>
      <c r="J233" t="s">
        <v>84</v>
      </c>
      <c r="K233" t="s">
        <v>101</v>
      </c>
      <c r="L233" t="s">
        <v>175</v>
      </c>
      <c r="M233" t="s">
        <v>488</v>
      </c>
      <c r="N233" t="s">
        <v>41</v>
      </c>
      <c r="O233" t="s">
        <v>48</v>
      </c>
      <c r="P233" t="s">
        <v>599</v>
      </c>
      <c r="V233" t="s">
        <v>879</v>
      </c>
      <c r="W233" t="s">
        <v>143</v>
      </c>
      <c r="X233" t="s">
        <v>700</v>
      </c>
      <c r="Y233" t="s">
        <v>84</v>
      </c>
      <c r="Z233" t="s">
        <v>101</v>
      </c>
      <c r="AA233" t="s">
        <v>175</v>
      </c>
      <c r="AB233" t="s">
        <v>488</v>
      </c>
      <c r="AC233" t="s">
        <v>41</v>
      </c>
      <c r="AD233" t="s">
        <v>48</v>
      </c>
      <c r="AE233" t="s">
        <v>599</v>
      </c>
    </row>
    <row r="234" spans="1:35" x14ac:dyDescent="0.2">
      <c r="A234" t="s">
        <v>848</v>
      </c>
      <c r="B234">
        <f t="shared" si="19"/>
        <v>0.3125</v>
      </c>
      <c r="C234">
        <f t="shared" si="20"/>
        <v>0.15625</v>
      </c>
      <c r="D234">
        <v>0.5</v>
      </c>
      <c r="E234">
        <f t="shared" si="16"/>
        <v>-0.30000000000000004</v>
      </c>
      <c r="F234" t="s">
        <v>1066</v>
      </c>
      <c r="G234" t="s">
        <v>880</v>
      </c>
      <c r="H234" t="s">
        <v>312</v>
      </c>
      <c r="I234" t="s">
        <v>65</v>
      </c>
      <c r="J234" t="s">
        <v>146</v>
      </c>
      <c r="K234" t="s">
        <v>673</v>
      </c>
      <c r="L234" t="s">
        <v>669</v>
      </c>
      <c r="M234" t="s">
        <v>143</v>
      </c>
      <c r="N234" t="s">
        <v>102</v>
      </c>
      <c r="O234" t="s">
        <v>881</v>
      </c>
      <c r="P234" t="s">
        <v>680</v>
      </c>
      <c r="Q234" t="s">
        <v>330</v>
      </c>
      <c r="V234" t="s">
        <v>880</v>
      </c>
      <c r="W234" t="s">
        <v>312</v>
      </c>
      <c r="X234" t="s">
        <v>65</v>
      </c>
      <c r="Y234" t="s">
        <v>146</v>
      </c>
      <c r="Z234" t="s">
        <v>673</v>
      </c>
      <c r="AA234" t="s">
        <v>669</v>
      </c>
      <c r="AB234" t="s">
        <v>143</v>
      </c>
      <c r="AC234" t="s">
        <v>102</v>
      </c>
      <c r="AD234" t="s">
        <v>881</v>
      </c>
      <c r="AE234" t="s">
        <v>680</v>
      </c>
      <c r="AF234" t="s">
        <v>330</v>
      </c>
    </row>
    <row r="235" spans="1:35" x14ac:dyDescent="0.2">
      <c r="A235" t="s">
        <v>848</v>
      </c>
      <c r="B235">
        <f t="shared" si="19"/>
        <v>0.3125</v>
      </c>
      <c r="C235">
        <f t="shared" si="20"/>
        <v>0.15625</v>
      </c>
      <c r="D235">
        <v>0.4</v>
      </c>
      <c r="E235">
        <f t="shared" si="16"/>
        <v>-0.4</v>
      </c>
      <c r="F235" t="s">
        <v>1066</v>
      </c>
      <c r="G235" t="s">
        <v>72</v>
      </c>
      <c r="H235" t="s">
        <v>882</v>
      </c>
      <c r="I235" t="s">
        <v>460</v>
      </c>
      <c r="J235" t="s">
        <v>67</v>
      </c>
      <c r="K235" t="s">
        <v>68</v>
      </c>
      <c r="L235" t="s">
        <v>315</v>
      </c>
      <c r="M235" t="s">
        <v>883</v>
      </c>
      <c r="N235" t="s">
        <v>128</v>
      </c>
      <c r="O235" t="s">
        <v>390</v>
      </c>
      <c r="P235" t="s">
        <v>884</v>
      </c>
      <c r="Q235" t="s">
        <v>177</v>
      </c>
      <c r="R235" t="s">
        <v>288</v>
      </c>
      <c r="V235" t="s">
        <v>72</v>
      </c>
      <c r="W235" t="s">
        <v>882</v>
      </c>
      <c r="X235" t="s">
        <v>460</v>
      </c>
      <c r="Y235" t="s">
        <v>67</v>
      </c>
      <c r="Z235" t="s">
        <v>68</v>
      </c>
      <c r="AA235" t="s">
        <v>315</v>
      </c>
      <c r="AB235" t="s">
        <v>883</v>
      </c>
      <c r="AC235" t="s">
        <v>128</v>
      </c>
      <c r="AD235" t="s">
        <v>390</v>
      </c>
      <c r="AE235" t="s">
        <v>884</v>
      </c>
      <c r="AF235" t="s">
        <v>177</v>
      </c>
      <c r="AG235" t="s">
        <v>288</v>
      </c>
    </row>
    <row r="236" spans="1:35" x14ac:dyDescent="0.2">
      <c r="A236" t="s">
        <v>848</v>
      </c>
      <c r="B236">
        <f t="shared" si="19"/>
        <v>0.3125</v>
      </c>
      <c r="C236">
        <f t="shared" si="20"/>
        <v>0.15625</v>
      </c>
      <c r="D236">
        <v>0.3</v>
      </c>
      <c r="E236">
        <f t="shared" si="16"/>
        <v>-0.5</v>
      </c>
      <c r="F236" t="s">
        <v>1066</v>
      </c>
      <c r="G236" t="s">
        <v>274</v>
      </c>
      <c r="H236" t="s">
        <v>75</v>
      </c>
      <c r="I236" t="s">
        <v>885</v>
      </c>
      <c r="J236" t="s">
        <v>886</v>
      </c>
      <c r="K236" t="s">
        <v>629</v>
      </c>
      <c r="L236" t="s">
        <v>630</v>
      </c>
      <c r="M236" t="s">
        <v>48</v>
      </c>
      <c r="N236" t="s">
        <v>202</v>
      </c>
      <c r="O236" t="s">
        <v>887</v>
      </c>
      <c r="P236" t="s">
        <v>52</v>
      </c>
      <c r="Q236" t="s">
        <v>465</v>
      </c>
      <c r="R236" t="s">
        <v>212</v>
      </c>
      <c r="V236" t="s">
        <v>274</v>
      </c>
      <c r="W236" t="s">
        <v>75</v>
      </c>
      <c r="X236" t="s">
        <v>885</v>
      </c>
      <c r="Y236" t="s">
        <v>886</v>
      </c>
      <c r="Z236" t="s">
        <v>629</v>
      </c>
      <c r="AA236" t="s">
        <v>630</v>
      </c>
      <c r="AB236" t="s">
        <v>48</v>
      </c>
      <c r="AC236" t="s">
        <v>202</v>
      </c>
      <c r="AD236" t="s">
        <v>887</v>
      </c>
      <c r="AE236" t="s">
        <v>52</v>
      </c>
      <c r="AF236" t="s">
        <v>465</v>
      </c>
      <c r="AG236" t="s">
        <v>212</v>
      </c>
    </row>
    <row r="237" spans="1:35" x14ac:dyDescent="0.2">
      <c r="A237" t="s">
        <v>848</v>
      </c>
      <c r="B237">
        <f t="shared" si="19"/>
        <v>0.3125</v>
      </c>
      <c r="C237">
        <f t="shared" si="20"/>
        <v>0.15625</v>
      </c>
      <c r="D237">
        <v>0.2</v>
      </c>
      <c r="E237">
        <f t="shared" si="16"/>
        <v>-0.60000000000000009</v>
      </c>
      <c r="F237" t="s">
        <v>1066</v>
      </c>
      <c r="G237" t="s">
        <v>318</v>
      </c>
      <c r="H237" t="s">
        <v>888</v>
      </c>
      <c r="I237" t="s">
        <v>662</v>
      </c>
      <c r="J237" t="s">
        <v>109</v>
      </c>
      <c r="K237" t="s">
        <v>48</v>
      </c>
      <c r="L237" t="s">
        <v>889</v>
      </c>
      <c r="M237" t="s">
        <v>76</v>
      </c>
      <c r="N237" t="s">
        <v>48</v>
      </c>
      <c r="O237" t="s">
        <v>311</v>
      </c>
      <c r="P237" t="s">
        <v>158</v>
      </c>
      <c r="Q237" t="s">
        <v>48</v>
      </c>
      <c r="R237" t="s">
        <v>765</v>
      </c>
      <c r="V237" t="s">
        <v>318</v>
      </c>
      <c r="Z237" t="s">
        <v>48</v>
      </c>
      <c r="AA237" t="s">
        <v>889</v>
      </c>
      <c r="AC237" t="s">
        <v>48</v>
      </c>
      <c r="AD237" t="s">
        <v>311</v>
      </c>
      <c r="AF237" t="s">
        <v>48</v>
      </c>
    </row>
    <row r="238" spans="1:35" x14ac:dyDescent="0.2">
      <c r="A238" t="s">
        <v>848</v>
      </c>
      <c r="B238">
        <f t="shared" si="19"/>
        <v>0.3125</v>
      </c>
      <c r="C238">
        <f t="shared" si="20"/>
        <v>0.15625</v>
      </c>
      <c r="D238">
        <v>9.9999999999999895E-2</v>
      </c>
      <c r="E238">
        <f t="shared" si="16"/>
        <v>-0.70000000000000018</v>
      </c>
      <c r="F238" t="s">
        <v>1066</v>
      </c>
      <c r="G238" t="s">
        <v>72</v>
      </c>
      <c r="H238" t="s">
        <v>890</v>
      </c>
      <c r="I238" t="s">
        <v>460</v>
      </c>
      <c r="J238" t="s">
        <v>67</v>
      </c>
      <c r="K238" t="s">
        <v>101</v>
      </c>
      <c r="L238" t="s">
        <v>193</v>
      </c>
      <c r="M238" t="s">
        <v>137</v>
      </c>
      <c r="N238" t="s">
        <v>891</v>
      </c>
      <c r="O238" t="s">
        <v>48</v>
      </c>
      <c r="P238" t="s">
        <v>813</v>
      </c>
      <c r="Q238" t="s">
        <v>106</v>
      </c>
      <c r="R238" t="s">
        <v>892</v>
      </c>
    </row>
    <row r="239" spans="1:35" x14ac:dyDescent="0.2">
      <c r="A239" t="s">
        <v>848</v>
      </c>
      <c r="B239">
        <f t="shared" si="19"/>
        <v>0.3125</v>
      </c>
      <c r="C239">
        <f t="shared" si="20"/>
        <v>0.15625</v>
      </c>
      <c r="D239">
        <v>0</v>
      </c>
      <c r="E239">
        <f t="shared" si="16"/>
        <v>-0.8</v>
      </c>
      <c r="F239" t="s">
        <v>1066</v>
      </c>
      <c r="G239" t="s">
        <v>61</v>
      </c>
      <c r="H239" t="s">
        <v>114</v>
      </c>
      <c r="I239" t="s">
        <v>121</v>
      </c>
      <c r="J239" t="s">
        <v>893</v>
      </c>
      <c r="K239" t="s">
        <v>744</v>
      </c>
      <c r="L239" t="s">
        <v>101</v>
      </c>
      <c r="M239" t="s">
        <v>193</v>
      </c>
      <c r="N239" t="s">
        <v>315</v>
      </c>
      <c r="O239" t="s">
        <v>894</v>
      </c>
      <c r="P239" t="s">
        <v>52</v>
      </c>
      <c r="Q239" t="s">
        <v>48</v>
      </c>
      <c r="R239" t="s">
        <v>284</v>
      </c>
    </row>
    <row r="240" spans="1:35" x14ac:dyDescent="0.2">
      <c r="A240" t="s">
        <v>848</v>
      </c>
      <c r="B240">
        <f t="shared" si="19"/>
        <v>0.3125</v>
      </c>
      <c r="C240">
        <f t="shared" si="20"/>
        <v>0.15625</v>
      </c>
      <c r="D240">
        <v>-0.1</v>
      </c>
      <c r="E240">
        <f t="shared" si="16"/>
        <v>-0.9</v>
      </c>
      <c r="F240" t="s">
        <v>1066</v>
      </c>
      <c r="G240" t="s">
        <v>72</v>
      </c>
      <c r="H240" t="s">
        <v>895</v>
      </c>
      <c r="I240" t="s">
        <v>662</v>
      </c>
      <c r="J240" t="s">
        <v>109</v>
      </c>
      <c r="K240" t="s">
        <v>465</v>
      </c>
      <c r="L240" t="s">
        <v>665</v>
      </c>
      <c r="M240" t="s">
        <v>896</v>
      </c>
      <c r="N240" t="s">
        <v>48</v>
      </c>
      <c r="O240" t="s">
        <v>897</v>
      </c>
      <c r="P240" t="s">
        <v>898</v>
      </c>
    </row>
    <row r="241" spans="1:35" x14ac:dyDescent="0.2">
      <c r="A241" t="s">
        <v>848</v>
      </c>
      <c r="B241">
        <f t="shared" si="19"/>
        <v>0.3125</v>
      </c>
      <c r="C241">
        <f t="shared" si="20"/>
        <v>0.15625</v>
      </c>
      <c r="D241">
        <v>-0.2</v>
      </c>
      <c r="E241">
        <f t="shared" si="16"/>
        <v>-1</v>
      </c>
      <c r="F241" t="s">
        <v>1066</v>
      </c>
      <c r="G241" t="s">
        <v>72</v>
      </c>
      <c r="H241" t="s">
        <v>899</v>
      </c>
      <c r="I241" t="s">
        <v>387</v>
      </c>
      <c r="J241" t="s">
        <v>250</v>
      </c>
      <c r="K241" t="s">
        <v>680</v>
      </c>
      <c r="L241" t="s">
        <v>539</v>
      </c>
      <c r="M241" t="s">
        <v>340</v>
      </c>
      <c r="N241" t="s">
        <v>48</v>
      </c>
      <c r="O241" t="s">
        <v>900</v>
      </c>
      <c r="P241" t="s">
        <v>158</v>
      </c>
      <c r="Q241" t="s">
        <v>48</v>
      </c>
      <c r="R241" t="s">
        <v>901</v>
      </c>
    </row>
    <row r="242" spans="1:35" x14ac:dyDescent="0.2">
      <c r="A242" t="s">
        <v>902</v>
      </c>
      <c r="B242">
        <f>1/5.83</f>
        <v>0.17152658662092624</v>
      </c>
      <c r="C242">
        <f>0.5/5.83</f>
        <v>8.5763293310463118E-2</v>
      </c>
      <c r="D242">
        <v>1.7</v>
      </c>
      <c r="F242" t="s">
        <v>1066</v>
      </c>
      <c r="G242" t="s">
        <v>50</v>
      </c>
      <c r="H242" t="s">
        <v>437</v>
      </c>
      <c r="I242" t="s">
        <v>67</v>
      </c>
      <c r="J242" t="s">
        <v>48</v>
      </c>
      <c r="K242" t="s">
        <v>903</v>
      </c>
      <c r="L242" t="s">
        <v>789</v>
      </c>
      <c r="M242" t="s">
        <v>48</v>
      </c>
      <c r="N242" t="s">
        <v>904</v>
      </c>
      <c r="O242" t="s">
        <v>41</v>
      </c>
      <c r="P242" t="s">
        <v>48</v>
      </c>
      <c r="Q242" t="s">
        <v>463</v>
      </c>
      <c r="V242" t="s">
        <v>50</v>
      </c>
      <c r="W242" t="s">
        <v>437</v>
      </c>
      <c r="X242" t="s">
        <v>67</v>
      </c>
      <c r="Y242" t="s">
        <v>48</v>
      </c>
      <c r="Z242" t="s">
        <v>903</v>
      </c>
      <c r="AA242" t="s">
        <v>789</v>
      </c>
      <c r="AB242" t="s">
        <v>48</v>
      </c>
      <c r="AC242" t="s">
        <v>904</v>
      </c>
      <c r="AD242" t="s">
        <v>41</v>
      </c>
      <c r="AE242" t="s">
        <v>48</v>
      </c>
      <c r="AF242" t="s">
        <v>463</v>
      </c>
    </row>
    <row r="243" spans="1:35" x14ac:dyDescent="0.2">
      <c r="A243" t="s">
        <v>902</v>
      </c>
      <c r="B243">
        <f t="shared" ref="B243:B261" si="21">1/5.83</f>
        <v>0.17152658662092624</v>
      </c>
      <c r="C243">
        <f t="shared" ref="C243:C261" si="22">0.5/5.83</f>
        <v>8.5763293310463118E-2</v>
      </c>
      <c r="D243">
        <v>1.6</v>
      </c>
      <c r="F243" t="s">
        <v>1066</v>
      </c>
      <c r="G243" t="s">
        <v>905</v>
      </c>
      <c r="H243" t="s">
        <v>906</v>
      </c>
      <c r="I243" t="s">
        <v>460</v>
      </c>
      <c r="J243" t="s">
        <v>67</v>
      </c>
      <c r="K243" t="s">
        <v>350</v>
      </c>
      <c r="L243" t="s">
        <v>121</v>
      </c>
      <c r="M243" t="s">
        <v>101</v>
      </c>
      <c r="N243" t="s">
        <v>504</v>
      </c>
      <c r="O243" t="s">
        <v>52</v>
      </c>
      <c r="P243" t="s">
        <v>883</v>
      </c>
      <c r="Q243" t="s">
        <v>128</v>
      </c>
      <c r="R243" t="s">
        <v>1</v>
      </c>
      <c r="S243" t="s">
        <v>39</v>
      </c>
      <c r="T243" t="s">
        <v>330</v>
      </c>
      <c r="V243" t="s">
        <v>905</v>
      </c>
      <c r="W243" t="s">
        <v>906</v>
      </c>
      <c r="X243" t="s">
        <v>460</v>
      </c>
      <c r="Y243" t="s">
        <v>67</v>
      </c>
      <c r="Z243" t="s">
        <v>350</v>
      </c>
      <c r="AA243" t="s">
        <v>121</v>
      </c>
      <c r="AB243" t="s">
        <v>101</v>
      </c>
      <c r="AC243" t="s">
        <v>504</v>
      </c>
      <c r="AD243" t="s">
        <v>52</v>
      </c>
      <c r="AE243" t="s">
        <v>883</v>
      </c>
      <c r="AF243" t="s">
        <v>128</v>
      </c>
      <c r="AG243" t="s">
        <v>1</v>
      </c>
      <c r="AH243" t="s">
        <v>39</v>
      </c>
      <c r="AI243" t="s">
        <v>330</v>
      </c>
    </row>
    <row r="244" spans="1:35" x14ac:dyDescent="0.2">
      <c r="A244" t="s">
        <v>902</v>
      </c>
      <c r="B244">
        <f t="shared" si="21"/>
        <v>0.17152658662092624</v>
      </c>
      <c r="C244">
        <f t="shared" si="22"/>
        <v>8.5763293310463118E-2</v>
      </c>
      <c r="D244">
        <v>1.5</v>
      </c>
      <c r="F244" t="s">
        <v>1066</v>
      </c>
      <c r="G244" t="s">
        <v>796</v>
      </c>
      <c r="H244" t="s">
        <v>121</v>
      </c>
      <c r="I244" t="s">
        <v>797</v>
      </c>
      <c r="J244" t="s">
        <v>907</v>
      </c>
      <c r="K244" t="s">
        <v>143</v>
      </c>
      <c r="L244" t="s">
        <v>144</v>
      </c>
      <c r="M244" t="s">
        <v>908</v>
      </c>
      <c r="N244" t="s">
        <v>52</v>
      </c>
      <c r="O244" t="s">
        <v>48</v>
      </c>
      <c r="P244" t="s">
        <v>909</v>
      </c>
      <c r="V244" t="s">
        <v>796</v>
      </c>
      <c r="W244" t="s">
        <v>121</v>
      </c>
      <c r="X244" t="s">
        <v>797</v>
      </c>
      <c r="Y244" t="s">
        <v>907</v>
      </c>
      <c r="Z244" t="s">
        <v>143</v>
      </c>
      <c r="AA244" t="s">
        <v>144</v>
      </c>
      <c r="AB244" t="s">
        <v>908</v>
      </c>
      <c r="AC244" t="s">
        <v>52</v>
      </c>
      <c r="AD244" t="s">
        <v>48</v>
      </c>
      <c r="AE244" t="s">
        <v>909</v>
      </c>
    </row>
    <row r="245" spans="1:35" x14ac:dyDescent="0.2">
      <c r="A245" t="s">
        <v>902</v>
      </c>
      <c r="B245">
        <f t="shared" si="21"/>
        <v>0.17152658662092624</v>
      </c>
      <c r="C245">
        <f t="shared" si="22"/>
        <v>8.5763293310463118E-2</v>
      </c>
      <c r="D245">
        <v>1.4</v>
      </c>
      <c r="F245" t="s">
        <v>1066</v>
      </c>
      <c r="G245" t="s">
        <v>841</v>
      </c>
      <c r="H245" t="s">
        <v>910</v>
      </c>
      <c r="I245" t="s">
        <v>340</v>
      </c>
      <c r="J245" t="s">
        <v>1</v>
      </c>
      <c r="K245" t="s">
        <v>191</v>
      </c>
      <c r="L245" t="s">
        <v>911</v>
      </c>
      <c r="M245" t="s">
        <v>121</v>
      </c>
      <c r="N245" t="s">
        <v>141</v>
      </c>
      <c r="O245" t="s">
        <v>57</v>
      </c>
      <c r="P245" t="s">
        <v>1</v>
      </c>
      <c r="Q245" t="s">
        <v>120</v>
      </c>
      <c r="R245" t="s">
        <v>121</v>
      </c>
      <c r="S245" t="s">
        <v>343</v>
      </c>
      <c r="V245" t="s">
        <v>841</v>
      </c>
      <c r="W245" t="s">
        <v>910</v>
      </c>
      <c r="X245" t="s">
        <v>340</v>
      </c>
      <c r="Y245" t="s">
        <v>1</v>
      </c>
      <c r="Z245" t="s">
        <v>191</v>
      </c>
      <c r="AA245" t="s">
        <v>911</v>
      </c>
      <c r="AB245" t="s">
        <v>121</v>
      </c>
      <c r="AC245" t="s">
        <v>141</v>
      </c>
      <c r="AD245" t="s">
        <v>57</v>
      </c>
      <c r="AE245" t="s">
        <v>1</v>
      </c>
      <c r="AF245" t="s">
        <v>120</v>
      </c>
      <c r="AG245" t="s">
        <v>121</v>
      </c>
      <c r="AH245" t="s">
        <v>343</v>
      </c>
    </row>
    <row r="246" spans="1:35" x14ac:dyDescent="0.2">
      <c r="A246" t="s">
        <v>902</v>
      </c>
      <c r="B246">
        <f t="shared" si="21"/>
        <v>0.17152658662092624</v>
      </c>
      <c r="C246">
        <f t="shared" si="22"/>
        <v>8.5763293310463118E-2</v>
      </c>
      <c r="D246">
        <v>1.3</v>
      </c>
      <c r="F246" t="s">
        <v>1066</v>
      </c>
      <c r="G246" t="s">
        <v>72</v>
      </c>
      <c r="H246" t="s">
        <v>912</v>
      </c>
      <c r="I246" t="s">
        <v>387</v>
      </c>
      <c r="J246" t="s">
        <v>250</v>
      </c>
      <c r="K246" t="s">
        <v>85</v>
      </c>
      <c r="L246" t="s">
        <v>913</v>
      </c>
      <c r="M246" t="s">
        <v>58</v>
      </c>
      <c r="N246" t="s">
        <v>48</v>
      </c>
      <c r="O246" t="s">
        <v>914</v>
      </c>
      <c r="P246" t="s">
        <v>536</v>
      </c>
      <c r="Q246" t="s">
        <v>48</v>
      </c>
      <c r="R246" t="s">
        <v>915</v>
      </c>
      <c r="V246" t="s">
        <v>72</v>
      </c>
      <c r="W246" t="s">
        <v>912</v>
      </c>
      <c r="X246" t="s">
        <v>387</v>
      </c>
      <c r="Y246" t="s">
        <v>250</v>
      </c>
      <c r="Z246" t="s">
        <v>85</v>
      </c>
      <c r="AA246" t="s">
        <v>913</v>
      </c>
      <c r="AB246" t="s">
        <v>58</v>
      </c>
      <c r="AC246" t="s">
        <v>48</v>
      </c>
      <c r="AD246" t="s">
        <v>914</v>
      </c>
      <c r="AE246" t="s">
        <v>536</v>
      </c>
      <c r="AF246" t="s">
        <v>48</v>
      </c>
      <c r="AG246" t="s">
        <v>915</v>
      </c>
    </row>
    <row r="247" spans="1:35" x14ac:dyDescent="0.2">
      <c r="A247" t="s">
        <v>902</v>
      </c>
      <c r="B247">
        <f t="shared" si="21"/>
        <v>0.17152658662092624</v>
      </c>
      <c r="C247">
        <f t="shared" si="22"/>
        <v>8.5763293310463118E-2</v>
      </c>
      <c r="D247">
        <v>1.2</v>
      </c>
      <c r="F247" t="s">
        <v>1066</v>
      </c>
      <c r="G247" t="s">
        <v>72</v>
      </c>
      <c r="H247" t="s">
        <v>916</v>
      </c>
      <c r="I247" t="s">
        <v>662</v>
      </c>
      <c r="J247" t="s">
        <v>224</v>
      </c>
      <c r="K247" t="s">
        <v>186</v>
      </c>
      <c r="L247" t="s">
        <v>868</v>
      </c>
      <c r="M247" t="s">
        <v>917</v>
      </c>
      <c r="N247" t="s">
        <v>48</v>
      </c>
      <c r="O247" t="s">
        <v>389</v>
      </c>
      <c r="P247" t="s">
        <v>555</v>
      </c>
      <c r="Q247" t="s">
        <v>52</v>
      </c>
      <c r="R247" t="s">
        <v>48</v>
      </c>
      <c r="S247" t="s">
        <v>518</v>
      </c>
      <c r="V247" t="s">
        <v>72</v>
      </c>
      <c r="W247" t="s">
        <v>916</v>
      </c>
      <c r="X247" t="s">
        <v>662</v>
      </c>
      <c r="Y247" t="s">
        <v>224</v>
      </c>
      <c r="Z247" t="s">
        <v>186</v>
      </c>
      <c r="AA247" t="s">
        <v>868</v>
      </c>
      <c r="AB247" t="s">
        <v>917</v>
      </c>
      <c r="AC247" t="s">
        <v>48</v>
      </c>
      <c r="AD247" t="s">
        <v>389</v>
      </c>
      <c r="AE247" t="s">
        <v>555</v>
      </c>
      <c r="AF247" t="s">
        <v>52</v>
      </c>
      <c r="AG247" t="s">
        <v>48</v>
      </c>
      <c r="AH247" t="s">
        <v>518</v>
      </c>
    </row>
    <row r="248" spans="1:35" x14ac:dyDescent="0.2">
      <c r="A248" t="s">
        <v>902</v>
      </c>
      <c r="B248">
        <f t="shared" si="21"/>
        <v>0.17152658662092624</v>
      </c>
      <c r="C248">
        <f t="shared" si="22"/>
        <v>8.5763293310463118E-2</v>
      </c>
      <c r="D248">
        <v>1.1000000000000001</v>
      </c>
      <c r="F248" t="s">
        <v>1066</v>
      </c>
      <c r="G248" t="s">
        <v>841</v>
      </c>
      <c r="H248" t="s">
        <v>918</v>
      </c>
      <c r="I248" t="s">
        <v>460</v>
      </c>
      <c r="J248" t="s">
        <v>67</v>
      </c>
      <c r="K248" t="s">
        <v>68</v>
      </c>
      <c r="L248" t="s">
        <v>504</v>
      </c>
      <c r="M248" t="s">
        <v>52</v>
      </c>
      <c r="N248" t="s">
        <v>919</v>
      </c>
      <c r="O248" t="s">
        <v>52</v>
      </c>
      <c r="P248" t="s">
        <v>48</v>
      </c>
      <c r="Q248" t="s">
        <v>920</v>
      </c>
      <c r="R248" t="s">
        <v>657</v>
      </c>
      <c r="S248" t="s">
        <v>921</v>
      </c>
      <c r="V248" t="s">
        <v>841</v>
      </c>
      <c r="W248" t="s">
        <v>918</v>
      </c>
      <c r="X248" t="s">
        <v>460</v>
      </c>
      <c r="Y248" t="s">
        <v>67</v>
      </c>
      <c r="Z248" t="s">
        <v>68</v>
      </c>
      <c r="AA248" t="s">
        <v>504</v>
      </c>
      <c r="AB248" t="s">
        <v>52</v>
      </c>
      <c r="AC248" t="s">
        <v>919</v>
      </c>
      <c r="AD248" t="s">
        <v>52</v>
      </c>
      <c r="AE248" t="s">
        <v>48</v>
      </c>
      <c r="AF248" t="s">
        <v>920</v>
      </c>
      <c r="AG248" t="s">
        <v>657</v>
      </c>
      <c r="AH248" t="s">
        <v>921</v>
      </c>
    </row>
    <row r="249" spans="1:35" x14ac:dyDescent="0.2">
      <c r="A249" t="s">
        <v>902</v>
      </c>
      <c r="B249">
        <f t="shared" si="21"/>
        <v>0.17152658662092624</v>
      </c>
      <c r="C249">
        <f t="shared" si="22"/>
        <v>8.5763293310463118E-2</v>
      </c>
      <c r="D249">
        <v>1</v>
      </c>
      <c r="F249" t="s">
        <v>1066</v>
      </c>
      <c r="G249" t="s">
        <v>182</v>
      </c>
      <c r="H249" t="s">
        <v>285</v>
      </c>
      <c r="I249" t="s">
        <v>339</v>
      </c>
      <c r="J249" t="s">
        <v>662</v>
      </c>
      <c r="K249" t="s">
        <v>224</v>
      </c>
      <c r="L249" t="s">
        <v>65</v>
      </c>
      <c r="M249" t="s">
        <v>52</v>
      </c>
      <c r="N249" t="s">
        <v>566</v>
      </c>
      <c r="O249" t="s">
        <v>810</v>
      </c>
      <c r="P249" t="s">
        <v>52</v>
      </c>
      <c r="Q249" t="s">
        <v>48</v>
      </c>
      <c r="R249" t="s">
        <v>922</v>
      </c>
      <c r="S249" t="s">
        <v>193</v>
      </c>
      <c r="T249" t="s">
        <v>750</v>
      </c>
      <c r="V249" t="s">
        <v>182</v>
      </c>
      <c r="W249" t="s">
        <v>285</v>
      </c>
      <c r="X249" t="s">
        <v>339</v>
      </c>
      <c r="Y249" t="s">
        <v>662</v>
      </c>
      <c r="Z249" t="s">
        <v>224</v>
      </c>
      <c r="AA249" t="s">
        <v>65</v>
      </c>
      <c r="AB249" t="s">
        <v>52</v>
      </c>
      <c r="AC249" t="s">
        <v>566</v>
      </c>
      <c r="AD249" t="s">
        <v>810</v>
      </c>
      <c r="AE249" t="s">
        <v>52</v>
      </c>
      <c r="AF249" t="s">
        <v>48</v>
      </c>
      <c r="AG249" t="s">
        <v>922</v>
      </c>
      <c r="AH249" t="s">
        <v>193</v>
      </c>
      <c r="AI249" t="s">
        <v>750</v>
      </c>
    </row>
    <row r="250" spans="1:35" x14ac:dyDescent="0.2">
      <c r="A250" t="s">
        <v>902</v>
      </c>
      <c r="B250">
        <f t="shared" si="21"/>
        <v>0.17152658662092624</v>
      </c>
      <c r="C250">
        <f t="shared" si="22"/>
        <v>8.5763293310463118E-2</v>
      </c>
      <c r="D250">
        <v>0.90000000000000102</v>
      </c>
      <c r="F250" t="s">
        <v>1066</v>
      </c>
      <c r="G250" t="s">
        <v>72</v>
      </c>
      <c r="H250" t="s">
        <v>923</v>
      </c>
      <c r="I250" t="s">
        <v>460</v>
      </c>
      <c r="J250" t="s">
        <v>67</v>
      </c>
      <c r="K250" t="s">
        <v>186</v>
      </c>
      <c r="L250" t="s">
        <v>924</v>
      </c>
      <c r="M250" t="s">
        <v>76</v>
      </c>
      <c r="N250" t="s">
        <v>48</v>
      </c>
      <c r="O250" t="s">
        <v>233</v>
      </c>
      <c r="P250" t="s">
        <v>672</v>
      </c>
      <c r="Q250" t="s">
        <v>48</v>
      </c>
      <c r="R250" t="s">
        <v>925</v>
      </c>
      <c r="V250" t="s">
        <v>72</v>
      </c>
      <c r="W250" t="s">
        <v>923</v>
      </c>
      <c r="X250" t="s">
        <v>460</v>
      </c>
      <c r="Y250" t="s">
        <v>67</v>
      </c>
      <c r="Z250" t="s">
        <v>186</v>
      </c>
      <c r="AA250" t="s">
        <v>924</v>
      </c>
      <c r="AB250" t="s">
        <v>76</v>
      </c>
      <c r="AC250" t="s">
        <v>48</v>
      </c>
      <c r="AD250" t="s">
        <v>233</v>
      </c>
      <c r="AE250" t="s">
        <v>672</v>
      </c>
      <c r="AF250" t="s">
        <v>48</v>
      </c>
      <c r="AG250" t="s">
        <v>925</v>
      </c>
    </row>
    <row r="251" spans="1:35" x14ac:dyDescent="0.2">
      <c r="A251" t="s">
        <v>902</v>
      </c>
      <c r="B251">
        <f t="shared" si="21"/>
        <v>0.17152658662092624</v>
      </c>
      <c r="C251">
        <f t="shared" si="22"/>
        <v>8.5763293310463118E-2</v>
      </c>
      <c r="D251">
        <v>0.80000000000000104</v>
      </c>
      <c r="F251" t="s">
        <v>1066</v>
      </c>
      <c r="G251" t="s">
        <v>926</v>
      </c>
      <c r="H251" t="s">
        <v>927</v>
      </c>
      <c r="I251" t="s">
        <v>662</v>
      </c>
      <c r="J251" t="s">
        <v>224</v>
      </c>
      <c r="K251" t="s">
        <v>48</v>
      </c>
      <c r="L251" t="s">
        <v>928</v>
      </c>
      <c r="M251" t="s">
        <v>310</v>
      </c>
      <c r="N251" t="s">
        <v>48</v>
      </c>
      <c r="O251" t="s">
        <v>929</v>
      </c>
      <c r="P251" t="s">
        <v>106</v>
      </c>
      <c r="Q251" t="s">
        <v>48</v>
      </c>
      <c r="R251" t="s">
        <v>930</v>
      </c>
      <c r="V251" t="s">
        <v>926</v>
      </c>
      <c r="W251" t="s">
        <v>927</v>
      </c>
      <c r="X251" t="s">
        <v>662</v>
      </c>
      <c r="Y251" t="s">
        <v>224</v>
      </c>
      <c r="Z251" t="s">
        <v>48</v>
      </c>
      <c r="AA251" t="s">
        <v>928</v>
      </c>
      <c r="AB251" t="s">
        <v>310</v>
      </c>
      <c r="AC251" t="s">
        <v>48</v>
      </c>
      <c r="AD251" t="s">
        <v>929</v>
      </c>
      <c r="AE251" t="s">
        <v>106</v>
      </c>
      <c r="AF251" t="s">
        <v>48</v>
      </c>
      <c r="AG251" t="s">
        <v>930</v>
      </c>
    </row>
    <row r="252" spans="1:35" x14ac:dyDescent="0.2">
      <c r="A252" t="s">
        <v>902</v>
      </c>
      <c r="B252">
        <f t="shared" si="21"/>
        <v>0.17152658662092624</v>
      </c>
      <c r="C252">
        <f t="shared" si="22"/>
        <v>8.5763293310463118E-2</v>
      </c>
      <c r="D252">
        <v>0.70000000000000095</v>
      </c>
      <c r="F252" t="s">
        <v>1066</v>
      </c>
      <c r="G252" t="s">
        <v>72</v>
      </c>
      <c r="H252" t="s">
        <v>931</v>
      </c>
      <c r="I252" t="s">
        <v>387</v>
      </c>
      <c r="J252" t="s">
        <v>250</v>
      </c>
      <c r="K252" t="s">
        <v>85</v>
      </c>
      <c r="L252" t="s">
        <v>237</v>
      </c>
      <c r="M252" t="s">
        <v>932</v>
      </c>
      <c r="N252" t="s">
        <v>48</v>
      </c>
      <c r="O252" t="s">
        <v>933</v>
      </c>
      <c r="P252" t="s">
        <v>934</v>
      </c>
      <c r="W252" t="s">
        <v>931</v>
      </c>
      <c r="X252" t="s">
        <v>387</v>
      </c>
      <c r="Y252" t="s">
        <v>250</v>
      </c>
      <c r="Z252" t="s">
        <v>85</v>
      </c>
      <c r="AA252" t="s">
        <v>237</v>
      </c>
      <c r="AB252" t="s">
        <v>932</v>
      </c>
      <c r="AC252" t="s">
        <v>48</v>
      </c>
      <c r="AD252" t="s">
        <v>933</v>
      </c>
      <c r="AE252" t="s">
        <v>934</v>
      </c>
    </row>
    <row r="253" spans="1:35" x14ac:dyDescent="0.2">
      <c r="A253" t="s">
        <v>902</v>
      </c>
      <c r="B253">
        <f t="shared" si="21"/>
        <v>0.17152658662092624</v>
      </c>
      <c r="C253">
        <f t="shared" si="22"/>
        <v>8.5763293310463118E-2</v>
      </c>
      <c r="D253">
        <v>0.6</v>
      </c>
      <c r="F253" t="s">
        <v>1066</v>
      </c>
      <c r="G253" t="s">
        <v>318</v>
      </c>
      <c r="H253" t="s">
        <v>118</v>
      </c>
      <c r="I253" t="s">
        <v>935</v>
      </c>
      <c r="J253" t="s">
        <v>67</v>
      </c>
      <c r="K253" t="s">
        <v>48</v>
      </c>
      <c r="L253" t="s">
        <v>936</v>
      </c>
      <c r="M253" t="s">
        <v>58</v>
      </c>
      <c r="N253" t="s">
        <v>48</v>
      </c>
      <c r="O253" t="s">
        <v>937</v>
      </c>
      <c r="P253" t="s">
        <v>158</v>
      </c>
      <c r="Q253" t="s">
        <v>48</v>
      </c>
      <c r="R253" t="s">
        <v>449</v>
      </c>
      <c r="V253" t="s">
        <v>318</v>
      </c>
      <c r="W253" t="s">
        <v>118</v>
      </c>
      <c r="X253" t="s">
        <v>935</v>
      </c>
      <c r="Y253" t="s">
        <v>67</v>
      </c>
      <c r="Z253" t="s">
        <v>48</v>
      </c>
      <c r="AA253" t="s">
        <v>936</v>
      </c>
      <c r="AB253" t="s">
        <v>58</v>
      </c>
      <c r="AC253" t="s">
        <v>48</v>
      </c>
      <c r="AD253" t="s">
        <v>937</v>
      </c>
      <c r="AE253" t="s">
        <v>158</v>
      </c>
      <c r="AF253" t="s">
        <v>48</v>
      </c>
      <c r="AG253" t="s">
        <v>449</v>
      </c>
    </row>
    <row r="254" spans="1:35" x14ac:dyDescent="0.2">
      <c r="A254" t="s">
        <v>902</v>
      </c>
      <c r="B254">
        <f t="shared" si="21"/>
        <v>0.17152658662092624</v>
      </c>
      <c r="C254">
        <f t="shared" si="22"/>
        <v>8.5763293310463118E-2</v>
      </c>
      <c r="D254">
        <v>0.5</v>
      </c>
      <c r="F254" t="s">
        <v>1066</v>
      </c>
      <c r="G254" t="s">
        <v>72</v>
      </c>
      <c r="H254" t="s">
        <v>938</v>
      </c>
      <c r="I254" t="s">
        <v>460</v>
      </c>
      <c r="J254" t="s">
        <v>67</v>
      </c>
      <c r="K254" t="s">
        <v>68</v>
      </c>
      <c r="L254" t="s">
        <v>504</v>
      </c>
      <c r="M254" t="s">
        <v>52</v>
      </c>
      <c r="N254" t="s">
        <v>422</v>
      </c>
      <c r="O254" t="s">
        <v>52</v>
      </c>
      <c r="P254" t="s">
        <v>48</v>
      </c>
      <c r="Q254" t="s">
        <v>939</v>
      </c>
      <c r="R254" t="s">
        <v>175</v>
      </c>
      <c r="V254" t="s">
        <v>72</v>
      </c>
      <c r="W254" t="s">
        <v>938</v>
      </c>
      <c r="X254" t="s">
        <v>460</v>
      </c>
      <c r="Y254" t="s">
        <v>67</v>
      </c>
    </row>
    <row r="255" spans="1:35" x14ac:dyDescent="0.2">
      <c r="A255" t="s">
        <v>902</v>
      </c>
      <c r="B255">
        <f t="shared" si="21"/>
        <v>0.17152658662092624</v>
      </c>
      <c r="C255">
        <f t="shared" si="22"/>
        <v>8.5763293310463118E-2</v>
      </c>
      <c r="D255">
        <v>0.4</v>
      </c>
      <c r="F255" t="s">
        <v>1066</v>
      </c>
      <c r="G255" t="s">
        <v>182</v>
      </c>
      <c r="H255" t="s">
        <v>940</v>
      </c>
      <c r="I255" t="s">
        <v>662</v>
      </c>
      <c r="J255" t="s">
        <v>224</v>
      </c>
      <c r="K255" t="s">
        <v>193</v>
      </c>
      <c r="L255" t="s">
        <v>48</v>
      </c>
      <c r="M255" t="s">
        <v>895</v>
      </c>
      <c r="N255" t="s">
        <v>58</v>
      </c>
      <c r="O255" t="s">
        <v>48</v>
      </c>
      <c r="P255" t="s">
        <v>290</v>
      </c>
      <c r="Q255" t="s">
        <v>260</v>
      </c>
      <c r="R255" t="s">
        <v>48</v>
      </c>
      <c r="S255" t="s">
        <v>941</v>
      </c>
    </row>
    <row r="256" spans="1:35" x14ac:dyDescent="0.2">
      <c r="A256" t="s">
        <v>902</v>
      </c>
      <c r="B256">
        <f t="shared" si="21"/>
        <v>0.17152658662092624</v>
      </c>
      <c r="C256">
        <f t="shared" si="22"/>
        <v>8.5763293310463118E-2</v>
      </c>
      <c r="D256">
        <v>0.3</v>
      </c>
      <c r="F256" t="s">
        <v>1066</v>
      </c>
      <c r="G256" t="s">
        <v>242</v>
      </c>
      <c r="H256" t="s">
        <v>942</v>
      </c>
      <c r="I256" t="s">
        <v>460</v>
      </c>
      <c r="J256" t="s">
        <v>67</v>
      </c>
      <c r="K256" t="s">
        <v>101</v>
      </c>
      <c r="L256" t="s">
        <v>504</v>
      </c>
      <c r="M256" t="s">
        <v>52</v>
      </c>
      <c r="N256" t="s">
        <v>883</v>
      </c>
      <c r="O256" t="s">
        <v>128</v>
      </c>
      <c r="P256" t="s">
        <v>1</v>
      </c>
      <c r="Q256" t="s">
        <v>39</v>
      </c>
      <c r="R256" t="s">
        <v>46</v>
      </c>
      <c r="S256" t="s">
        <v>884</v>
      </c>
    </row>
    <row r="257" spans="1:34" x14ac:dyDescent="0.2">
      <c r="A257" t="s">
        <v>902</v>
      </c>
      <c r="B257">
        <f t="shared" si="21"/>
        <v>0.17152658662092624</v>
      </c>
      <c r="C257">
        <f t="shared" si="22"/>
        <v>8.5763293310463118E-2</v>
      </c>
      <c r="D257">
        <v>0.2</v>
      </c>
      <c r="F257" t="s">
        <v>1066</v>
      </c>
      <c r="G257" t="s">
        <v>943</v>
      </c>
      <c r="H257" t="s">
        <v>626</v>
      </c>
      <c r="I257" t="s">
        <v>881</v>
      </c>
      <c r="J257" t="s">
        <v>131</v>
      </c>
      <c r="K257" t="s">
        <v>332</v>
      </c>
      <c r="L257" t="s">
        <v>83</v>
      </c>
      <c r="M257" t="s">
        <v>52</v>
      </c>
      <c r="N257" t="s">
        <v>176</v>
      </c>
      <c r="O257" t="s">
        <v>41</v>
      </c>
      <c r="P257" t="s">
        <v>48</v>
      </c>
      <c r="Q257" t="s">
        <v>376</v>
      </c>
      <c r="R257" t="s">
        <v>892</v>
      </c>
    </row>
    <row r="258" spans="1:34" x14ac:dyDescent="0.2">
      <c r="A258" t="s">
        <v>902</v>
      </c>
      <c r="B258">
        <f t="shared" si="21"/>
        <v>0.17152658662092624</v>
      </c>
      <c r="C258">
        <f t="shared" si="22"/>
        <v>8.5763293310463118E-2</v>
      </c>
      <c r="D258">
        <v>9.9999999999999895E-2</v>
      </c>
      <c r="F258" t="s">
        <v>1066</v>
      </c>
      <c r="G258" t="s">
        <v>72</v>
      </c>
      <c r="H258" t="s">
        <v>944</v>
      </c>
      <c r="I258" t="s">
        <v>662</v>
      </c>
      <c r="J258" t="s">
        <v>224</v>
      </c>
      <c r="K258" t="s">
        <v>465</v>
      </c>
      <c r="L258" t="s">
        <v>906</v>
      </c>
      <c r="M258" t="s">
        <v>310</v>
      </c>
      <c r="N258" t="s">
        <v>48</v>
      </c>
      <c r="O258" t="s">
        <v>945</v>
      </c>
      <c r="P258" t="s">
        <v>672</v>
      </c>
      <c r="Q258" t="s">
        <v>48</v>
      </c>
      <c r="R258" t="s">
        <v>901</v>
      </c>
    </row>
    <row r="259" spans="1:34" x14ac:dyDescent="0.2">
      <c r="A259" t="s">
        <v>902</v>
      </c>
      <c r="B259">
        <f t="shared" si="21"/>
        <v>0.17152658662092624</v>
      </c>
      <c r="C259">
        <f t="shared" si="22"/>
        <v>8.5763293310463118E-2</v>
      </c>
      <c r="D259">
        <v>0</v>
      </c>
      <c r="F259" t="s">
        <v>1066</v>
      </c>
      <c r="G259" t="s">
        <v>318</v>
      </c>
      <c r="H259" t="s">
        <v>946</v>
      </c>
      <c r="I259" t="s">
        <v>363</v>
      </c>
      <c r="J259" t="s">
        <v>281</v>
      </c>
      <c r="K259" t="s">
        <v>630</v>
      </c>
      <c r="L259" t="s">
        <v>48</v>
      </c>
      <c r="M259" t="s">
        <v>283</v>
      </c>
      <c r="N259" t="s">
        <v>140</v>
      </c>
      <c r="O259" t="s">
        <v>309</v>
      </c>
      <c r="P259" t="s">
        <v>121</v>
      </c>
      <c r="Q259" t="s">
        <v>48</v>
      </c>
      <c r="R259" t="s">
        <v>276</v>
      </c>
    </row>
    <row r="260" spans="1:34" x14ac:dyDescent="0.2">
      <c r="A260" t="s">
        <v>902</v>
      </c>
      <c r="B260">
        <f t="shared" si="21"/>
        <v>0.17152658662092624</v>
      </c>
      <c r="C260">
        <f t="shared" si="22"/>
        <v>8.5763293310463118E-2</v>
      </c>
      <c r="D260">
        <v>-0.1</v>
      </c>
      <c r="F260" t="s">
        <v>1066</v>
      </c>
      <c r="G260" t="s">
        <v>72</v>
      </c>
      <c r="H260" t="s">
        <v>882</v>
      </c>
      <c r="I260" t="s">
        <v>460</v>
      </c>
      <c r="J260" t="s">
        <v>67</v>
      </c>
      <c r="K260" t="s">
        <v>186</v>
      </c>
      <c r="L260" t="s">
        <v>353</v>
      </c>
      <c r="M260" t="s">
        <v>586</v>
      </c>
      <c r="N260" t="s">
        <v>48</v>
      </c>
      <c r="O260" t="s">
        <v>947</v>
      </c>
      <c r="P260" t="s">
        <v>106</v>
      </c>
      <c r="Q260" t="s">
        <v>48</v>
      </c>
      <c r="R260" t="s">
        <v>948</v>
      </c>
    </row>
    <row r="261" spans="1:34" x14ac:dyDescent="0.2">
      <c r="A261" t="s">
        <v>902</v>
      </c>
      <c r="B261">
        <f t="shared" si="21"/>
        <v>0.17152658662092624</v>
      </c>
      <c r="C261">
        <f t="shared" si="22"/>
        <v>8.5763293310463118E-2</v>
      </c>
      <c r="D261">
        <v>-0.2</v>
      </c>
      <c r="F261" t="s">
        <v>1066</v>
      </c>
      <c r="G261" t="s">
        <v>182</v>
      </c>
      <c r="H261" t="s">
        <v>949</v>
      </c>
      <c r="I261" t="s">
        <v>662</v>
      </c>
      <c r="J261" t="s">
        <v>224</v>
      </c>
      <c r="K261" t="s">
        <v>67</v>
      </c>
      <c r="L261" t="s">
        <v>48</v>
      </c>
      <c r="M261" t="s">
        <v>950</v>
      </c>
      <c r="N261" t="s">
        <v>896</v>
      </c>
      <c r="O261" t="s">
        <v>48</v>
      </c>
      <c r="P261" t="s">
        <v>951</v>
      </c>
      <c r="Q261" t="s">
        <v>260</v>
      </c>
      <c r="R261" t="s">
        <v>48</v>
      </c>
      <c r="S261" t="s">
        <v>952</v>
      </c>
    </row>
    <row r="262" spans="1:34" x14ac:dyDescent="0.2">
      <c r="A262" t="s">
        <v>953</v>
      </c>
      <c r="B262">
        <f>1/10.45</f>
        <v>9.569377990430622E-2</v>
      </c>
      <c r="C262">
        <f>0.5/10.45</f>
        <v>4.784688995215311E-2</v>
      </c>
      <c r="D262">
        <v>1.7</v>
      </c>
      <c r="F262" t="s">
        <v>1066</v>
      </c>
      <c r="G262" t="s">
        <v>72</v>
      </c>
      <c r="H262" t="s">
        <v>954</v>
      </c>
      <c r="I262" t="s">
        <v>460</v>
      </c>
      <c r="J262" t="s">
        <v>85</v>
      </c>
      <c r="K262" t="s">
        <v>955</v>
      </c>
      <c r="L262" t="s">
        <v>932</v>
      </c>
      <c r="M262" t="s">
        <v>48</v>
      </c>
      <c r="N262" t="s">
        <v>956</v>
      </c>
      <c r="O262" t="s">
        <v>106</v>
      </c>
      <c r="P262" t="s">
        <v>48</v>
      </c>
      <c r="Q262" t="s">
        <v>255</v>
      </c>
      <c r="V262" t="s">
        <v>72</v>
      </c>
      <c r="W262" t="s">
        <v>954</v>
      </c>
      <c r="X262" t="s">
        <v>460</v>
      </c>
      <c r="Y262" t="s">
        <v>85</v>
      </c>
      <c r="Z262" t="s">
        <v>955</v>
      </c>
      <c r="AA262" t="s">
        <v>932</v>
      </c>
      <c r="AB262" t="s">
        <v>48</v>
      </c>
      <c r="AC262" t="s">
        <v>956</v>
      </c>
      <c r="AD262" t="s">
        <v>106</v>
      </c>
      <c r="AE262" t="s">
        <v>48</v>
      </c>
      <c r="AF262" t="s">
        <v>255</v>
      </c>
    </row>
    <row r="263" spans="1:34" x14ac:dyDescent="0.2">
      <c r="A263" t="s">
        <v>953</v>
      </c>
      <c r="B263">
        <f t="shared" ref="B263:B281" si="23">1/10.45</f>
        <v>9.569377990430622E-2</v>
      </c>
      <c r="C263">
        <f t="shared" ref="C263:C281" si="24">0.5/10.45</f>
        <v>4.784688995215311E-2</v>
      </c>
      <c r="D263">
        <v>1.6</v>
      </c>
      <c r="F263" t="s">
        <v>1066</v>
      </c>
      <c r="G263" t="s">
        <v>72</v>
      </c>
      <c r="H263" t="s">
        <v>957</v>
      </c>
      <c r="I263" t="s">
        <v>958</v>
      </c>
      <c r="J263" t="s">
        <v>1</v>
      </c>
      <c r="K263" t="s">
        <v>588</v>
      </c>
      <c r="L263" t="s">
        <v>47</v>
      </c>
      <c r="M263" t="s">
        <v>1</v>
      </c>
      <c r="N263" t="s">
        <v>285</v>
      </c>
      <c r="O263" t="s">
        <v>959</v>
      </c>
      <c r="P263" t="s">
        <v>960</v>
      </c>
      <c r="Q263" t="s">
        <v>282</v>
      </c>
      <c r="R263" t="s">
        <v>961</v>
      </c>
      <c r="S263" t="s">
        <v>962</v>
      </c>
      <c r="V263" t="s">
        <v>72</v>
      </c>
      <c r="W263" t="s">
        <v>957</v>
      </c>
      <c r="X263" t="s">
        <v>958</v>
      </c>
      <c r="Y263" t="s">
        <v>1</v>
      </c>
      <c r="Z263" t="s">
        <v>588</v>
      </c>
      <c r="AA263" t="s">
        <v>47</v>
      </c>
      <c r="AB263" t="s">
        <v>1</v>
      </c>
      <c r="AC263" t="s">
        <v>285</v>
      </c>
      <c r="AD263" t="s">
        <v>959</v>
      </c>
      <c r="AE263" t="s">
        <v>960</v>
      </c>
      <c r="AF263" t="s">
        <v>282</v>
      </c>
      <c r="AG263" t="s">
        <v>961</v>
      </c>
      <c r="AH263" t="s">
        <v>962</v>
      </c>
    </row>
    <row r="264" spans="1:34" x14ac:dyDescent="0.2">
      <c r="A264" t="s">
        <v>953</v>
      </c>
      <c r="B264">
        <f t="shared" si="23"/>
        <v>9.569377990430622E-2</v>
      </c>
      <c r="C264">
        <f t="shared" si="24"/>
        <v>4.784688995215311E-2</v>
      </c>
      <c r="D264">
        <v>1.5</v>
      </c>
      <c r="F264" t="s">
        <v>1066</v>
      </c>
      <c r="G264" t="s">
        <v>796</v>
      </c>
      <c r="H264" t="s">
        <v>121</v>
      </c>
      <c r="I264" t="s">
        <v>797</v>
      </c>
      <c r="J264" t="s">
        <v>746</v>
      </c>
      <c r="K264" t="s">
        <v>101</v>
      </c>
      <c r="L264" t="s">
        <v>193</v>
      </c>
      <c r="M264" t="s">
        <v>44</v>
      </c>
      <c r="N264" t="s">
        <v>963</v>
      </c>
      <c r="O264" t="s">
        <v>52</v>
      </c>
      <c r="P264" t="s">
        <v>48</v>
      </c>
      <c r="Q264" t="s">
        <v>964</v>
      </c>
      <c r="V264" t="s">
        <v>796</v>
      </c>
      <c r="W264" t="s">
        <v>121</v>
      </c>
      <c r="X264" t="s">
        <v>797</v>
      </c>
      <c r="Y264" t="s">
        <v>746</v>
      </c>
      <c r="Z264" t="s">
        <v>101</v>
      </c>
      <c r="AA264" t="s">
        <v>193</v>
      </c>
      <c r="AB264" t="s">
        <v>44</v>
      </c>
      <c r="AC264" t="s">
        <v>963</v>
      </c>
      <c r="AD264" t="s">
        <v>52</v>
      </c>
      <c r="AE264" t="s">
        <v>48</v>
      </c>
      <c r="AF264" t="s">
        <v>964</v>
      </c>
    </row>
    <row r="265" spans="1:34" x14ac:dyDescent="0.2">
      <c r="A265" t="s">
        <v>953</v>
      </c>
      <c r="B265">
        <f t="shared" si="23"/>
        <v>9.569377990430622E-2</v>
      </c>
      <c r="C265">
        <f t="shared" si="24"/>
        <v>4.784688995215311E-2</v>
      </c>
      <c r="D265">
        <v>1.4</v>
      </c>
      <c r="F265" t="s">
        <v>1066</v>
      </c>
      <c r="G265" t="s">
        <v>318</v>
      </c>
      <c r="H265" t="s">
        <v>910</v>
      </c>
      <c r="I265" t="s">
        <v>460</v>
      </c>
      <c r="J265" t="s">
        <v>67</v>
      </c>
      <c r="K265" t="s">
        <v>101</v>
      </c>
      <c r="L265" t="s">
        <v>137</v>
      </c>
      <c r="M265" t="s">
        <v>965</v>
      </c>
      <c r="N265" t="s">
        <v>52</v>
      </c>
      <c r="O265" t="s">
        <v>48</v>
      </c>
      <c r="P265" t="s">
        <v>966</v>
      </c>
      <c r="Q265" t="s">
        <v>657</v>
      </c>
      <c r="R265" t="s">
        <v>921</v>
      </c>
      <c r="V265" t="s">
        <v>318</v>
      </c>
      <c r="W265" t="s">
        <v>910</v>
      </c>
      <c r="X265" t="s">
        <v>460</v>
      </c>
      <c r="Y265" t="s">
        <v>67</v>
      </c>
      <c r="Z265" t="s">
        <v>101</v>
      </c>
      <c r="AA265" t="s">
        <v>137</v>
      </c>
      <c r="AB265" t="s">
        <v>965</v>
      </c>
      <c r="AC265" t="s">
        <v>52</v>
      </c>
      <c r="AD265" t="s">
        <v>48</v>
      </c>
      <c r="AE265" t="s">
        <v>966</v>
      </c>
      <c r="AF265" t="s">
        <v>657</v>
      </c>
      <c r="AG265" t="s">
        <v>921</v>
      </c>
    </row>
    <row r="266" spans="1:34" x14ac:dyDescent="0.2">
      <c r="A266" t="s">
        <v>953</v>
      </c>
      <c r="B266">
        <f t="shared" si="23"/>
        <v>9.569377990430622E-2</v>
      </c>
      <c r="C266">
        <f t="shared" si="24"/>
        <v>4.784688995215311E-2</v>
      </c>
      <c r="D266">
        <v>1.3</v>
      </c>
      <c r="F266" t="s">
        <v>1066</v>
      </c>
      <c r="G266" t="s">
        <v>242</v>
      </c>
      <c r="H266" t="s">
        <v>118</v>
      </c>
      <c r="I266" t="s">
        <v>198</v>
      </c>
      <c r="J266" t="s">
        <v>387</v>
      </c>
      <c r="K266" t="s">
        <v>224</v>
      </c>
      <c r="L266" t="s">
        <v>140</v>
      </c>
      <c r="M266" t="s">
        <v>1</v>
      </c>
      <c r="N266" t="s">
        <v>191</v>
      </c>
      <c r="O266" t="s">
        <v>341</v>
      </c>
      <c r="P266" t="s">
        <v>121</v>
      </c>
      <c r="Q266" t="s">
        <v>342</v>
      </c>
      <c r="R266" t="s">
        <v>47</v>
      </c>
      <c r="S266" t="s">
        <v>246</v>
      </c>
      <c r="V266" t="s">
        <v>242</v>
      </c>
      <c r="W266" t="s">
        <v>118</v>
      </c>
      <c r="X266" t="s">
        <v>198</v>
      </c>
      <c r="Y266" t="s">
        <v>387</v>
      </c>
      <c r="Z266" t="s">
        <v>224</v>
      </c>
      <c r="AA266" t="s">
        <v>140</v>
      </c>
      <c r="AB266" t="s">
        <v>1</v>
      </c>
      <c r="AD266" t="s">
        <v>341</v>
      </c>
      <c r="AE266" t="s">
        <v>121</v>
      </c>
      <c r="AF266" t="s">
        <v>342</v>
      </c>
      <c r="AG266" t="s">
        <v>47</v>
      </c>
      <c r="AH266" t="s">
        <v>246</v>
      </c>
    </row>
    <row r="267" spans="1:34" x14ac:dyDescent="0.2">
      <c r="A267" t="s">
        <v>953</v>
      </c>
      <c r="B267">
        <f t="shared" si="23"/>
        <v>9.569377990430622E-2</v>
      </c>
      <c r="C267">
        <f t="shared" si="24"/>
        <v>4.784688995215311E-2</v>
      </c>
      <c r="D267">
        <v>1.2</v>
      </c>
      <c r="F267" t="s">
        <v>1066</v>
      </c>
      <c r="G267" t="s">
        <v>905</v>
      </c>
      <c r="H267" t="s">
        <v>215</v>
      </c>
      <c r="I267" t="s">
        <v>662</v>
      </c>
      <c r="J267" t="s">
        <v>350</v>
      </c>
      <c r="K267" t="s">
        <v>121</v>
      </c>
      <c r="L267" t="s">
        <v>101</v>
      </c>
      <c r="M267" t="s">
        <v>52</v>
      </c>
      <c r="N267" t="s">
        <v>967</v>
      </c>
      <c r="O267" t="s">
        <v>219</v>
      </c>
      <c r="P267" t="s">
        <v>330</v>
      </c>
      <c r="Q267" t="s">
        <v>177</v>
      </c>
      <c r="R267" t="s">
        <v>968</v>
      </c>
      <c r="V267" t="s">
        <v>905</v>
      </c>
      <c r="W267" t="s">
        <v>215</v>
      </c>
      <c r="X267" t="s">
        <v>662</v>
      </c>
      <c r="Y267" t="s">
        <v>350</v>
      </c>
      <c r="Z267" t="s">
        <v>121</v>
      </c>
      <c r="AA267" t="s">
        <v>101</v>
      </c>
      <c r="AB267" t="s">
        <v>52</v>
      </c>
      <c r="AC267" t="s">
        <v>967</v>
      </c>
      <c r="AD267" t="s">
        <v>219</v>
      </c>
      <c r="AE267" t="s">
        <v>330</v>
      </c>
      <c r="AF267" t="s">
        <v>177</v>
      </c>
      <c r="AG267" t="s">
        <v>968</v>
      </c>
    </row>
    <row r="268" spans="1:34" x14ac:dyDescent="0.2">
      <c r="A268" t="s">
        <v>953</v>
      </c>
      <c r="B268">
        <f t="shared" si="23"/>
        <v>9.569377990430622E-2</v>
      </c>
      <c r="C268">
        <f t="shared" si="24"/>
        <v>4.784688995215311E-2</v>
      </c>
      <c r="D268">
        <v>1.1000000000000001</v>
      </c>
      <c r="F268" t="s">
        <v>1066</v>
      </c>
      <c r="G268" t="s">
        <v>926</v>
      </c>
      <c r="H268" t="s">
        <v>235</v>
      </c>
      <c r="I268" t="s">
        <v>387</v>
      </c>
      <c r="J268" t="s">
        <v>224</v>
      </c>
      <c r="K268" t="s">
        <v>140</v>
      </c>
      <c r="L268" t="s">
        <v>1</v>
      </c>
      <c r="M268" t="s">
        <v>969</v>
      </c>
      <c r="N268" t="s">
        <v>121</v>
      </c>
      <c r="O268" t="s">
        <v>424</v>
      </c>
      <c r="P268" t="s">
        <v>191</v>
      </c>
      <c r="Q268" t="s">
        <v>91</v>
      </c>
      <c r="R268" t="s">
        <v>57</v>
      </c>
      <c r="S268" t="s">
        <v>343</v>
      </c>
      <c r="V268" t="s">
        <v>926</v>
      </c>
      <c r="W268" t="s">
        <v>235</v>
      </c>
      <c r="X268" t="s">
        <v>387</v>
      </c>
      <c r="Y268" t="s">
        <v>224</v>
      </c>
      <c r="Z268" t="s">
        <v>140</v>
      </c>
      <c r="AA268" t="s">
        <v>1</v>
      </c>
      <c r="AB268" t="s">
        <v>969</v>
      </c>
      <c r="AC268" t="s">
        <v>121</v>
      </c>
      <c r="AD268" t="s">
        <v>424</v>
      </c>
      <c r="AE268" t="s">
        <v>191</v>
      </c>
      <c r="AF268" t="s">
        <v>91</v>
      </c>
      <c r="AG268" t="s">
        <v>57</v>
      </c>
      <c r="AH268" t="s">
        <v>343</v>
      </c>
    </row>
    <row r="269" spans="1:34" x14ac:dyDescent="0.2">
      <c r="A269" t="s">
        <v>953</v>
      </c>
      <c r="B269">
        <f t="shared" si="23"/>
        <v>9.569377990430622E-2</v>
      </c>
      <c r="C269">
        <f t="shared" si="24"/>
        <v>4.784688995215311E-2</v>
      </c>
      <c r="D269">
        <v>1</v>
      </c>
      <c r="F269" t="s">
        <v>1066</v>
      </c>
      <c r="G269" t="s">
        <v>841</v>
      </c>
      <c r="H269" t="s">
        <v>927</v>
      </c>
      <c r="I269" t="s">
        <v>387</v>
      </c>
      <c r="J269" t="s">
        <v>250</v>
      </c>
      <c r="K269" t="s">
        <v>193</v>
      </c>
      <c r="L269" t="s">
        <v>48</v>
      </c>
      <c r="M269" t="s">
        <v>970</v>
      </c>
      <c r="N269" t="s">
        <v>76</v>
      </c>
      <c r="O269" t="s">
        <v>48</v>
      </c>
      <c r="P269" t="s">
        <v>971</v>
      </c>
      <c r="Q269" t="s">
        <v>158</v>
      </c>
      <c r="R269" t="s">
        <v>48</v>
      </c>
      <c r="S269" t="s">
        <v>765</v>
      </c>
      <c r="V269" t="s">
        <v>841</v>
      </c>
      <c r="W269" t="s">
        <v>927</v>
      </c>
      <c r="X269" t="s">
        <v>387</v>
      </c>
      <c r="Y269" t="s">
        <v>250</v>
      </c>
      <c r="Z269" t="s">
        <v>193</v>
      </c>
      <c r="AA269" t="s">
        <v>48</v>
      </c>
      <c r="AB269" t="s">
        <v>970</v>
      </c>
      <c r="AC269" t="s">
        <v>76</v>
      </c>
      <c r="AD269" t="s">
        <v>48</v>
      </c>
      <c r="AE269" t="s">
        <v>971</v>
      </c>
      <c r="AF269" t="s">
        <v>158</v>
      </c>
      <c r="AG269" t="s">
        <v>48</v>
      </c>
      <c r="AH269" t="s">
        <v>765</v>
      </c>
    </row>
    <row r="270" spans="1:34" x14ac:dyDescent="0.2">
      <c r="A270" t="s">
        <v>953</v>
      </c>
      <c r="B270">
        <f t="shared" si="23"/>
        <v>9.569377990430622E-2</v>
      </c>
      <c r="C270">
        <f t="shared" si="24"/>
        <v>4.784688995215311E-2</v>
      </c>
      <c r="D270">
        <v>0.90000000000000102</v>
      </c>
      <c r="F270" t="s">
        <v>1066</v>
      </c>
      <c r="G270" t="s">
        <v>318</v>
      </c>
      <c r="H270" t="s">
        <v>936</v>
      </c>
      <c r="I270" t="s">
        <v>662</v>
      </c>
      <c r="J270" t="s">
        <v>109</v>
      </c>
      <c r="K270" t="s">
        <v>48</v>
      </c>
      <c r="L270" t="s">
        <v>972</v>
      </c>
      <c r="M270" t="s">
        <v>58</v>
      </c>
      <c r="N270" t="s">
        <v>48</v>
      </c>
      <c r="O270" t="s">
        <v>973</v>
      </c>
      <c r="P270" t="s">
        <v>536</v>
      </c>
      <c r="Q270" t="s">
        <v>48</v>
      </c>
      <c r="R270" t="s">
        <v>974</v>
      </c>
      <c r="V270" t="s">
        <v>318</v>
      </c>
      <c r="W270" t="s">
        <v>936</v>
      </c>
      <c r="X270" t="s">
        <v>662</v>
      </c>
      <c r="Y270" t="s">
        <v>109</v>
      </c>
      <c r="Z270" t="s">
        <v>48</v>
      </c>
      <c r="AF270" t="s">
        <v>48</v>
      </c>
      <c r="AG270" t="s">
        <v>974</v>
      </c>
    </row>
    <row r="271" spans="1:34" x14ac:dyDescent="0.2">
      <c r="A271" t="s">
        <v>953</v>
      </c>
      <c r="B271">
        <f t="shared" si="23"/>
        <v>9.569377990430622E-2</v>
      </c>
      <c r="C271">
        <f t="shared" si="24"/>
        <v>4.784688995215311E-2</v>
      </c>
      <c r="D271">
        <v>0.80000000000000104</v>
      </c>
      <c r="F271" t="s">
        <v>1066</v>
      </c>
      <c r="G271" t="s">
        <v>841</v>
      </c>
      <c r="H271" t="s">
        <v>975</v>
      </c>
      <c r="I271" t="s">
        <v>976</v>
      </c>
      <c r="J271" t="s">
        <v>48</v>
      </c>
      <c r="K271" t="s">
        <v>977</v>
      </c>
      <c r="L271" t="s">
        <v>896</v>
      </c>
      <c r="M271" t="s">
        <v>48</v>
      </c>
      <c r="N271" t="s">
        <v>978</v>
      </c>
      <c r="O271" t="s">
        <v>158</v>
      </c>
      <c r="P271" t="s">
        <v>48</v>
      </c>
      <c r="Q271" t="s">
        <v>284</v>
      </c>
    </row>
    <row r="272" spans="1:34" x14ac:dyDescent="0.2">
      <c r="A272" t="s">
        <v>953</v>
      </c>
      <c r="B272">
        <f t="shared" si="23"/>
        <v>9.569377990430622E-2</v>
      </c>
      <c r="C272">
        <f t="shared" si="24"/>
        <v>4.784688995215311E-2</v>
      </c>
      <c r="D272">
        <v>0.70000000000000095</v>
      </c>
      <c r="F272" t="s">
        <v>1066</v>
      </c>
      <c r="G272" t="s">
        <v>318</v>
      </c>
      <c r="H272" t="s">
        <v>979</v>
      </c>
      <c r="I272" t="s">
        <v>387</v>
      </c>
      <c r="J272" t="s">
        <v>250</v>
      </c>
      <c r="K272" t="s">
        <v>48</v>
      </c>
      <c r="L272" t="s">
        <v>903</v>
      </c>
      <c r="M272" t="s">
        <v>917</v>
      </c>
      <c r="N272" t="s">
        <v>48</v>
      </c>
      <c r="O272" t="s">
        <v>980</v>
      </c>
      <c r="P272" t="s">
        <v>106</v>
      </c>
      <c r="Q272" t="s">
        <v>48</v>
      </c>
      <c r="R272" t="s">
        <v>234</v>
      </c>
    </row>
    <row r="273" spans="1:34" x14ac:dyDescent="0.2">
      <c r="A273" t="s">
        <v>953</v>
      </c>
      <c r="B273">
        <f t="shared" si="23"/>
        <v>9.569377990430622E-2</v>
      </c>
      <c r="C273">
        <f t="shared" si="24"/>
        <v>4.784688995215311E-2</v>
      </c>
      <c r="D273">
        <v>0.6</v>
      </c>
      <c r="F273" t="s">
        <v>1066</v>
      </c>
      <c r="G273" t="s">
        <v>72</v>
      </c>
      <c r="H273" t="s">
        <v>981</v>
      </c>
      <c r="I273" t="s">
        <v>460</v>
      </c>
      <c r="J273" t="s">
        <v>67</v>
      </c>
      <c r="K273" t="s">
        <v>101</v>
      </c>
      <c r="L273" t="s">
        <v>193</v>
      </c>
      <c r="M273" t="s">
        <v>315</v>
      </c>
      <c r="N273" t="s">
        <v>982</v>
      </c>
      <c r="O273" t="s">
        <v>52</v>
      </c>
      <c r="P273" t="s">
        <v>48</v>
      </c>
      <c r="Q273" t="s">
        <v>983</v>
      </c>
      <c r="R273" t="s">
        <v>657</v>
      </c>
      <c r="S273" t="s">
        <v>921</v>
      </c>
    </row>
    <row r="274" spans="1:34" x14ac:dyDescent="0.2">
      <c r="A274" t="s">
        <v>953</v>
      </c>
      <c r="B274">
        <f t="shared" si="23"/>
        <v>9.569377990430622E-2</v>
      </c>
      <c r="C274">
        <f t="shared" si="24"/>
        <v>4.784688995215311E-2</v>
      </c>
      <c r="D274">
        <v>0.5</v>
      </c>
      <c r="F274" t="s">
        <v>1066</v>
      </c>
      <c r="G274" t="s">
        <v>50</v>
      </c>
      <c r="H274" t="s">
        <v>437</v>
      </c>
      <c r="I274" t="s">
        <v>67</v>
      </c>
      <c r="J274" t="s">
        <v>48</v>
      </c>
      <c r="K274" t="s">
        <v>984</v>
      </c>
      <c r="L274" t="s">
        <v>985</v>
      </c>
      <c r="M274" t="s">
        <v>630</v>
      </c>
      <c r="N274" t="s">
        <v>48</v>
      </c>
      <c r="O274" t="s">
        <v>986</v>
      </c>
      <c r="P274" t="s">
        <v>140</v>
      </c>
      <c r="Q274" t="s">
        <v>1</v>
      </c>
      <c r="R274" t="s">
        <v>987</v>
      </c>
    </row>
    <row r="275" spans="1:34" x14ac:dyDescent="0.2">
      <c r="A275" t="s">
        <v>953</v>
      </c>
      <c r="B275">
        <f t="shared" si="23"/>
        <v>9.569377990430622E-2</v>
      </c>
      <c r="C275">
        <f t="shared" si="24"/>
        <v>4.784688995215311E-2</v>
      </c>
      <c r="D275">
        <v>0.4</v>
      </c>
      <c r="F275" t="s">
        <v>1066</v>
      </c>
      <c r="G275" t="s">
        <v>988</v>
      </c>
      <c r="H275" t="s">
        <v>989</v>
      </c>
      <c r="I275" t="s">
        <v>416</v>
      </c>
      <c r="J275" t="s">
        <v>44</v>
      </c>
      <c r="K275" t="s">
        <v>990</v>
      </c>
      <c r="L275" t="s">
        <v>630</v>
      </c>
      <c r="M275" t="s">
        <v>48</v>
      </c>
      <c r="N275" t="s">
        <v>991</v>
      </c>
      <c r="O275" t="s">
        <v>892</v>
      </c>
    </row>
    <row r="276" spans="1:34" x14ac:dyDescent="0.2">
      <c r="A276" t="s">
        <v>953</v>
      </c>
      <c r="B276">
        <f t="shared" si="23"/>
        <v>9.569377990430622E-2</v>
      </c>
      <c r="C276">
        <f t="shared" si="24"/>
        <v>4.784688995215311E-2</v>
      </c>
      <c r="D276">
        <v>0.3</v>
      </c>
      <c r="F276" t="s">
        <v>1066</v>
      </c>
      <c r="G276" t="s">
        <v>274</v>
      </c>
      <c r="H276" t="s">
        <v>75</v>
      </c>
      <c r="I276" t="s">
        <v>992</v>
      </c>
      <c r="J276" t="s">
        <v>628</v>
      </c>
      <c r="K276" t="s">
        <v>993</v>
      </c>
      <c r="L276" t="s">
        <v>630</v>
      </c>
      <c r="M276" t="s">
        <v>48</v>
      </c>
      <c r="N276" t="s">
        <v>994</v>
      </c>
      <c r="O276" t="s">
        <v>52</v>
      </c>
      <c r="P276" t="s">
        <v>465</v>
      </c>
      <c r="Q276" t="s">
        <v>103</v>
      </c>
    </row>
    <row r="277" spans="1:34" x14ac:dyDescent="0.2">
      <c r="A277" t="s">
        <v>953</v>
      </c>
      <c r="B277">
        <f t="shared" si="23"/>
        <v>9.569377990430622E-2</v>
      </c>
      <c r="C277">
        <f t="shared" si="24"/>
        <v>4.784688995215311E-2</v>
      </c>
      <c r="D277">
        <v>0.2</v>
      </c>
      <c r="F277" t="s">
        <v>1066</v>
      </c>
      <c r="G277" t="s">
        <v>182</v>
      </c>
      <c r="H277" t="s">
        <v>303</v>
      </c>
      <c r="I277" t="s">
        <v>387</v>
      </c>
      <c r="J277" t="s">
        <v>250</v>
      </c>
      <c r="K277" t="s">
        <v>48</v>
      </c>
      <c r="L277" t="s">
        <v>995</v>
      </c>
      <c r="M277" t="s">
        <v>58</v>
      </c>
      <c r="N277" t="s">
        <v>48</v>
      </c>
      <c r="O277" t="s">
        <v>996</v>
      </c>
      <c r="P277" t="s">
        <v>158</v>
      </c>
      <c r="Q277" t="s">
        <v>48</v>
      </c>
      <c r="R277" t="s">
        <v>997</v>
      </c>
    </row>
    <row r="278" spans="1:34" x14ac:dyDescent="0.2">
      <c r="A278" t="s">
        <v>953</v>
      </c>
      <c r="B278">
        <f t="shared" si="23"/>
        <v>9.569377990430622E-2</v>
      </c>
      <c r="C278">
        <f t="shared" si="24"/>
        <v>4.784688995215311E-2</v>
      </c>
      <c r="D278">
        <v>9.9999999999999895E-2</v>
      </c>
      <c r="F278" t="s">
        <v>1066</v>
      </c>
      <c r="G278" t="s">
        <v>72</v>
      </c>
      <c r="H278" t="s">
        <v>916</v>
      </c>
      <c r="I278" t="s">
        <v>662</v>
      </c>
      <c r="J278" t="s">
        <v>224</v>
      </c>
      <c r="K278" t="s">
        <v>85</v>
      </c>
      <c r="L278" t="s">
        <v>215</v>
      </c>
      <c r="M278" t="s">
        <v>896</v>
      </c>
      <c r="N278" t="s">
        <v>48</v>
      </c>
      <c r="O278" t="s">
        <v>998</v>
      </c>
      <c r="P278" t="s">
        <v>158</v>
      </c>
      <c r="Q278" t="s">
        <v>48</v>
      </c>
      <c r="R278" t="s">
        <v>284</v>
      </c>
    </row>
    <row r="279" spans="1:34" x14ac:dyDescent="0.2">
      <c r="A279" t="s">
        <v>953</v>
      </c>
      <c r="B279">
        <f t="shared" si="23"/>
        <v>9.569377990430622E-2</v>
      </c>
      <c r="C279">
        <f t="shared" si="24"/>
        <v>4.784688995215311E-2</v>
      </c>
      <c r="D279">
        <v>0</v>
      </c>
      <c r="F279" t="s">
        <v>1066</v>
      </c>
      <c r="G279" t="s">
        <v>943</v>
      </c>
      <c r="H279" t="s">
        <v>626</v>
      </c>
      <c r="I279" t="s">
        <v>474</v>
      </c>
      <c r="J279" t="s">
        <v>101</v>
      </c>
      <c r="K279" t="s">
        <v>193</v>
      </c>
      <c r="L279" t="s">
        <v>332</v>
      </c>
      <c r="M279" t="s">
        <v>999</v>
      </c>
      <c r="N279" t="s">
        <v>41</v>
      </c>
      <c r="O279" t="s">
        <v>48</v>
      </c>
      <c r="P279" t="s">
        <v>671</v>
      </c>
      <c r="Q279" t="s">
        <v>175</v>
      </c>
    </row>
    <row r="280" spans="1:34" x14ac:dyDescent="0.2">
      <c r="A280" t="s">
        <v>953</v>
      </c>
      <c r="B280">
        <f t="shared" si="23"/>
        <v>9.569377990430622E-2</v>
      </c>
      <c r="C280">
        <f t="shared" si="24"/>
        <v>4.784688995215311E-2</v>
      </c>
      <c r="D280">
        <v>-0.1</v>
      </c>
      <c r="F280" t="s">
        <v>1066</v>
      </c>
      <c r="G280" t="s">
        <v>72</v>
      </c>
      <c r="H280" t="s">
        <v>931</v>
      </c>
      <c r="I280" t="s">
        <v>387</v>
      </c>
      <c r="J280" t="s">
        <v>250</v>
      </c>
      <c r="K280" t="s">
        <v>465</v>
      </c>
      <c r="L280" t="s">
        <v>979</v>
      </c>
      <c r="M280" t="s">
        <v>917</v>
      </c>
      <c r="N280" t="s">
        <v>48</v>
      </c>
      <c r="O280" t="s">
        <v>1000</v>
      </c>
      <c r="P280" t="s">
        <v>41</v>
      </c>
      <c r="Q280" t="s">
        <v>48</v>
      </c>
      <c r="R280" t="s">
        <v>1001</v>
      </c>
    </row>
    <row r="281" spans="1:34" x14ac:dyDescent="0.2">
      <c r="A281" t="s">
        <v>953</v>
      </c>
      <c r="B281">
        <f t="shared" si="23"/>
        <v>9.569377990430622E-2</v>
      </c>
      <c r="C281">
        <f t="shared" si="24"/>
        <v>4.784688995215311E-2</v>
      </c>
      <c r="D281">
        <v>-0.2</v>
      </c>
      <c r="F281" t="s">
        <v>1066</v>
      </c>
      <c r="G281" t="s">
        <v>297</v>
      </c>
      <c r="H281" t="s">
        <v>247</v>
      </c>
      <c r="I281" t="s">
        <v>83</v>
      </c>
      <c r="J281" t="s">
        <v>52</v>
      </c>
      <c r="K281" t="s">
        <v>1002</v>
      </c>
      <c r="L281" t="s">
        <v>186</v>
      </c>
      <c r="M281" t="s">
        <v>1003</v>
      </c>
      <c r="N281" t="s">
        <v>115</v>
      </c>
      <c r="O281" t="s">
        <v>797</v>
      </c>
      <c r="P281" t="s">
        <v>550</v>
      </c>
    </row>
    <row r="282" spans="1:34" x14ac:dyDescent="0.2">
      <c r="A282" t="s">
        <v>1004</v>
      </c>
      <c r="B282">
        <f>1/18.39</f>
        <v>5.4377379010331697E-2</v>
      </c>
      <c r="C282">
        <f>0.5/10.45</f>
        <v>4.784688995215311E-2</v>
      </c>
      <c r="D282">
        <v>1.7</v>
      </c>
      <c r="F282" t="s">
        <v>1066</v>
      </c>
      <c r="G282" t="s">
        <v>72</v>
      </c>
      <c r="H282" t="s">
        <v>899</v>
      </c>
      <c r="I282" t="s">
        <v>387</v>
      </c>
      <c r="J282" t="s">
        <v>250</v>
      </c>
      <c r="K282" t="s">
        <v>186</v>
      </c>
      <c r="L282" t="s">
        <v>1005</v>
      </c>
      <c r="M282" t="s">
        <v>310</v>
      </c>
      <c r="N282" t="s">
        <v>48</v>
      </c>
      <c r="O282" t="s">
        <v>1006</v>
      </c>
      <c r="P282" t="s">
        <v>282</v>
      </c>
      <c r="Q282" t="s">
        <v>48</v>
      </c>
      <c r="R282" t="s">
        <v>974</v>
      </c>
      <c r="V282" t="s">
        <v>72</v>
      </c>
      <c r="W282" t="s">
        <v>899</v>
      </c>
      <c r="X282" t="s">
        <v>387</v>
      </c>
      <c r="Y282" t="s">
        <v>250</v>
      </c>
      <c r="Z282" t="s">
        <v>186</v>
      </c>
      <c r="AA282" t="s">
        <v>1005</v>
      </c>
      <c r="AB282" t="s">
        <v>310</v>
      </c>
      <c r="AC282" t="s">
        <v>48</v>
      </c>
      <c r="AD282" t="s">
        <v>1006</v>
      </c>
      <c r="AE282" t="s">
        <v>282</v>
      </c>
      <c r="AF282" t="s">
        <v>48</v>
      </c>
      <c r="AG282" t="s">
        <v>974</v>
      </c>
    </row>
    <row r="283" spans="1:34" x14ac:dyDescent="0.2">
      <c r="A283" t="s">
        <v>1004</v>
      </c>
      <c r="B283">
        <f t="shared" ref="B283:B301" si="25">1/18.39</f>
        <v>5.4377379010331697E-2</v>
      </c>
      <c r="C283">
        <f t="shared" ref="C283:C301" si="26">0.5/10.45</f>
        <v>4.784688995215311E-2</v>
      </c>
      <c r="D283">
        <v>1.6</v>
      </c>
      <c r="F283" t="s">
        <v>1066</v>
      </c>
      <c r="G283" t="s">
        <v>61</v>
      </c>
      <c r="H283" t="s">
        <v>114</v>
      </c>
      <c r="I283" t="s">
        <v>121</v>
      </c>
      <c r="J283" t="s">
        <v>893</v>
      </c>
      <c r="K283" t="s">
        <v>733</v>
      </c>
      <c r="L283" t="s">
        <v>143</v>
      </c>
      <c r="M283" t="s">
        <v>315</v>
      </c>
      <c r="N283" t="s">
        <v>1007</v>
      </c>
      <c r="O283" t="s">
        <v>52</v>
      </c>
      <c r="P283" t="s">
        <v>48</v>
      </c>
      <c r="Q283" t="s">
        <v>1008</v>
      </c>
      <c r="V283" t="s">
        <v>61</v>
      </c>
      <c r="W283" t="s">
        <v>114</v>
      </c>
      <c r="X283" t="s">
        <v>121</v>
      </c>
      <c r="Y283" t="s">
        <v>893</v>
      </c>
      <c r="Z283" t="s">
        <v>733</v>
      </c>
      <c r="AA283" t="s">
        <v>143</v>
      </c>
      <c r="AB283" t="s">
        <v>315</v>
      </c>
      <c r="AC283" t="s">
        <v>1007</v>
      </c>
      <c r="AD283" t="s">
        <v>52</v>
      </c>
      <c r="AE283" t="s">
        <v>48</v>
      </c>
      <c r="AF283" t="s">
        <v>1008</v>
      </c>
    </row>
    <row r="284" spans="1:34" x14ac:dyDescent="0.2">
      <c r="A284" t="s">
        <v>1004</v>
      </c>
      <c r="B284">
        <f t="shared" si="25"/>
        <v>5.4377379010331697E-2</v>
      </c>
      <c r="C284">
        <f t="shared" si="26"/>
        <v>4.784688995215311E-2</v>
      </c>
      <c r="D284">
        <v>1.5</v>
      </c>
      <c r="F284" t="s">
        <v>1066</v>
      </c>
      <c r="G284" t="s">
        <v>318</v>
      </c>
      <c r="H284" t="s">
        <v>363</v>
      </c>
      <c r="I284" t="s">
        <v>387</v>
      </c>
      <c r="J284" t="s">
        <v>224</v>
      </c>
      <c r="K284" t="s">
        <v>250</v>
      </c>
      <c r="L284" t="s">
        <v>48</v>
      </c>
      <c r="M284" t="s">
        <v>981</v>
      </c>
      <c r="N284" t="s">
        <v>340</v>
      </c>
      <c r="O284" t="s">
        <v>48</v>
      </c>
      <c r="P284" t="s">
        <v>971</v>
      </c>
      <c r="Q284" t="s">
        <v>158</v>
      </c>
      <c r="R284" t="s">
        <v>48</v>
      </c>
      <c r="S284" t="s">
        <v>1009</v>
      </c>
      <c r="V284" t="s">
        <v>318</v>
      </c>
      <c r="W284" t="s">
        <v>363</v>
      </c>
      <c r="X284" t="s">
        <v>387</v>
      </c>
      <c r="Y284" t="s">
        <v>224</v>
      </c>
      <c r="Z284" t="s">
        <v>250</v>
      </c>
      <c r="AA284" t="s">
        <v>48</v>
      </c>
      <c r="AB284" t="s">
        <v>981</v>
      </c>
      <c r="AC284" t="s">
        <v>340</v>
      </c>
      <c r="AD284" t="s">
        <v>48</v>
      </c>
      <c r="AE284" t="s">
        <v>971</v>
      </c>
      <c r="AF284" t="s">
        <v>158</v>
      </c>
      <c r="AG284" t="s">
        <v>48</v>
      </c>
      <c r="AH284" t="s">
        <v>1009</v>
      </c>
    </row>
    <row r="285" spans="1:34" x14ac:dyDescent="0.2">
      <c r="A285" t="s">
        <v>1004</v>
      </c>
      <c r="B285">
        <f t="shared" si="25"/>
        <v>5.4377379010331697E-2</v>
      </c>
      <c r="C285">
        <f t="shared" si="26"/>
        <v>4.784688995215311E-2</v>
      </c>
      <c r="D285">
        <v>1.4</v>
      </c>
      <c r="F285" t="s">
        <v>1066</v>
      </c>
      <c r="G285" t="s">
        <v>905</v>
      </c>
      <c r="H285" t="s">
        <v>924</v>
      </c>
      <c r="I285" t="s">
        <v>1010</v>
      </c>
      <c r="J285" t="s">
        <v>1</v>
      </c>
      <c r="K285" t="s">
        <v>969</v>
      </c>
      <c r="L285" t="s">
        <v>121</v>
      </c>
      <c r="M285" t="s">
        <v>191</v>
      </c>
      <c r="N285" t="s">
        <v>516</v>
      </c>
      <c r="O285" t="s">
        <v>57</v>
      </c>
      <c r="P285" t="s">
        <v>1</v>
      </c>
      <c r="Q285" t="s">
        <v>120</v>
      </c>
      <c r="R285" t="s">
        <v>121</v>
      </c>
      <c r="S285" t="s">
        <v>343</v>
      </c>
      <c r="V285" t="s">
        <v>905</v>
      </c>
      <c r="W285" t="s">
        <v>924</v>
      </c>
      <c r="X285" t="s">
        <v>1010</v>
      </c>
      <c r="Y285" t="s">
        <v>1</v>
      </c>
      <c r="Z285" t="s">
        <v>969</v>
      </c>
      <c r="AA285" t="s">
        <v>121</v>
      </c>
      <c r="AB285" t="s">
        <v>191</v>
      </c>
      <c r="AC285" t="s">
        <v>516</v>
      </c>
      <c r="AD285" t="s">
        <v>57</v>
      </c>
      <c r="AE285" t="s">
        <v>1</v>
      </c>
      <c r="AF285" t="s">
        <v>120</v>
      </c>
      <c r="AG285" t="s">
        <v>121</v>
      </c>
      <c r="AH285" t="s">
        <v>343</v>
      </c>
    </row>
    <row r="286" spans="1:34" x14ac:dyDescent="0.2">
      <c r="A286" t="s">
        <v>1004</v>
      </c>
      <c r="B286">
        <f t="shared" si="25"/>
        <v>5.4377379010331697E-2</v>
      </c>
      <c r="C286">
        <f t="shared" si="26"/>
        <v>4.784688995215311E-2</v>
      </c>
      <c r="D286">
        <v>1.3</v>
      </c>
      <c r="F286" t="s">
        <v>1066</v>
      </c>
      <c r="G286" t="s">
        <v>72</v>
      </c>
      <c r="H286" t="s">
        <v>779</v>
      </c>
      <c r="I286" t="s">
        <v>387</v>
      </c>
      <c r="J286" t="s">
        <v>250</v>
      </c>
      <c r="K286" t="s">
        <v>680</v>
      </c>
      <c r="L286" t="s">
        <v>1011</v>
      </c>
      <c r="M286" t="s">
        <v>298</v>
      </c>
      <c r="N286" t="s">
        <v>48</v>
      </c>
      <c r="O286" t="s">
        <v>1012</v>
      </c>
      <c r="P286" t="s">
        <v>158</v>
      </c>
      <c r="Q286" t="s">
        <v>48</v>
      </c>
      <c r="R286" t="s">
        <v>518</v>
      </c>
      <c r="V286" t="s">
        <v>72</v>
      </c>
      <c r="W286" t="s">
        <v>779</v>
      </c>
      <c r="X286" t="s">
        <v>387</v>
      </c>
      <c r="Y286" t="s">
        <v>250</v>
      </c>
      <c r="AA286" t="s">
        <v>1011</v>
      </c>
      <c r="AB286" t="s">
        <v>298</v>
      </c>
      <c r="AC286" t="s">
        <v>48</v>
      </c>
      <c r="AE286" t="s">
        <v>158</v>
      </c>
      <c r="AF286" t="s">
        <v>48</v>
      </c>
      <c r="AG286" t="s">
        <v>518</v>
      </c>
    </row>
    <row r="287" spans="1:34" x14ac:dyDescent="0.2">
      <c r="A287" t="s">
        <v>1004</v>
      </c>
      <c r="B287">
        <f t="shared" si="25"/>
        <v>5.4377379010331697E-2</v>
      </c>
      <c r="C287">
        <f t="shared" si="26"/>
        <v>4.784688995215311E-2</v>
      </c>
      <c r="D287">
        <v>1.2</v>
      </c>
      <c r="F287" t="s">
        <v>1066</v>
      </c>
      <c r="G287" t="s">
        <v>841</v>
      </c>
      <c r="H287" t="s">
        <v>940</v>
      </c>
      <c r="I287" t="s">
        <v>460</v>
      </c>
      <c r="J287" t="s">
        <v>67</v>
      </c>
      <c r="K287" t="s">
        <v>48</v>
      </c>
      <c r="L287" t="s">
        <v>890</v>
      </c>
      <c r="M287" t="s">
        <v>586</v>
      </c>
      <c r="N287" t="s">
        <v>48</v>
      </c>
      <c r="O287" t="s">
        <v>1013</v>
      </c>
      <c r="P287" t="s">
        <v>672</v>
      </c>
      <c r="Q287" t="s">
        <v>48</v>
      </c>
      <c r="R287" t="s">
        <v>1014</v>
      </c>
      <c r="V287" t="s">
        <v>841</v>
      </c>
    </row>
    <row r="288" spans="1:34" x14ac:dyDescent="0.2">
      <c r="A288" t="s">
        <v>1004</v>
      </c>
      <c r="B288">
        <f t="shared" si="25"/>
        <v>5.4377379010331697E-2</v>
      </c>
      <c r="C288">
        <f t="shared" si="26"/>
        <v>4.784688995215311E-2</v>
      </c>
      <c r="D288">
        <v>1.1000000000000001</v>
      </c>
      <c r="F288" t="s">
        <v>1066</v>
      </c>
      <c r="G288" t="s">
        <v>318</v>
      </c>
      <c r="H288" t="s">
        <v>666</v>
      </c>
      <c r="I288" t="s">
        <v>662</v>
      </c>
      <c r="J288" t="s">
        <v>101</v>
      </c>
      <c r="K288" t="s">
        <v>1</v>
      </c>
      <c r="L288" t="s">
        <v>519</v>
      </c>
      <c r="M288" t="s">
        <v>711</v>
      </c>
      <c r="N288" t="s">
        <v>177</v>
      </c>
      <c r="O288" t="s">
        <v>79</v>
      </c>
      <c r="P288" t="s">
        <v>612</v>
      </c>
      <c r="Q288" t="s">
        <v>712</v>
      </c>
    </row>
    <row r="289" spans="1:32" x14ac:dyDescent="0.2">
      <c r="A289" t="s">
        <v>1004</v>
      </c>
      <c r="B289">
        <f t="shared" si="25"/>
        <v>5.4377379010331697E-2</v>
      </c>
      <c r="C289">
        <f t="shared" si="26"/>
        <v>4.784688995215311E-2</v>
      </c>
      <c r="D289">
        <v>1</v>
      </c>
      <c r="F289" t="s">
        <v>1066</v>
      </c>
      <c r="G289" t="s">
        <v>841</v>
      </c>
      <c r="H289" t="s">
        <v>1015</v>
      </c>
      <c r="I289" t="s">
        <v>460</v>
      </c>
      <c r="J289" t="s">
        <v>67</v>
      </c>
      <c r="K289" t="s">
        <v>68</v>
      </c>
      <c r="L289" t="s">
        <v>504</v>
      </c>
      <c r="M289" t="s">
        <v>52</v>
      </c>
      <c r="N289" t="s">
        <v>1016</v>
      </c>
      <c r="O289" t="s">
        <v>147</v>
      </c>
      <c r="P289" t="s">
        <v>85</v>
      </c>
      <c r="Q289" t="s">
        <v>346</v>
      </c>
      <c r="R289" t="s">
        <v>442</v>
      </c>
      <c r="S289" t="s">
        <v>306</v>
      </c>
    </row>
    <row r="290" spans="1:32" x14ac:dyDescent="0.2">
      <c r="A290" t="s">
        <v>1004</v>
      </c>
      <c r="B290">
        <f t="shared" si="25"/>
        <v>5.4377379010331697E-2</v>
      </c>
      <c r="C290">
        <f t="shared" si="26"/>
        <v>4.784688995215311E-2</v>
      </c>
      <c r="D290">
        <v>0.90000000000000102</v>
      </c>
      <c r="F290" t="s">
        <v>1066</v>
      </c>
      <c r="G290" t="s">
        <v>182</v>
      </c>
      <c r="H290" t="s">
        <v>1017</v>
      </c>
      <c r="I290" t="s">
        <v>662</v>
      </c>
      <c r="J290" t="s">
        <v>109</v>
      </c>
      <c r="K290" t="s">
        <v>48</v>
      </c>
      <c r="L290" t="s">
        <v>1018</v>
      </c>
      <c r="M290" t="s">
        <v>58</v>
      </c>
      <c r="N290" t="s">
        <v>48</v>
      </c>
      <c r="O290" t="s">
        <v>1019</v>
      </c>
      <c r="P290" t="s">
        <v>536</v>
      </c>
      <c r="Q290" t="s">
        <v>48</v>
      </c>
      <c r="R290" t="s">
        <v>1020</v>
      </c>
    </row>
    <row r="291" spans="1:32" x14ac:dyDescent="0.2">
      <c r="A291" t="s">
        <v>1004</v>
      </c>
      <c r="B291">
        <f t="shared" si="25"/>
        <v>5.4377379010331697E-2</v>
      </c>
      <c r="C291">
        <f t="shared" si="26"/>
        <v>4.784688995215311E-2</v>
      </c>
      <c r="D291">
        <v>0.80000000000000104</v>
      </c>
      <c r="F291" t="s">
        <v>1066</v>
      </c>
      <c r="G291" t="s">
        <v>72</v>
      </c>
      <c r="H291" t="s">
        <v>938</v>
      </c>
      <c r="I291" t="s">
        <v>460</v>
      </c>
      <c r="J291" t="s">
        <v>67</v>
      </c>
      <c r="K291" t="s">
        <v>68</v>
      </c>
      <c r="L291" t="s">
        <v>137</v>
      </c>
      <c r="M291" t="s">
        <v>1021</v>
      </c>
      <c r="N291" t="s">
        <v>48</v>
      </c>
      <c r="O291" t="s">
        <v>1022</v>
      </c>
      <c r="P291" t="s">
        <v>106</v>
      </c>
      <c r="Q291" t="s">
        <v>42</v>
      </c>
      <c r="R291" t="s">
        <v>750</v>
      </c>
    </row>
    <row r="292" spans="1:32" x14ac:dyDescent="0.2">
      <c r="A292" t="s">
        <v>1004</v>
      </c>
      <c r="B292">
        <f t="shared" si="25"/>
        <v>5.4377379010331697E-2</v>
      </c>
      <c r="C292">
        <f t="shared" si="26"/>
        <v>4.784688995215311E-2</v>
      </c>
      <c r="D292">
        <v>0.70000000000000095</v>
      </c>
      <c r="F292" t="s">
        <v>1066</v>
      </c>
      <c r="G292" t="s">
        <v>274</v>
      </c>
      <c r="H292" t="s">
        <v>75</v>
      </c>
      <c r="I292" t="s">
        <v>885</v>
      </c>
      <c r="J292" t="s">
        <v>886</v>
      </c>
      <c r="K292" t="s">
        <v>629</v>
      </c>
      <c r="L292" t="s">
        <v>630</v>
      </c>
      <c r="M292" t="s">
        <v>48</v>
      </c>
      <c r="N292" t="s">
        <v>770</v>
      </c>
      <c r="O292" t="s">
        <v>52</v>
      </c>
      <c r="P292" t="s">
        <v>680</v>
      </c>
      <c r="Q292" t="s">
        <v>148</v>
      </c>
      <c r="R292" t="s">
        <v>256</v>
      </c>
    </row>
    <row r="293" spans="1:32" x14ac:dyDescent="0.2">
      <c r="A293" t="s">
        <v>1004</v>
      </c>
      <c r="B293">
        <f t="shared" si="25"/>
        <v>5.4377379010331697E-2</v>
      </c>
      <c r="C293">
        <f t="shared" si="26"/>
        <v>4.784688995215311E-2</v>
      </c>
      <c r="D293">
        <v>0.6</v>
      </c>
      <c r="F293" t="s">
        <v>1066</v>
      </c>
      <c r="G293" t="s">
        <v>72</v>
      </c>
      <c r="H293" t="s">
        <v>1023</v>
      </c>
      <c r="I293" t="s">
        <v>662</v>
      </c>
      <c r="J293" t="s">
        <v>109</v>
      </c>
      <c r="K293" t="s">
        <v>52</v>
      </c>
      <c r="L293" t="s">
        <v>967</v>
      </c>
      <c r="M293" t="s">
        <v>521</v>
      </c>
      <c r="N293" t="s">
        <v>1024</v>
      </c>
      <c r="O293" t="s">
        <v>884</v>
      </c>
      <c r="P293" t="s">
        <v>177</v>
      </c>
      <c r="Q293" t="s">
        <v>1025</v>
      </c>
    </row>
    <row r="294" spans="1:32" x14ac:dyDescent="0.2">
      <c r="A294" t="s">
        <v>1004</v>
      </c>
      <c r="B294">
        <f t="shared" si="25"/>
        <v>5.4377379010331697E-2</v>
      </c>
      <c r="C294">
        <f t="shared" si="26"/>
        <v>4.784688995215311E-2</v>
      </c>
      <c r="D294">
        <v>0.5</v>
      </c>
      <c r="F294" t="s">
        <v>1066</v>
      </c>
      <c r="G294" t="s">
        <v>318</v>
      </c>
      <c r="H294" t="s">
        <v>910</v>
      </c>
      <c r="I294" t="s">
        <v>460</v>
      </c>
      <c r="J294" t="s">
        <v>67</v>
      </c>
      <c r="K294" t="s">
        <v>101</v>
      </c>
      <c r="L294" t="s">
        <v>193</v>
      </c>
      <c r="M294" t="s">
        <v>315</v>
      </c>
      <c r="N294" t="s">
        <v>982</v>
      </c>
      <c r="O294" t="s">
        <v>52</v>
      </c>
      <c r="P294" t="s">
        <v>48</v>
      </c>
      <c r="Q294" t="s">
        <v>1026</v>
      </c>
      <c r="R294" t="s">
        <v>657</v>
      </c>
      <c r="S294" t="s">
        <v>921</v>
      </c>
    </row>
    <row r="295" spans="1:32" x14ac:dyDescent="0.2">
      <c r="A295" t="s">
        <v>1004</v>
      </c>
      <c r="B295">
        <f t="shared" si="25"/>
        <v>5.4377379010331697E-2</v>
      </c>
      <c r="C295">
        <f t="shared" si="26"/>
        <v>4.784688995215311E-2</v>
      </c>
      <c r="D295">
        <v>0.4</v>
      </c>
      <c r="F295" t="s">
        <v>1066</v>
      </c>
      <c r="G295" t="s">
        <v>926</v>
      </c>
      <c r="H295" t="s">
        <v>1017</v>
      </c>
      <c r="I295" t="s">
        <v>387</v>
      </c>
      <c r="J295" t="s">
        <v>250</v>
      </c>
      <c r="K295" t="s">
        <v>193</v>
      </c>
      <c r="L295" t="s">
        <v>48</v>
      </c>
      <c r="M295" t="s">
        <v>970</v>
      </c>
      <c r="N295" t="s">
        <v>917</v>
      </c>
      <c r="O295" t="s">
        <v>48</v>
      </c>
      <c r="P295" t="s">
        <v>1027</v>
      </c>
      <c r="Q295" t="s">
        <v>106</v>
      </c>
      <c r="R295" t="s">
        <v>48</v>
      </c>
      <c r="S295" t="s">
        <v>234</v>
      </c>
    </row>
    <row r="296" spans="1:32" x14ac:dyDescent="0.2">
      <c r="A296" t="s">
        <v>1004</v>
      </c>
      <c r="B296">
        <f t="shared" si="25"/>
        <v>5.4377379010331697E-2</v>
      </c>
      <c r="C296">
        <f t="shared" si="26"/>
        <v>4.784688995215311E-2</v>
      </c>
      <c r="D296">
        <v>0.3</v>
      </c>
      <c r="F296" t="s">
        <v>1066</v>
      </c>
      <c r="G296" t="s">
        <v>841</v>
      </c>
      <c r="H296" t="s">
        <v>363</v>
      </c>
      <c r="I296" t="s">
        <v>662</v>
      </c>
      <c r="J296" t="s">
        <v>224</v>
      </c>
      <c r="K296" t="s">
        <v>48</v>
      </c>
      <c r="L296" t="s">
        <v>1028</v>
      </c>
      <c r="M296" t="s">
        <v>58</v>
      </c>
      <c r="N296" t="s">
        <v>48</v>
      </c>
      <c r="O296" t="s">
        <v>66</v>
      </c>
      <c r="P296" t="s">
        <v>158</v>
      </c>
      <c r="Q296" t="s">
        <v>48</v>
      </c>
      <c r="R296" t="s">
        <v>952</v>
      </c>
    </row>
    <row r="297" spans="1:32" x14ac:dyDescent="0.2">
      <c r="A297" t="s">
        <v>1004</v>
      </c>
      <c r="B297">
        <f t="shared" si="25"/>
        <v>5.4377379010331697E-2</v>
      </c>
      <c r="C297">
        <f t="shared" si="26"/>
        <v>4.784688995215311E-2</v>
      </c>
      <c r="D297">
        <v>0.2</v>
      </c>
      <c r="F297" t="s">
        <v>1066</v>
      </c>
      <c r="G297" t="s">
        <v>182</v>
      </c>
      <c r="H297" t="s">
        <v>936</v>
      </c>
      <c r="I297" t="s">
        <v>460</v>
      </c>
      <c r="J297" t="s">
        <v>193</v>
      </c>
      <c r="K297" t="s">
        <v>48</v>
      </c>
      <c r="L297" t="s">
        <v>1029</v>
      </c>
      <c r="M297" t="s">
        <v>76</v>
      </c>
      <c r="N297" t="s">
        <v>48</v>
      </c>
      <c r="O297" t="s">
        <v>311</v>
      </c>
      <c r="P297" t="s">
        <v>555</v>
      </c>
      <c r="Q297" t="s">
        <v>52</v>
      </c>
      <c r="R297" t="s">
        <v>48</v>
      </c>
      <c r="S297" t="s">
        <v>518</v>
      </c>
    </row>
    <row r="298" spans="1:32" x14ac:dyDescent="0.2">
      <c r="A298" t="s">
        <v>1004</v>
      </c>
      <c r="B298">
        <f t="shared" si="25"/>
        <v>5.4377379010331697E-2</v>
      </c>
      <c r="C298">
        <f t="shared" si="26"/>
        <v>4.784688995215311E-2</v>
      </c>
      <c r="D298">
        <v>9.9999999999999895E-2</v>
      </c>
      <c r="F298" t="s">
        <v>1066</v>
      </c>
      <c r="G298" t="s">
        <v>926</v>
      </c>
      <c r="H298" t="s">
        <v>235</v>
      </c>
      <c r="I298" t="s">
        <v>387</v>
      </c>
      <c r="J298" t="s">
        <v>250</v>
      </c>
      <c r="K298" t="s">
        <v>48</v>
      </c>
      <c r="L298" t="s">
        <v>981</v>
      </c>
      <c r="M298" t="s">
        <v>340</v>
      </c>
      <c r="N298" t="s">
        <v>48</v>
      </c>
      <c r="O298" t="s">
        <v>1030</v>
      </c>
      <c r="P298" t="s">
        <v>41</v>
      </c>
      <c r="Q298" t="s">
        <v>48</v>
      </c>
      <c r="R298" t="s">
        <v>1031</v>
      </c>
    </row>
    <row r="299" spans="1:32" x14ac:dyDescent="0.2">
      <c r="A299" t="s">
        <v>1004</v>
      </c>
      <c r="B299">
        <f t="shared" si="25"/>
        <v>5.4377379010331697E-2</v>
      </c>
      <c r="C299">
        <f t="shared" si="26"/>
        <v>4.784688995215311E-2</v>
      </c>
      <c r="D299">
        <v>0</v>
      </c>
      <c r="F299" t="s">
        <v>1066</v>
      </c>
      <c r="G299" t="s">
        <v>796</v>
      </c>
      <c r="H299" t="s">
        <v>121</v>
      </c>
      <c r="I299" t="s">
        <v>797</v>
      </c>
      <c r="J299" t="s">
        <v>746</v>
      </c>
      <c r="K299" t="s">
        <v>68</v>
      </c>
      <c r="L299" t="s">
        <v>44</v>
      </c>
      <c r="M299" t="s">
        <v>83</v>
      </c>
      <c r="N299" t="s">
        <v>52</v>
      </c>
      <c r="O299" t="s">
        <v>368</v>
      </c>
      <c r="P299" t="s">
        <v>52</v>
      </c>
      <c r="Q299" t="s">
        <v>48</v>
      </c>
      <c r="R299" t="s">
        <v>1032</v>
      </c>
    </row>
    <row r="300" spans="1:32" x14ac:dyDescent="0.2">
      <c r="A300" t="s">
        <v>1004</v>
      </c>
      <c r="B300">
        <f t="shared" si="25"/>
        <v>5.4377379010331697E-2</v>
      </c>
      <c r="C300">
        <f t="shared" si="26"/>
        <v>4.784688995215311E-2</v>
      </c>
      <c r="D300">
        <v>-0.1</v>
      </c>
      <c r="F300" t="s">
        <v>1066</v>
      </c>
      <c r="G300" t="s">
        <v>905</v>
      </c>
      <c r="H300" t="s">
        <v>906</v>
      </c>
      <c r="I300" t="s">
        <v>460</v>
      </c>
      <c r="J300" t="s">
        <v>67</v>
      </c>
      <c r="K300" t="s">
        <v>68</v>
      </c>
      <c r="L300" t="s">
        <v>504</v>
      </c>
      <c r="M300" t="s">
        <v>52</v>
      </c>
      <c r="N300" t="s">
        <v>1033</v>
      </c>
      <c r="O300" t="s">
        <v>85</v>
      </c>
      <c r="P300" t="s">
        <v>401</v>
      </c>
      <c r="Q300" t="s">
        <v>106</v>
      </c>
      <c r="R300" t="s">
        <v>42</v>
      </c>
      <c r="S300" t="s">
        <v>750</v>
      </c>
    </row>
    <row r="301" spans="1:32" x14ac:dyDescent="0.2">
      <c r="A301" t="s">
        <v>1004</v>
      </c>
      <c r="B301">
        <f t="shared" si="25"/>
        <v>5.4377379010331697E-2</v>
      </c>
      <c r="C301">
        <f t="shared" si="26"/>
        <v>4.784688995215311E-2</v>
      </c>
      <c r="D301">
        <v>-0.2</v>
      </c>
      <c r="F301" t="s">
        <v>1066</v>
      </c>
      <c r="G301" t="s">
        <v>72</v>
      </c>
      <c r="H301" t="s">
        <v>1034</v>
      </c>
      <c r="I301" t="s">
        <v>976</v>
      </c>
      <c r="J301" t="s">
        <v>67</v>
      </c>
      <c r="K301" t="s">
        <v>465</v>
      </c>
      <c r="L301" t="s">
        <v>949</v>
      </c>
      <c r="M301" t="s">
        <v>896</v>
      </c>
      <c r="N301" t="s">
        <v>48</v>
      </c>
      <c r="O301" t="s">
        <v>1035</v>
      </c>
      <c r="P301" t="s">
        <v>158</v>
      </c>
      <c r="Q301" t="s">
        <v>48</v>
      </c>
      <c r="R301" t="s">
        <v>518</v>
      </c>
    </row>
    <row r="302" spans="1:32" x14ac:dyDescent="0.2">
      <c r="A302" t="s">
        <v>1036</v>
      </c>
      <c r="B302">
        <f>1/31.63</f>
        <v>3.1615554852987671E-2</v>
      </c>
      <c r="C302">
        <f>0.5/31.63</f>
        <v>1.5807777426493835E-2</v>
      </c>
      <c r="D302">
        <v>1.7</v>
      </c>
      <c r="F302" t="s">
        <v>1066</v>
      </c>
      <c r="G302" t="s">
        <v>943</v>
      </c>
      <c r="H302" t="s">
        <v>626</v>
      </c>
      <c r="I302" t="s">
        <v>474</v>
      </c>
      <c r="J302" t="s">
        <v>101</v>
      </c>
      <c r="K302" t="s">
        <v>193</v>
      </c>
      <c r="L302" t="s">
        <v>1037</v>
      </c>
      <c r="M302" t="s">
        <v>919</v>
      </c>
      <c r="N302" t="s">
        <v>52</v>
      </c>
      <c r="O302" t="s">
        <v>48</v>
      </c>
      <c r="P302" t="s">
        <v>524</v>
      </c>
      <c r="Q302" t="s">
        <v>892</v>
      </c>
      <c r="V302" t="s">
        <v>943</v>
      </c>
      <c r="W302" t="s">
        <v>626</v>
      </c>
      <c r="X302" t="s">
        <v>474</v>
      </c>
      <c r="Y302" t="s">
        <v>101</v>
      </c>
      <c r="Z302" t="s">
        <v>193</v>
      </c>
      <c r="AA302" t="s">
        <v>1037</v>
      </c>
      <c r="AC302" t="s">
        <v>52</v>
      </c>
      <c r="AD302" t="s">
        <v>48</v>
      </c>
      <c r="AE302" t="s">
        <v>524</v>
      </c>
      <c r="AF302" t="s">
        <v>892</v>
      </c>
    </row>
    <row r="303" spans="1:32" x14ac:dyDescent="0.2">
      <c r="A303" t="s">
        <v>1036</v>
      </c>
      <c r="B303">
        <f t="shared" ref="B303:B321" si="27">1/31.63</f>
        <v>3.1615554852987671E-2</v>
      </c>
      <c r="C303">
        <f t="shared" ref="C303:C321" si="28">0.5/31.63</f>
        <v>1.5807777426493835E-2</v>
      </c>
      <c r="D303">
        <v>1.6</v>
      </c>
      <c r="F303" t="s">
        <v>1066</v>
      </c>
      <c r="G303" t="s">
        <v>926</v>
      </c>
      <c r="H303" t="s">
        <v>1038</v>
      </c>
      <c r="I303" t="s">
        <v>387</v>
      </c>
      <c r="J303" t="s">
        <v>350</v>
      </c>
      <c r="K303" t="s">
        <v>121</v>
      </c>
      <c r="L303" t="s">
        <v>101</v>
      </c>
      <c r="M303" t="s">
        <v>52</v>
      </c>
      <c r="N303" t="s">
        <v>883</v>
      </c>
      <c r="O303" t="s">
        <v>128</v>
      </c>
      <c r="P303" t="s">
        <v>79</v>
      </c>
      <c r="Q303" t="s">
        <v>55</v>
      </c>
      <c r="R303" t="s">
        <v>1039</v>
      </c>
    </row>
    <row r="304" spans="1:32" x14ac:dyDescent="0.2">
      <c r="A304" t="s">
        <v>1036</v>
      </c>
      <c r="B304">
        <f t="shared" si="27"/>
        <v>3.1615554852987671E-2</v>
      </c>
      <c r="C304">
        <f t="shared" si="28"/>
        <v>1.5807777426493835E-2</v>
      </c>
      <c r="D304">
        <v>1.5</v>
      </c>
      <c r="F304" t="s">
        <v>1066</v>
      </c>
      <c r="G304" t="s">
        <v>210</v>
      </c>
      <c r="H304" t="s">
        <v>409</v>
      </c>
      <c r="I304" t="s">
        <v>744</v>
      </c>
      <c r="J304" t="s">
        <v>68</v>
      </c>
      <c r="K304" t="s">
        <v>144</v>
      </c>
      <c r="L304" t="s">
        <v>560</v>
      </c>
      <c r="M304" t="s">
        <v>52</v>
      </c>
      <c r="N304" t="s">
        <v>48</v>
      </c>
      <c r="O304" t="s">
        <v>1040</v>
      </c>
      <c r="P304" t="s">
        <v>306</v>
      </c>
    </row>
    <row r="305" spans="1:19" x14ac:dyDescent="0.2">
      <c r="A305" t="s">
        <v>1036</v>
      </c>
      <c r="B305">
        <f t="shared" si="27"/>
        <v>3.1615554852987671E-2</v>
      </c>
      <c r="C305">
        <f t="shared" si="28"/>
        <v>1.5807777426493835E-2</v>
      </c>
      <c r="D305">
        <v>1.4</v>
      </c>
      <c r="F305" t="s">
        <v>1066</v>
      </c>
      <c r="G305" t="s">
        <v>72</v>
      </c>
      <c r="H305" t="s">
        <v>984</v>
      </c>
      <c r="I305" t="s">
        <v>511</v>
      </c>
      <c r="J305" t="s">
        <v>1</v>
      </c>
      <c r="K305" t="s">
        <v>1041</v>
      </c>
      <c r="L305" t="s">
        <v>1042</v>
      </c>
      <c r="M305" t="s">
        <v>47</v>
      </c>
      <c r="N305" t="s">
        <v>1</v>
      </c>
      <c r="O305" t="s">
        <v>1043</v>
      </c>
      <c r="P305" t="s">
        <v>656</v>
      </c>
      <c r="Q305" t="s">
        <v>1044</v>
      </c>
      <c r="R305" t="s">
        <v>961</v>
      </c>
      <c r="S305" t="s">
        <v>658</v>
      </c>
    </row>
    <row r="306" spans="1:19" x14ac:dyDescent="0.2">
      <c r="A306" t="s">
        <v>1036</v>
      </c>
      <c r="B306">
        <f t="shared" si="27"/>
        <v>3.1615554852987671E-2</v>
      </c>
      <c r="C306">
        <f t="shared" si="28"/>
        <v>1.5807777426493835E-2</v>
      </c>
      <c r="D306">
        <v>1.3</v>
      </c>
      <c r="F306" t="s">
        <v>1066</v>
      </c>
      <c r="G306" t="s">
        <v>318</v>
      </c>
      <c r="H306" t="s">
        <v>1045</v>
      </c>
      <c r="I306" t="s">
        <v>460</v>
      </c>
      <c r="J306" t="s">
        <v>48</v>
      </c>
      <c r="K306" t="s">
        <v>459</v>
      </c>
      <c r="L306" t="s">
        <v>298</v>
      </c>
      <c r="M306" t="s">
        <v>48</v>
      </c>
      <c r="N306" t="s">
        <v>1046</v>
      </c>
      <c r="O306" t="s">
        <v>106</v>
      </c>
      <c r="P306" t="s">
        <v>48</v>
      </c>
      <c r="Q306" t="s">
        <v>925</v>
      </c>
    </row>
    <row r="307" spans="1:19" x14ac:dyDescent="0.2">
      <c r="A307" t="s">
        <v>1036</v>
      </c>
      <c r="B307">
        <f t="shared" si="27"/>
        <v>3.1615554852987671E-2</v>
      </c>
      <c r="C307">
        <f t="shared" si="28"/>
        <v>1.5807777426493835E-2</v>
      </c>
      <c r="D307">
        <v>1.2</v>
      </c>
      <c r="F307" t="s">
        <v>1066</v>
      </c>
      <c r="G307" t="s">
        <v>263</v>
      </c>
      <c r="H307" t="s">
        <v>1047</v>
      </c>
      <c r="I307" t="s">
        <v>211</v>
      </c>
      <c r="J307" t="s">
        <v>153</v>
      </c>
      <c r="K307" t="s">
        <v>48</v>
      </c>
      <c r="L307" t="s">
        <v>986</v>
      </c>
      <c r="M307" t="s">
        <v>489</v>
      </c>
      <c r="N307" t="s">
        <v>63</v>
      </c>
      <c r="O307" t="s">
        <v>75</v>
      </c>
      <c r="P307" t="s">
        <v>769</v>
      </c>
    </row>
    <row r="308" spans="1:19" x14ac:dyDescent="0.2">
      <c r="A308" t="s">
        <v>1036</v>
      </c>
      <c r="B308">
        <f t="shared" si="27"/>
        <v>3.1615554852987671E-2</v>
      </c>
      <c r="C308">
        <f t="shared" si="28"/>
        <v>1.5807777426493835E-2</v>
      </c>
      <c r="D308">
        <v>1.1000000000000001</v>
      </c>
      <c r="F308" t="s">
        <v>1066</v>
      </c>
      <c r="G308" t="s">
        <v>926</v>
      </c>
      <c r="H308" t="s">
        <v>339</v>
      </c>
      <c r="I308" t="s">
        <v>387</v>
      </c>
      <c r="J308" t="s">
        <v>224</v>
      </c>
      <c r="K308" t="s">
        <v>609</v>
      </c>
      <c r="L308" t="s">
        <v>48</v>
      </c>
      <c r="M308" t="s">
        <v>1048</v>
      </c>
      <c r="N308" t="s">
        <v>58</v>
      </c>
      <c r="O308" t="s">
        <v>48</v>
      </c>
      <c r="P308" t="s">
        <v>1049</v>
      </c>
      <c r="Q308" t="s">
        <v>97</v>
      </c>
    </row>
    <row r="309" spans="1:19" x14ac:dyDescent="0.2">
      <c r="A309" t="s">
        <v>1036</v>
      </c>
      <c r="B309">
        <f t="shared" si="27"/>
        <v>3.1615554852987671E-2</v>
      </c>
      <c r="C309">
        <f t="shared" si="28"/>
        <v>1.5807777426493835E-2</v>
      </c>
      <c r="D309">
        <v>1</v>
      </c>
      <c r="F309" t="s">
        <v>1066</v>
      </c>
      <c r="G309" t="s">
        <v>72</v>
      </c>
      <c r="H309" t="s">
        <v>882</v>
      </c>
      <c r="I309" t="s">
        <v>460</v>
      </c>
      <c r="J309" t="s">
        <v>67</v>
      </c>
      <c r="K309" t="s">
        <v>101</v>
      </c>
      <c r="L309" t="s">
        <v>315</v>
      </c>
      <c r="M309" t="s">
        <v>508</v>
      </c>
      <c r="N309" t="s">
        <v>533</v>
      </c>
      <c r="O309" t="s">
        <v>884</v>
      </c>
      <c r="P309" t="s">
        <v>177</v>
      </c>
      <c r="Q309" t="s">
        <v>1025</v>
      </c>
    </row>
    <row r="310" spans="1:19" x14ac:dyDescent="0.2">
      <c r="A310" t="s">
        <v>1036</v>
      </c>
      <c r="B310">
        <f t="shared" si="27"/>
        <v>3.1615554852987671E-2</v>
      </c>
      <c r="C310">
        <f t="shared" si="28"/>
        <v>1.5807777426493835E-2</v>
      </c>
      <c r="D310">
        <v>0.90000000000000102</v>
      </c>
      <c r="F310" t="s">
        <v>1066</v>
      </c>
      <c r="G310" t="s">
        <v>182</v>
      </c>
      <c r="H310" t="s">
        <v>1005</v>
      </c>
      <c r="I310" t="s">
        <v>340</v>
      </c>
      <c r="J310" t="s">
        <v>1</v>
      </c>
      <c r="K310" t="s">
        <v>911</v>
      </c>
      <c r="L310" t="s">
        <v>121</v>
      </c>
      <c r="M310" t="s">
        <v>424</v>
      </c>
      <c r="N310" t="s">
        <v>191</v>
      </c>
      <c r="O310" t="s">
        <v>91</v>
      </c>
      <c r="P310" t="s">
        <v>57</v>
      </c>
      <c r="Q310" t="s">
        <v>424</v>
      </c>
      <c r="R310" t="s">
        <v>125</v>
      </c>
    </row>
    <row r="311" spans="1:19" x14ac:dyDescent="0.2">
      <c r="A311" t="s">
        <v>1036</v>
      </c>
      <c r="B311">
        <f t="shared" si="27"/>
        <v>3.1615554852987671E-2</v>
      </c>
      <c r="C311">
        <f t="shared" si="28"/>
        <v>1.5807777426493835E-2</v>
      </c>
      <c r="D311">
        <v>0.80000000000000104</v>
      </c>
      <c r="F311" t="s">
        <v>1066</v>
      </c>
      <c r="G311" t="s">
        <v>72</v>
      </c>
      <c r="H311" t="s">
        <v>899</v>
      </c>
      <c r="I311" t="s">
        <v>387</v>
      </c>
      <c r="J311" t="s">
        <v>250</v>
      </c>
      <c r="K311" t="s">
        <v>465</v>
      </c>
      <c r="L311" t="s">
        <v>477</v>
      </c>
      <c r="M311" t="s">
        <v>58</v>
      </c>
      <c r="N311" t="s">
        <v>48</v>
      </c>
      <c r="O311" t="s">
        <v>1050</v>
      </c>
      <c r="P311" t="s">
        <v>536</v>
      </c>
      <c r="Q311" t="s">
        <v>48</v>
      </c>
      <c r="R311" t="s">
        <v>974</v>
      </c>
    </row>
    <row r="312" spans="1:19" x14ac:dyDescent="0.2">
      <c r="A312" t="s">
        <v>1036</v>
      </c>
      <c r="B312">
        <f t="shared" si="27"/>
        <v>3.1615554852987671E-2</v>
      </c>
      <c r="C312">
        <f t="shared" si="28"/>
        <v>1.5807777426493835E-2</v>
      </c>
      <c r="D312">
        <v>0.70000000000000095</v>
      </c>
      <c r="F312" t="s">
        <v>1066</v>
      </c>
      <c r="G312" t="s">
        <v>263</v>
      </c>
      <c r="H312" t="s">
        <v>779</v>
      </c>
      <c r="I312" t="s">
        <v>958</v>
      </c>
      <c r="J312" t="s">
        <v>1</v>
      </c>
      <c r="K312" t="s">
        <v>588</v>
      </c>
      <c r="L312" t="s">
        <v>47</v>
      </c>
      <c r="M312" t="s">
        <v>1</v>
      </c>
      <c r="N312" t="s">
        <v>285</v>
      </c>
      <c r="O312" t="s">
        <v>959</v>
      </c>
      <c r="P312" t="s">
        <v>960</v>
      </c>
      <c r="Q312" t="s">
        <v>282</v>
      </c>
      <c r="R312" t="s">
        <v>961</v>
      </c>
      <c r="S312" t="s">
        <v>1051</v>
      </c>
    </row>
    <row r="313" spans="1:19" x14ac:dyDescent="0.2">
      <c r="A313" t="s">
        <v>1036</v>
      </c>
      <c r="B313">
        <f t="shared" si="27"/>
        <v>3.1615554852987671E-2</v>
      </c>
      <c r="C313">
        <f t="shared" si="28"/>
        <v>1.5807777426493835E-2</v>
      </c>
      <c r="D313">
        <v>0.6</v>
      </c>
      <c r="F313" t="s">
        <v>1066</v>
      </c>
      <c r="G313" t="s">
        <v>1052</v>
      </c>
      <c r="H313" t="s">
        <v>585</v>
      </c>
      <c r="I313" t="s">
        <v>94</v>
      </c>
      <c r="J313" t="s">
        <v>1053</v>
      </c>
      <c r="K313" t="s">
        <v>416</v>
      </c>
      <c r="L313" t="s">
        <v>137</v>
      </c>
      <c r="M313" t="s">
        <v>1054</v>
      </c>
      <c r="N313" t="s">
        <v>52</v>
      </c>
      <c r="O313" t="s">
        <v>48</v>
      </c>
      <c r="P313" t="s">
        <v>1055</v>
      </c>
      <c r="Q313" t="s">
        <v>175</v>
      </c>
    </row>
    <row r="314" spans="1:19" x14ac:dyDescent="0.2">
      <c r="A314" t="s">
        <v>1036</v>
      </c>
      <c r="B314">
        <f t="shared" si="27"/>
        <v>3.1615554852987671E-2</v>
      </c>
      <c r="C314">
        <f t="shared" si="28"/>
        <v>1.5807777426493835E-2</v>
      </c>
      <c r="D314">
        <v>0.5</v>
      </c>
      <c r="F314" t="s">
        <v>1066</v>
      </c>
      <c r="G314" t="s">
        <v>182</v>
      </c>
      <c r="H314" t="s">
        <v>979</v>
      </c>
      <c r="I314" t="s">
        <v>662</v>
      </c>
      <c r="J314" t="s">
        <v>109</v>
      </c>
      <c r="K314" t="s">
        <v>1</v>
      </c>
      <c r="L314" t="s">
        <v>711</v>
      </c>
      <c r="M314" t="s">
        <v>177</v>
      </c>
      <c r="N314" t="s">
        <v>574</v>
      </c>
      <c r="O314" t="s">
        <v>140</v>
      </c>
      <c r="P314" t="s">
        <v>309</v>
      </c>
      <c r="Q314" t="s">
        <v>121</v>
      </c>
      <c r="R314" t="s">
        <v>48</v>
      </c>
      <c r="S314" t="s">
        <v>276</v>
      </c>
    </row>
    <row r="315" spans="1:19" x14ac:dyDescent="0.2">
      <c r="A315" t="s">
        <v>1036</v>
      </c>
      <c r="B315">
        <f t="shared" si="27"/>
        <v>3.1615554852987671E-2</v>
      </c>
      <c r="C315">
        <f t="shared" si="28"/>
        <v>1.5807777426493835E-2</v>
      </c>
      <c r="D315">
        <v>0.4</v>
      </c>
      <c r="F315" t="s">
        <v>1066</v>
      </c>
      <c r="G315" t="s">
        <v>943</v>
      </c>
      <c r="H315" t="s">
        <v>626</v>
      </c>
      <c r="I315" t="s">
        <v>1056</v>
      </c>
      <c r="J315" t="s">
        <v>101</v>
      </c>
      <c r="K315" t="s">
        <v>193</v>
      </c>
      <c r="L315" t="s">
        <v>315</v>
      </c>
      <c r="M315" t="s">
        <v>566</v>
      </c>
      <c r="N315" t="s">
        <v>41</v>
      </c>
      <c r="O315" t="s">
        <v>48</v>
      </c>
      <c r="P315" t="s">
        <v>358</v>
      </c>
      <c r="Q315" t="s">
        <v>171</v>
      </c>
      <c r="R315" t="s">
        <v>306</v>
      </c>
    </row>
    <row r="316" spans="1:19" x14ac:dyDescent="0.2">
      <c r="A316" t="s">
        <v>1036</v>
      </c>
      <c r="B316">
        <f t="shared" si="27"/>
        <v>3.1615554852987671E-2</v>
      </c>
      <c r="C316">
        <f t="shared" si="28"/>
        <v>1.5807777426493835E-2</v>
      </c>
      <c r="D316">
        <v>0.3</v>
      </c>
      <c r="F316" t="s">
        <v>1066</v>
      </c>
      <c r="G316" t="s">
        <v>72</v>
      </c>
      <c r="H316" t="s">
        <v>40</v>
      </c>
      <c r="I316" t="s">
        <v>387</v>
      </c>
      <c r="J316" t="s">
        <v>250</v>
      </c>
      <c r="K316" t="s">
        <v>465</v>
      </c>
      <c r="L316" t="s">
        <v>319</v>
      </c>
      <c r="M316" t="s">
        <v>76</v>
      </c>
      <c r="N316" t="s">
        <v>48</v>
      </c>
      <c r="O316" t="s">
        <v>1057</v>
      </c>
      <c r="P316" t="s">
        <v>672</v>
      </c>
      <c r="Q316" t="s">
        <v>48</v>
      </c>
      <c r="R316" t="s">
        <v>1058</v>
      </c>
    </row>
    <row r="317" spans="1:19" x14ac:dyDescent="0.2">
      <c r="A317" t="s">
        <v>1036</v>
      </c>
      <c r="B317">
        <f t="shared" si="27"/>
        <v>3.1615554852987671E-2</v>
      </c>
      <c r="C317">
        <f t="shared" si="28"/>
        <v>1.5807777426493835E-2</v>
      </c>
      <c r="D317">
        <v>0.2</v>
      </c>
      <c r="F317" t="s">
        <v>1066</v>
      </c>
      <c r="G317" t="s">
        <v>1052</v>
      </c>
      <c r="H317" t="s">
        <v>585</v>
      </c>
      <c r="I317" t="s">
        <v>94</v>
      </c>
      <c r="J317" t="s">
        <v>1059</v>
      </c>
      <c r="K317" t="s">
        <v>143</v>
      </c>
      <c r="L317" t="s">
        <v>144</v>
      </c>
      <c r="M317" t="s">
        <v>1060</v>
      </c>
      <c r="N317" t="s">
        <v>52</v>
      </c>
      <c r="O317" t="s">
        <v>48</v>
      </c>
      <c r="P317" t="s">
        <v>671</v>
      </c>
      <c r="Q317" t="s">
        <v>175</v>
      </c>
    </row>
    <row r="318" spans="1:19" x14ac:dyDescent="0.2">
      <c r="A318" t="s">
        <v>1036</v>
      </c>
      <c r="B318">
        <f t="shared" si="27"/>
        <v>3.1615554852987671E-2</v>
      </c>
      <c r="C318">
        <f t="shared" si="28"/>
        <v>1.5807777426493835E-2</v>
      </c>
      <c r="D318">
        <v>9.9999999999999895E-2</v>
      </c>
      <c r="F318" t="s">
        <v>1066</v>
      </c>
      <c r="G318" t="s">
        <v>72</v>
      </c>
      <c r="H318" t="s">
        <v>1048</v>
      </c>
      <c r="I318" t="s">
        <v>935</v>
      </c>
      <c r="J318" t="s">
        <v>67</v>
      </c>
      <c r="K318" t="s">
        <v>465</v>
      </c>
      <c r="L318" t="s">
        <v>666</v>
      </c>
      <c r="M318" t="s">
        <v>58</v>
      </c>
      <c r="N318" t="s">
        <v>48</v>
      </c>
      <c r="O318" t="s">
        <v>1061</v>
      </c>
      <c r="P318" t="s">
        <v>158</v>
      </c>
      <c r="Q318" t="s">
        <v>48</v>
      </c>
      <c r="R318" t="s">
        <v>1062</v>
      </c>
    </row>
    <row r="319" spans="1:19" x14ac:dyDescent="0.2">
      <c r="A319" t="s">
        <v>1036</v>
      </c>
      <c r="B319">
        <f t="shared" si="27"/>
        <v>3.1615554852987671E-2</v>
      </c>
      <c r="C319">
        <f t="shared" si="28"/>
        <v>1.5807777426493835E-2</v>
      </c>
      <c r="D319">
        <v>0</v>
      </c>
      <c r="F319" t="s">
        <v>1066</v>
      </c>
      <c r="G319" t="s">
        <v>926</v>
      </c>
      <c r="H319" t="s">
        <v>1017</v>
      </c>
      <c r="I319" t="s">
        <v>387</v>
      </c>
      <c r="J319" t="s">
        <v>250</v>
      </c>
      <c r="K319" t="s">
        <v>193</v>
      </c>
      <c r="L319" t="s">
        <v>48</v>
      </c>
      <c r="M319" t="s">
        <v>1029</v>
      </c>
      <c r="N319" t="s">
        <v>58</v>
      </c>
      <c r="O319" t="s">
        <v>48</v>
      </c>
      <c r="P319" t="s">
        <v>1063</v>
      </c>
      <c r="Q319" t="s">
        <v>41</v>
      </c>
      <c r="R319" t="s">
        <v>48</v>
      </c>
      <c r="S319" t="s">
        <v>1064</v>
      </c>
    </row>
    <row r="320" spans="1:19" x14ac:dyDescent="0.2">
      <c r="A320" t="s">
        <v>1036</v>
      </c>
      <c r="B320">
        <f t="shared" si="27"/>
        <v>3.1615554852987671E-2</v>
      </c>
      <c r="C320">
        <f t="shared" si="28"/>
        <v>1.5807777426493835E-2</v>
      </c>
      <c r="D320">
        <v>-0.1</v>
      </c>
      <c r="F320" t="s">
        <v>1066</v>
      </c>
      <c r="G320" t="s">
        <v>926</v>
      </c>
      <c r="H320" t="s">
        <v>1065</v>
      </c>
      <c r="I320" t="s">
        <v>662</v>
      </c>
      <c r="J320" t="s">
        <v>224</v>
      </c>
      <c r="K320" t="s">
        <v>52</v>
      </c>
      <c r="L320" t="s">
        <v>883</v>
      </c>
      <c r="M320" t="s">
        <v>128</v>
      </c>
      <c r="N320" t="s">
        <v>1</v>
      </c>
      <c r="O320" t="s">
        <v>39</v>
      </c>
      <c r="P320" t="s">
        <v>884</v>
      </c>
      <c r="Q320" t="s">
        <v>177</v>
      </c>
      <c r="R320" t="s">
        <v>288</v>
      </c>
    </row>
    <row r="321" spans="1:17" x14ac:dyDescent="0.2">
      <c r="A321" t="s">
        <v>1036</v>
      </c>
      <c r="B321">
        <f t="shared" si="27"/>
        <v>3.1615554852987671E-2</v>
      </c>
      <c r="C321">
        <f t="shared" si="28"/>
        <v>1.5807777426493835E-2</v>
      </c>
      <c r="D321">
        <v>-0.2</v>
      </c>
      <c r="F321" t="s">
        <v>1066</v>
      </c>
      <c r="G321" t="s">
        <v>61</v>
      </c>
      <c r="H321" t="s">
        <v>114</v>
      </c>
      <c r="I321" t="s">
        <v>121</v>
      </c>
      <c r="J321" t="s">
        <v>893</v>
      </c>
      <c r="K321" t="s">
        <v>733</v>
      </c>
      <c r="L321" t="s">
        <v>416</v>
      </c>
      <c r="M321" t="s">
        <v>1037</v>
      </c>
      <c r="N321" t="s">
        <v>422</v>
      </c>
      <c r="O321" t="s">
        <v>52</v>
      </c>
      <c r="P321" t="s">
        <v>48</v>
      </c>
      <c r="Q321" t="s">
        <v>909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0EE67-5F0B-F540-97DB-B193CE9D0473}">
  <dimension ref="A1:AJ321"/>
  <sheetViews>
    <sheetView topLeftCell="A333" workbookViewId="0">
      <selection activeCell="E1" sqref="E1:E1048576"/>
    </sheetView>
  </sheetViews>
  <sheetFormatPr baseColWidth="10" defaultColWidth="11" defaultRowHeight="16" x14ac:dyDescent="0.2"/>
  <cols>
    <col min="5" max="5" width="17.5" customWidth="1"/>
    <col min="6" max="21" width="10.83203125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t="s">
        <v>36</v>
      </c>
      <c r="B2">
        <v>1</v>
      </c>
      <c r="C2">
        <v>1</v>
      </c>
      <c r="D2">
        <v>1.7</v>
      </c>
      <c r="E2">
        <f>D2-0.8</f>
        <v>0.89999999999999991</v>
      </c>
      <c r="F2" t="s">
        <v>1067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</row>
    <row r="3" spans="1:36" x14ac:dyDescent="0.2">
      <c r="A3" t="s">
        <v>36</v>
      </c>
      <c r="B3">
        <v>1</v>
      </c>
      <c r="C3">
        <v>1</v>
      </c>
      <c r="D3">
        <v>1.6</v>
      </c>
      <c r="E3">
        <f>D3-0.8</f>
        <v>0.8</v>
      </c>
      <c r="F3" t="s">
        <v>1067</v>
      </c>
      <c r="G3" t="s">
        <v>50</v>
      </c>
      <c r="H3" t="s">
        <v>51</v>
      </c>
      <c r="I3" t="s">
        <v>52</v>
      </c>
      <c r="J3" t="s">
        <v>48</v>
      </c>
      <c r="K3" t="s">
        <v>53</v>
      </c>
      <c r="L3" t="s">
        <v>52</v>
      </c>
      <c r="M3" t="s">
        <v>54</v>
      </c>
      <c r="N3" t="s">
        <v>1</v>
      </c>
      <c r="O3" t="s">
        <v>55</v>
      </c>
      <c r="P3" t="s">
        <v>56</v>
      </c>
      <c r="Q3" t="s">
        <v>57</v>
      </c>
      <c r="R3" t="s">
        <v>58</v>
      </c>
      <c r="S3" t="s">
        <v>1</v>
      </c>
      <c r="T3" t="s">
        <v>59</v>
      </c>
      <c r="U3" t="s">
        <v>60</v>
      </c>
      <c r="V3" t="s">
        <v>50</v>
      </c>
      <c r="W3" t="s">
        <v>51</v>
      </c>
      <c r="X3" t="s">
        <v>52</v>
      </c>
      <c r="Y3" t="s">
        <v>48</v>
      </c>
      <c r="Z3" t="s">
        <v>53</v>
      </c>
      <c r="AA3" t="s">
        <v>52</v>
      </c>
      <c r="AB3" t="s">
        <v>54</v>
      </c>
      <c r="AC3" t="s">
        <v>1</v>
      </c>
      <c r="AD3" t="s">
        <v>55</v>
      </c>
      <c r="AE3" t="s">
        <v>56</v>
      </c>
      <c r="AF3" t="s">
        <v>57</v>
      </c>
      <c r="AG3" t="s">
        <v>58</v>
      </c>
      <c r="AH3" t="s">
        <v>1</v>
      </c>
      <c r="AI3" t="s">
        <v>59</v>
      </c>
      <c r="AJ3" t="s">
        <v>60</v>
      </c>
    </row>
    <row r="4" spans="1:36" x14ac:dyDescent="0.2">
      <c r="A4" t="s">
        <v>36</v>
      </c>
      <c r="B4">
        <v>1</v>
      </c>
      <c r="C4">
        <v>1</v>
      </c>
      <c r="D4">
        <v>1.5</v>
      </c>
      <c r="E4">
        <f t="shared" ref="E4:E67" si="0">D4-0.8</f>
        <v>0.7</v>
      </c>
      <c r="F4" t="s">
        <v>1067</v>
      </c>
      <c r="G4" t="s">
        <v>61</v>
      </c>
      <c r="H4" t="s">
        <v>48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V4" t="s">
        <v>61</v>
      </c>
      <c r="W4" t="s">
        <v>48</v>
      </c>
      <c r="X4" t="s">
        <v>62</v>
      </c>
      <c r="Y4" t="s">
        <v>63</v>
      </c>
      <c r="Z4" t="s">
        <v>64</v>
      </c>
      <c r="AA4" t="s">
        <v>65</v>
      </c>
      <c r="AB4" t="s">
        <v>66</v>
      </c>
      <c r="AC4" t="s">
        <v>67</v>
      </c>
      <c r="AD4" t="s">
        <v>68</v>
      </c>
      <c r="AE4" t="s">
        <v>69</v>
      </c>
      <c r="AF4" t="s">
        <v>70</v>
      </c>
      <c r="AG4" t="s">
        <v>71</v>
      </c>
    </row>
    <row r="5" spans="1:36" x14ac:dyDescent="0.2">
      <c r="A5" t="s">
        <v>36</v>
      </c>
      <c r="B5">
        <v>1</v>
      </c>
      <c r="C5">
        <v>1</v>
      </c>
      <c r="D5">
        <v>1.4</v>
      </c>
      <c r="E5">
        <f t="shared" si="0"/>
        <v>0.59999999999999987</v>
      </c>
      <c r="F5" t="s">
        <v>1067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41</v>
      </c>
      <c r="N5" t="s">
        <v>78</v>
      </c>
      <c r="O5" t="s">
        <v>79</v>
      </c>
      <c r="P5" t="s">
        <v>80</v>
      </c>
      <c r="Q5" t="s">
        <v>57</v>
      </c>
      <c r="R5" t="s">
        <v>1</v>
      </c>
      <c r="S5" t="s">
        <v>81</v>
      </c>
      <c r="V5" t="s">
        <v>72</v>
      </c>
      <c r="W5" t="s">
        <v>73</v>
      </c>
      <c r="X5" t="s">
        <v>74</v>
      </c>
      <c r="Y5" t="s">
        <v>75</v>
      </c>
      <c r="Z5" t="s">
        <v>76</v>
      </c>
      <c r="AA5" t="s">
        <v>77</v>
      </c>
      <c r="AB5" t="s">
        <v>41</v>
      </c>
      <c r="AC5" t="s">
        <v>78</v>
      </c>
      <c r="AD5" t="s">
        <v>79</v>
      </c>
      <c r="AE5" t="s">
        <v>80</v>
      </c>
      <c r="AF5" t="s">
        <v>57</v>
      </c>
      <c r="AG5" t="s">
        <v>1</v>
      </c>
      <c r="AH5" t="s">
        <v>81</v>
      </c>
    </row>
    <row r="6" spans="1:36" x14ac:dyDescent="0.2">
      <c r="A6" t="s">
        <v>36</v>
      </c>
      <c r="B6">
        <v>1</v>
      </c>
      <c r="C6">
        <v>1</v>
      </c>
      <c r="D6">
        <v>1.3</v>
      </c>
      <c r="E6">
        <f t="shared" si="0"/>
        <v>0.5</v>
      </c>
      <c r="F6" t="s">
        <v>1067</v>
      </c>
      <c r="G6" t="s">
        <v>82</v>
      </c>
      <c r="H6" t="s">
        <v>83</v>
      </c>
      <c r="I6" t="s">
        <v>52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68</v>
      </c>
      <c r="P6" t="s">
        <v>89</v>
      </c>
      <c r="Q6" t="s">
        <v>90</v>
      </c>
      <c r="R6" t="s">
        <v>91</v>
      </c>
      <c r="V6" t="s">
        <v>82</v>
      </c>
      <c r="W6" t="s">
        <v>83</v>
      </c>
      <c r="X6" t="s">
        <v>52</v>
      </c>
      <c r="Y6" t="s">
        <v>84</v>
      </c>
      <c r="Z6" t="s">
        <v>85</v>
      </c>
      <c r="AA6" t="s">
        <v>86</v>
      </c>
      <c r="AB6" t="s">
        <v>87</v>
      </c>
      <c r="AC6" t="s">
        <v>88</v>
      </c>
      <c r="AD6" t="s">
        <v>68</v>
      </c>
      <c r="AE6" t="s">
        <v>89</v>
      </c>
      <c r="AF6" t="s">
        <v>90</v>
      </c>
      <c r="AG6" t="s">
        <v>91</v>
      </c>
    </row>
    <row r="7" spans="1:36" x14ac:dyDescent="0.2">
      <c r="A7" t="s">
        <v>36</v>
      </c>
      <c r="B7">
        <v>1</v>
      </c>
      <c r="C7">
        <v>1</v>
      </c>
      <c r="D7">
        <v>1.2</v>
      </c>
      <c r="E7">
        <f t="shared" si="0"/>
        <v>0.39999999999999991</v>
      </c>
      <c r="F7" t="s">
        <v>1067</v>
      </c>
      <c r="G7" t="s">
        <v>50</v>
      </c>
      <c r="H7" t="s">
        <v>92</v>
      </c>
      <c r="I7" t="s">
        <v>93</v>
      </c>
      <c r="J7" t="s">
        <v>94</v>
      </c>
      <c r="K7" t="s">
        <v>48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  <c r="V7" t="s">
        <v>50</v>
      </c>
      <c r="W7" t="s">
        <v>92</v>
      </c>
      <c r="X7" t="s">
        <v>93</v>
      </c>
      <c r="Y7" t="s">
        <v>94</v>
      </c>
      <c r="Z7" t="s">
        <v>48</v>
      </c>
      <c r="AA7" t="s">
        <v>95</v>
      </c>
      <c r="AB7" t="s">
        <v>96</v>
      </c>
      <c r="AC7" t="s">
        <v>97</v>
      </c>
      <c r="AD7" t="s">
        <v>98</v>
      </c>
      <c r="AE7" t="s">
        <v>99</v>
      </c>
    </row>
    <row r="8" spans="1:36" x14ac:dyDescent="0.2">
      <c r="A8" t="s">
        <v>36</v>
      </c>
      <c r="B8">
        <v>1</v>
      </c>
      <c r="C8">
        <v>1</v>
      </c>
      <c r="D8">
        <v>1.1000000000000001</v>
      </c>
      <c r="E8">
        <f t="shared" si="0"/>
        <v>0.30000000000000004</v>
      </c>
      <c r="F8" t="s">
        <v>1067</v>
      </c>
      <c r="G8" t="s">
        <v>100</v>
      </c>
      <c r="H8" t="s">
        <v>101</v>
      </c>
      <c r="I8" t="s">
        <v>102</v>
      </c>
      <c r="J8" t="s">
        <v>41</v>
      </c>
      <c r="K8" t="s">
        <v>103</v>
      </c>
      <c r="L8" t="s">
        <v>104</v>
      </c>
      <c r="M8" t="s">
        <v>105</v>
      </c>
      <c r="N8" t="s">
        <v>106</v>
      </c>
      <c r="O8" t="s">
        <v>52</v>
      </c>
      <c r="P8" t="s">
        <v>107</v>
      </c>
      <c r="Q8" t="s">
        <v>108</v>
      </c>
      <c r="R8" t="s">
        <v>47</v>
      </c>
      <c r="S8" t="s">
        <v>109</v>
      </c>
      <c r="V8" t="s">
        <v>100</v>
      </c>
      <c r="W8" t="s">
        <v>101</v>
      </c>
      <c r="X8" t="s">
        <v>102</v>
      </c>
      <c r="Y8" t="s">
        <v>41</v>
      </c>
      <c r="Z8" t="s">
        <v>103</v>
      </c>
      <c r="AA8" t="s">
        <v>104</v>
      </c>
      <c r="AB8" t="s">
        <v>105</v>
      </c>
      <c r="AC8" t="s">
        <v>106</v>
      </c>
      <c r="AD8" t="s">
        <v>52</v>
      </c>
      <c r="AE8" t="s">
        <v>107</v>
      </c>
      <c r="AF8" t="s">
        <v>108</v>
      </c>
      <c r="AG8" t="s">
        <v>47</v>
      </c>
      <c r="AH8" t="s">
        <v>109</v>
      </c>
    </row>
    <row r="9" spans="1:36" x14ac:dyDescent="0.2">
      <c r="A9" t="s">
        <v>36</v>
      </c>
      <c r="B9">
        <v>1</v>
      </c>
      <c r="C9">
        <v>1</v>
      </c>
      <c r="D9">
        <v>1</v>
      </c>
      <c r="E9">
        <f t="shared" si="0"/>
        <v>0.19999999999999996</v>
      </c>
      <c r="F9" t="s">
        <v>1067</v>
      </c>
      <c r="G9" t="s">
        <v>110</v>
      </c>
      <c r="H9" t="s">
        <v>40</v>
      </c>
      <c r="I9" t="s">
        <v>111</v>
      </c>
      <c r="J9" t="s">
        <v>52</v>
      </c>
      <c r="K9" t="s">
        <v>112</v>
      </c>
      <c r="L9" t="s">
        <v>109</v>
      </c>
      <c r="M9" t="s">
        <v>113</v>
      </c>
      <c r="N9" t="s">
        <v>48</v>
      </c>
      <c r="O9" t="s">
        <v>114</v>
      </c>
      <c r="P9" t="s">
        <v>115</v>
      </c>
      <c r="Q9" t="s">
        <v>48</v>
      </c>
      <c r="R9" t="s">
        <v>116</v>
      </c>
      <c r="V9" t="s">
        <v>110</v>
      </c>
      <c r="W9" t="s">
        <v>40</v>
      </c>
      <c r="X9" t="s">
        <v>111</v>
      </c>
      <c r="Y9" t="s">
        <v>52</v>
      </c>
      <c r="Z9" t="s">
        <v>112</v>
      </c>
      <c r="AA9" t="s">
        <v>109</v>
      </c>
      <c r="AB9" t="s">
        <v>113</v>
      </c>
      <c r="AC9" t="s">
        <v>48</v>
      </c>
      <c r="AD9" t="s">
        <v>114</v>
      </c>
      <c r="AE9" t="s">
        <v>115</v>
      </c>
      <c r="AF9" t="s">
        <v>48</v>
      </c>
      <c r="AG9" t="s">
        <v>116</v>
      </c>
    </row>
    <row r="10" spans="1:36" x14ac:dyDescent="0.2">
      <c r="A10" t="s">
        <v>36</v>
      </c>
      <c r="B10">
        <v>1</v>
      </c>
      <c r="C10">
        <v>1</v>
      </c>
      <c r="D10">
        <v>0.90000000000000102</v>
      </c>
      <c r="E10">
        <f t="shared" si="0"/>
        <v>0.10000000000000098</v>
      </c>
      <c r="F10" t="s">
        <v>1067</v>
      </c>
      <c r="G10" t="s">
        <v>117</v>
      </c>
      <c r="H10" t="s">
        <v>48</v>
      </c>
      <c r="I10" t="s">
        <v>118</v>
      </c>
      <c r="J10" t="s">
        <v>119</v>
      </c>
      <c r="K10" t="s">
        <v>1</v>
      </c>
      <c r="L10" t="s">
        <v>120</v>
      </c>
      <c r="M10" t="s">
        <v>121</v>
      </c>
      <c r="N10" t="s">
        <v>122</v>
      </c>
      <c r="O10" t="s">
        <v>123</v>
      </c>
      <c r="P10" t="s">
        <v>124</v>
      </c>
      <c r="Q10" t="s">
        <v>125</v>
      </c>
      <c r="R10" t="s">
        <v>126</v>
      </c>
      <c r="V10" t="s">
        <v>117</v>
      </c>
      <c r="W10" t="s">
        <v>48</v>
      </c>
      <c r="X10" t="s">
        <v>118</v>
      </c>
      <c r="Y10" t="s">
        <v>119</v>
      </c>
      <c r="Z10" t="s">
        <v>1</v>
      </c>
      <c r="AA10" t="s">
        <v>120</v>
      </c>
      <c r="AB10" t="s">
        <v>121</v>
      </c>
      <c r="AC10" t="s">
        <v>122</v>
      </c>
      <c r="AD10" t="s">
        <v>123</v>
      </c>
      <c r="AE10" t="s">
        <v>124</v>
      </c>
      <c r="AF10" t="s">
        <v>125</v>
      </c>
      <c r="AG10" t="s">
        <v>126</v>
      </c>
    </row>
    <row r="11" spans="1:36" x14ac:dyDescent="0.2">
      <c r="A11" t="s">
        <v>36</v>
      </c>
      <c r="B11">
        <v>1</v>
      </c>
      <c r="C11">
        <v>1</v>
      </c>
      <c r="D11">
        <v>0.80000000000000104</v>
      </c>
      <c r="E11">
        <f t="shared" si="0"/>
        <v>9.9920072216264089E-16</v>
      </c>
      <c r="F11" t="s">
        <v>1067</v>
      </c>
      <c r="G11" t="s">
        <v>50</v>
      </c>
      <c r="H11" t="s">
        <v>127</v>
      </c>
      <c r="I11" t="s">
        <v>77</v>
      </c>
      <c r="J11" t="s">
        <v>128</v>
      </c>
      <c r="K11" t="s">
        <v>48</v>
      </c>
      <c r="L11" t="s">
        <v>129</v>
      </c>
      <c r="M11" t="s">
        <v>121</v>
      </c>
      <c r="N11" t="s">
        <v>48</v>
      </c>
      <c r="O11" t="s">
        <v>130</v>
      </c>
      <c r="P11" t="s">
        <v>67</v>
      </c>
      <c r="Q11" t="s">
        <v>131</v>
      </c>
      <c r="R11" t="s">
        <v>119</v>
      </c>
      <c r="S11" t="s">
        <v>132</v>
      </c>
      <c r="V11" t="s">
        <v>50</v>
      </c>
      <c r="W11" t="s">
        <v>127</v>
      </c>
      <c r="X11" t="s">
        <v>77</v>
      </c>
      <c r="Y11" t="s">
        <v>128</v>
      </c>
      <c r="Z11" t="s">
        <v>48</v>
      </c>
      <c r="AA11" t="s">
        <v>129</v>
      </c>
      <c r="AB11" t="s">
        <v>121</v>
      </c>
      <c r="AC11" t="s">
        <v>48</v>
      </c>
      <c r="AD11" t="s">
        <v>130</v>
      </c>
      <c r="AE11" t="s">
        <v>67</v>
      </c>
      <c r="AF11" t="s">
        <v>131</v>
      </c>
      <c r="AG11" t="s">
        <v>119</v>
      </c>
      <c r="AH11" t="s">
        <v>132</v>
      </c>
    </row>
    <row r="12" spans="1:36" x14ac:dyDescent="0.2">
      <c r="A12" t="s">
        <v>36</v>
      </c>
      <c r="B12">
        <v>1</v>
      </c>
      <c r="C12">
        <v>1</v>
      </c>
      <c r="D12">
        <v>0.70000000000000095</v>
      </c>
      <c r="E12">
        <f t="shared" si="0"/>
        <v>-9.999999999999909E-2</v>
      </c>
      <c r="F12" t="s">
        <v>1067</v>
      </c>
      <c r="G12" t="s">
        <v>133</v>
      </c>
      <c r="H12" t="s">
        <v>134</v>
      </c>
      <c r="I12" t="s">
        <v>68</v>
      </c>
      <c r="J12" t="s">
        <v>135</v>
      </c>
      <c r="K12" t="s">
        <v>136</v>
      </c>
      <c r="L12" t="s">
        <v>101</v>
      </c>
      <c r="M12" t="s">
        <v>137</v>
      </c>
      <c r="N12" t="s">
        <v>138</v>
      </c>
      <c r="O12" t="s">
        <v>109</v>
      </c>
      <c r="P12" t="s">
        <v>52</v>
      </c>
      <c r="Q12" t="s">
        <v>139</v>
      </c>
      <c r="R12" t="s">
        <v>140</v>
      </c>
      <c r="S12" t="s">
        <v>48</v>
      </c>
      <c r="T12" t="s">
        <v>141</v>
      </c>
      <c r="V12" t="s">
        <v>133</v>
      </c>
      <c r="W12" t="s">
        <v>134</v>
      </c>
      <c r="X12" t="s">
        <v>68</v>
      </c>
      <c r="Y12" t="s">
        <v>135</v>
      </c>
      <c r="Z12" t="s">
        <v>136</v>
      </c>
      <c r="AA12" t="s">
        <v>101</v>
      </c>
      <c r="AB12" t="s">
        <v>137</v>
      </c>
      <c r="AC12" t="s">
        <v>138</v>
      </c>
      <c r="AD12" t="s">
        <v>109</v>
      </c>
      <c r="AE12" t="s">
        <v>52</v>
      </c>
      <c r="AF12" t="s">
        <v>139</v>
      </c>
      <c r="AG12" t="s">
        <v>140</v>
      </c>
      <c r="AH12" t="s">
        <v>48</v>
      </c>
      <c r="AI12" t="s">
        <v>141</v>
      </c>
    </row>
    <row r="13" spans="1:36" x14ac:dyDescent="0.2">
      <c r="A13" t="s">
        <v>36</v>
      </c>
      <c r="B13">
        <v>1</v>
      </c>
      <c r="C13">
        <v>1</v>
      </c>
      <c r="D13">
        <v>0.6</v>
      </c>
      <c r="E13">
        <f t="shared" si="0"/>
        <v>-0.20000000000000007</v>
      </c>
      <c r="F13" t="s">
        <v>1067</v>
      </c>
      <c r="G13" t="s">
        <v>61</v>
      </c>
      <c r="H13" t="s">
        <v>48</v>
      </c>
      <c r="I13" t="s">
        <v>142</v>
      </c>
      <c r="J13" t="s">
        <v>143</v>
      </c>
      <c r="K13" t="s">
        <v>144</v>
      </c>
      <c r="L13" t="s">
        <v>145</v>
      </c>
      <c r="M13" t="s">
        <v>146</v>
      </c>
      <c r="N13" t="s">
        <v>147</v>
      </c>
      <c r="O13" t="s">
        <v>85</v>
      </c>
      <c r="P13" t="s">
        <v>148</v>
      </c>
      <c r="Q13" t="s">
        <v>149</v>
      </c>
      <c r="V13" t="s">
        <v>61</v>
      </c>
      <c r="W13" t="s">
        <v>48</v>
      </c>
      <c r="X13" t="s">
        <v>142</v>
      </c>
      <c r="Y13" t="s">
        <v>143</v>
      </c>
      <c r="Z13" t="s">
        <v>144</v>
      </c>
      <c r="AA13" t="s">
        <v>145</v>
      </c>
      <c r="AB13" t="s">
        <v>146</v>
      </c>
      <c r="AC13" t="s">
        <v>147</v>
      </c>
      <c r="AD13" t="s">
        <v>85</v>
      </c>
      <c r="AE13" t="s">
        <v>148</v>
      </c>
      <c r="AF13" t="s">
        <v>149</v>
      </c>
    </row>
    <row r="14" spans="1:36" x14ac:dyDescent="0.2">
      <c r="A14" t="s">
        <v>36</v>
      </c>
      <c r="B14">
        <v>1</v>
      </c>
      <c r="C14">
        <v>1</v>
      </c>
      <c r="D14">
        <v>0.5</v>
      </c>
      <c r="E14">
        <f t="shared" si="0"/>
        <v>-0.30000000000000004</v>
      </c>
      <c r="F14" t="s">
        <v>1067</v>
      </c>
      <c r="G14" t="s">
        <v>150</v>
      </c>
      <c r="H14" t="s">
        <v>63</v>
      </c>
      <c r="I14" t="s">
        <v>151</v>
      </c>
      <c r="J14" t="s">
        <v>152</v>
      </c>
      <c r="K14" t="s">
        <v>52</v>
      </c>
      <c r="L14" t="s">
        <v>56</v>
      </c>
      <c r="M14" t="s">
        <v>153</v>
      </c>
      <c r="N14" t="s">
        <v>48</v>
      </c>
      <c r="O14" t="s">
        <v>53</v>
      </c>
      <c r="P14" t="s">
        <v>154</v>
      </c>
      <c r="Q14" t="s">
        <v>65</v>
      </c>
      <c r="R14" t="s">
        <v>155</v>
      </c>
      <c r="V14" t="s">
        <v>150</v>
      </c>
      <c r="W14" t="s">
        <v>63</v>
      </c>
      <c r="X14" t="s">
        <v>151</v>
      </c>
      <c r="Y14" t="s">
        <v>152</v>
      </c>
      <c r="Z14" t="s">
        <v>52</v>
      </c>
      <c r="AA14" t="s">
        <v>56</v>
      </c>
      <c r="AB14" t="s">
        <v>153</v>
      </c>
      <c r="AC14" t="s">
        <v>48</v>
      </c>
      <c r="AD14" t="s">
        <v>53</v>
      </c>
      <c r="AE14" t="s">
        <v>154</v>
      </c>
      <c r="AF14" t="s">
        <v>65</v>
      </c>
      <c r="AG14" t="s">
        <v>155</v>
      </c>
    </row>
    <row r="15" spans="1:36" x14ac:dyDescent="0.2">
      <c r="A15" t="s">
        <v>36</v>
      </c>
      <c r="B15">
        <v>1</v>
      </c>
      <c r="C15">
        <v>1</v>
      </c>
      <c r="D15">
        <v>0.4</v>
      </c>
      <c r="E15">
        <f t="shared" si="0"/>
        <v>-0.4</v>
      </c>
      <c r="F15" t="s">
        <v>1067</v>
      </c>
      <c r="G15" t="s">
        <v>156</v>
      </c>
      <c r="H15" t="s">
        <v>101</v>
      </c>
      <c r="I15" t="s">
        <v>157</v>
      </c>
      <c r="J15" t="s">
        <v>158</v>
      </c>
      <c r="K15" t="s">
        <v>42</v>
      </c>
      <c r="L15" t="s">
        <v>159</v>
      </c>
      <c r="M15" t="s">
        <v>63</v>
      </c>
      <c r="N15" t="s">
        <v>160</v>
      </c>
      <c r="O15" t="s">
        <v>48</v>
      </c>
      <c r="P15" t="s">
        <v>161</v>
      </c>
      <c r="Q15" t="s">
        <v>162</v>
      </c>
      <c r="R15" t="s">
        <v>163</v>
      </c>
      <c r="V15" t="s">
        <v>156</v>
      </c>
      <c r="W15" t="s">
        <v>101</v>
      </c>
      <c r="X15" t="s">
        <v>157</v>
      </c>
      <c r="Y15" t="s">
        <v>158</v>
      </c>
      <c r="Z15" t="s">
        <v>42</v>
      </c>
      <c r="AA15" t="s">
        <v>159</v>
      </c>
      <c r="AB15" t="s">
        <v>63</v>
      </c>
      <c r="AC15" t="s">
        <v>160</v>
      </c>
      <c r="AD15" t="s">
        <v>48</v>
      </c>
      <c r="AE15" t="s">
        <v>161</v>
      </c>
      <c r="AF15" t="s">
        <v>162</v>
      </c>
      <c r="AG15" t="s">
        <v>163</v>
      </c>
    </row>
    <row r="16" spans="1:36" x14ac:dyDescent="0.2">
      <c r="A16" t="s">
        <v>36</v>
      </c>
      <c r="B16">
        <v>1</v>
      </c>
      <c r="C16">
        <v>1</v>
      </c>
      <c r="D16">
        <v>0.3</v>
      </c>
      <c r="E16">
        <f t="shared" si="0"/>
        <v>-0.5</v>
      </c>
      <c r="F16" t="s">
        <v>1067</v>
      </c>
      <c r="G16" t="s">
        <v>72</v>
      </c>
      <c r="H16" t="s">
        <v>78</v>
      </c>
      <c r="I16" t="s">
        <v>164</v>
      </c>
      <c r="J16" t="s">
        <v>143</v>
      </c>
      <c r="K16" t="s">
        <v>165</v>
      </c>
      <c r="L16" t="s">
        <v>52</v>
      </c>
      <c r="M16" t="s">
        <v>166</v>
      </c>
      <c r="N16" t="s">
        <v>75</v>
      </c>
      <c r="O16" t="s">
        <v>1</v>
      </c>
      <c r="P16" t="s">
        <v>167</v>
      </c>
      <c r="Q16" t="s">
        <v>121</v>
      </c>
      <c r="R16" t="s">
        <v>168</v>
      </c>
      <c r="V16" t="s">
        <v>72</v>
      </c>
      <c r="W16" t="s">
        <v>78</v>
      </c>
      <c r="X16" t="s">
        <v>164</v>
      </c>
      <c r="Y16" t="s">
        <v>143</v>
      </c>
      <c r="Z16" t="s">
        <v>165</v>
      </c>
      <c r="AA16" t="s">
        <v>52</v>
      </c>
      <c r="AB16" t="s">
        <v>166</v>
      </c>
      <c r="AC16" t="s">
        <v>75</v>
      </c>
      <c r="AD16" t="s">
        <v>1</v>
      </c>
      <c r="AE16" t="s">
        <v>167</v>
      </c>
      <c r="AF16" t="s">
        <v>121</v>
      </c>
      <c r="AG16" t="s">
        <v>168</v>
      </c>
    </row>
    <row r="17" spans="1:35" x14ac:dyDescent="0.2">
      <c r="A17" t="s">
        <v>36</v>
      </c>
      <c r="B17">
        <v>1</v>
      </c>
      <c r="C17">
        <v>1</v>
      </c>
      <c r="D17">
        <v>0.2</v>
      </c>
      <c r="E17">
        <f t="shared" si="0"/>
        <v>-0.60000000000000009</v>
      </c>
      <c r="F17" t="s">
        <v>1067</v>
      </c>
      <c r="G17" t="s">
        <v>72</v>
      </c>
      <c r="H17" t="s">
        <v>169</v>
      </c>
      <c r="I17" t="s">
        <v>41</v>
      </c>
      <c r="J17" t="s">
        <v>48</v>
      </c>
      <c r="K17" t="s">
        <v>170</v>
      </c>
      <c r="L17" t="s">
        <v>171</v>
      </c>
      <c r="M17" t="s">
        <v>172</v>
      </c>
      <c r="N17" t="s">
        <v>52</v>
      </c>
      <c r="O17" t="s">
        <v>45</v>
      </c>
      <c r="P17" t="s">
        <v>173</v>
      </c>
      <c r="Q17" t="s">
        <v>174</v>
      </c>
      <c r="R17" t="s">
        <v>106</v>
      </c>
      <c r="S17" t="s">
        <v>175</v>
      </c>
      <c r="V17" t="s">
        <v>72</v>
      </c>
      <c r="W17" t="s">
        <v>169</v>
      </c>
      <c r="X17" t="s">
        <v>41</v>
      </c>
      <c r="Y17" t="s">
        <v>48</v>
      </c>
      <c r="Z17" t="s">
        <v>170</v>
      </c>
      <c r="AA17" t="s">
        <v>171</v>
      </c>
      <c r="AB17" t="s">
        <v>172</v>
      </c>
      <c r="AC17" t="s">
        <v>52</v>
      </c>
      <c r="AD17" t="s">
        <v>45</v>
      </c>
      <c r="AE17" t="s">
        <v>173</v>
      </c>
      <c r="AF17" t="s">
        <v>174</v>
      </c>
      <c r="AG17" t="s">
        <v>106</v>
      </c>
      <c r="AH17" t="s">
        <v>175</v>
      </c>
    </row>
    <row r="18" spans="1:35" x14ac:dyDescent="0.2">
      <c r="A18" t="s">
        <v>36</v>
      </c>
      <c r="B18">
        <v>1</v>
      </c>
      <c r="C18">
        <v>1</v>
      </c>
      <c r="D18">
        <v>9.9999999999999895E-2</v>
      </c>
      <c r="E18">
        <f t="shared" si="0"/>
        <v>-0.70000000000000018</v>
      </c>
      <c r="F18" t="s">
        <v>1067</v>
      </c>
      <c r="G18" t="s">
        <v>72</v>
      </c>
      <c r="H18" t="s">
        <v>176</v>
      </c>
      <c r="I18" t="s">
        <v>75</v>
      </c>
      <c r="J18" t="s">
        <v>177</v>
      </c>
      <c r="K18" t="s">
        <v>48</v>
      </c>
      <c r="L18" t="s">
        <v>178</v>
      </c>
      <c r="M18" t="s">
        <v>179</v>
      </c>
      <c r="N18" t="s">
        <v>106</v>
      </c>
      <c r="O18" t="s">
        <v>180</v>
      </c>
      <c r="P18" t="s">
        <v>181</v>
      </c>
      <c r="V18" t="s">
        <v>72</v>
      </c>
      <c r="W18" t="s">
        <v>176</v>
      </c>
      <c r="X18" t="s">
        <v>75</v>
      </c>
      <c r="Y18" t="s">
        <v>177</v>
      </c>
      <c r="Z18" t="s">
        <v>48</v>
      </c>
      <c r="AA18" t="s">
        <v>178</v>
      </c>
      <c r="AB18" t="s">
        <v>179</v>
      </c>
      <c r="AC18" t="s">
        <v>106</v>
      </c>
      <c r="AD18" t="s">
        <v>180</v>
      </c>
      <c r="AE18" t="s">
        <v>181</v>
      </c>
    </row>
    <row r="19" spans="1:35" x14ac:dyDescent="0.2">
      <c r="A19" t="s">
        <v>36</v>
      </c>
      <c r="B19">
        <v>1</v>
      </c>
      <c r="C19">
        <v>1</v>
      </c>
      <c r="D19">
        <v>0</v>
      </c>
      <c r="E19">
        <f t="shared" si="0"/>
        <v>-0.8</v>
      </c>
      <c r="F19" t="s">
        <v>1067</v>
      </c>
      <c r="G19" t="s">
        <v>182</v>
      </c>
      <c r="H19" t="s">
        <v>183</v>
      </c>
      <c r="I19" t="s">
        <v>69</v>
      </c>
      <c r="J19" t="s">
        <v>184</v>
      </c>
      <c r="K19" t="s">
        <v>185</v>
      </c>
      <c r="L19" t="s">
        <v>67</v>
      </c>
      <c r="M19" t="s">
        <v>186</v>
      </c>
      <c r="N19" t="s">
        <v>187</v>
      </c>
      <c r="O19" t="s">
        <v>69</v>
      </c>
      <c r="P19" t="s">
        <v>188</v>
      </c>
      <c r="Q19" t="s">
        <v>145</v>
      </c>
      <c r="R19" t="s">
        <v>189</v>
      </c>
      <c r="V19" t="s">
        <v>182</v>
      </c>
      <c r="W19" t="s">
        <v>183</v>
      </c>
      <c r="X19" t="s">
        <v>69</v>
      </c>
      <c r="Y19" t="s">
        <v>184</v>
      </c>
      <c r="Z19" t="s">
        <v>185</v>
      </c>
      <c r="AA19" t="s">
        <v>67</v>
      </c>
      <c r="AB19" t="s">
        <v>186</v>
      </c>
      <c r="AC19" t="s">
        <v>187</v>
      </c>
      <c r="AD19" t="s">
        <v>69</v>
      </c>
      <c r="AE19" t="s">
        <v>188</v>
      </c>
      <c r="AF19" t="s">
        <v>145</v>
      </c>
      <c r="AG19" t="s">
        <v>189</v>
      </c>
    </row>
    <row r="20" spans="1:35" x14ac:dyDescent="0.2">
      <c r="A20" t="s">
        <v>36</v>
      </c>
      <c r="B20">
        <v>1</v>
      </c>
      <c r="C20">
        <v>1</v>
      </c>
      <c r="D20">
        <v>-0.1</v>
      </c>
      <c r="E20">
        <f t="shared" si="0"/>
        <v>-0.9</v>
      </c>
      <c r="F20" t="s">
        <v>1067</v>
      </c>
      <c r="G20" t="s">
        <v>190</v>
      </c>
      <c r="H20" t="s">
        <v>191</v>
      </c>
      <c r="I20" t="s">
        <v>192</v>
      </c>
      <c r="J20" t="s">
        <v>68</v>
      </c>
      <c r="K20" t="s">
        <v>193</v>
      </c>
      <c r="L20" t="s">
        <v>194</v>
      </c>
      <c r="M20" t="s">
        <v>52</v>
      </c>
      <c r="N20" t="s">
        <v>195</v>
      </c>
      <c r="O20" t="s">
        <v>196</v>
      </c>
      <c r="P20" t="s">
        <v>106</v>
      </c>
      <c r="Q20" t="s">
        <v>197</v>
      </c>
      <c r="R20" t="s">
        <v>198</v>
      </c>
      <c r="S20" t="s">
        <v>199</v>
      </c>
      <c r="V20" t="s">
        <v>190</v>
      </c>
      <c r="W20" t="s">
        <v>191</v>
      </c>
      <c r="X20" t="s">
        <v>192</v>
      </c>
      <c r="Y20" t="s">
        <v>68</v>
      </c>
      <c r="Z20" t="s">
        <v>193</v>
      </c>
      <c r="AA20" t="s">
        <v>194</v>
      </c>
      <c r="AB20" t="s">
        <v>52</v>
      </c>
      <c r="AC20" t="s">
        <v>195</v>
      </c>
      <c r="AD20" t="s">
        <v>196</v>
      </c>
      <c r="AE20" t="s">
        <v>106</v>
      </c>
      <c r="AF20" t="s">
        <v>197</v>
      </c>
      <c r="AG20" t="s">
        <v>198</v>
      </c>
      <c r="AH20" t="s">
        <v>199</v>
      </c>
    </row>
    <row r="21" spans="1:35" x14ac:dyDescent="0.2">
      <c r="A21" t="s">
        <v>36</v>
      </c>
      <c r="B21">
        <v>1</v>
      </c>
      <c r="C21">
        <v>1</v>
      </c>
      <c r="D21">
        <v>-0.2</v>
      </c>
      <c r="E21">
        <f t="shared" si="0"/>
        <v>-1</v>
      </c>
      <c r="F21" t="s">
        <v>1067</v>
      </c>
      <c r="G21" t="s">
        <v>82</v>
      </c>
      <c r="H21" t="s">
        <v>200</v>
      </c>
      <c r="I21" t="s">
        <v>52</v>
      </c>
      <c r="J21" t="s">
        <v>48</v>
      </c>
      <c r="K21" t="s">
        <v>201</v>
      </c>
      <c r="L21" t="s">
        <v>94</v>
      </c>
      <c r="M21" t="s">
        <v>48</v>
      </c>
      <c r="N21" t="s">
        <v>191</v>
      </c>
      <c r="O21" t="s">
        <v>202</v>
      </c>
      <c r="P21" t="s">
        <v>203</v>
      </c>
      <c r="Q21" t="s">
        <v>158</v>
      </c>
      <c r="R21" t="s">
        <v>85</v>
      </c>
      <c r="S21" t="s">
        <v>204</v>
      </c>
      <c r="T21" t="s">
        <v>205</v>
      </c>
      <c r="V21" t="s">
        <v>82</v>
      </c>
      <c r="AB21" t="s">
        <v>48</v>
      </c>
      <c r="AC21" t="s">
        <v>191</v>
      </c>
      <c r="AD21" t="s">
        <v>202</v>
      </c>
      <c r="AE21" t="s">
        <v>203</v>
      </c>
      <c r="AF21" t="s">
        <v>158</v>
      </c>
      <c r="AG21" t="s">
        <v>85</v>
      </c>
      <c r="AH21" t="s">
        <v>204</v>
      </c>
    </row>
    <row r="22" spans="1:35" x14ac:dyDescent="0.2">
      <c r="A22" t="s">
        <v>206</v>
      </c>
      <c r="B22">
        <f>1/3.48</f>
        <v>0.28735632183908044</v>
      </c>
      <c r="C22">
        <f>1/3.48</f>
        <v>0.28735632183908044</v>
      </c>
      <c r="D22">
        <v>1.7</v>
      </c>
      <c r="E22">
        <f t="shared" si="0"/>
        <v>0.89999999999999991</v>
      </c>
      <c r="F22" t="s">
        <v>1067</v>
      </c>
      <c r="G22" t="s">
        <v>38</v>
      </c>
      <c r="H22" t="s">
        <v>39</v>
      </c>
      <c r="I22" t="s">
        <v>40</v>
      </c>
      <c r="J22" t="s">
        <v>41</v>
      </c>
      <c r="K22" t="s">
        <v>186</v>
      </c>
      <c r="L22" t="s">
        <v>103</v>
      </c>
      <c r="M22" t="s">
        <v>207</v>
      </c>
      <c r="N22" t="s">
        <v>193</v>
      </c>
      <c r="O22" t="s">
        <v>121</v>
      </c>
      <c r="P22" t="s">
        <v>48</v>
      </c>
      <c r="Q22" t="s">
        <v>208</v>
      </c>
      <c r="R22" t="s">
        <v>41</v>
      </c>
      <c r="S22" t="s">
        <v>48</v>
      </c>
      <c r="T22" t="s">
        <v>209</v>
      </c>
      <c r="V22" t="s">
        <v>38</v>
      </c>
      <c r="W22" t="s">
        <v>39</v>
      </c>
      <c r="X22" t="s">
        <v>40</v>
      </c>
      <c r="Y22" t="s">
        <v>41</v>
      </c>
      <c r="Z22" t="s">
        <v>186</v>
      </c>
      <c r="AA22" t="s">
        <v>103</v>
      </c>
      <c r="AB22" t="s">
        <v>207</v>
      </c>
      <c r="AC22" t="s">
        <v>193</v>
      </c>
      <c r="AD22" t="s">
        <v>121</v>
      </c>
      <c r="AE22" t="s">
        <v>48</v>
      </c>
      <c r="AF22" t="s">
        <v>208</v>
      </c>
      <c r="AG22" t="s">
        <v>41</v>
      </c>
      <c r="AH22" t="s">
        <v>48</v>
      </c>
      <c r="AI22" t="s">
        <v>209</v>
      </c>
    </row>
    <row r="23" spans="1:35" x14ac:dyDescent="0.2">
      <c r="A23" t="s">
        <v>206</v>
      </c>
      <c r="B23">
        <f t="shared" ref="B23:C41" si="1">1/3.48</f>
        <v>0.28735632183908044</v>
      </c>
      <c r="C23">
        <f t="shared" si="1"/>
        <v>0.28735632183908044</v>
      </c>
      <c r="D23">
        <v>1.6</v>
      </c>
      <c r="E23">
        <f t="shared" si="0"/>
        <v>0.8</v>
      </c>
      <c r="F23" t="s">
        <v>1067</v>
      </c>
      <c r="G23" t="s">
        <v>210</v>
      </c>
      <c r="H23" t="s">
        <v>48</v>
      </c>
      <c r="I23" t="s">
        <v>116</v>
      </c>
      <c r="J23" t="s">
        <v>143</v>
      </c>
      <c r="K23" t="s">
        <v>211</v>
      </c>
      <c r="L23" t="s">
        <v>212</v>
      </c>
      <c r="M23" t="s">
        <v>41</v>
      </c>
      <c r="N23" t="s">
        <v>1</v>
      </c>
      <c r="O23" t="s">
        <v>213</v>
      </c>
      <c r="P23" t="s">
        <v>214</v>
      </c>
      <c r="Q23" t="s">
        <v>106</v>
      </c>
      <c r="R23" t="s">
        <v>186</v>
      </c>
      <c r="S23" t="s">
        <v>215</v>
      </c>
      <c r="V23" t="s">
        <v>210</v>
      </c>
      <c r="W23" t="s">
        <v>48</v>
      </c>
      <c r="X23" t="s">
        <v>116</v>
      </c>
      <c r="Y23" t="s">
        <v>143</v>
      </c>
      <c r="Z23" t="s">
        <v>211</v>
      </c>
      <c r="AA23" t="s">
        <v>212</v>
      </c>
      <c r="AB23" t="s">
        <v>41</v>
      </c>
      <c r="AC23" t="s">
        <v>1</v>
      </c>
      <c r="AD23" t="s">
        <v>213</v>
      </c>
      <c r="AE23" t="s">
        <v>214</v>
      </c>
      <c r="AF23" t="s">
        <v>106</v>
      </c>
      <c r="AG23" t="s">
        <v>186</v>
      </c>
      <c r="AH23" t="s">
        <v>215</v>
      </c>
    </row>
    <row r="24" spans="1:35" x14ac:dyDescent="0.2">
      <c r="A24" t="s">
        <v>206</v>
      </c>
      <c r="B24">
        <f t="shared" si="1"/>
        <v>0.28735632183908044</v>
      </c>
      <c r="C24">
        <f t="shared" si="1"/>
        <v>0.28735632183908044</v>
      </c>
      <c r="D24">
        <v>1.5</v>
      </c>
      <c r="E24">
        <f t="shared" si="0"/>
        <v>0.7</v>
      </c>
      <c r="F24" t="s">
        <v>1067</v>
      </c>
      <c r="G24" t="s">
        <v>216</v>
      </c>
      <c r="H24" t="s">
        <v>69</v>
      </c>
      <c r="I24" t="s">
        <v>217</v>
      </c>
      <c r="J24" t="s">
        <v>41</v>
      </c>
      <c r="K24" t="s">
        <v>48</v>
      </c>
      <c r="L24" t="s">
        <v>218</v>
      </c>
      <c r="M24" t="s">
        <v>57</v>
      </c>
      <c r="N24" t="s">
        <v>219</v>
      </c>
      <c r="O24" t="s">
        <v>220</v>
      </c>
      <c r="P24" t="s">
        <v>41</v>
      </c>
      <c r="Q24" t="s">
        <v>48</v>
      </c>
      <c r="R24" t="s">
        <v>221</v>
      </c>
      <c r="V24" t="s">
        <v>216</v>
      </c>
      <c r="W24" t="s">
        <v>69</v>
      </c>
      <c r="X24" t="s">
        <v>217</v>
      </c>
      <c r="Y24" t="s">
        <v>41</v>
      </c>
      <c r="Z24" t="s">
        <v>48</v>
      </c>
      <c r="AA24" t="s">
        <v>218</v>
      </c>
      <c r="AB24" t="s">
        <v>57</v>
      </c>
      <c r="AC24" t="s">
        <v>219</v>
      </c>
      <c r="AD24" t="s">
        <v>220</v>
      </c>
      <c r="AE24" t="s">
        <v>41</v>
      </c>
      <c r="AF24" t="s">
        <v>48</v>
      </c>
      <c r="AG24" t="s">
        <v>221</v>
      </c>
    </row>
    <row r="25" spans="1:35" x14ac:dyDescent="0.2">
      <c r="A25" t="s">
        <v>206</v>
      </c>
      <c r="B25">
        <f t="shared" si="1"/>
        <v>0.28735632183908044</v>
      </c>
      <c r="C25">
        <f t="shared" si="1"/>
        <v>0.28735632183908044</v>
      </c>
      <c r="D25">
        <v>1.4</v>
      </c>
      <c r="E25">
        <f t="shared" si="0"/>
        <v>0.59999999999999987</v>
      </c>
      <c r="F25" t="s">
        <v>1067</v>
      </c>
      <c r="G25" t="s">
        <v>222</v>
      </c>
      <c r="H25" t="s">
        <v>137</v>
      </c>
      <c r="I25" t="s">
        <v>223</v>
      </c>
      <c r="J25" t="s">
        <v>224</v>
      </c>
      <c r="K25" t="s">
        <v>41</v>
      </c>
      <c r="L25" t="s">
        <v>48</v>
      </c>
      <c r="M25" t="s">
        <v>225</v>
      </c>
      <c r="N25" t="s">
        <v>121</v>
      </c>
      <c r="O25" t="s">
        <v>48</v>
      </c>
      <c r="P25" t="s">
        <v>226</v>
      </c>
      <c r="Q25" t="s">
        <v>106</v>
      </c>
      <c r="R25" t="s">
        <v>48</v>
      </c>
      <c r="S25" t="s">
        <v>201</v>
      </c>
      <c r="V25" t="s">
        <v>222</v>
      </c>
      <c r="W25" t="s">
        <v>137</v>
      </c>
      <c r="X25" t="s">
        <v>223</v>
      </c>
      <c r="Y25" t="s">
        <v>224</v>
      </c>
      <c r="Z25" t="s">
        <v>41</v>
      </c>
      <c r="AA25" t="s">
        <v>48</v>
      </c>
      <c r="AB25" t="s">
        <v>225</v>
      </c>
      <c r="AC25" t="s">
        <v>121</v>
      </c>
      <c r="AD25" t="s">
        <v>48</v>
      </c>
      <c r="AE25" t="s">
        <v>226</v>
      </c>
      <c r="AF25" t="s">
        <v>106</v>
      </c>
      <c r="AG25" t="s">
        <v>48</v>
      </c>
      <c r="AH25" t="s">
        <v>201</v>
      </c>
    </row>
    <row r="26" spans="1:35" x14ac:dyDescent="0.2">
      <c r="A26" t="s">
        <v>206</v>
      </c>
      <c r="B26">
        <f t="shared" si="1"/>
        <v>0.28735632183908044</v>
      </c>
      <c r="C26">
        <f t="shared" si="1"/>
        <v>0.28735632183908044</v>
      </c>
      <c r="D26">
        <v>1.3</v>
      </c>
      <c r="E26">
        <f t="shared" si="0"/>
        <v>0.5</v>
      </c>
      <c r="F26" t="s">
        <v>1067</v>
      </c>
      <c r="G26" t="s">
        <v>133</v>
      </c>
      <c r="H26" t="s">
        <v>134</v>
      </c>
      <c r="I26" t="s">
        <v>68</v>
      </c>
      <c r="J26" t="s">
        <v>135</v>
      </c>
      <c r="K26" t="s">
        <v>136</v>
      </c>
      <c r="L26" t="s">
        <v>101</v>
      </c>
      <c r="M26" t="s">
        <v>137</v>
      </c>
      <c r="N26" t="s">
        <v>138</v>
      </c>
      <c r="O26" t="s">
        <v>122</v>
      </c>
      <c r="P26" t="s">
        <v>52</v>
      </c>
      <c r="Q26" t="s">
        <v>176</v>
      </c>
      <c r="R26" t="s">
        <v>48</v>
      </c>
      <c r="S26" t="s">
        <v>227</v>
      </c>
      <c r="V26" t="s">
        <v>133</v>
      </c>
      <c r="W26" t="s">
        <v>134</v>
      </c>
      <c r="X26" t="s">
        <v>68</v>
      </c>
      <c r="Y26" t="s">
        <v>135</v>
      </c>
      <c r="Z26" t="s">
        <v>136</v>
      </c>
      <c r="AA26" t="s">
        <v>101</v>
      </c>
      <c r="AB26" t="s">
        <v>137</v>
      </c>
      <c r="AC26" t="s">
        <v>138</v>
      </c>
      <c r="AD26" t="s">
        <v>122</v>
      </c>
      <c r="AE26" t="s">
        <v>52</v>
      </c>
      <c r="AF26" t="s">
        <v>176</v>
      </c>
      <c r="AG26" t="s">
        <v>48</v>
      </c>
      <c r="AH26" t="s">
        <v>227</v>
      </c>
    </row>
    <row r="27" spans="1:35" x14ac:dyDescent="0.2">
      <c r="A27" t="s">
        <v>206</v>
      </c>
      <c r="B27">
        <f t="shared" si="1"/>
        <v>0.28735632183908044</v>
      </c>
      <c r="C27">
        <f t="shared" si="1"/>
        <v>0.28735632183908044</v>
      </c>
      <c r="D27">
        <v>1.2</v>
      </c>
      <c r="E27">
        <f t="shared" si="0"/>
        <v>0.39999999999999991</v>
      </c>
      <c r="F27" t="s">
        <v>1067</v>
      </c>
      <c r="G27" t="s">
        <v>72</v>
      </c>
      <c r="H27" t="s">
        <v>228</v>
      </c>
      <c r="I27" t="s">
        <v>119</v>
      </c>
      <c r="J27" t="s">
        <v>1</v>
      </c>
      <c r="K27" t="s">
        <v>229</v>
      </c>
      <c r="L27" t="s">
        <v>230</v>
      </c>
      <c r="M27" t="s">
        <v>67</v>
      </c>
      <c r="N27" t="s">
        <v>75</v>
      </c>
      <c r="O27" t="s">
        <v>65</v>
      </c>
      <c r="P27" t="s">
        <v>231</v>
      </c>
      <c r="Q27" t="s">
        <v>52</v>
      </c>
      <c r="R27" t="s">
        <v>224</v>
      </c>
      <c r="V27" t="s">
        <v>72</v>
      </c>
      <c r="W27" t="s">
        <v>228</v>
      </c>
      <c r="X27" t="s">
        <v>119</v>
      </c>
      <c r="Y27" t="s">
        <v>1</v>
      </c>
      <c r="Z27" t="s">
        <v>229</v>
      </c>
      <c r="AA27" t="s">
        <v>230</v>
      </c>
      <c r="AB27" t="s">
        <v>67</v>
      </c>
      <c r="AC27" t="s">
        <v>75</v>
      </c>
      <c r="AD27" t="s">
        <v>65</v>
      </c>
      <c r="AE27" t="s">
        <v>231</v>
      </c>
      <c r="AF27" t="s">
        <v>52</v>
      </c>
      <c r="AG27" t="s">
        <v>224</v>
      </c>
    </row>
    <row r="28" spans="1:35" x14ac:dyDescent="0.2">
      <c r="A28" t="s">
        <v>206</v>
      </c>
      <c r="B28">
        <f t="shared" si="1"/>
        <v>0.28735632183908044</v>
      </c>
      <c r="C28">
        <f t="shared" si="1"/>
        <v>0.28735632183908044</v>
      </c>
      <c r="D28">
        <v>1.1000000000000001</v>
      </c>
      <c r="E28">
        <f t="shared" si="0"/>
        <v>0.30000000000000004</v>
      </c>
      <c r="F28" t="s">
        <v>1067</v>
      </c>
      <c r="G28" t="s">
        <v>210</v>
      </c>
      <c r="H28" t="s">
        <v>48</v>
      </c>
      <c r="I28" t="s">
        <v>232</v>
      </c>
      <c r="J28" t="s">
        <v>68</v>
      </c>
      <c r="K28" t="s">
        <v>76</v>
      </c>
      <c r="L28" t="s">
        <v>158</v>
      </c>
      <c r="M28" t="s">
        <v>85</v>
      </c>
      <c r="N28" t="s">
        <v>233</v>
      </c>
      <c r="O28" t="s">
        <v>57</v>
      </c>
      <c r="P28" t="s">
        <v>200</v>
      </c>
      <c r="Q28" t="s">
        <v>158</v>
      </c>
      <c r="R28" t="s">
        <v>48</v>
      </c>
      <c r="S28" t="s">
        <v>234</v>
      </c>
      <c r="V28" t="s">
        <v>210</v>
      </c>
      <c r="W28" t="s">
        <v>48</v>
      </c>
      <c r="X28" t="s">
        <v>232</v>
      </c>
      <c r="Y28" t="s">
        <v>68</v>
      </c>
      <c r="Z28" t="s">
        <v>76</v>
      </c>
      <c r="AA28" t="s">
        <v>158</v>
      </c>
      <c r="AB28" t="s">
        <v>85</v>
      </c>
      <c r="AC28" t="s">
        <v>233</v>
      </c>
      <c r="AD28" t="s">
        <v>57</v>
      </c>
      <c r="AE28" t="s">
        <v>200</v>
      </c>
      <c r="AF28" t="s">
        <v>158</v>
      </c>
      <c r="AG28" t="s">
        <v>48</v>
      </c>
      <c r="AH28" t="s">
        <v>234</v>
      </c>
    </row>
    <row r="29" spans="1:35" x14ac:dyDescent="0.2">
      <c r="A29" t="s">
        <v>206</v>
      </c>
      <c r="B29">
        <f t="shared" si="1"/>
        <v>0.28735632183908044</v>
      </c>
      <c r="C29">
        <f t="shared" si="1"/>
        <v>0.28735632183908044</v>
      </c>
      <c r="D29">
        <v>1</v>
      </c>
      <c r="E29">
        <f t="shared" si="0"/>
        <v>0.19999999999999996</v>
      </c>
      <c r="F29" t="s">
        <v>1067</v>
      </c>
      <c r="G29" t="s">
        <v>72</v>
      </c>
      <c r="H29" t="s">
        <v>235</v>
      </c>
      <c r="I29" t="s">
        <v>236</v>
      </c>
      <c r="J29" t="s">
        <v>48</v>
      </c>
      <c r="K29" t="s">
        <v>237</v>
      </c>
      <c r="L29" t="s">
        <v>238</v>
      </c>
      <c r="M29" t="s">
        <v>52</v>
      </c>
      <c r="N29" t="s">
        <v>239</v>
      </c>
      <c r="O29" t="s">
        <v>240</v>
      </c>
      <c r="P29" t="s">
        <v>241</v>
      </c>
      <c r="V29" t="s">
        <v>72</v>
      </c>
      <c r="W29" t="s">
        <v>235</v>
      </c>
      <c r="X29" t="s">
        <v>236</v>
      </c>
      <c r="Y29" t="s">
        <v>48</v>
      </c>
      <c r="Z29" t="s">
        <v>237</v>
      </c>
      <c r="AA29" t="s">
        <v>238</v>
      </c>
      <c r="AB29" t="s">
        <v>52</v>
      </c>
      <c r="AC29" t="s">
        <v>239</v>
      </c>
      <c r="AD29" t="s">
        <v>240</v>
      </c>
      <c r="AE29" t="s">
        <v>241</v>
      </c>
    </row>
    <row r="30" spans="1:35" x14ac:dyDescent="0.2">
      <c r="A30" t="s">
        <v>206</v>
      </c>
      <c r="B30">
        <f t="shared" si="1"/>
        <v>0.28735632183908044</v>
      </c>
      <c r="C30">
        <f t="shared" si="1"/>
        <v>0.28735632183908044</v>
      </c>
      <c r="D30">
        <v>0.90000000000000102</v>
      </c>
      <c r="E30">
        <f t="shared" si="0"/>
        <v>0.10000000000000098</v>
      </c>
      <c r="F30" t="s">
        <v>1067</v>
      </c>
      <c r="G30" t="s">
        <v>242</v>
      </c>
      <c r="H30" t="s">
        <v>59</v>
      </c>
      <c r="I30" t="s">
        <v>243</v>
      </c>
      <c r="J30" t="s">
        <v>75</v>
      </c>
      <c r="K30" t="s">
        <v>158</v>
      </c>
      <c r="L30" t="s">
        <v>48</v>
      </c>
      <c r="M30" t="s">
        <v>244</v>
      </c>
      <c r="N30" t="s">
        <v>245</v>
      </c>
      <c r="O30" t="s">
        <v>68</v>
      </c>
      <c r="P30" t="s">
        <v>51</v>
      </c>
      <c r="Q30" t="s">
        <v>147</v>
      </c>
      <c r="R30" t="s">
        <v>140</v>
      </c>
      <c r="S30" t="s">
        <v>246</v>
      </c>
      <c r="V30" t="s">
        <v>242</v>
      </c>
      <c r="W30" t="s">
        <v>59</v>
      </c>
      <c r="X30" t="s">
        <v>243</v>
      </c>
      <c r="Y30" t="s">
        <v>75</v>
      </c>
      <c r="Z30" t="s">
        <v>158</v>
      </c>
      <c r="AA30" t="s">
        <v>48</v>
      </c>
      <c r="AB30" t="s">
        <v>244</v>
      </c>
      <c r="AC30" t="s">
        <v>245</v>
      </c>
      <c r="AD30" t="s">
        <v>68</v>
      </c>
      <c r="AE30" t="s">
        <v>51</v>
      </c>
      <c r="AF30" t="s">
        <v>147</v>
      </c>
      <c r="AG30" t="s">
        <v>140</v>
      </c>
      <c r="AH30" t="s">
        <v>246</v>
      </c>
    </row>
    <row r="31" spans="1:35" x14ac:dyDescent="0.2">
      <c r="A31" t="s">
        <v>206</v>
      </c>
      <c r="B31">
        <f t="shared" si="1"/>
        <v>0.28735632183908044</v>
      </c>
      <c r="C31">
        <f t="shared" si="1"/>
        <v>0.28735632183908044</v>
      </c>
      <c r="D31">
        <v>0.80000000000000104</v>
      </c>
      <c r="E31">
        <f t="shared" si="0"/>
        <v>9.9920072216264089E-16</v>
      </c>
      <c r="F31" t="s">
        <v>1067</v>
      </c>
      <c r="G31" t="s">
        <v>82</v>
      </c>
      <c r="H31" t="s">
        <v>247</v>
      </c>
      <c r="I31" t="s">
        <v>54</v>
      </c>
      <c r="J31" t="s">
        <v>55</v>
      </c>
      <c r="K31" t="s">
        <v>248</v>
      </c>
      <c r="L31" t="s">
        <v>249</v>
      </c>
      <c r="M31" t="s">
        <v>250</v>
      </c>
      <c r="N31" t="s">
        <v>63</v>
      </c>
      <c r="O31" t="s">
        <v>151</v>
      </c>
      <c r="P31" t="s">
        <v>196</v>
      </c>
      <c r="Q31" t="s">
        <v>97</v>
      </c>
      <c r="V31" t="s">
        <v>82</v>
      </c>
      <c r="W31" t="s">
        <v>247</v>
      </c>
      <c r="X31" t="s">
        <v>54</v>
      </c>
      <c r="Y31" t="s">
        <v>55</v>
      </c>
      <c r="Z31" t="s">
        <v>248</v>
      </c>
      <c r="AA31" t="s">
        <v>249</v>
      </c>
      <c r="AB31" t="s">
        <v>250</v>
      </c>
      <c r="AC31" t="s">
        <v>63</v>
      </c>
      <c r="AD31" t="s">
        <v>151</v>
      </c>
      <c r="AE31" t="s">
        <v>196</v>
      </c>
      <c r="AF31" t="s">
        <v>97</v>
      </c>
    </row>
    <row r="32" spans="1:35" x14ac:dyDescent="0.2">
      <c r="A32" t="s">
        <v>206</v>
      </c>
      <c r="B32">
        <f t="shared" si="1"/>
        <v>0.28735632183908044</v>
      </c>
      <c r="C32">
        <f t="shared" si="1"/>
        <v>0.28735632183908044</v>
      </c>
      <c r="D32">
        <v>0.70000000000000095</v>
      </c>
      <c r="E32">
        <f t="shared" si="0"/>
        <v>-9.999999999999909E-2</v>
      </c>
      <c r="F32" t="s">
        <v>1067</v>
      </c>
      <c r="G32" t="s">
        <v>251</v>
      </c>
      <c r="H32" t="s">
        <v>68</v>
      </c>
      <c r="I32" t="s">
        <v>252</v>
      </c>
      <c r="J32" t="s">
        <v>85</v>
      </c>
      <c r="K32" t="s">
        <v>148</v>
      </c>
      <c r="L32" t="s">
        <v>253</v>
      </c>
      <c r="M32" t="s">
        <v>254</v>
      </c>
      <c r="N32" t="s">
        <v>158</v>
      </c>
      <c r="O32" t="s">
        <v>48</v>
      </c>
      <c r="P32" t="s">
        <v>255</v>
      </c>
      <c r="Q32" t="s">
        <v>97</v>
      </c>
      <c r="R32" t="s">
        <v>256</v>
      </c>
      <c r="V32" t="s">
        <v>251</v>
      </c>
      <c r="W32" t="s">
        <v>68</v>
      </c>
      <c r="X32" t="s">
        <v>252</v>
      </c>
      <c r="Y32" t="s">
        <v>85</v>
      </c>
      <c r="Z32" t="s">
        <v>148</v>
      </c>
      <c r="AA32" t="s">
        <v>253</v>
      </c>
      <c r="AB32" t="s">
        <v>254</v>
      </c>
      <c r="AC32" t="s">
        <v>158</v>
      </c>
      <c r="AD32" t="s">
        <v>48</v>
      </c>
      <c r="AE32" t="s">
        <v>255</v>
      </c>
      <c r="AF32" t="s">
        <v>97</v>
      </c>
      <c r="AG32" t="s">
        <v>256</v>
      </c>
    </row>
    <row r="33" spans="1:36" x14ac:dyDescent="0.2">
      <c r="A33" t="s">
        <v>206</v>
      </c>
      <c r="B33">
        <f t="shared" si="1"/>
        <v>0.28735632183908044</v>
      </c>
      <c r="C33">
        <f t="shared" si="1"/>
        <v>0.28735632183908044</v>
      </c>
      <c r="D33">
        <v>0.6</v>
      </c>
      <c r="E33">
        <f t="shared" si="0"/>
        <v>-0.20000000000000007</v>
      </c>
      <c r="F33" t="s">
        <v>1067</v>
      </c>
      <c r="G33" t="s">
        <v>257</v>
      </c>
      <c r="H33" t="s">
        <v>121</v>
      </c>
      <c r="I33" t="s">
        <v>109</v>
      </c>
      <c r="J33" t="s">
        <v>258</v>
      </c>
      <c r="K33" t="s">
        <v>246</v>
      </c>
      <c r="L33" t="s">
        <v>57</v>
      </c>
      <c r="M33" t="s">
        <v>259</v>
      </c>
      <c r="N33" t="s">
        <v>51</v>
      </c>
      <c r="O33" t="s">
        <v>260</v>
      </c>
      <c r="P33" t="s">
        <v>52</v>
      </c>
      <c r="Q33" t="s">
        <v>261</v>
      </c>
      <c r="R33" t="s">
        <v>48</v>
      </c>
      <c r="S33" t="s">
        <v>148</v>
      </c>
      <c r="T33" t="s">
        <v>262</v>
      </c>
      <c r="V33" t="s">
        <v>257</v>
      </c>
      <c r="W33" t="s">
        <v>121</v>
      </c>
      <c r="X33" t="s">
        <v>109</v>
      </c>
      <c r="Y33" t="s">
        <v>258</v>
      </c>
      <c r="Z33" t="s">
        <v>246</v>
      </c>
      <c r="AA33" t="s">
        <v>57</v>
      </c>
      <c r="AB33" t="s">
        <v>259</v>
      </c>
      <c r="AC33" t="s">
        <v>51</v>
      </c>
      <c r="AD33" t="s">
        <v>260</v>
      </c>
      <c r="AE33" t="s">
        <v>52</v>
      </c>
      <c r="AF33" t="s">
        <v>261</v>
      </c>
      <c r="AG33" t="s">
        <v>48</v>
      </c>
      <c r="AH33" t="s">
        <v>148</v>
      </c>
      <c r="AI33" t="s">
        <v>262</v>
      </c>
    </row>
    <row r="34" spans="1:36" x14ac:dyDescent="0.2">
      <c r="A34" t="s">
        <v>206</v>
      </c>
      <c r="B34">
        <f t="shared" si="1"/>
        <v>0.28735632183908044</v>
      </c>
      <c r="C34">
        <f t="shared" si="1"/>
        <v>0.28735632183908044</v>
      </c>
      <c r="D34">
        <v>0.5</v>
      </c>
      <c r="E34">
        <f t="shared" si="0"/>
        <v>-0.30000000000000004</v>
      </c>
      <c r="F34" t="s">
        <v>1067</v>
      </c>
      <c r="G34" t="s">
        <v>263</v>
      </c>
      <c r="H34" t="s">
        <v>264</v>
      </c>
      <c r="I34" t="s">
        <v>63</v>
      </c>
      <c r="J34" t="s">
        <v>75</v>
      </c>
      <c r="K34" t="s">
        <v>1</v>
      </c>
      <c r="L34" t="s">
        <v>265</v>
      </c>
      <c r="M34" t="s">
        <v>266</v>
      </c>
      <c r="N34" t="s">
        <v>57</v>
      </c>
      <c r="O34" t="s">
        <v>131</v>
      </c>
      <c r="P34" t="s">
        <v>75</v>
      </c>
      <c r="Q34" t="s">
        <v>267</v>
      </c>
      <c r="R34" t="s">
        <v>52</v>
      </c>
      <c r="S34" t="s">
        <v>268</v>
      </c>
      <c r="T34" t="s">
        <v>147</v>
      </c>
      <c r="V34" t="s">
        <v>263</v>
      </c>
      <c r="W34" t="s">
        <v>264</v>
      </c>
      <c r="X34" t="s">
        <v>63</v>
      </c>
      <c r="Y34" t="s">
        <v>75</v>
      </c>
      <c r="Z34" t="s">
        <v>1</v>
      </c>
      <c r="AA34" t="s">
        <v>265</v>
      </c>
      <c r="AB34" t="s">
        <v>266</v>
      </c>
      <c r="AC34" t="s">
        <v>57</v>
      </c>
      <c r="AD34" t="s">
        <v>131</v>
      </c>
      <c r="AE34" t="s">
        <v>75</v>
      </c>
      <c r="AF34" t="s">
        <v>267</v>
      </c>
      <c r="AG34" t="s">
        <v>52</v>
      </c>
      <c r="AH34" t="s">
        <v>268</v>
      </c>
      <c r="AI34" t="s">
        <v>147</v>
      </c>
    </row>
    <row r="35" spans="1:36" x14ac:dyDescent="0.2">
      <c r="A35" t="s">
        <v>206</v>
      </c>
      <c r="B35">
        <f t="shared" si="1"/>
        <v>0.28735632183908044</v>
      </c>
      <c r="C35">
        <f t="shared" si="1"/>
        <v>0.28735632183908044</v>
      </c>
      <c r="D35">
        <v>0.4</v>
      </c>
      <c r="E35">
        <f t="shared" si="0"/>
        <v>-0.4</v>
      </c>
      <c r="F35" t="s">
        <v>1067</v>
      </c>
      <c r="G35" t="s">
        <v>269</v>
      </c>
      <c r="H35" t="s">
        <v>270</v>
      </c>
      <c r="I35" t="s">
        <v>147</v>
      </c>
      <c r="J35" t="s">
        <v>121</v>
      </c>
      <c r="K35" t="s">
        <v>48</v>
      </c>
      <c r="L35" t="s">
        <v>271</v>
      </c>
      <c r="M35" t="s">
        <v>94</v>
      </c>
      <c r="N35" t="s">
        <v>272</v>
      </c>
      <c r="O35" t="s">
        <v>94</v>
      </c>
      <c r="P35" t="s">
        <v>143</v>
      </c>
      <c r="Q35" t="s">
        <v>58</v>
      </c>
      <c r="R35" t="s">
        <v>48</v>
      </c>
      <c r="S35" t="s">
        <v>273</v>
      </c>
      <c r="V35" t="s">
        <v>269</v>
      </c>
      <c r="W35" t="s">
        <v>270</v>
      </c>
      <c r="X35" t="s">
        <v>147</v>
      </c>
      <c r="Y35" t="s">
        <v>121</v>
      </c>
      <c r="Z35" t="s">
        <v>48</v>
      </c>
      <c r="AA35" t="s">
        <v>271</v>
      </c>
      <c r="AB35" t="s">
        <v>94</v>
      </c>
      <c r="AC35" t="s">
        <v>272</v>
      </c>
      <c r="AD35" t="s">
        <v>94</v>
      </c>
      <c r="AE35" t="s">
        <v>143</v>
      </c>
      <c r="AF35" t="s">
        <v>58</v>
      </c>
      <c r="AG35" t="s">
        <v>48</v>
      </c>
      <c r="AH35" t="s">
        <v>273</v>
      </c>
    </row>
    <row r="36" spans="1:36" x14ac:dyDescent="0.2">
      <c r="A36" t="s">
        <v>206</v>
      </c>
      <c r="B36">
        <f t="shared" si="1"/>
        <v>0.28735632183908044</v>
      </c>
      <c r="C36">
        <f t="shared" si="1"/>
        <v>0.28735632183908044</v>
      </c>
      <c r="D36">
        <v>0.3</v>
      </c>
      <c r="E36">
        <f t="shared" si="0"/>
        <v>-0.5</v>
      </c>
      <c r="F36" t="s">
        <v>1067</v>
      </c>
      <c r="G36" t="s">
        <v>274</v>
      </c>
      <c r="H36" t="s">
        <v>75</v>
      </c>
      <c r="I36" t="s">
        <v>1</v>
      </c>
      <c r="J36" t="s">
        <v>275</v>
      </c>
      <c r="K36" t="s">
        <v>276</v>
      </c>
      <c r="L36" t="s">
        <v>88</v>
      </c>
      <c r="M36" t="s">
        <v>68</v>
      </c>
      <c r="N36" t="s">
        <v>193</v>
      </c>
      <c r="O36" t="s">
        <v>277</v>
      </c>
      <c r="P36" t="s">
        <v>147</v>
      </c>
      <c r="Q36" t="s">
        <v>158</v>
      </c>
      <c r="R36" t="s">
        <v>48</v>
      </c>
      <c r="S36" t="s">
        <v>278</v>
      </c>
      <c r="T36" t="s">
        <v>279</v>
      </c>
      <c r="V36" t="s">
        <v>274</v>
      </c>
      <c r="W36" t="s">
        <v>75</v>
      </c>
      <c r="X36" t="s">
        <v>1</v>
      </c>
      <c r="Y36" t="s">
        <v>275</v>
      </c>
      <c r="Z36" t="s">
        <v>276</v>
      </c>
      <c r="AA36" t="s">
        <v>88</v>
      </c>
      <c r="AB36" t="s">
        <v>68</v>
      </c>
      <c r="AC36" t="s">
        <v>193</v>
      </c>
      <c r="AD36" t="s">
        <v>277</v>
      </c>
      <c r="AE36" t="s">
        <v>147</v>
      </c>
      <c r="AF36" t="s">
        <v>158</v>
      </c>
      <c r="AG36" t="s">
        <v>48</v>
      </c>
      <c r="AH36" t="s">
        <v>278</v>
      </c>
      <c r="AI36" t="s">
        <v>279</v>
      </c>
    </row>
    <row r="37" spans="1:36" x14ac:dyDescent="0.2">
      <c r="A37" t="s">
        <v>206</v>
      </c>
      <c r="B37">
        <f t="shared" si="1"/>
        <v>0.28735632183908044</v>
      </c>
      <c r="C37">
        <f t="shared" si="1"/>
        <v>0.28735632183908044</v>
      </c>
      <c r="D37">
        <v>0.2</v>
      </c>
      <c r="E37">
        <f t="shared" si="0"/>
        <v>-0.60000000000000009</v>
      </c>
      <c r="F37" t="s">
        <v>1067</v>
      </c>
      <c r="G37" t="s">
        <v>50</v>
      </c>
      <c r="H37" t="s">
        <v>280</v>
      </c>
      <c r="I37" t="s">
        <v>48</v>
      </c>
      <c r="J37" t="s">
        <v>254</v>
      </c>
      <c r="K37" t="s">
        <v>94</v>
      </c>
      <c r="L37" t="s">
        <v>143</v>
      </c>
      <c r="M37" t="s">
        <v>281</v>
      </c>
      <c r="N37" t="s">
        <v>282</v>
      </c>
      <c r="O37" t="s">
        <v>48</v>
      </c>
      <c r="P37" t="s">
        <v>148</v>
      </c>
      <c r="Q37" t="s">
        <v>283</v>
      </c>
      <c r="R37" t="s">
        <v>284</v>
      </c>
      <c r="V37" t="s">
        <v>50</v>
      </c>
      <c r="W37" t="s">
        <v>280</v>
      </c>
      <c r="X37" t="s">
        <v>48</v>
      </c>
      <c r="Y37" t="s">
        <v>254</v>
      </c>
      <c r="Z37" t="s">
        <v>94</v>
      </c>
      <c r="AA37" t="s">
        <v>143</v>
      </c>
      <c r="AB37" t="s">
        <v>281</v>
      </c>
      <c r="AD37" t="s">
        <v>48</v>
      </c>
      <c r="AE37" t="s">
        <v>148</v>
      </c>
      <c r="AG37" t="s">
        <v>284</v>
      </c>
    </row>
    <row r="38" spans="1:36" x14ac:dyDescent="0.2">
      <c r="A38" t="s">
        <v>206</v>
      </c>
      <c r="B38">
        <f t="shared" si="1"/>
        <v>0.28735632183908044</v>
      </c>
      <c r="C38">
        <f t="shared" si="1"/>
        <v>0.28735632183908044</v>
      </c>
      <c r="D38">
        <v>9.9999999999999895E-2</v>
      </c>
      <c r="E38">
        <f t="shared" si="0"/>
        <v>-0.70000000000000018</v>
      </c>
      <c r="F38" t="s">
        <v>1067</v>
      </c>
      <c r="G38" t="s">
        <v>72</v>
      </c>
      <c r="H38" t="s">
        <v>116</v>
      </c>
      <c r="I38" t="s">
        <v>75</v>
      </c>
      <c r="J38" t="s">
        <v>1</v>
      </c>
      <c r="K38" t="s">
        <v>285</v>
      </c>
      <c r="L38" t="s">
        <v>286</v>
      </c>
      <c r="M38" t="s">
        <v>287</v>
      </c>
      <c r="N38" t="s">
        <v>67</v>
      </c>
      <c r="O38" t="s">
        <v>48</v>
      </c>
      <c r="P38" t="s">
        <v>288</v>
      </c>
      <c r="Q38" t="s">
        <v>75</v>
      </c>
      <c r="R38" t="s">
        <v>289</v>
      </c>
      <c r="V38" t="s">
        <v>72</v>
      </c>
      <c r="Y38" t="s">
        <v>1</v>
      </c>
      <c r="Z38" t="s">
        <v>285</v>
      </c>
    </row>
    <row r="39" spans="1:36" x14ac:dyDescent="0.2">
      <c r="A39" t="s">
        <v>206</v>
      </c>
      <c r="B39">
        <f t="shared" si="1"/>
        <v>0.28735632183908044</v>
      </c>
      <c r="C39">
        <f t="shared" si="1"/>
        <v>0.28735632183908044</v>
      </c>
      <c r="D39">
        <v>0</v>
      </c>
      <c r="E39">
        <f t="shared" si="0"/>
        <v>-0.8</v>
      </c>
      <c r="F39" t="s">
        <v>1067</v>
      </c>
      <c r="G39" t="s">
        <v>72</v>
      </c>
      <c r="H39" t="s">
        <v>290</v>
      </c>
      <c r="I39" t="s">
        <v>291</v>
      </c>
      <c r="J39" t="s">
        <v>1</v>
      </c>
      <c r="K39" t="s">
        <v>292</v>
      </c>
      <c r="L39" t="s">
        <v>47</v>
      </c>
      <c r="M39" t="s">
        <v>48</v>
      </c>
      <c r="N39" t="s">
        <v>293</v>
      </c>
      <c r="O39" t="s">
        <v>294</v>
      </c>
      <c r="P39" t="s">
        <v>121</v>
      </c>
      <c r="Q39" t="s">
        <v>295</v>
      </c>
      <c r="R39" t="s">
        <v>296</v>
      </c>
    </row>
    <row r="40" spans="1:36" x14ac:dyDescent="0.2">
      <c r="A40" t="s">
        <v>206</v>
      </c>
      <c r="B40">
        <f t="shared" si="1"/>
        <v>0.28735632183908044</v>
      </c>
      <c r="C40">
        <f t="shared" si="1"/>
        <v>0.28735632183908044</v>
      </c>
      <c r="D40">
        <v>-0.1</v>
      </c>
      <c r="E40">
        <f t="shared" si="0"/>
        <v>-0.9</v>
      </c>
      <c r="F40" t="s">
        <v>1067</v>
      </c>
      <c r="G40" t="s">
        <v>297</v>
      </c>
      <c r="H40" t="s">
        <v>298</v>
      </c>
      <c r="I40" t="s">
        <v>63</v>
      </c>
      <c r="J40" t="s">
        <v>152</v>
      </c>
      <c r="K40" t="s">
        <v>88</v>
      </c>
      <c r="L40" t="s">
        <v>48</v>
      </c>
      <c r="M40" t="s">
        <v>299</v>
      </c>
      <c r="N40" t="s">
        <v>132</v>
      </c>
      <c r="O40" t="s">
        <v>158</v>
      </c>
      <c r="P40" t="s">
        <v>48</v>
      </c>
      <c r="Q40" t="s">
        <v>300</v>
      </c>
      <c r="R40" t="s">
        <v>301</v>
      </c>
    </row>
    <row r="41" spans="1:36" x14ac:dyDescent="0.2">
      <c r="A41" t="s">
        <v>206</v>
      </c>
      <c r="B41">
        <f t="shared" si="1"/>
        <v>0.28735632183908044</v>
      </c>
      <c r="C41">
        <f t="shared" si="1"/>
        <v>0.28735632183908044</v>
      </c>
      <c r="D41">
        <v>-0.2</v>
      </c>
      <c r="E41">
        <f t="shared" si="0"/>
        <v>-1</v>
      </c>
      <c r="F41" t="s">
        <v>1067</v>
      </c>
      <c r="G41" t="s">
        <v>302</v>
      </c>
      <c r="H41" t="s">
        <v>121</v>
      </c>
      <c r="I41" t="s">
        <v>186</v>
      </c>
      <c r="J41" t="s">
        <v>303</v>
      </c>
      <c r="K41" t="s">
        <v>119</v>
      </c>
      <c r="L41" t="s">
        <v>304</v>
      </c>
      <c r="M41" t="s">
        <v>305</v>
      </c>
      <c r="N41" t="s">
        <v>52</v>
      </c>
      <c r="O41" t="s">
        <v>1</v>
      </c>
      <c r="P41" t="s">
        <v>73</v>
      </c>
      <c r="Q41" t="s">
        <v>245</v>
      </c>
      <c r="R41" t="s">
        <v>306</v>
      </c>
    </row>
    <row r="42" spans="1:36" x14ac:dyDescent="0.2">
      <c r="A42" t="s">
        <v>307</v>
      </c>
      <c r="B42">
        <f>1/6.4</f>
        <v>0.15625</v>
      </c>
      <c r="C42">
        <f>1/6.4</f>
        <v>0.15625</v>
      </c>
      <c r="D42">
        <v>1.7</v>
      </c>
      <c r="E42">
        <f t="shared" si="0"/>
        <v>0.89999999999999991</v>
      </c>
      <c r="F42" t="s">
        <v>1067</v>
      </c>
      <c r="G42" t="s">
        <v>82</v>
      </c>
      <c r="H42" t="s">
        <v>281</v>
      </c>
      <c r="I42" t="s">
        <v>41</v>
      </c>
      <c r="J42" t="s">
        <v>85</v>
      </c>
      <c r="K42" t="s">
        <v>308</v>
      </c>
      <c r="L42" t="s">
        <v>140</v>
      </c>
      <c r="M42" t="s">
        <v>309</v>
      </c>
      <c r="N42" t="s">
        <v>121</v>
      </c>
      <c r="O42" t="s">
        <v>48</v>
      </c>
      <c r="P42" t="s">
        <v>276</v>
      </c>
      <c r="Q42" t="s">
        <v>52</v>
      </c>
      <c r="R42" t="s">
        <v>223</v>
      </c>
      <c r="S42" t="s">
        <v>186</v>
      </c>
      <c r="T42" t="s">
        <v>310</v>
      </c>
      <c r="U42" t="s">
        <v>311</v>
      </c>
      <c r="V42" t="s">
        <v>82</v>
      </c>
      <c r="W42" t="s">
        <v>281</v>
      </c>
      <c r="X42" t="s">
        <v>41</v>
      </c>
      <c r="Y42" t="s">
        <v>85</v>
      </c>
      <c r="Z42" t="s">
        <v>308</v>
      </c>
      <c r="AA42" t="s">
        <v>140</v>
      </c>
      <c r="AB42" t="s">
        <v>309</v>
      </c>
      <c r="AC42" t="s">
        <v>121</v>
      </c>
      <c r="AD42" t="s">
        <v>48</v>
      </c>
      <c r="AE42" t="s">
        <v>276</v>
      </c>
      <c r="AF42" t="s">
        <v>52</v>
      </c>
      <c r="AG42" t="s">
        <v>223</v>
      </c>
      <c r="AH42" t="s">
        <v>186</v>
      </c>
      <c r="AI42" t="s">
        <v>310</v>
      </c>
      <c r="AJ42" t="s">
        <v>311</v>
      </c>
    </row>
    <row r="43" spans="1:36" x14ac:dyDescent="0.2">
      <c r="A43" t="s">
        <v>307</v>
      </c>
      <c r="B43">
        <f t="shared" ref="B43:C61" si="2">1/6.4</f>
        <v>0.15625</v>
      </c>
      <c r="C43">
        <f t="shared" si="2"/>
        <v>0.15625</v>
      </c>
      <c r="D43">
        <v>1.6</v>
      </c>
      <c r="E43">
        <f t="shared" si="0"/>
        <v>0.8</v>
      </c>
      <c r="F43" t="s">
        <v>1067</v>
      </c>
      <c r="G43" t="s">
        <v>297</v>
      </c>
      <c r="H43" t="s">
        <v>312</v>
      </c>
      <c r="I43" t="s">
        <v>65</v>
      </c>
      <c r="J43" t="s">
        <v>313</v>
      </c>
      <c r="K43" t="s">
        <v>314</v>
      </c>
      <c r="L43" t="s">
        <v>68</v>
      </c>
      <c r="M43" t="s">
        <v>315</v>
      </c>
      <c r="N43" t="s">
        <v>316</v>
      </c>
      <c r="O43" t="s">
        <v>184</v>
      </c>
      <c r="P43" t="s">
        <v>317</v>
      </c>
      <c r="Q43" t="s">
        <v>140</v>
      </c>
      <c r="R43" t="s">
        <v>48</v>
      </c>
      <c r="S43" t="s">
        <v>176</v>
      </c>
      <c r="V43" t="s">
        <v>297</v>
      </c>
      <c r="W43" t="s">
        <v>312</v>
      </c>
      <c r="X43" t="s">
        <v>65</v>
      </c>
      <c r="Y43" t="s">
        <v>313</v>
      </c>
      <c r="Z43" t="s">
        <v>314</v>
      </c>
      <c r="AA43" t="s">
        <v>68</v>
      </c>
      <c r="AB43" t="s">
        <v>315</v>
      </c>
      <c r="AC43" t="s">
        <v>316</v>
      </c>
      <c r="AD43" t="s">
        <v>184</v>
      </c>
      <c r="AE43" t="s">
        <v>317</v>
      </c>
      <c r="AF43" t="s">
        <v>140</v>
      </c>
      <c r="AG43" t="s">
        <v>48</v>
      </c>
      <c r="AH43" t="s">
        <v>176</v>
      </c>
    </row>
    <row r="44" spans="1:36" x14ac:dyDescent="0.2">
      <c r="A44" t="s">
        <v>307</v>
      </c>
      <c r="B44">
        <f t="shared" si="2"/>
        <v>0.15625</v>
      </c>
      <c r="C44">
        <f t="shared" si="2"/>
        <v>0.15625</v>
      </c>
      <c r="D44">
        <v>1.5</v>
      </c>
      <c r="E44">
        <f t="shared" si="0"/>
        <v>0.7</v>
      </c>
      <c r="F44" t="s">
        <v>1067</v>
      </c>
      <c r="G44" t="s">
        <v>318</v>
      </c>
      <c r="H44" t="s">
        <v>319</v>
      </c>
      <c r="I44" t="s">
        <v>320</v>
      </c>
      <c r="J44" t="s">
        <v>109</v>
      </c>
      <c r="K44" t="s">
        <v>67</v>
      </c>
      <c r="L44" t="s">
        <v>68</v>
      </c>
      <c r="M44" t="s">
        <v>137</v>
      </c>
      <c r="N44" t="s">
        <v>321</v>
      </c>
      <c r="O44" t="s">
        <v>322</v>
      </c>
      <c r="P44" t="s">
        <v>323</v>
      </c>
      <c r="Q44" t="s">
        <v>97</v>
      </c>
      <c r="V44" t="s">
        <v>318</v>
      </c>
      <c r="W44" t="s">
        <v>319</v>
      </c>
      <c r="X44" t="s">
        <v>320</v>
      </c>
      <c r="Y44" t="s">
        <v>109</v>
      </c>
      <c r="Z44" t="s">
        <v>67</v>
      </c>
      <c r="AA44" t="s">
        <v>68</v>
      </c>
      <c r="AB44" t="s">
        <v>137</v>
      </c>
      <c r="AC44" t="s">
        <v>321</v>
      </c>
      <c r="AD44" t="s">
        <v>322</v>
      </c>
      <c r="AE44" t="s">
        <v>323</v>
      </c>
      <c r="AF44" t="s">
        <v>97</v>
      </c>
    </row>
    <row r="45" spans="1:36" x14ac:dyDescent="0.2">
      <c r="A45" t="s">
        <v>307</v>
      </c>
      <c r="B45">
        <f t="shared" si="2"/>
        <v>0.15625</v>
      </c>
      <c r="C45">
        <f t="shared" si="2"/>
        <v>0.15625</v>
      </c>
      <c r="D45">
        <v>1.4</v>
      </c>
      <c r="E45">
        <f t="shared" si="0"/>
        <v>0.59999999999999987</v>
      </c>
      <c r="F45" t="s">
        <v>1067</v>
      </c>
      <c r="G45" t="s">
        <v>324</v>
      </c>
      <c r="H45" t="s">
        <v>40</v>
      </c>
      <c r="I45" t="s">
        <v>83</v>
      </c>
      <c r="J45" t="s">
        <v>52</v>
      </c>
      <c r="K45" t="s">
        <v>261</v>
      </c>
      <c r="L45" t="s">
        <v>48</v>
      </c>
      <c r="M45" t="s">
        <v>325</v>
      </c>
      <c r="N45" t="s">
        <v>121</v>
      </c>
      <c r="O45" t="s">
        <v>48</v>
      </c>
      <c r="P45" t="s">
        <v>326</v>
      </c>
      <c r="Q45" t="s">
        <v>158</v>
      </c>
      <c r="R45" t="s">
        <v>48</v>
      </c>
      <c r="S45" t="s">
        <v>327</v>
      </c>
      <c r="V45" t="s">
        <v>324</v>
      </c>
      <c r="W45" t="s">
        <v>40</v>
      </c>
      <c r="X45" t="s">
        <v>83</v>
      </c>
      <c r="Y45" t="s">
        <v>52</v>
      </c>
      <c r="Z45" t="s">
        <v>261</v>
      </c>
      <c r="AA45" t="s">
        <v>48</v>
      </c>
      <c r="AB45" t="s">
        <v>325</v>
      </c>
      <c r="AC45" t="s">
        <v>121</v>
      </c>
      <c r="AD45" t="s">
        <v>48</v>
      </c>
      <c r="AE45" t="s">
        <v>326</v>
      </c>
      <c r="AF45" t="s">
        <v>158</v>
      </c>
      <c r="AG45" t="s">
        <v>48</v>
      </c>
      <c r="AH45" t="s">
        <v>327</v>
      </c>
    </row>
    <row r="46" spans="1:36" x14ac:dyDescent="0.2">
      <c r="A46" t="s">
        <v>307</v>
      </c>
      <c r="B46">
        <f t="shared" si="2"/>
        <v>0.15625</v>
      </c>
      <c r="C46">
        <f t="shared" si="2"/>
        <v>0.15625</v>
      </c>
      <c r="D46">
        <v>1.3</v>
      </c>
      <c r="E46">
        <f t="shared" si="0"/>
        <v>0.5</v>
      </c>
      <c r="F46" t="s">
        <v>1067</v>
      </c>
      <c r="G46" t="s">
        <v>190</v>
      </c>
      <c r="H46" t="s">
        <v>191</v>
      </c>
      <c r="I46" t="s">
        <v>192</v>
      </c>
      <c r="J46" t="s">
        <v>68</v>
      </c>
      <c r="K46" t="s">
        <v>328</v>
      </c>
      <c r="L46" t="s">
        <v>106</v>
      </c>
      <c r="M46" t="s">
        <v>48</v>
      </c>
      <c r="N46" t="s">
        <v>329</v>
      </c>
      <c r="O46" t="s">
        <v>57</v>
      </c>
      <c r="P46" t="s">
        <v>207</v>
      </c>
      <c r="Q46" t="s">
        <v>330</v>
      </c>
      <c r="R46" t="s">
        <v>177</v>
      </c>
      <c r="S46" t="s">
        <v>331</v>
      </c>
      <c r="V46" t="s">
        <v>190</v>
      </c>
      <c r="W46" t="s">
        <v>191</v>
      </c>
      <c r="X46" t="s">
        <v>192</v>
      </c>
      <c r="Y46" t="s">
        <v>68</v>
      </c>
      <c r="Z46" t="s">
        <v>328</v>
      </c>
      <c r="AA46" t="s">
        <v>106</v>
      </c>
      <c r="AB46" t="s">
        <v>48</v>
      </c>
      <c r="AC46" t="s">
        <v>329</v>
      </c>
      <c r="AD46" t="s">
        <v>57</v>
      </c>
      <c r="AE46" t="s">
        <v>207</v>
      </c>
      <c r="AF46" t="s">
        <v>330</v>
      </c>
      <c r="AG46" t="s">
        <v>177</v>
      </c>
      <c r="AH46" t="s">
        <v>331</v>
      </c>
    </row>
    <row r="47" spans="1:36" x14ac:dyDescent="0.2">
      <c r="A47" t="s">
        <v>307</v>
      </c>
      <c r="B47">
        <f t="shared" si="2"/>
        <v>0.15625</v>
      </c>
      <c r="C47">
        <f t="shared" si="2"/>
        <v>0.15625</v>
      </c>
      <c r="D47">
        <v>1.2</v>
      </c>
      <c r="E47">
        <f t="shared" si="0"/>
        <v>0.39999999999999991</v>
      </c>
      <c r="F47" t="s">
        <v>1067</v>
      </c>
      <c r="G47" t="s">
        <v>82</v>
      </c>
      <c r="H47" t="s">
        <v>332</v>
      </c>
      <c r="I47" t="s">
        <v>333</v>
      </c>
      <c r="J47" t="s">
        <v>334</v>
      </c>
      <c r="K47" t="s">
        <v>335</v>
      </c>
      <c r="L47" t="s">
        <v>336</v>
      </c>
      <c r="M47" t="s">
        <v>154</v>
      </c>
      <c r="N47" t="s">
        <v>101</v>
      </c>
      <c r="O47" t="s">
        <v>44</v>
      </c>
      <c r="P47" t="s">
        <v>193</v>
      </c>
      <c r="Q47" t="s">
        <v>337</v>
      </c>
      <c r="R47" t="s">
        <v>45</v>
      </c>
      <c r="S47" t="s">
        <v>338</v>
      </c>
      <c r="V47" t="s">
        <v>82</v>
      </c>
      <c r="W47" t="s">
        <v>332</v>
      </c>
      <c r="X47" t="s">
        <v>333</v>
      </c>
      <c r="Y47" t="s">
        <v>334</v>
      </c>
      <c r="Z47" t="s">
        <v>335</v>
      </c>
      <c r="AA47" t="s">
        <v>336</v>
      </c>
      <c r="AB47" t="s">
        <v>154</v>
      </c>
      <c r="AC47" t="s">
        <v>101</v>
      </c>
      <c r="AD47" t="s">
        <v>44</v>
      </c>
      <c r="AE47" t="s">
        <v>193</v>
      </c>
      <c r="AF47" t="s">
        <v>337</v>
      </c>
      <c r="AG47" t="s">
        <v>45</v>
      </c>
      <c r="AH47" t="s">
        <v>338</v>
      </c>
    </row>
    <row r="48" spans="1:36" x14ac:dyDescent="0.2">
      <c r="A48" t="s">
        <v>307</v>
      </c>
      <c r="B48">
        <f t="shared" si="2"/>
        <v>0.15625</v>
      </c>
      <c r="C48">
        <f t="shared" si="2"/>
        <v>0.15625</v>
      </c>
      <c r="D48">
        <v>1.1000000000000001</v>
      </c>
      <c r="E48">
        <f t="shared" si="0"/>
        <v>0.30000000000000004</v>
      </c>
      <c r="F48" t="s">
        <v>1067</v>
      </c>
      <c r="G48" t="s">
        <v>182</v>
      </c>
      <c r="H48" t="s">
        <v>339</v>
      </c>
      <c r="I48" t="s">
        <v>340</v>
      </c>
      <c r="J48" t="s">
        <v>1</v>
      </c>
      <c r="K48" t="s">
        <v>341</v>
      </c>
      <c r="L48" t="s">
        <v>121</v>
      </c>
      <c r="M48" t="s">
        <v>342</v>
      </c>
      <c r="N48" t="s">
        <v>47</v>
      </c>
      <c r="O48" t="s">
        <v>98</v>
      </c>
      <c r="P48" t="s">
        <v>343</v>
      </c>
      <c r="Q48" t="s">
        <v>115</v>
      </c>
      <c r="R48" t="s">
        <v>108</v>
      </c>
      <c r="V48" t="s">
        <v>182</v>
      </c>
      <c r="W48" t="s">
        <v>339</v>
      </c>
      <c r="X48" t="s">
        <v>340</v>
      </c>
      <c r="Y48" t="s">
        <v>1</v>
      </c>
      <c r="Z48" t="s">
        <v>341</v>
      </c>
      <c r="AA48" t="s">
        <v>121</v>
      </c>
      <c r="AB48" t="s">
        <v>342</v>
      </c>
      <c r="AC48" t="s">
        <v>47</v>
      </c>
      <c r="AD48" t="s">
        <v>98</v>
      </c>
      <c r="AE48" t="s">
        <v>343</v>
      </c>
      <c r="AF48" t="s">
        <v>115</v>
      </c>
      <c r="AG48" t="s">
        <v>108</v>
      </c>
    </row>
    <row r="49" spans="1:34" x14ac:dyDescent="0.2">
      <c r="A49" t="s">
        <v>307</v>
      </c>
      <c r="B49">
        <f t="shared" si="2"/>
        <v>0.15625</v>
      </c>
      <c r="C49">
        <f t="shared" si="2"/>
        <v>0.15625</v>
      </c>
      <c r="D49">
        <v>1</v>
      </c>
      <c r="E49">
        <f t="shared" si="0"/>
        <v>0.19999999999999996</v>
      </c>
      <c r="F49" t="s">
        <v>1067</v>
      </c>
      <c r="G49" t="s">
        <v>344</v>
      </c>
      <c r="H49" t="s">
        <v>345</v>
      </c>
      <c r="I49" t="s">
        <v>291</v>
      </c>
      <c r="J49" t="s">
        <v>47</v>
      </c>
      <c r="K49" t="s">
        <v>48</v>
      </c>
      <c r="L49" t="s">
        <v>346</v>
      </c>
      <c r="M49" t="s">
        <v>347</v>
      </c>
      <c r="N49" t="s">
        <v>348</v>
      </c>
      <c r="O49" t="s">
        <v>63</v>
      </c>
      <c r="P49" t="s">
        <v>64</v>
      </c>
      <c r="Q49" t="s">
        <v>65</v>
      </c>
      <c r="R49" t="s">
        <v>349</v>
      </c>
      <c r="V49" t="s">
        <v>344</v>
      </c>
      <c r="W49" t="s">
        <v>345</v>
      </c>
      <c r="X49" t="s">
        <v>291</v>
      </c>
      <c r="Y49" t="s">
        <v>47</v>
      </c>
      <c r="Z49" t="s">
        <v>48</v>
      </c>
      <c r="AA49" t="s">
        <v>346</v>
      </c>
      <c r="AB49" t="s">
        <v>347</v>
      </c>
      <c r="AC49" t="s">
        <v>348</v>
      </c>
      <c r="AD49" t="s">
        <v>63</v>
      </c>
      <c r="AE49" t="s">
        <v>64</v>
      </c>
      <c r="AF49" t="s">
        <v>65</v>
      </c>
      <c r="AG49" t="s">
        <v>349</v>
      </c>
    </row>
    <row r="50" spans="1:34" x14ac:dyDescent="0.2">
      <c r="A50" t="s">
        <v>307</v>
      </c>
      <c r="B50">
        <f t="shared" si="2"/>
        <v>0.15625</v>
      </c>
      <c r="C50">
        <f t="shared" si="2"/>
        <v>0.15625</v>
      </c>
      <c r="D50">
        <v>0.90000000000000102</v>
      </c>
      <c r="E50">
        <f t="shared" si="0"/>
        <v>0.10000000000000098</v>
      </c>
      <c r="F50" t="s">
        <v>1067</v>
      </c>
      <c r="G50" t="s">
        <v>274</v>
      </c>
      <c r="H50" t="s">
        <v>75</v>
      </c>
      <c r="I50" t="s">
        <v>1</v>
      </c>
      <c r="J50" t="s">
        <v>275</v>
      </c>
      <c r="K50" t="s">
        <v>276</v>
      </c>
      <c r="L50" t="s">
        <v>184</v>
      </c>
      <c r="M50" t="s">
        <v>68</v>
      </c>
      <c r="N50" t="s">
        <v>350</v>
      </c>
      <c r="O50" t="s">
        <v>351</v>
      </c>
      <c r="P50" t="s">
        <v>85</v>
      </c>
      <c r="Q50" t="s">
        <v>152</v>
      </c>
      <c r="R50" t="s">
        <v>59</v>
      </c>
      <c r="S50" t="s">
        <v>352</v>
      </c>
      <c r="V50" t="s">
        <v>274</v>
      </c>
      <c r="W50" t="s">
        <v>75</v>
      </c>
      <c r="X50" t="s">
        <v>1</v>
      </c>
      <c r="Y50" t="s">
        <v>275</v>
      </c>
      <c r="Z50" t="s">
        <v>276</v>
      </c>
      <c r="AA50" t="s">
        <v>184</v>
      </c>
      <c r="AB50" t="s">
        <v>68</v>
      </c>
      <c r="AC50" t="s">
        <v>350</v>
      </c>
      <c r="AD50" t="s">
        <v>351</v>
      </c>
      <c r="AE50" t="s">
        <v>85</v>
      </c>
      <c r="AF50" t="s">
        <v>152</v>
      </c>
      <c r="AG50" t="s">
        <v>59</v>
      </c>
      <c r="AH50" t="s">
        <v>352</v>
      </c>
    </row>
    <row r="51" spans="1:34" x14ac:dyDescent="0.2">
      <c r="A51" t="s">
        <v>307</v>
      </c>
      <c r="B51">
        <f t="shared" si="2"/>
        <v>0.15625</v>
      </c>
      <c r="C51">
        <f t="shared" si="2"/>
        <v>0.15625</v>
      </c>
      <c r="D51">
        <v>0.80000000000000104</v>
      </c>
      <c r="E51">
        <f t="shared" si="0"/>
        <v>9.9920072216264089E-16</v>
      </c>
      <c r="F51" t="s">
        <v>1067</v>
      </c>
      <c r="G51" t="s">
        <v>318</v>
      </c>
      <c r="H51" t="s">
        <v>353</v>
      </c>
      <c r="I51" t="s">
        <v>354</v>
      </c>
      <c r="J51" t="s">
        <v>109</v>
      </c>
      <c r="K51" t="s">
        <v>52</v>
      </c>
      <c r="L51" t="s">
        <v>355</v>
      </c>
      <c r="M51" t="s">
        <v>48</v>
      </c>
      <c r="N51" t="s">
        <v>356</v>
      </c>
      <c r="O51" t="s">
        <v>245</v>
      </c>
      <c r="P51" t="s">
        <v>131</v>
      </c>
      <c r="Q51" t="s">
        <v>357</v>
      </c>
      <c r="R51" t="s">
        <v>358</v>
      </c>
      <c r="V51" t="s">
        <v>318</v>
      </c>
      <c r="W51" t="s">
        <v>353</v>
      </c>
      <c r="X51" t="s">
        <v>354</v>
      </c>
      <c r="Y51" t="s">
        <v>109</v>
      </c>
      <c r="Z51" t="s">
        <v>52</v>
      </c>
      <c r="AA51" t="s">
        <v>355</v>
      </c>
      <c r="AB51" t="s">
        <v>48</v>
      </c>
      <c r="AC51" t="s">
        <v>356</v>
      </c>
      <c r="AD51" t="s">
        <v>245</v>
      </c>
      <c r="AE51" t="s">
        <v>131</v>
      </c>
      <c r="AF51" t="s">
        <v>357</v>
      </c>
      <c r="AG51" t="s">
        <v>358</v>
      </c>
    </row>
    <row r="52" spans="1:34" x14ac:dyDescent="0.2">
      <c r="A52" t="s">
        <v>307</v>
      </c>
      <c r="B52">
        <f t="shared" si="2"/>
        <v>0.15625</v>
      </c>
      <c r="C52">
        <f t="shared" si="2"/>
        <v>0.15625</v>
      </c>
      <c r="D52">
        <v>0.70000000000000095</v>
      </c>
      <c r="E52">
        <f t="shared" si="0"/>
        <v>-9.999999999999909E-2</v>
      </c>
      <c r="F52" t="s">
        <v>1067</v>
      </c>
      <c r="G52" t="s">
        <v>359</v>
      </c>
      <c r="H52" t="s">
        <v>360</v>
      </c>
      <c r="I52" t="s">
        <v>361</v>
      </c>
      <c r="J52" t="s">
        <v>351</v>
      </c>
      <c r="K52" t="s">
        <v>1</v>
      </c>
      <c r="L52" t="s">
        <v>362</v>
      </c>
      <c r="M52" t="s">
        <v>121</v>
      </c>
      <c r="N52" t="s">
        <v>186</v>
      </c>
      <c r="O52" t="s">
        <v>363</v>
      </c>
      <c r="P52" t="s">
        <v>57</v>
      </c>
      <c r="Q52" t="s">
        <v>122</v>
      </c>
      <c r="R52" t="s">
        <v>338</v>
      </c>
      <c r="S52" t="s">
        <v>364</v>
      </c>
      <c r="V52" t="s">
        <v>359</v>
      </c>
      <c r="W52" t="s">
        <v>360</v>
      </c>
      <c r="X52" t="s">
        <v>361</v>
      </c>
      <c r="Y52" t="s">
        <v>351</v>
      </c>
      <c r="Z52" t="s">
        <v>1</v>
      </c>
      <c r="AA52" t="s">
        <v>362</v>
      </c>
      <c r="AB52" t="s">
        <v>121</v>
      </c>
      <c r="AC52" t="s">
        <v>186</v>
      </c>
      <c r="AD52" t="s">
        <v>363</v>
      </c>
      <c r="AE52" t="s">
        <v>57</v>
      </c>
      <c r="AF52" t="s">
        <v>122</v>
      </c>
      <c r="AG52" t="s">
        <v>338</v>
      </c>
      <c r="AH52" t="s">
        <v>364</v>
      </c>
    </row>
    <row r="53" spans="1:34" x14ac:dyDescent="0.2">
      <c r="A53" t="s">
        <v>307</v>
      </c>
      <c r="B53">
        <f t="shared" si="2"/>
        <v>0.15625</v>
      </c>
      <c r="C53">
        <f t="shared" si="2"/>
        <v>0.15625</v>
      </c>
      <c r="D53">
        <v>0.6</v>
      </c>
      <c r="E53">
        <f t="shared" si="0"/>
        <v>-0.20000000000000007</v>
      </c>
      <c r="F53" t="s">
        <v>1067</v>
      </c>
      <c r="G53" t="s">
        <v>274</v>
      </c>
      <c r="H53" t="s">
        <v>365</v>
      </c>
      <c r="I53" t="s">
        <v>366</v>
      </c>
      <c r="J53" t="s">
        <v>219</v>
      </c>
      <c r="K53" t="s">
        <v>192</v>
      </c>
      <c r="L53" t="s">
        <v>140</v>
      </c>
      <c r="M53" t="s">
        <v>1</v>
      </c>
      <c r="N53" t="s">
        <v>367</v>
      </c>
      <c r="O53" t="s">
        <v>52</v>
      </c>
      <c r="P53" t="s">
        <v>368</v>
      </c>
      <c r="Q53" t="s">
        <v>369</v>
      </c>
      <c r="R53" t="s">
        <v>48</v>
      </c>
      <c r="S53" t="s">
        <v>370</v>
      </c>
      <c r="V53" t="s">
        <v>274</v>
      </c>
      <c r="W53" t="s">
        <v>365</v>
      </c>
      <c r="X53" t="s">
        <v>366</v>
      </c>
      <c r="Y53" t="s">
        <v>219</v>
      </c>
      <c r="Z53" t="s">
        <v>192</v>
      </c>
      <c r="AA53" t="s">
        <v>140</v>
      </c>
      <c r="AB53" t="s">
        <v>1</v>
      </c>
      <c r="AD53" t="s">
        <v>52</v>
      </c>
    </row>
    <row r="54" spans="1:34" x14ac:dyDescent="0.2">
      <c r="A54" t="s">
        <v>307</v>
      </c>
      <c r="B54">
        <f t="shared" si="2"/>
        <v>0.15625</v>
      </c>
      <c r="C54">
        <f t="shared" si="2"/>
        <v>0.15625</v>
      </c>
      <c r="D54">
        <v>0.5</v>
      </c>
      <c r="E54">
        <f t="shared" si="0"/>
        <v>-0.30000000000000004</v>
      </c>
      <c r="F54" t="s">
        <v>1067</v>
      </c>
      <c r="G54" t="s">
        <v>371</v>
      </c>
      <c r="H54" t="s">
        <v>372</v>
      </c>
      <c r="I54" t="s">
        <v>44</v>
      </c>
      <c r="J54" t="s">
        <v>131</v>
      </c>
      <c r="K54" t="s">
        <v>373</v>
      </c>
      <c r="L54" t="s">
        <v>374</v>
      </c>
      <c r="M54" t="s">
        <v>375</v>
      </c>
      <c r="N54" t="s">
        <v>1</v>
      </c>
      <c r="O54" t="s">
        <v>376</v>
      </c>
      <c r="P54" t="s">
        <v>377</v>
      </c>
      <c r="Q54" t="s">
        <v>121</v>
      </c>
      <c r="R54" t="s">
        <v>378</v>
      </c>
      <c r="X54" t="s">
        <v>44</v>
      </c>
    </row>
    <row r="55" spans="1:34" x14ac:dyDescent="0.2">
      <c r="A55" t="s">
        <v>307</v>
      </c>
      <c r="B55">
        <f t="shared" si="2"/>
        <v>0.15625</v>
      </c>
      <c r="C55">
        <f t="shared" si="2"/>
        <v>0.15625</v>
      </c>
      <c r="D55">
        <v>0.4</v>
      </c>
      <c r="E55">
        <f t="shared" si="0"/>
        <v>-0.4</v>
      </c>
      <c r="F55" t="s">
        <v>1067</v>
      </c>
      <c r="G55" t="s">
        <v>50</v>
      </c>
      <c r="H55" t="s">
        <v>351</v>
      </c>
      <c r="I55" t="s">
        <v>1</v>
      </c>
      <c r="J55" t="s">
        <v>362</v>
      </c>
      <c r="K55" t="s">
        <v>121</v>
      </c>
      <c r="L55" t="s">
        <v>109</v>
      </c>
      <c r="M55" t="s">
        <v>379</v>
      </c>
      <c r="N55" t="s">
        <v>380</v>
      </c>
      <c r="O55" t="s">
        <v>57</v>
      </c>
      <c r="P55" t="s">
        <v>381</v>
      </c>
      <c r="Q55" t="s">
        <v>128</v>
      </c>
      <c r="R55" t="s">
        <v>212</v>
      </c>
    </row>
    <row r="56" spans="1:34" x14ac:dyDescent="0.2">
      <c r="A56" t="s">
        <v>307</v>
      </c>
      <c r="B56">
        <f t="shared" si="2"/>
        <v>0.15625</v>
      </c>
      <c r="C56">
        <f t="shared" si="2"/>
        <v>0.15625</v>
      </c>
      <c r="D56">
        <v>0.3</v>
      </c>
      <c r="E56">
        <f t="shared" si="0"/>
        <v>-0.5</v>
      </c>
      <c r="F56" t="s">
        <v>1067</v>
      </c>
      <c r="G56" t="s">
        <v>324</v>
      </c>
      <c r="H56" t="s">
        <v>121</v>
      </c>
      <c r="I56" t="s">
        <v>186</v>
      </c>
      <c r="J56" t="s">
        <v>303</v>
      </c>
      <c r="K56" t="s">
        <v>111</v>
      </c>
      <c r="L56" t="s">
        <v>52</v>
      </c>
      <c r="M56" t="s">
        <v>48</v>
      </c>
      <c r="N56" t="s">
        <v>382</v>
      </c>
      <c r="O56" t="s">
        <v>383</v>
      </c>
      <c r="P56" t="s">
        <v>116</v>
      </c>
      <c r="Q56" t="s">
        <v>136</v>
      </c>
    </row>
    <row r="57" spans="1:34" x14ac:dyDescent="0.2">
      <c r="A57" t="s">
        <v>307</v>
      </c>
      <c r="B57">
        <f t="shared" si="2"/>
        <v>0.15625</v>
      </c>
      <c r="C57">
        <f t="shared" si="2"/>
        <v>0.15625</v>
      </c>
      <c r="D57">
        <v>0.2</v>
      </c>
      <c r="E57">
        <f t="shared" si="0"/>
        <v>-0.60000000000000009</v>
      </c>
      <c r="F57" t="s">
        <v>1067</v>
      </c>
      <c r="G57" t="s">
        <v>318</v>
      </c>
      <c r="H57" t="s">
        <v>262</v>
      </c>
      <c r="I57" t="s">
        <v>384</v>
      </c>
      <c r="J57" t="s">
        <v>1</v>
      </c>
      <c r="K57" t="s">
        <v>385</v>
      </c>
      <c r="L57" t="s">
        <v>88</v>
      </c>
      <c r="M57" t="s">
        <v>143</v>
      </c>
      <c r="N57" t="s">
        <v>261</v>
      </c>
      <c r="O57" t="s">
        <v>386</v>
      </c>
      <c r="P57" t="s">
        <v>70</v>
      </c>
      <c r="Q57" t="s">
        <v>41</v>
      </c>
      <c r="R57" t="s">
        <v>48</v>
      </c>
      <c r="S57" t="s">
        <v>171</v>
      </c>
    </row>
    <row r="58" spans="1:34" x14ac:dyDescent="0.2">
      <c r="A58" t="s">
        <v>307</v>
      </c>
      <c r="B58">
        <f t="shared" si="2"/>
        <v>0.15625</v>
      </c>
      <c r="C58">
        <f t="shared" si="2"/>
        <v>0.15625</v>
      </c>
      <c r="D58">
        <v>9.9999999999999895E-2</v>
      </c>
      <c r="E58">
        <f t="shared" si="0"/>
        <v>-0.70000000000000018</v>
      </c>
      <c r="F58" t="s">
        <v>1067</v>
      </c>
      <c r="G58" t="s">
        <v>182</v>
      </c>
      <c r="H58" t="s">
        <v>353</v>
      </c>
      <c r="I58" t="s">
        <v>387</v>
      </c>
      <c r="J58" t="s">
        <v>224</v>
      </c>
      <c r="K58" t="s">
        <v>52</v>
      </c>
      <c r="L58" t="s">
        <v>112</v>
      </c>
      <c r="M58" t="s">
        <v>48</v>
      </c>
      <c r="N58" t="s">
        <v>219</v>
      </c>
      <c r="O58" t="s">
        <v>336</v>
      </c>
      <c r="P58" t="s">
        <v>388</v>
      </c>
      <c r="Q58" t="s">
        <v>48</v>
      </c>
      <c r="R58" t="s">
        <v>389</v>
      </c>
      <c r="S58" t="s">
        <v>230</v>
      </c>
    </row>
    <row r="59" spans="1:34" x14ac:dyDescent="0.2">
      <c r="A59" t="s">
        <v>307</v>
      </c>
      <c r="B59">
        <f t="shared" si="2"/>
        <v>0.15625</v>
      </c>
      <c r="C59">
        <f t="shared" si="2"/>
        <v>0.15625</v>
      </c>
      <c r="D59">
        <v>0</v>
      </c>
      <c r="E59">
        <f t="shared" si="0"/>
        <v>-0.8</v>
      </c>
      <c r="F59" t="s">
        <v>1067</v>
      </c>
      <c r="G59" t="s">
        <v>216</v>
      </c>
      <c r="H59" t="s">
        <v>69</v>
      </c>
      <c r="I59" t="s">
        <v>78</v>
      </c>
      <c r="J59" t="s">
        <v>390</v>
      </c>
      <c r="K59" t="s">
        <v>391</v>
      </c>
      <c r="L59" t="s">
        <v>392</v>
      </c>
      <c r="M59" t="s">
        <v>128</v>
      </c>
      <c r="N59" t="s">
        <v>48</v>
      </c>
      <c r="O59" t="s">
        <v>393</v>
      </c>
      <c r="P59" t="s">
        <v>394</v>
      </c>
    </row>
    <row r="60" spans="1:34" x14ac:dyDescent="0.2">
      <c r="A60" t="s">
        <v>307</v>
      </c>
      <c r="B60">
        <f t="shared" si="2"/>
        <v>0.15625</v>
      </c>
      <c r="C60">
        <f t="shared" si="2"/>
        <v>0.15625</v>
      </c>
      <c r="D60">
        <v>-0.1</v>
      </c>
      <c r="E60">
        <f t="shared" si="0"/>
        <v>-0.9</v>
      </c>
      <c r="F60" t="s">
        <v>1067</v>
      </c>
      <c r="G60" t="s">
        <v>72</v>
      </c>
      <c r="H60" t="s">
        <v>78</v>
      </c>
      <c r="I60" t="s">
        <v>164</v>
      </c>
      <c r="J60" t="s">
        <v>143</v>
      </c>
      <c r="K60" t="s">
        <v>165</v>
      </c>
      <c r="L60" t="s">
        <v>52</v>
      </c>
      <c r="M60" t="s">
        <v>166</v>
      </c>
      <c r="N60" t="s">
        <v>75</v>
      </c>
      <c r="O60" t="s">
        <v>48</v>
      </c>
      <c r="P60" t="s">
        <v>395</v>
      </c>
      <c r="Q60" t="s">
        <v>177</v>
      </c>
      <c r="R60" t="s">
        <v>396</v>
      </c>
    </row>
    <row r="61" spans="1:34" x14ac:dyDescent="0.2">
      <c r="A61" t="s">
        <v>307</v>
      </c>
      <c r="B61">
        <f t="shared" si="2"/>
        <v>0.15625</v>
      </c>
      <c r="C61">
        <f t="shared" si="2"/>
        <v>0.15625</v>
      </c>
      <c r="D61">
        <v>-0.2</v>
      </c>
      <c r="E61">
        <f t="shared" si="0"/>
        <v>-1</v>
      </c>
      <c r="F61" t="s">
        <v>1067</v>
      </c>
      <c r="G61" t="s">
        <v>50</v>
      </c>
      <c r="H61" t="s">
        <v>75</v>
      </c>
      <c r="I61" t="s">
        <v>184</v>
      </c>
      <c r="J61" t="s">
        <v>397</v>
      </c>
      <c r="K61" t="s">
        <v>67</v>
      </c>
      <c r="L61" t="s">
        <v>186</v>
      </c>
      <c r="M61" t="s">
        <v>398</v>
      </c>
      <c r="N61" t="s">
        <v>119</v>
      </c>
      <c r="O61" t="s">
        <v>52</v>
      </c>
      <c r="P61" t="s">
        <v>399</v>
      </c>
      <c r="Q61" t="s">
        <v>400</v>
      </c>
      <c r="R61" t="s">
        <v>77</v>
      </c>
      <c r="S61" t="s">
        <v>128</v>
      </c>
      <c r="T61" t="s">
        <v>48</v>
      </c>
      <c r="U61" t="s">
        <v>401</v>
      </c>
    </row>
    <row r="62" spans="1:34" x14ac:dyDescent="0.2">
      <c r="A62" t="s">
        <v>402</v>
      </c>
      <c r="B62">
        <f>1/11.65</f>
        <v>8.5836909871244635E-2</v>
      </c>
      <c r="C62">
        <f>1/11.65</f>
        <v>8.5836909871244635E-2</v>
      </c>
      <c r="D62">
        <v>1.7</v>
      </c>
      <c r="E62">
        <f t="shared" si="0"/>
        <v>0.89999999999999991</v>
      </c>
      <c r="F62" t="s">
        <v>1067</v>
      </c>
      <c r="G62" t="s">
        <v>274</v>
      </c>
      <c r="H62" t="s">
        <v>75</v>
      </c>
      <c r="I62" t="s">
        <v>403</v>
      </c>
      <c r="J62" t="s">
        <v>97</v>
      </c>
      <c r="K62" t="s">
        <v>57</v>
      </c>
      <c r="L62" t="s">
        <v>184</v>
      </c>
      <c r="M62" t="s">
        <v>48</v>
      </c>
      <c r="N62" t="s">
        <v>404</v>
      </c>
      <c r="O62" t="s">
        <v>75</v>
      </c>
      <c r="P62" t="s">
        <v>405</v>
      </c>
      <c r="Q62" t="s">
        <v>106</v>
      </c>
      <c r="R62" t="s">
        <v>406</v>
      </c>
      <c r="S62" t="s">
        <v>276</v>
      </c>
      <c r="V62" t="s">
        <v>274</v>
      </c>
      <c r="W62" t="s">
        <v>75</v>
      </c>
      <c r="X62" t="s">
        <v>403</v>
      </c>
      <c r="Y62" t="s">
        <v>97</v>
      </c>
      <c r="Z62" t="s">
        <v>57</v>
      </c>
      <c r="AA62" t="s">
        <v>184</v>
      </c>
      <c r="AB62" t="s">
        <v>48</v>
      </c>
      <c r="AC62" t="s">
        <v>404</v>
      </c>
      <c r="AD62" t="s">
        <v>75</v>
      </c>
      <c r="AE62" t="s">
        <v>405</v>
      </c>
      <c r="AF62" t="s">
        <v>106</v>
      </c>
      <c r="AG62" t="s">
        <v>406</v>
      </c>
      <c r="AH62" t="s">
        <v>276</v>
      </c>
    </row>
    <row r="63" spans="1:34" x14ac:dyDescent="0.2">
      <c r="A63" t="s">
        <v>402</v>
      </c>
      <c r="B63">
        <f t="shared" ref="B63:C81" si="3">1/11.65</f>
        <v>8.5836909871244635E-2</v>
      </c>
      <c r="C63">
        <f t="shared" si="3"/>
        <v>8.5836909871244635E-2</v>
      </c>
      <c r="D63">
        <v>1.6</v>
      </c>
      <c r="E63">
        <f t="shared" si="0"/>
        <v>0.8</v>
      </c>
      <c r="F63" t="s">
        <v>1067</v>
      </c>
      <c r="G63" t="s">
        <v>50</v>
      </c>
      <c r="H63" t="s">
        <v>291</v>
      </c>
      <c r="I63" t="s">
        <v>48</v>
      </c>
      <c r="J63" t="s">
        <v>407</v>
      </c>
      <c r="K63" t="s">
        <v>140</v>
      </c>
      <c r="L63" t="s">
        <v>1</v>
      </c>
      <c r="M63" t="s">
        <v>81</v>
      </c>
      <c r="N63" t="s">
        <v>408</v>
      </c>
      <c r="O63" t="s">
        <v>219</v>
      </c>
      <c r="P63" t="s">
        <v>245</v>
      </c>
      <c r="Q63" t="s">
        <v>409</v>
      </c>
      <c r="R63" t="s">
        <v>108</v>
      </c>
      <c r="V63" t="s">
        <v>50</v>
      </c>
      <c r="W63" t="s">
        <v>291</v>
      </c>
      <c r="X63" t="s">
        <v>48</v>
      </c>
      <c r="Y63" t="s">
        <v>407</v>
      </c>
      <c r="Z63" t="s">
        <v>140</v>
      </c>
      <c r="AA63" t="s">
        <v>1</v>
      </c>
      <c r="AB63" t="s">
        <v>81</v>
      </c>
      <c r="AC63" t="s">
        <v>408</v>
      </c>
      <c r="AD63" t="s">
        <v>219</v>
      </c>
      <c r="AE63" t="s">
        <v>245</v>
      </c>
      <c r="AF63" t="s">
        <v>409</v>
      </c>
      <c r="AG63" t="s">
        <v>108</v>
      </c>
    </row>
    <row r="64" spans="1:34" x14ac:dyDescent="0.2">
      <c r="A64" t="s">
        <v>402</v>
      </c>
      <c r="B64">
        <f t="shared" si="3"/>
        <v>8.5836909871244635E-2</v>
      </c>
      <c r="C64">
        <f t="shared" si="3"/>
        <v>8.5836909871244635E-2</v>
      </c>
      <c r="D64">
        <v>1.5</v>
      </c>
      <c r="E64">
        <f t="shared" si="0"/>
        <v>0.7</v>
      </c>
      <c r="F64" t="s">
        <v>1067</v>
      </c>
      <c r="G64" t="s">
        <v>150</v>
      </c>
      <c r="H64" t="s">
        <v>63</v>
      </c>
      <c r="I64" t="s">
        <v>151</v>
      </c>
      <c r="J64" t="s">
        <v>152</v>
      </c>
      <c r="K64" t="s">
        <v>52</v>
      </c>
      <c r="L64" t="s">
        <v>56</v>
      </c>
      <c r="M64" t="s">
        <v>153</v>
      </c>
      <c r="N64" t="s">
        <v>48</v>
      </c>
      <c r="O64" t="s">
        <v>410</v>
      </c>
      <c r="P64" t="s">
        <v>47</v>
      </c>
      <c r="Q64" t="s">
        <v>101</v>
      </c>
      <c r="R64" t="s">
        <v>118</v>
      </c>
      <c r="V64" t="s">
        <v>150</v>
      </c>
      <c r="W64" t="s">
        <v>63</v>
      </c>
      <c r="X64" t="s">
        <v>151</v>
      </c>
      <c r="Y64" t="s">
        <v>152</v>
      </c>
      <c r="Z64" t="s">
        <v>52</v>
      </c>
      <c r="AA64" t="s">
        <v>56</v>
      </c>
      <c r="AB64" t="s">
        <v>153</v>
      </c>
      <c r="AC64" t="s">
        <v>48</v>
      </c>
      <c r="AD64" t="s">
        <v>410</v>
      </c>
      <c r="AE64" t="s">
        <v>47</v>
      </c>
      <c r="AF64" t="s">
        <v>101</v>
      </c>
      <c r="AG64" t="s">
        <v>118</v>
      </c>
    </row>
    <row r="65" spans="1:34" x14ac:dyDescent="0.2">
      <c r="A65" t="s">
        <v>402</v>
      </c>
      <c r="B65">
        <f t="shared" si="3"/>
        <v>8.5836909871244635E-2</v>
      </c>
      <c r="C65">
        <f t="shared" si="3"/>
        <v>8.5836909871244635E-2</v>
      </c>
      <c r="D65">
        <v>1.4</v>
      </c>
      <c r="E65">
        <f t="shared" si="0"/>
        <v>0.59999999999999987</v>
      </c>
      <c r="F65" t="s">
        <v>1067</v>
      </c>
      <c r="G65" t="s">
        <v>297</v>
      </c>
      <c r="H65" t="s">
        <v>75</v>
      </c>
      <c r="I65" t="s">
        <v>411</v>
      </c>
      <c r="J65" t="s">
        <v>67</v>
      </c>
      <c r="K65" t="s">
        <v>101</v>
      </c>
      <c r="L65" t="s">
        <v>64</v>
      </c>
      <c r="M65" t="s">
        <v>65</v>
      </c>
      <c r="N65" t="s">
        <v>412</v>
      </c>
      <c r="O65" t="s">
        <v>413</v>
      </c>
      <c r="P65" t="s">
        <v>219</v>
      </c>
      <c r="Q65" t="s">
        <v>414</v>
      </c>
      <c r="V65" t="s">
        <v>297</v>
      </c>
      <c r="W65" t="s">
        <v>75</v>
      </c>
      <c r="X65" t="s">
        <v>411</v>
      </c>
      <c r="Y65" t="s">
        <v>67</v>
      </c>
      <c r="Z65" t="s">
        <v>101</v>
      </c>
      <c r="AA65" t="s">
        <v>64</v>
      </c>
      <c r="AB65" t="s">
        <v>65</v>
      </c>
      <c r="AC65" t="s">
        <v>412</v>
      </c>
      <c r="AD65" t="s">
        <v>413</v>
      </c>
      <c r="AE65" t="s">
        <v>219</v>
      </c>
      <c r="AF65" t="s">
        <v>414</v>
      </c>
    </row>
    <row r="66" spans="1:34" x14ac:dyDescent="0.2">
      <c r="A66" t="s">
        <v>402</v>
      </c>
      <c r="B66">
        <f t="shared" si="3"/>
        <v>8.5836909871244635E-2</v>
      </c>
      <c r="C66">
        <f t="shared" si="3"/>
        <v>8.5836909871244635E-2</v>
      </c>
      <c r="D66">
        <v>1.3</v>
      </c>
      <c r="E66">
        <f t="shared" si="0"/>
        <v>0.5</v>
      </c>
      <c r="F66" t="s">
        <v>1067</v>
      </c>
      <c r="G66" t="s">
        <v>297</v>
      </c>
      <c r="H66" t="s">
        <v>312</v>
      </c>
      <c r="I66" t="s">
        <v>65</v>
      </c>
      <c r="J66" t="s">
        <v>415</v>
      </c>
      <c r="K66" t="s">
        <v>416</v>
      </c>
      <c r="L66" t="s">
        <v>151</v>
      </c>
      <c r="M66" t="s">
        <v>417</v>
      </c>
      <c r="N66" t="s">
        <v>418</v>
      </c>
      <c r="O66" t="s">
        <v>48</v>
      </c>
      <c r="P66" t="s">
        <v>419</v>
      </c>
      <c r="Q66" t="s">
        <v>420</v>
      </c>
      <c r="R66" t="s">
        <v>94</v>
      </c>
      <c r="S66" t="s">
        <v>224</v>
      </c>
      <c r="V66" t="s">
        <v>297</v>
      </c>
      <c r="W66" t="s">
        <v>312</v>
      </c>
      <c r="X66" t="s">
        <v>65</v>
      </c>
      <c r="Y66" t="s">
        <v>415</v>
      </c>
      <c r="Z66" t="s">
        <v>416</v>
      </c>
      <c r="AA66" t="s">
        <v>151</v>
      </c>
      <c r="AB66" t="s">
        <v>417</v>
      </c>
      <c r="AC66" t="s">
        <v>418</v>
      </c>
      <c r="AD66" t="s">
        <v>48</v>
      </c>
      <c r="AE66" t="s">
        <v>419</v>
      </c>
      <c r="AF66" t="s">
        <v>420</v>
      </c>
      <c r="AG66" t="s">
        <v>94</v>
      </c>
      <c r="AH66" t="s">
        <v>224</v>
      </c>
    </row>
    <row r="67" spans="1:34" x14ac:dyDescent="0.2">
      <c r="A67" t="s">
        <v>402</v>
      </c>
      <c r="B67">
        <f t="shared" si="3"/>
        <v>8.5836909871244635E-2</v>
      </c>
      <c r="C67">
        <f t="shared" si="3"/>
        <v>8.5836909871244635E-2</v>
      </c>
      <c r="D67">
        <v>1.2</v>
      </c>
      <c r="E67">
        <f t="shared" si="0"/>
        <v>0.39999999999999991</v>
      </c>
      <c r="F67" t="s">
        <v>1067</v>
      </c>
      <c r="G67" t="s">
        <v>297</v>
      </c>
      <c r="H67" t="s">
        <v>44</v>
      </c>
      <c r="I67" t="s">
        <v>155</v>
      </c>
      <c r="J67" t="s">
        <v>421</v>
      </c>
      <c r="K67" t="s">
        <v>88</v>
      </c>
      <c r="L67" t="s">
        <v>68</v>
      </c>
      <c r="M67" t="s">
        <v>422</v>
      </c>
      <c r="N67" t="s">
        <v>423</v>
      </c>
      <c r="O67" t="s">
        <v>67</v>
      </c>
      <c r="P67" t="s">
        <v>424</v>
      </c>
      <c r="Q67" t="s">
        <v>125</v>
      </c>
      <c r="R67" t="s">
        <v>410</v>
      </c>
      <c r="V67" t="s">
        <v>297</v>
      </c>
      <c r="W67" t="s">
        <v>44</v>
      </c>
      <c r="X67" t="s">
        <v>155</v>
      </c>
      <c r="Y67" t="s">
        <v>421</v>
      </c>
      <c r="Z67" t="s">
        <v>88</v>
      </c>
      <c r="AA67" t="s">
        <v>68</v>
      </c>
      <c r="AB67" t="s">
        <v>422</v>
      </c>
      <c r="AC67" t="s">
        <v>423</v>
      </c>
      <c r="AD67" t="s">
        <v>67</v>
      </c>
      <c r="AE67" t="s">
        <v>424</v>
      </c>
      <c r="AF67" t="s">
        <v>125</v>
      </c>
      <c r="AG67" t="s">
        <v>410</v>
      </c>
    </row>
    <row r="68" spans="1:34" x14ac:dyDescent="0.2">
      <c r="A68" t="s">
        <v>402</v>
      </c>
      <c r="B68">
        <f t="shared" si="3"/>
        <v>8.5836909871244635E-2</v>
      </c>
      <c r="C68">
        <f t="shared" si="3"/>
        <v>8.5836909871244635E-2</v>
      </c>
      <c r="D68">
        <v>1.1000000000000001</v>
      </c>
      <c r="E68">
        <f t="shared" ref="E68:E131" si="4">D68-0.8</f>
        <v>0.30000000000000004</v>
      </c>
      <c r="F68" t="s">
        <v>1067</v>
      </c>
      <c r="G68" t="s">
        <v>50</v>
      </c>
      <c r="H68" t="s">
        <v>425</v>
      </c>
      <c r="I68" t="s">
        <v>426</v>
      </c>
      <c r="J68" t="s">
        <v>186</v>
      </c>
      <c r="K68" t="s">
        <v>427</v>
      </c>
      <c r="L68" t="s">
        <v>57</v>
      </c>
      <c r="M68" t="s">
        <v>259</v>
      </c>
      <c r="N68" t="s">
        <v>428</v>
      </c>
      <c r="O68" t="s">
        <v>63</v>
      </c>
      <c r="P68" t="s">
        <v>429</v>
      </c>
      <c r="V68" t="s">
        <v>50</v>
      </c>
      <c r="W68" t="s">
        <v>425</v>
      </c>
      <c r="X68" t="s">
        <v>426</v>
      </c>
      <c r="Y68" t="s">
        <v>186</v>
      </c>
      <c r="Z68" t="s">
        <v>427</v>
      </c>
      <c r="AA68" t="s">
        <v>57</v>
      </c>
      <c r="AB68" t="s">
        <v>259</v>
      </c>
      <c r="AC68" t="s">
        <v>428</v>
      </c>
      <c r="AD68" t="s">
        <v>63</v>
      </c>
      <c r="AE68" t="s">
        <v>429</v>
      </c>
    </row>
    <row r="69" spans="1:34" x14ac:dyDescent="0.2">
      <c r="A69" t="s">
        <v>402</v>
      </c>
      <c r="B69">
        <f t="shared" si="3"/>
        <v>8.5836909871244635E-2</v>
      </c>
      <c r="C69">
        <f t="shared" si="3"/>
        <v>8.5836909871244635E-2</v>
      </c>
      <c r="D69">
        <v>1</v>
      </c>
      <c r="E69">
        <f t="shared" si="4"/>
        <v>0.19999999999999996</v>
      </c>
      <c r="F69" t="s">
        <v>1067</v>
      </c>
      <c r="G69" t="s">
        <v>72</v>
      </c>
      <c r="H69" t="s">
        <v>430</v>
      </c>
      <c r="I69" t="s">
        <v>431</v>
      </c>
      <c r="J69" t="s">
        <v>432</v>
      </c>
      <c r="K69" t="s">
        <v>98</v>
      </c>
      <c r="L69" t="s">
        <v>433</v>
      </c>
      <c r="M69" t="s">
        <v>434</v>
      </c>
      <c r="N69" t="s">
        <v>52</v>
      </c>
      <c r="O69" t="s">
        <v>138</v>
      </c>
      <c r="P69" t="s">
        <v>414</v>
      </c>
      <c r="Q69" t="s">
        <v>41</v>
      </c>
      <c r="R69" t="s">
        <v>256</v>
      </c>
      <c r="V69" t="s">
        <v>72</v>
      </c>
      <c r="W69" t="s">
        <v>430</v>
      </c>
      <c r="X69" t="s">
        <v>431</v>
      </c>
      <c r="Y69" t="s">
        <v>432</v>
      </c>
      <c r="Z69" t="s">
        <v>98</v>
      </c>
      <c r="AA69" t="s">
        <v>433</v>
      </c>
      <c r="AB69" t="s">
        <v>434</v>
      </c>
      <c r="AC69" t="s">
        <v>52</v>
      </c>
      <c r="AD69" t="s">
        <v>138</v>
      </c>
      <c r="AE69" t="s">
        <v>414</v>
      </c>
      <c r="AF69" t="s">
        <v>41</v>
      </c>
      <c r="AG69" t="s">
        <v>256</v>
      </c>
    </row>
    <row r="70" spans="1:34" x14ac:dyDescent="0.2">
      <c r="A70" t="s">
        <v>402</v>
      </c>
      <c r="B70">
        <f t="shared" si="3"/>
        <v>8.5836909871244635E-2</v>
      </c>
      <c r="C70">
        <f t="shared" si="3"/>
        <v>8.5836909871244635E-2</v>
      </c>
      <c r="D70">
        <v>0.90000000000000102</v>
      </c>
      <c r="E70">
        <f t="shared" si="4"/>
        <v>0.10000000000000098</v>
      </c>
      <c r="F70" t="s">
        <v>1067</v>
      </c>
      <c r="G70" t="s">
        <v>50</v>
      </c>
      <c r="H70" t="s">
        <v>92</v>
      </c>
      <c r="I70" t="s">
        <v>93</v>
      </c>
      <c r="J70" t="s">
        <v>94</v>
      </c>
      <c r="K70" t="s">
        <v>48</v>
      </c>
      <c r="L70" t="s">
        <v>95</v>
      </c>
      <c r="M70" t="s">
        <v>96</v>
      </c>
      <c r="N70" t="s">
        <v>260</v>
      </c>
      <c r="O70" t="s">
        <v>48</v>
      </c>
      <c r="P70" t="s">
        <v>435</v>
      </c>
      <c r="V70" t="s">
        <v>50</v>
      </c>
      <c r="W70" t="s">
        <v>92</v>
      </c>
      <c r="AB70" t="s">
        <v>96</v>
      </c>
      <c r="AC70" t="s">
        <v>260</v>
      </c>
      <c r="AD70" t="s">
        <v>48</v>
      </c>
    </row>
    <row r="71" spans="1:34" x14ac:dyDescent="0.2">
      <c r="A71" t="s">
        <v>402</v>
      </c>
      <c r="B71">
        <f t="shared" si="3"/>
        <v>8.5836909871244635E-2</v>
      </c>
      <c r="C71">
        <f t="shared" si="3"/>
        <v>8.5836909871244635E-2</v>
      </c>
      <c r="D71">
        <v>0.80000000000000104</v>
      </c>
      <c r="E71">
        <f t="shared" si="4"/>
        <v>9.9920072216264089E-16</v>
      </c>
      <c r="F71" t="s">
        <v>1067</v>
      </c>
      <c r="G71" t="s">
        <v>436</v>
      </c>
      <c r="H71" t="s">
        <v>437</v>
      </c>
      <c r="I71" t="s">
        <v>68</v>
      </c>
      <c r="J71" t="s">
        <v>438</v>
      </c>
      <c r="K71" t="s">
        <v>439</v>
      </c>
      <c r="L71" t="s">
        <v>223</v>
      </c>
      <c r="M71" t="s">
        <v>440</v>
      </c>
      <c r="N71" t="s">
        <v>441</v>
      </c>
      <c r="O71" t="s">
        <v>41</v>
      </c>
      <c r="P71" t="s">
        <v>48</v>
      </c>
      <c r="Q71" t="s">
        <v>442</v>
      </c>
    </row>
    <row r="72" spans="1:34" x14ac:dyDescent="0.2">
      <c r="A72" t="s">
        <v>402</v>
      </c>
      <c r="B72">
        <f t="shared" si="3"/>
        <v>8.5836909871244635E-2</v>
      </c>
      <c r="C72">
        <f t="shared" si="3"/>
        <v>8.5836909871244635E-2</v>
      </c>
      <c r="D72">
        <v>0.70000000000000095</v>
      </c>
      <c r="E72">
        <f t="shared" si="4"/>
        <v>-9.999999999999909E-2</v>
      </c>
      <c r="F72" t="s">
        <v>1067</v>
      </c>
      <c r="G72" t="s">
        <v>297</v>
      </c>
      <c r="H72" t="s">
        <v>443</v>
      </c>
      <c r="I72" t="s">
        <v>67</v>
      </c>
      <c r="J72" t="s">
        <v>101</v>
      </c>
      <c r="K72" t="s">
        <v>44</v>
      </c>
      <c r="L72" t="s">
        <v>444</v>
      </c>
      <c r="M72" t="s">
        <v>52</v>
      </c>
      <c r="N72" t="s">
        <v>445</v>
      </c>
      <c r="O72" t="s">
        <v>109</v>
      </c>
      <c r="P72" t="s">
        <v>1</v>
      </c>
      <c r="Q72" t="s">
        <v>167</v>
      </c>
      <c r="R72" t="s">
        <v>121</v>
      </c>
      <c r="S72" t="s">
        <v>168</v>
      </c>
    </row>
    <row r="73" spans="1:34" x14ac:dyDescent="0.2">
      <c r="A73" t="s">
        <v>402</v>
      </c>
      <c r="B73">
        <f t="shared" si="3"/>
        <v>8.5836909871244635E-2</v>
      </c>
      <c r="C73">
        <f t="shared" si="3"/>
        <v>8.5836909871244635E-2</v>
      </c>
      <c r="D73">
        <v>0.6</v>
      </c>
      <c r="E73">
        <f t="shared" si="4"/>
        <v>-0.20000000000000007</v>
      </c>
      <c r="F73" t="s">
        <v>1067</v>
      </c>
      <c r="G73" t="s">
        <v>297</v>
      </c>
      <c r="H73" t="s">
        <v>446</v>
      </c>
      <c r="I73" t="s">
        <v>447</v>
      </c>
      <c r="J73" t="s">
        <v>48</v>
      </c>
      <c r="K73" t="s">
        <v>204</v>
      </c>
      <c r="L73" t="s">
        <v>448</v>
      </c>
      <c r="M73" t="s">
        <v>379</v>
      </c>
      <c r="N73" t="s">
        <v>128</v>
      </c>
      <c r="O73" t="s">
        <v>48</v>
      </c>
      <c r="P73" t="s">
        <v>449</v>
      </c>
    </row>
    <row r="74" spans="1:34" x14ac:dyDescent="0.2">
      <c r="A74" t="s">
        <v>402</v>
      </c>
      <c r="B74">
        <f t="shared" si="3"/>
        <v>8.5836909871244635E-2</v>
      </c>
      <c r="C74">
        <f t="shared" si="3"/>
        <v>8.5836909871244635E-2</v>
      </c>
      <c r="D74">
        <v>0.5</v>
      </c>
      <c r="E74">
        <f t="shared" si="4"/>
        <v>-0.30000000000000004</v>
      </c>
      <c r="F74" t="s">
        <v>1067</v>
      </c>
      <c r="G74" t="s">
        <v>72</v>
      </c>
      <c r="H74" t="s">
        <v>450</v>
      </c>
      <c r="I74" t="s">
        <v>451</v>
      </c>
      <c r="J74" t="s">
        <v>423</v>
      </c>
      <c r="K74" t="s">
        <v>109</v>
      </c>
      <c r="L74" t="s">
        <v>41</v>
      </c>
      <c r="M74" t="s">
        <v>48</v>
      </c>
      <c r="N74" t="s">
        <v>55</v>
      </c>
      <c r="O74" t="s">
        <v>452</v>
      </c>
      <c r="P74" t="s">
        <v>453</v>
      </c>
      <c r="Q74" t="s">
        <v>1</v>
      </c>
      <c r="R74" t="s">
        <v>454</v>
      </c>
      <c r="S74" t="s">
        <v>455</v>
      </c>
    </row>
    <row r="75" spans="1:34" x14ac:dyDescent="0.2">
      <c r="A75" t="s">
        <v>402</v>
      </c>
      <c r="B75">
        <f t="shared" si="3"/>
        <v>8.5836909871244635E-2</v>
      </c>
      <c r="C75">
        <f t="shared" si="3"/>
        <v>8.5836909871244635E-2</v>
      </c>
      <c r="D75">
        <v>0.4</v>
      </c>
      <c r="E75">
        <f t="shared" si="4"/>
        <v>-0.4</v>
      </c>
      <c r="F75" t="s">
        <v>1067</v>
      </c>
      <c r="G75" t="s">
        <v>297</v>
      </c>
      <c r="H75" t="s">
        <v>443</v>
      </c>
      <c r="I75" t="s">
        <v>67</v>
      </c>
      <c r="J75" t="s">
        <v>101</v>
      </c>
      <c r="K75" t="s">
        <v>44</v>
      </c>
      <c r="L75" t="s">
        <v>166</v>
      </c>
      <c r="M75" t="s">
        <v>224</v>
      </c>
      <c r="N75" t="s">
        <v>79</v>
      </c>
      <c r="O75" t="s">
        <v>456</v>
      </c>
      <c r="P75" t="s">
        <v>121</v>
      </c>
      <c r="Q75" t="s">
        <v>457</v>
      </c>
      <c r="R75" t="s">
        <v>458</v>
      </c>
      <c r="S75" t="s">
        <v>296</v>
      </c>
    </row>
    <row r="76" spans="1:34" x14ac:dyDescent="0.2">
      <c r="A76" t="s">
        <v>402</v>
      </c>
      <c r="B76">
        <f t="shared" si="3"/>
        <v>8.5836909871244635E-2</v>
      </c>
      <c r="C76">
        <f t="shared" si="3"/>
        <v>8.5836909871244635E-2</v>
      </c>
      <c r="D76">
        <v>0.3</v>
      </c>
      <c r="E76">
        <f t="shared" si="4"/>
        <v>-0.5</v>
      </c>
      <c r="F76" t="s">
        <v>1067</v>
      </c>
      <c r="G76" t="s">
        <v>72</v>
      </c>
      <c r="H76" t="s">
        <v>459</v>
      </c>
      <c r="I76" t="s">
        <v>460</v>
      </c>
      <c r="J76" t="s">
        <v>131</v>
      </c>
      <c r="K76" t="s">
        <v>438</v>
      </c>
      <c r="L76" t="s">
        <v>65</v>
      </c>
      <c r="M76" t="s">
        <v>461</v>
      </c>
      <c r="N76" t="s">
        <v>109</v>
      </c>
      <c r="O76" t="s">
        <v>147</v>
      </c>
      <c r="P76" t="s">
        <v>462</v>
      </c>
      <c r="Q76" t="s">
        <v>48</v>
      </c>
      <c r="R76" t="s">
        <v>463</v>
      </c>
    </row>
    <row r="77" spans="1:34" x14ac:dyDescent="0.2">
      <c r="A77" t="s">
        <v>402</v>
      </c>
      <c r="B77">
        <f t="shared" si="3"/>
        <v>8.5836909871244635E-2</v>
      </c>
      <c r="C77">
        <f t="shared" si="3"/>
        <v>8.5836909871244635E-2</v>
      </c>
      <c r="D77">
        <v>0.2</v>
      </c>
      <c r="E77">
        <f t="shared" si="4"/>
        <v>-0.60000000000000009</v>
      </c>
      <c r="F77" t="s">
        <v>1067</v>
      </c>
      <c r="G77" t="s">
        <v>464</v>
      </c>
      <c r="H77" t="s">
        <v>465</v>
      </c>
      <c r="I77" t="s">
        <v>466</v>
      </c>
      <c r="J77" t="s">
        <v>325</v>
      </c>
      <c r="K77" t="s">
        <v>158</v>
      </c>
      <c r="L77" t="s">
        <v>42</v>
      </c>
      <c r="M77" t="s">
        <v>209</v>
      </c>
      <c r="N77" t="s">
        <v>250</v>
      </c>
      <c r="O77" t="s">
        <v>101</v>
      </c>
      <c r="P77" t="s">
        <v>44</v>
      </c>
      <c r="Q77" t="s">
        <v>112</v>
      </c>
      <c r="R77" t="s">
        <v>175</v>
      </c>
    </row>
    <row r="78" spans="1:34" x14ac:dyDescent="0.2">
      <c r="A78" t="s">
        <v>402</v>
      </c>
      <c r="B78">
        <f t="shared" si="3"/>
        <v>8.5836909871244635E-2</v>
      </c>
      <c r="C78">
        <f t="shared" si="3"/>
        <v>8.5836909871244635E-2</v>
      </c>
      <c r="D78">
        <v>9.9999999999999895E-2</v>
      </c>
      <c r="E78">
        <f t="shared" si="4"/>
        <v>-0.70000000000000018</v>
      </c>
      <c r="F78" t="s">
        <v>1067</v>
      </c>
      <c r="G78" t="s">
        <v>50</v>
      </c>
      <c r="H78" t="s">
        <v>467</v>
      </c>
      <c r="I78" t="s">
        <v>109</v>
      </c>
      <c r="J78" t="s">
        <v>468</v>
      </c>
      <c r="K78" t="s">
        <v>1</v>
      </c>
      <c r="L78" t="s">
        <v>469</v>
      </c>
      <c r="M78" t="s">
        <v>470</v>
      </c>
      <c r="N78" t="s">
        <v>121</v>
      </c>
      <c r="O78" t="s">
        <v>48</v>
      </c>
      <c r="P78" t="s">
        <v>471</v>
      </c>
      <c r="Q78" t="s">
        <v>472</v>
      </c>
    </row>
    <row r="79" spans="1:34" x14ac:dyDescent="0.2">
      <c r="A79" t="s">
        <v>402</v>
      </c>
      <c r="B79">
        <f t="shared" si="3"/>
        <v>8.5836909871244635E-2</v>
      </c>
      <c r="C79">
        <f t="shared" si="3"/>
        <v>8.5836909871244635E-2</v>
      </c>
      <c r="D79">
        <v>0</v>
      </c>
      <c r="E79">
        <f t="shared" si="4"/>
        <v>-0.8</v>
      </c>
      <c r="F79" t="s">
        <v>1067</v>
      </c>
      <c r="G79" t="s">
        <v>473</v>
      </c>
      <c r="H79" t="s">
        <v>75</v>
      </c>
      <c r="I79" t="s">
        <v>474</v>
      </c>
      <c r="J79" t="s">
        <v>140</v>
      </c>
      <c r="K79" t="s">
        <v>260</v>
      </c>
      <c r="L79" t="s">
        <v>475</v>
      </c>
      <c r="M79" t="s">
        <v>476</v>
      </c>
      <c r="N79" t="s">
        <v>245</v>
      </c>
      <c r="O79" t="s">
        <v>48</v>
      </c>
      <c r="P79" t="s">
        <v>477</v>
      </c>
      <c r="Q79" t="s">
        <v>478</v>
      </c>
    </row>
    <row r="80" spans="1:34" x14ac:dyDescent="0.2">
      <c r="A80" t="s">
        <v>402</v>
      </c>
      <c r="B80">
        <f t="shared" si="3"/>
        <v>8.5836909871244635E-2</v>
      </c>
      <c r="C80">
        <f t="shared" si="3"/>
        <v>8.5836909871244635E-2</v>
      </c>
      <c r="D80">
        <v>-0.1</v>
      </c>
      <c r="E80">
        <f t="shared" si="4"/>
        <v>-0.9</v>
      </c>
      <c r="F80" t="s">
        <v>1067</v>
      </c>
      <c r="G80" t="s">
        <v>82</v>
      </c>
      <c r="H80" t="s">
        <v>340</v>
      </c>
      <c r="I80" t="s">
        <v>52</v>
      </c>
      <c r="J80" t="s">
        <v>135</v>
      </c>
      <c r="K80" t="s">
        <v>52</v>
      </c>
      <c r="L80" t="s">
        <v>465</v>
      </c>
      <c r="M80" t="s">
        <v>479</v>
      </c>
      <c r="N80" t="s">
        <v>306</v>
      </c>
      <c r="O80" t="s">
        <v>154</v>
      </c>
      <c r="P80" t="s">
        <v>63</v>
      </c>
      <c r="Q80" t="s">
        <v>75</v>
      </c>
      <c r="R80" t="s">
        <v>480</v>
      </c>
      <c r="S80" t="s">
        <v>403</v>
      </c>
    </row>
    <row r="81" spans="1:34" x14ac:dyDescent="0.2">
      <c r="A81" t="s">
        <v>402</v>
      </c>
      <c r="B81">
        <f t="shared" si="3"/>
        <v>8.5836909871244635E-2</v>
      </c>
      <c r="C81">
        <f t="shared" si="3"/>
        <v>8.5836909871244635E-2</v>
      </c>
      <c r="D81">
        <v>-0.2</v>
      </c>
      <c r="E81">
        <f t="shared" si="4"/>
        <v>-1</v>
      </c>
      <c r="F81" t="s">
        <v>1067</v>
      </c>
      <c r="G81" t="s">
        <v>72</v>
      </c>
      <c r="H81" t="s">
        <v>481</v>
      </c>
      <c r="I81" t="s">
        <v>111</v>
      </c>
      <c r="J81" t="s">
        <v>147</v>
      </c>
      <c r="K81" t="s">
        <v>121</v>
      </c>
      <c r="L81" t="s">
        <v>122</v>
      </c>
      <c r="M81" t="s">
        <v>482</v>
      </c>
      <c r="N81" t="s">
        <v>47</v>
      </c>
      <c r="O81" t="s">
        <v>1</v>
      </c>
      <c r="P81" t="s">
        <v>483</v>
      </c>
      <c r="Q81" t="s">
        <v>121</v>
      </c>
      <c r="R81" t="s">
        <v>484</v>
      </c>
      <c r="S81" t="s">
        <v>485</v>
      </c>
    </row>
    <row r="82" spans="1:34" x14ac:dyDescent="0.2">
      <c r="A82" t="s">
        <v>486</v>
      </c>
      <c r="B82">
        <f>1/20.9</f>
        <v>4.784688995215311E-2</v>
      </c>
      <c r="C82">
        <f>1/20.9</f>
        <v>4.784688995215311E-2</v>
      </c>
      <c r="D82">
        <v>1.7</v>
      </c>
      <c r="E82">
        <f t="shared" si="4"/>
        <v>0.89999999999999991</v>
      </c>
      <c r="F82" t="s">
        <v>1067</v>
      </c>
      <c r="G82" t="s">
        <v>473</v>
      </c>
      <c r="H82" t="s">
        <v>487</v>
      </c>
      <c r="I82" t="s">
        <v>79</v>
      </c>
      <c r="J82" t="s">
        <v>80</v>
      </c>
      <c r="K82" t="s">
        <v>488</v>
      </c>
      <c r="L82" t="s">
        <v>489</v>
      </c>
      <c r="M82" t="s">
        <v>68</v>
      </c>
      <c r="N82" t="s">
        <v>119</v>
      </c>
      <c r="O82" t="s">
        <v>65</v>
      </c>
      <c r="P82" t="s">
        <v>490</v>
      </c>
      <c r="Q82" t="s">
        <v>122</v>
      </c>
      <c r="R82" t="s">
        <v>108</v>
      </c>
      <c r="V82" t="s">
        <v>473</v>
      </c>
      <c r="W82" t="s">
        <v>487</v>
      </c>
      <c r="X82" t="s">
        <v>79</v>
      </c>
      <c r="Y82" t="s">
        <v>80</v>
      </c>
      <c r="Z82" t="s">
        <v>488</v>
      </c>
      <c r="AA82" t="s">
        <v>489</v>
      </c>
      <c r="AB82" t="s">
        <v>68</v>
      </c>
      <c r="AC82" t="s">
        <v>119</v>
      </c>
      <c r="AD82" t="s">
        <v>65</v>
      </c>
      <c r="AE82" t="s">
        <v>490</v>
      </c>
      <c r="AF82" t="s">
        <v>122</v>
      </c>
      <c r="AG82" t="s">
        <v>108</v>
      </c>
    </row>
    <row r="83" spans="1:34" x14ac:dyDescent="0.2">
      <c r="A83" t="s">
        <v>486</v>
      </c>
      <c r="B83">
        <f t="shared" ref="B83:C101" si="5">1/20.9</f>
        <v>4.784688995215311E-2</v>
      </c>
      <c r="C83">
        <f t="shared" si="5"/>
        <v>4.784688995215311E-2</v>
      </c>
      <c r="D83">
        <v>1.6</v>
      </c>
      <c r="E83">
        <f t="shared" si="4"/>
        <v>0.8</v>
      </c>
      <c r="F83" t="s">
        <v>1067</v>
      </c>
      <c r="G83" t="s">
        <v>269</v>
      </c>
      <c r="H83" t="s">
        <v>437</v>
      </c>
      <c r="I83" t="s">
        <v>63</v>
      </c>
      <c r="J83" t="s">
        <v>75</v>
      </c>
      <c r="K83" t="s">
        <v>491</v>
      </c>
      <c r="L83" t="s">
        <v>52</v>
      </c>
      <c r="M83" t="s">
        <v>492</v>
      </c>
      <c r="N83" t="s">
        <v>260</v>
      </c>
      <c r="O83" t="s">
        <v>1</v>
      </c>
      <c r="P83" t="s">
        <v>493</v>
      </c>
      <c r="Q83" t="s">
        <v>121</v>
      </c>
      <c r="R83" t="s">
        <v>494</v>
      </c>
      <c r="V83" t="s">
        <v>269</v>
      </c>
      <c r="W83" t="s">
        <v>437</v>
      </c>
      <c r="X83" t="s">
        <v>63</v>
      </c>
      <c r="Y83" t="s">
        <v>75</v>
      </c>
      <c r="Z83" t="s">
        <v>491</v>
      </c>
      <c r="AA83" t="s">
        <v>52</v>
      </c>
      <c r="AB83" t="s">
        <v>492</v>
      </c>
      <c r="AC83" t="s">
        <v>260</v>
      </c>
      <c r="AD83" t="s">
        <v>1</v>
      </c>
      <c r="AE83" t="s">
        <v>493</v>
      </c>
      <c r="AF83" t="s">
        <v>121</v>
      </c>
      <c r="AG83" t="s">
        <v>494</v>
      </c>
    </row>
    <row r="84" spans="1:34" x14ac:dyDescent="0.2">
      <c r="A84" t="s">
        <v>486</v>
      </c>
      <c r="B84">
        <f t="shared" si="5"/>
        <v>4.784688995215311E-2</v>
      </c>
      <c r="C84">
        <f t="shared" si="5"/>
        <v>4.784688995215311E-2</v>
      </c>
      <c r="D84">
        <v>1.5</v>
      </c>
      <c r="E84">
        <f t="shared" si="4"/>
        <v>0.7</v>
      </c>
      <c r="F84" t="s">
        <v>1067</v>
      </c>
      <c r="G84" t="s">
        <v>50</v>
      </c>
      <c r="H84" t="s">
        <v>75</v>
      </c>
      <c r="I84" t="s">
        <v>474</v>
      </c>
      <c r="J84" t="s">
        <v>140</v>
      </c>
      <c r="K84" t="s">
        <v>260</v>
      </c>
      <c r="L84" t="s">
        <v>475</v>
      </c>
      <c r="M84" t="s">
        <v>476</v>
      </c>
      <c r="N84" t="s">
        <v>245</v>
      </c>
      <c r="O84" t="s">
        <v>98</v>
      </c>
      <c r="P84" t="s">
        <v>495</v>
      </c>
      <c r="Q84" t="s">
        <v>496</v>
      </c>
      <c r="R84" t="s">
        <v>478</v>
      </c>
      <c r="V84" t="s">
        <v>50</v>
      </c>
      <c r="W84" t="s">
        <v>75</v>
      </c>
      <c r="X84" t="s">
        <v>474</v>
      </c>
      <c r="Y84" t="s">
        <v>140</v>
      </c>
      <c r="Z84" t="s">
        <v>260</v>
      </c>
      <c r="AA84" t="s">
        <v>475</v>
      </c>
      <c r="AB84" t="s">
        <v>476</v>
      </c>
      <c r="AC84" t="s">
        <v>245</v>
      </c>
      <c r="AD84" t="s">
        <v>98</v>
      </c>
      <c r="AE84" t="s">
        <v>495</v>
      </c>
      <c r="AF84" t="s">
        <v>496</v>
      </c>
      <c r="AG84" t="s">
        <v>478</v>
      </c>
    </row>
    <row r="85" spans="1:34" x14ac:dyDescent="0.2">
      <c r="A85" t="s">
        <v>486</v>
      </c>
      <c r="B85">
        <f t="shared" si="5"/>
        <v>4.784688995215311E-2</v>
      </c>
      <c r="C85">
        <f t="shared" si="5"/>
        <v>4.784688995215311E-2</v>
      </c>
      <c r="D85">
        <v>1.4</v>
      </c>
      <c r="E85">
        <f t="shared" si="4"/>
        <v>0.59999999999999987</v>
      </c>
      <c r="F85" t="s">
        <v>1067</v>
      </c>
      <c r="G85" t="s">
        <v>318</v>
      </c>
      <c r="H85" t="s">
        <v>497</v>
      </c>
      <c r="I85" t="s">
        <v>498</v>
      </c>
      <c r="J85" t="s">
        <v>496</v>
      </c>
      <c r="K85" t="s">
        <v>52</v>
      </c>
      <c r="L85" t="s">
        <v>54</v>
      </c>
      <c r="M85" t="s">
        <v>1</v>
      </c>
      <c r="N85" t="s">
        <v>499</v>
      </c>
      <c r="O85" t="s">
        <v>500</v>
      </c>
      <c r="P85" t="s">
        <v>52</v>
      </c>
      <c r="Q85" t="s">
        <v>48</v>
      </c>
      <c r="R85" t="s">
        <v>501</v>
      </c>
      <c r="S85" t="s">
        <v>502</v>
      </c>
      <c r="V85" t="s">
        <v>318</v>
      </c>
      <c r="W85" t="s">
        <v>497</v>
      </c>
      <c r="X85" t="s">
        <v>498</v>
      </c>
      <c r="Y85" t="s">
        <v>496</v>
      </c>
      <c r="Z85" t="s">
        <v>52</v>
      </c>
      <c r="AA85" t="s">
        <v>54</v>
      </c>
      <c r="AB85" t="s">
        <v>1</v>
      </c>
      <c r="AC85" t="s">
        <v>499</v>
      </c>
      <c r="AD85" t="s">
        <v>500</v>
      </c>
      <c r="AE85" t="s">
        <v>52</v>
      </c>
      <c r="AF85" t="s">
        <v>48</v>
      </c>
      <c r="AG85" t="s">
        <v>501</v>
      </c>
      <c r="AH85" t="s">
        <v>502</v>
      </c>
    </row>
    <row r="86" spans="1:34" x14ac:dyDescent="0.2">
      <c r="A86" t="s">
        <v>486</v>
      </c>
      <c r="B86">
        <f t="shared" si="5"/>
        <v>4.784688995215311E-2</v>
      </c>
      <c r="C86">
        <f t="shared" si="5"/>
        <v>4.784688995215311E-2</v>
      </c>
      <c r="D86">
        <v>1.3</v>
      </c>
      <c r="E86">
        <f t="shared" si="4"/>
        <v>0.5</v>
      </c>
      <c r="F86" t="s">
        <v>1067</v>
      </c>
      <c r="G86" t="s">
        <v>72</v>
      </c>
      <c r="H86" t="s">
        <v>86</v>
      </c>
      <c r="I86" t="s">
        <v>503</v>
      </c>
      <c r="J86" t="s">
        <v>64</v>
      </c>
      <c r="K86" t="s">
        <v>504</v>
      </c>
      <c r="L86" t="s">
        <v>504</v>
      </c>
      <c r="M86" t="s">
        <v>505</v>
      </c>
      <c r="N86" t="s">
        <v>506</v>
      </c>
      <c r="O86" t="s">
        <v>154</v>
      </c>
      <c r="P86" t="s">
        <v>416</v>
      </c>
      <c r="Q86" t="s">
        <v>507</v>
      </c>
      <c r="R86" t="s">
        <v>342</v>
      </c>
      <c r="V86" t="s">
        <v>72</v>
      </c>
      <c r="Z86" t="s">
        <v>504</v>
      </c>
      <c r="AA86" t="s">
        <v>504</v>
      </c>
      <c r="AD86" t="s">
        <v>154</v>
      </c>
      <c r="AE86" t="s">
        <v>416</v>
      </c>
    </row>
    <row r="87" spans="1:34" x14ac:dyDescent="0.2">
      <c r="A87" t="s">
        <v>486</v>
      </c>
      <c r="B87">
        <f t="shared" si="5"/>
        <v>4.784688995215311E-2</v>
      </c>
      <c r="C87">
        <f t="shared" si="5"/>
        <v>4.784688995215311E-2</v>
      </c>
      <c r="D87">
        <v>1.2</v>
      </c>
      <c r="E87">
        <f t="shared" si="4"/>
        <v>0.39999999999999991</v>
      </c>
      <c r="F87" t="s">
        <v>1067</v>
      </c>
      <c r="G87" t="s">
        <v>72</v>
      </c>
      <c r="H87" t="s">
        <v>235</v>
      </c>
      <c r="I87" t="s">
        <v>340</v>
      </c>
      <c r="J87" t="s">
        <v>48</v>
      </c>
      <c r="K87" t="s">
        <v>237</v>
      </c>
      <c r="L87" t="s">
        <v>52</v>
      </c>
      <c r="M87" t="s">
        <v>508</v>
      </c>
      <c r="N87" t="s">
        <v>238</v>
      </c>
      <c r="O87" t="s">
        <v>52</v>
      </c>
      <c r="P87" t="s">
        <v>239</v>
      </c>
      <c r="Q87" t="s">
        <v>1</v>
      </c>
      <c r="R87" t="s">
        <v>509</v>
      </c>
      <c r="X87" t="s">
        <v>340</v>
      </c>
      <c r="Y87" t="s">
        <v>48</v>
      </c>
      <c r="Z87" t="s">
        <v>237</v>
      </c>
      <c r="AA87" t="s">
        <v>52</v>
      </c>
      <c r="AB87" t="s">
        <v>508</v>
      </c>
      <c r="AC87" t="s">
        <v>238</v>
      </c>
      <c r="AD87" t="s">
        <v>52</v>
      </c>
      <c r="AE87" t="s">
        <v>239</v>
      </c>
      <c r="AF87" t="s">
        <v>1</v>
      </c>
      <c r="AG87" t="s">
        <v>509</v>
      </c>
    </row>
    <row r="88" spans="1:34" x14ac:dyDescent="0.2">
      <c r="A88" t="s">
        <v>486</v>
      </c>
      <c r="B88">
        <f t="shared" si="5"/>
        <v>4.784688995215311E-2</v>
      </c>
      <c r="C88">
        <f t="shared" si="5"/>
        <v>4.784688995215311E-2</v>
      </c>
      <c r="D88">
        <v>1.1000000000000001</v>
      </c>
      <c r="E88">
        <f t="shared" si="4"/>
        <v>0.30000000000000004</v>
      </c>
      <c r="F88" t="s">
        <v>1067</v>
      </c>
      <c r="G88" t="s">
        <v>182</v>
      </c>
      <c r="H88" t="s">
        <v>510</v>
      </c>
      <c r="I88" t="s">
        <v>511</v>
      </c>
      <c r="J88" t="s">
        <v>1</v>
      </c>
      <c r="K88" t="s">
        <v>293</v>
      </c>
      <c r="L88" t="s">
        <v>512</v>
      </c>
      <c r="M88" t="s">
        <v>47</v>
      </c>
      <c r="N88" t="s">
        <v>513</v>
      </c>
      <c r="O88" t="s">
        <v>57</v>
      </c>
      <c r="P88" t="s">
        <v>514</v>
      </c>
    </row>
    <row r="89" spans="1:34" x14ac:dyDescent="0.2">
      <c r="A89" t="s">
        <v>486</v>
      </c>
      <c r="B89">
        <f t="shared" si="5"/>
        <v>4.784688995215311E-2</v>
      </c>
      <c r="C89">
        <f t="shared" si="5"/>
        <v>4.784688995215311E-2</v>
      </c>
      <c r="D89">
        <v>1</v>
      </c>
      <c r="E89">
        <f t="shared" si="4"/>
        <v>0.19999999999999996</v>
      </c>
      <c r="F89" t="s">
        <v>1067</v>
      </c>
      <c r="G89" t="s">
        <v>473</v>
      </c>
      <c r="H89" t="s">
        <v>515</v>
      </c>
      <c r="I89" t="s">
        <v>1</v>
      </c>
      <c r="J89" t="s">
        <v>341</v>
      </c>
      <c r="K89" t="s">
        <v>121</v>
      </c>
      <c r="L89" t="s">
        <v>516</v>
      </c>
      <c r="M89" t="s">
        <v>52</v>
      </c>
      <c r="N89" t="s">
        <v>122</v>
      </c>
      <c r="O89" t="s">
        <v>319</v>
      </c>
      <c r="P89" t="s">
        <v>245</v>
      </c>
      <c r="Q89" t="s">
        <v>517</v>
      </c>
      <c r="R89" t="s">
        <v>52</v>
      </c>
      <c r="S89" t="s">
        <v>518</v>
      </c>
    </row>
    <row r="90" spans="1:34" x14ac:dyDescent="0.2">
      <c r="A90" t="s">
        <v>486</v>
      </c>
      <c r="B90">
        <f t="shared" si="5"/>
        <v>4.784688995215311E-2</v>
      </c>
      <c r="C90">
        <f t="shared" si="5"/>
        <v>4.784688995215311E-2</v>
      </c>
      <c r="D90">
        <v>0.90000000000000102</v>
      </c>
      <c r="E90">
        <f t="shared" si="4"/>
        <v>0.10000000000000098</v>
      </c>
      <c r="F90" t="s">
        <v>1067</v>
      </c>
      <c r="G90" t="s">
        <v>269</v>
      </c>
      <c r="H90" t="s">
        <v>437</v>
      </c>
      <c r="I90" t="s">
        <v>63</v>
      </c>
      <c r="J90" t="s">
        <v>75</v>
      </c>
      <c r="K90" t="s">
        <v>519</v>
      </c>
      <c r="L90" t="s">
        <v>154</v>
      </c>
      <c r="M90" t="s">
        <v>143</v>
      </c>
      <c r="N90" t="s">
        <v>69</v>
      </c>
      <c r="O90" t="s">
        <v>480</v>
      </c>
      <c r="P90" t="s">
        <v>520</v>
      </c>
      <c r="Q90" t="s">
        <v>52</v>
      </c>
      <c r="R90" t="s">
        <v>421</v>
      </c>
    </row>
    <row r="91" spans="1:34" x14ac:dyDescent="0.2">
      <c r="A91" t="s">
        <v>486</v>
      </c>
      <c r="B91">
        <f t="shared" si="5"/>
        <v>4.784688995215311E-2</v>
      </c>
      <c r="C91">
        <f t="shared" si="5"/>
        <v>4.784688995215311E-2</v>
      </c>
      <c r="D91">
        <v>0.80000000000000104</v>
      </c>
      <c r="E91">
        <f t="shared" si="4"/>
        <v>9.9920072216264089E-16</v>
      </c>
      <c r="F91" t="s">
        <v>1067</v>
      </c>
      <c r="G91" t="s">
        <v>210</v>
      </c>
      <c r="H91" t="s">
        <v>416</v>
      </c>
      <c r="I91" t="s">
        <v>258</v>
      </c>
      <c r="J91" t="s">
        <v>246</v>
      </c>
      <c r="K91" t="s">
        <v>68</v>
      </c>
      <c r="L91" t="s">
        <v>193</v>
      </c>
      <c r="M91" t="s">
        <v>340</v>
      </c>
      <c r="N91" t="s">
        <v>521</v>
      </c>
      <c r="O91" t="s">
        <v>124</v>
      </c>
      <c r="P91" t="s">
        <v>522</v>
      </c>
      <c r="Q91" t="s">
        <v>126</v>
      </c>
    </row>
    <row r="92" spans="1:34" x14ac:dyDescent="0.2">
      <c r="A92" t="s">
        <v>486</v>
      </c>
      <c r="B92">
        <f t="shared" si="5"/>
        <v>4.784688995215311E-2</v>
      </c>
      <c r="C92">
        <f t="shared" si="5"/>
        <v>4.784688995215311E-2</v>
      </c>
      <c r="D92">
        <v>0.70000000000000095</v>
      </c>
      <c r="E92">
        <f t="shared" si="4"/>
        <v>-9.999999999999909E-2</v>
      </c>
      <c r="F92" t="s">
        <v>1067</v>
      </c>
      <c r="G92" t="s">
        <v>297</v>
      </c>
      <c r="H92" t="s">
        <v>443</v>
      </c>
      <c r="I92" t="s">
        <v>67</v>
      </c>
      <c r="J92" t="s">
        <v>101</v>
      </c>
      <c r="K92" t="s">
        <v>44</v>
      </c>
      <c r="L92" t="s">
        <v>45</v>
      </c>
      <c r="M92" t="s">
        <v>523</v>
      </c>
      <c r="N92" t="s">
        <v>52</v>
      </c>
      <c r="O92" t="s">
        <v>524</v>
      </c>
      <c r="P92" t="s">
        <v>48</v>
      </c>
      <c r="Q92" t="s">
        <v>525</v>
      </c>
      <c r="R92" t="s">
        <v>52</v>
      </c>
      <c r="S92" t="s">
        <v>186</v>
      </c>
      <c r="T92" t="s">
        <v>235</v>
      </c>
    </row>
    <row r="93" spans="1:34" x14ac:dyDescent="0.2">
      <c r="A93" t="s">
        <v>486</v>
      </c>
      <c r="B93">
        <f t="shared" si="5"/>
        <v>4.784688995215311E-2</v>
      </c>
      <c r="C93">
        <f t="shared" si="5"/>
        <v>4.784688995215311E-2</v>
      </c>
      <c r="D93">
        <v>0.6</v>
      </c>
      <c r="E93">
        <f t="shared" si="4"/>
        <v>-0.20000000000000007</v>
      </c>
      <c r="F93" t="s">
        <v>1067</v>
      </c>
      <c r="G93" t="s">
        <v>526</v>
      </c>
      <c r="H93" t="s">
        <v>68</v>
      </c>
      <c r="I93" t="s">
        <v>144</v>
      </c>
      <c r="J93" t="s">
        <v>268</v>
      </c>
      <c r="K93" t="s">
        <v>147</v>
      </c>
      <c r="L93" t="s">
        <v>68</v>
      </c>
      <c r="M93" t="s">
        <v>119</v>
      </c>
      <c r="N93" t="s">
        <v>52</v>
      </c>
      <c r="O93" t="s">
        <v>113</v>
      </c>
      <c r="P93" t="s">
        <v>77</v>
      </c>
      <c r="Q93" t="s">
        <v>85</v>
      </c>
      <c r="R93" t="s">
        <v>246</v>
      </c>
      <c r="S93" t="s">
        <v>527</v>
      </c>
    </row>
    <row r="94" spans="1:34" x14ac:dyDescent="0.2">
      <c r="A94" t="s">
        <v>486</v>
      </c>
      <c r="B94">
        <f t="shared" si="5"/>
        <v>4.784688995215311E-2</v>
      </c>
      <c r="C94">
        <f t="shared" si="5"/>
        <v>4.784688995215311E-2</v>
      </c>
      <c r="D94">
        <v>0.5</v>
      </c>
      <c r="E94">
        <f t="shared" si="4"/>
        <v>-0.30000000000000004</v>
      </c>
      <c r="F94" t="s">
        <v>1067</v>
      </c>
      <c r="G94" t="s">
        <v>72</v>
      </c>
      <c r="H94" t="s">
        <v>78</v>
      </c>
      <c r="I94" t="s">
        <v>164</v>
      </c>
      <c r="J94" t="s">
        <v>143</v>
      </c>
      <c r="K94" t="s">
        <v>165</v>
      </c>
      <c r="L94" t="s">
        <v>52</v>
      </c>
      <c r="M94" t="s">
        <v>166</v>
      </c>
      <c r="N94" t="s">
        <v>75</v>
      </c>
      <c r="O94" t="s">
        <v>1</v>
      </c>
      <c r="P94" t="s">
        <v>528</v>
      </c>
      <c r="Q94" t="s">
        <v>121</v>
      </c>
      <c r="R94" t="s">
        <v>529</v>
      </c>
    </row>
    <row r="95" spans="1:34" x14ac:dyDescent="0.2">
      <c r="A95" t="s">
        <v>486</v>
      </c>
      <c r="B95">
        <f t="shared" si="5"/>
        <v>4.784688995215311E-2</v>
      </c>
      <c r="C95">
        <f t="shared" si="5"/>
        <v>4.784688995215311E-2</v>
      </c>
      <c r="D95">
        <v>0.4</v>
      </c>
      <c r="E95">
        <f t="shared" si="4"/>
        <v>-0.4</v>
      </c>
      <c r="F95" t="s">
        <v>1067</v>
      </c>
      <c r="G95" t="s">
        <v>297</v>
      </c>
      <c r="H95" t="s">
        <v>443</v>
      </c>
      <c r="I95" t="s">
        <v>67</v>
      </c>
      <c r="J95" t="s">
        <v>101</v>
      </c>
      <c r="K95" t="s">
        <v>44</v>
      </c>
      <c r="L95" t="s">
        <v>166</v>
      </c>
      <c r="M95" t="s">
        <v>224</v>
      </c>
      <c r="N95" t="s">
        <v>530</v>
      </c>
      <c r="O95" t="s">
        <v>67</v>
      </c>
      <c r="P95" t="s">
        <v>531</v>
      </c>
      <c r="Q95" t="s">
        <v>532</v>
      </c>
    </row>
    <row r="96" spans="1:34" x14ac:dyDescent="0.2">
      <c r="A96" t="s">
        <v>486</v>
      </c>
      <c r="B96">
        <f t="shared" si="5"/>
        <v>4.784688995215311E-2</v>
      </c>
      <c r="C96">
        <f t="shared" si="5"/>
        <v>4.784688995215311E-2</v>
      </c>
      <c r="D96">
        <v>0.3</v>
      </c>
      <c r="E96">
        <f t="shared" si="4"/>
        <v>-0.5</v>
      </c>
      <c r="F96" t="s">
        <v>1067</v>
      </c>
      <c r="G96" t="s">
        <v>82</v>
      </c>
      <c r="H96" t="s">
        <v>64</v>
      </c>
      <c r="I96" t="s">
        <v>65</v>
      </c>
      <c r="J96" t="s">
        <v>223</v>
      </c>
      <c r="K96" t="s">
        <v>48</v>
      </c>
      <c r="L96" t="s">
        <v>533</v>
      </c>
      <c r="M96" t="s">
        <v>534</v>
      </c>
      <c r="N96" t="s">
        <v>535</v>
      </c>
      <c r="O96" t="s">
        <v>536</v>
      </c>
      <c r="P96" t="s">
        <v>48</v>
      </c>
      <c r="Q96" t="s">
        <v>308</v>
      </c>
      <c r="R96" t="s">
        <v>537</v>
      </c>
    </row>
    <row r="97" spans="1:29" x14ac:dyDescent="0.2">
      <c r="A97" t="s">
        <v>486</v>
      </c>
      <c r="B97">
        <f t="shared" si="5"/>
        <v>4.784688995215311E-2</v>
      </c>
      <c r="C97">
        <f t="shared" si="5"/>
        <v>4.784688995215311E-2</v>
      </c>
      <c r="D97">
        <v>0.2</v>
      </c>
      <c r="E97">
        <f t="shared" si="4"/>
        <v>-0.60000000000000009</v>
      </c>
      <c r="F97" t="s">
        <v>1067</v>
      </c>
      <c r="G97" t="s">
        <v>297</v>
      </c>
      <c r="H97" t="s">
        <v>538</v>
      </c>
      <c r="I97" t="s">
        <v>453</v>
      </c>
      <c r="J97" t="s">
        <v>1</v>
      </c>
      <c r="K97" t="s">
        <v>343</v>
      </c>
      <c r="L97" t="s">
        <v>306</v>
      </c>
      <c r="M97" t="s">
        <v>140</v>
      </c>
      <c r="N97" t="s">
        <v>186</v>
      </c>
      <c r="O97" t="s">
        <v>539</v>
      </c>
      <c r="P97" t="s">
        <v>57</v>
      </c>
      <c r="Q97" t="s">
        <v>303</v>
      </c>
      <c r="R97" t="s">
        <v>52</v>
      </c>
      <c r="S97" t="s">
        <v>540</v>
      </c>
    </row>
    <row r="98" spans="1:29" x14ac:dyDescent="0.2">
      <c r="A98" t="s">
        <v>486</v>
      </c>
      <c r="B98">
        <f t="shared" si="5"/>
        <v>4.784688995215311E-2</v>
      </c>
      <c r="C98">
        <f t="shared" si="5"/>
        <v>4.784688995215311E-2</v>
      </c>
      <c r="D98">
        <v>9.9999999999999895E-2</v>
      </c>
      <c r="E98">
        <f t="shared" si="4"/>
        <v>-0.70000000000000018</v>
      </c>
      <c r="F98" t="s">
        <v>1067</v>
      </c>
      <c r="G98" t="s">
        <v>541</v>
      </c>
      <c r="H98" t="s">
        <v>542</v>
      </c>
      <c r="I98" t="s">
        <v>102</v>
      </c>
      <c r="J98" t="s">
        <v>480</v>
      </c>
      <c r="K98" t="s">
        <v>543</v>
      </c>
      <c r="L98" t="s">
        <v>40</v>
      </c>
      <c r="M98" t="s">
        <v>41</v>
      </c>
      <c r="N98" t="s">
        <v>48</v>
      </c>
      <c r="O98" t="s">
        <v>544</v>
      </c>
      <c r="P98" t="s">
        <v>63</v>
      </c>
      <c r="Q98" t="s">
        <v>357</v>
      </c>
      <c r="R98" t="s">
        <v>480</v>
      </c>
      <c r="S98" t="s">
        <v>545</v>
      </c>
    </row>
    <row r="99" spans="1:29" x14ac:dyDescent="0.2">
      <c r="A99" t="s">
        <v>486</v>
      </c>
      <c r="B99">
        <f t="shared" si="5"/>
        <v>4.784688995215311E-2</v>
      </c>
      <c r="C99">
        <f t="shared" si="5"/>
        <v>4.784688995215311E-2</v>
      </c>
      <c r="D99">
        <v>0</v>
      </c>
      <c r="E99">
        <f t="shared" si="4"/>
        <v>-0.8</v>
      </c>
      <c r="F99" t="s">
        <v>1067</v>
      </c>
      <c r="G99" t="s">
        <v>297</v>
      </c>
      <c r="H99" t="s">
        <v>437</v>
      </c>
      <c r="I99" t="s">
        <v>546</v>
      </c>
      <c r="J99" t="s">
        <v>119</v>
      </c>
      <c r="K99" t="s">
        <v>76</v>
      </c>
      <c r="L99" t="s">
        <v>547</v>
      </c>
      <c r="M99" t="s">
        <v>41</v>
      </c>
      <c r="N99" t="s">
        <v>186</v>
      </c>
      <c r="O99" t="s">
        <v>233</v>
      </c>
      <c r="P99" t="s">
        <v>94</v>
      </c>
      <c r="Q99" t="s">
        <v>1</v>
      </c>
      <c r="R99" t="s">
        <v>548</v>
      </c>
      <c r="S99" t="s">
        <v>549</v>
      </c>
    </row>
    <row r="100" spans="1:29" x14ac:dyDescent="0.2">
      <c r="A100" t="s">
        <v>486</v>
      </c>
      <c r="B100">
        <f t="shared" si="5"/>
        <v>4.784688995215311E-2</v>
      </c>
      <c r="C100">
        <f t="shared" si="5"/>
        <v>4.784688995215311E-2</v>
      </c>
      <c r="D100">
        <v>-0.1</v>
      </c>
      <c r="E100">
        <f t="shared" si="4"/>
        <v>-0.9</v>
      </c>
      <c r="F100" t="s">
        <v>1067</v>
      </c>
      <c r="G100" t="s">
        <v>72</v>
      </c>
      <c r="H100" t="s">
        <v>550</v>
      </c>
      <c r="I100" t="s">
        <v>51</v>
      </c>
      <c r="J100" t="s">
        <v>289</v>
      </c>
      <c r="K100" t="s">
        <v>145</v>
      </c>
      <c r="L100" t="s">
        <v>245</v>
      </c>
      <c r="M100" t="s">
        <v>48</v>
      </c>
      <c r="N100" t="s">
        <v>551</v>
      </c>
      <c r="O100" t="s">
        <v>552</v>
      </c>
      <c r="P100" t="s">
        <v>111</v>
      </c>
      <c r="Q100" t="s">
        <v>158</v>
      </c>
    </row>
    <row r="101" spans="1:29" x14ac:dyDescent="0.2">
      <c r="A101" t="s">
        <v>486</v>
      </c>
      <c r="B101">
        <f t="shared" si="5"/>
        <v>4.784688995215311E-2</v>
      </c>
      <c r="C101">
        <f t="shared" si="5"/>
        <v>4.784688995215311E-2</v>
      </c>
      <c r="D101">
        <v>-0.2</v>
      </c>
      <c r="E101">
        <f t="shared" si="4"/>
        <v>-1</v>
      </c>
      <c r="F101" t="s">
        <v>1067</v>
      </c>
      <c r="G101" t="s">
        <v>297</v>
      </c>
      <c r="H101" t="s">
        <v>415</v>
      </c>
      <c r="I101" t="s">
        <v>67</v>
      </c>
      <c r="J101" t="s">
        <v>68</v>
      </c>
      <c r="K101" t="s">
        <v>44</v>
      </c>
      <c r="L101" t="s">
        <v>194</v>
      </c>
      <c r="M101" t="s">
        <v>278</v>
      </c>
      <c r="N101" t="s">
        <v>553</v>
      </c>
      <c r="O101" t="s">
        <v>48</v>
      </c>
      <c r="P101" t="s">
        <v>554</v>
      </c>
      <c r="Q101" t="s">
        <v>555</v>
      </c>
      <c r="R101" t="s">
        <v>134</v>
      </c>
    </row>
    <row r="102" spans="1:29" x14ac:dyDescent="0.2">
      <c r="A102" t="s">
        <v>556</v>
      </c>
      <c r="B102">
        <f>1/36.78</f>
        <v>2.7188689505165849E-2</v>
      </c>
      <c r="C102">
        <f>1/36.78</f>
        <v>2.7188689505165849E-2</v>
      </c>
      <c r="D102">
        <v>1.7</v>
      </c>
      <c r="E102">
        <f t="shared" si="4"/>
        <v>0.89999999999999991</v>
      </c>
      <c r="F102" t="s">
        <v>1067</v>
      </c>
      <c r="G102" t="s">
        <v>72</v>
      </c>
      <c r="H102" t="s">
        <v>550</v>
      </c>
      <c r="I102" t="s">
        <v>51</v>
      </c>
      <c r="J102" t="s">
        <v>557</v>
      </c>
      <c r="K102" t="s">
        <v>41</v>
      </c>
      <c r="L102" t="s">
        <v>48</v>
      </c>
      <c r="M102" t="s">
        <v>225</v>
      </c>
      <c r="N102" t="s">
        <v>121</v>
      </c>
      <c r="O102" t="s">
        <v>48</v>
      </c>
      <c r="P102" t="s">
        <v>558</v>
      </c>
      <c r="Q102" t="s">
        <v>552</v>
      </c>
      <c r="V102" t="s">
        <v>72</v>
      </c>
      <c r="W102" t="s">
        <v>550</v>
      </c>
      <c r="X102" t="s">
        <v>51</v>
      </c>
      <c r="AC102" t="s">
        <v>121</v>
      </c>
    </row>
    <row r="103" spans="1:29" x14ac:dyDescent="0.2">
      <c r="A103" t="s">
        <v>556</v>
      </c>
      <c r="B103">
        <f t="shared" ref="B103:C121" si="6">1/36.78</f>
        <v>2.7188689505165849E-2</v>
      </c>
      <c r="C103">
        <f t="shared" si="6"/>
        <v>2.7188689505165849E-2</v>
      </c>
      <c r="D103">
        <v>1.6</v>
      </c>
      <c r="E103">
        <f t="shared" si="4"/>
        <v>0.8</v>
      </c>
      <c r="F103" t="s">
        <v>1067</v>
      </c>
      <c r="G103" t="s">
        <v>559</v>
      </c>
      <c r="H103" t="s">
        <v>63</v>
      </c>
      <c r="I103" t="s">
        <v>151</v>
      </c>
      <c r="J103" t="s">
        <v>205</v>
      </c>
      <c r="K103" t="s">
        <v>52</v>
      </c>
      <c r="L103" t="s">
        <v>500</v>
      </c>
      <c r="M103" t="s">
        <v>465</v>
      </c>
      <c r="N103" t="s">
        <v>560</v>
      </c>
      <c r="O103" t="s">
        <v>174</v>
      </c>
      <c r="P103" t="s">
        <v>52</v>
      </c>
      <c r="Q103" t="s">
        <v>48</v>
      </c>
      <c r="R103" t="s">
        <v>561</v>
      </c>
    </row>
    <row r="104" spans="1:29" x14ac:dyDescent="0.2">
      <c r="A104" t="s">
        <v>556</v>
      </c>
      <c r="B104">
        <f t="shared" si="6"/>
        <v>2.7188689505165849E-2</v>
      </c>
      <c r="C104">
        <f t="shared" si="6"/>
        <v>2.7188689505165849E-2</v>
      </c>
      <c r="D104">
        <v>1.5</v>
      </c>
      <c r="E104">
        <f t="shared" si="4"/>
        <v>0.7</v>
      </c>
      <c r="F104" t="s">
        <v>1067</v>
      </c>
      <c r="G104" t="s">
        <v>473</v>
      </c>
      <c r="H104" t="s">
        <v>144</v>
      </c>
      <c r="I104" t="s">
        <v>65</v>
      </c>
      <c r="J104" t="s">
        <v>562</v>
      </c>
      <c r="K104" t="s">
        <v>41</v>
      </c>
      <c r="L104" t="s">
        <v>48</v>
      </c>
      <c r="M104" t="s">
        <v>419</v>
      </c>
      <c r="N104" t="s">
        <v>376</v>
      </c>
      <c r="O104" t="s">
        <v>94</v>
      </c>
      <c r="P104" t="s">
        <v>48</v>
      </c>
      <c r="Q104" t="s">
        <v>285</v>
      </c>
      <c r="R104" t="s">
        <v>563</v>
      </c>
      <c r="S104" t="s">
        <v>564</v>
      </c>
    </row>
    <row r="105" spans="1:29" x14ac:dyDescent="0.2">
      <c r="A105" t="s">
        <v>556</v>
      </c>
      <c r="B105">
        <f t="shared" si="6"/>
        <v>2.7188689505165849E-2</v>
      </c>
      <c r="C105">
        <f t="shared" si="6"/>
        <v>2.7188689505165849E-2</v>
      </c>
      <c r="D105">
        <v>1.4</v>
      </c>
      <c r="E105">
        <f t="shared" si="4"/>
        <v>0.59999999999999987</v>
      </c>
      <c r="F105" t="s">
        <v>1067</v>
      </c>
      <c r="G105" t="s">
        <v>297</v>
      </c>
      <c r="H105" t="s">
        <v>538</v>
      </c>
      <c r="I105" t="s">
        <v>65</v>
      </c>
      <c r="J105" t="s">
        <v>565</v>
      </c>
      <c r="K105" t="s">
        <v>52</v>
      </c>
      <c r="L105" t="s">
        <v>566</v>
      </c>
      <c r="M105" t="s">
        <v>408</v>
      </c>
      <c r="N105" t="s">
        <v>56</v>
      </c>
      <c r="O105" t="s">
        <v>567</v>
      </c>
      <c r="P105" t="s">
        <v>140</v>
      </c>
      <c r="Q105" t="s">
        <v>568</v>
      </c>
      <c r="R105" t="s">
        <v>569</v>
      </c>
    </row>
    <row r="106" spans="1:29" x14ac:dyDescent="0.2">
      <c r="A106" t="s">
        <v>556</v>
      </c>
      <c r="B106">
        <f t="shared" si="6"/>
        <v>2.7188689505165849E-2</v>
      </c>
      <c r="C106">
        <f t="shared" si="6"/>
        <v>2.7188689505165849E-2</v>
      </c>
      <c r="D106">
        <v>1.3</v>
      </c>
      <c r="E106">
        <f t="shared" si="4"/>
        <v>0.5</v>
      </c>
      <c r="F106" t="s">
        <v>1067</v>
      </c>
      <c r="G106" t="s">
        <v>570</v>
      </c>
      <c r="H106" t="s">
        <v>246</v>
      </c>
      <c r="I106" t="s">
        <v>143</v>
      </c>
      <c r="J106" t="s">
        <v>119</v>
      </c>
      <c r="K106" t="s">
        <v>571</v>
      </c>
      <c r="L106" t="s">
        <v>572</v>
      </c>
      <c r="M106" t="s">
        <v>57</v>
      </c>
      <c r="N106" t="s">
        <v>1</v>
      </c>
      <c r="O106" t="s">
        <v>293</v>
      </c>
      <c r="P106" t="s">
        <v>528</v>
      </c>
      <c r="Q106" t="s">
        <v>121</v>
      </c>
      <c r="R106" t="s">
        <v>573</v>
      </c>
    </row>
    <row r="107" spans="1:29" x14ac:dyDescent="0.2">
      <c r="A107" t="s">
        <v>556</v>
      </c>
      <c r="B107">
        <f t="shared" si="6"/>
        <v>2.7188689505165849E-2</v>
      </c>
      <c r="C107">
        <f t="shared" si="6"/>
        <v>2.7188689505165849E-2</v>
      </c>
      <c r="D107">
        <v>1.2</v>
      </c>
      <c r="E107">
        <f t="shared" si="4"/>
        <v>0.39999999999999991</v>
      </c>
      <c r="F107" t="s">
        <v>1067</v>
      </c>
      <c r="G107" t="s">
        <v>190</v>
      </c>
      <c r="H107" t="s">
        <v>191</v>
      </c>
      <c r="I107" t="s">
        <v>192</v>
      </c>
      <c r="J107" t="s">
        <v>68</v>
      </c>
      <c r="K107" t="s">
        <v>193</v>
      </c>
      <c r="L107" t="s">
        <v>194</v>
      </c>
      <c r="M107" t="s">
        <v>52</v>
      </c>
      <c r="N107" t="s">
        <v>195</v>
      </c>
      <c r="O107" t="s">
        <v>196</v>
      </c>
      <c r="P107" t="s">
        <v>106</v>
      </c>
      <c r="Q107" t="s">
        <v>574</v>
      </c>
      <c r="R107" t="s">
        <v>158</v>
      </c>
      <c r="S107" t="s">
        <v>48</v>
      </c>
      <c r="T107" t="s">
        <v>575</v>
      </c>
    </row>
    <row r="108" spans="1:29" x14ac:dyDescent="0.2">
      <c r="A108" t="s">
        <v>556</v>
      </c>
      <c r="B108">
        <f t="shared" si="6"/>
        <v>2.7188689505165849E-2</v>
      </c>
      <c r="C108">
        <f t="shared" si="6"/>
        <v>2.7188689505165849E-2</v>
      </c>
      <c r="D108">
        <v>1.1000000000000001</v>
      </c>
      <c r="E108">
        <f t="shared" si="4"/>
        <v>0.30000000000000004</v>
      </c>
      <c r="F108" t="s">
        <v>1067</v>
      </c>
      <c r="G108" t="s">
        <v>50</v>
      </c>
      <c r="H108" t="s">
        <v>576</v>
      </c>
      <c r="I108" t="s">
        <v>577</v>
      </c>
      <c r="J108" t="s">
        <v>578</v>
      </c>
      <c r="K108" t="s">
        <v>94</v>
      </c>
      <c r="L108" t="s">
        <v>131</v>
      </c>
      <c r="M108" t="s">
        <v>281</v>
      </c>
      <c r="N108" t="s">
        <v>48</v>
      </c>
      <c r="O108" t="s">
        <v>499</v>
      </c>
      <c r="P108" t="s">
        <v>52</v>
      </c>
      <c r="Q108" t="s">
        <v>85</v>
      </c>
      <c r="R108" t="s">
        <v>212</v>
      </c>
    </row>
    <row r="109" spans="1:29" x14ac:dyDescent="0.2">
      <c r="A109" t="s">
        <v>556</v>
      </c>
      <c r="B109">
        <f t="shared" si="6"/>
        <v>2.7188689505165849E-2</v>
      </c>
      <c r="C109">
        <f t="shared" si="6"/>
        <v>2.7188689505165849E-2</v>
      </c>
      <c r="D109">
        <v>1</v>
      </c>
      <c r="E109">
        <f t="shared" si="4"/>
        <v>0.19999999999999996</v>
      </c>
      <c r="F109" t="s">
        <v>1067</v>
      </c>
      <c r="G109" t="s">
        <v>297</v>
      </c>
      <c r="H109" t="s">
        <v>83</v>
      </c>
      <c r="I109" t="s">
        <v>52</v>
      </c>
      <c r="J109" t="s">
        <v>207</v>
      </c>
      <c r="K109" t="s">
        <v>330</v>
      </c>
      <c r="L109" t="s">
        <v>47</v>
      </c>
      <c r="M109" t="s">
        <v>186</v>
      </c>
      <c r="N109" t="s">
        <v>579</v>
      </c>
      <c r="O109" t="s">
        <v>580</v>
      </c>
      <c r="P109" t="s">
        <v>245</v>
      </c>
      <c r="Q109" t="s">
        <v>517</v>
      </c>
      <c r="R109" t="s">
        <v>52</v>
      </c>
      <c r="S109" t="s">
        <v>518</v>
      </c>
    </row>
    <row r="110" spans="1:29" x14ac:dyDescent="0.2">
      <c r="A110" t="s">
        <v>556</v>
      </c>
      <c r="B110">
        <f t="shared" si="6"/>
        <v>2.7188689505165849E-2</v>
      </c>
      <c r="C110">
        <f t="shared" si="6"/>
        <v>2.7188689505165849E-2</v>
      </c>
      <c r="D110">
        <v>0.90000000000000102</v>
      </c>
      <c r="E110">
        <f t="shared" si="4"/>
        <v>0.10000000000000098</v>
      </c>
      <c r="F110" t="s">
        <v>1067</v>
      </c>
      <c r="G110" t="s">
        <v>216</v>
      </c>
      <c r="H110" t="s">
        <v>102</v>
      </c>
      <c r="I110" t="s">
        <v>390</v>
      </c>
      <c r="J110" t="s">
        <v>581</v>
      </c>
      <c r="K110" t="s">
        <v>131</v>
      </c>
      <c r="L110" t="s">
        <v>315</v>
      </c>
      <c r="M110" t="s">
        <v>65</v>
      </c>
      <c r="N110" t="s">
        <v>107</v>
      </c>
      <c r="O110" t="s">
        <v>57</v>
      </c>
      <c r="P110" t="s">
        <v>67</v>
      </c>
      <c r="Q110" t="s">
        <v>582</v>
      </c>
      <c r="R110" t="s">
        <v>532</v>
      </c>
    </row>
    <row r="111" spans="1:29" x14ac:dyDescent="0.2">
      <c r="A111" t="s">
        <v>556</v>
      </c>
      <c r="B111">
        <f t="shared" si="6"/>
        <v>2.7188689505165849E-2</v>
      </c>
      <c r="C111">
        <f t="shared" si="6"/>
        <v>2.7188689505165849E-2</v>
      </c>
      <c r="D111">
        <v>0.80000000000000104</v>
      </c>
      <c r="E111">
        <f t="shared" si="4"/>
        <v>9.9920072216264089E-16</v>
      </c>
      <c r="F111" t="s">
        <v>1067</v>
      </c>
      <c r="G111" t="s">
        <v>182</v>
      </c>
      <c r="H111" t="s">
        <v>339</v>
      </c>
      <c r="I111" t="s">
        <v>75</v>
      </c>
      <c r="J111" t="s">
        <v>65</v>
      </c>
      <c r="K111" t="s">
        <v>583</v>
      </c>
      <c r="L111" t="s">
        <v>584</v>
      </c>
      <c r="M111" t="s">
        <v>585</v>
      </c>
      <c r="N111" t="s">
        <v>184</v>
      </c>
      <c r="O111" t="s">
        <v>131</v>
      </c>
      <c r="P111" t="s">
        <v>64</v>
      </c>
      <c r="Q111" t="s">
        <v>65</v>
      </c>
      <c r="R111" t="s">
        <v>268</v>
      </c>
      <c r="S111" t="s">
        <v>306</v>
      </c>
    </row>
    <row r="112" spans="1:29" x14ac:dyDescent="0.2">
      <c r="A112" t="s">
        <v>556</v>
      </c>
      <c r="B112">
        <f t="shared" si="6"/>
        <v>2.7188689505165849E-2</v>
      </c>
      <c r="C112">
        <f t="shared" si="6"/>
        <v>2.7188689505165849E-2</v>
      </c>
      <c r="D112">
        <v>0.70000000000000095</v>
      </c>
      <c r="E112">
        <f t="shared" si="4"/>
        <v>-9.999999999999909E-2</v>
      </c>
      <c r="F112" t="s">
        <v>1067</v>
      </c>
      <c r="G112" t="s">
        <v>72</v>
      </c>
      <c r="H112" t="s">
        <v>237</v>
      </c>
      <c r="I112" t="s">
        <v>586</v>
      </c>
      <c r="J112" t="s">
        <v>1</v>
      </c>
      <c r="K112" t="s">
        <v>587</v>
      </c>
      <c r="L112" t="s">
        <v>124</v>
      </c>
      <c r="M112" t="s">
        <v>588</v>
      </c>
      <c r="N112" t="s">
        <v>230</v>
      </c>
      <c r="O112" t="s">
        <v>198</v>
      </c>
      <c r="P112" t="s">
        <v>589</v>
      </c>
    </row>
    <row r="113" spans="1:34" x14ac:dyDescent="0.2">
      <c r="A113" t="s">
        <v>556</v>
      </c>
      <c r="B113">
        <f t="shared" si="6"/>
        <v>2.7188689505165849E-2</v>
      </c>
      <c r="C113">
        <f t="shared" si="6"/>
        <v>2.7188689505165849E-2</v>
      </c>
      <c r="D113">
        <v>0.6</v>
      </c>
      <c r="E113">
        <f t="shared" si="4"/>
        <v>-0.20000000000000007</v>
      </c>
      <c r="F113" t="s">
        <v>1067</v>
      </c>
      <c r="G113" t="s">
        <v>297</v>
      </c>
      <c r="H113" t="s">
        <v>538</v>
      </c>
      <c r="I113" t="s">
        <v>65</v>
      </c>
      <c r="J113" t="s">
        <v>565</v>
      </c>
      <c r="K113" t="s">
        <v>52</v>
      </c>
      <c r="L113" t="s">
        <v>107</v>
      </c>
      <c r="M113" t="s">
        <v>590</v>
      </c>
      <c r="N113" t="s">
        <v>408</v>
      </c>
      <c r="O113" t="s">
        <v>125</v>
      </c>
      <c r="P113" t="s">
        <v>140</v>
      </c>
      <c r="Q113" t="s">
        <v>568</v>
      </c>
      <c r="R113" t="s">
        <v>569</v>
      </c>
    </row>
    <row r="114" spans="1:34" x14ac:dyDescent="0.2">
      <c r="A114" t="s">
        <v>556</v>
      </c>
      <c r="B114">
        <f t="shared" si="6"/>
        <v>2.7188689505165849E-2</v>
      </c>
      <c r="C114">
        <f t="shared" si="6"/>
        <v>2.7188689505165849E-2</v>
      </c>
      <c r="D114">
        <v>0.5</v>
      </c>
      <c r="E114">
        <f t="shared" si="4"/>
        <v>-0.30000000000000004</v>
      </c>
      <c r="F114" t="s">
        <v>1067</v>
      </c>
      <c r="G114" t="s">
        <v>72</v>
      </c>
      <c r="H114" t="s">
        <v>591</v>
      </c>
      <c r="I114" t="s">
        <v>592</v>
      </c>
      <c r="J114" t="s">
        <v>174</v>
      </c>
      <c r="K114" t="s">
        <v>48</v>
      </c>
      <c r="L114" t="s">
        <v>593</v>
      </c>
      <c r="M114" t="s">
        <v>57</v>
      </c>
      <c r="N114" t="s">
        <v>594</v>
      </c>
      <c r="O114" t="s">
        <v>375</v>
      </c>
      <c r="P114" t="s">
        <v>48</v>
      </c>
      <c r="Q114" t="s">
        <v>595</v>
      </c>
      <c r="R114" t="s">
        <v>596</v>
      </c>
    </row>
    <row r="115" spans="1:34" x14ac:dyDescent="0.2">
      <c r="A115" t="s">
        <v>556</v>
      </c>
      <c r="B115">
        <f t="shared" si="6"/>
        <v>2.7188689505165849E-2</v>
      </c>
      <c r="C115">
        <f t="shared" si="6"/>
        <v>2.7188689505165849E-2</v>
      </c>
      <c r="D115">
        <v>0.4</v>
      </c>
      <c r="E115">
        <f t="shared" si="4"/>
        <v>-0.4</v>
      </c>
      <c r="F115" t="s">
        <v>1067</v>
      </c>
      <c r="G115" t="s">
        <v>597</v>
      </c>
      <c r="H115" t="s">
        <v>48</v>
      </c>
      <c r="I115" t="s">
        <v>389</v>
      </c>
      <c r="J115" t="s">
        <v>416</v>
      </c>
      <c r="K115" t="s">
        <v>586</v>
      </c>
      <c r="L115" t="s">
        <v>1</v>
      </c>
      <c r="M115" t="s">
        <v>362</v>
      </c>
      <c r="N115" t="s">
        <v>121</v>
      </c>
      <c r="O115" t="s">
        <v>1</v>
      </c>
      <c r="P115" t="s">
        <v>361</v>
      </c>
      <c r="Q115" t="s">
        <v>409</v>
      </c>
      <c r="R115" t="s">
        <v>598</v>
      </c>
    </row>
    <row r="116" spans="1:34" x14ac:dyDescent="0.2">
      <c r="A116" t="s">
        <v>556</v>
      </c>
      <c r="B116">
        <f t="shared" si="6"/>
        <v>2.7188689505165849E-2</v>
      </c>
      <c r="C116">
        <f t="shared" si="6"/>
        <v>2.7188689505165849E-2</v>
      </c>
      <c r="D116">
        <v>0.3</v>
      </c>
      <c r="E116">
        <f t="shared" si="4"/>
        <v>-0.5</v>
      </c>
      <c r="F116" t="s">
        <v>1067</v>
      </c>
      <c r="G116" t="s">
        <v>297</v>
      </c>
      <c r="H116" t="s">
        <v>443</v>
      </c>
      <c r="I116" t="s">
        <v>67</v>
      </c>
      <c r="J116" t="s">
        <v>101</v>
      </c>
      <c r="K116" t="s">
        <v>44</v>
      </c>
      <c r="L116" t="s">
        <v>45</v>
      </c>
      <c r="M116" t="s">
        <v>523</v>
      </c>
      <c r="N116" t="s">
        <v>52</v>
      </c>
      <c r="O116" t="s">
        <v>268</v>
      </c>
      <c r="P116" t="s">
        <v>52</v>
      </c>
      <c r="Q116" t="s">
        <v>186</v>
      </c>
      <c r="R116" t="s">
        <v>599</v>
      </c>
      <c r="S116" t="s">
        <v>600</v>
      </c>
    </row>
    <row r="117" spans="1:34" x14ac:dyDescent="0.2">
      <c r="A117" t="s">
        <v>556</v>
      </c>
      <c r="B117">
        <f t="shared" si="6"/>
        <v>2.7188689505165849E-2</v>
      </c>
      <c r="C117">
        <f t="shared" si="6"/>
        <v>2.7188689505165849E-2</v>
      </c>
      <c r="D117">
        <v>0.2</v>
      </c>
      <c r="E117">
        <f t="shared" si="4"/>
        <v>-0.60000000000000009</v>
      </c>
      <c r="F117" t="s">
        <v>1067</v>
      </c>
      <c r="G117" t="s">
        <v>72</v>
      </c>
      <c r="H117" t="s">
        <v>601</v>
      </c>
      <c r="I117" t="s">
        <v>524</v>
      </c>
      <c r="J117" t="s">
        <v>75</v>
      </c>
      <c r="K117" t="s">
        <v>193</v>
      </c>
      <c r="L117" t="s">
        <v>177</v>
      </c>
      <c r="M117" t="s">
        <v>238</v>
      </c>
      <c r="N117" t="s">
        <v>602</v>
      </c>
      <c r="O117" t="s">
        <v>508</v>
      </c>
      <c r="P117" t="s">
        <v>52</v>
      </c>
      <c r="Q117" t="s">
        <v>603</v>
      </c>
      <c r="R117" t="s">
        <v>604</v>
      </c>
    </row>
    <row r="118" spans="1:34" x14ac:dyDescent="0.2">
      <c r="A118" t="s">
        <v>556</v>
      </c>
      <c r="B118">
        <f t="shared" si="6"/>
        <v>2.7188689505165849E-2</v>
      </c>
      <c r="C118">
        <f t="shared" si="6"/>
        <v>2.7188689505165849E-2</v>
      </c>
      <c r="D118">
        <v>9.9999999999999895E-2</v>
      </c>
      <c r="E118">
        <f t="shared" si="4"/>
        <v>-0.70000000000000018</v>
      </c>
      <c r="F118" t="s">
        <v>1067</v>
      </c>
      <c r="G118" t="s">
        <v>50</v>
      </c>
      <c r="H118" t="s">
        <v>75</v>
      </c>
      <c r="I118" t="s">
        <v>474</v>
      </c>
      <c r="J118" t="s">
        <v>140</v>
      </c>
      <c r="K118" t="s">
        <v>260</v>
      </c>
      <c r="L118" t="s">
        <v>475</v>
      </c>
      <c r="M118" t="s">
        <v>476</v>
      </c>
      <c r="N118" t="s">
        <v>245</v>
      </c>
      <c r="O118" t="s">
        <v>48</v>
      </c>
      <c r="P118" t="s">
        <v>605</v>
      </c>
      <c r="Q118" t="s">
        <v>606</v>
      </c>
    </row>
    <row r="119" spans="1:34" x14ac:dyDescent="0.2">
      <c r="A119" t="s">
        <v>556</v>
      </c>
      <c r="B119">
        <f t="shared" si="6"/>
        <v>2.7188689505165849E-2</v>
      </c>
      <c r="C119">
        <f t="shared" si="6"/>
        <v>2.7188689505165849E-2</v>
      </c>
      <c r="D119">
        <v>0</v>
      </c>
      <c r="E119">
        <f t="shared" si="4"/>
        <v>-0.8</v>
      </c>
      <c r="F119" t="s">
        <v>1067</v>
      </c>
      <c r="G119" t="s">
        <v>274</v>
      </c>
      <c r="H119" t="s">
        <v>75</v>
      </c>
      <c r="I119" t="s">
        <v>607</v>
      </c>
      <c r="J119" t="s">
        <v>52</v>
      </c>
      <c r="K119" t="s">
        <v>608</v>
      </c>
      <c r="L119" t="s">
        <v>609</v>
      </c>
      <c r="M119" t="s">
        <v>68</v>
      </c>
      <c r="N119" t="s">
        <v>69</v>
      </c>
      <c r="O119" t="s">
        <v>41</v>
      </c>
      <c r="P119" t="s">
        <v>48</v>
      </c>
      <c r="Q119" t="s">
        <v>610</v>
      </c>
      <c r="R119" t="s">
        <v>611</v>
      </c>
    </row>
    <row r="120" spans="1:34" x14ac:dyDescent="0.2">
      <c r="A120" t="s">
        <v>556</v>
      </c>
      <c r="B120">
        <f t="shared" si="6"/>
        <v>2.7188689505165849E-2</v>
      </c>
      <c r="C120">
        <f t="shared" si="6"/>
        <v>2.7188689505165849E-2</v>
      </c>
      <c r="D120">
        <v>-0.1</v>
      </c>
      <c r="E120">
        <f t="shared" si="4"/>
        <v>-0.9</v>
      </c>
      <c r="F120" t="s">
        <v>1067</v>
      </c>
      <c r="G120" t="s">
        <v>50</v>
      </c>
      <c r="H120" t="s">
        <v>291</v>
      </c>
      <c r="I120" t="s">
        <v>48</v>
      </c>
      <c r="J120" t="s">
        <v>407</v>
      </c>
      <c r="K120" t="s">
        <v>140</v>
      </c>
      <c r="L120" t="s">
        <v>1</v>
      </c>
      <c r="M120" t="s">
        <v>81</v>
      </c>
      <c r="N120" t="s">
        <v>408</v>
      </c>
      <c r="O120" t="s">
        <v>219</v>
      </c>
      <c r="P120" t="s">
        <v>245</v>
      </c>
      <c r="Q120" t="s">
        <v>612</v>
      </c>
      <c r="R120" t="s">
        <v>613</v>
      </c>
    </row>
    <row r="121" spans="1:34" x14ac:dyDescent="0.2">
      <c r="A121" t="s">
        <v>556</v>
      </c>
      <c r="B121">
        <f t="shared" si="6"/>
        <v>2.7188689505165849E-2</v>
      </c>
      <c r="C121">
        <f t="shared" si="6"/>
        <v>2.7188689505165849E-2</v>
      </c>
      <c r="D121">
        <v>-0.2</v>
      </c>
      <c r="E121">
        <f t="shared" si="4"/>
        <v>-1</v>
      </c>
      <c r="F121" t="s">
        <v>1067</v>
      </c>
      <c r="G121" t="s">
        <v>182</v>
      </c>
      <c r="H121" t="s">
        <v>319</v>
      </c>
      <c r="I121" t="s">
        <v>614</v>
      </c>
      <c r="J121" t="s">
        <v>52</v>
      </c>
      <c r="K121" t="s">
        <v>615</v>
      </c>
      <c r="L121" t="s">
        <v>48</v>
      </c>
      <c r="M121" t="s">
        <v>430</v>
      </c>
      <c r="N121" t="s">
        <v>616</v>
      </c>
      <c r="O121" t="s">
        <v>617</v>
      </c>
      <c r="P121" t="s">
        <v>41</v>
      </c>
      <c r="Q121" t="s">
        <v>48</v>
      </c>
      <c r="R121" t="s">
        <v>463</v>
      </c>
    </row>
    <row r="122" spans="1:34" x14ac:dyDescent="0.2">
      <c r="A122" t="s">
        <v>618</v>
      </c>
      <c r="B122">
        <f>1/(1.87*2)</f>
        <v>0.26737967914438499</v>
      </c>
      <c r="C122">
        <f>1/1.87</f>
        <v>0.53475935828876997</v>
      </c>
      <c r="D122">
        <v>1.7</v>
      </c>
      <c r="E122">
        <f t="shared" si="4"/>
        <v>0.89999999999999991</v>
      </c>
      <c r="F122" t="s">
        <v>1067</v>
      </c>
      <c r="G122" t="s">
        <v>302</v>
      </c>
      <c r="H122" t="s">
        <v>121</v>
      </c>
      <c r="I122" t="s">
        <v>186</v>
      </c>
      <c r="J122" t="s">
        <v>619</v>
      </c>
      <c r="K122" t="s">
        <v>303</v>
      </c>
      <c r="L122" t="s">
        <v>102</v>
      </c>
      <c r="M122" t="s">
        <v>517</v>
      </c>
      <c r="N122" t="s">
        <v>52</v>
      </c>
      <c r="O122" t="s">
        <v>84</v>
      </c>
      <c r="P122" t="s">
        <v>400</v>
      </c>
      <c r="Q122" t="s">
        <v>175</v>
      </c>
      <c r="V122" t="s">
        <v>302</v>
      </c>
      <c r="W122" t="s">
        <v>121</v>
      </c>
      <c r="X122" t="s">
        <v>186</v>
      </c>
      <c r="Y122" t="s">
        <v>619</v>
      </c>
      <c r="Z122" t="s">
        <v>303</v>
      </c>
      <c r="AA122" t="s">
        <v>102</v>
      </c>
      <c r="AB122" t="s">
        <v>517</v>
      </c>
      <c r="AC122" t="s">
        <v>52</v>
      </c>
      <c r="AD122" t="s">
        <v>84</v>
      </c>
      <c r="AE122" t="s">
        <v>400</v>
      </c>
      <c r="AF122" t="s">
        <v>175</v>
      </c>
    </row>
    <row r="123" spans="1:34" x14ac:dyDescent="0.2">
      <c r="A123" t="s">
        <v>618</v>
      </c>
      <c r="B123">
        <f t="shared" ref="B123:B141" si="7">1/(1.87*2)</f>
        <v>0.26737967914438499</v>
      </c>
      <c r="C123">
        <f t="shared" ref="C123:C141" si="8">1/1.87</f>
        <v>0.53475935828876997</v>
      </c>
      <c r="D123">
        <v>1.6</v>
      </c>
      <c r="E123">
        <f t="shared" si="4"/>
        <v>0.8</v>
      </c>
      <c r="F123" t="s">
        <v>1067</v>
      </c>
      <c r="G123" t="s">
        <v>72</v>
      </c>
      <c r="H123" t="s">
        <v>534</v>
      </c>
      <c r="I123" t="s">
        <v>620</v>
      </c>
      <c r="J123" t="s">
        <v>75</v>
      </c>
      <c r="K123" t="s">
        <v>621</v>
      </c>
      <c r="L123" t="s">
        <v>52</v>
      </c>
      <c r="M123" t="s">
        <v>48</v>
      </c>
      <c r="N123" t="s">
        <v>358</v>
      </c>
      <c r="O123" t="s">
        <v>121</v>
      </c>
      <c r="P123" t="s">
        <v>48</v>
      </c>
      <c r="Q123" t="s">
        <v>622</v>
      </c>
      <c r="R123" t="s">
        <v>623</v>
      </c>
      <c r="V123" t="s">
        <v>72</v>
      </c>
      <c r="W123" t="s">
        <v>534</v>
      </c>
      <c r="X123" t="s">
        <v>620</v>
      </c>
      <c r="Y123" t="s">
        <v>75</v>
      </c>
      <c r="Z123" t="s">
        <v>621</v>
      </c>
      <c r="AA123" t="s">
        <v>52</v>
      </c>
      <c r="AB123" t="s">
        <v>48</v>
      </c>
      <c r="AC123" t="s">
        <v>358</v>
      </c>
      <c r="AD123" t="s">
        <v>121</v>
      </c>
      <c r="AE123" t="s">
        <v>48</v>
      </c>
      <c r="AF123" t="s">
        <v>622</v>
      </c>
      <c r="AG123" t="s">
        <v>623</v>
      </c>
    </row>
    <row r="124" spans="1:34" x14ac:dyDescent="0.2">
      <c r="A124" t="s">
        <v>618</v>
      </c>
      <c r="B124">
        <f t="shared" si="7"/>
        <v>0.26737967914438499</v>
      </c>
      <c r="C124">
        <f t="shared" si="8"/>
        <v>0.53475935828876997</v>
      </c>
      <c r="D124">
        <v>1.5</v>
      </c>
      <c r="E124">
        <f t="shared" si="4"/>
        <v>0.7</v>
      </c>
      <c r="F124" t="s">
        <v>1067</v>
      </c>
      <c r="G124" t="s">
        <v>624</v>
      </c>
      <c r="H124" t="s">
        <v>144</v>
      </c>
      <c r="I124" t="s">
        <v>439</v>
      </c>
      <c r="J124" t="s">
        <v>45</v>
      </c>
      <c r="K124" t="s">
        <v>625</v>
      </c>
      <c r="L124" t="s">
        <v>626</v>
      </c>
      <c r="M124" t="s">
        <v>1</v>
      </c>
      <c r="N124" t="s">
        <v>185</v>
      </c>
      <c r="O124" t="s">
        <v>329</v>
      </c>
      <c r="P124" t="s">
        <v>52</v>
      </c>
      <c r="Q124" t="s">
        <v>196</v>
      </c>
      <c r="R124" t="s">
        <v>101</v>
      </c>
      <c r="S124" t="s">
        <v>77</v>
      </c>
      <c r="V124" t="s">
        <v>624</v>
      </c>
      <c r="W124" t="s">
        <v>144</v>
      </c>
      <c r="X124" t="s">
        <v>439</v>
      </c>
      <c r="Y124" t="s">
        <v>45</v>
      </c>
      <c r="Z124" t="s">
        <v>625</v>
      </c>
      <c r="AA124" t="s">
        <v>626</v>
      </c>
      <c r="AB124" t="s">
        <v>1</v>
      </c>
      <c r="AC124" t="s">
        <v>185</v>
      </c>
      <c r="AD124" t="s">
        <v>329</v>
      </c>
      <c r="AE124" t="s">
        <v>52</v>
      </c>
      <c r="AF124" t="s">
        <v>196</v>
      </c>
      <c r="AG124" t="s">
        <v>101</v>
      </c>
      <c r="AH124" t="s">
        <v>77</v>
      </c>
    </row>
    <row r="125" spans="1:34" x14ac:dyDescent="0.2">
      <c r="A125" t="s">
        <v>618</v>
      </c>
      <c r="B125">
        <f t="shared" si="7"/>
        <v>0.26737967914438499</v>
      </c>
      <c r="C125">
        <f t="shared" si="8"/>
        <v>0.53475935828876997</v>
      </c>
      <c r="D125">
        <v>1.4</v>
      </c>
      <c r="E125">
        <f t="shared" si="4"/>
        <v>0.59999999999999987</v>
      </c>
      <c r="F125" t="s">
        <v>1067</v>
      </c>
      <c r="G125" t="s">
        <v>473</v>
      </c>
      <c r="H125" t="s">
        <v>627</v>
      </c>
      <c r="I125" t="s">
        <v>52</v>
      </c>
      <c r="J125" t="s">
        <v>207</v>
      </c>
      <c r="K125" t="s">
        <v>41</v>
      </c>
      <c r="L125" t="s">
        <v>48</v>
      </c>
      <c r="M125" t="s">
        <v>463</v>
      </c>
      <c r="N125" t="s">
        <v>245</v>
      </c>
      <c r="O125" t="s">
        <v>517</v>
      </c>
      <c r="P125" t="s">
        <v>52</v>
      </c>
      <c r="Q125" t="s">
        <v>122</v>
      </c>
      <c r="R125" t="s">
        <v>256</v>
      </c>
      <c r="V125" t="s">
        <v>473</v>
      </c>
      <c r="W125" t="s">
        <v>627</v>
      </c>
      <c r="X125" t="s">
        <v>52</v>
      </c>
      <c r="Y125" t="s">
        <v>207</v>
      </c>
      <c r="Z125" t="s">
        <v>41</v>
      </c>
      <c r="AA125" t="s">
        <v>48</v>
      </c>
      <c r="AB125" t="s">
        <v>463</v>
      </c>
      <c r="AC125" t="s">
        <v>245</v>
      </c>
      <c r="AD125" t="s">
        <v>517</v>
      </c>
      <c r="AE125" t="s">
        <v>52</v>
      </c>
      <c r="AF125" t="s">
        <v>122</v>
      </c>
      <c r="AG125" t="s">
        <v>256</v>
      </c>
    </row>
    <row r="126" spans="1:34" x14ac:dyDescent="0.2">
      <c r="A126" t="s">
        <v>618</v>
      </c>
      <c r="B126">
        <f t="shared" si="7"/>
        <v>0.26737967914438499</v>
      </c>
      <c r="C126">
        <f t="shared" si="8"/>
        <v>0.53475935828876997</v>
      </c>
      <c r="D126">
        <v>1.3</v>
      </c>
      <c r="E126">
        <f t="shared" si="4"/>
        <v>0.5</v>
      </c>
      <c r="F126" t="s">
        <v>1067</v>
      </c>
      <c r="G126" t="s">
        <v>274</v>
      </c>
      <c r="H126" t="s">
        <v>151</v>
      </c>
      <c r="I126" t="s">
        <v>334</v>
      </c>
      <c r="J126" t="s">
        <v>626</v>
      </c>
      <c r="K126" t="s">
        <v>533</v>
      </c>
      <c r="L126" t="s">
        <v>628</v>
      </c>
      <c r="M126" t="s">
        <v>629</v>
      </c>
      <c r="N126" t="s">
        <v>630</v>
      </c>
      <c r="O126" t="s">
        <v>186</v>
      </c>
      <c r="P126" t="s">
        <v>212</v>
      </c>
      <c r="Q126" t="s">
        <v>52</v>
      </c>
      <c r="R126" t="s">
        <v>48</v>
      </c>
      <c r="S126" t="s">
        <v>283</v>
      </c>
      <c r="V126" t="s">
        <v>274</v>
      </c>
      <c r="W126" t="s">
        <v>151</v>
      </c>
      <c r="X126" t="s">
        <v>334</v>
      </c>
      <c r="Y126" t="s">
        <v>626</v>
      </c>
      <c r="Z126" t="s">
        <v>533</v>
      </c>
      <c r="AA126" t="s">
        <v>628</v>
      </c>
      <c r="AB126" t="s">
        <v>629</v>
      </c>
      <c r="AC126" t="s">
        <v>630</v>
      </c>
      <c r="AD126" t="s">
        <v>186</v>
      </c>
      <c r="AE126" t="s">
        <v>212</v>
      </c>
      <c r="AF126" t="s">
        <v>52</v>
      </c>
      <c r="AG126" t="s">
        <v>48</v>
      </c>
      <c r="AH126" t="s">
        <v>283</v>
      </c>
    </row>
    <row r="127" spans="1:34" x14ac:dyDescent="0.2">
      <c r="A127" t="s">
        <v>618</v>
      </c>
      <c r="B127">
        <f t="shared" si="7"/>
        <v>0.26737967914438499</v>
      </c>
      <c r="C127">
        <f t="shared" si="8"/>
        <v>0.53475935828876997</v>
      </c>
      <c r="D127">
        <v>1.2</v>
      </c>
      <c r="E127">
        <f t="shared" si="4"/>
        <v>0.39999999999999991</v>
      </c>
      <c r="F127" t="s">
        <v>1067</v>
      </c>
      <c r="G127" t="s">
        <v>631</v>
      </c>
      <c r="H127" t="s">
        <v>463</v>
      </c>
      <c r="I127" t="s">
        <v>143</v>
      </c>
      <c r="J127" t="s">
        <v>632</v>
      </c>
      <c r="K127" t="s">
        <v>245</v>
      </c>
      <c r="L127" t="s">
        <v>633</v>
      </c>
      <c r="M127" t="s">
        <v>52</v>
      </c>
      <c r="N127" t="s">
        <v>634</v>
      </c>
      <c r="O127" t="s">
        <v>52</v>
      </c>
      <c r="P127" t="s">
        <v>48</v>
      </c>
      <c r="Q127" t="s">
        <v>386</v>
      </c>
      <c r="V127" t="s">
        <v>631</v>
      </c>
      <c r="W127" t="s">
        <v>463</v>
      </c>
      <c r="X127" t="s">
        <v>143</v>
      </c>
      <c r="Y127" t="s">
        <v>632</v>
      </c>
      <c r="Z127" t="s">
        <v>245</v>
      </c>
      <c r="AA127" t="s">
        <v>633</v>
      </c>
      <c r="AB127" t="s">
        <v>52</v>
      </c>
      <c r="AC127" t="s">
        <v>634</v>
      </c>
      <c r="AD127" t="s">
        <v>52</v>
      </c>
      <c r="AE127" t="s">
        <v>48</v>
      </c>
      <c r="AF127" t="s">
        <v>386</v>
      </c>
    </row>
    <row r="128" spans="1:34" x14ac:dyDescent="0.2">
      <c r="A128" t="s">
        <v>618</v>
      </c>
      <c r="B128">
        <f t="shared" si="7"/>
        <v>0.26737967914438499</v>
      </c>
      <c r="C128">
        <f t="shared" si="8"/>
        <v>0.53475935828876997</v>
      </c>
      <c r="D128">
        <v>1.1000000000000001</v>
      </c>
      <c r="E128">
        <f t="shared" si="4"/>
        <v>0.30000000000000004</v>
      </c>
      <c r="F128" t="s">
        <v>1067</v>
      </c>
      <c r="G128" t="s">
        <v>61</v>
      </c>
      <c r="H128" t="s">
        <v>48</v>
      </c>
      <c r="I128" t="s">
        <v>635</v>
      </c>
      <c r="J128" t="s">
        <v>101</v>
      </c>
      <c r="K128" t="s">
        <v>137</v>
      </c>
      <c r="L128" t="s">
        <v>223</v>
      </c>
      <c r="M128" t="s">
        <v>186</v>
      </c>
      <c r="N128" t="s">
        <v>219</v>
      </c>
      <c r="O128" t="s">
        <v>527</v>
      </c>
      <c r="P128" t="s">
        <v>121</v>
      </c>
      <c r="Q128" t="s">
        <v>636</v>
      </c>
      <c r="R128" t="s">
        <v>637</v>
      </c>
      <c r="V128" t="s">
        <v>61</v>
      </c>
      <c r="W128" t="s">
        <v>48</v>
      </c>
      <c r="X128" t="s">
        <v>635</v>
      </c>
      <c r="Y128" t="s">
        <v>101</v>
      </c>
      <c r="Z128" t="s">
        <v>137</v>
      </c>
      <c r="AA128" t="s">
        <v>223</v>
      </c>
      <c r="AB128" t="s">
        <v>186</v>
      </c>
      <c r="AC128" t="s">
        <v>219</v>
      </c>
      <c r="AD128" t="s">
        <v>527</v>
      </c>
      <c r="AE128" t="s">
        <v>121</v>
      </c>
      <c r="AF128" t="s">
        <v>636</v>
      </c>
      <c r="AG128" t="s">
        <v>637</v>
      </c>
    </row>
    <row r="129" spans="1:35" x14ac:dyDescent="0.2">
      <c r="A129" t="s">
        <v>618</v>
      </c>
      <c r="B129">
        <f t="shared" si="7"/>
        <v>0.26737967914438499</v>
      </c>
      <c r="C129">
        <f t="shared" si="8"/>
        <v>0.53475935828876997</v>
      </c>
      <c r="D129">
        <v>1</v>
      </c>
      <c r="E129">
        <f t="shared" si="4"/>
        <v>0.19999999999999996</v>
      </c>
      <c r="F129" t="s">
        <v>1067</v>
      </c>
      <c r="G129" t="s">
        <v>274</v>
      </c>
      <c r="H129" t="s">
        <v>151</v>
      </c>
      <c r="I129" t="s">
        <v>638</v>
      </c>
      <c r="J129" t="s">
        <v>97</v>
      </c>
      <c r="K129" t="s">
        <v>57</v>
      </c>
      <c r="L129" t="s">
        <v>68</v>
      </c>
      <c r="M129" t="s">
        <v>639</v>
      </c>
      <c r="N129" t="s">
        <v>223</v>
      </c>
      <c r="O129" t="s">
        <v>186</v>
      </c>
      <c r="P129" t="s">
        <v>640</v>
      </c>
      <c r="Q129" t="s">
        <v>339</v>
      </c>
      <c r="V129" t="s">
        <v>274</v>
      </c>
      <c r="W129" t="s">
        <v>151</v>
      </c>
      <c r="X129" t="s">
        <v>638</v>
      </c>
      <c r="Y129" t="s">
        <v>97</v>
      </c>
      <c r="Z129" t="s">
        <v>57</v>
      </c>
      <c r="AA129" t="s">
        <v>68</v>
      </c>
      <c r="AB129" t="s">
        <v>639</v>
      </c>
      <c r="AC129" t="s">
        <v>223</v>
      </c>
      <c r="AD129" t="s">
        <v>186</v>
      </c>
      <c r="AE129" t="s">
        <v>640</v>
      </c>
      <c r="AF129" t="s">
        <v>339</v>
      </c>
    </row>
    <row r="130" spans="1:35" x14ac:dyDescent="0.2">
      <c r="A130" t="s">
        <v>618</v>
      </c>
      <c r="B130">
        <f t="shared" si="7"/>
        <v>0.26737967914438499</v>
      </c>
      <c r="C130">
        <f t="shared" si="8"/>
        <v>0.53475935828876997</v>
      </c>
      <c r="D130">
        <v>0.90000000000000102</v>
      </c>
      <c r="E130">
        <f t="shared" si="4"/>
        <v>0.10000000000000098</v>
      </c>
      <c r="F130" t="s">
        <v>1067</v>
      </c>
      <c r="G130" t="s">
        <v>269</v>
      </c>
      <c r="H130" t="s">
        <v>51</v>
      </c>
      <c r="I130" t="s">
        <v>278</v>
      </c>
      <c r="J130" t="s">
        <v>140</v>
      </c>
      <c r="K130" t="s">
        <v>48</v>
      </c>
      <c r="L130" t="s">
        <v>641</v>
      </c>
      <c r="M130" t="s">
        <v>154</v>
      </c>
      <c r="N130" t="s">
        <v>63</v>
      </c>
      <c r="O130" t="s">
        <v>75</v>
      </c>
      <c r="P130" t="s">
        <v>403</v>
      </c>
      <c r="Q130" t="s">
        <v>193</v>
      </c>
      <c r="R130" t="s">
        <v>192</v>
      </c>
      <c r="V130" t="s">
        <v>269</v>
      </c>
      <c r="W130" t="s">
        <v>51</v>
      </c>
      <c r="X130" t="s">
        <v>278</v>
      </c>
      <c r="Y130" t="s">
        <v>140</v>
      </c>
      <c r="Z130" t="s">
        <v>48</v>
      </c>
      <c r="AA130" t="s">
        <v>641</v>
      </c>
      <c r="AB130" t="s">
        <v>154</v>
      </c>
      <c r="AC130" t="s">
        <v>63</v>
      </c>
      <c r="AD130" t="s">
        <v>75</v>
      </c>
      <c r="AE130" t="s">
        <v>403</v>
      </c>
      <c r="AF130" t="s">
        <v>193</v>
      </c>
      <c r="AG130" t="s">
        <v>192</v>
      </c>
    </row>
    <row r="131" spans="1:35" x14ac:dyDescent="0.2">
      <c r="A131" t="s">
        <v>618</v>
      </c>
      <c r="B131">
        <f t="shared" si="7"/>
        <v>0.26737967914438499</v>
      </c>
      <c r="C131">
        <f t="shared" si="8"/>
        <v>0.53475935828876997</v>
      </c>
      <c r="D131">
        <v>0.80000000000000104</v>
      </c>
      <c r="E131">
        <f t="shared" si="4"/>
        <v>9.9920072216264089E-16</v>
      </c>
      <c r="F131" t="s">
        <v>1067</v>
      </c>
      <c r="G131" t="s">
        <v>50</v>
      </c>
      <c r="H131" t="s">
        <v>642</v>
      </c>
      <c r="I131" t="s">
        <v>260</v>
      </c>
      <c r="J131" t="s">
        <v>48</v>
      </c>
      <c r="K131" t="s">
        <v>643</v>
      </c>
      <c r="L131" t="s">
        <v>644</v>
      </c>
      <c r="M131" t="s">
        <v>645</v>
      </c>
      <c r="N131" t="s">
        <v>140</v>
      </c>
      <c r="O131" t="s">
        <v>48</v>
      </c>
      <c r="P131" t="s">
        <v>646</v>
      </c>
      <c r="Q131" t="s">
        <v>134</v>
      </c>
      <c r="V131" t="s">
        <v>50</v>
      </c>
      <c r="W131" t="s">
        <v>642</v>
      </c>
      <c r="X131" t="s">
        <v>260</v>
      </c>
      <c r="Y131" t="s">
        <v>48</v>
      </c>
      <c r="Z131" t="s">
        <v>643</v>
      </c>
      <c r="AA131" t="s">
        <v>644</v>
      </c>
      <c r="AB131" t="s">
        <v>645</v>
      </c>
      <c r="AC131" t="s">
        <v>140</v>
      </c>
      <c r="AD131" t="s">
        <v>48</v>
      </c>
      <c r="AE131" t="s">
        <v>646</v>
      </c>
      <c r="AF131" t="s">
        <v>134</v>
      </c>
    </row>
    <row r="132" spans="1:35" x14ac:dyDescent="0.2">
      <c r="A132" t="s">
        <v>618</v>
      </c>
      <c r="B132">
        <f t="shared" si="7"/>
        <v>0.26737967914438499</v>
      </c>
      <c r="C132">
        <f t="shared" si="8"/>
        <v>0.53475935828876997</v>
      </c>
      <c r="D132">
        <v>0.70000000000000095</v>
      </c>
      <c r="E132">
        <f t="shared" ref="E132:E195" si="9">D132-0.8</f>
        <v>-9.999999999999909E-2</v>
      </c>
      <c r="F132" t="s">
        <v>1067</v>
      </c>
      <c r="G132" t="s">
        <v>647</v>
      </c>
      <c r="H132" t="s">
        <v>131</v>
      </c>
      <c r="I132" t="s">
        <v>648</v>
      </c>
      <c r="J132" t="s">
        <v>627</v>
      </c>
      <c r="K132" t="s">
        <v>52</v>
      </c>
      <c r="L132" t="s">
        <v>176</v>
      </c>
      <c r="M132" t="s">
        <v>158</v>
      </c>
      <c r="N132" t="s">
        <v>48</v>
      </c>
      <c r="O132" t="s">
        <v>338</v>
      </c>
      <c r="P132" t="s">
        <v>449</v>
      </c>
      <c r="Q132" t="s">
        <v>128</v>
      </c>
      <c r="R132" t="s">
        <v>649</v>
      </c>
      <c r="V132" t="s">
        <v>647</v>
      </c>
      <c r="W132" t="s">
        <v>131</v>
      </c>
      <c r="X132" t="s">
        <v>648</v>
      </c>
      <c r="Y132" t="s">
        <v>627</v>
      </c>
      <c r="Z132" t="s">
        <v>52</v>
      </c>
      <c r="AA132" t="s">
        <v>176</v>
      </c>
      <c r="AB132" t="s">
        <v>158</v>
      </c>
      <c r="AC132" t="s">
        <v>48</v>
      </c>
      <c r="AD132" t="s">
        <v>338</v>
      </c>
      <c r="AE132" t="s">
        <v>449</v>
      </c>
      <c r="AF132" t="s">
        <v>128</v>
      </c>
      <c r="AG132" t="s">
        <v>649</v>
      </c>
    </row>
    <row r="133" spans="1:35" x14ac:dyDescent="0.2">
      <c r="A133" t="s">
        <v>618</v>
      </c>
      <c r="B133">
        <f t="shared" si="7"/>
        <v>0.26737967914438499</v>
      </c>
      <c r="C133">
        <f t="shared" si="8"/>
        <v>0.53475935828876997</v>
      </c>
      <c r="D133">
        <v>0.6</v>
      </c>
      <c r="E133">
        <f t="shared" si="9"/>
        <v>-0.20000000000000007</v>
      </c>
      <c r="F133" t="s">
        <v>1067</v>
      </c>
      <c r="G133" t="s">
        <v>50</v>
      </c>
      <c r="H133" t="s">
        <v>291</v>
      </c>
      <c r="I133" t="s">
        <v>48</v>
      </c>
      <c r="J133" t="s">
        <v>407</v>
      </c>
      <c r="K133" t="s">
        <v>140</v>
      </c>
      <c r="L133" t="s">
        <v>1</v>
      </c>
      <c r="M133" t="s">
        <v>81</v>
      </c>
      <c r="N133" t="s">
        <v>408</v>
      </c>
      <c r="O133" t="s">
        <v>219</v>
      </c>
      <c r="P133" t="s">
        <v>650</v>
      </c>
      <c r="Q133" t="s">
        <v>48</v>
      </c>
      <c r="R133" t="s">
        <v>651</v>
      </c>
      <c r="V133" t="s">
        <v>50</v>
      </c>
      <c r="W133" t="s">
        <v>291</v>
      </c>
      <c r="X133" t="s">
        <v>48</v>
      </c>
      <c r="Y133" t="s">
        <v>407</v>
      </c>
      <c r="Z133" t="s">
        <v>140</v>
      </c>
      <c r="AA133" t="s">
        <v>1</v>
      </c>
      <c r="AB133" t="s">
        <v>81</v>
      </c>
      <c r="AC133" t="s">
        <v>408</v>
      </c>
      <c r="AD133" t="s">
        <v>219</v>
      </c>
      <c r="AE133" t="s">
        <v>650</v>
      </c>
      <c r="AF133" t="s">
        <v>48</v>
      </c>
      <c r="AG133" t="s">
        <v>651</v>
      </c>
    </row>
    <row r="134" spans="1:35" x14ac:dyDescent="0.2">
      <c r="A134" t="s">
        <v>618</v>
      </c>
      <c r="B134">
        <f t="shared" si="7"/>
        <v>0.26737967914438499</v>
      </c>
      <c r="C134">
        <f t="shared" si="8"/>
        <v>0.53475935828876997</v>
      </c>
      <c r="D134">
        <v>0.5</v>
      </c>
      <c r="E134">
        <f t="shared" si="9"/>
        <v>-0.30000000000000004</v>
      </c>
      <c r="F134" t="s">
        <v>1067</v>
      </c>
      <c r="G134" t="s">
        <v>182</v>
      </c>
      <c r="H134" t="s">
        <v>398</v>
      </c>
      <c r="I134" t="s">
        <v>460</v>
      </c>
      <c r="J134" t="s">
        <v>98</v>
      </c>
      <c r="K134" t="s">
        <v>308</v>
      </c>
      <c r="L134" t="s">
        <v>75</v>
      </c>
      <c r="M134" t="s">
        <v>480</v>
      </c>
      <c r="N134" t="s">
        <v>652</v>
      </c>
      <c r="O134" t="s">
        <v>140</v>
      </c>
      <c r="P134" t="s">
        <v>186</v>
      </c>
      <c r="Q134" t="s">
        <v>430</v>
      </c>
      <c r="R134" t="s">
        <v>363</v>
      </c>
      <c r="S134" t="s">
        <v>57</v>
      </c>
      <c r="T134" t="s">
        <v>224</v>
      </c>
      <c r="V134" t="s">
        <v>182</v>
      </c>
      <c r="W134" t="s">
        <v>398</v>
      </c>
      <c r="X134" t="s">
        <v>460</v>
      </c>
      <c r="Y134" t="s">
        <v>98</v>
      </c>
      <c r="Z134" t="s">
        <v>308</v>
      </c>
      <c r="AA134" t="s">
        <v>75</v>
      </c>
      <c r="AB134" t="s">
        <v>480</v>
      </c>
      <c r="AC134" t="s">
        <v>652</v>
      </c>
      <c r="AD134" t="s">
        <v>140</v>
      </c>
      <c r="AE134" t="s">
        <v>186</v>
      </c>
      <c r="AF134" t="s">
        <v>430</v>
      </c>
      <c r="AG134" t="s">
        <v>363</v>
      </c>
      <c r="AH134" t="s">
        <v>57</v>
      </c>
      <c r="AI134" t="s">
        <v>224</v>
      </c>
    </row>
    <row r="135" spans="1:35" x14ac:dyDescent="0.2">
      <c r="A135" t="s">
        <v>618</v>
      </c>
      <c r="B135">
        <f t="shared" si="7"/>
        <v>0.26737967914438499</v>
      </c>
      <c r="C135">
        <f t="shared" si="8"/>
        <v>0.53475935828876997</v>
      </c>
      <c r="D135">
        <v>0.4</v>
      </c>
      <c r="E135">
        <f t="shared" si="9"/>
        <v>-0.4</v>
      </c>
      <c r="F135" t="s">
        <v>1067</v>
      </c>
      <c r="G135" t="s">
        <v>182</v>
      </c>
      <c r="H135" t="s">
        <v>338</v>
      </c>
      <c r="I135" t="s">
        <v>653</v>
      </c>
      <c r="J135" t="s">
        <v>511</v>
      </c>
      <c r="K135" t="s">
        <v>1</v>
      </c>
      <c r="L135" t="s">
        <v>654</v>
      </c>
      <c r="M135" t="s">
        <v>655</v>
      </c>
      <c r="N135" t="s">
        <v>656</v>
      </c>
      <c r="O135" t="s">
        <v>596</v>
      </c>
      <c r="P135" t="s">
        <v>122</v>
      </c>
      <c r="Q135" t="s">
        <v>657</v>
      </c>
      <c r="R135" t="s">
        <v>658</v>
      </c>
      <c r="V135" t="s">
        <v>182</v>
      </c>
      <c r="W135" t="s">
        <v>338</v>
      </c>
      <c r="X135" t="s">
        <v>653</v>
      </c>
      <c r="Y135" t="s">
        <v>511</v>
      </c>
      <c r="Z135" t="s">
        <v>1</v>
      </c>
      <c r="AA135" t="s">
        <v>654</v>
      </c>
      <c r="AB135" t="s">
        <v>655</v>
      </c>
      <c r="AC135" t="s">
        <v>656</v>
      </c>
      <c r="AD135" t="s">
        <v>596</v>
      </c>
      <c r="AE135" t="s">
        <v>122</v>
      </c>
      <c r="AF135" t="s">
        <v>657</v>
      </c>
      <c r="AG135" t="s">
        <v>658</v>
      </c>
    </row>
    <row r="136" spans="1:35" x14ac:dyDescent="0.2">
      <c r="A136" t="s">
        <v>618</v>
      </c>
      <c r="B136">
        <f t="shared" si="7"/>
        <v>0.26737967914438499</v>
      </c>
      <c r="C136">
        <f t="shared" si="8"/>
        <v>0.53475935828876997</v>
      </c>
      <c r="D136">
        <v>0.3</v>
      </c>
      <c r="E136">
        <f t="shared" si="9"/>
        <v>-0.5</v>
      </c>
      <c r="F136" t="s">
        <v>1067</v>
      </c>
      <c r="G136" t="s">
        <v>216</v>
      </c>
      <c r="H136" t="s">
        <v>102</v>
      </c>
      <c r="I136" t="s">
        <v>533</v>
      </c>
      <c r="J136" t="s">
        <v>105</v>
      </c>
      <c r="K136" t="s">
        <v>659</v>
      </c>
      <c r="L136" t="s">
        <v>158</v>
      </c>
      <c r="M136" t="s">
        <v>48</v>
      </c>
      <c r="N136" t="s">
        <v>660</v>
      </c>
      <c r="O136" t="s">
        <v>52</v>
      </c>
      <c r="P136" t="s">
        <v>48</v>
      </c>
      <c r="Q136" t="s">
        <v>285</v>
      </c>
      <c r="R136" t="s">
        <v>661</v>
      </c>
      <c r="S136" t="s">
        <v>201</v>
      </c>
      <c r="V136" t="s">
        <v>216</v>
      </c>
      <c r="W136" t="s">
        <v>102</v>
      </c>
      <c r="X136" t="s">
        <v>533</v>
      </c>
      <c r="Y136" t="s">
        <v>105</v>
      </c>
      <c r="Z136" t="s">
        <v>659</v>
      </c>
      <c r="AA136" t="s">
        <v>158</v>
      </c>
      <c r="AB136" t="s">
        <v>48</v>
      </c>
      <c r="AC136" t="s">
        <v>660</v>
      </c>
      <c r="AD136" t="s">
        <v>52</v>
      </c>
      <c r="AE136" t="s">
        <v>48</v>
      </c>
      <c r="AF136" t="s">
        <v>285</v>
      </c>
      <c r="AG136" t="s">
        <v>661</v>
      </c>
      <c r="AH136" t="s">
        <v>201</v>
      </c>
    </row>
    <row r="137" spans="1:35" x14ac:dyDescent="0.2">
      <c r="A137" t="s">
        <v>618</v>
      </c>
      <c r="B137">
        <f t="shared" si="7"/>
        <v>0.26737967914438499</v>
      </c>
      <c r="C137">
        <f t="shared" si="8"/>
        <v>0.53475935828876997</v>
      </c>
      <c r="D137">
        <v>0.2</v>
      </c>
      <c r="E137">
        <f t="shared" si="9"/>
        <v>-0.60000000000000009</v>
      </c>
      <c r="F137" t="s">
        <v>1067</v>
      </c>
      <c r="G137" t="s">
        <v>72</v>
      </c>
      <c r="H137" t="s">
        <v>319</v>
      </c>
      <c r="I137" t="s">
        <v>662</v>
      </c>
      <c r="J137" t="s">
        <v>122</v>
      </c>
      <c r="K137" t="s">
        <v>663</v>
      </c>
      <c r="L137" t="s">
        <v>67</v>
      </c>
      <c r="M137" t="s">
        <v>416</v>
      </c>
      <c r="N137" t="s">
        <v>340</v>
      </c>
      <c r="O137" t="s">
        <v>400</v>
      </c>
      <c r="P137" t="s">
        <v>52</v>
      </c>
      <c r="Q137" t="s">
        <v>268</v>
      </c>
      <c r="R137" t="s">
        <v>52</v>
      </c>
      <c r="S137" t="s">
        <v>256</v>
      </c>
      <c r="V137" t="s">
        <v>72</v>
      </c>
      <c r="W137" t="s">
        <v>319</v>
      </c>
      <c r="X137" t="s">
        <v>662</v>
      </c>
      <c r="Y137" t="s">
        <v>122</v>
      </c>
      <c r="AA137" t="s">
        <v>67</v>
      </c>
      <c r="AB137" t="s">
        <v>416</v>
      </c>
      <c r="AC137" t="s">
        <v>340</v>
      </c>
      <c r="AE137" t="s">
        <v>52</v>
      </c>
      <c r="AF137" t="s">
        <v>268</v>
      </c>
      <c r="AG137" t="s">
        <v>52</v>
      </c>
      <c r="AH137" t="s">
        <v>256</v>
      </c>
    </row>
    <row r="138" spans="1:35" x14ac:dyDescent="0.2">
      <c r="A138" t="s">
        <v>618</v>
      </c>
      <c r="B138">
        <f t="shared" si="7"/>
        <v>0.26737967914438499</v>
      </c>
      <c r="C138">
        <f t="shared" si="8"/>
        <v>0.53475935828876997</v>
      </c>
      <c r="D138">
        <v>9.9999999999999895E-2</v>
      </c>
      <c r="E138">
        <f t="shared" si="9"/>
        <v>-0.70000000000000018</v>
      </c>
      <c r="F138" t="s">
        <v>1067</v>
      </c>
      <c r="G138" t="s">
        <v>664</v>
      </c>
      <c r="H138" t="s">
        <v>121</v>
      </c>
      <c r="I138" t="s">
        <v>186</v>
      </c>
      <c r="J138" t="s">
        <v>665</v>
      </c>
      <c r="K138" t="s">
        <v>51</v>
      </c>
      <c r="L138" t="s">
        <v>47</v>
      </c>
      <c r="M138" t="s">
        <v>98</v>
      </c>
      <c r="N138" t="s">
        <v>666</v>
      </c>
      <c r="O138" t="s">
        <v>52</v>
      </c>
      <c r="P138" t="s">
        <v>667</v>
      </c>
      <c r="Q138" t="s">
        <v>1</v>
      </c>
      <c r="R138" t="s">
        <v>130</v>
      </c>
      <c r="V138" t="s">
        <v>664</v>
      </c>
      <c r="W138" t="s">
        <v>121</v>
      </c>
      <c r="X138" t="s">
        <v>186</v>
      </c>
      <c r="Y138" t="s">
        <v>665</v>
      </c>
    </row>
    <row r="139" spans="1:35" x14ac:dyDescent="0.2">
      <c r="A139" t="s">
        <v>618</v>
      </c>
      <c r="B139">
        <f t="shared" si="7"/>
        <v>0.26737967914438499</v>
      </c>
      <c r="C139">
        <f t="shared" si="8"/>
        <v>0.53475935828876997</v>
      </c>
      <c r="D139">
        <v>0</v>
      </c>
      <c r="E139">
        <f t="shared" si="9"/>
        <v>-0.8</v>
      </c>
      <c r="F139" t="s">
        <v>1067</v>
      </c>
      <c r="G139" t="s">
        <v>473</v>
      </c>
      <c r="H139" t="s">
        <v>668</v>
      </c>
      <c r="I139" t="s">
        <v>51</v>
      </c>
      <c r="J139" t="s">
        <v>375</v>
      </c>
      <c r="K139" t="s">
        <v>103</v>
      </c>
      <c r="L139" t="s">
        <v>669</v>
      </c>
      <c r="M139" t="s">
        <v>122</v>
      </c>
      <c r="N139" t="s">
        <v>118</v>
      </c>
      <c r="O139" t="s">
        <v>291</v>
      </c>
      <c r="P139" t="s">
        <v>115</v>
      </c>
      <c r="Q139" t="s">
        <v>256</v>
      </c>
    </row>
    <row r="140" spans="1:35" x14ac:dyDescent="0.2">
      <c r="A140" t="s">
        <v>618</v>
      </c>
      <c r="B140">
        <f t="shared" si="7"/>
        <v>0.26737967914438499</v>
      </c>
      <c r="C140">
        <f t="shared" si="8"/>
        <v>0.53475935828876997</v>
      </c>
      <c r="D140">
        <v>-0.1</v>
      </c>
      <c r="E140">
        <f t="shared" si="9"/>
        <v>-0.9</v>
      </c>
      <c r="F140" t="s">
        <v>1067</v>
      </c>
      <c r="G140" t="s">
        <v>50</v>
      </c>
      <c r="H140" t="s">
        <v>211</v>
      </c>
      <c r="I140" t="s">
        <v>98</v>
      </c>
      <c r="J140" t="s">
        <v>670</v>
      </c>
      <c r="K140" t="s">
        <v>77</v>
      </c>
      <c r="L140" t="s">
        <v>57</v>
      </c>
      <c r="M140" t="s">
        <v>174</v>
      </c>
      <c r="N140" t="s">
        <v>48</v>
      </c>
      <c r="O140" t="s">
        <v>671</v>
      </c>
      <c r="P140" t="s">
        <v>245</v>
      </c>
      <c r="Q140" t="s">
        <v>131</v>
      </c>
      <c r="R140" t="s">
        <v>258</v>
      </c>
      <c r="S140" t="s">
        <v>108</v>
      </c>
    </row>
    <row r="141" spans="1:35" x14ac:dyDescent="0.2">
      <c r="A141" t="s">
        <v>618</v>
      </c>
      <c r="B141">
        <f t="shared" si="7"/>
        <v>0.26737967914438499</v>
      </c>
      <c r="C141">
        <f t="shared" si="8"/>
        <v>0.53475935828876997</v>
      </c>
      <c r="D141">
        <v>-0.2</v>
      </c>
      <c r="E141">
        <f t="shared" si="9"/>
        <v>-1</v>
      </c>
      <c r="F141" t="s">
        <v>1067</v>
      </c>
      <c r="G141" t="s">
        <v>72</v>
      </c>
      <c r="H141" t="s">
        <v>386</v>
      </c>
      <c r="I141" t="s">
        <v>672</v>
      </c>
      <c r="J141" t="s">
        <v>465</v>
      </c>
      <c r="K141" t="s">
        <v>554</v>
      </c>
      <c r="L141" t="s">
        <v>490</v>
      </c>
      <c r="M141" t="s">
        <v>1</v>
      </c>
      <c r="N141" t="s">
        <v>385</v>
      </c>
      <c r="O141" t="s">
        <v>121</v>
      </c>
      <c r="P141" t="s">
        <v>673</v>
      </c>
      <c r="Q141" t="s">
        <v>97</v>
      </c>
      <c r="R141" t="s">
        <v>306</v>
      </c>
    </row>
    <row r="142" spans="1:35" x14ac:dyDescent="0.2">
      <c r="A142" t="s">
        <v>674</v>
      </c>
      <c r="B142">
        <f>1/(3.48*2)</f>
        <v>0.14367816091954022</v>
      </c>
      <c r="C142">
        <f>1/3.48</f>
        <v>0.28735632183908044</v>
      </c>
      <c r="D142">
        <v>1.7</v>
      </c>
      <c r="E142">
        <f t="shared" si="9"/>
        <v>0.89999999999999991</v>
      </c>
      <c r="F142" t="s">
        <v>1067</v>
      </c>
      <c r="G142" t="s">
        <v>182</v>
      </c>
      <c r="H142" t="s">
        <v>339</v>
      </c>
      <c r="I142" t="s">
        <v>675</v>
      </c>
      <c r="J142" t="s">
        <v>52</v>
      </c>
      <c r="K142" t="s">
        <v>76</v>
      </c>
      <c r="L142" t="s">
        <v>480</v>
      </c>
      <c r="M142" t="s">
        <v>543</v>
      </c>
      <c r="N142" t="s">
        <v>330</v>
      </c>
      <c r="O142" t="s">
        <v>375</v>
      </c>
      <c r="P142" t="s">
        <v>98</v>
      </c>
      <c r="Q142" t="s">
        <v>676</v>
      </c>
      <c r="R142" t="s">
        <v>677</v>
      </c>
      <c r="V142" t="s">
        <v>182</v>
      </c>
      <c r="W142" t="s">
        <v>339</v>
      </c>
      <c r="X142" t="s">
        <v>675</v>
      </c>
      <c r="Y142" t="s">
        <v>52</v>
      </c>
      <c r="Z142" t="s">
        <v>76</v>
      </c>
      <c r="AA142" t="s">
        <v>480</v>
      </c>
      <c r="AB142" t="s">
        <v>543</v>
      </c>
      <c r="AC142" t="s">
        <v>330</v>
      </c>
      <c r="AD142" t="s">
        <v>375</v>
      </c>
      <c r="AE142" t="s">
        <v>98</v>
      </c>
      <c r="AF142" t="s">
        <v>676</v>
      </c>
      <c r="AG142" t="s">
        <v>677</v>
      </c>
    </row>
    <row r="143" spans="1:35" x14ac:dyDescent="0.2">
      <c r="A143" t="s">
        <v>674</v>
      </c>
      <c r="B143">
        <f t="shared" ref="B143:B161" si="10">1/(3.48*2)</f>
        <v>0.14367816091954022</v>
      </c>
      <c r="C143">
        <f t="shared" ref="C143:C161" si="11">1/3.48</f>
        <v>0.28735632183908044</v>
      </c>
      <c r="D143">
        <v>1.6</v>
      </c>
      <c r="E143">
        <f t="shared" si="9"/>
        <v>0.8</v>
      </c>
      <c r="F143" t="s">
        <v>1067</v>
      </c>
      <c r="G143" t="s">
        <v>72</v>
      </c>
      <c r="H143" t="s">
        <v>237</v>
      </c>
      <c r="I143" t="s">
        <v>678</v>
      </c>
      <c r="J143" t="s">
        <v>1</v>
      </c>
      <c r="K143" t="s">
        <v>654</v>
      </c>
      <c r="L143" t="s">
        <v>679</v>
      </c>
      <c r="M143" t="s">
        <v>140</v>
      </c>
      <c r="N143" t="s">
        <v>680</v>
      </c>
      <c r="O143" t="s">
        <v>584</v>
      </c>
      <c r="P143" t="s">
        <v>681</v>
      </c>
      <c r="Q143" t="s">
        <v>682</v>
      </c>
      <c r="V143" t="s">
        <v>72</v>
      </c>
      <c r="W143" t="s">
        <v>237</v>
      </c>
      <c r="X143" t="s">
        <v>678</v>
      </c>
      <c r="Y143" t="s">
        <v>1</v>
      </c>
      <c r="Z143" t="s">
        <v>654</v>
      </c>
      <c r="AA143" t="s">
        <v>679</v>
      </c>
      <c r="AB143" t="s">
        <v>140</v>
      </c>
      <c r="AC143" t="s">
        <v>680</v>
      </c>
      <c r="AD143" t="s">
        <v>584</v>
      </c>
      <c r="AE143" t="s">
        <v>681</v>
      </c>
      <c r="AF143" t="s">
        <v>682</v>
      </c>
    </row>
    <row r="144" spans="1:35" x14ac:dyDescent="0.2">
      <c r="A144" t="s">
        <v>674</v>
      </c>
      <c r="B144">
        <f t="shared" si="10"/>
        <v>0.14367816091954022</v>
      </c>
      <c r="C144">
        <f t="shared" si="11"/>
        <v>0.28735632183908044</v>
      </c>
      <c r="D144">
        <v>1.5</v>
      </c>
      <c r="E144">
        <f t="shared" si="9"/>
        <v>0.7</v>
      </c>
      <c r="F144" t="s">
        <v>1067</v>
      </c>
      <c r="G144" t="s">
        <v>72</v>
      </c>
      <c r="H144" t="s">
        <v>683</v>
      </c>
      <c r="I144" t="s">
        <v>69</v>
      </c>
      <c r="J144" t="s">
        <v>184</v>
      </c>
      <c r="K144" t="s">
        <v>684</v>
      </c>
      <c r="L144" t="s">
        <v>67</v>
      </c>
      <c r="M144" t="s">
        <v>68</v>
      </c>
      <c r="N144" t="s">
        <v>567</v>
      </c>
      <c r="O144" t="s">
        <v>258</v>
      </c>
      <c r="P144" t="s">
        <v>685</v>
      </c>
      <c r="Q144" t="s">
        <v>193</v>
      </c>
      <c r="V144" t="s">
        <v>72</v>
      </c>
      <c r="W144" t="s">
        <v>683</v>
      </c>
      <c r="X144" t="s">
        <v>69</v>
      </c>
      <c r="Y144" t="s">
        <v>184</v>
      </c>
      <c r="Z144" t="s">
        <v>684</v>
      </c>
      <c r="AA144" t="s">
        <v>67</v>
      </c>
      <c r="AB144" t="s">
        <v>68</v>
      </c>
      <c r="AC144" t="s">
        <v>567</v>
      </c>
      <c r="AD144" t="s">
        <v>258</v>
      </c>
      <c r="AE144" t="s">
        <v>685</v>
      </c>
      <c r="AF144" t="s">
        <v>193</v>
      </c>
    </row>
    <row r="145" spans="1:35" x14ac:dyDescent="0.2">
      <c r="A145" t="s">
        <v>674</v>
      </c>
      <c r="B145">
        <f t="shared" si="10"/>
        <v>0.14367816091954022</v>
      </c>
      <c r="C145">
        <f t="shared" si="11"/>
        <v>0.28735632183908044</v>
      </c>
      <c r="D145">
        <v>1.4</v>
      </c>
      <c r="E145">
        <f t="shared" si="9"/>
        <v>0.59999999999999987</v>
      </c>
      <c r="F145" t="s">
        <v>1067</v>
      </c>
      <c r="G145" t="s">
        <v>72</v>
      </c>
      <c r="H145" t="s">
        <v>360</v>
      </c>
      <c r="I145" t="s">
        <v>361</v>
      </c>
      <c r="J145" t="s">
        <v>686</v>
      </c>
      <c r="K145" t="s">
        <v>1</v>
      </c>
      <c r="L145" t="s">
        <v>506</v>
      </c>
      <c r="M145" t="s">
        <v>136</v>
      </c>
      <c r="N145" t="s">
        <v>88</v>
      </c>
      <c r="O145" t="s">
        <v>131</v>
      </c>
      <c r="P145" t="s">
        <v>51</v>
      </c>
      <c r="Q145" t="s">
        <v>147</v>
      </c>
      <c r="R145" t="s">
        <v>41</v>
      </c>
      <c r="S145" t="s">
        <v>98</v>
      </c>
      <c r="T145" t="s">
        <v>509</v>
      </c>
      <c r="V145" t="s">
        <v>72</v>
      </c>
      <c r="W145" t="s">
        <v>360</v>
      </c>
      <c r="X145" t="s">
        <v>361</v>
      </c>
      <c r="Y145" t="s">
        <v>686</v>
      </c>
      <c r="Z145" t="s">
        <v>1</v>
      </c>
      <c r="AA145" t="s">
        <v>506</v>
      </c>
      <c r="AB145" t="s">
        <v>136</v>
      </c>
      <c r="AC145" t="s">
        <v>88</v>
      </c>
      <c r="AD145" t="s">
        <v>131</v>
      </c>
      <c r="AE145" t="s">
        <v>51</v>
      </c>
      <c r="AF145" t="s">
        <v>147</v>
      </c>
      <c r="AG145" t="s">
        <v>41</v>
      </c>
      <c r="AH145" t="s">
        <v>98</v>
      </c>
      <c r="AI145" t="s">
        <v>509</v>
      </c>
    </row>
    <row r="146" spans="1:35" x14ac:dyDescent="0.2">
      <c r="A146" t="s">
        <v>674</v>
      </c>
      <c r="B146">
        <f t="shared" si="10"/>
        <v>0.14367816091954022</v>
      </c>
      <c r="C146">
        <f t="shared" si="11"/>
        <v>0.28735632183908044</v>
      </c>
      <c r="D146">
        <v>1.3</v>
      </c>
      <c r="E146">
        <f t="shared" si="9"/>
        <v>0.5</v>
      </c>
      <c r="F146" t="s">
        <v>1067</v>
      </c>
      <c r="G146" t="s">
        <v>297</v>
      </c>
      <c r="H146" t="s">
        <v>315</v>
      </c>
      <c r="I146" t="s">
        <v>155</v>
      </c>
      <c r="J146" t="s">
        <v>113</v>
      </c>
      <c r="K146" t="s">
        <v>186</v>
      </c>
      <c r="L146" t="s">
        <v>376</v>
      </c>
      <c r="M146" t="s">
        <v>245</v>
      </c>
      <c r="N146" t="s">
        <v>48</v>
      </c>
      <c r="O146" t="s">
        <v>687</v>
      </c>
      <c r="P146" t="s">
        <v>292</v>
      </c>
      <c r="Q146" t="s">
        <v>688</v>
      </c>
      <c r="V146" t="s">
        <v>297</v>
      </c>
      <c r="W146" t="s">
        <v>315</v>
      </c>
      <c r="X146" t="s">
        <v>155</v>
      </c>
      <c r="Y146" t="s">
        <v>113</v>
      </c>
      <c r="Z146" t="s">
        <v>186</v>
      </c>
      <c r="AA146" t="s">
        <v>376</v>
      </c>
      <c r="AB146" t="s">
        <v>245</v>
      </c>
      <c r="AC146" t="s">
        <v>48</v>
      </c>
      <c r="AD146" t="s">
        <v>687</v>
      </c>
      <c r="AE146" t="s">
        <v>292</v>
      </c>
      <c r="AF146" t="s">
        <v>688</v>
      </c>
    </row>
    <row r="147" spans="1:35" x14ac:dyDescent="0.2">
      <c r="A147" t="s">
        <v>674</v>
      </c>
      <c r="B147">
        <f t="shared" si="10"/>
        <v>0.14367816091954022</v>
      </c>
      <c r="C147">
        <f t="shared" si="11"/>
        <v>0.28735632183908044</v>
      </c>
      <c r="D147">
        <v>1.2</v>
      </c>
      <c r="E147">
        <f t="shared" si="9"/>
        <v>0.39999999999999991</v>
      </c>
      <c r="F147" t="s">
        <v>1067</v>
      </c>
      <c r="G147" t="s">
        <v>61</v>
      </c>
      <c r="H147" t="s">
        <v>48</v>
      </c>
      <c r="I147" t="s">
        <v>62</v>
      </c>
      <c r="J147" t="s">
        <v>689</v>
      </c>
      <c r="K147" t="s">
        <v>437</v>
      </c>
      <c r="L147" t="s">
        <v>67</v>
      </c>
      <c r="M147" t="s">
        <v>131</v>
      </c>
      <c r="N147" t="s">
        <v>119</v>
      </c>
      <c r="O147" t="s">
        <v>490</v>
      </c>
      <c r="P147" t="s">
        <v>48</v>
      </c>
      <c r="Q147" t="s">
        <v>152</v>
      </c>
      <c r="R147" t="s">
        <v>690</v>
      </c>
      <c r="V147" t="s">
        <v>61</v>
      </c>
      <c r="W147" t="s">
        <v>48</v>
      </c>
      <c r="X147" t="s">
        <v>62</v>
      </c>
      <c r="Y147" t="s">
        <v>689</v>
      </c>
      <c r="Z147" t="s">
        <v>437</v>
      </c>
      <c r="AB147" t="s">
        <v>131</v>
      </c>
      <c r="AC147" t="s">
        <v>119</v>
      </c>
      <c r="AD147" t="s">
        <v>490</v>
      </c>
      <c r="AE147" t="s">
        <v>48</v>
      </c>
      <c r="AF147" t="s">
        <v>152</v>
      </c>
      <c r="AG147" t="s">
        <v>690</v>
      </c>
    </row>
    <row r="148" spans="1:35" x14ac:dyDescent="0.2">
      <c r="A148" t="s">
        <v>674</v>
      </c>
      <c r="B148">
        <f t="shared" si="10"/>
        <v>0.14367816091954022</v>
      </c>
      <c r="C148">
        <f t="shared" si="11"/>
        <v>0.28735632183908044</v>
      </c>
      <c r="D148">
        <v>1.1000000000000001</v>
      </c>
      <c r="E148">
        <f t="shared" si="9"/>
        <v>0.30000000000000004</v>
      </c>
      <c r="F148" t="s">
        <v>1067</v>
      </c>
      <c r="G148" t="s">
        <v>72</v>
      </c>
      <c r="H148" t="s">
        <v>459</v>
      </c>
      <c r="I148" t="s">
        <v>460</v>
      </c>
      <c r="J148" t="s">
        <v>131</v>
      </c>
      <c r="K148" t="s">
        <v>438</v>
      </c>
      <c r="L148" t="s">
        <v>65</v>
      </c>
      <c r="M148" t="s">
        <v>461</v>
      </c>
      <c r="N148" t="s">
        <v>109</v>
      </c>
      <c r="O148" t="s">
        <v>176</v>
      </c>
      <c r="P148" t="s">
        <v>691</v>
      </c>
      <c r="Q148" t="s">
        <v>136</v>
      </c>
      <c r="V148" t="s">
        <v>72</v>
      </c>
      <c r="W148" t="s">
        <v>459</v>
      </c>
      <c r="X148" t="s">
        <v>460</v>
      </c>
      <c r="Y148" t="s">
        <v>131</v>
      </c>
      <c r="Z148" t="s">
        <v>438</v>
      </c>
      <c r="AA148" t="s">
        <v>65</v>
      </c>
      <c r="AB148" t="s">
        <v>461</v>
      </c>
      <c r="AC148" t="s">
        <v>109</v>
      </c>
      <c r="AD148" t="s">
        <v>176</v>
      </c>
      <c r="AE148" t="s">
        <v>691</v>
      </c>
      <c r="AF148" t="s">
        <v>136</v>
      </c>
    </row>
    <row r="149" spans="1:35" x14ac:dyDescent="0.2">
      <c r="A149" t="s">
        <v>674</v>
      </c>
      <c r="B149">
        <f t="shared" si="10"/>
        <v>0.14367816091954022</v>
      </c>
      <c r="C149">
        <f t="shared" si="11"/>
        <v>0.28735632183908044</v>
      </c>
      <c r="D149">
        <v>1</v>
      </c>
      <c r="E149">
        <f t="shared" si="9"/>
        <v>0.19999999999999996</v>
      </c>
      <c r="F149" t="s">
        <v>1067</v>
      </c>
      <c r="G149" t="s">
        <v>182</v>
      </c>
      <c r="H149" t="s">
        <v>363</v>
      </c>
      <c r="I149" t="s">
        <v>692</v>
      </c>
      <c r="J149" t="s">
        <v>122</v>
      </c>
      <c r="K149" t="s">
        <v>693</v>
      </c>
      <c r="L149" t="s">
        <v>88</v>
      </c>
      <c r="M149" t="s">
        <v>68</v>
      </c>
      <c r="N149" t="s">
        <v>504</v>
      </c>
      <c r="O149" t="s">
        <v>303</v>
      </c>
      <c r="P149" t="s">
        <v>128</v>
      </c>
      <c r="Q149" t="s">
        <v>147</v>
      </c>
      <c r="R149" t="s">
        <v>201</v>
      </c>
      <c r="V149" t="s">
        <v>182</v>
      </c>
      <c r="W149" t="s">
        <v>363</v>
      </c>
      <c r="X149" t="s">
        <v>692</v>
      </c>
      <c r="Y149" t="s">
        <v>122</v>
      </c>
      <c r="Z149" t="s">
        <v>693</v>
      </c>
      <c r="AA149" t="s">
        <v>88</v>
      </c>
      <c r="AB149" t="s">
        <v>68</v>
      </c>
      <c r="AC149" t="s">
        <v>504</v>
      </c>
      <c r="AD149" t="s">
        <v>303</v>
      </c>
      <c r="AE149" t="s">
        <v>128</v>
      </c>
      <c r="AF149" t="s">
        <v>147</v>
      </c>
      <c r="AG149" t="s">
        <v>201</v>
      </c>
    </row>
    <row r="150" spans="1:35" x14ac:dyDescent="0.2">
      <c r="A150" t="s">
        <v>674</v>
      </c>
      <c r="B150">
        <f t="shared" si="10"/>
        <v>0.14367816091954022</v>
      </c>
      <c r="C150">
        <f t="shared" si="11"/>
        <v>0.28735632183908044</v>
      </c>
      <c r="D150">
        <v>0.90000000000000102</v>
      </c>
      <c r="E150">
        <f t="shared" si="9"/>
        <v>0.10000000000000098</v>
      </c>
      <c r="F150" t="s">
        <v>1067</v>
      </c>
      <c r="G150" t="s">
        <v>72</v>
      </c>
      <c r="H150" t="s">
        <v>694</v>
      </c>
      <c r="I150" t="s">
        <v>75</v>
      </c>
      <c r="J150" t="s">
        <v>136</v>
      </c>
      <c r="K150" t="s">
        <v>695</v>
      </c>
      <c r="L150" t="s">
        <v>696</v>
      </c>
      <c r="M150" t="s">
        <v>57</v>
      </c>
      <c r="N150" t="s">
        <v>143</v>
      </c>
      <c r="O150" t="s">
        <v>697</v>
      </c>
      <c r="P150" t="s">
        <v>140</v>
      </c>
      <c r="Q150" t="s">
        <v>533</v>
      </c>
      <c r="R150" t="s">
        <v>80</v>
      </c>
      <c r="V150" t="s">
        <v>72</v>
      </c>
      <c r="W150" t="s">
        <v>694</v>
      </c>
      <c r="X150" t="s">
        <v>75</v>
      </c>
      <c r="Y150" t="s">
        <v>136</v>
      </c>
      <c r="Z150" t="s">
        <v>695</v>
      </c>
      <c r="AA150" t="s">
        <v>696</v>
      </c>
      <c r="AB150" t="s">
        <v>57</v>
      </c>
      <c r="AC150" t="s">
        <v>143</v>
      </c>
      <c r="AD150" t="s">
        <v>697</v>
      </c>
      <c r="AE150" t="s">
        <v>140</v>
      </c>
      <c r="AF150" t="s">
        <v>533</v>
      </c>
      <c r="AG150" t="s">
        <v>80</v>
      </c>
    </row>
    <row r="151" spans="1:35" x14ac:dyDescent="0.2">
      <c r="A151" t="s">
        <v>674</v>
      </c>
      <c r="B151">
        <f t="shared" si="10"/>
        <v>0.14367816091954022</v>
      </c>
      <c r="C151">
        <f t="shared" si="11"/>
        <v>0.28735632183908044</v>
      </c>
      <c r="D151">
        <v>0.80000000000000104</v>
      </c>
      <c r="E151">
        <f t="shared" si="9"/>
        <v>9.9920072216264089E-16</v>
      </c>
      <c r="F151" t="s">
        <v>1067</v>
      </c>
      <c r="G151" t="s">
        <v>297</v>
      </c>
      <c r="H151" t="s">
        <v>639</v>
      </c>
      <c r="I151" t="s">
        <v>698</v>
      </c>
      <c r="J151" t="s">
        <v>46</v>
      </c>
      <c r="K151" t="s">
        <v>348</v>
      </c>
      <c r="L151" t="s">
        <v>186</v>
      </c>
      <c r="M151" t="s">
        <v>360</v>
      </c>
      <c r="N151" t="s">
        <v>699</v>
      </c>
      <c r="O151" t="s">
        <v>700</v>
      </c>
      <c r="P151" t="s">
        <v>45</v>
      </c>
      <c r="Q151" t="s">
        <v>701</v>
      </c>
      <c r="R151" t="s">
        <v>158</v>
      </c>
      <c r="S151" t="s">
        <v>702</v>
      </c>
      <c r="V151" t="s">
        <v>297</v>
      </c>
      <c r="W151" t="s">
        <v>639</v>
      </c>
      <c r="X151" t="s">
        <v>698</v>
      </c>
      <c r="Y151" t="s">
        <v>46</v>
      </c>
      <c r="Z151" t="s">
        <v>348</v>
      </c>
      <c r="AA151" t="s">
        <v>186</v>
      </c>
      <c r="AB151" t="s">
        <v>360</v>
      </c>
      <c r="AC151" t="s">
        <v>699</v>
      </c>
      <c r="AD151" t="s">
        <v>700</v>
      </c>
      <c r="AE151" t="s">
        <v>45</v>
      </c>
      <c r="AF151" t="s">
        <v>701</v>
      </c>
      <c r="AG151" t="s">
        <v>158</v>
      </c>
      <c r="AH151" t="s">
        <v>702</v>
      </c>
    </row>
    <row r="152" spans="1:35" x14ac:dyDescent="0.2">
      <c r="A152" t="s">
        <v>674</v>
      </c>
      <c r="B152">
        <f t="shared" si="10"/>
        <v>0.14367816091954022</v>
      </c>
      <c r="C152">
        <f t="shared" si="11"/>
        <v>0.28735632183908044</v>
      </c>
      <c r="D152">
        <v>0.70000000000000095</v>
      </c>
      <c r="E152">
        <f t="shared" si="9"/>
        <v>-9.999999999999909E-2</v>
      </c>
      <c r="F152" t="s">
        <v>1067</v>
      </c>
      <c r="G152" t="s">
        <v>222</v>
      </c>
      <c r="H152" t="s">
        <v>137</v>
      </c>
      <c r="I152" t="s">
        <v>65</v>
      </c>
      <c r="J152" t="s">
        <v>500</v>
      </c>
      <c r="K152" t="s">
        <v>465</v>
      </c>
      <c r="L152" t="s">
        <v>670</v>
      </c>
      <c r="M152" t="s">
        <v>174</v>
      </c>
      <c r="N152" t="s">
        <v>48</v>
      </c>
      <c r="O152" t="s">
        <v>225</v>
      </c>
      <c r="P152" t="s">
        <v>121</v>
      </c>
      <c r="Q152" t="s">
        <v>48</v>
      </c>
      <c r="R152" t="s">
        <v>671</v>
      </c>
      <c r="V152" t="s">
        <v>222</v>
      </c>
      <c r="W152" t="s">
        <v>137</v>
      </c>
      <c r="X152" t="s">
        <v>65</v>
      </c>
      <c r="Y152" t="s">
        <v>500</v>
      </c>
      <c r="Z152" t="s">
        <v>465</v>
      </c>
      <c r="AA152" t="s">
        <v>670</v>
      </c>
      <c r="AB152" t="s">
        <v>174</v>
      </c>
      <c r="AC152" t="s">
        <v>48</v>
      </c>
      <c r="AD152" t="s">
        <v>225</v>
      </c>
      <c r="AE152" t="s">
        <v>121</v>
      </c>
      <c r="AF152" t="s">
        <v>48</v>
      </c>
      <c r="AG152" t="s">
        <v>671</v>
      </c>
    </row>
    <row r="153" spans="1:35" x14ac:dyDescent="0.2">
      <c r="A153" t="s">
        <v>674</v>
      </c>
      <c r="B153">
        <f t="shared" si="10"/>
        <v>0.14367816091954022</v>
      </c>
      <c r="C153">
        <f t="shared" si="11"/>
        <v>0.28735632183908044</v>
      </c>
      <c r="D153">
        <v>0.6</v>
      </c>
      <c r="E153">
        <f t="shared" si="9"/>
        <v>-0.20000000000000007</v>
      </c>
      <c r="F153" t="s">
        <v>1067</v>
      </c>
      <c r="G153" t="s">
        <v>473</v>
      </c>
      <c r="H153" t="s">
        <v>144</v>
      </c>
      <c r="I153" t="s">
        <v>65</v>
      </c>
      <c r="J153" t="s">
        <v>562</v>
      </c>
      <c r="K153" t="s">
        <v>115</v>
      </c>
      <c r="L153" t="s">
        <v>48</v>
      </c>
      <c r="M153" t="s">
        <v>703</v>
      </c>
      <c r="N153" t="s">
        <v>704</v>
      </c>
      <c r="O153" t="s">
        <v>48</v>
      </c>
      <c r="P153" t="s">
        <v>170</v>
      </c>
      <c r="Q153" t="s">
        <v>537</v>
      </c>
      <c r="R153" t="s">
        <v>705</v>
      </c>
      <c r="V153" t="s">
        <v>473</v>
      </c>
      <c r="W153" t="s">
        <v>144</v>
      </c>
      <c r="X153" t="s">
        <v>65</v>
      </c>
      <c r="Z153" t="s">
        <v>115</v>
      </c>
      <c r="AA153" t="s">
        <v>48</v>
      </c>
      <c r="AB153" t="s">
        <v>703</v>
      </c>
      <c r="AC153" t="s">
        <v>704</v>
      </c>
      <c r="AD153" t="s">
        <v>48</v>
      </c>
      <c r="AE153" t="s">
        <v>170</v>
      </c>
      <c r="AF153" t="s">
        <v>537</v>
      </c>
      <c r="AG153" t="s">
        <v>705</v>
      </c>
    </row>
    <row r="154" spans="1:35" x14ac:dyDescent="0.2">
      <c r="A154" t="s">
        <v>674</v>
      </c>
      <c r="B154">
        <f t="shared" si="10"/>
        <v>0.14367816091954022</v>
      </c>
      <c r="C154">
        <f t="shared" si="11"/>
        <v>0.28735632183908044</v>
      </c>
      <c r="D154">
        <v>0.5</v>
      </c>
      <c r="E154">
        <f t="shared" si="9"/>
        <v>-0.30000000000000004</v>
      </c>
      <c r="F154" t="s">
        <v>1067</v>
      </c>
      <c r="G154" t="s">
        <v>72</v>
      </c>
      <c r="H154" t="s">
        <v>706</v>
      </c>
      <c r="I154" t="s">
        <v>606</v>
      </c>
      <c r="J154" t="s">
        <v>128</v>
      </c>
      <c r="K154" t="s">
        <v>48</v>
      </c>
      <c r="L154" t="s">
        <v>707</v>
      </c>
      <c r="M154" t="s">
        <v>245</v>
      </c>
      <c r="N154" t="s">
        <v>708</v>
      </c>
      <c r="O154" t="s">
        <v>119</v>
      </c>
      <c r="P154" t="s">
        <v>709</v>
      </c>
      <c r="V154" t="s">
        <v>72</v>
      </c>
      <c r="W154" t="s">
        <v>706</v>
      </c>
      <c r="X154" t="s">
        <v>606</v>
      </c>
      <c r="Y154" t="s">
        <v>128</v>
      </c>
      <c r="Z154" t="s">
        <v>48</v>
      </c>
      <c r="AA154" t="s">
        <v>707</v>
      </c>
      <c r="AB154" t="s">
        <v>245</v>
      </c>
      <c r="AD154" t="s">
        <v>119</v>
      </c>
    </row>
    <row r="155" spans="1:35" x14ac:dyDescent="0.2">
      <c r="A155" t="s">
        <v>674</v>
      </c>
      <c r="B155">
        <f t="shared" si="10"/>
        <v>0.14367816091954022</v>
      </c>
      <c r="C155">
        <f t="shared" si="11"/>
        <v>0.28735632183908044</v>
      </c>
      <c r="D155">
        <v>0.4</v>
      </c>
      <c r="E155">
        <f t="shared" si="9"/>
        <v>-0.4</v>
      </c>
      <c r="F155" t="s">
        <v>1067</v>
      </c>
      <c r="G155" t="s">
        <v>72</v>
      </c>
      <c r="H155" t="s">
        <v>78</v>
      </c>
      <c r="I155" t="s">
        <v>164</v>
      </c>
      <c r="J155" t="s">
        <v>143</v>
      </c>
      <c r="K155" t="s">
        <v>165</v>
      </c>
      <c r="L155" t="s">
        <v>52</v>
      </c>
      <c r="M155" t="s">
        <v>166</v>
      </c>
      <c r="N155" t="s">
        <v>75</v>
      </c>
      <c r="O155" t="s">
        <v>48</v>
      </c>
      <c r="P155" t="s">
        <v>395</v>
      </c>
      <c r="Q155" t="s">
        <v>177</v>
      </c>
      <c r="R155" t="s">
        <v>710</v>
      </c>
    </row>
    <row r="156" spans="1:35" x14ac:dyDescent="0.2">
      <c r="A156" t="s">
        <v>674</v>
      </c>
      <c r="B156">
        <f t="shared" si="10"/>
        <v>0.14367816091954022</v>
      </c>
      <c r="C156">
        <f t="shared" si="11"/>
        <v>0.28735632183908044</v>
      </c>
      <c r="D156">
        <v>0.3</v>
      </c>
      <c r="E156">
        <f t="shared" si="9"/>
        <v>-0.5</v>
      </c>
      <c r="F156" t="s">
        <v>1067</v>
      </c>
      <c r="G156" t="s">
        <v>50</v>
      </c>
      <c r="H156" t="s">
        <v>662</v>
      </c>
      <c r="I156" t="s">
        <v>1</v>
      </c>
      <c r="J156" t="s">
        <v>55</v>
      </c>
      <c r="K156" t="s">
        <v>711</v>
      </c>
      <c r="L156" t="s">
        <v>177</v>
      </c>
      <c r="M156" t="s">
        <v>712</v>
      </c>
      <c r="N156" t="s">
        <v>245</v>
      </c>
      <c r="O156" t="s">
        <v>98</v>
      </c>
      <c r="P156" t="s">
        <v>663</v>
      </c>
      <c r="Q156" t="s">
        <v>51</v>
      </c>
      <c r="R156" t="s">
        <v>52</v>
      </c>
      <c r="S156" t="s">
        <v>518</v>
      </c>
    </row>
    <row r="157" spans="1:35" x14ac:dyDescent="0.2">
      <c r="A157" t="s">
        <v>674</v>
      </c>
      <c r="B157">
        <f t="shared" si="10"/>
        <v>0.14367816091954022</v>
      </c>
      <c r="C157">
        <f t="shared" si="11"/>
        <v>0.28735632183908044</v>
      </c>
      <c r="D157">
        <v>0.2</v>
      </c>
      <c r="E157">
        <f t="shared" si="9"/>
        <v>-0.60000000000000009</v>
      </c>
      <c r="F157" t="s">
        <v>1067</v>
      </c>
      <c r="G157" t="s">
        <v>182</v>
      </c>
      <c r="H157" t="s">
        <v>713</v>
      </c>
      <c r="I157" t="s">
        <v>714</v>
      </c>
      <c r="J157" t="s">
        <v>94</v>
      </c>
      <c r="K157" t="s">
        <v>1</v>
      </c>
      <c r="L157" t="s">
        <v>235</v>
      </c>
      <c r="M157" t="s">
        <v>140</v>
      </c>
      <c r="N157" t="s">
        <v>48</v>
      </c>
      <c r="O157" t="s">
        <v>86</v>
      </c>
      <c r="P157" t="s">
        <v>715</v>
      </c>
      <c r="Q157" t="s">
        <v>716</v>
      </c>
    </row>
    <row r="158" spans="1:35" x14ac:dyDescent="0.2">
      <c r="A158" t="s">
        <v>674</v>
      </c>
      <c r="B158">
        <f t="shared" si="10"/>
        <v>0.14367816091954022</v>
      </c>
      <c r="C158">
        <f t="shared" si="11"/>
        <v>0.28735632183908044</v>
      </c>
      <c r="D158">
        <v>9.9999999999999895E-2</v>
      </c>
      <c r="E158">
        <f t="shared" si="9"/>
        <v>-0.70000000000000018</v>
      </c>
      <c r="F158" t="s">
        <v>1067</v>
      </c>
      <c r="G158" t="s">
        <v>717</v>
      </c>
      <c r="H158" t="s">
        <v>718</v>
      </c>
      <c r="I158" t="s">
        <v>719</v>
      </c>
      <c r="J158" t="s">
        <v>121</v>
      </c>
      <c r="K158" t="s">
        <v>720</v>
      </c>
      <c r="L158" t="s">
        <v>721</v>
      </c>
      <c r="M158" t="s">
        <v>106</v>
      </c>
      <c r="N158" t="s">
        <v>48</v>
      </c>
      <c r="O158" t="s">
        <v>722</v>
      </c>
      <c r="P158" t="s">
        <v>121</v>
      </c>
      <c r="Q158" t="s">
        <v>48</v>
      </c>
      <c r="R158" t="s">
        <v>723</v>
      </c>
    </row>
    <row r="159" spans="1:35" x14ac:dyDescent="0.2">
      <c r="A159" t="s">
        <v>674</v>
      </c>
      <c r="B159">
        <f t="shared" si="10"/>
        <v>0.14367816091954022</v>
      </c>
      <c r="C159">
        <f t="shared" si="11"/>
        <v>0.28735632183908044</v>
      </c>
      <c r="D159">
        <v>0</v>
      </c>
      <c r="E159">
        <f t="shared" si="9"/>
        <v>-0.8</v>
      </c>
      <c r="F159" t="s">
        <v>1067</v>
      </c>
      <c r="G159" t="s">
        <v>50</v>
      </c>
      <c r="H159" t="s">
        <v>127</v>
      </c>
      <c r="I159" t="s">
        <v>77</v>
      </c>
      <c r="J159" t="s">
        <v>128</v>
      </c>
      <c r="K159" t="s">
        <v>98</v>
      </c>
      <c r="L159" t="s">
        <v>319</v>
      </c>
      <c r="M159" t="s">
        <v>57</v>
      </c>
      <c r="N159" t="s">
        <v>662</v>
      </c>
      <c r="O159" t="s">
        <v>122</v>
      </c>
      <c r="P159" t="s">
        <v>131</v>
      </c>
      <c r="Q159" t="s">
        <v>75</v>
      </c>
      <c r="R159" t="s">
        <v>446</v>
      </c>
      <c r="S159" t="s">
        <v>46</v>
      </c>
    </row>
    <row r="160" spans="1:35" x14ac:dyDescent="0.2">
      <c r="A160" t="s">
        <v>674</v>
      </c>
      <c r="B160">
        <f t="shared" si="10"/>
        <v>0.14367816091954022</v>
      </c>
      <c r="C160">
        <f t="shared" si="11"/>
        <v>0.28735632183908044</v>
      </c>
      <c r="D160">
        <v>-0.1</v>
      </c>
      <c r="E160">
        <f t="shared" si="9"/>
        <v>-0.9</v>
      </c>
      <c r="F160" t="s">
        <v>1067</v>
      </c>
      <c r="G160" t="s">
        <v>597</v>
      </c>
      <c r="H160" t="s">
        <v>48</v>
      </c>
      <c r="I160" t="s">
        <v>389</v>
      </c>
      <c r="J160" t="s">
        <v>416</v>
      </c>
      <c r="K160" t="s">
        <v>586</v>
      </c>
      <c r="L160" t="s">
        <v>1</v>
      </c>
      <c r="M160" t="s">
        <v>362</v>
      </c>
      <c r="N160" t="s">
        <v>121</v>
      </c>
      <c r="O160" t="s">
        <v>122</v>
      </c>
      <c r="P160" t="s">
        <v>466</v>
      </c>
      <c r="Q160" t="s">
        <v>724</v>
      </c>
    </row>
    <row r="161" spans="1:35" x14ac:dyDescent="0.2">
      <c r="A161" t="s">
        <v>674</v>
      </c>
      <c r="B161">
        <f t="shared" si="10"/>
        <v>0.14367816091954022</v>
      </c>
      <c r="C161">
        <f t="shared" si="11"/>
        <v>0.28735632183908044</v>
      </c>
      <c r="D161">
        <v>-0.2</v>
      </c>
      <c r="E161">
        <f t="shared" si="9"/>
        <v>-1</v>
      </c>
      <c r="F161" t="s">
        <v>1067</v>
      </c>
      <c r="G161" t="s">
        <v>297</v>
      </c>
      <c r="H161" t="s">
        <v>64</v>
      </c>
      <c r="I161" t="s">
        <v>65</v>
      </c>
      <c r="J161" t="s">
        <v>207</v>
      </c>
      <c r="K161" t="s">
        <v>193</v>
      </c>
      <c r="L161" t="s">
        <v>121</v>
      </c>
      <c r="M161" t="s">
        <v>48</v>
      </c>
      <c r="N161" t="s">
        <v>395</v>
      </c>
      <c r="O161" t="s">
        <v>489</v>
      </c>
      <c r="P161" t="s">
        <v>63</v>
      </c>
      <c r="Q161" t="s">
        <v>75</v>
      </c>
      <c r="R161" t="s">
        <v>453</v>
      </c>
      <c r="S161" t="s">
        <v>224</v>
      </c>
      <c r="T161" t="s">
        <v>725</v>
      </c>
    </row>
    <row r="162" spans="1:35" x14ac:dyDescent="0.2">
      <c r="A162" t="s">
        <v>726</v>
      </c>
      <c r="B162">
        <f>1/(6.41*2)</f>
        <v>7.8003120124804995E-2</v>
      </c>
      <c r="C162">
        <f>1/6.41</f>
        <v>0.15600624024960999</v>
      </c>
      <c r="D162">
        <v>1.7</v>
      </c>
      <c r="E162">
        <f t="shared" si="9"/>
        <v>0.89999999999999991</v>
      </c>
      <c r="F162" t="s">
        <v>1067</v>
      </c>
      <c r="G162" t="s">
        <v>82</v>
      </c>
      <c r="H162" t="s">
        <v>586</v>
      </c>
      <c r="I162" t="s">
        <v>1</v>
      </c>
      <c r="J162" t="s">
        <v>572</v>
      </c>
      <c r="K162" t="s">
        <v>727</v>
      </c>
      <c r="L162" t="s">
        <v>128</v>
      </c>
      <c r="M162" t="s">
        <v>48</v>
      </c>
      <c r="N162" t="s">
        <v>728</v>
      </c>
      <c r="O162" t="s">
        <v>121</v>
      </c>
      <c r="P162" t="s">
        <v>729</v>
      </c>
      <c r="Q162" t="s">
        <v>41</v>
      </c>
      <c r="R162" t="s">
        <v>85</v>
      </c>
      <c r="S162" t="s">
        <v>730</v>
      </c>
      <c r="V162" t="s">
        <v>82</v>
      </c>
      <c r="W162" t="s">
        <v>586</v>
      </c>
      <c r="X162" t="s">
        <v>1</v>
      </c>
      <c r="Y162" t="s">
        <v>572</v>
      </c>
      <c r="Z162" t="s">
        <v>727</v>
      </c>
      <c r="AA162" t="s">
        <v>128</v>
      </c>
      <c r="AB162" t="s">
        <v>48</v>
      </c>
      <c r="AC162" t="s">
        <v>728</v>
      </c>
      <c r="AD162" t="s">
        <v>121</v>
      </c>
      <c r="AE162" t="s">
        <v>729</v>
      </c>
      <c r="AF162" t="s">
        <v>41</v>
      </c>
      <c r="AG162" t="s">
        <v>85</v>
      </c>
      <c r="AH162" t="s">
        <v>730</v>
      </c>
    </row>
    <row r="163" spans="1:35" x14ac:dyDescent="0.2">
      <c r="A163" t="s">
        <v>726</v>
      </c>
      <c r="B163">
        <f t="shared" ref="B163:B181" si="12">1/(6.41*2)</f>
        <v>7.8003120124804995E-2</v>
      </c>
      <c r="C163">
        <f t="shared" ref="C163:C181" si="13">1/6.41</f>
        <v>0.15600624024960999</v>
      </c>
      <c r="D163">
        <v>1.6</v>
      </c>
      <c r="E163">
        <f t="shared" si="9"/>
        <v>0.8</v>
      </c>
      <c r="F163" t="s">
        <v>1067</v>
      </c>
      <c r="G163" t="s">
        <v>570</v>
      </c>
      <c r="H163" t="s">
        <v>246</v>
      </c>
      <c r="I163" t="s">
        <v>143</v>
      </c>
      <c r="J163" t="s">
        <v>119</v>
      </c>
      <c r="K163" t="s">
        <v>571</v>
      </c>
      <c r="L163" t="s">
        <v>572</v>
      </c>
      <c r="M163" t="s">
        <v>57</v>
      </c>
      <c r="N163" t="s">
        <v>1</v>
      </c>
      <c r="O163" t="s">
        <v>731</v>
      </c>
      <c r="P163" t="s">
        <v>121</v>
      </c>
      <c r="Q163" t="s">
        <v>732</v>
      </c>
      <c r="V163" t="s">
        <v>570</v>
      </c>
      <c r="W163" t="s">
        <v>246</v>
      </c>
      <c r="X163" t="s">
        <v>143</v>
      </c>
      <c r="Y163" t="s">
        <v>119</v>
      </c>
      <c r="Z163" t="s">
        <v>571</v>
      </c>
      <c r="AA163" t="s">
        <v>572</v>
      </c>
      <c r="AB163" t="s">
        <v>57</v>
      </c>
      <c r="AC163" t="s">
        <v>1</v>
      </c>
      <c r="AD163" t="s">
        <v>731</v>
      </c>
      <c r="AE163" t="s">
        <v>121</v>
      </c>
      <c r="AF163" t="s">
        <v>732</v>
      </c>
    </row>
    <row r="164" spans="1:35" x14ac:dyDescent="0.2">
      <c r="A164" t="s">
        <v>726</v>
      </c>
      <c r="B164">
        <f t="shared" si="12"/>
        <v>7.8003120124804995E-2</v>
      </c>
      <c r="C164">
        <f t="shared" si="13"/>
        <v>0.15600624024960999</v>
      </c>
      <c r="D164">
        <v>1.5</v>
      </c>
      <c r="E164">
        <f t="shared" si="9"/>
        <v>0.7</v>
      </c>
      <c r="F164" t="s">
        <v>1067</v>
      </c>
      <c r="G164" t="s">
        <v>82</v>
      </c>
      <c r="H164" t="s">
        <v>83</v>
      </c>
      <c r="I164" t="s">
        <v>52</v>
      </c>
      <c r="J164" t="s">
        <v>634</v>
      </c>
      <c r="K164" t="s">
        <v>52</v>
      </c>
      <c r="L164" t="s">
        <v>288</v>
      </c>
      <c r="M164" t="s">
        <v>88</v>
      </c>
      <c r="N164" t="s">
        <v>68</v>
      </c>
      <c r="O164" t="s">
        <v>102</v>
      </c>
      <c r="P164" t="s">
        <v>409</v>
      </c>
      <c r="Q164" t="s">
        <v>85</v>
      </c>
      <c r="R164" t="s">
        <v>733</v>
      </c>
      <c r="V164" t="s">
        <v>82</v>
      </c>
      <c r="W164" t="s">
        <v>83</v>
      </c>
      <c r="X164" t="s">
        <v>52</v>
      </c>
      <c r="Y164" t="s">
        <v>634</v>
      </c>
      <c r="Z164" t="s">
        <v>52</v>
      </c>
      <c r="AA164" t="s">
        <v>288</v>
      </c>
      <c r="AB164" t="s">
        <v>88</v>
      </c>
      <c r="AC164" t="s">
        <v>68</v>
      </c>
      <c r="AD164" t="s">
        <v>102</v>
      </c>
      <c r="AE164" t="s">
        <v>409</v>
      </c>
      <c r="AF164" t="s">
        <v>85</v>
      </c>
      <c r="AG164" t="s">
        <v>733</v>
      </c>
    </row>
    <row r="165" spans="1:35" x14ac:dyDescent="0.2">
      <c r="A165" t="s">
        <v>726</v>
      </c>
      <c r="B165">
        <f t="shared" si="12"/>
        <v>7.8003120124804995E-2</v>
      </c>
      <c r="C165">
        <f t="shared" si="13"/>
        <v>0.15600624024960999</v>
      </c>
      <c r="D165">
        <v>1.4</v>
      </c>
      <c r="E165">
        <f t="shared" si="9"/>
        <v>0.59999999999999987</v>
      </c>
      <c r="F165" t="s">
        <v>1067</v>
      </c>
      <c r="G165" t="s">
        <v>222</v>
      </c>
      <c r="H165" t="s">
        <v>700</v>
      </c>
      <c r="I165" t="s">
        <v>316</v>
      </c>
      <c r="J165" t="s">
        <v>465</v>
      </c>
      <c r="K165" t="s">
        <v>308</v>
      </c>
      <c r="L165" t="s">
        <v>41</v>
      </c>
      <c r="M165" t="s">
        <v>85</v>
      </c>
      <c r="N165" t="s">
        <v>734</v>
      </c>
      <c r="O165" t="s">
        <v>348</v>
      </c>
      <c r="P165" t="s">
        <v>465</v>
      </c>
      <c r="Q165" t="s">
        <v>279</v>
      </c>
      <c r="R165" t="s">
        <v>735</v>
      </c>
      <c r="V165" t="s">
        <v>222</v>
      </c>
      <c r="W165" t="s">
        <v>700</v>
      </c>
      <c r="X165" t="s">
        <v>316</v>
      </c>
      <c r="Y165" t="s">
        <v>465</v>
      </c>
      <c r="Z165" t="s">
        <v>308</v>
      </c>
      <c r="AA165" t="s">
        <v>41</v>
      </c>
      <c r="AB165" t="s">
        <v>85</v>
      </c>
      <c r="AC165" t="s">
        <v>734</v>
      </c>
      <c r="AD165" t="s">
        <v>348</v>
      </c>
      <c r="AE165" t="s">
        <v>465</v>
      </c>
      <c r="AF165" t="s">
        <v>279</v>
      </c>
      <c r="AG165" t="s">
        <v>735</v>
      </c>
    </row>
    <row r="166" spans="1:35" x14ac:dyDescent="0.2">
      <c r="A166" t="s">
        <v>726</v>
      </c>
      <c r="B166">
        <f t="shared" si="12"/>
        <v>7.8003120124804995E-2</v>
      </c>
      <c r="C166">
        <f t="shared" si="13"/>
        <v>0.15600624024960999</v>
      </c>
      <c r="D166">
        <v>1.3</v>
      </c>
      <c r="E166">
        <f t="shared" si="9"/>
        <v>0.5</v>
      </c>
      <c r="F166" t="s">
        <v>1067</v>
      </c>
      <c r="G166" t="s">
        <v>216</v>
      </c>
      <c r="H166" t="s">
        <v>102</v>
      </c>
      <c r="I166" t="s">
        <v>390</v>
      </c>
      <c r="J166" t="s">
        <v>581</v>
      </c>
      <c r="K166" t="s">
        <v>131</v>
      </c>
      <c r="L166" t="s">
        <v>315</v>
      </c>
      <c r="M166" t="s">
        <v>65</v>
      </c>
      <c r="N166" t="s">
        <v>107</v>
      </c>
      <c r="O166" t="s">
        <v>57</v>
      </c>
      <c r="P166" t="s">
        <v>67</v>
      </c>
      <c r="Q166" t="s">
        <v>582</v>
      </c>
      <c r="R166" t="s">
        <v>736</v>
      </c>
      <c r="V166" t="s">
        <v>216</v>
      </c>
      <c r="W166" t="s">
        <v>102</v>
      </c>
      <c r="X166" t="s">
        <v>390</v>
      </c>
      <c r="Y166" t="s">
        <v>581</v>
      </c>
      <c r="Z166" t="s">
        <v>131</v>
      </c>
      <c r="AA166" t="s">
        <v>315</v>
      </c>
      <c r="AB166" t="s">
        <v>65</v>
      </c>
      <c r="AC166" t="s">
        <v>107</v>
      </c>
      <c r="AD166" t="s">
        <v>57</v>
      </c>
      <c r="AE166" t="s">
        <v>67</v>
      </c>
      <c r="AF166" t="s">
        <v>582</v>
      </c>
      <c r="AG166" t="s">
        <v>736</v>
      </c>
    </row>
    <row r="167" spans="1:35" x14ac:dyDescent="0.2">
      <c r="A167" t="s">
        <v>726</v>
      </c>
      <c r="B167">
        <f t="shared" si="12"/>
        <v>7.8003120124804995E-2</v>
      </c>
      <c r="C167">
        <f t="shared" si="13"/>
        <v>0.15600624024960999</v>
      </c>
      <c r="D167">
        <v>1.2</v>
      </c>
      <c r="E167">
        <f t="shared" si="9"/>
        <v>0.39999999999999991</v>
      </c>
      <c r="F167" t="s">
        <v>1067</v>
      </c>
      <c r="G167" t="s">
        <v>269</v>
      </c>
      <c r="H167" t="s">
        <v>270</v>
      </c>
      <c r="I167" t="s">
        <v>147</v>
      </c>
      <c r="J167" t="s">
        <v>121</v>
      </c>
      <c r="K167" t="s">
        <v>48</v>
      </c>
      <c r="L167" t="s">
        <v>271</v>
      </c>
      <c r="M167" t="s">
        <v>94</v>
      </c>
      <c r="N167" t="s">
        <v>272</v>
      </c>
      <c r="O167" t="s">
        <v>94</v>
      </c>
      <c r="P167" t="s">
        <v>143</v>
      </c>
      <c r="Q167" t="s">
        <v>737</v>
      </c>
      <c r="R167" t="s">
        <v>144</v>
      </c>
      <c r="V167" t="s">
        <v>269</v>
      </c>
      <c r="W167" t="s">
        <v>270</v>
      </c>
      <c r="X167" t="s">
        <v>147</v>
      </c>
      <c r="Y167" t="s">
        <v>121</v>
      </c>
      <c r="Z167" t="s">
        <v>48</v>
      </c>
      <c r="AA167" t="s">
        <v>271</v>
      </c>
      <c r="AB167" t="s">
        <v>94</v>
      </c>
      <c r="AC167" t="s">
        <v>272</v>
      </c>
      <c r="AD167" t="s">
        <v>94</v>
      </c>
      <c r="AE167" t="s">
        <v>143</v>
      </c>
      <c r="AF167" t="s">
        <v>737</v>
      </c>
      <c r="AG167" t="s">
        <v>144</v>
      </c>
    </row>
    <row r="168" spans="1:35" x14ac:dyDescent="0.2">
      <c r="A168" t="s">
        <v>726</v>
      </c>
      <c r="B168">
        <f t="shared" si="12"/>
        <v>7.8003120124804995E-2</v>
      </c>
      <c r="C168">
        <f t="shared" si="13"/>
        <v>0.15600624024960999</v>
      </c>
      <c r="D168">
        <v>1.1000000000000001</v>
      </c>
      <c r="E168">
        <f t="shared" si="9"/>
        <v>0.30000000000000004</v>
      </c>
      <c r="F168" t="s">
        <v>1067</v>
      </c>
      <c r="G168" t="s">
        <v>274</v>
      </c>
      <c r="H168" t="s">
        <v>351</v>
      </c>
      <c r="I168" t="s">
        <v>109</v>
      </c>
      <c r="J168" t="s">
        <v>219</v>
      </c>
      <c r="K168" t="s">
        <v>80</v>
      </c>
      <c r="L168" t="s">
        <v>52</v>
      </c>
      <c r="M168" t="s">
        <v>223</v>
      </c>
      <c r="N168" t="s">
        <v>1</v>
      </c>
      <c r="O168" t="s">
        <v>738</v>
      </c>
      <c r="P168" t="s">
        <v>121</v>
      </c>
      <c r="Q168" t="s">
        <v>48</v>
      </c>
      <c r="R168" t="s">
        <v>739</v>
      </c>
      <c r="S168" t="s">
        <v>740</v>
      </c>
      <c r="V168" t="s">
        <v>274</v>
      </c>
      <c r="W168" t="s">
        <v>351</v>
      </c>
      <c r="X168" t="s">
        <v>109</v>
      </c>
      <c r="Y168" t="s">
        <v>219</v>
      </c>
      <c r="Z168" t="s">
        <v>80</v>
      </c>
      <c r="AA168" t="s">
        <v>52</v>
      </c>
      <c r="AB168" t="s">
        <v>223</v>
      </c>
      <c r="AC168" t="s">
        <v>1</v>
      </c>
      <c r="AD168" t="s">
        <v>738</v>
      </c>
      <c r="AE168" t="s">
        <v>121</v>
      </c>
      <c r="AF168" t="s">
        <v>48</v>
      </c>
      <c r="AG168" t="s">
        <v>739</v>
      </c>
      <c r="AH168" t="s">
        <v>740</v>
      </c>
    </row>
    <row r="169" spans="1:35" x14ac:dyDescent="0.2">
      <c r="A169" t="s">
        <v>726</v>
      </c>
      <c r="B169">
        <f t="shared" si="12"/>
        <v>7.8003120124804995E-2</v>
      </c>
      <c r="C169">
        <f t="shared" si="13"/>
        <v>0.15600624024960999</v>
      </c>
      <c r="D169">
        <v>1</v>
      </c>
      <c r="E169">
        <f t="shared" si="9"/>
        <v>0.19999999999999996</v>
      </c>
      <c r="F169" t="s">
        <v>1067</v>
      </c>
      <c r="G169" t="s">
        <v>269</v>
      </c>
      <c r="H169" t="s">
        <v>64</v>
      </c>
      <c r="I169" t="s">
        <v>444</v>
      </c>
      <c r="J169" t="s">
        <v>98</v>
      </c>
      <c r="K169" t="s">
        <v>338</v>
      </c>
      <c r="L169" t="s">
        <v>253</v>
      </c>
      <c r="M169" t="s">
        <v>741</v>
      </c>
      <c r="N169" t="s">
        <v>52</v>
      </c>
      <c r="O169" t="s">
        <v>388</v>
      </c>
      <c r="P169" t="s">
        <v>48</v>
      </c>
      <c r="Q169" t="s">
        <v>535</v>
      </c>
      <c r="V169" t="s">
        <v>269</v>
      </c>
      <c r="W169" t="s">
        <v>64</v>
      </c>
      <c r="X169" t="s">
        <v>444</v>
      </c>
      <c r="Y169" t="s">
        <v>98</v>
      </c>
      <c r="AA169" t="s">
        <v>253</v>
      </c>
      <c r="AB169" t="s">
        <v>741</v>
      </c>
      <c r="AC169" t="s">
        <v>52</v>
      </c>
      <c r="AD169" t="s">
        <v>388</v>
      </c>
      <c r="AE169" t="s">
        <v>48</v>
      </c>
      <c r="AF169" t="s">
        <v>535</v>
      </c>
    </row>
    <row r="170" spans="1:35" x14ac:dyDescent="0.2">
      <c r="A170" t="s">
        <v>726</v>
      </c>
      <c r="B170">
        <f t="shared" si="12"/>
        <v>7.8003120124804995E-2</v>
      </c>
      <c r="C170">
        <f t="shared" si="13"/>
        <v>0.15600624024960999</v>
      </c>
      <c r="D170">
        <v>0.90000000000000102</v>
      </c>
      <c r="E170">
        <f t="shared" si="9"/>
        <v>0.10000000000000098</v>
      </c>
      <c r="F170" t="s">
        <v>1067</v>
      </c>
      <c r="G170" t="s">
        <v>72</v>
      </c>
      <c r="H170" t="s">
        <v>516</v>
      </c>
      <c r="I170" t="s">
        <v>75</v>
      </c>
      <c r="J170" t="s">
        <v>1</v>
      </c>
      <c r="K170" t="s">
        <v>265</v>
      </c>
      <c r="L170" t="s">
        <v>191</v>
      </c>
      <c r="M170" t="s">
        <v>57</v>
      </c>
      <c r="N170" t="s">
        <v>184</v>
      </c>
      <c r="O170" t="s">
        <v>68</v>
      </c>
      <c r="P170" t="s">
        <v>78</v>
      </c>
      <c r="Q170" t="s">
        <v>291</v>
      </c>
      <c r="R170" t="s">
        <v>158</v>
      </c>
      <c r="S170" t="s">
        <v>48</v>
      </c>
      <c r="T170" t="s">
        <v>449</v>
      </c>
      <c r="V170" t="s">
        <v>72</v>
      </c>
      <c r="W170" t="s">
        <v>516</v>
      </c>
      <c r="X170" t="s">
        <v>75</v>
      </c>
      <c r="Y170" t="s">
        <v>1</v>
      </c>
      <c r="AA170" t="s">
        <v>191</v>
      </c>
      <c r="AB170" t="s">
        <v>57</v>
      </c>
      <c r="AC170" t="s">
        <v>184</v>
      </c>
      <c r="AD170" t="s">
        <v>68</v>
      </c>
      <c r="AF170" t="s">
        <v>291</v>
      </c>
      <c r="AG170" t="s">
        <v>158</v>
      </c>
      <c r="AH170" t="s">
        <v>48</v>
      </c>
      <c r="AI170" t="s">
        <v>449</v>
      </c>
    </row>
    <row r="171" spans="1:35" x14ac:dyDescent="0.2">
      <c r="A171" t="s">
        <v>726</v>
      </c>
      <c r="B171">
        <f t="shared" si="12"/>
        <v>7.8003120124804995E-2</v>
      </c>
      <c r="C171">
        <f t="shared" si="13"/>
        <v>0.15600624024960999</v>
      </c>
      <c r="D171">
        <v>0.80000000000000104</v>
      </c>
      <c r="E171">
        <f t="shared" si="9"/>
        <v>9.9920072216264089E-16</v>
      </c>
      <c r="F171" t="s">
        <v>1067</v>
      </c>
      <c r="G171" t="s">
        <v>210</v>
      </c>
      <c r="H171" t="s">
        <v>742</v>
      </c>
      <c r="I171" t="s">
        <v>193</v>
      </c>
      <c r="J171" t="s">
        <v>276</v>
      </c>
      <c r="K171" t="s">
        <v>689</v>
      </c>
      <c r="L171" t="s">
        <v>340</v>
      </c>
      <c r="M171" t="s">
        <v>52</v>
      </c>
      <c r="N171" t="s">
        <v>112</v>
      </c>
      <c r="O171" t="s">
        <v>743</v>
      </c>
      <c r="P171" t="s">
        <v>744</v>
      </c>
    </row>
    <row r="172" spans="1:35" x14ac:dyDescent="0.2">
      <c r="A172" t="s">
        <v>726</v>
      </c>
      <c r="B172">
        <f t="shared" si="12"/>
        <v>7.8003120124804995E-2</v>
      </c>
      <c r="C172">
        <f t="shared" si="13"/>
        <v>0.15600624024960999</v>
      </c>
      <c r="D172">
        <v>0.70000000000000095</v>
      </c>
      <c r="E172">
        <f t="shared" si="9"/>
        <v>-9.999999999999909E-2</v>
      </c>
      <c r="F172" t="s">
        <v>1067</v>
      </c>
      <c r="G172" t="s">
        <v>72</v>
      </c>
      <c r="H172" t="s">
        <v>78</v>
      </c>
      <c r="I172" t="s">
        <v>164</v>
      </c>
      <c r="J172" t="s">
        <v>143</v>
      </c>
      <c r="K172" t="s">
        <v>165</v>
      </c>
      <c r="L172" t="s">
        <v>52</v>
      </c>
      <c r="M172" t="s">
        <v>166</v>
      </c>
      <c r="N172" t="s">
        <v>75</v>
      </c>
      <c r="O172" t="s">
        <v>1</v>
      </c>
      <c r="P172" t="s">
        <v>196</v>
      </c>
      <c r="Q172" t="s">
        <v>745</v>
      </c>
      <c r="R172" t="s">
        <v>121</v>
      </c>
      <c r="S172" t="s">
        <v>126</v>
      </c>
    </row>
    <row r="173" spans="1:35" x14ac:dyDescent="0.2">
      <c r="A173" t="s">
        <v>726</v>
      </c>
      <c r="B173">
        <f t="shared" si="12"/>
        <v>7.8003120124804995E-2</v>
      </c>
      <c r="C173">
        <f t="shared" si="13"/>
        <v>0.15600624024960999</v>
      </c>
      <c r="D173">
        <v>0.6</v>
      </c>
      <c r="E173">
        <f t="shared" si="9"/>
        <v>-0.20000000000000007</v>
      </c>
      <c r="F173" t="s">
        <v>1067</v>
      </c>
      <c r="G173" t="s">
        <v>269</v>
      </c>
      <c r="H173" t="s">
        <v>270</v>
      </c>
      <c r="I173" t="s">
        <v>147</v>
      </c>
      <c r="J173" t="s">
        <v>121</v>
      </c>
      <c r="K173" t="s">
        <v>48</v>
      </c>
      <c r="L173" t="s">
        <v>95</v>
      </c>
      <c r="M173" t="s">
        <v>94</v>
      </c>
      <c r="N173" t="s">
        <v>272</v>
      </c>
      <c r="O173" t="s">
        <v>94</v>
      </c>
      <c r="P173" t="s">
        <v>143</v>
      </c>
      <c r="Q173" t="s">
        <v>58</v>
      </c>
      <c r="R173" t="s">
        <v>48</v>
      </c>
      <c r="S173" t="s">
        <v>273</v>
      </c>
    </row>
    <row r="174" spans="1:35" x14ac:dyDescent="0.2">
      <c r="A174" t="s">
        <v>726</v>
      </c>
      <c r="B174">
        <f t="shared" si="12"/>
        <v>7.8003120124804995E-2</v>
      </c>
      <c r="C174">
        <f t="shared" si="13"/>
        <v>0.15600624024960999</v>
      </c>
      <c r="D174">
        <v>0.5</v>
      </c>
      <c r="E174">
        <f t="shared" si="9"/>
        <v>-0.30000000000000004</v>
      </c>
      <c r="F174" t="s">
        <v>1067</v>
      </c>
      <c r="G174" t="s">
        <v>297</v>
      </c>
      <c r="H174" t="s">
        <v>443</v>
      </c>
      <c r="I174" t="s">
        <v>67</v>
      </c>
      <c r="J174" t="s">
        <v>101</v>
      </c>
      <c r="K174" t="s">
        <v>44</v>
      </c>
      <c r="L174" t="s">
        <v>45</v>
      </c>
      <c r="M174" t="s">
        <v>523</v>
      </c>
      <c r="N174" t="s">
        <v>52</v>
      </c>
      <c r="O174" t="s">
        <v>268</v>
      </c>
      <c r="P174" t="s">
        <v>52</v>
      </c>
      <c r="Q174" t="s">
        <v>48</v>
      </c>
      <c r="R174" t="s">
        <v>746</v>
      </c>
      <c r="S174" t="s">
        <v>747</v>
      </c>
      <c r="T174" t="s">
        <v>224</v>
      </c>
    </row>
    <row r="175" spans="1:35" x14ac:dyDescent="0.2">
      <c r="A175" t="s">
        <v>726</v>
      </c>
      <c r="B175">
        <f t="shared" si="12"/>
        <v>7.8003120124804995E-2</v>
      </c>
      <c r="C175">
        <f t="shared" si="13"/>
        <v>0.15600624024960999</v>
      </c>
      <c r="D175">
        <v>0.4</v>
      </c>
      <c r="E175">
        <f t="shared" si="9"/>
        <v>-0.4</v>
      </c>
      <c r="F175" t="s">
        <v>1067</v>
      </c>
      <c r="G175" t="s">
        <v>72</v>
      </c>
      <c r="H175" t="s">
        <v>308</v>
      </c>
      <c r="I175" t="s">
        <v>748</v>
      </c>
      <c r="J175" t="s">
        <v>174</v>
      </c>
      <c r="K175" t="s">
        <v>115</v>
      </c>
      <c r="L175" t="s">
        <v>68</v>
      </c>
      <c r="M175" t="s">
        <v>281</v>
      </c>
      <c r="N175" t="s">
        <v>260</v>
      </c>
      <c r="O175" t="s">
        <v>48</v>
      </c>
      <c r="P175" t="s">
        <v>360</v>
      </c>
      <c r="Q175" t="s">
        <v>749</v>
      </c>
      <c r="R175" t="s">
        <v>284</v>
      </c>
    </row>
    <row r="176" spans="1:35" x14ac:dyDescent="0.2">
      <c r="A176" t="s">
        <v>726</v>
      </c>
      <c r="B176">
        <f t="shared" si="12"/>
        <v>7.8003120124804995E-2</v>
      </c>
      <c r="C176">
        <f t="shared" si="13"/>
        <v>0.15600624024960999</v>
      </c>
      <c r="D176">
        <v>0.3</v>
      </c>
      <c r="E176">
        <f t="shared" si="9"/>
        <v>-0.5</v>
      </c>
      <c r="F176" t="s">
        <v>1067</v>
      </c>
      <c r="G176" t="s">
        <v>72</v>
      </c>
      <c r="H176" t="s">
        <v>235</v>
      </c>
      <c r="I176" t="s">
        <v>662</v>
      </c>
      <c r="J176" t="s">
        <v>109</v>
      </c>
      <c r="K176" t="s">
        <v>67</v>
      </c>
      <c r="L176" t="s">
        <v>68</v>
      </c>
      <c r="M176" t="s">
        <v>137</v>
      </c>
      <c r="N176" t="s">
        <v>207</v>
      </c>
      <c r="O176" t="s">
        <v>390</v>
      </c>
      <c r="P176" t="s">
        <v>330</v>
      </c>
      <c r="Q176" t="s">
        <v>42</v>
      </c>
      <c r="R176" t="s">
        <v>750</v>
      </c>
    </row>
    <row r="177" spans="1:35" x14ac:dyDescent="0.2">
      <c r="A177" t="s">
        <v>726</v>
      </c>
      <c r="B177">
        <f t="shared" si="12"/>
        <v>7.8003120124804995E-2</v>
      </c>
      <c r="C177">
        <f t="shared" si="13"/>
        <v>0.15600624024960999</v>
      </c>
      <c r="D177">
        <v>0.2</v>
      </c>
      <c r="E177">
        <f t="shared" si="9"/>
        <v>-0.60000000000000009</v>
      </c>
      <c r="F177" t="s">
        <v>1067</v>
      </c>
      <c r="G177" t="s">
        <v>50</v>
      </c>
      <c r="H177" t="s">
        <v>144</v>
      </c>
      <c r="I177" t="s">
        <v>261</v>
      </c>
      <c r="J177" t="s">
        <v>1</v>
      </c>
      <c r="K177" t="s">
        <v>60</v>
      </c>
      <c r="L177" t="s">
        <v>97</v>
      </c>
      <c r="M177" t="s">
        <v>250</v>
      </c>
      <c r="N177" t="s">
        <v>131</v>
      </c>
      <c r="O177" t="s">
        <v>127</v>
      </c>
      <c r="P177" t="s">
        <v>153</v>
      </c>
      <c r="Q177" t="s">
        <v>98</v>
      </c>
      <c r="R177" t="s">
        <v>99</v>
      </c>
    </row>
    <row r="178" spans="1:35" x14ac:dyDescent="0.2">
      <c r="A178" t="s">
        <v>726</v>
      </c>
      <c r="B178">
        <f t="shared" si="12"/>
        <v>7.8003120124804995E-2</v>
      </c>
      <c r="C178">
        <f t="shared" si="13"/>
        <v>0.15600624024960999</v>
      </c>
      <c r="D178">
        <v>9.9999999999999895E-2</v>
      </c>
      <c r="E178">
        <f t="shared" si="9"/>
        <v>-0.70000000000000018</v>
      </c>
      <c r="F178" t="s">
        <v>1067</v>
      </c>
      <c r="G178" t="s">
        <v>72</v>
      </c>
      <c r="H178" t="s">
        <v>751</v>
      </c>
      <c r="I178" t="s">
        <v>752</v>
      </c>
      <c r="J178" t="s">
        <v>119</v>
      </c>
      <c r="K178" t="s">
        <v>753</v>
      </c>
      <c r="L178" t="s">
        <v>245</v>
      </c>
      <c r="M178" t="s">
        <v>708</v>
      </c>
      <c r="N178" t="s">
        <v>754</v>
      </c>
      <c r="O178" t="s">
        <v>709</v>
      </c>
      <c r="P178" t="s">
        <v>63</v>
      </c>
    </row>
    <row r="179" spans="1:35" x14ac:dyDescent="0.2">
      <c r="A179" t="s">
        <v>726</v>
      </c>
      <c r="B179">
        <f t="shared" si="12"/>
        <v>7.8003120124804995E-2</v>
      </c>
      <c r="C179">
        <f t="shared" si="13"/>
        <v>0.15600624024960999</v>
      </c>
      <c r="D179">
        <v>0</v>
      </c>
      <c r="E179">
        <f t="shared" si="9"/>
        <v>-0.8</v>
      </c>
      <c r="F179" t="s">
        <v>1067</v>
      </c>
      <c r="G179" t="s">
        <v>436</v>
      </c>
      <c r="H179" t="s">
        <v>119</v>
      </c>
      <c r="I179" t="s">
        <v>755</v>
      </c>
      <c r="J179" t="s">
        <v>48</v>
      </c>
      <c r="K179" t="s">
        <v>209</v>
      </c>
      <c r="L179" t="s">
        <v>287</v>
      </c>
      <c r="M179" t="s">
        <v>140</v>
      </c>
      <c r="N179" t="s">
        <v>101</v>
      </c>
      <c r="O179" t="s">
        <v>57</v>
      </c>
      <c r="P179" t="s">
        <v>465</v>
      </c>
      <c r="Q179" t="s">
        <v>363</v>
      </c>
    </row>
    <row r="180" spans="1:35" x14ac:dyDescent="0.2">
      <c r="A180" t="s">
        <v>726</v>
      </c>
      <c r="B180">
        <f t="shared" si="12"/>
        <v>7.8003120124804995E-2</v>
      </c>
      <c r="C180">
        <f t="shared" si="13"/>
        <v>0.15600624024960999</v>
      </c>
      <c r="D180">
        <v>-0.1</v>
      </c>
      <c r="E180">
        <f t="shared" si="9"/>
        <v>-0.9</v>
      </c>
      <c r="F180" t="s">
        <v>1067</v>
      </c>
      <c r="G180" t="s">
        <v>82</v>
      </c>
      <c r="H180" t="s">
        <v>504</v>
      </c>
      <c r="I180" t="s">
        <v>304</v>
      </c>
      <c r="J180" t="s">
        <v>756</v>
      </c>
      <c r="K180" t="s">
        <v>757</v>
      </c>
      <c r="L180" t="s">
        <v>1</v>
      </c>
      <c r="M180" t="s">
        <v>758</v>
      </c>
      <c r="N180" t="s">
        <v>277</v>
      </c>
      <c r="O180" t="s">
        <v>121</v>
      </c>
      <c r="P180" t="s">
        <v>759</v>
      </c>
      <c r="Q180" t="s">
        <v>760</v>
      </c>
    </row>
    <row r="181" spans="1:35" x14ac:dyDescent="0.2">
      <c r="A181" t="s">
        <v>726</v>
      </c>
      <c r="B181">
        <f t="shared" si="12"/>
        <v>7.8003120124804995E-2</v>
      </c>
      <c r="C181">
        <f t="shared" si="13"/>
        <v>0.15600624024960999</v>
      </c>
      <c r="D181">
        <v>-0.2</v>
      </c>
      <c r="E181">
        <f t="shared" si="9"/>
        <v>-1</v>
      </c>
      <c r="F181" t="s">
        <v>1067</v>
      </c>
      <c r="G181" t="s">
        <v>473</v>
      </c>
      <c r="H181" t="s">
        <v>75</v>
      </c>
      <c r="I181" t="s">
        <v>584</v>
      </c>
      <c r="J181" t="s">
        <v>46</v>
      </c>
      <c r="K181" t="s">
        <v>489</v>
      </c>
      <c r="L181" t="s">
        <v>416</v>
      </c>
      <c r="M181" t="s">
        <v>75</v>
      </c>
      <c r="N181" t="s">
        <v>48</v>
      </c>
      <c r="O181" t="s">
        <v>761</v>
      </c>
      <c r="P181" t="s">
        <v>762</v>
      </c>
      <c r="Q181" t="s">
        <v>542</v>
      </c>
    </row>
    <row r="182" spans="1:35" x14ac:dyDescent="0.2">
      <c r="A182" t="s">
        <v>763</v>
      </c>
      <c r="B182">
        <f>1/(11.65*2)</f>
        <v>4.2918454935622317E-2</v>
      </c>
      <c r="C182">
        <f>1/11.65</f>
        <v>8.5836909871244635E-2</v>
      </c>
      <c r="D182">
        <v>1.7</v>
      </c>
      <c r="E182">
        <f t="shared" si="9"/>
        <v>0.89999999999999991</v>
      </c>
      <c r="F182" t="s">
        <v>1067</v>
      </c>
      <c r="G182" t="s">
        <v>302</v>
      </c>
      <c r="H182" t="s">
        <v>764</v>
      </c>
      <c r="I182" t="s">
        <v>200</v>
      </c>
      <c r="J182" t="s">
        <v>147</v>
      </c>
      <c r="K182" t="s">
        <v>536</v>
      </c>
      <c r="L182" t="s">
        <v>109</v>
      </c>
      <c r="M182" t="s">
        <v>57</v>
      </c>
      <c r="N182" t="s">
        <v>51</v>
      </c>
      <c r="O182" t="s">
        <v>77</v>
      </c>
      <c r="P182" t="s">
        <v>52</v>
      </c>
      <c r="Q182" t="s">
        <v>48</v>
      </c>
      <c r="R182" t="s">
        <v>765</v>
      </c>
      <c r="S182" t="s">
        <v>766</v>
      </c>
      <c r="V182" t="s">
        <v>302</v>
      </c>
      <c r="W182" t="s">
        <v>764</v>
      </c>
      <c r="X182" t="s">
        <v>200</v>
      </c>
      <c r="Y182" t="s">
        <v>147</v>
      </c>
      <c r="Z182" t="s">
        <v>536</v>
      </c>
      <c r="AA182" t="s">
        <v>109</v>
      </c>
      <c r="AB182" t="s">
        <v>57</v>
      </c>
      <c r="AC182" t="s">
        <v>51</v>
      </c>
      <c r="AD182" t="s">
        <v>77</v>
      </c>
      <c r="AE182" t="s">
        <v>52</v>
      </c>
      <c r="AF182" t="s">
        <v>48</v>
      </c>
      <c r="AG182" t="s">
        <v>765</v>
      </c>
      <c r="AH182" t="s">
        <v>766</v>
      </c>
    </row>
    <row r="183" spans="1:35" x14ac:dyDescent="0.2">
      <c r="A183" t="s">
        <v>763</v>
      </c>
      <c r="B183">
        <f t="shared" ref="B183:B201" si="14">1/(11.65*2)</f>
        <v>4.2918454935622317E-2</v>
      </c>
      <c r="C183">
        <f t="shared" ref="C183:C201" si="15">1/11.65</f>
        <v>8.5836909871244635E-2</v>
      </c>
      <c r="D183">
        <v>1.6</v>
      </c>
      <c r="E183">
        <f t="shared" si="9"/>
        <v>0.8</v>
      </c>
      <c r="F183" t="s">
        <v>1067</v>
      </c>
      <c r="G183" t="s">
        <v>473</v>
      </c>
      <c r="H183" t="s">
        <v>438</v>
      </c>
      <c r="I183" t="s">
        <v>65</v>
      </c>
      <c r="J183" t="s">
        <v>767</v>
      </c>
      <c r="K183" t="s">
        <v>48</v>
      </c>
      <c r="L183" t="s">
        <v>768</v>
      </c>
      <c r="M183" t="s">
        <v>489</v>
      </c>
      <c r="N183" t="s">
        <v>143</v>
      </c>
      <c r="O183" t="s">
        <v>69</v>
      </c>
      <c r="P183" t="s">
        <v>584</v>
      </c>
      <c r="Q183" t="s">
        <v>769</v>
      </c>
      <c r="V183" t="s">
        <v>473</v>
      </c>
      <c r="W183" t="s">
        <v>438</v>
      </c>
      <c r="X183" t="s">
        <v>65</v>
      </c>
      <c r="Y183" t="s">
        <v>767</v>
      </c>
      <c r="Z183" t="s">
        <v>48</v>
      </c>
      <c r="AA183" t="s">
        <v>768</v>
      </c>
      <c r="AB183" t="s">
        <v>489</v>
      </c>
      <c r="AC183" t="s">
        <v>143</v>
      </c>
      <c r="AD183" t="s">
        <v>69</v>
      </c>
      <c r="AE183" t="s">
        <v>584</v>
      </c>
      <c r="AF183" t="s">
        <v>769</v>
      </c>
    </row>
    <row r="184" spans="1:35" x14ac:dyDescent="0.2">
      <c r="A184" t="s">
        <v>763</v>
      </c>
      <c r="B184">
        <f t="shared" si="14"/>
        <v>4.2918454935622317E-2</v>
      </c>
      <c r="C184">
        <f t="shared" si="15"/>
        <v>8.5836909871244635E-2</v>
      </c>
      <c r="D184">
        <v>1.5</v>
      </c>
      <c r="E184">
        <f t="shared" si="9"/>
        <v>0.7</v>
      </c>
      <c r="F184" t="s">
        <v>1067</v>
      </c>
      <c r="G184" t="s">
        <v>50</v>
      </c>
      <c r="H184" t="s">
        <v>354</v>
      </c>
      <c r="I184" t="s">
        <v>52</v>
      </c>
      <c r="J184" t="s">
        <v>176</v>
      </c>
      <c r="K184" t="s">
        <v>41</v>
      </c>
      <c r="L184" t="s">
        <v>48</v>
      </c>
      <c r="M184" t="s">
        <v>148</v>
      </c>
      <c r="N184" t="s">
        <v>509</v>
      </c>
      <c r="O184" t="s">
        <v>245</v>
      </c>
      <c r="P184" t="s">
        <v>68</v>
      </c>
      <c r="Q184" t="s">
        <v>368</v>
      </c>
      <c r="R184" t="s">
        <v>41</v>
      </c>
      <c r="S184" t="s">
        <v>48</v>
      </c>
      <c r="T184" t="s">
        <v>770</v>
      </c>
      <c r="V184" t="s">
        <v>50</v>
      </c>
      <c r="W184" t="s">
        <v>354</v>
      </c>
      <c r="X184" t="s">
        <v>52</v>
      </c>
      <c r="Y184" t="s">
        <v>176</v>
      </c>
      <c r="Z184" t="s">
        <v>41</v>
      </c>
      <c r="AA184" t="s">
        <v>48</v>
      </c>
      <c r="AB184" t="s">
        <v>148</v>
      </c>
      <c r="AC184" t="s">
        <v>509</v>
      </c>
      <c r="AD184" t="s">
        <v>245</v>
      </c>
      <c r="AE184" t="s">
        <v>68</v>
      </c>
      <c r="AF184" t="s">
        <v>368</v>
      </c>
      <c r="AG184" t="s">
        <v>41</v>
      </c>
      <c r="AH184" t="s">
        <v>48</v>
      </c>
      <c r="AI184" t="s">
        <v>770</v>
      </c>
    </row>
    <row r="185" spans="1:35" x14ac:dyDescent="0.2">
      <c r="A185" t="s">
        <v>763</v>
      </c>
      <c r="B185">
        <f t="shared" si="14"/>
        <v>4.2918454935622317E-2</v>
      </c>
      <c r="C185">
        <f t="shared" si="15"/>
        <v>8.5836909871244635E-2</v>
      </c>
      <c r="D185">
        <v>1.4</v>
      </c>
      <c r="E185">
        <f t="shared" si="9"/>
        <v>0.59999999999999987</v>
      </c>
      <c r="F185" t="s">
        <v>1067</v>
      </c>
      <c r="G185" t="s">
        <v>297</v>
      </c>
      <c r="H185" t="s">
        <v>443</v>
      </c>
      <c r="I185" t="s">
        <v>67</v>
      </c>
      <c r="J185" t="s">
        <v>101</v>
      </c>
      <c r="K185" t="s">
        <v>44</v>
      </c>
      <c r="L185" t="s">
        <v>166</v>
      </c>
      <c r="M185" t="s">
        <v>224</v>
      </c>
      <c r="N185" t="s">
        <v>530</v>
      </c>
      <c r="O185" t="s">
        <v>47</v>
      </c>
      <c r="P185" t="s">
        <v>771</v>
      </c>
      <c r="Q185" t="s">
        <v>41</v>
      </c>
      <c r="R185" t="s">
        <v>63</v>
      </c>
      <c r="V185" t="s">
        <v>297</v>
      </c>
      <c r="W185" t="s">
        <v>443</v>
      </c>
      <c r="X185" t="s">
        <v>67</v>
      </c>
      <c r="Y185" t="s">
        <v>101</v>
      </c>
      <c r="Z185" t="s">
        <v>44</v>
      </c>
      <c r="AA185" t="s">
        <v>166</v>
      </c>
      <c r="AB185" t="s">
        <v>224</v>
      </c>
      <c r="AC185" t="s">
        <v>530</v>
      </c>
      <c r="AD185" t="s">
        <v>47</v>
      </c>
      <c r="AE185" t="s">
        <v>771</v>
      </c>
      <c r="AF185" t="s">
        <v>41</v>
      </c>
      <c r="AG185" t="s">
        <v>63</v>
      </c>
    </row>
    <row r="186" spans="1:35" x14ac:dyDescent="0.2">
      <c r="A186" t="s">
        <v>763</v>
      </c>
      <c r="B186">
        <f t="shared" si="14"/>
        <v>4.2918454935622317E-2</v>
      </c>
      <c r="C186">
        <f t="shared" si="15"/>
        <v>8.5836909871244635E-2</v>
      </c>
      <c r="D186">
        <v>1.3</v>
      </c>
      <c r="E186">
        <f t="shared" si="9"/>
        <v>0.5</v>
      </c>
      <c r="F186" t="s">
        <v>1067</v>
      </c>
      <c r="G186" t="s">
        <v>473</v>
      </c>
      <c r="H186" t="s">
        <v>75</v>
      </c>
      <c r="I186" t="s">
        <v>267</v>
      </c>
      <c r="J186" t="s">
        <v>140</v>
      </c>
      <c r="K186" t="s">
        <v>1</v>
      </c>
      <c r="L186" t="s">
        <v>120</v>
      </c>
      <c r="M186" t="s">
        <v>121</v>
      </c>
      <c r="N186" t="s">
        <v>98</v>
      </c>
      <c r="O186" t="s">
        <v>123</v>
      </c>
      <c r="P186" t="s">
        <v>124</v>
      </c>
      <c r="Q186" t="s">
        <v>125</v>
      </c>
      <c r="R186" t="s">
        <v>126</v>
      </c>
      <c r="V186" t="s">
        <v>473</v>
      </c>
      <c r="W186" t="s">
        <v>75</v>
      </c>
      <c r="X186" t="s">
        <v>267</v>
      </c>
      <c r="Y186" t="s">
        <v>140</v>
      </c>
      <c r="Z186" t="s">
        <v>1</v>
      </c>
      <c r="AB186" t="s">
        <v>121</v>
      </c>
    </row>
    <row r="187" spans="1:35" x14ac:dyDescent="0.2">
      <c r="A187" t="s">
        <v>763</v>
      </c>
      <c r="B187">
        <f t="shared" si="14"/>
        <v>4.2918454935622317E-2</v>
      </c>
      <c r="C187">
        <f t="shared" si="15"/>
        <v>8.5836909871244635E-2</v>
      </c>
      <c r="D187">
        <v>1.2</v>
      </c>
      <c r="E187">
        <f t="shared" si="9"/>
        <v>0.39999999999999991</v>
      </c>
      <c r="F187" t="s">
        <v>1067</v>
      </c>
      <c r="G187" t="s">
        <v>72</v>
      </c>
      <c r="H187" t="s">
        <v>353</v>
      </c>
      <c r="I187" t="s">
        <v>515</v>
      </c>
      <c r="J187" t="s">
        <v>98</v>
      </c>
      <c r="K187" t="s">
        <v>237</v>
      </c>
      <c r="L187" t="s">
        <v>521</v>
      </c>
      <c r="M187" t="s">
        <v>513</v>
      </c>
      <c r="N187" t="s">
        <v>140</v>
      </c>
      <c r="O187" t="s">
        <v>108</v>
      </c>
      <c r="P187" t="s">
        <v>772</v>
      </c>
      <c r="Q187" t="s">
        <v>276</v>
      </c>
      <c r="V187" t="s">
        <v>72</v>
      </c>
      <c r="W187" t="s">
        <v>353</v>
      </c>
    </row>
    <row r="188" spans="1:35" x14ac:dyDescent="0.2">
      <c r="A188" t="s">
        <v>763</v>
      </c>
      <c r="B188">
        <f t="shared" si="14"/>
        <v>4.2918454935622317E-2</v>
      </c>
      <c r="C188">
        <f t="shared" si="15"/>
        <v>8.5836909871244635E-2</v>
      </c>
      <c r="D188">
        <v>1.1000000000000001</v>
      </c>
      <c r="E188">
        <f t="shared" si="9"/>
        <v>0.30000000000000004</v>
      </c>
      <c r="F188" t="s">
        <v>1067</v>
      </c>
      <c r="G188" t="s">
        <v>773</v>
      </c>
      <c r="H188" t="s">
        <v>48</v>
      </c>
      <c r="I188" t="s">
        <v>774</v>
      </c>
      <c r="J188" t="s">
        <v>41</v>
      </c>
      <c r="K188" t="s">
        <v>48</v>
      </c>
      <c r="L188" t="s">
        <v>775</v>
      </c>
      <c r="M188" t="s">
        <v>669</v>
      </c>
      <c r="N188" t="s">
        <v>101</v>
      </c>
      <c r="O188" t="s">
        <v>776</v>
      </c>
      <c r="P188" t="s">
        <v>48</v>
      </c>
      <c r="Q188" t="s">
        <v>777</v>
      </c>
      <c r="R188" t="s">
        <v>778</v>
      </c>
    </row>
    <row r="189" spans="1:35" x14ac:dyDescent="0.2">
      <c r="A189" t="s">
        <v>763</v>
      </c>
      <c r="B189">
        <f t="shared" si="14"/>
        <v>4.2918454935622317E-2</v>
      </c>
      <c r="C189">
        <f t="shared" si="15"/>
        <v>8.5836909871244635E-2</v>
      </c>
      <c r="D189">
        <v>1</v>
      </c>
      <c r="E189">
        <f t="shared" si="9"/>
        <v>0.19999999999999996</v>
      </c>
      <c r="F189" t="s">
        <v>1067</v>
      </c>
      <c r="G189" t="s">
        <v>72</v>
      </c>
      <c r="H189" t="s">
        <v>779</v>
      </c>
      <c r="I189" t="s">
        <v>780</v>
      </c>
      <c r="J189" t="s">
        <v>98</v>
      </c>
      <c r="K189" t="s">
        <v>781</v>
      </c>
      <c r="L189" t="s">
        <v>128</v>
      </c>
      <c r="M189" t="s">
        <v>48</v>
      </c>
      <c r="N189" t="s">
        <v>561</v>
      </c>
      <c r="O189" t="s">
        <v>57</v>
      </c>
      <c r="P189" t="s">
        <v>782</v>
      </c>
      <c r="Q189" t="s">
        <v>1</v>
      </c>
      <c r="R189" t="s">
        <v>783</v>
      </c>
    </row>
    <row r="190" spans="1:35" x14ac:dyDescent="0.2">
      <c r="A190" t="s">
        <v>763</v>
      </c>
      <c r="B190">
        <f t="shared" si="14"/>
        <v>4.2918454935622317E-2</v>
      </c>
      <c r="C190">
        <f t="shared" si="15"/>
        <v>8.5836909871244635E-2</v>
      </c>
      <c r="D190">
        <v>0.90000000000000102</v>
      </c>
      <c r="E190">
        <f t="shared" si="9"/>
        <v>0.10000000000000098</v>
      </c>
      <c r="F190" t="s">
        <v>1067</v>
      </c>
      <c r="G190" t="s">
        <v>274</v>
      </c>
      <c r="H190" t="s">
        <v>151</v>
      </c>
      <c r="I190" t="s">
        <v>205</v>
      </c>
      <c r="J190" t="s">
        <v>52</v>
      </c>
      <c r="K190" t="s">
        <v>784</v>
      </c>
      <c r="L190" t="s">
        <v>52</v>
      </c>
      <c r="M190" t="s">
        <v>48</v>
      </c>
      <c r="N190" t="s">
        <v>449</v>
      </c>
      <c r="O190" t="s">
        <v>88</v>
      </c>
      <c r="P190" t="s">
        <v>68</v>
      </c>
      <c r="Q190" t="s">
        <v>268</v>
      </c>
      <c r="R190" t="s">
        <v>47</v>
      </c>
      <c r="S190" t="s">
        <v>85</v>
      </c>
      <c r="T190" t="s">
        <v>319</v>
      </c>
    </row>
    <row r="191" spans="1:35" x14ac:dyDescent="0.2">
      <c r="A191" t="s">
        <v>763</v>
      </c>
      <c r="B191">
        <f t="shared" si="14"/>
        <v>4.2918454935622317E-2</v>
      </c>
      <c r="C191">
        <f t="shared" si="15"/>
        <v>8.5836909871244635E-2</v>
      </c>
      <c r="D191">
        <v>0.80000000000000104</v>
      </c>
      <c r="E191">
        <f t="shared" si="9"/>
        <v>9.9920072216264089E-16</v>
      </c>
      <c r="F191" t="s">
        <v>1067</v>
      </c>
      <c r="G191" t="s">
        <v>72</v>
      </c>
      <c r="H191" t="s">
        <v>785</v>
      </c>
      <c r="I191" t="s">
        <v>460</v>
      </c>
      <c r="J191" t="s">
        <v>67</v>
      </c>
      <c r="K191" t="s">
        <v>48</v>
      </c>
      <c r="L191" t="s">
        <v>53</v>
      </c>
      <c r="M191" t="s">
        <v>75</v>
      </c>
      <c r="N191" t="s">
        <v>786</v>
      </c>
      <c r="O191" t="s">
        <v>140</v>
      </c>
      <c r="P191" t="s">
        <v>48</v>
      </c>
      <c r="Q191" t="s">
        <v>497</v>
      </c>
      <c r="R191" t="s">
        <v>750</v>
      </c>
    </row>
    <row r="192" spans="1:35" x14ac:dyDescent="0.2">
      <c r="A192" t="s">
        <v>763</v>
      </c>
      <c r="B192">
        <f t="shared" si="14"/>
        <v>4.2918454935622317E-2</v>
      </c>
      <c r="C192">
        <f t="shared" si="15"/>
        <v>8.5836909871244635E-2</v>
      </c>
      <c r="D192">
        <v>0.70000000000000095</v>
      </c>
      <c r="E192">
        <f t="shared" si="9"/>
        <v>-9.999999999999909E-2</v>
      </c>
      <c r="F192" t="s">
        <v>1067</v>
      </c>
      <c r="G192" t="s">
        <v>473</v>
      </c>
      <c r="H192" t="s">
        <v>340</v>
      </c>
      <c r="I192" t="s">
        <v>52</v>
      </c>
      <c r="J192" t="s">
        <v>524</v>
      </c>
      <c r="K192" t="s">
        <v>109</v>
      </c>
      <c r="L192" t="s">
        <v>48</v>
      </c>
      <c r="M192" t="s">
        <v>148</v>
      </c>
      <c r="N192" t="s">
        <v>787</v>
      </c>
      <c r="O192" t="s">
        <v>416</v>
      </c>
      <c r="P192" t="s">
        <v>496</v>
      </c>
      <c r="Q192" t="s">
        <v>140</v>
      </c>
      <c r="R192" t="s">
        <v>122</v>
      </c>
      <c r="S192" t="s">
        <v>383</v>
      </c>
    </row>
    <row r="193" spans="1:35" x14ac:dyDescent="0.2">
      <c r="A193" t="s">
        <v>763</v>
      </c>
      <c r="B193">
        <f t="shared" si="14"/>
        <v>4.2918454935622317E-2</v>
      </c>
      <c r="C193">
        <f t="shared" si="15"/>
        <v>8.5836909871244635E-2</v>
      </c>
      <c r="D193">
        <v>0.6</v>
      </c>
      <c r="E193">
        <f t="shared" si="9"/>
        <v>-0.20000000000000007</v>
      </c>
      <c r="F193" t="s">
        <v>1067</v>
      </c>
      <c r="G193" t="s">
        <v>242</v>
      </c>
      <c r="H193" t="s">
        <v>353</v>
      </c>
      <c r="I193" t="s">
        <v>788</v>
      </c>
      <c r="J193" t="s">
        <v>70</v>
      </c>
      <c r="K193" t="s">
        <v>106</v>
      </c>
      <c r="L193" t="s">
        <v>48</v>
      </c>
      <c r="M193" t="s">
        <v>770</v>
      </c>
      <c r="N193" t="s">
        <v>158</v>
      </c>
      <c r="O193" t="s">
        <v>403</v>
      </c>
      <c r="P193" t="s">
        <v>448</v>
      </c>
    </row>
    <row r="194" spans="1:35" x14ac:dyDescent="0.2">
      <c r="A194" t="s">
        <v>763</v>
      </c>
      <c r="B194">
        <f t="shared" si="14"/>
        <v>4.2918454935622317E-2</v>
      </c>
      <c r="C194">
        <f t="shared" si="15"/>
        <v>8.5836909871244635E-2</v>
      </c>
      <c r="D194">
        <v>0.5</v>
      </c>
      <c r="E194">
        <f t="shared" si="9"/>
        <v>-0.30000000000000004</v>
      </c>
      <c r="F194" t="s">
        <v>1067</v>
      </c>
      <c r="G194" t="s">
        <v>72</v>
      </c>
      <c r="H194" t="s">
        <v>431</v>
      </c>
      <c r="I194" t="s">
        <v>789</v>
      </c>
      <c r="J194" t="s">
        <v>48</v>
      </c>
      <c r="K194" t="s">
        <v>346</v>
      </c>
      <c r="L194" t="s">
        <v>308</v>
      </c>
      <c r="M194" t="s">
        <v>41</v>
      </c>
      <c r="N194" t="s">
        <v>406</v>
      </c>
      <c r="O194" t="s">
        <v>433</v>
      </c>
      <c r="P194" t="s">
        <v>140</v>
      </c>
      <c r="Q194" t="s">
        <v>309</v>
      </c>
      <c r="R194" t="s">
        <v>121</v>
      </c>
      <c r="S194" t="s">
        <v>48</v>
      </c>
      <c r="T194" t="s">
        <v>276</v>
      </c>
    </row>
    <row r="195" spans="1:35" x14ac:dyDescent="0.2">
      <c r="A195" t="s">
        <v>763</v>
      </c>
      <c r="B195">
        <f t="shared" si="14"/>
        <v>4.2918454935622317E-2</v>
      </c>
      <c r="C195">
        <f t="shared" si="15"/>
        <v>8.5836909871244635E-2</v>
      </c>
      <c r="D195">
        <v>0.4</v>
      </c>
      <c r="E195">
        <f t="shared" si="9"/>
        <v>-0.4</v>
      </c>
      <c r="F195" t="s">
        <v>1067</v>
      </c>
      <c r="G195" t="s">
        <v>210</v>
      </c>
      <c r="H195" t="s">
        <v>733</v>
      </c>
      <c r="I195" t="s">
        <v>75</v>
      </c>
      <c r="J195" t="s">
        <v>790</v>
      </c>
      <c r="K195" t="s">
        <v>68</v>
      </c>
      <c r="L195" t="s">
        <v>337</v>
      </c>
      <c r="M195" t="s">
        <v>119</v>
      </c>
      <c r="N195" t="s">
        <v>52</v>
      </c>
      <c r="O195" t="s">
        <v>54</v>
      </c>
      <c r="P195" t="s">
        <v>334</v>
      </c>
      <c r="Q195" t="s">
        <v>791</v>
      </c>
    </row>
    <row r="196" spans="1:35" x14ac:dyDescent="0.2">
      <c r="A196" t="s">
        <v>763</v>
      </c>
      <c r="B196">
        <f t="shared" si="14"/>
        <v>4.2918454935622317E-2</v>
      </c>
      <c r="C196">
        <f t="shared" si="15"/>
        <v>8.5836909871244635E-2</v>
      </c>
      <c r="D196">
        <v>0.3</v>
      </c>
      <c r="E196">
        <f t="shared" ref="E196:E241" si="16">D196-0.8</f>
        <v>-0.5</v>
      </c>
      <c r="F196" t="s">
        <v>1067</v>
      </c>
      <c r="G196" t="s">
        <v>182</v>
      </c>
      <c r="H196" t="s">
        <v>713</v>
      </c>
      <c r="I196" t="s">
        <v>782</v>
      </c>
      <c r="J196" t="s">
        <v>122</v>
      </c>
      <c r="K196" t="s">
        <v>148</v>
      </c>
      <c r="L196" t="s">
        <v>243</v>
      </c>
      <c r="M196" t="s">
        <v>128</v>
      </c>
      <c r="N196" t="s">
        <v>48</v>
      </c>
      <c r="O196" t="s">
        <v>792</v>
      </c>
      <c r="P196" t="s">
        <v>672</v>
      </c>
      <c r="Q196" t="s">
        <v>48</v>
      </c>
      <c r="R196" t="s">
        <v>256</v>
      </c>
      <c r="S196" t="s">
        <v>793</v>
      </c>
    </row>
    <row r="197" spans="1:35" x14ac:dyDescent="0.2">
      <c r="A197" t="s">
        <v>763</v>
      </c>
      <c r="B197">
        <f t="shared" si="14"/>
        <v>4.2918454935622317E-2</v>
      </c>
      <c r="C197">
        <f t="shared" si="15"/>
        <v>8.5836909871244635E-2</v>
      </c>
      <c r="D197">
        <v>0.2</v>
      </c>
      <c r="E197">
        <f t="shared" si="16"/>
        <v>-0.60000000000000009</v>
      </c>
      <c r="F197" t="s">
        <v>1067</v>
      </c>
      <c r="G197" t="s">
        <v>72</v>
      </c>
      <c r="H197" t="s">
        <v>539</v>
      </c>
      <c r="I197" t="s">
        <v>121</v>
      </c>
      <c r="J197" t="s">
        <v>794</v>
      </c>
      <c r="K197" t="s">
        <v>795</v>
      </c>
      <c r="L197" t="s">
        <v>772</v>
      </c>
      <c r="M197" t="s">
        <v>276</v>
      </c>
      <c r="N197" t="s">
        <v>41</v>
      </c>
      <c r="O197" t="s">
        <v>85</v>
      </c>
      <c r="P197" t="s">
        <v>732</v>
      </c>
      <c r="Q197" t="s">
        <v>656</v>
      </c>
    </row>
    <row r="198" spans="1:35" x14ac:dyDescent="0.2">
      <c r="A198" t="s">
        <v>763</v>
      </c>
      <c r="B198">
        <f t="shared" si="14"/>
        <v>4.2918454935622317E-2</v>
      </c>
      <c r="C198">
        <f t="shared" si="15"/>
        <v>8.5836909871244635E-2</v>
      </c>
      <c r="D198">
        <v>9.9999999999999895E-2</v>
      </c>
      <c r="E198">
        <f t="shared" si="16"/>
        <v>-0.70000000000000018</v>
      </c>
      <c r="F198" t="s">
        <v>1067</v>
      </c>
      <c r="G198" t="s">
        <v>796</v>
      </c>
      <c r="H198" t="s">
        <v>121</v>
      </c>
      <c r="I198" t="s">
        <v>797</v>
      </c>
      <c r="J198" t="s">
        <v>550</v>
      </c>
      <c r="K198" t="s">
        <v>68</v>
      </c>
      <c r="L198" t="s">
        <v>144</v>
      </c>
      <c r="M198" t="s">
        <v>176</v>
      </c>
      <c r="N198" t="s">
        <v>41</v>
      </c>
      <c r="O198" t="s">
        <v>465</v>
      </c>
      <c r="P198" t="s">
        <v>512</v>
      </c>
    </row>
    <row r="199" spans="1:35" x14ac:dyDescent="0.2">
      <c r="A199" t="s">
        <v>763</v>
      </c>
      <c r="B199">
        <f t="shared" si="14"/>
        <v>4.2918454935622317E-2</v>
      </c>
      <c r="C199">
        <f t="shared" si="15"/>
        <v>8.5836909871244635E-2</v>
      </c>
      <c r="D199">
        <v>0</v>
      </c>
      <c r="E199">
        <f t="shared" si="16"/>
        <v>-0.8</v>
      </c>
      <c r="F199" t="s">
        <v>1067</v>
      </c>
      <c r="G199" t="s">
        <v>82</v>
      </c>
      <c r="H199" t="s">
        <v>798</v>
      </c>
      <c r="I199" t="s">
        <v>52</v>
      </c>
      <c r="J199" t="s">
        <v>799</v>
      </c>
      <c r="K199" t="s">
        <v>334</v>
      </c>
      <c r="L199" t="s">
        <v>121</v>
      </c>
      <c r="M199" t="s">
        <v>48</v>
      </c>
      <c r="N199" t="s">
        <v>535</v>
      </c>
      <c r="O199" t="s">
        <v>747</v>
      </c>
      <c r="P199" t="s">
        <v>800</v>
      </c>
      <c r="Q199" t="s">
        <v>440</v>
      </c>
    </row>
    <row r="200" spans="1:35" x14ac:dyDescent="0.2">
      <c r="A200" t="s">
        <v>763</v>
      </c>
      <c r="B200">
        <f t="shared" si="14"/>
        <v>4.2918454935622317E-2</v>
      </c>
      <c r="C200">
        <f t="shared" si="15"/>
        <v>8.5836909871244635E-2</v>
      </c>
      <c r="D200">
        <v>-0.1</v>
      </c>
      <c r="E200">
        <f t="shared" si="16"/>
        <v>-0.9</v>
      </c>
      <c r="F200" t="s">
        <v>1067</v>
      </c>
      <c r="G200" t="s">
        <v>297</v>
      </c>
      <c r="H200" t="s">
        <v>312</v>
      </c>
      <c r="I200" t="s">
        <v>65</v>
      </c>
      <c r="J200" t="s">
        <v>415</v>
      </c>
      <c r="K200" t="s">
        <v>416</v>
      </c>
      <c r="L200" t="s">
        <v>151</v>
      </c>
      <c r="M200" t="s">
        <v>417</v>
      </c>
      <c r="N200" t="s">
        <v>418</v>
      </c>
      <c r="O200" t="s">
        <v>48</v>
      </c>
      <c r="P200" t="s">
        <v>419</v>
      </c>
      <c r="Q200" t="s">
        <v>801</v>
      </c>
      <c r="R200" t="s">
        <v>94</v>
      </c>
      <c r="S200" t="s">
        <v>224</v>
      </c>
    </row>
    <row r="201" spans="1:35" x14ac:dyDescent="0.2">
      <c r="A201" t="s">
        <v>763</v>
      </c>
      <c r="B201">
        <f t="shared" si="14"/>
        <v>4.2918454935622317E-2</v>
      </c>
      <c r="C201">
        <f t="shared" si="15"/>
        <v>8.5836909871244635E-2</v>
      </c>
      <c r="D201">
        <v>-0.2</v>
      </c>
      <c r="E201">
        <f t="shared" si="16"/>
        <v>-1</v>
      </c>
      <c r="F201" t="s">
        <v>1067</v>
      </c>
      <c r="G201" t="s">
        <v>50</v>
      </c>
      <c r="H201" t="s">
        <v>127</v>
      </c>
      <c r="I201" t="s">
        <v>77</v>
      </c>
      <c r="J201" t="s">
        <v>128</v>
      </c>
      <c r="K201" t="s">
        <v>98</v>
      </c>
      <c r="L201" t="s">
        <v>319</v>
      </c>
      <c r="M201" t="s">
        <v>57</v>
      </c>
      <c r="N201" t="s">
        <v>662</v>
      </c>
      <c r="O201" t="s">
        <v>122</v>
      </c>
      <c r="P201" t="s">
        <v>177</v>
      </c>
      <c r="Q201" t="s">
        <v>48</v>
      </c>
      <c r="R201" t="s">
        <v>802</v>
      </c>
      <c r="S201" t="s">
        <v>301</v>
      </c>
    </row>
    <row r="202" spans="1:35" x14ac:dyDescent="0.2">
      <c r="A202" t="s">
        <v>803</v>
      </c>
      <c r="B202">
        <f>1/(20.9*2)</f>
        <v>2.3923444976076555E-2</v>
      </c>
      <c r="C202">
        <f>1/20.9</f>
        <v>4.784688995215311E-2</v>
      </c>
      <c r="D202">
        <v>1.7</v>
      </c>
      <c r="E202">
        <f t="shared" si="16"/>
        <v>0.89999999999999991</v>
      </c>
      <c r="F202" t="s">
        <v>1067</v>
      </c>
      <c r="G202" t="s">
        <v>804</v>
      </c>
      <c r="H202" t="s">
        <v>1</v>
      </c>
      <c r="I202" t="s">
        <v>505</v>
      </c>
      <c r="J202" t="s">
        <v>134</v>
      </c>
      <c r="K202" t="s">
        <v>128</v>
      </c>
      <c r="L202" t="s">
        <v>48</v>
      </c>
      <c r="M202" t="s">
        <v>805</v>
      </c>
      <c r="N202" t="s">
        <v>57</v>
      </c>
      <c r="O202" t="s">
        <v>45</v>
      </c>
      <c r="P202" t="s">
        <v>806</v>
      </c>
      <c r="Q202" t="s">
        <v>52</v>
      </c>
      <c r="R202" t="s">
        <v>135</v>
      </c>
      <c r="S202" t="s">
        <v>212</v>
      </c>
      <c r="T202" t="s">
        <v>317</v>
      </c>
      <c r="V202" t="s">
        <v>804</v>
      </c>
      <c r="W202" t="s">
        <v>1</v>
      </c>
      <c r="X202" t="s">
        <v>505</v>
      </c>
      <c r="Y202" t="s">
        <v>134</v>
      </c>
      <c r="Z202" t="s">
        <v>128</v>
      </c>
      <c r="AA202" t="s">
        <v>48</v>
      </c>
      <c r="AB202" t="s">
        <v>805</v>
      </c>
      <c r="AC202" t="s">
        <v>57</v>
      </c>
      <c r="AD202" t="s">
        <v>45</v>
      </c>
      <c r="AE202" t="s">
        <v>806</v>
      </c>
      <c r="AF202" t="s">
        <v>52</v>
      </c>
      <c r="AG202" t="s">
        <v>135</v>
      </c>
      <c r="AH202" t="s">
        <v>212</v>
      </c>
      <c r="AI202" t="s">
        <v>317</v>
      </c>
    </row>
    <row r="203" spans="1:35" x14ac:dyDescent="0.2">
      <c r="A203" t="s">
        <v>803</v>
      </c>
      <c r="B203">
        <f t="shared" ref="B203:B221" si="17">1/(20.9*2)</f>
        <v>2.3923444976076555E-2</v>
      </c>
      <c r="C203">
        <f t="shared" ref="C203:C221" si="18">1/20.9</f>
        <v>4.784688995215311E-2</v>
      </c>
      <c r="D203">
        <v>1.6</v>
      </c>
      <c r="E203">
        <f t="shared" si="16"/>
        <v>0.8</v>
      </c>
      <c r="F203" t="s">
        <v>1067</v>
      </c>
      <c r="G203" t="s">
        <v>50</v>
      </c>
      <c r="H203" t="s">
        <v>119</v>
      </c>
      <c r="I203" t="s">
        <v>155</v>
      </c>
      <c r="J203" t="s">
        <v>807</v>
      </c>
      <c r="K203" t="s">
        <v>52</v>
      </c>
      <c r="L203" t="s">
        <v>109</v>
      </c>
      <c r="M203" t="s">
        <v>177</v>
      </c>
      <c r="N203" t="s">
        <v>88</v>
      </c>
      <c r="O203" t="s">
        <v>131</v>
      </c>
      <c r="P203" t="s">
        <v>119</v>
      </c>
      <c r="Q203" t="s">
        <v>586</v>
      </c>
      <c r="R203" t="s">
        <v>48</v>
      </c>
      <c r="S203" t="s">
        <v>290</v>
      </c>
      <c r="V203" t="s">
        <v>50</v>
      </c>
      <c r="W203" t="s">
        <v>119</v>
      </c>
      <c r="X203" t="s">
        <v>155</v>
      </c>
    </row>
    <row r="204" spans="1:35" x14ac:dyDescent="0.2">
      <c r="A204" t="s">
        <v>803</v>
      </c>
      <c r="B204">
        <f t="shared" si="17"/>
        <v>2.3923444976076555E-2</v>
      </c>
      <c r="C204">
        <f t="shared" si="18"/>
        <v>4.784688995215311E-2</v>
      </c>
      <c r="D204">
        <v>1.5</v>
      </c>
      <c r="E204">
        <f t="shared" si="16"/>
        <v>0.7</v>
      </c>
      <c r="F204" t="s">
        <v>1067</v>
      </c>
      <c r="G204" t="s">
        <v>72</v>
      </c>
      <c r="H204" t="s">
        <v>808</v>
      </c>
      <c r="I204" t="s">
        <v>809</v>
      </c>
      <c r="J204" t="s">
        <v>128</v>
      </c>
      <c r="K204" t="s">
        <v>109</v>
      </c>
      <c r="L204" t="s">
        <v>88</v>
      </c>
      <c r="M204" t="s">
        <v>68</v>
      </c>
      <c r="N204" t="s">
        <v>496</v>
      </c>
      <c r="O204" t="s">
        <v>480</v>
      </c>
      <c r="P204" t="s">
        <v>810</v>
      </c>
      <c r="Q204" t="s">
        <v>52</v>
      </c>
      <c r="R204" t="s">
        <v>48</v>
      </c>
      <c r="S204" t="s">
        <v>99</v>
      </c>
    </row>
    <row r="205" spans="1:35" x14ac:dyDescent="0.2">
      <c r="A205" t="s">
        <v>803</v>
      </c>
      <c r="B205">
        <f t="shared" si="17"/>
        <v>2.3923444976076555E-2</v>
      </c>
      <c r="C205">
        <f t="shared" si="18"/>
        <v>4.784688995215311E-2</v>
      </c>
      <c r="D205">
        <v>1.4</v>
      </c>
      <c r="E205">
        <f t="shared" si="16"/>
        <v>0.59999999999999987</v>
      </c>
      <c r="F205" t="s">
        <v>1067</v>
      </c>
      <c r="G205" t="s">
        <v>72</v>
      </c>
      <c r="H205" t="s">
        <v>778</v>
      </c>
      <c r="I205" t="s">
        <v>75</v>
      </c>
      <c r="J205" t="s">
        <v>1</v>
      </c>
      <c r="K205" t="s">
        <v>265</v>
      </c>
      <c r="L205" t="s">
        <v>811</v>
      </c>
      <c r="M205" t="s">
        <v>154</v>
      </c>
      <c r="N205" t="s">
        <v>812</v>
      </c>
      <c r="O205" t="s">
        <v>48</v>
      </c>
      <c r="P205" t="s">
        <v>813</v>
      </c>
      <c r="Q205" t="s">
        <v>75</v>
      </c>
      <c r="R205" t="s">
        <v>469</v>
      </c>
    </row>
    <row r="206" spans="1:35" x14ac:dyDescent="0.2">
      <c r="A206" t="s">
        <v>803</v>
      </c>
      <c r="B206">
        <f t="shared" si="17"/>
        <v>2.3923444976076555E-2</v>
      </c>
      <c r="C206">
        <f t="shared" si="18"/>
        <v>4.784688995215311E-2</v>
      </c>
      <c r="D206">
        <v>1.3</v>
      </c>
      <c r="E206">
        <f t="shared" si="16"/>
        <v>0.5</v>
      </c>
      <c r="F206" t="s">
        <v>1067</v>
      </c>
      <c r="G206" t="s">
        <v>814</v>
      </c>
      <c r="H206" t="s">
        <v>815</v>
      </c>
      <c r="I206" t="s">
        <v>1</v>
      </c>
      <c r="J206" t="s">
        <v>276</v>
      </c>
      <c r="K206" t="s">
        <v>48</v>
      </c>
      <c r="L206" t="s">
        <v>162</v>
      </c>
      <c r="M206" t="s">
        <v>41</v>
      </c>
      <c r="N206" t="s">
        <v>48</v>
      </c>
      <c r="O206" t="s">
        <v>816</v>
      </c>
      <c r="P206" t="s">
        <v>817</v>
      </c>
      <c r="Q206" t="s">
        <v>158</v>
      </c>
      <c r="R206" t="s">
        <v>48</v>
      </c>
      <c r="S206" t="s">
        <v>476</v>
      </c>
    </row>
    <row r="207" spans="1:35" x14ac:dyDescent="0.2">
      <c r="A207" t="s">
        <v>803</v>
      </c>
      <c r="B207">
        <f t="shared" si="17"/>
        <v>2.3923444976076555E-2</v>
      </c>
      <c r="C207">
        <f t="shared" si="18"/>
        <v>4.784688995215311E-2</v>
      </c>
      <c r="D207">
        <v>1.2</v>
      </c>
      <c r="E207">
        <f t="shared" si="16"/>
        <v>0.39999999999999991</v>
      </c>
      <c r="F207" t="s">
        <v>1067</v>
      </c>
      <c r="G207" t="s">
        <v>473</v>
      </c>
      <c r="H207" t="s">
        <v>64</v>
      </c>
      <c r="I207" t="s">
        <v>65</v>
      </c>
      <c r="J207" t="s">
        <v>56</v>
      </c>
      <c r="K207" t="s">
        <v>77</v>
      </c>
      <c r="L207" t="s">
        <v>67</v>
      </c>
      <c r="M207" t="s">
        <v>130</v>
      </c>
      <c r="N207" t="s">
        <v>306</v>
      </c>
      <c r="O207" t="s">
        <v>94</v>
      </c>
      <c r="P207" t="s">
        <v>416</v>
      </c>
      <c r="Q207" t="s">
        <v>119</v>
      </c>
      <c r="R207" t="s">
        <v>818</v>
      </c>
      <c r="S207" t="s">
        <v>819</v>
      </c>
    </row>
    <row r="208" spans="1:35" x14ac:dyDescent="0.2">
      <c r="A208" t="s">
        <v>803</v>
      </c>
      <c r="B208">
        <f t="shared" si="17"/>
        <v>2.3923444976076555E-2</v>
      </c>
      <c r="C208">
        <f t="shared" si="18"/>
        <v>4.784688995215311E-2</v>
      </c>
      <c r="D208">
        <v>1.1000000000000001</v>
      </c>
      <c r="E208">
        <f t="shared" si="16"/>
        <v>0.30000000000000004</v>
      </c>
      <c r="F208" t="s">
        <v>1067</v>
      </c>
      <c r="G208" t="s">
        <v>274</v>
      </c>
      <c r="H208" t="s">
        <v>75</v>
      </c>
      <c r="I208" t="s">
        <v>1</v>
      </c>
      <c r="J208" t="s">
        <v>275</v>
      </c>
      <c r="K208" t="s">
        <v>276</v>
      </c>
      <c r="L208" t="s">
        <v>154</v>
      </c>
      <c r="M208" t="s">
        <v>820</v>
      </c>
      <c r="N208" t="s">
        <v>119</v>
      </c>
      <c r="O208" t="s">
        <v>440</v>
      </c>
      <c r="P208" t="s">
        <v>821</v>
      </c>
      <c r="Q208" t="s">
        <v>121</v>
      </c>
      <c r="R208" t="s">
        <v>822</v>
      </c>
    </row>
    <row r="209" spans="1:34" x14ac:dyDescent="0.2">
      <c r="A209" t="s">
        <v>803</v>
      </c>
      <c r="B209">
        <f t="shared" si="17"/>
        <v>2.3923444976076555E-2</v>
      </c>
      <c r="C209">
        <f t="shared" si="18"/>
        <v>4.784688995215311E-2</v>
      </c>
      <c r="D209">
        <v>1</v>
      </c>
      <c r="E209">
        <f t="shared" si="16"/>
        <v>0.19999999999999996</v>
      </c>
      <c r="F209" t="s">
        <v>1067</v>
      </c>
      <c r="G209" t="s">
        <v>82</v>
      </c>
      <c r="H209" t="s">
        <v>312</v>
      </c>
      <c r="I209" t="s">
        <v>65</v>
      </c>
      <c r="J209" t="s">
        <v>504</v>
      </c>
      <c r="K209" t="s">
        <v>440</v>
      </c>
      <c r="L209" t="s">
        <v>334</v>
      </c>
      <c r="M209" t="s">
        <v>823</v>
      </c>
      <c r="N209" t="s">
        <v>140</v>
      </c>
      <c r="O209" t="s">
        <v>109</v>
      </c>
      <c r="P209" t="s">
        <v>52</v>
      </c>
      <c r="Q209" t="s">
        <v>107</v>
      </c>
      <c r="R209" t="s">
        <v>47</v>
      </c>
      <c r="S209" t="s">
        <v>85</v>
      </c>
      <c r="T209" t="s">
        <v>813</v>
      </c>
    </row>
    <row r="210" spans="1:34" x14ac:dyDescent="0.2">
      <c r="A210" t="s">
        <v>803</v>
      </c>
      <c r="B210">
        <f t="shared" si="17"/>
        <v>2.3923444976076555E-2</v>
      </c>
      <c r="C210">
        <f t="shared" si="18"/>
        <v>4.784688995215311E-2</v>
      </c>
      <c r="D210">
        <v>0.90000000000000102</v>
      </c>
      <c r="E210">
        <f t="shared" si="16"/>
        <v>0.10000000000000098</v>
      </c>
      <c r="F210" t="s">
        <v>1067</v>
      </c>
      <c r="G210" t="s">
        <v>216</v>
      </c>
      <c r="H210" t="s">
        <v>151</v>
      </c>
      <c r="I210" t="s">
        <v>1</v>
      </c>
      <c r="J210" t="s">
        <v>285</v>
      </c>
      <c r="K210" t="s">
        <v>824</v>
      </c>
      <c r="L210" t="s">
        <v>52</v>
      </c>
      <c r="M210" t="s">
        <v>825</v>
      </c>
      <c r="N210" t="s">
        <v>245</v>
      </c>
      <c r="O210" t="s">
        <v>101</v>
      </c>
      <c r="P210" t="s">
        <v>826</v>
      </c>
      <c r="Q210" t="s">
        <v>48</v>
      </c>
      <c r="R210" t="s">
        <v>130</v>
      </c>
    </row>
    <row r="211" spans="1:34" x14ac:dyDescent="0.2">
      <c r="A211" t="s">
        <v>803</v>
      </c>
      <c r="B211">
        <f t="shared" si="17"/>
        <v>2.3923444976076555E-2</v>
      </c>
      <c r="C211">
        <f t="shared" si="18"/>
        <v>4.784688995215311E-2</v>
      </c>
      <c r="D211">
        <v>0.80000000000000104</v>
      </c>
      <c r="E211">
        <f t="shared" si="16"/>
        <v>9.9920072216264089E-16</v>
      </c>
      <c r="F211" t="s">
        <v>1067</v>
      </c>
      <c r="G211" t="s">
        <v>297</v>
      </c>
      <c r="H211" t="s">
        <v>443</v>
      </c>
      <c r="I211" t="s">
        <v>67</v>
      </c>
      <c r="J211" t="s">
        <v>101</v>
      </c>
      <c r="K211" t="s">
        <v>44</v>
      </c>
      <c r="L211" t="s">
        <v>45</v>
      </c>
      <c r="M211" t="s">
        <v>523</v>
      </c>
      <c r="N211" t="s">
        <v>52</v>
      </c>
      <c r="O211" t="s">
        <v>524</v>
      </c>
      <c r="P211" t="s">
        <v>48</v>
      </c>
      <c r="Q211" t="s">
        <v>395</v>
      </c>
      <c r="R211" t="s">
        <v>52</v>
      </c>
      <c r="S211" t="s">
        <v>186</v>
      </c>
      <c r="T211" t="s">
        <v>235</v>
      </c>
    </row>
    <row r="212" spans="1:34" x14ac:dyDescent="0.2">
      <c r="A212" t="s">
        <v>803</v>
      </c>
      <c r="B212">
        <f t="shared" si="17"/>
        <v>2.3923444976076555E-2</v>
      </c>
      <c r="C212">
        <f t="shared" si="18"/>
        <v>4.784688995215311E-2</v>
      </c>
      <c r="D212">
        <v>0.70000000000000095</v>
      </c>
      <c r="E212">
        <f t="shared" si="16"/>
        <v>-9.999999999999909E-2</v>
      </c>
      <c r="F212" t="s">
        <v>1067</v>
      </c>
      <c r="G212" t="s">
        <v>82</v>
      </c>
      <c r="H212" t="s">
        <v>193</v>
      </c>
      <c r="I212" t="s">
        <v>437</v>
      </c>
      <c r="J212" t="s">
        <v>67</v>
      </c>
      <c r="K212" t="s">
        <v>48</v>
      </c>
      <c r="L212" t="s">
        <v>452</v>
      </c>
      <c r="M212" t="s">
        <v>507</v>
      </c>
      <c r="N212" t="s">
        <v>52</v>
      </c>
      <c r="O212" t="s">
        <v>45</v>
      </c>
      <c r="P212" t="s">
        <v>173</v>
      </c>
      <c r="Q212" t="s">
        <v>827</v>
      </c>
      <c r="R212" t="s">
        <v>1</v>
      </c>
      <c r="S212" t="s">
        <v>750</v>
      </c>
    </row>
    <row r="213" spans="1:34" x14ac:dyDescent="0.2">
      <c r="A213" t="s">
        <v>803</v>
      </c>
      <c r="B213">
        <f t="shared" si="17"/>
        <v>2.3923444976076555E-2</v>
      </c>
      <c r="C213">
        <f t="shared" si="18"/>
        <v>4.784688995215311E-2</v>
      </c>
      <c r="D213">
        <v>0.6</v>
      </c>
      <c r="E213">
        <f t="shared" si="16"/>
        <v>-0.20000000000000007</v>
      </c>
      <c r="F213" t="s">
        <v>1067</v>
      </c>
      <c r="G213" t="s">
        <v>72</v>
      </c>
      <c r="H213" t="s">
        <v>828</v>
      </c>
      <c r="I213" t="s">
        <v>203</v>
      </c>
      <c r="J213" t="s">
        <v>829</v>
      </c>
      <c r="K213" t="s">
        <v>42</v>
      </c>
      <c r="L213" t="s">
        <v>463</v>
      </c>
      <c r="M213" t="s">
        <v>245</v>
      </c>
      <c r="N213" t="s">
        <v>85</v>
      </c>
      <c r="O213" t="s">
        <v>539</v>
      </c>
      <c r="P213" t="s">
        <v>830</v>
      </c>
      <c r="Q213" t="s">
        <v>77</v>
      </c>
    </row>
    <row r="214" spans="1:34" x14ac:dyDescent="0.2">
      <c r="A214" t="s">
        <v>803</v>
      </c>
      <c r="B214">
        <f t="shared" si="17"/>
        <v>2.3923444976076555E-2</v>
      </c>
      <c r="C214">
        <f t="shared" si="18"/>
        <v>4.784688995215311E-2</v>
      </c>
      <c r="D214">
        <v>0.5</v>
      </c>
      <c r="E214">
        <f t="shared" si="16"/>
        <v>-0.30000000000000004</v>
      </c>
      <c r="F214" t="s">
        <v>1067</v>
      </c>
      <c r="G214" t="s">
        <v>371</v>
      </c>
      <c r="H214" t="s">
        <v>461</v>
      </c>
      <c r="I214" t="s">
        <v>465</v>
      </c>
      <c r="J214" t="s">
        <v>262</v>
      </c>
      <c r="K214" t="s">
        <v>176</v>
      </c>
      <c r="L214" t="s">
        <v>97</v>
      </c>
      <c r="M214" t="s">
        <v>831</v>
      </c>
      <c r="N214" t="s">
        <v>48</v>
      </c>
      <c r="O214" t="s">
        <v>832</v>
      </c>
      <c r="P214" t="s">
        <v>511</v>
      </c>
      <c r="Q214" t="s">
        <v>135</v>
      </c>
      <c r="R214" t="s">
        <v>41</v>
      </c>
    </row>
    <row r="215" spans="1:34" x14ac:dyDescent="0.2">
      <c r="A215" t="s">
        <v>803</v>
      </c>
      <c r="B215">
        <f t="shared" si="17"/>
        <v>2.3923444976076555E-2</v>
      </c>
      <c r="C215">
        <f t="shared" si="18"/>
        <v>4.784688995215311E-2</v>
      </c>
      <c r="D215">
        <v>0.4</v>
      </c>
      <c r="E215">
        <f t="shared" si="16"/>
        <v>-0.4</v>
      </c>
      <c r="F215" t="s">
        <v>1067</v>
      </c>
      <c r="G215" t="s">
        <v>269</v>
      </c>
      <c r="H215" t="s">
        <v>236</v>
      </c>
      <c r="I215" t="s">
        <v>109</v>
      </c>
      <c r="J215" t="s">
        <v>193</v>
      </c>
      <c r="K215" t="s">
        <v>48</v>
      </c>
      <c r="L215" t="s">
        <v>718</v>
      </c>
      <c r="M215" t="s">
        <v>833</v>
      </c>
      <c r="N215" t="s">
        <v>48</v>
      </c>
      <c r="O215" t="s">
        <v>834</v>
      </c>
      <c r="P215" t="s">
        <v>119</v>
      </c>
      <c r="Q215" t="s">
        <v>835</v>
      </c>
    </row>
    <row r="216" spans="1:34" x14ac:dyDescent="0.2">
      <c r="A216" t="s">
        <v>803</v>
      </c>
      <c r="B216">
        <f t="shared" si="17"/>
        <v>2.3923444976076555E-2</v>
      </c>
      <c r="C216">
        <f t="shared" si="18"/>
        <v>4.784688995215311E-2</v>
      </c>
      <c r="D216">
        <v>0.3</v>
      </c>
      <c r="E216">
        <f t="shared" si="16"/>
        <v>-0.5</v>
      </c>
      <c r="F216" t="s">
        <v>1067</v>
      </c>
      <c r="G216" t="s">
        <v>50</v>
      </c>
      <c r="H216" t="s">
        <v>127</v>
      </c>
      <c r="I216" t="s">
        <v>77</v>
      </c>
      <c r="J216" t="s">
        <v>128</v>
      </c>
      <c r="K216" t="s">
        <v>98</v>
      </c>
      <c r="L216" t="s">
        <v>319</v>
      </c>
      <c r="M216" t="s">
        <v>57</v>
      </c>
      <c r="N216" t="s">
        <v>662</v>
      </c>
      <c r="O216" t="s">
        <v>122</v>
      </c>
      <c r="P216" t="s">
        <v>177</v>
      </c>
      <c r="Q216" t="s">
        <v>48</v>
      </c>
      <c r="R216" t="s">
        <v>802</v>
      </c>
      <c r="S216" t="s">
        <v>836</v>
      </c>
    </row>
    <row r="217" spans="1:34" x14ac:dyDescent="0.2">
      <c r="A217" t="s">
        <v>803</v>
      </c>
      <c r="B217">
        <f t="shared" si="17"/>
        <v>2.3923444976076555E-2</v>
      </c>
      <c r="C217">
        <f t="shared" si="18"/>
        <v>4.784688995215311E-2</v>
      </c>
      <c r="D217">
        <v>0.2</v>
      </c>
      <c r="E217">
        <f t="shared" si="16"/>
        <v>-0.60000000000000009</v>
      </c>
      <c r="F217" t="s">
        <v>1067</v>
      </c>
      <c r="G217" t="s">
        <v>269</v>
      </c>
      <c r="H217" t="s">
        <v>438</v>
      </c>
      <c r="I217" t="s">
        <v>837</v>
      </c>
      <c r="J217" t="s">
        <v>52</v>
      </c>
      <c r="K217" t="s">
        <v>261</v>
      </c>
      <c r="L217" t="s">
        <v>101</v>
      </c>
      <c r="M217" t="s">
        <v>650</v>
      </c>
      <c r="N217" t="s">
        <v>465</v>
      </c>
      <c r="O217" t="s">
        <v>84</v>
      </c>
      <c r="P217" t="s">
        <v>136</v>
      </c>
      <c r="Q217" t="s">
        <v>42</v>
      </c>
      <c r="R217" t="s">
        <v>750</v>
      </c>
    </row>
    <row r="218" spans="1:34" x14ac:dyDescent="0.2">
      <c r="A218" t="s">
        <v>803</v>
      </c>
      <c r="B218">
        <f t="shared" si="17"/>
        <v>2.3923444976076555E-2</v>
      </c>
      <c r="C218">
        <f t="shared" si="18"/>
        <v>4.784688995215311E-2</v>
      </c>
      <c r="D218">
        <v>9.9999999999999895E-2</v>
      </c>
      <c r="E218">
        <f t="shared" si="16"/>
        <v>-0.70000000000000018</v>
      </c>
      <c r="F218" t="s">
        <v>1067</v>
      </c>
      <c r="G218" t="s">
        <v>82</v>
      </c>
      <c r="H218" t="s">
        <v>586</v>
      </c>
      <c r="I218" t="s">
        <v>465</v>
      </c>
      <c r="J218" t="s">
        <v>398</v>
      </c>
      <c r="K218" t="s">
        <v>838</v>
      </c>
      <c r="L218" t="s">
        <v>52</v>
      </c>
      <c r="M218" t="s">
        <v>48</v>
      </c>
      <c r="N218" t="s">
        <v>839</v>
      </c>
      <c r="O218" t="s">
        <v>177</v>
      </c>
      <c r="P218" t="s">
        <v>48</v>
      </c>
      <c r="Q218" t="s">
        <v>840</v>
      </c>
    </row>
    <row r="219" spans="1:34" x14ac:dyDescent="0.2">
      <c r="A219" t="s">
        <v>803</v>
      </c>
      <c r="B219">
        <f t="shared" si="17"/>
        <v>2.3923444976076555E-2</v>
      </c>
      <c r="C219">
        <f t="shared" si="18"/>
        <v>4.784688995215311E-2</v>
      </c>
      <c r="D219">
        <v>0</v>
      </c>
      <c r="E219">
        <f t="shared" si="16"/>
        <v>-0.8</v>
      </c>
      <c r="F219" t="s">
        <v>1067</v>
      </c>
      <c r="G219" t="s">
        <v>841</v>
      </c>
      <c r="H219" t="s">
        <v>319</v>
      </c>
      <c r="I219" t="s">
        <v>75</v>
      </c>
      <c r="J219" t="s">
        <v>128</v>
      </c>
      <c r="K219" t="s">
        <v>48</v>
      </c>
      <c r="L219" t="s">
        <v>419</v>
      </c>
      <c r="M219" t="s">
        <v>842</v>
      </c>
      <c r="N219" t="s">
        <v>94</v>
      </c>
      <c r="O219" t="s">
        <v>186</v>
      </c>
      <c r="P219" t="s">
        <v>397</v>
      </c>
      <c r="Q219" t="s">
        <v>510</v>
      </c>
    </row>
    <row r="220" spans="1:34" x14ac:dyDescent="0.2">
      <c r="A220" t="s">
        <v>803</v>
      </c>
      <c r="B220">
        <f t="shared" si="17"/>
        <v>2.3923444976076555E-2</v>
      </c>
      <c r="C220">
        <f t="shared" si="18"/>
        <v>4.784688995215311E-2</v>
      </c>
      <c r="D220">
        <v>-0.1</v>
      </c>
      <c r="E220">
        <f t="shared" si="16"/>
        <v>-0.9</v>
      </c>
      <c r="F220" t="s">
        <v>1067</v>
      </c>
      <c r="G220" t="s">
        <v>843</v>
      </c>
      <c r="H220" t="s">
        <v>844</v>
      </c>
      <c r="I220" t="s">
        <v>85</v>
      </c>
      <c r="J220" t="s">
        <v>148</v>
      </c>
      <c r="K220" t="s">
        <v>845</v>
      </c>
      <c r="L220" t="s">
        <v>68</v>
      </c>
      <c r="M220" t="s">
        <v>200</v>
      </c>
      <c r="N220" t="s">
        <v>158</v>
      </c>
      <c r="O220" t="s">
        <v>48</v>
      </c>
      <c r="P220" t="s">
        <v>452</v>
      </c>
      <c r="Q220" t="s">
        <v>94</v>
      </c>
      <c r="R220" t="s">
        <v>55</v>
      </c>
      <c r="S220" t="s">
        <v>94</v>
      </c>
      <c r="T220" t="s">
        <v>68</v>
      </c>
      <c r="U220" t="s">
        <v>144</v>
      </c>
    </row>
    <row r="221" spans="1:34" x14ac:dyDescent="0.2">
      <c r="A221" t="s">
        <v>803</v>
      </c>
      <c r="B221">
        <f t="shared" si="17"/>
        <v>2.3923444976076555E-2</v>
      </c>
      <c r="C221">
        <f t="shared" si="18"/>
        <v>4.784688995215311E-2</v>
      </c>
      <c r="D221">
        <v>-0.2</v>
      </c>
      <c r="E221">
        <f t="shared" si="16"/>
        <v>-1</v>
      </c>
      <c r="F221" t="s">
        <v>1067</v>
      </c>
      <c r="G221" t="s">
        <v>846</v>
      </c>
      <c r="H221" t="s">
        <v>101</v>
      </c>
      <c r="I221" t="s">
        <v>83</v>
      </c>
      <c r="J221" t="s">
        <v>70</v>
      </c>
      <c r="K221" t="s">
        <v>259</v>
      </c>
      <c r="L221" t="s">
        <v>332</v>
      </c>
      <c r="M221" t="s">
        <v>68</v>
      </c>
      <c r="N221" t="s">
        <v>104</v>
      </c>
      <c r="O221" t="s">
        <v>54</v>
      </c>
      <c r="P221" t="s">
        <v>1</v>
      </c>
      <c r="Q221" t="s">
        <v>847</v>
      </c>
      <c r="R221" t="s">
        <v>249</v>
      </c>
    </row>
    <row r="222" spans="1:34" x14ac:dyDescent="0.2">
      <c r="A222" t="s">
        <v>848</v>
      </c>
      <c r="B222">
        <f>1/3.2</f>
        <v>0.3125</v>
      </c>
      <c r="C222">
        <f>0.5/3.2</f>
        <v>0.15625</v>
      </c>
      <c r="D222">
        <v>1.7</v>
      </c>
      <c r="E222">
        <f t="shared" si="16"/>
        <v>0.89999999999999991</v>
      </c>
      <c r="F222" t="s">
        <v>1067</v>
      </c>
      <c r="G222" t="s">
        <v>82</v>
      </c>
      <c r="H222" t="s">
        <v>193</v>
      </c>
      <c r="I222" t="s">
        <v>849</v>
      </c>
      <c r="J222" t="s">
        <v>88</v>
      </c>
      <c r="K222" t="s">
        <v>416</v>
      </c>
      <c r="L222" t="s">
        <v>850</v>
      </c>
      <c r="M222" t="s">
        <v>851</v>
      </c>
      <c r="N222" t="s">
        <v>174</v>
      </c>
      <c r="O222" t="s">
        <v>57</v>
      </c>
      <c r="P222" t="s">
        <v>786</v>
      </c>
      <c r="Q222" t="s">
        <v>122</v>
      </c>
      <c r="R222" t="s">
        <v>852</v>
      </c>
      <c r="V222" t="s">
        <v>82</v>
      </c>
      <c r="W222" t="s">
        <v>193</v>
      </c>
      <c r="X222" t="s">
        <v>849</v>
      </c>
      <c r="Y222" t="s">
        <v>88</v>
      </c>
      <c r="Z222" t="s">
        <v>416</v>
      </c>
      <c r="AA222" t="s">
        <v>850</v>
      </c>
      <c r="AB222" t="s">
        <v>851</v>
      </c>
      <c r="AC222" t="s">
        <v>174</v>
      </c>
      <c r="AD222" t="s">
        <v>57</v>
      </c>
      <c r="AE222" t="s">
        <v>786</v>
      </c>
      <c r="AF222" t="s">
        <v>122</v>
      </c>
      <c r="AG222" t="s">
        <v>852</v>
      </c>
    </row>
    <row r="223" spans="1:34" x14ac:dyDescent="0.2">
      <c r="A223" t="s">
        <v>848</v>
      </c>
      <c r="B223">
        <f t="shared" ref="B223:B241" si="19">1/3.2</f>
        <v>0.3125</v>
      </c>
      <c r="C223">
        <f t="shared" ref="C223:C241" si="20">0.5/3.2</f>
        <v>0.15625</v>
      </c>
      <c r="D223">
        <v>1.6</v>
      </c>
      <c r="E223">
        <f t="shared" si="16"/>
        <v>0.8</v>
      </c>
      <c r="F223" t="s">
        <v>1067</v>
      </c>
      <c r="G223" t="s">
        <v>72</v>
      </c>
      <c r="H223" t="s">
        <v>853</v>
      </c>
      <c r="I223" t="s">
        <v>854</v>
      </c>
      <c r="J223" t="s">
        <v>390</v>
      </c>
      <c r="K223" t="s">
        <v>815</v>
      </c>
      <c r="L223" t="s">
        <v>245</v>
      </c>
      <c r="M223" t="s">
        <v>68</v>
      </c>
      <c r="N223" t="s">
        <v>193</v>
      </c>
      <c r="O223" t="s">
        <v>855</v>
      </c>
      <c r="P223" t="s">
        <v>52</v>
      </c>
      <c r="Q223" t="s">
        <v>399</v>
      </c>
      <c r="R223" t="s">
        <v>63</v>
      </c>
      <c r="S223" t="s">
        <v>77</v>
      </c>
      <c r="V223" t="s">
        <v>72</v>
      </c>
      <c r="W223" t="s">
        <v>853</v>
      </c>
      <c r="X223" t="s">
        <v>854</v>
      </c>
      <c r="Y223" t="s">
        <v>390</v>
      </c>
      <c r="Z223" t="s">
        <v>815</v>
      </c>
      <c r="AA223" t="s">
        <v>245</v>
      </c>
      <c r="AB223" t="s">
        <v>68</v>
      </c>
      <c r="AC223" t="s">
        <v>193</v>
      </c>
      <c r="AD223" t="s">
        <v>855</v>
      </c>
      <c r="AE223" t="s">
        <v>52</v>
      </c>
      <c r="AF223" t="s">
        <v>399</v>
      </c>
      <c r="AG223" t="s">
        <v>63</v>
      </c>
      <c r="AH223" t="s">
        <v>77</v>
      </c>
    </row>
    <row r="224" spans="1:34" x14ac:dyDescent="0.2">
      <c r="A224" t="s">
        <v>848</v>
      </c>
      <c r="B224">
        <f t="shared" si="19"/>
        <v>0.3125</v>
      </c>
      <c r="C224">
        <f t="shared" si="20"/>
        <v>0.15625</v>
      </c>
      <c r="D224">
        <v>1.5</v>
      </c>
      <c r="E224">
        <f t="shared" si="16"/>
        <v>0.7</v>
      </c>
      <c r="F224" t="s">
        <v>1067</v>
      </c>
      <c r="G224" t="s">
        <v>72</v>
      </c>
      <c r="H224" t="s">
        <v>856</v>
      </c>
      <c r="I224" t="s">
        <v>857</v>
      </c>
      <c r="J224" t="s">
        <v>48</v>
      </c>
      <c r="K224" t="s">
        <v>858</v>
      </c>
      <c r="L224" t="s">
        <v>859</v>
      </c>
      <c r="M224" t="s">
        <v>77</v>
      </c>
      <c r="N224" t="s">
        <v>47</v>
      </c>
      <c r="O224" t="s">
        <v>860</v>
      </c>
      <c r="P224" t="s">
        <v>861</v>
      </c>
      <c r="Q224" t="s">
        <v>121</v>
      </c>
      <c r="R224" t="s">
        <v>862</v>
      </c>
      <c r="V224" t="s">
        <v>72</v>
      </c>
      <c r="W224" t="s">
        <v>856</v>
      </c>
      <c r="X224" t="s">
        <v>857</v>
      </c>
      <c r="Y224" t="s">
        <v>48</v>
      </c>
      <c r="Z224" t="s">
        <v>858</v>
      </c>
      <c r="AA224" t="s">
        <v>859</v>
      </c>
      <c r="AB224" t="s">
        <v>77</v>
      </c>
      <c r="AC224" t="s">
        <v>47</v>
      </c>
      <c r="AD224" t="s">
        <v>860</v>
      </c>
      <c r="AE224" t="s">
        <v>861</v>
      </c>
      <c r="AF224" t="s">
        <v>121</v>
      </c>
      <c r="AG224" t="s">
        <v>862</v>
      </c>
    </row>
    <row r="225" spans="1:35" x14ac:dyDescent="0.2">
      <c r="A225" t="s">
        <v>848</v>
      </c>
      <c r="B225">
        <f t="shared" si="19"/>
        <v>0.3125</v>
      </c>
      <c r="C225">
        <f t="shared" si="20"/>
        <v>0.15625</v>
      </c>
      <c r="D225">
        <v>1.4</v>
      </c>
      <c r="E225">
        <f t="shared" si="16"/>
        <v>0.59999999999999987</v>
      </c>
      <c r="F225" t="s">
        <v>1067</v>
      </c>
      <c r="G225" t="s">
        <v>50</v>
      </c>
      <c r="H225" t="s">
        <v>119</v>
      </c>
      <c r="I225" t="s">
        <v>52</v>
      </c>
      <c r="J225" t="s">
        <v>268</v>
      </c>
      <c r="K225" t="s">
        <v>52</v>
      </c>
      <c r="L225" t="s">
        <v>48</v>
      </c>
      <c r="M225" t="s">
        <v>842</v>
      </c>
      <c r="N225" t="s">
        <v>489</v>
      </c>
      <c r="O225" t="s">
        <v>131</v>
      </c>
      <c r="P225" t="s">
        <v>748</v>
      </c>
      <c r="Q225" t="s">
        <v>350</v>
      </c>
      <c r="R225" t="s">
        <v>98</v>
      </c>
      <c r="S225" t="s">
        <v>863</v>
      </c>
      <c r="V225" t="s">
        <v>50</v>
      </c>
      <c r="W225" t="s">
        <v>119</v>
      </c>
      <c r="X225" t="s">
        <v>52</v>
      </c>
      <c r="Y225" t="s">
        <v>268</v>
      </c>
      <c r="Z225" t="s">
        <v>52</v>
      </c>
      <c r="AA225" t="s">
        <v>48</v>
      </c>
      <c r="AB225" t="s">
        <v>842</v>
      </c>
      <c r="AC225" t="s">
        <v>489</v>
      </c>
      <c r="AD225" t="s">
        <v>131</v>
      </c>
      <c r="AE225" t="s">
        <v>748</v>
      </c>
      <c r="AF225" t="s">
        <v>350</v>
      </c>
      <c r="AG225" t="s">
        <v>98</v>
      </c>
      <c r="AH225" t="s">
        <v>863</v>
      </c>
    </row>
    <row r="226" spans="1:35" x14ac:dyDescent="0.2">
      <c r="A226" t="s">
        <v>848</v>
      </c>
      <c r="B226">
        <f t="shared" si="19"/>
        <v>0.3125</v>
      </c>
      <c r="C226">
        <f t="shared" si="20"/>
        <v>0.15625</v>
      </c>
      <c r="D226">
        <v>1.3</v>
      </c>
      <c r="E226">
        <f t="shared" si="16"/>
        <v>0.5</v>
      </c>
      <c r="F226" t="s">
        <v>1067</v>
      </c>
      <c r="G226" t="s">
        <v>864</v>
      </c>
      <c r="H226" t="s">
        <v>865</v>
      </c>
      <c r="I226" t="s">
        <v>63</v>
      </c>
      <c r="J226" t="s">
        <v>131</v>
      </c>
      <c r="K226" t="s">
        <v>119</v>
      </c>
      <c r="L226" t="s">
        <v>643</v>
      </c>
      <c r="M226" t="s">
        <v>193</v>
      </c>
      <c r="N226" t="s">
        <v>121</v>
      </c>
      <c r="O226" t="s">
        <v>48</v>
      </c>
      <c r="P226" t="s">
        <v>866</v>
      </c>
      <c r="Q226" t="s">
        <v>867</v>
      </c>
      <c r="V226" t="s">
        <v>864</v>
      </c>
      <c r="W226" t="s">
        <v>865</v>
      </c>
      <c r="X226" t="s">
        <v>63</v>
      </c>
      <c r="Y226" t="s">
        <v>131</v>
      </c>
      <c r="Z226" t="s">
        <v>119</v>
      </c>
      <c r="AA226" t="s">
        <v>643</v>
      </c>
      <c r="AB226" t="s">
        <v>193</v>
      </c>
      <c r="AC226" t="s">
        <v>121</v>
      </c>
      <c r="AD226" t="s">
        <v>48</v>
      </c>
      <c r="AE226" t="s">
        <v>866</v>
      </c>
      <c r="AF226" t="s">
        <v>867</v>
      </c>
    </row>
    <row r="227" spans="1:35" x14ac:dyDescent="0.2">
      <c r="A227" t="s">
        <v>848</v>
      </c>
      <c r="B227">
        <f t="shared" si="19"/>
        <v>0.3125</v>
      </c>
      <c r="C227">
        <f t="shared" si="20"/>
        <v>0.15625</v>
      </c>
      <c r="D227">
        <v>1.2</v>
      </c>
      <c r="E227">
        <f t="shared" si="16"/>
        <v>0.39999999999999991</v>
      </c>
      <c r="F227" t="s">
        <v>1067</v>
      </c>
      <c r="G227" t="s">
        <v>664</v>
      </c>
      <c r="H227" t="s">
        <v>121</v>
      </c>
      <c r="I227" t="s">
        <v>48</v>
      </c>
      <c r="J227" t="s">
        <v>868</v>
      </c>
      <c r="K227" t="s">
        <v>869</v>
      </c>
      <c r="L227" t="s">
        <v>1</v>
      </c>
      <c r="M227" t="s">
        <v>285</v>
      </c>
      <c r="N227" t="s">
        <v>90</v>
      </c>
      <c r="O227" t="s">
        <v>140</v>
      </c>
      <c r="P227" t="s">
        <v>48</v>
      </c>
      <c r="Q227" t="s">
        <v>148</v>
      </c>
      <c r="R227" t="s">
        <v>235</v>
      </c>
      <c r="V227" t="s">
        <v>664</v>
      </c>
      <c r="W227" t="s">
        <v>121</v>
      </c>
      <c r="X227" t="s">
        <v>48</v>
      </c>
      <c r="Y227" t="s">
        <v>868</v>
      </c>
      <c r="Z227" t="s">
        <v>869</v>
      </c>
      <c r="AA227" t="s">
        <v>1</v>
      </c>
      <c r="AB227" t="s">
        <v>285</v>
      </c>
      <c r="AC227" t="s">
        <v>90</v>
      </c>
      <c r="AD227" t="s">
        <v>140</v>
      </c>
      <c r="AE227" t="s">
        <v>48</v>
      </c>
      <c r="AF227" t="s">
        <v>148</v>
      </c>
      <c r="AG227" t="s">
        <v>235</v>
      </c>
    </row>
    <row r="228" spans="1:35" x14ac:dyDescent="0.2">
      <c r="A228" t="s">
        <v>848</v>
      </c>
      <c r="B228">
        <f t="shared" si="19"/>
        <v>0.3125</v>
      </c>
      <c r="C228">
        <f t="shared" si="20"/>
        <v>0.15625</v>
      </c>
      <c r="D228">
        <v>1.1000000000000001</v>
      </c>
      <c r="E228">
        <f t="shared" si="16"/>
        <v>0.30000000000000004</v>
      </c>
      <c r="F228" t="s">
        <v>1067</v>
      </c>
      <c r="G228" t="s">
        <v>72</v>
      </c>
      <c r="H228" t="s">
        <v>870</v>
      </c>
      <c r="I228" t="s">
        <v>92</v>
      </c>
      <c r="J228" t="s">
        <v>158</v>
      </c>
      <c r="K228" t="s">
        <v>48</v>
      </c>
      <c r="L228" t="s">
        <v>199</v>
      </c>
      <c r="M228" t="s">
        <v>722</v>
      </c>
      <c r="N228" t="s">
        <v>121</v>
      </c>
      <c r="O228" t="s">
        <v>824</v>
      </c>
      <c r="P228" t="s">
        <v>41</v>
      </c>
      <c r="Q228" t="s">
        <v>48</v>
      </c>
      <c r="R228" t="s">
        <v>871</v>
      </c>
      <c r="V228" t="s">
        <v>72</v>
      </c>
      <c r="W228" t="s">
        <v>870</v>
      </c>
      <c r="X228" t="s">
        <v>92</v>
      </c>
      <c r="Y228" t="s">
        <v>158</v>
      </c>
      <c r="Z228" t="s">
        <v>48</v>
      </c>
      <c r="AA228" t="s">
        <v>199</v>
      </c>
      <c r="AB228" t="s">
        <v>722</v>
      </c>
      <c r="AC228" t="s">
        <v>121</v>
      </c>
      <c r="AD228" t="s">
        <v>824</v>
      </c>
      <c r="AE228" t="s">
        <v>41</v>
      </c>
      <c r="AF228" t="s">
        <v>48</v>
      </c>
      <c r="AG228" t="s">
        <v>871</v>
      </c>
    </row>
    <row r="229" spans="1:35" x14ac:dyDescent="0.2">
      <c r="A229" t="s">
        <v>848</v>
      </c>
      <c r="B229">
        <f t="shared" si="19"/>
        <v>0.3125</v>
      </c>
      <c r="C229">
        <f t="shared" si="20"/>
        <v>0.15625</v>
      </c>
      <c r="D229">
        <v>1</v>
      </c>
      <c r="E229">
        <f t="shared" si="16"/>
        <v>0.19999999999999996</v>
      </c>
      <c r="F229" t="s">
        <v>1067</v>
      </c>
      <c r="G229" t="s">
        <v>50</v>
      </c>
      <c r="H229" t="s">
        <v>127</v>
      </c>
      <c r="I229" t="s">
        <v>77</v>
      </c>
      <c r="J229" t="s">
        <v>128</v>
      </c>
      <c r="K229" t="s">
        <v>48</v>
      </c>
      <c r="L229" t="s">
        <v>872</v>
      </c>
      <c r="M229" t="s">
        <v>94</v>
      </c>
      <c r="N229" t="s">
        <v>250</v>
      </c>
      <c r="O229" t="s">
        <v>131</v>
      </c>
      <c r="P229" t="s">
        <v>873</v>
      </c>
      <c r="Q229" t="s">
        <v>63</v>
      </c>
      <c r="R229" t="s">
        <v>438</v>
      </c>
      <c r="S229" t="s">
        <v>439</v>
      </c>
      <c r="T229" t="s">
        <v>828</v>
      </c>
      <c r="V229" t="s">
        <v>50</v>
      </c>
      <c r="W229" t="s">
        <v>127</v>
      </c>
      <c r="X229" t="s">
        <v>77</v>
      </c>
      <c r="Y229" t="s">
        <v>128</v>
      </c>
      <c r="Z229" t="s">
        <v>48</v>
      </c>
      <c r="AA229" t="s">
        <v>872</v>
      </c>
      <c r="AB229" t="s">
        <v>94</v>
      </c>
      <c r="AC229" t="s">
        <v>250</v>
      </c>
      <c r="AD229" t="s">
        <v>131</v>
      </c>
      <c r="AE229" t="s">
        <v>873</v>
      </c>
      <c r="AF229" t="s">
        <v>63</v>
      </c>
      <c r="AG229" t="s">
        <v>438</v>
      </c>
      <c r="AH229" t="s">
        <v>439</v>
      </c>
      <c r="AI229" t="s">
        <v>828</v>
      </c>
    </row>
    <row r="230" spans="1:35" x14ac:dyDescent="0.2">
      <c r="A230" t="s">
        <v>848</v>
      </c>
      <c r="B230">
        <f t="shared" si="19"/>
        <v>0.3125</v>
      </c>
      <c r="C230">
        <f t="shared" si="20"/>
        <v>0.15625</v>
      </c>
      <c r="D230">
        <v>0.90000000000000102</v>
      </c>
      <c r="E230">
        <f t="shared" si="16"/>
        <v>0.10000000000000098</v>
      </c>
      <c r="F230" t="s">
        <v>1067</v>
      </c>
      <c r="G230" t="s">
        <v>72</v>
      </c>
      <c r="H230" t="s">
        <v>550</v>
      </c>
      <c r="I230" t="s">
        <v>51</v>
      </c>
      <c r="J230" t="s">
        <v>289</v>
      </c>
      <c r="K230" t="s">
        <v>145</v>
      </c>
      <c r="L230" t="s">
        <v>245</v>
      </c>
      <c r="M230" t="s">
        <v>48</v>
      </c>
      <c r="N230" t="s">
        <v>552</v>
      </c>
      <c r="O230" t="s">
        <v>524</v>
      </c>
      <c r="P230" t="s">
        <v>111</v>
      </c>
      <c r="Q230" t="s">
        <v>158</v>
      </c>
      <c r="V230" t="s">
        <v>72</v>
      </c>
      <c r="W230" t="s">
        <v>550</v>
      </c>
      <c r="X230" t="s">
        <v>51</v>
      </c>
      <c r="Y230" t="s">
        <v>289</v>
      </c>
      <c r="Z230" t="s">
        <v>145</v>
      </c>
      <c r="AA230" t="s">
        <v>245</v>
      </c>
      <c r="AB230" t="s">
        <v>48</v>
      </c>
      <c r="AC230" t="s">
        <v>552</v>
      </c>
      <c r="AD230" t="s">
        <v>524</v>
      </c>
      <c r="AE230" t="s">
        <v>111</v>
      </c>
      <c r="AF230" t="s">
        <v>158</v>
      </c>
    </row>
    <row r="231" spans="1:35" x14ac:dyDescent="0.2">
      <c r="A231" t="s">
        <v>848</v>
      </c>
      <c r="B231">
        <f t="shared" si="19"/>
        <v>0.3125</v>
      </c>
      <c r="C231">
        <f t="shared" si="20"/>
        <v>0.15625</v>
      </c>
      <c r="D231">
        <v>0.80000000000000104</v>
      </c>
      <c r="E231">
        <f t="shared" si="16"/>
        <v>9.9920072216264089E-16</v>
      </c>
      <c r="F231" t="s">
        <v>1067</v>
      </c>
      <c r="G231" t="s">
        <v>72</v>
      </c>
      <c r="H231" t="s">
        <v>874</v>
      </c>
      <c r="I231" t="s">
        <v>695</v>
      </c>
      <c r="J231" t="s">
        <v>875</v>
      </c>
      <c r="K231" t="s">
        <v>830</v>
      </c>
      <c r="L231" t="s">
        <v>77</v>
      </c>
      <c r="M231" t="s">
        <v>186</v>
      </c>
      <c r="N231" t="s">
        <v>364</v>
      </c>
      <c r="O231" t="s">
        <v>48</v>
      </c>
      <c r="P231" t="s">
        <v>876</v>
      </c>
      <c r="Q231" t="s">
        <v>338</v>
      </c>
      <c r="R231" t="s">
        <v>164</v>
      </c>
      <c r="V231" t="s">
        <v>72</v>
      </c>
      <c r="W231" t="s">
        <v>874</v>
      </c>
      <c r="X231" t="s">
        <v>695</v>
      </c>
      <c r="Y231" t="s">
        <v>875</v>
      </c>
      <c r="Z231" t="s">
        <v>830</v>
      </c>
      <c r="AA231" t="s">
        <v>77</v>
      </c>
      <c r="AB231" t="s">
        <v>186</v>
      </c>
      <c r="AC231" t="s">
        <v>364</v>
      </c>
      <c r="AD231" t="s">
        <v>48</v>
      </c>
      <c r="AE231" t="s">
        <v>876</v>
      </c>
      <c r="AF231" t="s">
        <v>338</v>
      </c>
      <c r="AG231" t="s">
        <v>164</v>
      </c>
    </row>
    <row r="232" spans="1:35" x14ac:dyDescent="0.2">
      <c r="A232" t="s">
        <v>848</v>
      </c>
      <c r="B232">
        <f t="shared" si="19"/>
        <v>0.3125</v>
      </c>
      <c r="C232">
        <f t="shared" si="20"/>
        <v>0.15625</v>
      </c>
      <c r="D232">
        <v>0.70000000000000095</v>
      </c>
      <c r="E232">
        <f t="shared" si="16"/>
        <v>-9.999999999999909E-2</v>
      </c>
      <c r="F232" t="s">
        <v>1067</v>
      </c>
      <c r="G232" t="s">
        <v>846</v>
      </c>
      <c r="H232" t="s">
        <v>101</v>
      </c>
      <c r="I232" t="s">
        <v>705</v>
      </c>
      <c r="J232" t="s">
        <v>48</v>
      </c>
      <c r="K232" t="s">
        <v>389</v>
      </c>
      <c r="L232" t="s">
        <v>480</v>
      </c>
      <c r="M232" t="s">
        <v>567</v>
      </c>
      <c r="N232" t="s">
        <v>259</v>
      </c>
      <c r="O232" t="s">
        <v>193</v>
      </c>
      <c r="P232" t="s">
        <v>48</v>
      </c>
      <c r="Q232" t="s">
        <v>877</v>
      </c>
      <c r="R232" t="s">
        <v>332</v>
      </c>
      <c r="S232" t="s">
        <v>878</v>
      </c>
      <c r="V232" t="s">
        <v>846</v>
      </c>
      <c r="W232" t="s">
        <v>101</v>
      </c>
      <c r="X232" t="s">
        <v>705</v>
      </c>
      <c r="Y232" t="s">
        <v>48</v>
      </c>
      <c r="Z232" t="s">
        <v>389</v>
      </c>
      <c r="AA232" t="s">
        <v>480</v>
      </c>
      <c r="AB232" t="s">
        <v>567</v>
      </c>
      <c r="AC232" t="s">
        <v>259</v>
      </c>
      <c r="AD232" t="s">
        <v>193</v>
      </c>
      <c r="AE232" t="s">
        <v>48</v>
      </c>
      <c r="AF232" t="s">
        <v>877</v>
      </c>
      <c r="AG232" t="s">
        <v>332</v>
      </c>
      <c r="AH232" t="s">
        <v>878</v>
      </c>
    </row>
    <row r="233" spans="1:35" x14ac:dyDescent="0.2">
      <c r="A233" t="s">
        <v>848</v>
      </c>
      <c r="B233">
        <f t="shared" si="19"/>
        <v>0.3125</v>
      </c>
      <c r="C233">
        <f t="shared" si="20"/>
        <v>0.15625</v>
      </c>
      <c r="D233">
        <v>0.6</v>
      </c>
      <c r="E233">
        <f t="shared" si="16"/>
        <v>-0.20000000000000007</v>
      </c>
      <c r="F233" t="s">
        <v>1067</v>
      </c>
      <c r="G233" t="s">
        <v>879</v>
      </c>
      <c r="H233" t="s">
        <v>143</v>
      </c>
      <c r="I233" t="s">
        <v>700</v>
      </c>
      <c r="J233" t="s">
        <v>84</v>
      </c>
      <c r="K233" t="s">
        <v>101</v>
      </c>
      <c r="L233" t="s">
        <v>175</v>
      </c>
      <c r="M233" t="s">
        <v>488</v>
      </c>
      <c r="N233" t="s">
        <v>41</v>
      </c>
      <c r="O233" t="s">
        <v>48</v>
      </c>
      <c r="P233" t="s">
        <v>599</v>
      </c>
      <c r="V233" t="s">
        <v>879</v>
      </c>
      <c r="W233" t="s">
        <v>143</v>
      </c>
      <c r="X233" t="s">
        <v>700</v>
      </c>
      <c r="Y233" t="s">
        <v>84</v>
      </c>
      <c r="Z233" t="s">
        <v>101</v>
      </c>
      <c r="AA233" t="s">
        <v>175</v>
      </c>
      <c r="AB233" t="s">
        <v>488</v>
      </c>
      <c r="AC233" t="s">
        <v>41</v>
      </c>
      <c r="AD233" t="s">
        <v>48</v>
      </c>
      <c r="AE233" t="s">
        <v>599</v>
      </c>
    </row>
    <row r="234" spans="1:35" x14ac:dyDescent="0.2">
      <c r="A234" t="s">
        <v>848</v>
      </c>
      <c r="B234">
        <f t="shared" si="19"/>
        <v>0.3125</v>
      </c>
      <c r="C234">
        <f t="shared" si="20"/>
        <v>0.15625</v>
      </c>
      <c r="D234">
        <v>0.5</v>
      </c>
      <c r="E234">
        <f t="shared" si="16"/>
        <v>-0.30000000000000004</v>
      </c>
      <c r="F234" t="s">
        <v>1067</v>
      </c>
      <c r="G234" t="s">
        <v>880</v>
      </c>
      <c r="H234" t="s">
        <v>312</v>
      </c>
      <c r="I234" t="s">
        <v>65</v>
      </c>
      <c r="J234" t="s">
        <v>146</v>
      </c>
      <c r="K234" t="s">
        <v>673</v>
      </c>
      <c r="L234" t="s">
        <v>669</v>
      </c>
      <c r="M234" t="s">
        <v>143</v>
      </c>
      <c r="N234" t="s">
        <v>102</v>
      </c>
      <c r="O234" t="s">
        <v>881</v>
      </c>
      <c r="P234" t="s">
        <v>680</v>
      </c>
      <c r="Q234" t="s">
        <v>330</v>
      </c>
      <c r="V234" t="s">
        <v>880</v>
      </c>
      <c r="W234" t="s">
        <v>312</v>
      </c>
      <c r="X234" t="s">
        <v>65</v>
      </c>
      <c r="Y234" t="s">
        <v>146</v>
      </c>
      <c r="Z234" t="s">
        <v>673</v>
      </c>
      <c r="AA234" t="s">
        <v>669</v>
      </c>
      <c r="AB234" t="s">
        <v>143</v>
      </c>
      <c r="AC234" t="s">
        <v>102</v>
      </c>
      <c r="AD234" t="s">
        <v>881</v>
      </c>
      <c r="AE234" t="s">
        <v>680</v>
      </c>
      <c r="AF234" t="s">
        <v>330</v>
      </c>
    </row>
    <row r="235" spans="1:35" x14ac:dyDescent="0.2">
      <c r="A235" t="s">
        <v>848</v>
      </c>
      <c r="B235">
        <f t="shared" si="19"/>
        <v>0.3125</v>
      </c>
      <c r="C235">
        <f t="shared" si="20"/>
        <v>0.15625</v>
      </c>
      <c r="D235">
        <v>0.4</v>
      </c>
      <c r="E235">
        <f t="shared" si="16"/>
        <v>-0.4</v>
      </c>
      <c r="F235" t="s">
        <v>1067</v>
      </c>
      <c r="G235" t="s">
        <v>72</v>
      </c>
      <c r="H235" t="s">
        <v>882</v>
      </c>
      <c r="I235" t="s">
        <v>460</v>
      </c>
      <c r="J235" t="s">
        <v>67</v>
      </c>
      <c r="K235" t="s">
        <v>68</v>
      </c>
      <c r="L235" t="s">
        <v>315</v>
      </c>
      <c r="M235" t="s">
        <v>883</v>
      </c>
      <c r="N235" t="s">
        <v>128</v>
      </c>
      <c r="O235" t="s">
        <v>390</v>
      </c>
      <c r="P235" t="s">
        <v>884</v>
      </c>
      <c r="Q235" t="s">
        <v>177</v>
      </c>
      <c r="R235" t="s">
        <v>288</v>
      </c>
      <c r="V235" t="s">
        <v>72</v>
      </c>
      <c r="W235" t="s">
        <v>882</v>
      </c>
      <c r="X235" t="s">
        <v>460</v>
      </c>
      <c r="Y235" t="s">
        <v>67</v>
      </c>
      <c r="Z235" t="s">
        <v>68</v>
      </c>
      <c r="AA235" t="s">
        <v>315</v>
      </c>
      <c r="AB235" t="s">
        <v>883</v>
      </c>
      <c r="AC235" t="s">
        <v>128</v>
      </c>
      <c r="AD235" t="s">
        <v>390</v>
      </c>
      <c r="AE235" t="s">
        <v>884</v>
      </c>
      <c r="AF235" t="s">
        <v>177</v>
      </c>
      <c r="AG235" t="s">
        <v>288</v>
      </c>
    </row>
    <row r="236" spans="1:35" x14ac:dyDescent="0.2">
      <c r="A236" t="s">
        <v>848</v>
      </c>
      <c r="B236">
        <f t="shared" si="19"/>
        <v>0.3125</v>
      </c>
      <c r="C236">
        <f t="shared" si="20"/>
        <v>0.15625</v>
      </c>
      <c r="D236">
        <v>0.3</v>
      </c>
      <c r="E236">
        <f t="shared" si="16"/>
        <v>-0.5</v>
      </c>
      <c r="F236" t="s">
        <v>1067</v>
      </c>
      <c r="G236" t="s">
        <v>274</v>
      </c>
      <c r="H236" t="s">
        <v>75</v>
      </c>
      <c r="I236" t="s">
        <v>885</v>
      </c>
      <c r="J236" t="s">
        <v>886</v>
      </c>
      <c r="K236" t="s">
        <v>629</v>
      </c>
      <c r="L236" t="s">
        <v>630</v>
      </c>
      <c r="M236" t="s">
        <v>48</v>
      </c>
      <c r="N236" t="s">
        <v>202</v>
      </c>
      <c r="O236" t="s">
        <v>887</v>
      </c>
      <c r="P236" t="s">
        <v>52</v>
      </c>
      <c r="Q236" t="s">
        <v>465</v>
      </c>
      <c r="R236" t="s">
        <v>212</v>
      </c>
      <c r="V236" t="s">
        <v>274</v>
      </c>
      <c r="W236" t="s">
        <v>75</v>
      </c>
      <c r="X236" t="s">
        <v>885</v>
      </c>
      <c r="Y236" t="s">
        <v>886</v>
      </c>
      <c r="Z236" t="s">
        <v>629</v>
      </c>
      <c r="AA236" t="s">
        <v>630</v>
      </c>
      <c r="AB236" t="s">
        <v>48</v>
      </c>
      <c r="AC236" t="s">
        <v>202</v>
      </c>
      <c r="AD236" t="s">
        <v>887</v>
      </c>
      <c r="AF236" t="s">
        <v>465</v>
      </c>
      <c r="AG236" t="s">
        <v>212</v>
      </c>
    </row>
    <row r="237" spans="1:35" x14ac:dyDescent="0.2">
      <c r="A237" t="s">
        <v>848</v>
      </c>
      <c r="B237">
        <f t="shared" si="19"/>
        <v>0.3125</v>
      </c>
      <c r="C237">
        <f t="shared" si="20"/>
        <v>0.15625</v>
      </c>
      <c r="D237">
        <v>0.2</v>
      </c>
      <c r="E237">
        <f t="shared" si="16"/>
        <v>-0.60000000000000009</v>
      </c>
      <c r="F237" t="s">
        <v>1067</v>
      </c>
      <c r="G237" t="s">
        <v>318</v>
      </c>
      <c r="H237" t="s">
        <v>888</v>
      </c>
      <c r="I237" t="s">
        <v>662</v>
      </c>
      <c r="J237" t="s">
        <v>109</v>
      </c>
      <c r="K237" t="s">
        <v>48</v>
      </c>
      <c r="L237" t="s">
        <v>889</v>
      </c>
      <c r="M237" t="s">
        <v>76</v>
      </c>
      <c r="N237" t="s">
        <v>48</v>
      </c>
      <c r="O237" t="s">
        <v>311</v>
      </c>
      <c r="P237" t="s">
        <v>158</v>
      </c>
      <c r="Q237" t="s">
        <v>48</v>
      </c>
      <c r="R237" t="s">
        <v>765</v>
      </c>
      <c r="W237" t="s">
        <v>888</v>
      </c>
      <c r="X237" t="s">
        <v>662</v>
      </c>
      <c r="Z237" t="s">
        <v>48</v>
      </c>
      <c r="AA237" t="s">
        <v>889</v>
      </c>
      <c r="AC237" t="s">
        <v>48</v>
      </c>
      <c r="AD237" t="s">
        <v>311</v>
      </c>
      <c r="AE237" t="s">
        <v>158</v>
      </c>
      <c r="AF237" t="s">
        <v>48</v>
      </c>
    </row>
    <row r="238" spans="1:35" x14ac:dyDescent="0.2">
      <c r="A238" t="s">
        <v>848</v>
      </c>
      <c r="B238">
        <f t="shared" si="19"/>
        <v>0.3125</v>
      </c>
      <c r="C238">
        <f t="shared" si="20"/>
        <v>0.15625</v>
      </c>
      <c r="D238">
        <v>9.9999999999999895E-2</v>
      </c>
      <c r="E238">
        <f t="shared" si="16"/>
        <v>-0.70000000000000018</v>
      </c>
      <c r="F238" t="s">
        <v>1067</v>
      </c>
      <c r="G238" t="s">
        <v>72</v>
      </c>
      <c r="H238" t="s">
        <v>890</v>
      </c>
      <c r="I238" t="s">
        <v>460</v>
      </c>
      <c r="J238" t="s">
        <v>67</v>
      </c>
      <c r="K238" t="s">
        <v>101</v>
      </c>
      <c r="L238" t="s">
        <v>193</v>
      </c>
      <c r="M238" t="s">
        <v>137</v>
      </c>
      <c r="N238" t="s">
        <v>891</v>
      </c>
      <c r="O238" t="s">
        <v>48</v>
      </c>
      <c r="P238" t="s">
        <v>813</v>
      </c>
      <c r="Q238" t="s">
        <v>106</v>
      </c>
      <c r="R238" t="s">
        <v>892</v>
      </c>
    </row>
    <row r="239" spans="1:35" x14ac:dyDescent="0.2">
      <c r="A239" t="s">
        <v>848</v>
      </c>
      <c r="B239">
        <f t="shared" si="19"/>
        <v>0.3125</v>
      </c>
      <c r="C239">
        <f t="shared" si="20"/>
        <v>0.15625</v>
      </c>
      <c r="D239">
        <v>0</v>
      </c>
      <c r="E239">
        <f t="shared" si="16"/>
        <v>-0.8</v>
      </c>
      <c r="F239" t="s">
        <v>1067</v>
      </c>
      <c r="G239" t="s">
        <v>61</v>
      </c>
      <c r="H239" t="s">
        <v>114</v>
      </c>
      <c r="I239" t="s">
        <v>121</v>
      </c>
      <c r="J239" t="s">
        <v>893</v>
      </c>
      <c r="K239" t="s">
        <v>744</v>
      </c>
      <c r="L239" t="s">
        <v>101</v>
      </c>
      <c r="M239" t="s">
        <v>193</v>
      </c>
      <c r="N239" t="s">
        <v>315</v>
      </c>
      <c r="O239" t="s">
        <v>894</v>
      </c>
      <c r="P239" t="s">
        <v>52</v>
      </c>
      <c r="Q239" t="s">
        <v>48</v>
      </c>
      <c r="R239" t="s">
        <v>284</v>
      </c>
    </row>
    <row r="240" spans="1:35" x14ac:dyDescent="0.2">
      <c r="A240" t="s">
        <v>848</v>
      </c>
      <c r="B240">
        <f t="shared" si="19"/>
        <v>0.3125</v>
      </c>
      <c r="C240">
        <f t="shared" si="20"/>
        <v>0.15625</v>
      </c>
      <c r="D240">
        <v>-0.1</v>
      </c>
      <c r="E240">
        <f t="shared" si="16"/>
        <v>-0.9</v>
      </c>
      <c r="F240" t="s">
        <v>1067</v>
      </c>
      <c r="G240" t="s">
        <v>72</v>
      </c>
      <c r="H240" t="s">
        <v>895</v>
      </c>
      <c r="I240" t="s">
        <v>662</v>
      </c>
      <c r="J240" t="s">
        <v>109</v>
      </c>
      <c r="K240" t="s">
        <v>465</v>
      </c>
      <c r="L240" t="s">
        <v>665</v>
      </c>
      <c r="M240" t="s">
        <v>896</v>
      </c>
      <c r="N240" t="s">
        <v>48</v>
      </c>
      <c r="O240" t="s">
        <v>897</v>
      </c>
      <c r="P240" t="s">
        <v>898</v>
      </c>
    </row>
    <row r="241" spans="1:35" x14ac:dyDescent="0.2">
      <c r="A241" t="s">
        <v>848</v>
      </c>
      <c r="B241">
        <f t="shared" si="19"/>
        <v>0.3125</v>
      </c>
      <c r="C241">
        <f t="shared" si="20"/>
        <v>0.15625</v>
      </c>
      <c r="D241">
        <v>-0.2</v>
      </c>
      <c r="E241">
        <f t="shared" si="16"/>
        <v>-1</v>
      </c>
      <c r="F241" t="s">
        <v>1067</v>
      </c>
      <c r="G241" t="s">
        <v>72</v>
      </c>
      <c r="H241" t="s">
        <v>899</v>
      </c>
      <c r="I241" t="s">
        <v>387</v>
      </c>
      <c r="J241" t="s">
        <v>250</v>
      </c>
      <c r="K241" t="s">
        <v>680</v>
      </c>
      <c r="L241" t="s">
        <v>539</v>
      </c>
      <c r="M241" t="s">
        <v>340</v>
      </c>
      <c r="N241" t="s">
        <v>48</v>
      </c>
      <c r="O241" t="s">
        <v>900</v>
      </c>
      <c r="P241" t="s">
        <v>158</v>
      </c>
      <c r="Q241" t="s">
        <v>48</v>
      </c>
      <c r="R241" t="s">
        <v>901</v>
      </c>
    </row>
    <row r="242" spans="1:35" x14ac:dyDescent="0.2">
      <c r="A242" t="s">
        <v>902</v>
      </c>
      <c r="B242">
        <f>1/5.83</f>
        <v>0.17152658662092624</v>
      </c>
      <c r="C242">
        <f>0.5/5.83</f>
        <v>8.5763293310463118E-2</v>
      </c>
      <c r="D242">
        <v>1.7</v>
      </c>
      <c r="F242" t="s">
        <v>1067</v>
      </c>
      <c r="G242" t="s">
        <v>50</v>
      </c>
      <c r="H242" t="s">
        <v>437</v>
      </c>
      <c r="I242" t="s">
        <v>67</v>
      </c>
      <c r="J242" t="s">
        <v>48</v>
      </c>
      <c r="K242" t="s">
        <v>903</v>
      </c>
      <c r="L242" t="s">
        <v>789</v>
      </c>
      <c r="M242" t="s">
        <v>48</v>
      </c>
      <c r="N242" t="s">
        <v>904</v>
      </c>
      <c r="O242" t="s">
        <v>41</v>
      </c>
      <c r="P242" t="s">
        <v>48</v>
      </c>
      <c r="Q242" t="s">
        <v>463</v>
      </c>
      <c r="V242" t="s">
        <v>50</v>
      </c>
      <c r="W242" t="s">
        <v>437</v>
      </c>
      <c r="X242" t="s">
        <v>67</v>
      </c>
      <c r="Y242" t="s">
        <v>48</v>
      </c>
      <c r="Z242" t="s">
        <v>903</v>
      </c>
      <c r="AA242" t="s">
        <v>789</v>
      </c>
      <c r="AB242" t="s">
        <v>48</v>
      </c>
      <c r="AC242" t="s">
        <v>904</v>
      </c>
      <c r="AD242" t="s">
        <v>41</v>
      </c>
      <c r="AE242" t="s">
        <v>48</v>
      </c>
      <c r="AF242" t="s">
        <v>463</v>
      </c>
    </row>
    <row r="243" spans="1:35" x14ac:dyDescent="0.2">
      <c r="A243" t="s">
        <v>902</v>
      </c>
      <c r="B243">
        <f t="shared" ref="B243:B261" si="21">1/5.83</f>
        <v>0.17152658662092624</v>
      </c>
      <c r="C243">
        <f t="shared" ref="C243:C261" si="22">0.5/5.83</f>
        <v>8.5763293310463118E-2</v>
      </c>
      <c r="D243">
        <v>1.6</v>
      </c>
      <c r="F243" t="s">
        <v>1067</v>
      </c>
      <c r="G243" t="s">
        <v>905</v>
      </c>
      <c r="H243" t="s">
        <v>906</v>
      </c>
      <c r="I243" t="s">
        <v>460</v>
      </c>
      <c r="J243" t="s">
        <v>67</v>
      </c>
      <c r="K243" t="s">
        <v>350</v>
      </c>
      <c r="L243" t="s">
        <v>121</v>
      </c>
      <c r="M243" t="s">
        <v>101</v>
      </c>
      <c r="N243" t="s">
        <v>504</v>
      </c>
      <c r="O243" t="s">
        <v>52</v>
      </c>
      <c r="P243" t="s">
        <v>883</v>
      </c>
      <c r="Q243" t="s">
        <v>128</v>
      </c>
      <c r="R243" t="s">
        <v>1</v>
      </c>
      <c r="S243" t="s">
        <v>39</v>
      </c>
      <c r="T243" t="s">
        <v>330</v>
      </c>
      <c r="V243" t="s">
        <v>905</v>
      </c>
      <c r="W243" t="s">
        <v>906</v>
      </c>
      <c r="X243" t="s">
        <v>460</v>
      </c>
      <c r="Y243" t="s">
        <v>67</v>
      </c>
      <c r="Z243" t="s">
        <v>350</v>
      </c>
      <c r="AA243" t="s">
        <v>121</v>
      </c>
      <c r="AB243" t="s">
        <v>101</v>
      </c>
      <c r="AC243" t="s">
        <v>504</v>
      </c>
      <c r="AD243" t="s">
        <v>52</v>
      </c>
      <c r="AE243" t="s">
        <v>883</v>
      </c>
      <c r="AF243" t="s">
        <v>128</v>
      </c>
      <c r="AG243" t="s">
        <v>1</v>
      </c>
      <c r="AH243" t="s">
        <v>39</v>
      </c>
      <c r="AI243" t="s">
        <v>330</v>
      </c>
    </row>
    <row r="244" spans="1:35" x14ac:dyDescent="0.2">
      <c r="A244" t="s">
        <v>902</v>
      </c>
      <c r="B244">
        <f t="shared" si="21"/>
        <v>0.17152658662092624</v>
      </c>
      <c r="C244">
        <f t="shared" si="22"/>
        <v>8.5763293310463118E-2</v>
      </c>
      <c r="D244">
        <v>1.5</v>
      </c>
      <c r="F244" t="s">
        <v>1067</v>
      </c>
      <c r="G244" t="s">
        <v>796</v>
      </c>
      <c r="H244" t="s">
        <v>121</v>
      </c>
      <c r="I244" t="s">
        <v>797</v>
      </c>
      <c r="J244" t="s">
        <v>907</v>
      </c>
      <c r="K244" t="s">
        <v>143</v>
      </c>
      <c r="L244" t="s">
        <v>144</v>
      </c>
      <c r="M244" t="s">
        <v>908</v>
      </c>
      <c r="N244" t="s">
        <v>52</v>
      </c>
      <c r="O244" t="s">
        <v>48</v>
      </c>
      <c r="P244" t="s">
        <v>909</v>
      </c>
      <c r="V244" t="s">
        <v>796</v>
      </c>
      <c r="W244" t="s">
        <v>121</v>
      </c>
      <c r="X244" t="s">
        <v>797</v>
      </c>
      <c r="Y244" t="s">
        <v>907</v>
      </c>
      <c r="Z244" t="s">
        <v>143</v>
      </c>
      <c r="AA244" t="s">
        <v>144</v>
      </c>
      <c r="AB244" t="s">
        <v>908</v>
      </c>
      <c r="AC244" t="s">
        <v>52</v>
      </c>
      <c r="AD244" t="s">
        <v>48</v>
      </c>
      <c r="AE244" t="s">
        <v>909</v>
      </c>
    </row>
    <row r="245" spans="1:35" x14ac:dyDescent="0.2">
      <c r="A245" t="s">
        <v>902</v>
      </c>
      <c r="B245">
        <f t="shared" si="21"/>
        <v>0.17152658662092624</v>
      </c>
      <c r="C245">
        <f t="shared" si="22"/>
        <v>8.5763293310463118E-2</v>
      </c>
      <c r="D245">
        <v>1.4</v>
      </c>
      <c r="F245" t="s">
        <v>1067</v>
      </c>
      <c r="G245" t="s">
        <v>841</v>
      </c>
      <c r="H245" t="s">
        <v>910</v>
      </c>
      <c r="I245" t="s">
        <v>340</v>
      </c>
      <c r="J245" t="s">
        <v>1</v>
      </c>
      <c r="K245" t="s">
        <v>191</v>
      </c>
      <c r="L245" t="s">
        <v>911</v>
      </c>
      <c r="M245" t="s">
        <v>121</v>
      </c>
      <c r="N245" t="s">
        <v>141</v>
      </c>
      <c r="O245" t="s">
        <v>57</v>
      </c>
      <c r="P245" t="s">
        <v>1</v>
      </c>
      <c r="Q245" t="s">
        <v>120</v>
      </c>
      <c r="R245" t="s">
        <v>121</v>
      </c>
      <c r="S245" t="s">
        <v>343</v>
      </c>
      <c r="V245" t="s">
        <v>841</v>
      </c>
      <c r="W245" t="s">
        <v>910</v>
      </c>
      <c r="X245" t="s">
        <v>340</v>
      </c>
      <c r="Y245" t="s">
        <v>1</v>
      </c>
      <c r="Z245" t="s">
        <v>191</v>
      </c>
      <c r="AA245" t="s">
        <v>911</v>
      </c>
      <c r="AB245" t="s">
        <v>121</v>
      </c>
      <c r="AC245" t="s">
        <v>141</v>
      </c>
      <c r="AD245" t="s">
        <v>57</v>
      </c>
      <c r="AE245" t="s">
        <v>1</v>
      </c>
      <c r="AF245" t="s">
        <v>120</v>
      </c>
      <c r="AG245" t="s">
        <v>121</v>
      </c>
      <c r="AH245" t="s">
        <v>343</v>
      </c>
    </row>
    <row r="246" spans="1:35" x14ac:dyDescent="0.2">
      <c r="A246" t="s">
        <v>902</v>
      </c>
      <c r="B246">
        <f t="shared" si="21"/>
        <v>0.17152658662092624</v>
      </c>
      <c r="C246">
        <f t="shared" si="22"/>
        <v>8.5763293310463118E-2</v>
      </c>
      <c r="D246">
        <v>1.3</v>
      </c>
      <c r="F246" t="s">
        <v>1067</v>
      </c>
      <c r="G246" t="s">
        <v>72</v>
      </c>
      <c r="H246" t="s">
        <v>912</v>
      </c>
      <c r="I246" t="s">
        <v>387</v>
      </c>
      <c r="J246" t="s">
        <v>250</v>
      </c>
      <c r="K246" t="s">
        <v>85</v>
      </c>
      <c r="L246" t="s">
        <v>913</v>
      </c>
      <c r="M246" t="s">
        <v>58</v>
      </c>
      <c r="N246" t="s">
        <v>48</v>
      </c>
      <c r="O246" t="s">
        <v>914</v>
      </c>
      <c r="P246" t="s">
        <v>536</v>
      </c>
      <c r="Q246" t="s">
        <v>48</v>
      </c>
      <c r="R246" t="s">
        <v>915</v>
      </c>
      <c r="V246" t="s">
        <v>72</v>
      </c>
      <c r="W246" t="s">
        <v>912</v>
      </c>
      <c r="X246" t="s">
        <v>387</v>
      </c>
      <c r="Y246" t="s">
        <v>250</v>
      </c>
      <c r="Z246" t="s">
        <v>85</v>
      </c>
      <c r="AA246" t="s">
        <v>913</v>
      </c>
      <c r="AB246" t="s">
        <v>58</v>
      </c>
      <c r="AC246" t="s">
        <v>48</v>
      </c>
      <c r="AD246" t="s">
        <v>914</v>
      </c>
      <c r="AE246" t="s">
        <v>536</v>
      </c>
      <c r="AF246" t="s">
        <v>48</v>
      </c>
      <c r="AG246" t="s">
        <v>915</v>
      </c>
    </row>
    <row r="247" spans="1:35" x14ac:dyDescent="0.2">
      <c r="A247" t="s">
        <v>902</v>
      </c>
      <c r="B247">
        <f t="shared" si="21"/>
        <v>0.17152658662092624</v>
      </c>
      <c r="C247">
        <f t="shared" si="22"/>
        <v>8.5763293310463118E-2</v>
      </c>
      <c r="D247">
        <v>1.2</v>
      </c>
      <c r="F247" t="s">
        <v>1067</v>
      </c>
      <c r="G247" t="s">
        <v>72</v>
      </c>
      <c r="H247" t="s">
        <v>916</v>
      </c>
      <c r="I247" t="s">
        <v>662</v>
      </c>
      <c r="J247" t="s">
        <v>224</v>
      </c>
      <c r="K247" t="s">
        <v>186</v>
      </c>
      <c r="L247" t="s">
        <v>868</v>
      </c>
      <c r="M247" t="s">
        <v>917</v>
      </c>
      <c r="N247" t="s">
        <v>48</v>
      </c>
      <c r="O247" t="s">
        <v>389</v>
      </c>
      <c r="P247" t="s">
        <v>555</v>
      </c>
      <c r="Q247" t="s">
        <v>52</v>
      </c>
      <c r="R247" t="s">
        <v>48</v>
      </c>
      <c r="S247" t="s">
        <v>518</v>
      </c>
      <c r="V247" t="s">
        <v>72</v>
      </c>
      <c r="W247" t="s">
        <v>916</v>
      </c>
      <c r="X247" t="s">
        <v>662</v>
      </c>
      <c r="Y247" t="s">
        <v>224</v>
      </c>
      <c r="Z247" t="s">
        <v>186</v>
      </c>
      <c r="AA247" t="s">
        <v>868</v>
      </c>
      <c r="AB247" t="s">
        <v>917</v>
      </c>
      <c r="AC247" t="s">
        <v>48</v>
      </c>
      <c r="AD247" t="s">
        <v>389</v>
      </c>
      <c r="AE247" t="s">
        <v>555</v>
      </c>
      <c r="AF247" t="s">
        <v>52</v>
      </c>
      <c r="AG247" t="s">
        <v>48</v>
      </c>
      <c r="AH247" t="s">
        <v>518</v>
      </c>
    </row>
    <row r="248" spans="1:35" x14ac:dyDescent="0.2">
      <c r="A248" t="s">
        <v>902</v>
      </c>
      <c r="B248">
        <f t="shared" si="21"/>
        <v>0.17152658662092624</v>
      </c>
      <c r="C248">
        <f t="shared" si="22"/>
        <v>8.5763293310463118E-2</v>
      </c>
      <c r="D248">
        <v>1.1000000000000001</v>
      </c>
      <c r="F248" t="s">
        <v>1067</v>
      </c>
      <c r="G248" t="s">
        <v>841</v>
      </c>
      <c r="H248" t="s">
        <v>918</v>
      </c>
      <c r="I248" t="s">
        <v>460</v>
      </c>
      <c r="J248" t="s">
        <v>67</v>
      </c>
      <c r="K248" t="s">
        <v>68</v>
      </c>
      <c r="L248" t="s">
        <v>504</v>
      </c>
      <c r="M248" t="s">
        <v>52</v>
      </c>
      <c r="N248" t="s">
        <v>919</v>
      </c>
      <c r="O248" t="s">
        <v>52</v>
      </c>
      <c r="P248" t="s">
        <v>48</v>
      </c>
      <c r="Q248" t="s">
        <v>920</v>
      </c>
      <c r="R248" t="s">
        <v>657</v>
      </c>
      <c r="S248" t="s">
        <v>921</v>
      </c>
      <c r="V248" t="s">
        <v>841</v>
      </c>
      <c r="W248" t="s">
        <v>918</v>
      </c>
      <c r="X248" t="s">
        <v>460</v>
      </c>
      <c r="Y248" t="s">
        <v>67</v>
      </c>
      <c r="Z248" t="s">
        <v>68</v>
      </c>
      <c r="AA248" t="s">
        <v>504</v>
      </c>
      <c r="AB248" t="s">
        <v>52</v>
      </c>
      <c r="AC248" t="s">
        <v>919</v>
      </c>
      <c r="AD248" t="s">
        <v>52</v>
      </c>
      <c r="AE248" t="s">
        <v>48</v>
      </c>
      <c r="AF248" t="s">
        <v>920</v>
      </c>
      <c r="AG248" t="s">
        <v>657</v>
      </c>
      <c r="AH248" t="s">
        <v>921</v>
      </c>
    </row>
    <row r="249" spans="1:35" x14ac:dyDescent="0.2">
      <c r="A249" t="s">
        <v>902</v>
      </c>
      <c r="B249">
        <f t="shared" si="21"/>
        <v>0.17152658662092624</v>
      </c>
      <c r="C249">
        <f t="shared" si="22"/>
        <v>8.5763293310463118E-2</v>
      </c>
      <c r="D249">
        <v>1</v>
      </c>
      <c r="F249" t="s">
        <v>1067</v>
      </c>
      <c r="G249" t="s">
        <v>182</v>
      </c>
      <c r="H249" t="s">
        <v>285</v>
      </c>
      <c r="I249" t="s">
        <v>339</v>
      </c>
      <c r="J249" t="s">
        <v>662</v>
      </c>
      <c r="K249" t="s">
        <v>224</v>
      </c>
      <c r="L249" t="s">
        <v>65</v>
      </c>
      <c r="M249" t="s">
        <v>52</v>
      </c>
      <c r="N249" t="s">
        <v>566</v>
      </c>
      <c r="O249" t="s">
        <v>810</v>
      </c>
      <c r="P249" t="s">
        <v>52</v>
      </c>
      <c r="Q249" t="s">
        <v>48</v>
      </c>
      <c r="R249" t="s">
        <v>922</v>
      </c>
      <c r="S249" t="s">
        <v>193</v>
      </c>
      <c r="T249" t="s">
        <v>750</v>
      </c>
      <c r="V249" t="s">
        <v>182</v>
      </c>
      <c r="W249" t="s">
        <v>285</v>
      </c>
      <c r="X249" t="s">
        <v>339</v>
      </c>
      <c r="Y249" t="s">
        <v>662</v>
      </c>
      <c r="Z249" t="s">
        <v>224</v>
      </c>
      <c r="AA249" t="s">
        <v>65</v>
      </c>
      <c r="AB249" t="s">
        <v>52</v>
      </c>
      <c r="AC249" t="s">
        <v>566</v>
      </c>
      <c r="AD249" t="s">
        <v>810</v>
      </c>
      <c r="AE249" t="s">
        <v>52</v>
      </c>
      <c r="AF249" t="s">
        <v>48</v>
      </c>
      <c r="AG249" t="s">
        <v>922</v>
      </c>
      <c r="AH249" t="s">
        <v>193</v>
      </c>
      <c r="AI249" t="s">
        <v>750</v>
      </c>
    </row>
    <row r="250" spans="1:35" x14ac:dyDescent="0.2">
      <c r="A250" t="s">
        <v>902</v>
      </c>
      <c r="B250">
        <f t="shared" si="21"/>
        <v>0.17152658662092624</v>
      </c>
      <c r="C250">
        <f t="shared" si="22"/>
        <v>8.5763293310463118E-2</v>
      </c>
      <c r="D250">
        <v>0.90000000000000102</v>
      </c>
      <c r="F250" t="s">
        <v>1067</v>
      </c>
      <c r="G250" t="s">
        <v>72</v>
      </c>
      <c r="H250" t="s">
        <v>923</v>
      </c>
      <c r="I250" t="s">
        <v>460</v>
      </c>
      <c r="J250" t="s">
        <v>67</v>
      </c>
      <c r="K250" t="s">
        <v>186</v>
      </c>
      <c r="L250" t="s">
        <v>924</v>
      </c>
      <c r="M250" t="s">
        <v>76</v>
      </c>
      <c r="N250" t="s">
        <v>48</v>
      </c>
      <c r="O250" t="s">
        <v>233</v>
      </c>
      <c r="P250" t="s">
        <v>672</v>
      </c>
      <c r="Q250" t="s">
        <v>48</v>
      </c>
      <c r="R250" t="s">
        <v>925</v>
      </c>
      <c r="V250" t="s">
        <v>72</v>
      </c>
      <c r="W250" t="s">
        <v>923</v>
      </c>
      <c r="X250" t="s">
        <v>460</v>
      </c>
      <c r="Y250" t="s">
        <v>67</v>
      </c>
      <c r="Z250" t="s">
        <v>186</v>
      </c>
      <c r="AA250" t="s">
        <v>924</v>
      </c>
      <c r="AB250" t="s">
        <v>76</v>
      </c>
      <c r="AC250" t="s">
        <v>48</v>
      </c>
      <c r="AD250" t="s">
        <v>233</v>
      </c>
      <c r="AE250" t="s">
        <v>672</v>
      </c>
      <c r="AF250" t="s">
        <v>48</v>
      </c>
      <c r="AG250" t="s">
        <v>925</v>
      </c>
    </row>
    <row r="251" spans="1:35" x14ac:dyDescent="0.2">
      <c r="A251" t="s">
        <v>902</v>
      </c>
      <c r="B251">
        <f t="shared" si="21"/>
        <v>0.17152658662092624</v>
      </c>
      <c r="C251">
        <f t="shared" si="22"/>
        <v>8.5763293310463118E-2</v>
      </c>
      <c r="D251">
        <v>0.80000000000000104</v>
      </c>
      <c r="F251" t="s">
        <v>1067</v>
      </c>
      <c r="G251" t="s">
        <v>926</v>
      </c>
      <c r="H251" t="s">
        <v>927</v>
      </c>
      <c r="I251" t="s">
        <v>662</v>
      </c>
      <c r="J251" t="s">
        <v>224</v>
      </c>
      <c r="K251" t="s">
        <v>48</v>
      </c>
      <c r="L251" t="s">
        <v>928</v>
      </c>
      <c r="M251" t="s">
        <v>310</v>
      </c>
      <c r="N251" t="s">
        <v>48</v>
      </c>
      <c r="O251" t="s">
        <v>929</v>
      </c>
      <c r="P251" t="s">
        <v>106</v>
      </c>
      <c r="Q251" t="s">
        <v>48</v>
      </c>
      <c r="R251" t="s">
        <v>930</v>
      </c>
      <c r="V251" t="s">
        <v>926</v>
      </c>
      <c r="W251" t="s">
        <v>927</v>
      </c>
      <c r="X251" t="s">
        <v>662</v>
      </c>
      <c r="Y251" t="s">
        <v>224</v>
      </c>
      <c r="Z251" t="s">
        <v>48</v>
      </c>
      <c r="AA251" t="s">
        <v>928</v>
      </c>
      <c r="AB251" t="s">
        <v>310</v>
      </c>
      <c r="AC251" t="s">
        <v>48</v>
      </c>
      <c r="AD251" t="s">
        <v>929</v>
      </c>
      <c r="AE251" t="s">
        <v>106</v>
      </c>
      <c r="AF251" t="s">
        <v>48</v>
      </c>
      <c r="AG251" t="s">
        <v>930</v>
      </c>
    </row>
    <row r="252" spans="1:35" x14ac:dyDescent="0.2">
      <c r="A252" t="s">
        <v>902</v>
      </c>
      <c r="B252">
        <f t="shared" si="21"/>
        <v>0.17152658662092624</v>
      </c>
      <c r="C252">
        <f t="shared" si="22"/>
        <v>8.5763293310463118E-2</v>
      </c>
      <c r="D252">
        <v>0.70000000000000095</v>
      </c>
      <c r="F252" t="s">
        <v>1067</v>
      </c>
      <c r="G252" t="s">
        <v>72</v>
      </c>
      <c r="H252" t="s">
        <v>931</v>
      </c>
      <c r="I252" t="s">
        <v>387</v>
      </c>
      <c r="J252" t="s">
        <v>250</v>
      </c>
      <c r="K252" t="s">
        <v>85</v>
      </c>
      <c r="L252" t="s">
        <v>237</v>
      </c>
      <c r="M252" t="s">
        <v>932</v>
      </c>
      <c r="N252" t="s">
        <v>48</v>
      </c>
      <c r="O252" t="s">
        <v>933</v>
      </c>
      <c r="P252" t="s">
        <v>934</v>
      </c>
      <c r="V252" t="s">
        <v>72</v>
      </c>
      <c r="W252" t="s">
        <v>931</v>
      </c>
      <c r="X252" t="s">
        <v>387</v>
      </c>
      <c r="Y252" t="s">
        <v>250</v>
      </c>
      <c r="Z252" t="s">
        <v>85</v>
      </c>
      <c r="AA252" t="s">
        <v>237</v>
      </c>
      <c r="AB252" t="s">
        <v>932</v>
      </c>
      <c r="AC252" t="s">
        <v>48</v>
      </c>
      <c r="AD252" t="s">
        <v>933</v>
      </c>
      <c r="AE252" t="s">
        <v>934</v>
      </c>
    </row>
    <row r="253" spans="1:35" x14ac:dyDescent="0.2">
      <c r="A253" t="s">
        <v>902</v>
      </c>
      <c r="B253">
        <f t="shared" si="21"/>
        <v>0.17152658662092624</v>
      </c>
      <c r="C253">
        <f t="shared" si="22"/>
        <v>8.5763293310463118E-2</v>
      </c>
      <c r="D253">
        <v>0.6</v>
      </c>
      <c r="F253" t="s">
        <v>1067</v>
      </c>
      <c r="G253" t="s">
        <v>318</v>
      </c>
      <c r="H253" t="s">
        <v>118</v>
      </c>
      <c r="I253" t="s">
        <v>935</v>
      </c>
      <c r="J253" t="s">
        <v>67</v>
      </c>
      <c r="K253" t="s">
        <v>48</v>
      </c>
      <c r="L253" t="s">
        <v>936</v>
      </c>
      <c r="M253" t="s">
        <v>58</v>
      </c>
      <c r="N253" t="s">
        <v>48</v>
      </c>
      <c r="O253" t="s">
        <v>937</v>
      </c>
      <c r="P253" t="s">
        <v>158</v>
      </c>
      <c r="Q253" t="s">
        <v>48</v>
      </c>
      <c r="R253" t="s">
        <v>449</v>
      </c>
      <c r="V253" t="s">
        <v>318</v>
      </c>
      <c r="W253" t="s">
        <v>118</v>
      </c>
      <c r="X253" t="s">
        <v>935</v>
      </c>
      <c r="Y253" t="s">
        <v>67</v>
      </c>
      <c r="Z253" t="s">
        <v>48</v>
      </c>
      <c r="AA253" t="s">
        <v>936</v>
      </c>
      <c r="AE253" t="s">
        <v>158</v>
      </c>
      <c r="AF253" t="s">
        <v>48</v>
      </c>
      <c r="AG253" t="s">
        <v>449</v>
      </c>
    </row>
    <row r="254" spans="1:35" x14ac:dyDescent="0.2">
      <c r="A254" t="s">
        <v>902</v>
      </c>
      <c r="B254">
        <f t="shared" si="21"/>
        <v>0.17152658662092624</v>
      </c>
      <c r="C254">
        <f t="shared" si="22"/>
        <v>8.5763293310463118E-2</v>
      </c>
      <c r="D254">
        <v>0.5</v>
      </c>
      <c r="F254" t="s">
        <v>1067</v>
      </c>
      <c r="G254" t="s">
        <v>72</v>
      </c>
      <c r="H254" t="s">
        <v>938</v>
      </c>
      <c r="I254" t="s">
        <v>460</v>
      </c>
      <c r="J254" t="s">
        <v>67</v>
      </c>
      <c r="K254" t="s">
        <v>68</v>
      </c>
      <c r="L254" t="s">
        <v>504</v>
      </c>
      <c r="M254" t="s">
        <v>52</v>
      </c>
      <c r="N254" t="s">
        <v>422</v>
      </c>
      <c r="O254" t="s">
        <v>52</v>
      </c>
      <c r="P254" t="s">
        <v>48</v>
      </c>
      <c r="Q254" t="s">
        <v>939</v>
      </c>
      <c r="R254" t="s">
        <v>175</v>
      </c>
    </row>
    <row r="255" spans="1:35" x14ac:dyDescent="0.2">
      <c r="A255" t="s">
        <v>902</v>
      </c>
      <c r="B255">
        <f t="shared" si="21"/>
        <v>0.17152658662092624</v>
      </c>
      <c r="C255">
        <f t="shared" si="22"/>
        <v>8.5763293310463118E-2</v>
      </c>
      <c r="D255">
        <v>0.4</v>
      </c>
      <c r="F255" t="s">
        <v>1067</v>
      </c>
      <c r="G255" t="s">
        <v>182</v>
      </c>
      <c r="H255" t="s">
        <v>940</v>
      </c>
      <c r="I255" t="s">
        <v>662</v>
      </c>
      <c r="J255" t="s">
        <v>224</v>
      </c>
      <c r="K255" t="s">
        <v>193</v>
      </c>
      <c r="L255" t="s">
        <v>48</v>
      </c>
      <c r="M255" t="s">
        <v>895</v>
      </c>
      <c r="N255" t="s">
        <v>58</v>
      </c>
      <c r="O255" t="s">
        <v>48</v>
      </c>
      <c r="P255" t="s">
        <v>290</v>
      </c>
      <c r="Q255" t="s">
        <v>260</v>
      </c>
      <c r="R255" t="s">
        <v>48</v>
      </c>
      <c r="S255" t="s">
        <v>941</v>
      </c>
    </row>
    <row r="256" spans="1:35" x14ac:dyDescent="0.2">
      <c r="A256" t="s">
        <v>902</v>
      </c>
      <c r="B256">
        <f t="shared" si="21"/>
        <v>0.17152658662092624</v>
      </c>
      <c r="C256">
        <f t="shared" si="22"/>
        <v>8.5763293310463118E-2</v>
      </c>
      <c r="D256">
        <v>0.3</v>
      </c>
      <c r="F256" t="s">
        <v>1067</v>
      </c>
      <c r="G256" t="s">
        <v>242</v>
      </c>
      <c r="H256" t="s">
        <v>942</v>
      </c>
      <c r="I256" t="s">
        <v>460</v>
      </c>
      <c r="J256" t="s">
        <v>67</v>
      </c>
      <c r="K256" t="s">
        <v>101</v>
      </c>
      <c r="L256" t="s">
        <v>504</v>
      </c>
      <c r="M256" t="s">
        <v>52</v>
      </c>
      <c r="N256" t="s">
        <v>883</v>
      </c>
      <c r="O256" t="s">
        <v>128</v>
      </c>
      <c r="P256" t="s">
        <v>1</v>
      </c>
      <c r="Q256" t="s">
        <v>39</v>
      </c>
      <c r="R256" t="s">
        <v>46</v>
      </c>
      <c r="S256" t="s">
        <v>884</v>
      </c>
    </row>
    <row r="257" spans="1:34" x14ac:dyDescent="0.2">
      <c r="A257" t="s">
        <v>902</v>
      </c>
      <c r="B257">
        <f t="shared" si="21"/>
        <v>0.17152658662092624</v>
      </c>
      <c r="C257">
        <f t="shared" si="22"/>
        <v>8.5763293310463118E-2</v>
      </c>
      <c r="D257">
        <v>0.2</v>
      </c>
      <c r="F257" t="s">
        <v>1067</v>
      </c>
      <c r="G257" t="s">
        <v>943</v>
      </c>
      <c r="H257" t="s">
        <v>626</v>
      </c>
      <c r="I257" t="s">
        <v>881</v>
      </c>
      <c r="J257" t="s">
        <v>131</v>
      </c>
      <c r="K257" t="s">
        <v>332</v>
      </c>
      <c r="L257" t="s">
        <v>83</v>
      </c>
      <c r="M257" t="s">
        <v>52</v>
      </c>
      <c r="N257" t="s">
        <v>176</v>
      </c>
      <c r="O257" t="s">
        <v>41</v>
      </c>
      <c r="P257" t="s">
        <v>48</v>
      </c>
      <c r="Q257" t="s">
        <v>376</v>
      </c>
      <c r="R257" t="s">
        <v>892</v>
      </c>
    </row>
    <row r="258" spans="1:34" x14ac:dyDescent="0.2">
      <c r="A258" t="s">
        <v>902</v>
      </c>
      <c r="B258">
        <f t="shared" si="21"/>
        <v>0.17152658662092624</v>
      </c>
      <c r="C258">
        <f t="shared" si="22"/>
        <v>8.5763293310463118E-2</v>
      </c>
      <c r="D258">
        <v>9.9999999999999895E-2</v>
      </c>
      <c r="F258" t="s">
        <v>1067</v>
      </c>
      <c r="G258" t="s">
        <v>72</v>
      </c>
      <c r="H258" t="s">
        <v>944</v>
      </c>
      <c r="I258" t="s">
        <v>662</v>
      </c>
      <c r="J258" t="s">
        <v>224</v>
      </c>
      <c r="K258" t="s">
        <v>465</v>
      </c>
      <c r="L258" t="s">
        <v>906</v>
      </c>
      <c r="M258" t="s">
        <v>310</v>
      </c>
      <c r="N258" t="s">
        <v>48</v>
      </c>
      <c r="O258" t="s">
        <v>945</v>
      </c>
      <c r="P258" t="s">
        <v>672</v>
      </c>
      <c r="Q258" t="s">
        <v>48</v>
      </c>
      <c r="R258" t="s">
        <v>901</v>
      </c>
    </row>
    <row r="259" spans="1:34" x14ac:dyDescent="0.2">
      <c r="A259" t="s">
        <v>902</v>
      </c>
      <c r="B259">
        <f t="shared" si="21"/>
        <v>0.17152658662092624</v>
      </c>
      <c r="C259">
        <f t="shared" si="22"/>
        <v>8.5763293310463118E-2</v>
      </c>
      <c r="D259">
        <v>0</v>
      </c>
      <c r="F259" t="s">
        <v>1067</v>
      </c>
      <c r="G259" t="s">
        <v>318</v>
      </c>
      <c r="H259" t="s">
        <v>946</v>
      </c>
      <c r="I259" t="s">
        <v>363</v>
      </c>
      <c r="J259" t="s">
        <v>281</v>
      </c>
      <c r="K259" t="s">
        <v>630</v>
      </c>
      <c r="L259" t="s">
        <v>48</v>
      </c>
      <c r="M259" t="s">
        <v>283</v>
      </c>
      <c r="N259" t="s">
        <v>140</v>
      </c>
      <c r="O259" t="s">
        <v>309</v>
      </c>
      <c r="P259" t="s">
        <v>121</v>
      </c>
      <c r="Q259" t="s">
        <v>48</v>
      </c>
      <c r="R259" t="s">
        <v>276</v>
      </c>
    </row>
    <row r="260" spans="1:34" x14ac:dyDescent="0.2">
      <c r="A260" t="s">
        <v>902</v>
      </c>
      <c r="B260">
        <f t="shared" si="21"/>
        <v>0.17152658662092624</v>
      </c>
      <c r="C260">
        <f t="shared" si="22"/>
        <v>8.5763293310463118E-2</v>
      </c>
      <c r="D260">
        <v>-0.1</v>
      </c>
      <c r="F260" t="s">
        <v>1067</v>
      </c>
      <c r="G260" t="s">
        <v>72</v>
      </c>
      <c r="H260" t="s">
        <v>882</v>
      </c>
      <c r="I260" t="s">
        <v>460</v>
      </c>
      <c r="J260" t="s">
        <v>67</v>
      </c>
      <c r="K260" t="s">
        <v>186</v>
      </c>
      <c r="L260" t="s">
        <v>353</v>
      </c>
      <c r="M260" t="s">
        <v>586</v>
      </c>
      <c r="N260" t="s">
        <v>48</v>
      </c>
      <c r="O260" t="s">
        <v>947</v>
      </c>
      <c r="P260" t="s">
        <v>106</v>
      </c>
      <c r="Q260" t="s">
        <v>48</v>
      </c>
      <c r="R260" t="s">
        <v>948</v>
      </c>
    </row>
    <row r="261" spans="1:34" x14ac:dyDescent="0.2">
      <c r="A261" t="s">
        <v>902</v>
      </c>
      <c r="B261">
        <f t="shared" si="21"/>
        <v>0.17152658662092624</v>
      </c>
      <c r="C261">
        <f t="shared" si="22"/>
        <v>8.5763293310463118E-2</v>
      </c>
      <c r="D261">
        <v>-0.2</v>
      </c>
      <c r="F261" t="s">
        <v>1067</v>
      </c>
      <c r="G261" t="s">
        <v>182</v>
      </c>
      <c r="H261" t="s">
        <v>949</v>
      </c>
      <c r="I261" t="s">
        <v>662</v>
      </c>
      <c r="J261" t="s">
        <v>224</v>
      </c>
      <c r="K261" t="s">
        <v>67</v>
      </c>
      <c r="L261" t="s">
        <v>48</v>
      </c>
      <c r="M261" t="s">
        <v>950</v>
      </c>
      <c r="N261" t="s">
        <v>896</v>
      </c>
      <c r="O261" t="s">
        <v>48</v>
      </c>
      <c r="P261" t="s">
        <v>951</v>
      </c>
      <c r="Q261" t="s">
        <v>260</v>
      </c>
      <c r="R261" t="s">
        <v>48</v>
      </c>
      <c r="S261" t="s">
        <v>952</v>
      </c>
    </row>
    <row r="262" spans="1:34" x14ac:dyDescent="0.2">
      <c r="A262" t="s">
        <v>953</v>
      </c>
      <c r="B262">
        <f>1/10.45</f>
        <v>9.569377990430622E-2</v>
      </c>
      <c r="C262">
        <f>0.5/10.45</f>
        <v>4.784688995215311E-2</v>
      </c>
      <c r="D262">
        <v>1.7</v>
      </c>
      <c r="F262" t="s">
        <v>1067</v>
      </c>
      <c r="G262" t="s">
        <v>72</v>
      </c>
      <c r="H262" t="s">
        <v>954</v>
      </c>
      <c r="I262" t="s">
        <v>460</v>
      </c>
      <c r="J262" t="s">
        <v>85</v>
      </c>
      <c r="K262" t="s">
        <v>955</v>
      </c>
      <c r="L262" t="s">
        <v>932</v>
      </c>
      <c r="M262" t="s">
        <v>48</v>
      </c>
      <c r="N262" t="s">
        <v>956</v>
      </c>
      <c r="O262" t="s">
        <v>106</v>
      </c>
      <c r="P262" t="s">
        <v>48</v>
      </c>
      <c r="Q262" t="s">
        <v>255</v>
      </c>
      <c r="V262" t="s">
        <v>72</v>
      </c>
      <c r="W262" t="s">
        <v>954</v>
      </c>
      <c r="X262" t="s">
        <v>460</v>
      </c>
      <c r="Y262" t="s">
        <v>85</v>
      </c>
      <c r="Z262" t="s">
        <v>955</v>
      </c>
      <c r="AA262" t="s">
        <v>932</v>
      </c>
      <c r="AB262" t="s">
        <v>48</v>
      </c>
      <c r="AC262" t="s">
        <v>956</v>
      </c>
      <c r="AD262" t="s">
        <v>106</v>
      </c>
      <c r="AE262" t="s">
        <v>48</v>
      </c>
      <c r="AF262" t="s">
        <v>255</v>
      </c>
    </row>
    <row r="263" spans="1:34" x14ac:dyDescent="0.2">
      <c r="A263" t="s">
        <v>953</v>
      </c>
      <c r="B263">
        <f t="shared" ref="B263:B281" si="23">1/10.45</f>
        <v>9.569377990430622E-2</v>
      </c>
      <c r="C263">
        <f t="shared" ref="C263:C281" si="24">0.5/10.45</f>
        <v>4.784688995215311E-2</v>
      </c>
      <c r="D263">
        <v>1.6</v>
      </c>
      <c r="F263" t="s">
        <v>1067</v>
      </c>
      <c r="G263" t="s">
        <v>72</v>
      </c>
      <c r="H263" t="s">
        <v>957</v>
      </c>
      <c r="I263" t="s">
        <v>958</v>
      </c>
      <c r="J263" t="s">
        <v>1</v>
      </c>
      <c r="K263" t="s">
        <v>588</v>
      </c>
      <c r="L263" t="s">
        <v>47</v>
      </c>
      <c r="M263" t="s">
        <v>1</v>
      </c>
      <c r="N263" t="s">
        <v>285</v>
      </c>
      <c r="O263" t="s">
        <v>959</v>
      </c>
      <c r="P263" t="s">
        <v>960</v>
      </c>
      <c r="Q263" t="s">
        <v>282</v>
      </c>
      <c r="R263" t="s">
        <v>961</v>
      </c>
      <c r="S263" t="s">
        <v>962</v>
      </c>
      <c r="V263" t="s">
        <v>72</v>
      </c>
      <c r="W263" t="s">
        <v>957</v>
      </c>
      <c r="X263" t="s">
        <v>958</v>
      </c>
      <c r="Y263" t="s">
        <v>1</v>
      </c>
      <c r="Z263" t="s">
        <v>588</v>
      </c>
      <c r="AA263" t="s">
        <v>47</v>
      </c>
      <c r="AB263" t="s">
        <v>1</v>
      </c>
      <c r="AC263" t="s">
        <v>285</v>
      </c>
      <c r="AD263" t="s">
        <v>959</v>
      </c>
      <c r="AE263" t="s">
        <v>960</v>
      </c>
      <c r="AF263" t="s">
        <v>282</v>
      </c>
      <c r="AG263" t="s">
        <v>961</v>
      </c>
      <c r="AH263" t="s">
        <v>962</v>
      </c>
    </row>
    <row r="264" spans="1:34" x14ac:dyDescent="0.2">
      <c r="A264" t="s">
        <v>953</v>
      </c>
      <c r="B264">
        <f t="shared" si="23"/>
        <v>9.569377990430622E-2</v>
      </c>
      <c r="C264">
        <f t="shared" si="24"/>
        <v>4.784688995215311E-2</v>
      </c>
      <c r="D264">
        <v>1.5</v>
      </c>
      <c r="F264" t="s">
        <v>1067</v>
      </c>
      <c r="G264" t="s">
        <v>796</v>
      </c>
      <c r="H264" t="s">
        <v>121</v>
      </c>
      <c r="I264" t="s">
        <v>797</v>
      </c>
      <c r="J264" t="s">
        <v>746</v>
      </c>
      <c r="K264" t="s">
        <v>101</v>
      </c>
      <c r="L264" t="s">
        <v>193</v>
      </c>
      <c r="M264" t="s">
        <v>44</v>
      </c>
      <c r="N264" t="s">
        <v>963</v>
      </c>
      <c r="O264" t="s">
        <v>52</v>
      </c>
      <c r="P264" t="s">
        <v>48</v>
      </c>
      <c r="Q264" t="s">
        <v>964</v>
      </c>
      <c r="V264" t="s">
        <v>796</v>
      </c>
      <c r="W264" t="s">
        <v>121</v>
      </c>
      <c r="X264" t="s">
        <v>797</v>
      </c>
      <c r="Y264" t="s">
        <v>746</v>
      </c>
      <c r="Z264" t="s">
        <v>101</v>
      </c>
      <c r="AA264" t="s">
        <v>193</v>
      </c>
      <c r="AB264" t="s">
        <v>44</v>
      </c>
      <c r="AC264" t="s">
        <v>963</v>
      </c>
      <c r="AD264" t="s">
        <v>52</v>
      </c>
      <c r="AE264" t="s">
        <v>48</v>
      </c>
      <c r="AF264" t="s">
        <v>964</v>
      </c>
    </row>
    <row r="265" spans="1:34" x14ac:dyDescent="0.2">
      <c r="A265" t="s">
        <v>953</v>
      </c>
      <c r="B265">
        <f t="shared" si="23"/>
        <v>9.569377990430622E-2</v>
      </c>
      <c r="C265">
        <f t="shared" si="24"/>
        <v>4.784688995215311E-2</v>
      </c>
      <c r="D265">
        <v>1.4</v>
      </c>
      <c r="F265" t="s">
        <v>1067</v>
      </c>
      <c r="G265" t="s">
        <v>318</v>
      </c>
      <c r="H265" t="s">
        <v>910</v>
      </c>
      <c r="I265" t="s">
        <v>460</v>
      </c>
      <c r="J265" t="s">
        <v>67</v>
      </c>
      <c r="K265" t="s">
        <v>101</v>
      </c>
      <c r="L265" t="s">
        <v>137</v>
      </c>
      <c r="M265" t="s">
        <v>965</v>
      </c>
      <c r="N265" t="s">
        <v>52</v>
      </c>
      <c r="O265" t="s">
        <v>48</v>
      </c>
      <c r="P265" t="s">
        <v>966</v>
      </c>
      <c r="Q265" t="s">
        <v>657</v>
      </c>
      <c r="R265" t="s">
        <v>921</v>
      </c>
      <c r="V265" t="s">
        <v>318</v>
      </c>
      <c r="W265" t="s">
        <v>910</v>
      </c>
      <c r="X265" t="s">
        <v>460</v>
      </c>
      <c r="Y265" t="s">
        <v>67</v>
      </c>
      <c r="Z265" t="s">
        <v>101</v>
      </c>
      <c r="AA265" t="s">
        <v>137</v>
      </c>
      <c r="AB265" t="s">
        <v>965</v>
      </c>
      <c r="AC265" t="s">
        <v>52</v>
      </c>
      <c r="AD265" t="s">
        <v>48</v>
      </c>
      <c r="AE265" t="s">
        <v>966</v>
      </c>
      <c r="AF265" t="s">
        <v>657</v>
      </c>
      <c r="AG265" t="s">
        <v>921</v>
      </c>
    </row>
    <row r="266" spans="1:34" x14ac:dyDescent="0.2">
      <c r="A266" t="s">
        <v>953</v>
      </c>
      <c r="B266">
        <f t="shared" si="23"/>
        <v>9.569377990430622E-2</v>
      </c>
      <c r="C266">
        <f t="shared" si="24"/>
        <v>4.784688995215311E-2</v>
      </c>
      <c r="D266">
        <v>1.3</v>
      </c>
      <c r="F266" t="s">
        <v>1067</v>
      </c>
      <c r="G266" t="s">
        <v>242</v>
      </c>
      <c r="H266" t="s">
        <v>118</v>
      </c>
      <c r="I266" t="s">
        <v>198</v>
      </c>
      <c r="J266" t="s">
        <v>387</v>
      </c>
      <c r="K266" t="s">
        <v>224</v>
      </c>
      <c r="L266" t="s">
        <v>140</v>
      </c>
      <c r="M266" t="s">
        <v>1</v>
      </c>
      <c r="N266" t="s">
        <v>191</v>
      </c>
      <c r="O266" t="s">
        <v>341</v>
      </c>
      <c r="P266" t="s">
        <v>121</v>
      </c>
      <c r="Q266" t="s">
        <v>342</v>
      </c>
      <c r="R266" t="s">
        <v>47</v>
      </c>
      <c r="S266" t="s">
        <v>246</v>
      </c>
      <c r="V266" t="s">
        <v>242</v>
      </c>
      <c r="W266" t="s">
        <v>118</v>
      </c>
      <c r="X266" t="s">
        <v>198</v>
      </c>
      <c r="Y266" t="s">
        <v>387</v>
      </c>
      <c r="Z266" t="s">
        <v>224</v>
      </c>
      <c r="AA266" t="s">
        <v>140</v>
      </c>
      <c r="AB266" t="s">
        <v>1</v>
      </c>
      <c r="AC266" t="s">
        <v>191</v>
      </c>
      <c r="AD266" t="s">
        <v>341</v>
      </c>
      <c r="AE266" t="s">
        <v>121</v>
      </c>
      <c r="AF266" t="s">
        <v>342</v>
      </c>
      <c r="AG266" t="s">
        <v>47</v>
      </c>
      <c r="AH266" t="s">
        <v>246</v>
      </c>
    </row>
    <row r="267" spans="1:34" x14ac:dyDescent="0.2">
      <c r="A267" t="s">
        <v>953</v>
      </c>
      <c r="B267">
        <f t="shared" si="23"/>
        <v>9.569377990430622E-2</v>
      </c>
      <c r="C267">
        <f t="shared" si="24"/>
        <v>4.784688995215311E-2</v>
      </c>
      <c r="D267">
        <v>1.2</v>
      </c>
      <c r="F267" t="s">
        <v>1067</v>
      </c>
      <c r="G267" t="s">
        <v>905</v>
      </c>
      <c r="H267" t="s">
        <v>215</v>
      </c>
      <c r="I267" t="s">
        <v>662</v>
      </c>
      <c r="J267" t="s">
        <v>350</v>
      </c>
      <c r="K267" t="s">
        <v>121</v>
      </c>
      <c r="L267" t="s">
        <v>101</v>
      </c>
      <c r="M267" t="s">
        <v>52</v>
      </c>
      <c r="N267" t="s">
        <v>967</v>
      </c>
      <c r="O267" t="s">
        <v>219</v>
      </c>
      <c r="P267" t="s">
        <v>330</v>
      </c>
      <c r="Q267" t="s">
        <v>177</v>
      </c>
      <c r="R267" t="s">
        <v>968</v>
      </c>
      <c r="V267" t="s">
        <v>905</v>
      </c>
      <c r="W267" t="s">
        <v>215</v>
      </c>
      <c r="X267" t="s">
        <v>662</v>
      </c>
      <c r="Y267" t="s">
        <v>350</v>
      </c>
      <c r="Z267" t="s">
        <v>121</v>
      </c>
      <c r="AA267" t="s">
        <v>101</v>
      </c>
      <c r="AB267" t="s">
        <v>52</v>
      </c>
      <c r="AC267" t="s">
        <v>967</v>
      </c>
      <c r="AD267" t="s">
        <v>219</v>
      </c>
      <c r="AE267" t="s">
        <v>330</v>
      </c>
      <c r="AF267" t="s">
        <v>177</v>
      </c>
      <c r="AG267" t="s">
        <v>968</v>
      </c>
    </row>
    <row r="268" spans="1:34" x14ac:dyDescent="0.2">
      <c r="A268" t="s">
        <v>953</v>
      </c>
      <c r="B268">
        <f t="shared" si="23"/>
        <v>9.569377990430622E-2</v>
      </c>
      <c r="C268">
        <f t="shared" si="24"/>
        <v>4.784688995215311E-2</v>
      </c>
      <c r="D268">
        <v>1.1000000000000001</v>
      </c>
      <c r="F268" t="s">
        <v>1067</v>
      </c>
      <c r="G268" t="s">
        <v>926</v>
      </c>
      <c r="H268" t="s">
        <v>235</v>
      </c>
      <c r="I268" t="s">
        <v>387</v>
      </c>
      <c r="J268" t="s">
        <v>224</v>
      </c>
      <c r="K268" t="s">
        <v>140</v>
      </c>
      <c r="L268" t="s">
        <v>1</v>
      </c>
      <c r="M268" t="s">
        <v>969</v>
      </c>
      <c r="N268" t="s">
        <v>121</v>
      </c>
      <c r="O268" t="s">
        <v>424</v>
      </c>
      <c r="P268" t="s">
        <v>191</v>
      </c>
      <c r="Q268" t="s">
        <v>91</v>
      </c>
      <c r="R268" t="s">
        <v>57</v>
      </c>
      <c r="S268" t="s">
        <v>343</v>
      </c>
      <c r="V268" t="s">
        <v>926</v>
      </c>
      <c r="W268" t="s">
        <v>235</v>
      </c>
      <c r="X268" t="s">
        <v>387</v>
      </c>
      <c r="Y268" t="s">
        <v>224</v>
      </c>
      <c r="Z268" t="s">
        <v>140</v>
      </c>
      <c r="AA268" t="s">
        <v>1</v>
      </c>
      <c r="AB268" t="s">
        <v>969</v>
      </c>
      <c r="AC268" t="s">
        <v>121</v>
      </c>
      <c r="AD268" t="s">
        <v>424</v>
      </c>
      <c r="AE268" t="s">
        <v>191</v>
      </c>
      <c r="AF268" t="s">
        <v>91</v>
      </c>
      <c r="AG268" t="s">
        <v>57</v>
      </c>
      <c r="AH268" t="s">
        <v>343</v>
      </c>
    </row>
    <row r="269" spans="1:34" x14ac:dyDescent="0.2">
      <c r="A269" t="s">
        <v>953</v>
      </c>
      <c r="B269">
        <f t="shared" si="23"/>
        <v>9.569377990430622E-2</v>
      </c>
      <c r="C269">
        <f t="shared" si="24"/>
        <v>4.784688995215311E-2</v>
      </c>
      <c r="D269">
        <v>1</v>
      </c>
      <c r="F269" t="s">
        <v>1067</v>
      </c>
      <c r="G269" t="s">
        <v>841</v>
      </c>
      <c r="H269" t="s">
        <v>927</v>
      </c>
      <c r="I269" t="s">
        <v>387</v>
      </c>
      <c r="J269" t="s">
        <v>250</v>
      </c>
      <c r="K269" t="s">
        <v>193</v>
      </c>
      <c r="L269" t="s">
        <v>48</v>
      </c>
      <c r="M269" t="s">
        <v>970</v>
      </c>
      <c r="N269" t="s">
        <v>76</v>
      </c>
      <c r="O269" t="s">
        <v>48</v>
      </c>
      <c r="P269" t="s">
        <v>971</v>
      </c>
      <c r="Q269" t="s">
        <v>158</v>
      </c>
      <c r="R269" t="s">
        <v>48</v>
      </c>
      <c r="S269" t="s">
        <v>765</v>
      </c>
      <c r="V269" t="s">
        <v>841</v>
      </c>
      <c r="W269" t="s">
        <v>927</v>
      </c>
      <c r="X269" t="s">
        <v>387</v>
      </c>
      <c r="Y269" t="s">
        <v>250</v>
      </c>
      <c r="Z269" t="s">
        <v>193</v>
      </c>
      <c r="AA269" t="s">
        <v>48</v>
      </c>
      <c r="AB269" t="s">
        <v>970</v>
      </c>
      <c r="AC269" t="s">
        <v>76</v>
      </c>
      <c r="AD269" t="s">
        <v>48</v>
      </c>
      <c r="AE269" t="s">
        <v>971</v>
      </c>
      <c r="AF269" t="s">
        <v>158</v>
      </c>
      <c r="AG269" t="s">
        <v>48</v>
      </c>
      <c r="AH269" t="s">
        <v>765</v>
      </c>
    </row>
    <row r="270" spans="1:34" x14ac:dyDescent="0.2">
      <c r="A270" t="s">
        <v>953</v>
      </c>
      <c r="B270">
        <f t="shared" si="23"/>
        <v>9.569377990430622E-2</v>
      </c>
      <c r="C270">
        <f t="shared" si="24"/>
        <v>4.784688995215311E-2</v>
      </c>
      <c r="D270">
        <v>0.90000000000000102</v>
      </c>
      <c r="F270" t="s">
        <v>1067</v>
      </c>
      <c r="G270" t="s">
        <v>318</v>
      </c>
      <c r="H270" t="s">
        <v>936</v>
      </c>
      <c r="I270" t="s">
        <v>662</v>
      </c>
      <c r="J270" t="s">
        <v>109</v>
      </c>
      <c r="K270" t="s">
        <v>48</v>
      </c>
      <c r="L270" t="s">
        <v>972</v>
      </c>
      <c r="M270" t="s">
        <v>58</v>
      </c>
      <c r="N270" t="s">
        <v>48</v>
      </c>
      <c r="O270" t="s">
        <v>973</v>
      </c>
      <c r="P270" t="s">
        <v>536</v>
      </c>
      <c r="Q270" t="s">
        <v>48</v>
      </c>
      <c r="R270" t="s">
        <v>974</v>
      </c>
      <c r="V270" t="s">
        <v>318</v>
      </c>
      <c r="X270" t="s">
        <v>662</v>
      </c>
      <c r="AF270" t="s">
        <v>48</v>
      </c>
      <c r="AG270" t="s">
        <v>974</v>
      </c>
    </row>
    <row r="271" spans="1:34" x14ac:dyDescent="0.2">
      <c r="A271" t="s">
        <v>953</v>
      </c>
      <c r="B271">
        <f t="shared" si="23"/>
        <v>9.569377990430622E-2</v>
      </c>
      <c r="C271">
        <f t="shared" si="24"/>
        <v>4.784688995215311E-2</v>
      </c>
      <c r="D271">
        <v>0.80000000000000104</v>
      </c>
      <c r="F271" t="s">
        <v>1067</v>
      </c>
      <c r="G271" t="s">
        <v>841</v>
      </c>
      <c r="H271" t="s">
        <v>975</v>
      </c>
      <c r="I271" t="s">
        <v>976</v>
      </c>
      <c r="J271" t="s">
        <v>48</v>
      </c>
      <c r="K271" t="s">
        <v>977</v>
      </c>
      <c r="L271" t="s">
        <v>896</v>
      </c>
      <c r="M271" t="s">
        <v>48</v>
      </c>
      <c r="N271" t="s">
        <v>978</v>
      </c>
      <c r="O271" t="s">
        <v>158</v>
      </c>
      <c r="P271" t="s">
        <v>48</v>
      </c>
      <c r="Q271" t="s">
        <v>284</v>
      </c>
    </row>
    <row r="272" spans="1:34" x14ac:dyDescent="0.2">
      <c r="A272" t="s">
        <v>953</v>
      </c>
      <c r="B272">
        <f t="shared" si="23"/>
        <v>9.569377990430622E-2</v>
      </c>
      <c r="C272">
        <f t="shared" si="24"/>
        <v>4.784688995215311E-2</v>
      </c>
      <c r="D272">
        <v>0.70000000000000095</v>
      </c>
      <c r="F272" t="s">
        <v>1067</v>
      </c>
      <c r="G272" t="s">
        <v>318</v>
      </c>
      <c r="H272" t="s">
        <v>979</v>
      </c>
      <c r="I272" t="s">
        <v>387</v>
      </c>
      <c r="J272" t="s">
        <v>250</v>
      </c>
      <c r="K272" t="s">
        <v>48</v>
      </c>
      <c r="L272" t="s">
        <v>903</v>
      </c>
      <c r="M272" t="s">
        <v>917</v>
      </c>
      <c r="N272" t="s">
        <v>48</v>
      </c>
      <c r="O272" t="s">
        <v>980</v>
      </c>
      <c r="P272" t="s">
        <v>106</v>
      </c>
      <c r="Q272" t="s">
        <v>48</v>
      </c>
      <c r="R272" t="s">
        <v>234</v>
      </c>
    </row>
    <row r="273" spans="1:34" x14ac:dyDescent="0.2">
      <c r="A273" t="s">
        <v>953</v>
      </c>
      <c r="B273">
        <f t="shared" si="23"/>
        <v>9.569377990430622E-2</v>
      </c>
      <c r="C273">
        <f t="shared" si="24"/>
        <v>4.784688995215311E-2</v>
      </c>
      <c r="D273">
        <v>0.6</v>
      </c>
      <c r="F273" t="s">
        <v>1067</v>
      </c>
      <c r="G273" t="s">
        <v>72</v>
      </c>
      <c r="H273" t="s">
        <v>981</v>
      </c>
      <c r="I273" t="s">
        <v>460</v>
      </c>
      <c r="J273" t="s">
        <v>67</v>
      </c>
      <c r="K273" t="s">
        <v>101</v>
      </c>
      <c r="L273" t="s">
        <v>193</v>
      </c>
      <c r="M273" t="s">
        <v>315</v>
      </c>
      <c r="N273" t="s">
        <v>982</v>
      </c>
      <c r="O273" t="s">
        <v>52</v>
      </c>
      <c r="P273" t="s">
        <v>48</v>
      </c>
      <c r="Q273" t="s">
        <v>983</v>
      </c>
      <c r="R273" t="s">
        <v>657</v>
      </c>
      <c r="S273" t="s">
        <v>921</v>
      </c>
    </row>
    <row r="274" spans="1:34" x14ac:dyDescent="0.2">
      <c r="A274" t="s">
        <v>953</v>
      </c>
      <c r="B274">
        <f t="shared" si="23"/>
        <v>9.569377990430622E-2</v>
      </c>
      <c r="C274">
        <f t="shared" si="24"/>
        <v>4.784688995215311E-2</v>
      </c>
      <c r="D274">
        <v>0.5</v>
      </c>
      <c r="F274" t="s">
        <v>1067</v>
      </c>
      <c r="G274" t="s">
        <v>50</v>
      </c>
      <c r="H274" t="s">
        <v>437</v>
      </c>
      <c r="I274" t="s">
        <v>67</v>
      </c>
      <c r="J274" t="s">
        <v>48</v>
      </c>
      <c r="K274" t="s">
        <v>984</v>
      </c>
      <c r="L274" t="s">
        <v>985</v>
      </c>
      <c r="M274" t="s">
        <v>630</v>
      </c>
      <c r="N274" t="s">
        <v>48</v>
      </c>
      <c r="O274" t="s">
        <v>986</v>
      </c>
      <c r="P274" t="s">
        <v>140</v>
      </c>
      <c r="Q274" t="s">
        <v>1</v>
      </c>
      <c r="R274" t="s">
        <v>987</v>
      </c>
    </row>
    <row r="275" spans="1:34" x14ac:dyDescent="0.2">
      <c r="A275" t="s">
        <v>953</v>
      </c>
      <c r="B275">
        <f t="shared" si="23"/>
        <v>9.569377990430622E-2</v>
      </c>
      <c r="C275">
        <f t="shared" si="24"/>
        <v>4.784688995215311E-2</v>
      </c>
      <c r="D275">
        <v>0.4</v>
      </c>
      <c r="F275" t="s">
        <v>1067</v>
      </c>
      <c r="G275" t="s">
        <v>988</v>
      </c>
      <c r="H275" t="s">
        <v>989</v>
      </c>
      <c r="I275" t="s">
        <v>416</v>
      </c>
      <c r="J275" t="s">
        <v>44</v>
      </c>
      <c r="K275" t="s">
        <v>990</v>
      </c>
      <c r="L275" t="s">
        <v>630</v>
      </c>
      <c r="M275" t="s">
        <v>48</v>
      </c>
      <c r="N275" t="s">
        <v>991</v>
      </c>
      <c r="O275" t="s">
        <v>892</v>
      </c>
    </row>
    <row r="276" spans="1:34" x14ac:dyDescent="0.2">
      <c r="A276" t="s">
        <v>953</v>
      </c>
      <c r="B276">
        <f t="shared" si="23"/>
        <v>9.569377990430622E-2</v>
      </c>
      <c r="C276">
        <f t="shared" si="24"/>
        <v>4.784688995215311E-2</v>
      </c>
      <c r="D276">
        <v>0.3</v>
      </c>
      <c r="F276" t="s">
        <v>1067</v>
      </c>
      <c r="G276" t="s">
        <v>274</v>
      </c>
      <c r="H276" t="s">
        <v>75</v>
      </c>
      <c r="I276" t="s">
        <v>992</v>
      </c>
      <c r="J276" t="s">
        <v>628</v>
      </c>
      <c r="K276" t="s">
        <v>993</v>
      </c>
      <c r="L276" t="s">
        <v>630</v>
      </c>
      <c r="M276" t="s">
        <v>48</v>
      </c>
      <c r="N276" t="s">
        <v>994</v>
      </c>
      <c r="O276" t="s">
        <v>52</v>
      </c>
      <c r="P276" t="s">
        <v>465</v>
      </c>
      <c r="Q276" t="s">
        <v>103</v>
      </c>
    </row>
    <row r="277" spans="1:34" x14ac:dyDescent="0.2">
      <c r="A277" t="s">
        <v>953</v>
      </c>
      <c r="B277">
        <f t="shared" si="23"/>
        <v>9.569377990430622E-2</v>
      </c>
      <c r="C277">
        <f t="shared" si="24"/>
        <v>4.784688995215311E-2</v>
      </c>
      <c r="D277">
        <v>0.2</v>
      </c>
      <c r="F277" t="s">
        <v>1067</v>
      </c>
      <c r="G277" t="s">
        <v>182</v>
      </c>
      <c r="H277" t="s">
        <v>303</v>
      </c>
      <c r="I277" t="s">
        <v>387</v>
      </c>
      <c r="J277" t="s">
        <v>250</v>
      </c>
      <c r="K277" t="s">
        <v>48</v>
      </c>
      <c r="L277" t="s">
        <v>995</v>
      </c>
      <c r="M277" t="s">
        <v>58</v>
      </c>
      <c r="N277" t="s">
        <v>48</v>
      </c>
      <c r="O277" t="s">
        <v>996</v>
      </c>
      <c r="P277" t="s">
        <v>158</v>
      </c>
      <c r="Q277" t="s">
        <v>48</v>
      </c>
      <c r="R277" t="s">
        <v>997</v>
      </c>
    </row>
    <row r="278" spans="1:34" x14ac:dyDescent="0.2">
      <c r="A278" t="s">
        <v>953</v>
      </c>
      <c r="B278">
        <f t="shared" si="23"/>
        <v>9.569377990430622E-2</v>
      </c>
      <c r="C278">
        <f t="shared" si="24"/>
        <v>4.784688995215311E-2</v>
      </c>
      <c r="D278">
        <v>9.9999999999999895E-2</v>
      </c>
      <c r="F278" t="s">
        <v>1067</v>
      </c>
      <c r="G278" t="s">
        <v>72</v>
      </c>
      <c r="H278" t="s">
        <v>916</v>
      </c>
      <c r="I278" t="s">
        <v>662</v>
      </c>
      <c r="J278" t="s">
        <v>224</v>
      </c>
      <c r="K278" t="s">
        <v>85</v>
      </c>
      <c r="L278" t="s">
        <v>215</v>
      </c>
      <c r="M278" t="s">
        <v>896</v>
      </c>
      <c r="N278" t="s">
        <v>48</v>
      </c>
      <c r="O278" t="s">
        <v>998</v>
      </c>
      <c r="P278" t="s">
        <v>158</v>
      </c>
      <c r="Q278" t="s">
        <v>48</v>
      </c>
      <c r="R278" t="s">
        <v>284</v>
      </c>
    </row>
    <row r="279" spans="1:34" x14ac:dyDescent="0.2">
      <c r="A279" t="s">
        <v>953</v>
      </c>
      <c r="B279">
        <f t="shared" si="23"/>
        <v>9.569377990430622E-2</v>
      </c>
      <c r="C279">
        <f t="shared" si="24"/>
        <v>4.784688995215311E-2</v>
      </c>
      <c r="D279">
        <v>0</v>
      </c>
      <c r="F279" t="s">
        <v>1067</v>
      </c>
      <c r="G279" t="s">
        <v>943</v>
      </c>
      <c r="H279" t="s">
        <v>626</v>
      </c>
      <c r="I279" t="s">
        <v>474</v>
      </c>
      <c r="J279" t="s">
        <v>101</v>
      </c>
      <c r="K279" t="s">
        <v>193</v>
      </c>
      <c r="L279" t="s">
        <v>332</v>
      </c>
      <c r="M279" t="s">
        <v>999</v>
      </c>
      <c r="N279" t="s">
        <v>41</v>
      </c>
      <c r="O279" t="s">
        <v>48</v>
      </c>
      <c r="P279" t="s">
        <v>671</v>
      </c>
      <c r="Q279" t="s">
        <v>175</v>
      </c>
    </row>
    <row r="280" spans="1:34" x14ac:dyDescent="0.2">
      <c r="A280" t="s">
        <v>953</v>
      </c>
      <c r="B280">
        <f t="shared" si="23"/>
        <v>9.569377990430622E-2</v>
      </c>
      <c r="C280">
        <f t="shared" si="24"/>
        <v>4.784688995215311E-2</v>
      </c>
      <c r="D280">
        <v>-0.1</v>
      </c>
      <c r="F280" t="s">
        <v>1067</v>
      </c>
      <c r="G280" t="s">
        <v>72</v>
      </c>
      <c r="H280" t="s">
        <v>931</v>
      </c>
      <c r="I280" t="s">
        <v>387</v>
      </c>
      <c r="J280" t="s">
        <v>250</v>
      </c>
      <c r="K280" t="s">
        <v>465</v>
      </c>
      <c r="L280" t="s">
        <v>979</v>
      </c>
      <c r="M280" t="s">
        <v>917</v>
      </c>
      <c r="N280" t="s">
        <v>48</v>
      </c>
      <c r="O280" t="s">
        <v>1000</v>
      </c>
      <c r="P280" t="s">
        <v>41</v>
      </c>
      <c r="Q280" t="s">
        <v>48</v>
      </c>
      <c r="R280" t="s">
        <v>1001</v>
      </c>
    </row>
    <row r="281" spans="1:34" x14ac:dyDescent="0.2">
      <c r="A281" t="s">
        <v>953</v>
      </c>
      <c r="B281">
        <f t="shared" si="23"/>
        <v>9.569377990430622E-2</v>
      </c>
      <c r="C281">
        <f t="shared" si="24"/>
        <v>4.784688995215311E-2</v>
      </c>
      <c r="D281">
        <v>-0.2</v>
      </c>
      <c r="F281" t="s">
        <v>1067</v>
      </c>
      <c r="G281" t="s">
        <v>297</v>
      </c>
      <c r="H281" t="s">
        <v>247</v>
      </c>
      <c r="I281" t="s">
        <v>83</v>
      </c>
      <c r="J281" t="s">
        <v>52</v>
      </c>
      <c r="K281" t="s">
        <v>1002</v>
      </c>
      <c r="L281" t="s">
        <v>186</v>
      </c>
      <c r="M281" t="s">
        <v>1003</v>
      </c>
      <c r="N281" t="s">
        <v>115</v>
      </c>
      <c r="O281" t="s">
        <v>797</v>
      </c>
      <c r="P281" t="s">
        <v>550</v>
      </c>
    </row>
    <row r="282" spans="1:34" x14ac:dyDescent="0.2">
      <c r="A282" t="s">
        <v>1004</v>
      </c>
      <c r="B282">
        <f>1/18.39</f>
        <v>5.4377379010331697E-2</v>
      </c>
      <c r="C282">
        <f>0.5/10.45</f>
        <v>4.784688995215311E-2</v>
      </c>
      <c r="D282">
        <v>1.7</v>
      </c>
      <c r="F282" t="s">
        <v>1067</v>
      </c>
      <c r="G282" t="s">
        <v>72</v>
      </c>
      <c r="H282" t="s">
        <v>899</v>
      </c>
      <c r="I282" t="s">
        <v>387</v>
      </c>
      <c r="J282" t="s">
        <v>250</v>
      </c>
      <c r="K282" t="s">
        <v>186</v>
      </c>
      <c r="L282" t="s">
        <v>1005</v>
      </c>
      <c r="M282" t="s">
        <v>310</v>
      </c>
      <c r="N282" t="s">
        <v>48</v>
      </c>
      <c r="O282" t="s">
        <v>1006</v>
      </c>
      <c r="P282" t="s">
        <v>282</v>
      </c>
      <c r="Q282" t="s">
        <v>48</v>
      </c>
      <c r="R282" t="s">
        <v>974</v>
      </c>
      <c r="V282" t="s">
        <v>72</v>
      </c>
      <c r="W282" t="s">
        <v>899</v>
      </c>
      <c r="X282" t="s">
        <v>387</v>
      </c>
      <c r="Y282" t="s">
        <v>250</v>
      </c>
      <c r="Z282" t="s">
        <v>186</v>
      </c>
      <c r="AA282" t="s">
        <v>1005</v>
      </c>
      <c r="AB282" t="s">
        <v>310</v>
      </c>
      <c r="AC282" t="s">
        <v>48</v>
      </c>
      <c r="AD282" t="s">
        <v>1006</v>
      </c>
      <c r="AE282" t="s">
        <v>282</v>
      </c>
      <c r="AF282" t="s">
        <v>48</v>
      </c>
      <c r="AG282" t="s">
        <v>974</v>
      </c>
    </row>
    <row r="283" spans="1:34" x14ac:dyDescent="0.2">
      <c r="A283" t="s">
        <v>1004</v>
      </c>
      <c r="B283">
        <f t="shared" ref="B283:B301" si="25">1/18.39</f>
        <v>5.4377379010331697E-2</v>
      </c>
      <c r="C283">
        <f t="shared" ref="C283:C301" si="26">0.5/10.45</f>
        <v>4.784688995215311E-2</v>
      </c>
      <c r="D283">
        <v>1.6</v>
      </c>
      <c r="F283" t="s">
        <v>1067</v>
      </c>
      <c r="G283" t="s">
        <v>61</v>
      </c>
      <c r="H283" t="s">
        <v>114</v>
      </c>
      <c r="I283" t="s">
        <v>121</v>
      </c>
      <c r="J283" t="s">
        <v>893</v>
      </c>
      <c r="K283" t="s">
        <v>733</v>
      </c>
      <c r="L283" t="s">
        <v>143</v>
      </c>
      <c r="M283" t="s">
        <v>315</v>
      </c>
      <c r="N283" t="s">
        <v>1007</v>
      </c>
      <c r="O283" t="s">
        <v>52</v>
      </c>
      <c r="P283" t="s">
        <v>48</v>
      </c>
      <c r="Q283" t="s">
        <v>1008</v>
      </c>
      <c r="V283" t="s">
        <v>61</v>
      </c>
      <c r="W283" t="s">
        <v>114</v>
      </c>
      <c r="X283" t="s">
        <v>121</v>
      </c>
      <c r="Y283" t="s">
        <v>893</v>
      </c>
      <c r="Z283" t="s">
        <v>733</v>
      </c>
      <c r="AA283" t="s">
        <v>143</v>
      </c>
      <c r="AB283" t="s">
        <v>315</v>
      </c>
      <c r="AC283" t="s">
        <v>1007</v>
      </c>
      <c r="AD283" t="s">
        <v>52</v>
      </c>
      <c r="AE283" t="s">
        <v>48</v>
      </c>
      <c r="AF283" t="s">
        <v>1008</v>
      </c>
    </row>
    <row r="284" spans="1:34" x14ac:dyDescent="0.2">
      <c r="A284" t="s">
        <v>1004</v>
      </c>
      <c r="B284">
        <f t="shared" si="25"/>
        <v>5.4377379010331697E-2</v>
      </c>
      <c r="C284">
        <f t="shared" si="26"/>
        <v>4.784688995215311E-2</v>
      </c>
      <c r="D284">
        <v>1.5</v>
      </c>
      <c r="F284" t="s">
        <v>1067</v>
      </c>
      <c r="G284" t="s">
        <v>318</v>
      </c>
      <c r="H284" t="s">
        <v>363</v>
      </c>
      <c r="I284" t="s">
        <v>387</v>
      </c>
      <c r="J284" t="s">
        <v>224</v>
      </c>
      <c r="K284" t="s">
        <v>250</v>
      </c>
      <c r="L284" t="s">
        <v>48</v>
      </c>
      <c r="M284" t="s">
        <v>981</v>
      </c>
      <c r="N284" t="s">
        <v>340</v>
      </c>
      <c r="O284" t="s">
        <v>48</v>
      </c>
      <c r="P284" t="s">
        <v>971</v>
      </c>
      <c r="Q284" t="s">
        <v>158</v>
      </c>
      <c r="R284" t="s">
        <v>48</v>
      </c>
      <c r="S284" t="s">
        <v>1009</v>
      </c>
      <c r="V284" t="s">
        <v>318</v>
      </c>
      <c r="W284" t="s">
        <v>363</v>
      </c>
      <c r="X284" t="s">
        <v>387</v>
      </c>
      <c r="Y284" t="s">
        <v>224</v>
      </c>
      <c r="Z284" t="s">
        <v>250</v>
      </c>
      <c r="AA284" t="s">
        <v>48</v>
      </c>
      <c r="AB284" t="s">
        <v>981</v>
      </c>
      <c r="AC284" t="s">
        <v>340</v>
      </c>
      <c r="AD284" t="s">
        <v>48</v>
      </c>
      <c r="AF284" t="s">
        <v>158</v>
      </c>
      <c r="AG284" t="s">
        <v>48</v>
      </c>
      <c r="AH284" t="s">
        <v>1009</v>
      </c>
    </row>
    <row r="285" spans="1:34" x14ac:dyDescent="0.2">
      <c r="A285" t="s">
        <v>1004</v>
      </c>
      <c r="B285">
        <f t="shared" si="25"/>
        <v>5.4377379010331697E-2</v>
      </c>
      <c r="C285">
        <f t="shared" si="26"/>
        <v>4.784688995215311E-2</v>
      </c>
      <c r="D285">
        <v>1.4</v>
      </c>
      <c r="F285" t="s">
        <v>1067</v>
      </c>
      <c r="G285" t="s">
        <v>905</v>
      </c>
      <c r="H285" t="s">
        <v>924</v>
      </c>
      <c r="I285" t="s">
        <v>1010</v>
      </c>
      <c r="J285" t="s">
        <v>1</v>
      </c>
      <c r="K285" t="s">
        <v>969</v>
      </c>
      <c r="L285" t="s">
        <v>121</v>
      </c>
      <c r="M285" t="s">
        <v>191</v>
      </c>
      <c r="N285" t="s">
        <v>516</v>
      </c>
      <c r="O285" t="s">
        <v>57</v>
      </c>
      <c r="P285" t="s">
        <v>1</v>
      </c>
      <c r="Q285" t="s">
        <v>120</v>
      </c>
      <c r="R285" t="s">
        <v>121</v>
      </c>
      <c r="S285" t="s">
        <v>343</v>
      </c>
      <c r="V285" t="s">
        <v>905</v>
      </c>
      <c r="W285" t="s">
        <v>924</v>
      </c>
      <c r="X285" t="s">
        <v>1010</v>
      </c>
      <c r="Y285" t="s">
        <v>1</v>
      </c>
      <c r="AA285" t="s">
        <v>121</v>
      </c>
      <c r="AB285" t="s">
        <v>191</v>
      </c>
      <c r="AC285" t="s">
        <v>516</v>
      </c>
      <c r="AD285" t="s">
        <v>57</v>
      </c>
      <c r="AE285" t="s">
        <v>1</v>
      </c>
      <c r="AF285" t="s">
        <v>120</v>
      </c>
      <c r="AG285" t="s">
        <v>121</v>
      </c>
      <c r="AH285" t="s">
        <v>343</v>
      </c>
    </row>
    <row r="286" spans="1:34" x14ac:dyDescent="0.2">
      <c r="A286" t="s">
        <v>1004</v>
      </c>
      <c r="B286">
        <f t="shared" si="25"/>
        <v>5.4377379010331697E-2</v>
      </c>
      <c r="C286">
        <f t="shared" si="26"/>
        <v>4.784688995215311E-2</v>
      </c>
      <c r="D286">
        <v>1.3</v>
      </c>
      <c r="F286" t="s">
        <v>1067</v>
      </c>
      <c r="G286" t="s">
        <v>72</v>
      </c>
      <c r="H286" t="s">
        <v>779</v>
      </c>
      <c r="I286" t="s">
        <v>387</v>
      </c>
      <c r="J286" t="s">
        <v>250</v>
      </c>
      <c r="K286" t="s">
        <v>680</v>
      </c>
      <c r="L286" t="s">
        <v>1011</v>
      </c>
      <c r="M286" t="s">
        <v>298</v>
      </c>
      <c r="N286" t="s">
        <v>48</v>
      </c>
      <c r="O286" t="s">
        <v>1012</v>
      </c>
      <c r="P286" t="s">
        <v>158</v>
      </c>
      <c r="Q286" t="s">
        <v>48</v>
      </c>
      <c r="R286" t="s">
        <v>518</v>
      </c>
    </row>
    <row r="287" spans="1:34" x14ac:dyDescent="0.2">
      <c r="A287" t="s">
        <v>1004</v>
      </c>
      <c r="B287">
        <f t="shared" si="25"/>
        <v>5.4377379010331697E-2</v>
      </c>
      <c r="C287">
        <f t="shared" si="26"/>
        <v>4.784688995215311E-2</v>
      </c>
      <c r="D287">
        <v>1.2</v>
      </c>
      <c r="F287" t="s">
        <v>1067</v>
      </c>
      <c r="G287" t="s">
        <v>841</v>
      </c>
      <c r="H287" t="s">
        <v>940</v>
      </c>
      <c r="I287" t="s">
        <v>460</v>
      </c>
      <c r="J287" t="s">
        <v>67</v>
      </c>
      <c r="K287" t="s">
        <v>48</v>
      </c>
      <c r="L287" t="s">
        <v>890</v>
      </c>
      <c r="M287" t="s">
        <v>586</v>
      </c>
      <c r="N287" t="s">
        <v>48</v>
      </c>
      <c r="O287" t="s">
        <v>1013</v>
      </c>
      <c r="P287" t="s">
        <v>672</v>
      </c>
      <c r="Q287" t="s">
        <v>48</v>
      </c>
      <c r="R287" t="s">
        <v>1014</v>
      </c>
    </row>
    <row r="288" spans="1:34" x14ac:dyDescent="0.2">
      <c r="A288" t="s">
        <v>1004</v>
      </c>
      <c r="B288">
        <f t="shared" si="25"/>
        <v>5.4377379010331697E-2</v>
      </c>
      <c r="C288">
        <f t="shared" si="26"/>
        <v>4.784688995215311E-2</v>
      </c>
      <c r="D288">
        <v>1.1000000000000001</v>
      </c>
      <c r="F288" t="s">
        <v>1067</v>
      </c>
      <c r="G288" t="s">
        <v>318</v>
      </c>
      <c r="H288" t="s">
        <v>666</v>
      </c>
      <c r="I288" t="s">
        <v>662</v>
      </c>
      <c r="J288" t="s">
        <v>101</v>
      </c>
      <c r="K288" t="s">
        <v>1</v>
      </c>
      <c r="L288" t="s">
        <v>519</v>
      </c>
      <c r="M288" t="s">
        <v>711</v>
      </c>
      <c r="N288" t="s">
        <v>177</v>
      </c>
      <c r="O288" t="s">
        <v>79</v>
      </c>
      <c r="P288" t="s">
        <v>612</v>
      </c>
      <c r="Q288" t="s">
        <v>712</v>
      </c>
    </row>
    <row r="289" spans="1:19" x14ac:dyDescent="0.2">
      <c r="A289" t="s">
        <v>1004</v>
      </c>
      <c r="B289">
        <f t="shared" si="25"/>
        <v>5.4377379010331697E-2</v>
      </c>
      <c r="C289">
        <f t="shared" si="26"/>
        <v>4.784688995215311E-2</v>
      </c>
      <c r="D289">
        <v>1</v>
      </c>
      <c r="F289" t="s">
        <v>1067</v>
      </c>
      <c r="G289" t="s">
        <v>841</v>
      </c>
      <c r="H289" t="s">
        <v>1015</v>
      </c>
      <c r="I289" t="s">
        <v>460</v>
      </c>
      <c r="J289" t="s">
        <v>67</v>
      </c>
      <c r="K289" t="s">
        <v>68</v>
      </c>
      <c r="L289" t="s">
        <v>504</v>
      </c>
      <c r="M289" t="s">
        <v>52</v>
      </c>
      <c r="N289" t="s">
        <v>1016</v>
      </c>
      <c r="O289" t="s">
        <v>147</v>
      </c>
      <c r="P289" t="s">
        <v>85</v>
      </c>
      <c r="Q289" t="s">
        <v>346</v>
      </c>
      <c r="R289" t="s">
        <v>442</v>
      </c>
      <c r="S289" t="s">
        <v>306</v>
      </c>
    </row>
    <row r="290" spans="1:19" x14ac:dyDescent="0.2">
      <c r="A290" t="s">
        <v>1004</v>
      </c>
      <c r="B290">
        <f t="shared" si="25"/>
        <v>5.4377379010331697E-2</v>
      </c>
      <c r="C290">
        <f t="shared" si="26"/>
        <v>4.784688995215311E-2</v>
      </c>
      <c r="D290">
        <v>0.90000000000000102</v>
      </c>
      <c r="F290" t="s">
        <v>1067</v>
      </c>
      <c r="G290" t="s">
        <v>182</v>
      </c>
      <c r="H290" t="s">
        <v>1017</v>
      </c>
      <c r="I290" t="s">
        <v>662</v>
      </c>
      <c r="J290" t="s">
        <v>109</v>
      </c>
      <c r="K290" t="s">
        <v>48</v>
      </c>
      <c r="L290" t="s">
        <v>1018</v>
      </c>
      <c r="M290" t="s">
        <v>58</v>
      </c>
      <c r="N290" t="s">
        <v>48</v>
      </c>
      <c r="O290" t="s">
        <v>1019</v>
      </c>
      <c r="P290" t="s">
        <v>536</v>
      </c>
      <c r="Q290" t="s">
        <v>48</v>
      </c>
      <c r="R290" t="s">
        <v>1020</v>
      </c>
    </row>
    <row r="291" spans="1:19" x14ac:dyDescent="0.2">
      <c r="A291" t="s">
        <v>1004</v>
      </c>
      <c r="B291">
        <f t="shared" si="25"/>
        <v>5.4377379010331697E-2</v>
      </c>
      <c r="C291">
        <f t="shared" si="26"/>
        <v>4.784688995215311E-2</v>
      </c>
      <c r="D291">
        <v>0.80000000000000104</v>
      </c>
      <c r="F291" t="s">
        <v>1067</v>
      </c>
      <c r="G291" t="s">
        <v>72</v>
      </c>
      <c r="H291" t="s">
        <v>938</v>
      </c>
      <c r="I291" t="s">
        <v>460</v>
      </c>
      <c r="J291" t="s">
        <v>67</v>
      </c>
      <c r="K291" t="s">
        <v>68</v>
      </c>
      <c r="L291" t="s">
        <v>137</v>
      </c>
      <c r="M291" t="s">
        <v>1021</v>
      </c>
      <c r="N291" t="s">
        <v>48</v>
      </c>
      <c r="O291" t="s">
        <v>1022</v>
      </c>
      <c r="P291" t="s">
        <v>106</v>
      </c>
      <c r="Q291" t="s">
        <v>42</v>
      </c>
      <c r="R291" t="s">
        <v>750</v>
      </c>
    </row>
    <row r="292" spans="1:19" x14ac:dyDescent="0.2">
      <c r="A292" t="s">
        <v>1004</v>
      </c>
      <c r="B292">
        <f t="shared" si="25"/>
        <v>5.4377379010331697E-2</v>
      </c>
      <c r="C292">
        <f t="shared" si="26"/>
        <v>4.784688995215311E-2</v>
      </c>
      <c r="D292">
        <v>0.70000000000000095</v>
      </c>
      <c r="F292" t="s">
        <v>1067</v>
      </c>
      <c r="G292" t="s">
        <v>274</v>
      </c>
      <c r="H292" t="s">
        <v>75</v>
      </c>
      <c r="I292" t="s">
        <v>885</v>
      </c>
      <c r="J292" t="s">
        <v>886</v>
      </c>
      <c r="K292" t="s">
        <v>629</v>
      </c>
      <c r="L292" t="s">
        <v>630</v>
      </c>
      <c r="M292" t="s">
        <v>48</v>
      </c>
      <c r="N292" t="s">
        <v>770</v>
      </c>
      <c r="O292" t="s">
        <v>52</v>
      </c>
      <c r="P292" t="s">
        <v>680</v>
      </c>
      <c r="Q292" t="s">
        <v>148</v>
      </c>
      <c r="R292" t="s">
        <v>256</v>
      </c>
    </row>
    <row r="293" spans="1:19" x14ac:dyDescent="0.2">
      <c r="A293" t="s">
        <v>1004</v>
      </c>
      <c r="B293">
        <f t="shared" si="25"/>
        <v>5.4377379010331697E-2</v>
      </c>
      <c r="C293">
        <f t="shared" si="26"/>
        <v>4.784688995215311E-2</v>
      </c>
      <c r="D293">
        <v>0.6</v>
      </c>
      <c r="F293" t="s">
        <v>1067</v>
      </c>
      <c r="G293" t="s">
        <v>72</v>
      </c>
      <c r="H293" t="s">
        <v>1023</v>
      </c>
      <c r="I293" t="s">
        <v>662</v>
      </c>
      <c r="J293" t="s">
        <v>109</v>
      </c>
      <c r="K293" t="s">
        <v>52</v>
      </c>
      <c r="L293" t="s">
        <v>967</v>
      </c>
      <c r="M293" t="s">
        <v>521</v>
      </c>
      <c r="N293" t="s">
        <v>1024</v>
      </c>
      <c r="O293" t="s">
        <v>884</v>
      </c>
      <c r="P293" t="s">
        <v>177</v>
      </c>
      <c r="Q293" t="s">
        <v>1025</v>
      </c>
    </row>
    <row r="294" spans="1:19" x14ac:dyDescent="0.2">
      <c r="A294" t="s">
        <v>1004</v>
      </c>
      <c r="B294">
        <f t="shared" si="25"/>
        <v>5.4377379010331697E-2</v>
      </c>
      <c r="C294">
        <f t="shared" si="26"/>
        <v>4.784688995215311E-2</v>
      </c>
      <c r="D294">
        <v>0.5</v>
      </c>
      <c r="F294" t="s">
        <v>1067</v>
      </c>
      <c r="G294" t="s">
        <v>318</v>
      </c>
      <c r="H294" t="s">
        <v>910</v>
      </c>
      <c r="I294" t="s">
        <v>460</v>
      </c>
      <c r="J294" t="s">
        <v>67</v>
      </c>
      <c r="K294" t="s">
        <v>101</v>
      </c>
      <c r="L294" t="s">
        <v>193</v>
      </c>
      <c r="M294" t="s">
        <v>315</v>
      </c>
      <c r="N294" t="s">
        <v>982</v>
      </c>
      <c r="O294" t="s">
        <v>52</v>
      </c>
      <c r="P294" t="s">
        <v>48</v>
      </c>
      <c r="Q294" t="s">
        <v>1026</v>
      </c>
      <c r="R294" t="s">
        <v>657</v>
      </c>
      <c r="S294" t="s">
        <v>921</v>
      </c>
    </row>
    <row r="295" spans="1:19" x14ac:dyDescent="0.2">
      <c r="A295" t="s">
        <v>1004</v>
      </c>
      <c r="B295">
        <f t="shared" si="25"/>
        <v>5.4377379010331697E-2</v>
      </c>
      <c r="C295">
        <f t="shared" si="26"/>
        <v>4.784688995215311E-2</v>
      </c>
      <c r="D295">
        <v>0.4</v>
      </c>
      <c r="F295" t="s">
        <v>1067</v>
      </c>
      <c r="G295" t="s">
        <v>926</v>
      </c>
      <c r="H295" t="s">
        <v>1017</v>
      </c>
      <c r="I295" t="s">
        <v>387</v>
      </c>
      <c r="J295" t="s">
        <v>250</v>
      </c>
      <c r="K295" t="s">
        <v>193</v>
      </c>
      <c r="L295" t="s">
        <v>48</v>
      </c>
      <c r="M295" t="s">
        <v>970</v>
      </c>
      <c r="N295" t="s">
        <v>917</v>
      </c>
      <c r="O295" t="s">
        <v>48</v>
      </c>
      <c r="P295" t="s">
        <v>1027</v>
      </c>
      <c r="Q295" t="s">
        <v>106</v>
      </c>
      <c r="R295" t="s">
        <v>48</v>
      </c>
      <c r="S295" t="s">
        <v>234</v>
      </c>
    </row>
    <row r="296" spans="1:19" x14ac:dyDescent="0.2">
      <c r="A296" t="s">
        <v>1004</v>
      </c>
      <c r="B296">
        <f t="shared" si="25"/>
        <v>5.4377379010331697E-2</v>
      </c>
      <c r="C296">
        <f t="shared" si="26"/>
        <v>4.784688995215311E-2</v>
      </c>
      <c r="D296">
        <v>0.3</v>
      </c>
      <c r="F296" t="s">
        <v>1067</v>
      </c>
      <c r="G296" t="s">
        <v>841</v>
      </c>
      <c r="H296" t="s">
        <v>363</v>
      </c>
      <c r="I296" t="s">
        <v>662</v>
      </c>
      <c r="J296" t="s">
        <v>224</v>
      </c>
      <c r="K296" t="s">
        <v>48</v>
      </c>
      <c r="L296" t="s">
        <v>1028</v>
      </c>
      <c r="M296" t="s">
        <v>58</v>
      </c>
      <c r="N296" t="s">
        <v>48</v>
      </c>
      <c r="O296" t="s">
        <v>66</v>
      </c>
      <c r="P296" t="s">
        <v>158</v>
      </c>
      <c r="Q296" t="s">
        <v>48</v>
      </c>
      <c r="R296" t="s">
        <v>952</v>
      </c>
    </row>
    <row r="297" spans="1:19" x14ac:dyDescent="0.2">
      <c r="A297" t="s">
        <v>1004</v>
      </c>
      <c r="B297">
        <f t="shared" si="25"/>
        <v>5.4377379010331697E-2</v>
      </c>
      <c r="C297">
        <f t="shared" si="26"/>
        <v>4.784688995215311E-2</v>
      </c>
      <c r="D297">
        <v>0.2</v>
      </c>
      <c r="F297" t="s">
        <v>1067</v>
      </c>
      <c r="G297" t="s">
        <v>182</v>
      </c>
      <c r="H297" t="s">
        <v>936</v>
      </c>
      <c r="I297" t="s">
        <v>460</v>
      </c>
      <c r="J297" t="s">
        <v>193</v>
      </c>
      <c r="K297" t="s">
        <v>48</v>
      </c>
      <c r="L297" t="s">
        <v>1029</v>
      </c>
      <c r="M297" t="s">
        <v>76</v>
      </c>
      <c r="N297" t="s">
        <v>48</v>
      </c>
      <c r="O297" t="s">
        <v>311</v>
      </c>
      <c r="P297" t="s">
        <v>555</v>
      </c>
      <c r="Q297" t="s">
        <v>52</v>
      </c>
      <c r="R297" t="s">
        <v>48</v>
      </c>
      <c r="S297" t="s">
        <v>518</v>
      </c>
    </row>
    <row r="298" spans="1:19" x14ac:dyDescent="0.2">
      <c r="A298" t="s">
        <v>1004</v>
      </c>
      <c r="B298">
        <f t="shared" si="25"/>
        <v>5.4377379010331697E-2</v>
      </c>
      <c r="C298">
        <f t="shared" si="26"/>
        <v>4.784688995215311E-2</v>
      </c>
      <c r="D298">
        <v>9.9999999999999895E-2</v>
      </c>
      <c r="F298" t="s">
        <v>1067</v>
      </c>
      <c r="G298" t="s">
        <v>926</v>
      </c>
      <c r="H298" t="s">
        <v>235</v>
      </c>
      <c r="I298" t="s">
        <v>387</v>
      </c>
      <c r="J298" t="s">
        <v>250</v>
      </c>
      <c r="K298" t="s">
        <v>48</v>
      </c>
      <c r="L298" t="s">
        <v>981</v>
      </c>
      <c r="M298" t="s">
        <v>340</v>
      </c>
      <c r="N298" t="s">
        <v>48</v>
      </c>
      <c r="O298" t="s">
        <v>1030</v>
      </c>
      <c r="P298" t="s">
        <v>41</v>
      </c>
      <c r="Q298" t="s">
        <v>48</v>
      </c>
      <c r="R298" t="s">
        <v>1031</v>
      </c>
    </row>
    <row r="299" spans="1:19" x14ac:dyDescent="0.2">
      <c r="A299" t="s">
        <v>1004</v>
      </c>
      <c r="B299">
        <f t="shared" si="25"/>
        <v>5.4377379010331697E-2</v>
      </c>
      <c r="C299">
        <f t="shared" si="26"/>
        <v>4.784688995215311E-2</v>
      </c>
      <c r="D299">
        <v>0</v>
      </c>
      <c r="F299" t="s">
        <v>1067</v>
      </c>
      <c r="G299" t="s">
        <v>796</v>
      </c>
      <c r="H299" t="s">
        <v>121</v>
      </c>
      <c r="I299" t="s">
        <v>797</v>
      </c>
      <c r="J299" t="s">
        <v>746</v>
      </c>
      <c r="K299" t="s">
        <v>68</v>
      </c>
      <c r="L299" t="s">
        <v>44</v>
      </c>
      <c r="M299" t="s">
        <v>83</v>
      </c>
      <c r="N299" t="s">
        <v>52</v>
      </c>
      <c r="O299" t="s">
        <v>368</v>
      </c>
      <c r="P299" t="s">
        <v>52</v>
      </c>
      <c r="Q299" t="s">
        <v>48</v>
      </c>
      <c r="R299" t="s">
        <v>1032</v>
      </c>
    </row>
    <row r="300" spans="1:19" x14ac:dyDescent="0.2">
      <c r="A300" t="s">
        <v>1004</v>
      </c>
      <c r="B300">
        <f t="shared" si="25"/>
        <v>5.4377379010331697E-2</v>
      </c>
      <c r="C300">
        <f t="shared" si="26"/>
        <v>4.784688995215311E-2</v>
      </c>
      <c r="D300">
        <v>-0.1</v>
      </c>
      <c r="F300" t="s">
        <v>1067</v>
      </c>
      <c r="G300" t="s">
        <v>905</v>
      </c>
      <c r="H300" t="s">
        <v>906</v>
      </c>
      <c r="I300" t="s">
        <v>460</v>
      </c>
      <c r="J300" t="s">
        <v>67</v>
      </c>
      <c r="K300" t="s">
        <v>68</v>
      </c>
      <c r="L300" t="s">
        <v>504</v>
      </c>
      <c r="M300" t="s">
        <v>52</v>
      </c>
      <c r="N300" t="s">
        <v>1033</v>
      </c>
      <c r="O300" t="s">
        <v>85</v>
      </c>
      <c r="P300" t="s">
        <v>401</v>
      </c>
      <c r="Q300" t="s">
        <v>106</v>
      </c>
      <c r="R300" t="s">
        <v>42</v>
      </c>
      <c r="S300" t="s">
        <v>750</v>
      </c>
    </row>
    <row r="301" spans="1:19" x14ac:dyDescent="0.2">
      <c r="A301" t="s">
        <v>1004</v>
      </c>
      <c r="B301">
        <f t="shared" si="25"/>
        <v>5.4377379010331697E-2</v>
      </c>
      <c r="C301">
        <f t="shared" si="26"/>
        <v>4.784688995215311E-2</v>
      </c>
      <c r="D301">
        <v>-0.2</v>
      </c>
      <c r="F301" t="s">
        <v>1067</v>
      </c>
      <c r="G301" t="s">
        <v>72</v>
      </c>
      <c r="H301" t="s">
        <v>1034</v>
      </c>
      <c r="I301" t="s">
        <v>976</v>
      </c>
      <c r="J301" t="s">
        <v>67</v>
      </c>
      <c r="K301" t="s">
        <v>465</v>
      </c>
      <c r="L301" t="s">
        <v>949</v>
      </c>
      <c r="M301" t="s">
        <v>896</v>
      </c>
      <c r="N301" t="s">
        <v>48</v>
      </c>
      <c r="O301" t="s">
        <v>1035</v>
      </c>
      <c r="P301" t="s">
        <v>158</v>
      </c>
      <c r="Q301" t="s">
        <v>48</v>
      </c>
      <c r="R301" t="s">
        <v>518</v>
      </c>
    </row>
    <row r="302" spans="1:19" x14ac:dyDescent="0.2">
      <c r="A302" t="s">
        <v>1036</v>
      </c>
      <c r="B302">
        <f>1/31.63</f>
        <v>3.1615554852987671E-2</v>
      </c>
      <c r="C302">
        <f>0.5/31.63</f>
        <v>1.5807777426493835E-2</v>
      </c>
      <c r="D302">
        <v>1.7</v>
      </c>
      <c r="F302" t="s">
        <v>1067</v>
      </c>
      <c r="G302" t="s">
        <v>943</v>
      </c>
      <c r="H302" t="s">
        <v>626</v>
      </c>
      <c r="I302" t="s">
        <v>474</v>
      </c>
      <c r="J302" t="s">
        <v>101</v>
      </c>
      <c r="K302" t="s">
        <v>193</v>
      </c>
      <c r="L302" t="s">
        <v>1037</v>
      </c>
      <c r="M302" t="s">
        <v>919</v>
      </c>
      <c r="N302" t="s">
        <v>52</v>
      </c>
      <c r="O302" t="s">
        <v>48</v>
      </c>
      <c r="P302" t="s">
        <v>524</v>
      </c>
      <c r="Q302" t="s">
        <v>892</v>
      </c>
    </row>
    <row r="303" spans="1:19" x14ac:dyDescent="0.2">
      <c r="A303" t="s">
        <v>1036</v>
      </c>
      <c r="B303">
        <f t="shared" ref="B303:B321" si="27">1/31.63</f>
        <v>3.1615554852987671E-2</v>
      </c>
      <c r="C303">
        <f t="shared" ref="C303:C321" si="28">0.5/31.63</f>
        <v>1.5807777426493835E-2</v>
      </c>
      <c r="D303">
        <v>1.6</v>
      </c>
      <c r="F303" t="s">
        <v>1067</v>
      </c>
      <c r="G303" t="s">
        <v>926</v>
      </c>
      <c r="H303" t="s">
        <v>1038</v>
      </c>
      <c r="I303" t="s">
        <v>387</v>
      </c>
      <c r="J303" t="s">
        <v>350</v>
      </c>
      <c r="K303" t="s">
        <v>121</v>
      </c>
      <c r="L303" t="s">
        <v>101</v>
      </c>
      <c r="M303" t="s">
        <v>52</v>
      </c>
      <c r="N303" t="s">
        <v>883</v>
      </c>
      <c r="O303" t="s">
        <v>128</v>
      </c>
      <c r="P303" t="s">
        <v>79</v>
      </c>
      <c r="Q303" t="s">
        <v>55</v>
      </c>
      <c r="R303" t="s">
        <v>1039</v>
      </c>
    </row>
    <row r="304" spans="1:19" x14ac:dyDescent="0.2">
      <c r="A304" t="s">
        <v>1036</v>
      </c>
      <c r="B304">
        <f t="shared" si="27"/>
        <v>3.1615554852987671E-2</v>
      </c>
      <c r="C304">
        <f t="shared" si="28"/>
        <v>1.5807777426493835E-2</v>
      </c>
      <c r="D304">
        <v>1.5</v>
      </c>
      <c r="F304" t="s">
        <v>1067</v>
      </c>
      <c r="G304" t="s">
        <v>210</v>
      </c>
      <c r="H304" t="s">
        <v>409</v>
      </c>
      <c r="I304" t="s">
        <v>744</v>
      </c>
      <c r="J304" t="s">
        <v>68</v>
      </c>
      <c r="K304" t="s">
        <v>144</v>
      </c>
      <c r="L304" t="s">
        <v>560</v>
      </c>
      <c r="M304" t="s">
        <v>52</v>
      </c>
      <c r="N304" t="s">
        <v>48</v>
      </c>
      <c r="O304" t="s">
        <v>1040</v>
      </c>
      <c r="P304" t="s">
        <v>306</v>
      </c>
    </row>
    <row r="305" spans="1:19" x14ac:dyDescent="0.2">
      <c r="A305" t="s">
        <v>1036</v>
      </c>
      <c r="B305">
        <f t="shared" si="27"/>
        <v>3.1615554852987671E-2</v>
      </c>
      <c r="C305">
        <f t="shared" si="28"/>
        <v>1.5807777426493835E-2</v>
      </c>
      <c r="D305">
        <v>1.4</v>
      </c>
      <c r="F305" t="s">
        <v>1067</v>
      </c>
      <c r="G305" t="s">
        <v>72</v>
      </c>
      <c r="H305" t="s">
        <v>984</v>
      </c>
      <c r="I305" t="s">
        <v>511</v>
      </c>
      <c r="J305" t="s">
        <v>1</v>
      </c>
      <c r="K305" t="s">
        <v>1041</v>
      </c>
      <c r="L305" t="s">
        <v>1042</v>
      </c>
      <c r="M305" t="s">
        <v>47</v>
      </c>
      <c r="N305" t="s">
        <v>1</v>
      </c>
      <c r="O305" t="s">
        <v>1043</v>
      </c>
      <c r="P305" t="s">
        <v>656</v>
      </c>
      <c r="Q305" t="s">
        <v>1044</v>
      </c>
      <c r="R305" t="s">
        <v>961</v>
      </c>
      <c r="S305" t="s">
        <v>658</v>
      </c>
    </row>
    <row r="306" spans="1:19" x14ac:dyDescent="0.2">
      <c r="A306" t="s">
        <v>1036</v>
      </c>
      <c r="B306">
        <f t="shared" si="27"/>
        <v>3.1615554852987671E-2</v>
      </c>
      <c r="C306">
        <f t="shared" si="28"/>
        <v>1.5807777426493835E-2</v>
      </c>
      <c r="D306">
        <v>1.3</v>
      </c>
      <c r="F306" t="s">
        <v>1067</v>
      </c>
      <c r="G306" t="s">
        <v>318</v>
      </c>
      <c r="H306" t="s">
        <v>1045</v>
      </c>
      <c r="I306" t="s">
        <v>460</v>
      </c>
      <c r="J306" t="s">
        <v>48</v>
      </c>
      <c r="K306" t="s">
        <v>459</v>
      </c>
      <c r="L306" t="s">
        <v>298</v>
      </c>
      <c r="M306" t="s">
        <v>48</v>
      </c>
      <c r="N306" t="s">
        <v>1046</v>
      </c>
      <c r="O306" t="s">
        <v>106</v>
      </c>
      <c r="P306" t="s">
        <v>48</v>
      </c>
      <c r="Q306" t="s">
        <v>925</v>
      </c>
    </row>
    <row r="307" spans="1:19" x14ac:dyDescent="0.2">
      <c r="A307" t="s">
        <v>1036</v>
      </c>
      <c r="B307">
        <f t="shared" si="27"/>
        <v>3.1615554852987671E-2</v>
      </c>
      <c r="C307">
        <f t="shared" si="28"/>
        <v>1.5807777426493835E-2</v>
      </c>
      <c r="D307">
        <v>1.2</v>
      </c>
      <c r="F307" t="s">
        <v>1067</v>
      </c>
      <c r="G307" t="s">
        <v>263</v>
      </c>
      <c r="H307" t="s">
        <v>1047</v>
      </c>
      <c r="I307" t="s">
        <v>211</v>
      </c>
      <c r="J307" t="s">
        <v>153</v>
      </c>
      <c r="K307" t="s">
        <v>48</v>
      </c>
      <c r="L307" t="s">
        <v>986</v>
      </c>
      <c r="M307" t="s">
        <v>489</v>
      </c>
      <c r="N307" t="s">
        <v>63</v>
      </c>
      <c r="O307" t="s">
        <v>75</v>
      </c>
      <c r="P307" t="s">
        <v>769</v>
      </c>
    </row>
    <row r="308" spans="1:19" x14ac:dyDescent="0.2">
      <c r="A308" t="s">
        <v>1036</v>
      </c>
      <c r="B308">
        <f t="shared" si="27"/>
        <v>3.1615554852987671E-2</v>
      </c>
      <c r="C308">
        <f t="shared" si="28"/>
        <v>1.5807777426493835E-2</v>
      </c>
      <c r="D308">
        <v>1.1000000000000001</v>
      </c>
      <c r="F308" t="s">
        <v>1067</v>
      </c>
      <c r="G308" t="s">
        <v>926</v>
      </c>
      <c r="H308" t="s">
        <v>339</v>
      </c>
      <c r="I308" t="s">
        <v>387</v>
      </c>
      <c r="J308" t="s">
        <v>224</v>
      </c>
      <c r="K308" t="s">
        <v>609</v>
      </c>
      <c r="L308" t="s">
        <v>48</v>
      </c>
      <c r="M308" t="s">
        <v>1048</v>
      </c>
      <c r="N308" t="s">
        <v>58</v>
      </c>
      <c r="O308" t="s">
        <v>48</v>
      </c>
      <c r="P308" t="s">
        <v>1049</v>
      </c>
      <c r="Q308" t="s">
        <v>97</v>
      </c>
    </row>
    <row r="309" spans="1:19" x14ac:dyDescent="0.2">
      <c r="A309" t="s">
        <v>1036</v>
      </c>
      <c r="B309">
        <f t="shared" si="27"/>
        <v>3.1615554852987671E-2</v>
      </c>
      <c r="C309">
        <f t="shared" si="28"/>
        <v>1.5807777426493835E-2</v>
      </c>
      <c r="D309">
        <v>1</v>
      </c>
      <c r="F309" t="s">
        <v>1067</v>
      </c>
      <c r="G309" t="s">
        <v>72</v>
      </c>
      <c r="H309" t="s">
        <v>882</v>
      </c>
      <c r="I309" t="s">
        <v>460</v>
      </c>
      <c r="J309" t="s">
        <v>67</v>
      </c>
      <c r="K309" t="s">
        <v>101</v>
      </c>
      <c r="L309" t="s">
        <v>315</v>
      </c>
      <c r="M309" t="s">
        <v>508</v>
      </c>
      <c r="N309" t="s">
        <v>533</v>
      </c>
      <c r="O309" t="s">
        <v>884</v>
      </c>
      <c r="P309" t="s">
        <v>177</v>
      </c>
      <c r="Q309" t="s">
        <v>1025</v>
      </c>
    </row>
    <row r="310" spans="1:19" x14ac:dyDescent="0.2">
      <c r="A310" t="s">
        <v>1036</v>
      </c>
      <c r="B310">
        <f t="shared" si="27"/>
        <v>3.1615554852987671E-2</v>
      </c>
      <c r="C310">
        <f t="shared" si="28"/>
        <v>1.5807777426493835E-2</v>
      </c>
      <c r="D310">
        <v>0.90000000000000102</v>
      </c>
      <c r="F310" t="s">
        <v>1067</v>
      </c>
      <c r="G310" t="s">
        <v>182</v>
      </c>
      <c r="H310" t="s">
        <v>1005</v>
      </c>
      <c r="I310" t="s">
        <v>340</v>
      </c>
      <c r="J310" t="s">
        <v>1</v>
      </c>
      <c r="K310" t="s">
        <v>911</v>
      </c>
      <c r="L310" t="s">
        <v>121</v>
      </c>
      <c r="M310" t="s">
        <v>424</v>
      </c>
      <c r="N310" t="s">
        <v>191</v>
      </c>
      <c r="O310" t="s">
        <v>91</v>
      </c>
      <c r="P310" t="s">
        <v>57</v>
      </c>
      <c r="Q310" t="s">
        <v>424</v>
      </c>
      <c r="R310" t="s">
        <v>125</v>
      </c>
    </row>
    <row r="311" spans="1:19" x14ac:dyDescent="0.2">
      <c r="A311" t="s">
        <v>1036</v>
      </c>
      <c r="B311">
        <f t="shared" si="27"/>
        <v>3.1615554852987671E-2</v>
      </c>
      <c r="C311">
        <f t="shared" si="28"/>
        <v>1.5807777426493835E-2</v>
      </c>
      <c r="D311">
        <v>0.80000000000000104</v>
      </c>
      <c r="F311" t="s">
        <v>1067</v>
      </c>
      <c r="G311" t="s">
        <v>72</v>
      </c>
      <c r="H311" t="s">
        <v>899</v>
      </c>
      <c r="I311" t="s">
        <v>387</v>
      </c>
      <c r="J311" t="s">
        <v>250</v>
      </c>
      <c r="K311" t="s">
        <v>465</v>
      </c>
      <c r="L311" t="s">
        <v>477</v>
      </c>
      <c r="M311" t="s">
        <v>58</v>
      </c>
      <c r="N311" t="s">
        <v>48</v>
      </c>
      <c r="O311" t="s">
        <v>1050</v>
      </c>
      <c r="P311" t="s">
        <v>536</v>
      </c>
      <c r="Q311" t="s">
        <v>48</v>
      </c>
      <c r="R311" t="s">
        <v>974</v>
      </c>
    </row>
    <row r="312" spans="1:19" x14ac:dyDescent="0.2">
      <c r="A312" t="s">
        <v>1036</v>
      </c>
      <c r="B312">
        <f t="shared" si="27"/>
        <v>3.1615554852987671E-2</v>
      </c>
      <c r="C312">
        <f t="shared" si="28"/>
        <v>1.5807777426493835E-2</v>
      </c>
      <c r="D312">
        <v>0.70000000000000095</v>
      </c>
      <c r="F312" t="s">
        <v>1067</v>
      </c>
      <c r="G312" t="s">
        <v>263</v>
      </c>
      <c r="H312" t="s">
        <v>779</v>
      </c>
      <c r="I312" t="s">
        <v>958</v>
      </c>
      <c r="J312" t="s">
        <v>1</v>
      </c>
      <c r="K312" t="s">
        <v>588</v>
      </c>
      <c r="L312" t="s">
        <v>47</v>
      </c>
      <c r="M312" t="s">
        <v>1</v>
      </c>
      <c r="N312" t="s">
        <v>285</v>
      </c>
      <c r="O312" t="s">
        <v>959</v>
      </c>
      <c r="P312" t="s">
        <v>960</v>
      </c>
      <c r="Q312" t="s">
        <v>282</v>
      </c>
      <c r="R312" t="s">
        <v>961</v>
      </c>
      <c r="S312" t="s">
        <v>1051</v>
      </c>
    </row>
    <row r="313" spans="1:19" x14ac:dyDescent="0.2">
      <c r="A313" t="s">
        <v>1036</v>
      </c>
      <c r="B313">
        <f t="shared" si="27"/>
        <v>3.1615554852987671E-2</v>
      </c>
      <c r="C313">
        <f t="shared" si="28"/>
        <v>1.5807777426493835E-2</v>
      </c>
      <c r="D313">
        <v>0.6</v>
      </c>
      <c r="F313" t="s">
        <v>1067</v>
      </c>
      <c r="G313" t="s">
        <v>1052</v>
      </c>
      <c r="H313" t="s">
        <v>585</v>
      </c>
      <c r="I313" t="s">
        <v>94</v>
      </c>
      <c r="J313" t="s">
        <v>1053</v>
      </c>
      <c r="K313" t="s">
        <v>416</v>
      </c>
      <c r="L313" t="s">
        <v>137</v>
      </c>
      <c r="M313" t="s">
        <v>1054</v>
      </c>
      <c r="N313" t="s">
        <v>52</v>
      </c>
      <c r="O313" t="s">
        <v>48</v>
      </c>
      <c r="P313" t="s">
        <v>1055</v>
      </c>
      <c r="Q313" t="s">
        <v>175</v>
      </c>
    </row>
    <row r="314" spans="1:19" x14ac:dyDescent="0.2">
      <c r="A314" t="s">
        <v>1036</v>
      </c>
      <c r="B314">
        <f t="shared" si="27"/>
        <v>3.1615554852987671E-2</v>
      </c>
      <c r="C314">
        <f t="shared" si="28"/>
        <v>1.5807777426493835E-2</v>
      </c>
      <c r="D314">
        <v>0.5</v>
      </c>
      <c r="F314" t="s">
        <v>1067</v>
      </c>
      <c r="G314" t="s">
        <v>182</v>
      </c>
      <c r="H314" t="s">
        <v>979</v>
      </c>
      <c r="I314" t="s">
        <v>662</v>
      </c>
      <c r="J314" t="s">
        <v>109</v>
      </c>
      <c r="K314" t="s">
        <v>1</v>
      </c>
      <c r="L314" t="s">
        <v>711</v>
      </c>
      <c r="M314" t="s">
        <v>177</v>
      </c>
      <c r="N314" t="s">
        <v>574</v>
      </c>
      <c r="O314" t="s">
        <v>140</v>
      </c>
      <c r="P314" t="s">
        <v>309</v>
      </c>
      <c r="Q314" t="s">
        <v>121</v>
      </c>
      <c r="R314" t="s">
        <v>48</v>
      </c>
      <c r="S314" t="s">
        <v>276</v>
      </c>
    </row>
    <row r="315" spans="1:19" x14ac:dyDescent="0.2">
      <c r="A315" t="s">
        <v>1036</v>
      </c>
      <c r="B315">
        <f t="shared" si="27"/>
        <v>3.1615554852987671E-2</v>
      </c>
      <c r="C315">
        <f t="shared" si="28"/>
        <v>1.5807777426493835E-2</v>
      </c>
      <c r="D315">
        <v>0.4</v>
      </c>
      <c r="F315" t="s">
        <v>1067</v>
      </c>
      <c r="G315" t="s">
        <v>943</v>
      </c>
      <c r="H315" t="s">
        <v>626</v>
      </c>
      <c r="I315" t="s">
        <v>1056</v>
      </c>
      <c r="J315" t="s">
        <v>101</v>
      </c>
      <c r="K315" t="s">
        <v>193</v>
      </c>
      <c r="L315" t="s">
        <v>315</v>
      </c>
      <c r="M315" t="s">
        <v>566</v>
      </c>
      <c r="N315" t="s">
        <v>41</v>
      </c>
      <c r="O315" t="s">
        <v>48</v>
      </c>
      <c r="P315" t="s">
        <v>358</v>
      </c>
      <c r="Q315" t="s">
        <v>171</v>
      </c>
      <c r="R315" t="s">
        <v>306</v>
      </c>
    </row>
    <row r="316" spans="1:19" x14ac:dyDescent="0.2">
      <c r="A316" t="s">
        <v>1036</v>
      </c>
      <c r="B316">
        <f t="shared" si="27"/>
        <v>3.1615554852987671E-2</v>
      </c>
      <c r="C316">
        <f t="shared" si="28"/>
        <v>1.5807777426493835E-2</v>
      </c>
      <c r="D316">
        <v>0.3</v>
      </c>
      <c r="F316" t="s">
        <v>1067</v>
      </c>
      <c r="G316" t="s">
        <v>72</v>
      </c>
      <c r="H316" t="s">
        <v>40</v>
      </c>
      <c r="I316" t="s">
        <v>387</v>
      </c>
      <c r="J316" t="s">
        <v>250</v>
      </c>
      <c r="K316" t="s">
        <v>465</v>
      </c>
      <c r="L316" t="s">
        <v>319</v>
      </c>
      <c r="M316" t="s">
        <v>76</v>
      </c>
      <c r="N316" t="s">
        <v>48</v>
      </c>
      <c r="O316" t="s">
        <v>1057</v>
      </c>
      <c r="P316" t="s">
        <v>672</v>
      </c>
      <c r="Q316" t="s">
        <v>48</v>
      </c>
      <c r="R316" t="s">
        <v>1058</v>
      </c>
    </row>
    <row r="317" spans="1:19" x14ac:dyDescent="0.2">
      <c r="A317" t="s">
        <v>1036</v>
      </c>
      <c r="B317">
        <f t="shared" si="27"/>
        <v>3.1615554852987671E-2</v>
      </c>
      <c r="C317">
        <f t="shared" si="28"/>
        <v>1.5807777426493835E-2</v>
      </c>
      <c r="D317">
        <v>0.2</v>
      </c>
      <c r="F317" t="s">
        <v>1067</v>
      </c>
      <c r="G317" t="s">
        <v>1052</v>
      </c>
      <c r="H317" t="s">
        <v>585</v>
      </c>
      <c r="I317" t="s">
        <v>94</v>
      </c>
      <c r="J317" t="s">
        <v>1059</v>
      </c>
      <c r="K317" t="s">
        <v>143</v>
      </c>
      <c r="L317" t="s">
        <v>144</v>
      </c>
      <c r="M317" t="s">
        <v>1060</v>
      </c>
      <c r="N317" t="s">
        <v>52</v>
      </c>
      <c r="O317" t="s">
        <v>48</v>
      </c>
      <c r="P317" t="s">
        <v>671</v>
      </c>
      <c r="Q317" t="s">
        <v>175</v>
      </c>
    </row>
    <row r="318" spans="1:19" x14ac:dyDescent="0.2">
      <c r="A318" t="s">
        <v>1036</v>
      </c>
      <c r="B318">
        <f t="shared" si="27"/>
        <v>3.1615554852987671E-2</v>
      </c>
      <c r="C318">
        <f t="shared" si="28"/>
        <v>1.5807777426493835E-2</v>
      </c>
      <c r="D318">
        <v>9.9999999999999895E-2</v>
      </c>
      <c r="F318" t="s">
        <v>1067</v>
      </c>
      <c r="G318" t="s">
        <v>72</v>
      </c>
      <c r="H318" t="s">
        <v>1048</v>
      </c>
      <c r="I318" t="s">
        <v>935</v>
      </c>
      <c r="J318" t="s">
        <v>67</v>
      </c>
      <c r="K318" t="s">
        <v>465</v>
      </c>
      <c r="L318" t="s">
        <v>666</v>
      </c>
      <c r="M318" t="s">
        <v>58</v>
      </c>
      <c r="N318" t="s">
        <v>48</v>
      </c>
      <c r="O318" t="s">
        <v>1061</v>
      </c>
      <c r="P318" t="s">
        <v>158</v>
      </c>
      <c r="Q318" t="s">
        <v>48</v>
      </c>
      <c r="R318" t="s">
        <v>1062</v>
      </c>
    </row>
    <row r="319" spans="1:19" x14ac:dyDescent="0.2">
      <c r="A319" t="s">
        <v>1036</v>
      </c>
      <c r="B319">
        <f t="shared" si="27"/>
        <v>3.1615554852987671E-2</v>
      </c>
      <c r="C319">
        <f t="shared" si="28"/>
        <v>1.5807777426493835E-2</v>
      </c>
      <c r="D319">
        <v>0</v>
      </c>
      <c r="F319" t="s">
        <v>1067</v>
      </c>
      <c r="G319" t="s">
        <v>926</v>
      </c>
      <c r="H319" t="s">
        <v>1017</v>
      </c>
      <c r="I319" t="s">
        <v>387</v>
      </c>
      <c r="J319" t="s">
        <v>250</v>
      </c>
      <c r="K319" t="s">
        <v>193</v>
      </c>
      <c r="L319" t="s">
        <v>48</v>
      </c>
      <c r="M319" t="s">
        <v>1029</v>
      </c>
      <c r="N319" t="s">
        <v>58</v>
      </c>
      <c r="O319" t="s">
        <v>48</v>
      </c>
      <c r="P319" t="s">
        <v>1063</v>
      </c>
      <c r="Q319" t="s">
        <v>41</v>
      </c>
      <c r="R319" t="s">
        <v>48</v>
      </c>
      <c r="S319" t="s">
        <v>1064</v>
      </c>
    </row>
    <row r="320" spans="1:19" x14ac:dyDescent="0.2">
      <c r="A320" t="s">
        <v>1036</v>
      </c>
      <c r="B320">
        <f t="shared" si="27"/>
        <v>3.1615554852987671E-2</v>
      </c>
      <c r="C320">
        <f t="shared" si="28"/>
        <v>1.5807777426493835E-2</v>
      </c>
      <c r="D320">
        <v>-0.1</v>
      </c>
      <c r="F320" t="s">
        <v>1067</v>
      </c>
      <c r="G320" t="s">
        <v>926</v>
      </c>
      <c r="H320" t="s">
        <v>1065</v>
      </c>
      <c r="I320" t="s">
        <v>662</v>
      </c>
      <c r="J320" t="s">
        <v>224</v>
      </c>
      <c r="K320" t="s">
        <v>52</v>
      </c>
      <c r="L320" t="s">
        <v>883</v>
      </c>
      <c r="M320" t="s">
        <v>128</v>
      </c>
      <c r="N320" t="s">
        <v>1</v>
      </c>
      <c r="O320" t="s">
        <v>39</v>
      </c>
      <c r="P320" t="s">
        <v>884</v>
      </c>
      <c r="Q320" t="s">
        <v>177</v>
      </c>
      <c r="R320" t="s">
        <v>288</v>
      </c>
    </row>
    <row r="321" spans="1:17" x14ac:dyDescent="0.2">
      <c r="A321" t="s">
        <v>1036</v>
      </c>
      <c r="B321">
        <f t="shared" si="27"/>
        <v>3.1615554852987671E-2</v>
      </c>
      <c r="C321">
        <f t="shared" si="28"/>
        <v>1.5807777426493835E-2</v>
      </c>
      <c r="D321">
        <v>-0.2</v>
      </c>
      <c r="F321" t="s">
        <v>1067</v>
      </c>
      <c r="G321" t="s">
        <v>61</v>
      </c>
      <c r="H321" t="s">
        <v>114</v>
      </c>
      <c r="I321" t="s">
        <v>121</v>
      </c>
      <c r="J321" t="s">
        <v>893</v>
      </c>
      <c r="K321" t="s">
        <v>733</v>
      </c>
      <c r="L321" t="s">
        <v>416</v>
      </c>
      <c r="M321" t="s">
        <v>1037</v>
      </c>
      <c r="N321" t="s">
        <v>422</v>
      </c>
      <c r="O321" t="s">
        <v>52</v>
      </c>
      <c r="P321" t="s">
        <v>48</v>
      </c>
      <c r="Q321" t="s">
        <v>909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5DA60-7081-194C-9F1C-F9946CB52EE6}">
  <dimension ref="A1:AJ321"/>
  <sheetViews>
    <sheetView workbookViewId="0">
      <selection activeCell="E1" sqref="E1:E1048576"/>
    </sheetView>
  </sheetViews>
  <sheetFormatPr baseColWidth="10" defaultColWidth="11" defaultRowHeight="16" x14ac:dyDescent="0.2"/>
  <cols>
    <col min="5" max="5" width="17.5" customWidth="1"/>
    <col min="6" max="21" width="10.83203125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t="s">
        <v>36</v>
      </c>
      <c r="B2">
        <v>1</v>
      </c>
      <c r="C2">
        <v>1</v>
      </c>
      <c r="D2">
        <v>1.7</v>
      </c>
      <c r="E2">
        <f>D2-0.8</f>
        <v>0.89999999999999991</v>
      </c>
      <c r="F2" t="s">
        <v>1068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</row>
    <row r="3" spans="1:36" x14ac:dyDescent="0.2">
      <c r="A3" t="s">
        <v>36</v>
      </c>
      <c r="B3">
        <v>1</v>
      </c>
      <c r="C3">
        <v>1</v>
      </c>
      <c r="D3">
        <v>1.6</v>
      </c>
      <c r="E3">
        <f>D3-0.8</f>
        <v>0.8</v>
      </c>
      <c r="F3" t="s">
        <v>1068</v>
      </c>
      <c r="G3" t="s">
        <v>50</v>
      </c>
      <c r="H3" t="s">
        <v>51</v>
      </c>
      <c r="I3" t="s">
        <v>52</v>
      </c>
      <c r="J3" t="s">
        <v>48</v>
      </c>
      <c r="K3" t="s">
        <v>53</v>
      </c>
      <c r="L3" t="s">
        <v>52</v>
      </c>
      <c r="M3" t="s">
        <v>54</v>
      </c>
      <c r="N3" t="s">
        <v>1</v>
      </c>
      <c r="O3" t="s">
        <v>55</v>
      </c>
      <c r="P3" t="s">
        <v>56</v>
      </c>
      <c r="Q3" t="s">
        <v>57</v>
      </c>
      <c r="R3" t="s">
        <v>58</v>
      </c>
      <c r="S3" t="s">
        <v>1</v>
      </c>
      <c r="T3" t="s">
        <v>59</v>
      </c>
      <c r="U3" t="s">
        <v>60</v>
      </c>
      <c r="V3" t="s">
        <v>50</v>
      </c>
      <c r="W3" t="s">
        <v>51</v>
      </c>
      <c r="X3" t="s">
        <v>52</v>
      </c>
      <c r="Y3" t="s">
        <v>48</v>
      </c>
      <c r="Z3" t="s">
        <v>53</v>
      </c>
      <c r="AA3" t="s">
        <v>52</v>
      </c>
      <c r="AB3" t="s">
        <v>54</v>
      </c>
      <c r="AC3" t="s">
        <v>1</v>
      </c>
      <c r="AD3" t="s">
        <v>55</v>
      </c>
      <c r="AE3" t="s">
        <v>56</v>
      </c>
      <c r="AF3" t="s">
        <v>57</v>
      </c>
      <c r="AG3" t="s">
        <v>58</v>
      </c>
      <c r="AH3" t="s">
        <v>1</v>
      </c>
      <c r="AI3" t="s">
        <v>59</v>
      </c>
      <c r="AJ3" t="s">
        <v>60</v>
      </c>
    </row>
    <row r="4" spans="1:36" x14ac:dyDescent="0.2">
      <c r="A4" t="s">
        <v>36</v>
      </c>
      <c r="B4">
        <v>1</v>
      </c>
      <c r="C4">
        <v>1</v>
      </c>
      <c r="D4">
        <v>1.5</v>
      </c>
      <c r="E4">
        <f t="shared" ref="E4:E67" si="0">D4-0.8</f>
        <v>0.7</v>
      </c>
      <c r="F4" t="s">
        <v>1068</v>
      </c>
      <c r="G4" t="s">
        <v>61</v>
      </c>
      <c r="H4" t="s">
        <v>48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V4" t="s">
        <v>61</v>
      </c>
      <c r="W4" t="s">
        <v>48</v>
      </c>
      <c r="X4" t="s">
        <v>62</v>
      </c>
      <c r="Y4" t="s">
        <v>63</v>
      </c>
      <c r="Z4" t="s">
        <v>64</v>
      </c>
      <c r="AA4" t="s">
        <v>65</v>
      </c>
      <c r="AB4" t="s">
        <v>66</v>
      </c>
      <c r="AC4" t="s">
        <v>67</v>
      </c>
      <c r="AD4" t="s">
        <v>68</v>
      </c>
      <c r="AE4" t="s">
        <v>69</v>
      </c>
      <c r="AF4" t="s">
        <v>70</v>
      </c>
      <c r="AG4" t="s">
        <v>71</v>
      </c>
    </row>
    <row r="5" spans="1:36" x14ac:dyDescent="0.2">
      <c r="A5" t="s">
        <v>36</v>
      </c>
      <c r="B5">
        <v>1</v>
      </c>
      <c r="C5">
        <v>1</v>
      </c>
      <c r="D5">
        <v>1.4</v>
      </c>
      <c r="E5">
        <f t="shared" si="0"/>
        <v>0.59999999999999987</v>
      </c>
      <c r="F5" t="s">
        <v>1068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41</v>
      </c>
      <c r="N5" t="s">
        <v>78</v>
      </c>
      <c r="O5" t="s">
        <v>79</v>
      </c>
      <c r="P5" t="s">
        <v>80</v>
      </c>
      <c r="Q5" t="s">
        <v>57</v>
      </c>
      <c r="R5" t="s">
        <v>1</v>
      </c>
      <c r="S5" t="s">
        <v>81</v>
      </c>
      <c r="V5" t="s">
        <v>72</v>
      </c>
      <c r="W5" t="s">
        <v>73</v>
      </c>
      <c r="X5" t="s">
        <v>74</v>
      </c>
      <c r="Y5" t="s">
        <v>75</v>
      </c>
      <c r="Z5" t="s">
        <v>76</v>
      </c>
      <c r="AA5" t="s">
        <v>77</v>
      </c>
      <c r="AB5" t="s">
        <v>41</v>
      </c>
      <c r="AC5" t="s">
        <v>78</v>
      </c>
      <c r="AD5" t="s">
        <v>79</v>
      </c>
      <c r="AE5" t="s">
        <v>80</v>
      </c>
      <c r="AF5" t="s">
        <v>57</v>
      </c>
      <c r="AG5" t="s">
        <v>1</v>
      </c>
      <c r="AH5" t="s">
        <v>81</v>
      </c>
    </row>
    <row r="6" spans="1:36" x14ac:dyDescent="0.2">
      <c r="A6" t="s">
        <v>36</v>
      </c>
      <c r="B6">
        <v>1</v>
      </c>
      <c r="C6">
        <v>1</v>
      </c>
      <c r="D6">
        <v>1.3</v>
      </c>
      <c r="E6">
        <f t="shared" si="0"/>
        <v>0.5</v>
      </c>
      <c r="F6" t="s">
        <v>1068</v>
      </c>
      <c r="G6" t="s">
        <v>82</v>
      </c>
      <c r="H6" t="s">
        <v>83</v>
      </c>
      <c r="I6" t="s">
        <v>52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68</v>
      </c>
      <c r="P6" t="s">
        <v>89</v>
      </c>
      <c r="Q6" t="s">
        <v>90</v>
      </c>
      <c r="R6" t="s">
        <v>91</v>
      </c>
      <c r="V6" t="s">
        <v>82</v>
      </c>
      <c r="W6" t="s">
        <v>83</v>
      </c>
      <c r="X6" t="s">
        <v>52</v>
      </c>
      <c r="Y6" t="s">
        <v>84</v>
      </c>
      <c r="Z6" t="s">
        <v>85</v>
      </c>
      <c r="AA6" t="s">
        <v>86</v>
      </c>
      <c r="AB6" t="s">
        <v>87</v>
      </c>
      <c r="AC6" t="s">
        <v>88</v>
      </c>
      <c r="AD6" t="s">
        <v>68</v>
      </c>
      <c r="AE6" t="s">
        <v>89</v>
      </c>
      <c r="AF6" t="s">
        <v>90</v>
      </c>
      <c r="AG6" t="s">
        <v>91</v>
      </c>
    </row>
    <row r="7" spans="1:36" x14ac:dyDescent="0.2">
      <c r="A7" t="s">
        <v>36</v>
      </c>
      <c r="B7">
        <v>1</v>
      </c>
      <c r="C7">
        <v>1</v>
      </c>
      <c r="D7">
        <v>1.2</v>
      </c>
      <c r="E7">
        <f t="shared" si="0"/>
        <v>0.39999999999999991</v>
      </c>
      <c r="F7" t="s">
        <v>1068</v>
      </c>
      <c r="G7" t="s">
        <v>50</v>
      </c>
      <c r="H7" t="s">
        <v>92</v>
      </c>
      <c r="I7" t="s">
        <v>93</v>
      </c>
      <c r="J7" t="s">
        <v>94</v>
      </c>
      <c r="K7" t="s">
        <v>48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  <c r="V7" t="s">
        <v>50</v>
      </c>
      <c r="W7" t="s">
        <v>92</v>
      </c>
      <c r="X7" t="s">
        <v>93</v>
      </c>
      <c r="Y7" t="s">
        <v>94</v>
      </c>
      <c r="Z7" t="s">
        <v>48</v>
      </c>
      <c r="AA7" t="s">
        <v>95</v>
      </c>
      <c r="AB7" t="s">
        <v>96</v>
      </c>
      <c r="AC7" t="s">
        <v>97</v>
      </c>
      <c r="AD7" t="s">
        <v>98</v>
      </c>
      <c r="AE7" t="s">
        <v>99</v>
      </c>
    </row>
    <row r="8" spans="1:36" x14ac:dyDescent="0.2">
      <c r="A8" t="s">
        <v>36</v>
      </c>
      <c r="B8">
        <v>1</v>
      </c>
      <c r="C8">
        <v>1</v>
      </c>
      <c r="D8">
        <v>1.1000000000000001</v>
      </c>
      <c r="E8">
        <f t="shared" si="0"/>
        <v>0.30000000000000004</v>
      </c>
      <c r="F8" t="s">
        <v>1068</v>
      </c>
      <c r="G8" t="s">
        <v>100</v>
      </c>
      <c r="H8" t="s">
        <v>101</v>
      </c>
      <c r="I8" t="s">
        <v>102</v>
      </c>
      <c r="J8" t="s">
        <v>41</v>
      </c>
      <c r="K8" t="s">
        <v>103</v>
      </c>
      <c r="L8" t="s">
        <v>104</v>
      </c>
      <c r="M8" t="s">
        <v>105</v>
      </c>
      <c r="N8" t="s">
        <v>106</v>
      </c>
      <c r="O8" t="s">
        <v>52</v>
      </c>
      <c r="P8" t="s">
        <v>107</v>
      </c>
      <c r="Q8" t="s">
        <v>108</v>
      </c>
      <c r="R8" t="s">
        <v>47</v>
      </c>
      <c r="S8" t="s">
        <v>109</v>
      </c>
      <c r="V8" t="s">
        <v>100</v>
      </c>
      <c r="W8" t="s">
        <v>101</v>
      </c>
      <c r="X8" t="s">
        <v>102</v>
      </c>
      <c r="Y8" t="s">
        <v>41</v>
      </c>
      <c r="Z8" t="s">
        <v>103</v>
      </c>
      <c r="AA8" t="s">
        <v>104</v>
      </c>
      <c r="AB8" t="s">
        <v>105</v>
      </c>
      <c r="AC8" t="s">
        <v>106</v>
      </c>
      <c r="AD8" t="s">
        <v>52</v>
      </c>
      <c r="AE8" t="s">
        <v>107</v>
      </c>
      <c r="AF8" t="s">
        <v>108</v>
      </c>
      <c r="AG8" t="s">
        <v>47</v>
      </c>
      <c r="AH8" t="s">
        <v>109</v>
      </c>
    </row>
    <row r="9" spans="1:36" x14ac:dyDescent="0.2">
      <c r="A9" t="s">
        <v>36</v>
      </c>
      <c r="B9">
        <v>1</v>
      </c>
      <c r="C9">
        <v>1</v>
      </c>
      <c r="D9">
        <v>1</v>
      </c>
      <c r="E9">
        <f t="shared" si="0"/>
        <v>0.19999999999999996</v>
      </c>
      <c r="F9" t="s">
        <v>1068</v>
      </c>
      <c r="G9" t="s">
        <v>110</v>
      </c>
      <c r="H9" t="s">
        <v>40</v>
      </c>
      <c r="I9" t="s">
        <v>111</v>
      </c>
      <c r="J9" t="s">
        <v>52</v>
      </c>
      <c r="K9" t="s">
        <v>112</v>
      </c>
      <c r="L9" t="s">
        <v>109</v>
      </c>
      <c r="M9" t="s">
        <v>113</v>
      </c>
      <c r="N9" t="s">
        <v>48</v>
      </c>
      <c r="O9" t="s">
        <v>114</v>
      </c>
      <c r="P9" t="s">
        <v>115</v>
      </c>
      <c r="Q9" t="s">
        <v>48</v>
      </c>
      <c r="R9" t="s">
        <v>116</v>
      </c>
      <c r="V9" t="s">
        <v>110</v>
      </c>
      <c r="W9" t="s">
        <v>40</v>
      </c>
      <c r="X9" t="s">
        <v>111</v>
      </c>
      <c r="Y9" t="s">
        <v>52</v>
      </c>
      <c r="Z9" t="s">
        <v>112</v>
      </c>
      <c r="AA9" t="s">
        <v>109</v>
      </c>
      <c r="AB9" t="s">
        <v>113</v>
      </c>
      <c r="AC9" t="s">
        <v>48</v>
      </c>
      <c r="AD9" t="s">
        <v>114</v>
      </c>
      <c r="AE9" t="s">
        <v>115</v>
      </c>
      <c r="AF9" t="s">
        <v>48</v>
      </c>
      <c r="AG9" t="s">
        <v>116</v>
      </c>
    </row>
    <row r="10" spans="1:36" x14ac:dyDescent="0.2">
      <c r="A10" t="s">
        <v>36</v>
      </c>
      <c r="B10">
        <v>1</v>
      </c>
      <c r="C10">
        <v>1</v>
      </c>
      <c r="D10">
        <v>0.90000000000000102</v>
      </c>
      <c r="E10">
        <f t="shared" si="0"/>
        <v>0.10000000000000098</v>
      </c>
      <c r="F10" t="s">
        <v>1068</v>
      </c>
      <c r="G10" t="s">
        <v>117</v>
      </c>
      <c r="H10" t="s">
        <v>48</v>
      </c>
      <c r="I10" t="s">
        <v>118</v>
      </c>
      <c r="J10" t="s">
        <v>119</v>
      </c>
      <c r="K10" t="s">
        <v>1</v>
      </c>
      <c r="L10" t="s">
        <v>120</v>
      </c>
      <c r="M10" t="s">
        <v>121</v>
      </c>
      <c r="N10" t="s">
        <v>122</v>
      </c>
      <c r="O10" t="s">
        <v>123</v>
      </c>
      <c r="P10" t="s">
        <v>124</v>
      </c>
      <c r="Q10" t="s">
        <v>125</v>
      </c>
      <c r="R10" t="s">
        <v>126</v>
      </c>
      <c r="V10" t="s">
        <v>117</v>
      </c>
      <c r="W10" t="s">
        <v>48</v>
      </c>
      <c r="X10" t="s">
        <v>118</v>
      </c>
      <c r="Y10" t="s">
        <v>119</v>
      </c>
      <c r="Z10" t="s">
        <v>1</v>
      </c>
      <c r="AA10" t="s">
        <v>120</v>
      </c>
      <c r="AB10" t="s">
        <v>121</v>
      </c>
      <c r="AC10" t="s">
        <v>122</v>
      </c>
      <c r="AD10" t="s">
        <v>123</v>
      </c>
      <c r="AE10" t="s">
        <v>124</v>
      </c>
      <c r="AF10" t="s">
        <v>125</v>
      </c>
      <c r="AG10" t="s">
        <v>126</v>
      </c>
    </row>
    <row r="11" spans="1:36" x14ac:dyDescent="0.2">
      <c r="A11" t="s">
        <v>36</v>
      </c>
      <c r="B11">
        <v>1</v>
      </c>
      <c r="C11">
        <v>1</v>
      </c>
      <c r="D11">
        <v>0.80000000000000104</v>
      </c>
      <c r="E11">
        <f t="shared" si="0"/>
        <v>9.9920072216264089E-16</v>
      </c>
      <c r="F11" t="s">
        <v>1068</v>
      </c>
      <c r="G11" t="s">
        <v>50</v>
      </c>
      <c r="H11" t="s">
        <v>127</v>
      </c>
      <c r="I11" t="s">
        <v>77</v>
      </c>
      <c r="J11" t="s">
        <v>128</v>
      </c>
      <c r="K11" t="s">
        <v>48</v>
      </c>
      <c r="L11" t="s">
        <v>129</v>
      </c>
      <c r="M11" t="s">
        <v>121</v>
      </c>
      <c r="N11" t="s">
        <v>48</v>
      </c>
      <c r="O11" t="s">
        <v>130</v>
      </c>
      <c r="P11" t="s">
        <v>67</v>
      </c>
      <c r="Q11" t="s">
        <v>131</v>
      </c>
      <c r="R11" t="s">
        <v>119</v>
      </c>
      <c r="S11" t="s">
        <v>132</v>
      </c>
      <c r="V11" t="s">
        <v>50</v>
      </c>
      <c r="W11" t="s">
        <v>127</v>
      </c>
      <c r="X11" t="s">
        <v>77</v>
      </c>
      <c r="Y11" t="s">
        <v>128</v>
      </c>
      <c r="Z11" t="s">
        <v>48</v>
      </c>
      <c r="AA11" t="s">
        <v>129</v>
      </c>
      <c r="AB11" t="s">
        <v>121</v>
      </c>
      <c r="AC11" t="s">
        <v>48</v>
      </c>
      <c r="AD11" t="s">
        <v>130</v>
      </c>
      <c r="AE11" t="s">
        <v>67</v>
      </c>
      <c r="AF11" t="s">
        <v>131</v>
      </c>
      <c r="AG11" t="s">
        <v>119</v>
      </c>
      <c r="AH11" t="s">
        <v>132</v>
      </c>
    </row>
    <row r="12" spans="1:36" x14ac:dyDescent="0.2">
      <c r="A12" t="s">
        <v>36</v>
      </c>
      <c r="B12">
        <v>1</v>
      </c>
      <c r="C12">
        <v>1</v>
      </c>
      <c r="D12">
        <v>0.70000000000000095</v>
      </c>
      <c r="E12">
        <f t="shared" si="0"/>
        <v>-9.999999999999909E-2</v>
      </c>
      <c r="F12" t="s">
        <v>1068</v>
      </c>
      <c r="G12" t="s">
        <v>133</v>
      </c>
      <c r="H12" t="s">
        <v>134</v>
      </c>
      <c r="I12" t="s">
        <v>68</v>
      </c>
      <c r="J12" t="s">
        <v>135</v>
      </c>
      <c r="K12" t="s">
        <v>136</v>
      </c>
      <c r="L12" t="s">
        <v>101</v>
      </c>
      <c r="M12" t="s">
        <v>137</v>
      </c>
      <c r="N12" t="s">
        <v>138</v>
      </c>
      <c r="O12" t="s">
        <v>109</v>
      </c>
      <c r="P12" t="s">
        <v>52</v>
      </c>
      <c r="Q12" t="s">
        <v>139</v>
      </c>
      <c r="R12" t="s">
        <v>140</v>
      </c>
      <c r="S12" t="s">
        <v>48</v>
      </c>
      <c r="T12" t="s">
        <v>141</v>
      </c>
      <c r="V12" t="s">
        <v>133</v>
      </c>
      <c r="W12" t="s">
        <v>134</v>
      </c>
      <c r="X12" t="s">
        <v>68</v>
      </c>
      <c r="Y12" t="s">
        <v>135</v>
      </c>
      <c r="Z12" t="s">
        <v>136</v>
      </c>
      <c r="AA12" t="s">
        <v>101</v>
      </c>
      <c r="AB12" t="s">
        <v>137</v>
      </c>
      <c r="AC12" t="s">
        <v>138</v>
      </c>
      <c r="AD12" t="s">
        <v>109</v>
      </c>
      <c r="AE12" t="s">
        <v>52</v>
      </c>
      <c r="AF12" t="s">
        <v>139</v>
      </c>
      <c r="AG12" t="s">
        <v>140</v>
      </c>
      <c r="AH12" t="s">
        <v>48</v>
      </c>
      <c r="AI12" t="s">
        <v>141</v>
      </c>
    </row>
    <row r="13" spans="1:36" x14ac:dyDescent="0.2">
      <c r="A13" t="s">
        <v>36</v>
      </c>
      <c r="B13">
        <v>1</v>
      </c>
      <c r="C13">
        <v>1</v>
      </c>
      <c r="D13">
        <v>0.6</v>
      </c>
      <c r="E13">
        <f t="shared" si="0"/>
        <v>-0.20000000000000007</v>
      </c>
      <c r="F13" t="s">
        <v>1068</v>
      </c>
      <c r="G13" t="s">
        <v>61</v>
      </c>
      <c r="H13" t="s">
        <v>48</v>
      </c>
      <c r="I13" t="s">
        <v>142</v>
      </c>
      <c r="J13" t="s">
        <v>143</v>
      </c>
      <c r="K13" t="s">
        <v>144</v>
      </c>
      <c r="L13" t="s">
        <v>145</v>
      </c>
      <c r="M13" t="s">
        <v>146</v>
      </c>
      <c r="N13" t="s">
        <v>147</v>
      </c>
      <c r="O13" t="s">
        <v>85</v>
      </c>
      <c r="P13" t="s">
        <v>148</v>
      </c>
      <c r="Q13" t="s">
        <v>149</v>
      </c>
      <c r="V13" t="s">
        <v>61</v>
      </c>
      <c r="W13" t="s">
        <v>48</v>
      </c>
      <c r="X13" t="s">
        <v>142</v>
      </c>
      <c r="Y13" t="s">
        <v>143</v>
      </c>
      <c r="Z13" t="s">
        <v>144</v>
      </c>
      <c r="AA13" t="s">
        <v>145</v>
      </c>
      <c r="AB13" t="s">
        <v>146</v>
      </c>
      <c r="AC13" t="s">
        <v>147</v>
      </c>
      <c r="AD13" t="s">
        <v>85</v>
      </c>
      <c r="AE13" t="s">
        <v>148</v>
      </c>
      <c r="AF13" t="s">
        <v>149</v>
      </c>
    </row>
    <row r="14" spans="1:36" x14ac:dyDescent="0.2">
      <c r="A14" t="s">
        <v>36</v>
      </c>
      <c r="B14">
        <v>1</v>
      </c>
      <c r="C14">
        <v>1</v>
      </c>
      <c r="D14">
        <v>0.5</v>
      </c>
      <c r="E14">
        <f t="shared" si="0"/>
        <v>-0.30000000000000004</v>
      </c>
      <c r="F14" t="s">
        <v>1068</v>
      </c>
      <c r="G14" t="s">
        <v>150</v>
      </c>
      <c r="H14" t="s">
        <v>63</v>
      </c>
      <c r="I14" t="s">
        <v>151</v>
      </c>
      <c r="J14" t="s">
        <v>152</v>
      </c>
      <c r="K14" t="s">
        <v>52</v>
      </c>
      <c r="L14" t="s">
        <v>56</v>
      </c>
      <c r="M14" t="s">
        <v>153</v>
      </c>
      <c r="N14" t="s">
        <v>48</v>
      </c>
      <c r="O14" t="s">
        <v>53</v>
      </c>
      <c r="P14" t="s">
        <v>154</v>
      </c>
      <c r="Q14" t="s">
        <v>65</v>
      </c>
      <c r="R14" t="s">
        <v>155</v>
      </c>
      <c r="V14" t="s">
        <v>150</v>
      </c>
      <c r="W14" t="s">
        <v>63</v>
      </c>
      <c r="X14" t="s">
        <v>151</v>
      </c>
      <c r="Y14" t="s">
        <v>152</v>
      </c>
      <c r="Z14" t="s">
        <v>52</v>
      </c>
      <c r="AA14" t="s">
        <v>56</v>
      </c>
      <c r="AB14" t="s">
        <v>153</v>
      </c>
      <c r="AC14" t="s">
        <v>48</v>
      </c>
      <c r="AD14" t="s">
        <v>53</v>
      </c>
      <c r="AE14" t="s">
        <v>154</v>
      </c>
      <c r="AF14" t="s">
        <v>65</v>
      </c>
      <c r="AG14" t="s">
        <v>155</v>
      </c>
    </row>
    <row r="15" spans="1:36" x14ac:dyDescent="0.2">
      <c r="A15" t="s">
        <v>36</v>
      </c>
      <c r="B15">
        <v>1</v>
      </c>
      <c r="C15">
        <v>1</v>
      </c>
      <c r="D15">
        <v>0.4</v>
      </c>
      <c r="E15">
        <f t="shared" si="0"/>
        <v>-0.4</v>
      </c>
      <c r="F15" t="s">
        <v>1068</v>
      </c>
      <c r="G15" t="s">
        <v>156</v>
      </c>
      <c r="H15" t="s">
        <v>101</v>
      </c>
      <c r="I15" t="s">
        <v>157</v>
      </c>
      <c r="J15" t="s">
        <v>158</v>
      </c>
      <c r="K15" t="s">
        <v>42</v>
      </c>
      <c r="L15" t="s">
        <v>159</v>
      </c>
      <c r="M15" t="s">
        <v>63</v>
      </c>
      <c r="N15" t="s">
        <v>160</v>
      </c>
      <c r="O15" t="s">
        <v>48</v>
      </c>
      <c r="P15" t="s">
        <v>161</v>
      </c>
      <c r="Q15" t="s">
        <v>162</v>
      </c>
      <c r="R15" t="s">
        <v>163</v>
      </c>
      <c r="V15" t="s">
        <v>156</v>
      </c>
      <c r="W15" t="s">
        <v>101</v>
      </c>
      <c r="X15" t="s">
        <v>157</v>
      </c>
      <c r="Y15" t="s">
        <v>158</v>
      </c>
      <c r="Z15" t="s">
        <v>42</v>
      </c>
      <c r="AA15" t="s">
        <v>159</v>
      </c>
      <c r="AB15" t="s">
        <v>63</v>
      </c>
      <c r="AC15" t="s">
        <v>160</v>
      </c>
      <c r="AD15" t="s">
        <v>48</v>
      </c>
      <c r="AE15" t="s">
        <v>161</v>
      </c>
      <c r="AF15" t="s">
        <v>162</v>
      </c>
      <c r="AG15" t="s">
        <v>163</v>
      </c>
    </row>
    <row r="16" spans="1:36" x14ac:dyDescent="0.2">
      <c r="A16" t="s">
        <v>36</v>
      </c>
      <c r="B16">
        <v>1</v>
      </c>
      <c r="C16">
        <v>1</v>
      </c>
      <c r="D16">
        <v>0.3</v>
      </c>
      <c r="E16">
        <f t="shared" si="0"/>
        <v>-0.5</v>
      </c>
      <c r="F16" t="s">
        <v>1068</v>
      </c>
      <c r="G16" t="s">
        <v>72</v>
      </c>
      <c r="H16" t="s">
        <v>78</v>
      </c>
      <c r="I16" t="s">
        <v>164</v>
      </c>
      <c r="J16" t="s">
        <v>143</v>
      </c>
      <c r="K16" t="s">
        <v>165</v>
      </c>
      <c r="L16" t="s">
        <v>52</v>
      </c>
      <c r="M16" t="s">
        <v>166</v>
      </c>
      <c r="N16" t="s">
        <v>75</v>
      </c>
      <c r="O16" t="s">
        <v>1</v>
      </c>
      <c r="P16" t="s">
        <v>167</v>
      </c>
      <c r="Q16" t="s">
        <v>121</v>
      </c>
      <c r="R16" t="s">
        <v>168</v>
      </c>
      <c r="V16" t="s">
        <v>72</v>
      </c>
      <c r="W16" t="s">
        <v>78</v>
      </c>
      <c r="X16" t="s">
        <v>164</v>
      </c>
      <c r="Y16" t="s">
        <v>143</v>
      </c>
      <c r="Z16" t="s">
        <v>165</v>
      </c>
      <c r="AA16" t="s">
        <v>52</v>
      </c>
      <c r="AB16" t="s">
        <v>166</v>
      </c>
      <c r="AC16" t="s">
        <v>75</v>
      </c>
      <c r="AD16" t="s">
        <v>1</v>
      </c>
      <c r="AE16" t="s">
        <v>167</v>
      </c>
      <c r="AF16" t="s">
        <v>121</v>
      </c>
      <c r="AG16" t="s">
        <v>168</v>
      </c>
    </row>
    <row r="17" spans="1:35" x14ac:dyDescent="0.2">
      <c r="A17" t="s">
        <v>36</v>
      </c>
      <c r="B17">
        <v>1</v>
      </c>
      <c r="C17">
        <v>1</v>
      </c>
      <c r="D17">
        <v>0.2</v>
      </c>
      <c r="E17">
        <f t="shared" si="0"/>
        <v>-0.60000000000000009</v>
      </c>
      <c r="F17" t="s">
        <v>1068</v>
      </c>
      <c r="G17" t="s">
        <v>72</v>
      </c>
      <c r="H17" t="s">
        <v>169</v>
      </c>
      <c r="I17" t="s">
        <v>41</v>
      </c>
      <c r="J17" t="s">
        <v>48</v>
      </c>
      <c r="K17" t="s">
        <v>170</v>
      </c>
      <c r="L17" t="s">
        <v>171</v>
      </c>
      <c r="M17" t="s">
        <v>172</v>
      </c>
      <c r="N17" t="s">
        <v>52</v>
      </c>
      <c r="O17" t="s">
        <v>45</v>
      </c>
      <c r="P17" t="s">
        <v>173</v>
      </c>
      <c r="Q17" t="s">
        <v>174</v>
      </c>
      <c r="R17" t="s">
        <v>106</v>
      </c>
      <c r="S17" t="s">
        <v>175</v>
      </c>
      <c r="V17" t="s">
        <v>72</v>
      </c>
      <c r="W17" t="s">
        <v>169</v>
      </c>
      <c r="X17" t="s">
        <v>41</v>
      </c>
      <c r="Y17" t="s">
        <v>48</v>
      </c>
      <c r="Z17" t="s">
        <v>170</v>
      </c>
      <c r="AA17" t="s">
        <v>171</v>
      </c>
      <c r="AB17" t="s">
        <v>172</v>
      </c>
      <c r="AC17" t="s">
        <v>52</v>
      </c>
      <c r="AD17" t="s">
        <v>45</v>
      </c>
      <c r="AE17" t="s">
        <v>173</v>
      </c>
      <c r="AF17" t="s">
        <v>174</v>
      </c>
      <c r="AG17" t="s">
        <v>106</v>
      </c>
      <c r="AH17" t="s">
        <v>175</v>
      </c>
    </row>
    <row r="18" spans="1:35" x14ac:dyDescent="0.2">
      <c r="A18" t="s">
        <v>36</v>
      </c>
      <c r="B18">
        <v>1</v>
      </c>
      <c r="C18">
        <v>1</v>
      </c>
      <c r="D18">
        <v>9.9999999999999895E-2</v>
      </c>
      <c r="E18">
        <f t="shared" si="0"/>
        <v>-0.70000000000000018</v>
      </c>
      <c r="F18" t="s">
        <v>1068</v>
      </c>
      <c r="G18" t="s">
        <v>72</v>
      </c>
      <c r="H18" t="s">
        <v>176</v>
      </c>
      <c r="I18" t="s">
        <v>75</v>
      </c>
      <c r="J18" t="s">
        <v>177</v>
      </c>
      <c r="K18" t="s">
        <v>48</v>
      </c>
      <c r="L18" t="s">
        <v>178</v>
      </c>
      <c r="M18" t="s">
        <v>179</v>
      </c>
      <c r="N18" t="s">
        <v>106</v>
      </c>
      <c r="O18" t="s">
        <v>180</v>
      </c>
      <c r="P18" t="s">
        <v>181</v>
      </c>
      <c r="V18" t="s">
        <v>72</v>
      </c>
      <c r="W18" t="s">
        <v>176</v>
      </c>
      <c r="X18" t="s">
        <v>75</v>
      </c>
      <c r="Y18" t="s">
        <v>177</v>
      </c>
      <c r="Z18" t="s">
        <v>48</v>
      </c>
      <c r="AA18" t="s">
        <v>178</v>
      </c>
      <c r="AB18" t="s">
        <v>179</v>
      </c>
      <c r="AC18" t="s">
        <v>106</v>
      </c>
      <c r="AD18" t="s">
        <v>180</v>
      </c>
      <c r="AE18" t="s">
        <v>181</v>
      </c>
    </row>
    <row r="19" spans="1:35" x14ac:dyDescent="0.2">
      <c r="A19" t="s">
        <v>36</v>
      </c>
      <c r="B19">
        <v>1</v>
      </c>
      <c r="C19">
        <v>1</v>
      </c>
      <c r="D19">
        <v>0</v>
      </c>
      <c r="E19">
        <f t="shared" si="0"/>
        <v>-0.8</v>
      </c>
      <c r="F19" t="s">
        <v>1068</v>
      </c>
      <c r="G19" t="s">
        <v>182</v>
      </c>
      <c r="H19" t="s">
        <v>183</v>
      </c>
      <c r="I19" t="s">
        <v>69</v>
      </c>
      <c r="J19" t="s">
        <v>184</v>
      </c>
      <c r="K19" t="s">
        <v>185</v>
      </c>
      <c r="L19" t="s">
        <v>67</v>
      </c>
      <c r="M19" t="s">
        <v>186</v>
      </c>
      <c r="N19" t="s">
        <v>187</v>
      </c>
      <c r="O19" t="s">
        <v>69</v>
      </c>
      <c r="P19" t="s">
        <v>188</v>
      </c>
      <c r="Q19" t="s">
        <v>145</v>
      </c>
      <c r="R19" t="s">
        <v>189</v>
      </c>
      <c r="V19" t="s">
        <v>182</v>
      </c>
      <c r="W19" t="s">
        <v>183</v>
      </c>
      <c r="X19" t="s">
        <v>69</v>
      </c>
      <c r="Y19" t="s">
        <v>184</v>
      </c>
      <c r="Z19" t="s">
        <v>185</v>
      </c>
      <c r="AA19" t="s">
        <v>67</v>
      </c>
      <c r="AB19" t="s">
        <v>186</v>
      </c>
      <c r="AC19" t="s">
        <v>187</v>
      </c>
      <c r="AD19" t="s">
        <v>69</v>
      </c>
      <c r="AE19" t="s">
        <v>188</v>
      </c>
      <c r="AF19" t="s">
        <v>145</v>
      </c>
      <c r="AG19" t="s">
        <v>189</v>
      </c>
    </row>
    <row r="20" spans="1:35" x14ac:dyDescent="0.2">
      <c r="A20" t="s">
        <v>36</v>
      </c>
      <c r="B20">
        <v>1</v>
      </c>
      <c r="C20">
        <v>1</v>
      </c>
      <c r="D20">
        <v>-0.1</v>
      </c>
      <c r="E20">
        <f t="shared" si="0"/>
        <v>-0.9</v>
      </c>
      <c r="F20" t="s">
        <v>1068</v>
      </c>
      <c r="G20" t="s">
        <v>190</v>
      </c>
      <c r="H20" t="s">
        <v>191</v>
      </c>
      <c r="I20" t="s">
        <v>192</v>
      </c>
      <c r="J20" t="s">
        <v>68</v>
      </c>
      <c r="K20" t="s">
        <v>193</v>
      </c>
      <c r="L20" t="s">
        <v>194</v>
      </c>
      <c r="M20" t="s">
        <v>52</v>
      </c>
      <c r="N20" t="s">
        <v>195</v>
      </c>
      <c r="O20" t="s">
        <v>196</v>
      </c>
      <c r="P20" t="s">
        <v>106</v>
      </c>
      <c r="Q20" t="s">
        <v>197</v>
      </c>
      <c r="R20" t="s">
        <v>198</v>
      </c>
      <c r="S20" t="s">
        <v>199</v>
      </c>
      <c r="V20" t="s">
        <v>190</v>
      </c>
      <c r="W20" t="s">
        <v>191</v>
      </c>
      <c r="X20" t="s">
        <v>192</v>
      </c>
      <c r="Y20" t="s">
        <v>68</v>
      </c>
      <c r="Z20" t="s">
        <v>193</v>
      </c>
      <c r="AC20" t="s">
        <v>195</v>
      </c>
      <c r="AD20" t="s">
        <v>196</v>
      </c>
      <c r="AE20" t="s">
        <v>106</v>
      </c>
      <c r="AF20" t="s">
        <v>197</v>
      </c>
      <c r="AG20" t="s">
        <v>198</v>
      </c>
      <c r="AH20" t="s">
        <v>199</v>
      </c>
    </row>
    <row r="21" spans="1:35" x14ac:dyDescent="0.2">
      <c r="A21" t="s">
        <v>36</v>
      </c>
      <c r="B21">
        <v>1</v>
      </c>
      <c r="C21">
        <v>1</v>
      </c>
      <c r="D21">
        <v>-0.2</v>
      </c>
      <c r="E21">
        <f t="shared" si="0"/>
        <v>-1</v>
      </c>
      <c r="F21" t="s">
        <v>1068</v>
      </c>
      <c r="G21" t="s">
        <v>82</v>
      </c>
      <c r="H21" t="s">
        <v>200</v>
      </c>
      <c r="I21" t="s">
        <v>52</v>
      </c>
      <c r="J21" t="s">
        <v>48</v>
      </c>
      <c r="K21" t="s">
        <v>201</v>
      </c>
      <c r="L21" t="s">
        <v>94</v>
      </c>
      <c r="M21" t="s">
        <v>48</v>
      </c>
      <c r="N21" t="s">
        <v>191</v>
      </c>
      <c r="O21" t="s">
        <v>202</v>
      </c>
      <c r="P21" t="s">
        <v>203</v>
      </c>
      <c r="Q21" t="s">
        <v>158</v>
      </c>
      <c r="R21" t="s">
        <v>85</v>
      </c>
      <c r="S21" t="s">
        <v>204</v>
      </c>
      <c r="T21" t="s">
        <v>205</v>
      </c>
      <c r="V21" t="s">
        <v>82</v>
      </c>
      <c r="W21" t="s">
        <v>200</v>
      </c>
      <c r="X21" t="s">
        <v>52</v>
      </c>
      <c r="Y21" t="s">
        <v>48</v>
      </c>
      <c r="Z21" t="s">
        <v>201</v>
      </c>
      <c r="AA21" t="s">
        <v>94</v>
      </c>
      <c r="AB21" t="s">
        <v>48</v>
      </c>
      <c r="AC21" t="s">
        <v>191</v>
      </c>
      <c r="AD21" t="s">
        <v>202</v>
      </c>
      <c r="AE21" t="s">
        <v>203</v>
      </c>
      <c r="AF21" t="s">
        <v>158</v>
      </c>
      <c r="AG21" t="s">
        <v>85</v>
      </c>
      <c r="AH21" t="s">
        <v>204</v>
      </c>
      <c r="AI21" t="s">
        <v>205</v>
      </c>
    </row>
    <row r="22" spans="1:35" x14ac:dyDescent="0.2">
      <c r="A22" t="s">
        <v>206</v>
      </c>
      <c r="B22">
        <f>1/3.48</f>
        <v>0.28735632183908044</v>
      </c>
      <c r="C22">
        <f>1/3.48</f>
        <v>0.28735632183908044</v>
      </c>
      <c r="D22">
        <v>1.7</v>
      </c>
      <c r="E22">
        <f t="shared" si="0"/>
        <v>0.89999999999999991</v>
      </c>
      <c r="F22" t="s">
        <v>1068</v>
      </c>
      <c r="G22" t="s">
        <v>38</v>
      </c>
      <c r="H22" t="s">
        <v>39</v>
      </c>
      <c r="I22" t="s">
        <v>40</v>
      </c>
      <c r="J22" t="s">
        <v>41</v>
      </c>
      <c r="K22" t="s">
        <v>186</v>
      </c>
      <c r="L22" t="s">
        <v>103</v>
      </c>
      <c r="M22" t="s">
        <v>207</v>
      </c>
      <c r="N22" t="s">
        <v>193</v>
      </c>
      <c r="O22" t="s">
        <v>121</v>
      </c>
      <c r="P22" t="s">
        <v>48</v>
      </c>
      <c r="Q22" t="s">
        <v>208</v>
      </c>
      <c r="R22" t="s">
        <v>41</v>
      </c>
      <c r="S22" t="s">
        <v>48</v>
      </c>
      <c r="T22" t="s">
        <v>209</v>
      </c>
      <c r="V22" t="s">
        <v>38</v>
      </c>
      <c r="W22" t="s">
        <v>39</v>
      </c>
      <c r="X22" t="s">
        <v>40</v>
      </c>
      <c r="Y22" t="s">
        <v>41</v>
      </c>
      <c r="Z22" t="s">
        <v>186</v>
      </c>
      <c r="AA22" t="s">
        <v>103</v>
      </c>
      <c r="AB22" t="s">
        <v>207</v>
      </c>
      <c r="AC22" t="s">
        <v>193</v>
      </c>
      <c r="AD22" t="s">
        <v>121</v>
      </c>
      <c r="AE22" t="s">
        <v>48</v>
      </c>
      <c r="AF22" t="s">
        <v>208</v>
      </c>
      <c r="AG22" t="s">
        <v>41</v>
      </c>
      <c r="AH22" t="s">
        <v>48</v>
      </c>
      <c r="AI22" t="s">
        <v>209</v>
      </c>
    </row>
    <row r="23" spans="1:35" x14ac:dyDescent="0.2">
      <c r="A23" t="s">
        <v>206</v>
      </c>
      <c r="B23">
        <f t="shared" ref="B23:C41" si="1">1/3.48</f>
        <v>0.28735632183908044</v>
      </c>
      <c r="C23">
        <f t="shared" si="1"/>
        <v>0.28735632183908044</v>
      </c>
      <c r="D23">
        <v>1.6</v>
      </c>
      <c r="E23">
        <f t="shared" si="0"/>
        <v>0.8</v>
      </c>
      <c r="F23" t="s">
        <v>1068</v>
      </c>
      <c r="G23" t="s">
        <v>210</v>
      </c>
      <c r="H23" t="s">
        <v>48</v>
      </c>
      <c r="I23" t="s">
        <v>116</v>
      </c>
      <c r="J23" t="s">
        <v>143</v>
      </c>
      <c r="K23" t="s">
        <v>211</v>
      </c>
      <c r="L23" t="s">
        <v>212</v>
      </c>
      <c r="M23" t="s">
        <v>41</v>
      </c>
      <c r="N23" t="s">
        <v>1</v>
      </c>
      <c r="O23" t="s">
        <v>213</v>
      </c>
      <c r="P23" t="s">
        <v>214</v>
      </c>
      <c r="Q23" t="s">
        <v>106</v>
      </c>
      <c r="R23" t="s">
        <v>186</v>
      </c>
      <c r="S23" t="s">
        <v>215</v>
      </c>
      <c r="V23" t="s">
        <v>210</v>
      </c>
      <c r="W23" t="s">
        <v>48</v>
      </c>
      <c r="X23" t="s">
        <v>116</v>
      </c>
      <c r="Y23" t="s">
        <v>143</v>
      </c>
      <c r="Z23" t="s">
        <v>211</v>
      </c>
      <c r="AA23" t="s">
        <v>212</v>
      </c>
      <c r="AB23" t="s">
        <v>41</v>
      </c>
      <c r="AC23" t="s">
        <v>1</v>
      </c>
      <c r="AD23" t="s">
        <v>213</v>
      </c>
      <c r="AE23" t="s">
        <v>214</v>
      </c>
      <c r="AF23" t="s">
        <v>106</v>
      </c>
      <c r="AG23" t="s">
        <v>186</v>
      </c>
      <c r="AH23" t="s">
        <v>215</v>
      </c>
    </row>
    <row r="24" spans="1:35" x14ac:dyDescent="0.2">
      <c r="A24" t="s">
        <v>206</v>
      </c>
      <c r="B24">
        <f t="shared" si="1"/>
        <v>0.28735632183908044</v>
      </c>
      <c r="C24">
        <f t="shared" si="1"/>
        <v>0.28735632183908044</v>
      </c>
      <c r="D24">
        <v>1.5</v>
      </c>
      <c r="E24">
        <f t="shared" si="0"/>
        <v>0.7</v>
      </c>
      <c r="F24" t="s">
        <v>1068</v>
      </c>
      <c r="G24" t="s">
        <v>216</v>
      </c>
      <c r="H24" t="s">
        <v>69</v>
      </c>
      <c r="I24" t="s">
        <v>217</v>
      </c>
      <c r="J24" t="s">
        <v>41</v>
      </c>
      <c r="K24" t="s">
        <v>48</v>
      </c>
      <c r="L24" t="s">
        <v>218</v>
      </c>
      <c r="M24" t="s">
        <v>57</v>
      </c>
      <c r="N24" t="s">
        <v>219</v>
      </c>
      <c r="O24" t="s">
        <v>220</v>
      </c>
      <c r="P24" t="s">
        <v>41</v>
      </c>
      <c r="Q24" t="s">
        <v>48</v>
      </c>
      <c r="R24" t="s">
        <v>221</v>
      </c>
      <c r="V24" t="s">
        <v>216</v>
      </c>
      <c r="W24" t="s">
        <v>69</v>
      </c>
      <c r="X24" t="s">
        <v>217</v>
      </c>
      <c r="Y24" t="s">
        <v>41</v>
      </c>
      <c r="Z24" t="s">
        <v>48</v>
      </c>
      <c r="AA24" t="s">
        <v>218</v>
      </c>
      <c r="AB24" t="s">
        <v>57</v>
      </c>
      <c r="AC24" t="s">
        <v>219</v>
      </c>
      <c r="AD24" t="s">
        <v>220</v>
      </c>
      <c r="AE24" t="s">
        <v>41</v>
      </c>
      <c r="AF24" t="s">
        <v>48</v>
      </c>
      <c r="AG24" t="s">
        <v>221</v>
      </c>
    </row>
    <row r="25" spans="1:35" x14ac:dyDescent="0.2">
      <c r="A25" t="s">
        <v>206</v>
      </c>
      <c r="B25">
        <f t="shared" si="1"/>
        <v>0.28735632183908044</v>
      </c>
      <c r="C25">
        <f t="shared" si="1"/>
        <v>0.28735632183908044</v>
      </c>
      <c r="D25">
        <v>1.4</v>
      </c>
      <c r="E25">
        <f t="shared" si="0"/>
        <v>0.59999999999999987</v>
      </c>
      <c r="F25" t="s">
        <v>1068</v>
      </c>
      <c r="G25" t="s">
        <v>222</v>
      </c>
      <c r="H25" t="s">
        <v>137</v>
      </c>
      <c r="I25" t="s">
        <v>223</v>
      </c>
      <c r="J25" t="s">
        <v>224</v>
      </c>
      <c r="K25" t="s">
        <v>41</v>
      </c>
      <c r="L25" t="s">
        <v>48</v>
      </c>
      <c r="M25" t="s">
        <v>225</v>
      </c>
      <c r="N25" t="s">
        <v>121</v>
      </c>
      <c r="O25" t="s">
        <v>48</v>
      </c>
      <c r="P25" t="s">
        <v>226</v>
      </c>
      <c r="Q25" t="s">
        <v>106</v>
      </c>
      <c r="R25" t="s">
        <v>48</v>
      </c>
      <c r="S25" t="s">
        <v>201</v>
      </c>
      <c r="V25" t="s">
        <v>222</v>
      </c>
      <c r="W25" t="s">
        <v>137</v>
      </c>
      <c r="X25" t="s">
        <v>223</v>
      </c>
      <c r="Y25" t="s">
        <v>224</v>
      </c>
      <c r="Z25" t="s">
        <v>41</v>
      </c>
      <c r="AA25" t="s">
        <v>48</v>
      </c>
      <c r="AB25" t="s">
        <v>225</v>
      </c>
      <c r="AC25" t="s">
        <v>121</v>
      </c>
      <c r="AD25" t="s">
        <v>48</v>
      </c>
      <c r="AE25" t="s">
        <v>226</v>
      </c>
      <c r="AF25" t="s">
        <v>106</v>
      </c>
      <c r="AG25" t="s">
        <v>48</v>
      </c>
      <c r="AH25" t="s">
        <v>201</v>
      </c>
    </row>
    <row r="26" spans="1:35" x14ac:dyDescent="0.2">
      <c r="A26" t="s">
        <v>206</v>
      </c>
      <c r="B26">
        <f t="shared" si="1"/>
        <v>0.28735632183908044</v>
      </c>
      <c r="C26">
        <f t="shared" si="1"/>
        <v>0.28735632183908044</v>
      </c>
      <c r="D26">
        <v>1.3</v>
      </c>
      <c r="E26">
        <f t="shared" si="0"/>
        <v>0.5</v>
      </c>
      <c r="F26" t="s">
        <v>1068</v>
      </c>
      <c r="G26" t="s">
        <v>133</v>
      </c>
      <c r="H26" t="s">
        <v>134</v>
      </c>
      <c r="I26" t="s">
        <v>68</v>
      </c>
      <c r="J26" t="s">
        <v>135</v>
      </c>
      <c r="K26" t="s">
        <v>136</v>
      </c>
      <c r="L26" t="s">
        <v>101</v>
      </c>
      <c r="M26" t="s">
        <v>137</v>
      </c>
      <c r="N26" t="s">
        <v>138</v>
      </c>
      <c r="O26" t="s">
        <v>122</v>
      </c>
      <c r="P26" t="s">
        <v>52</v>
      </c>
      <c r="Q26" t="s">
        <v>176</v>
      </c>
      <c r="R26" t="s">
        <v>48</v>
      </c>
      <c r="S26" t="s">
        <v>227</v>
      </c>
      <c r="V26" t="s">
        <v>133</v>
      </c>
      <c r="W26" t="s">
        <v>134</v>
      </c>
      <c r="X26" t="s">
        <v>68</v>
      </c>
      <c r="Y26" t="s">
        <v>135</v>
      </c>
      <c r="Z26" t="s">
        <v>136</v>
      </c>
      <c r="AA26" t="s">
        <v>101</v>
      </c>
      <c r="AB26" t="s">
        <v>137</v>
      </c>
      <c r="AC26" t="s">
        <v>138</v>
      </c>
      <c r="AD26" t="s">
        <v>122</v>
      </c>
      <c r="AE26" t="s">
        <v>52</v>
      </c>
      <c r="AF26" t="s">
        <v>176</v>
      </c>
      <c r="AG26" t="s">
        <v>48</v>
      </c>
      <c r="AH26" t="s">
        <v>227</v>
      </c>
    </row>
    <row r="27" spans="1:35" x14ac:dyDescent="0.2">
      <c r="A27" t="s">
        <v>206</v>
      </c>
      <c r="B27">
        <f t="shared" si="1"/>
        <v>0.28735632183908044</v>
      </c>
      <c r="C27">
        <f t="shared" si="1"/>
        <v>0.28735632183908044</v>
      </c>
      <c r="D27">
        <v>1.2</v>
      </c>
      <c r="E27">
        <f t="shared" si="0"/>
        <v>0.39999999999999991</v>
      </c>
      <c r="F27" t="s">
        <v>1068</v>
      </c>
      <c r="G27" t="s">
        <v>72</v>
      </c>
      <c r="H27" t="s">
        <v>228</v>
      </c>
      <c r="I27" t="s">
        <v>119</v>
      </c>
      <c r="J27" t="s">
        <v>1</v>
      </c>
      <c r="K27" t="s">
        <v>229</v>
      </c>
      <c r="L27" t="s">
        <v>230</v>
      </c>
      <c r="M27" t="s">
        <v>67</v>
      </c>
      <c r="N27" t="s">
        <v>75</v>
      </c>
      <c r="O27" t="s">
        <v>65</v>
      </c>
      <c r="P27" t="s">
        <v>231</v>
      </c>
      <c r="Q27" t="s">
        <v>52</v>
      </c>
      <c r="R27" t="s">
        <v>224</v>
      </c>
      <c r="V27" t="s">
        <v>72</v>
      </c>
      <c r="W27" t="s">
        <v>228</v>
      </c>
      <c r="X27" t="s">
        <v>119</v>
      </c>
      <c r="Y27" t="s">
        <v>1</v>
      </c>
      <c r="Z27" t="s">
        <v>229</v>
      </c>
      <c r="AA27" t="s">
        <v>230</v>
      </c>
      <c r="AB27" t="s">
        <v>67</v>
      </c>
      <c r="AC27" t="s">
        <v>75</v>
      </c>
      <c r="AD27" t="s">
        <v>65</v>
      </c>
      <c r="AE27" t="s">
        <v>231</v>
      </c>
      <c r="AF27" t="s">
        <v>52</v>
      </c>
      <c r="AG27" t="s">
        <v>224</v>
      </c>
    </row>
    <row r="28" spans="1:35" x14ac:dyDescent="0.2">
      <c r="A28" t="s">
        <v>206</v>
      </c>
      <c r="B28">
        <f t="shared" si="1"/>
        <v>0.28735632183908044</v>
      </c>
      <c r="C28">
        <f t="shared" si="1"/>
        <v>0.28735632183908044</v>
      </c>
      <c r="D28">
        <v>1.1000000000000001</v>
      </c>
      <c r="E28">
        <f t="shared" si="0"/>
        <v>0.30000000000000004</v>
      </c>
      <c r="F28" t="s">
        <v>1068</v>
      </c>
      <c r="G28" t="s">
        <v>210</v>
      </c>
      <c r="H28" t="s">
        <v>48</v>
      </c>
      <c r="I28" t="s">
        <v>232</v>
      </c>
      <c r="J28" t="s">
        <v>68</v>
      </c>
      <c r="K28" t="s">
        <v>76</v>
      </c>
      <c r="L28" t="s">
        <v>158</v>
      </c>
      <c r="M28" t="s">
        <v>85</v>
      </c>
      <c r="N28" t="s">
        <v>233</v>
      </c>
      <c r="O28" t="s">
        <v>57</v>
      </c>
      <c r="P28" t="s">
        <v>200</v>
      </c>
      <c r="Q28" t="s">
        <v>158</v>
      </c>
      <c r="R28" t="s">
        <v>48</v>
      </c>
      <c r="S28" t="s">
        <v>234</v>
      </c>
      <c r="V28" t="s">
        <v>210</v>
      </c>
      <c r="W28" t="s">
        <v>48</v>
      </c>
      <c r="X28" t="s">
        <v>232</v>
      </c>
      <c r="Y28" t="s">
        <v>68</v>
      </c>
      <c r="Z28" t="s">
        <v>76</v>
      </c>
      <c r="AA28" t="s">
        <v>158</v>
      </c>
      <c r="AB28" t="s">
        <v>85</v>
      </c>
      <c r="AC28" t="s">
        <v>233</v>
      </c>
      <c r="AD28" t="s">
        <v>57</v>
      </c>
      <c r="AE28" t="s">
        <v>200</v>
      </c>
      <c r="AF28" t="s">
        <v>158</v>
      </c>
      <c r="AG28" t="s">
        <v>48</v>
      </c>
      <c r="AH28" t="s">
        <v>234</v>
      </c>
    </row>
    <row r="29" spans="1:35" x14ac:dyDescent="0.2">
      <c r="A29" t="s">
        <v>206</v>
      </c>
      <c r="B29">
        <f t="shared" si="1"/>
        <v>0.28735632183908044</v>
      </c>
      <c r="C29">
        <f t="shared" si="1"/>
        <v>0.28735632183908044</v>
      </c>
      <c r="D29">
        <v>1</v>
      </c>
      <c r="E29">
        <f t="shared" si="0"/>
        <v>0.19999999999999996</v>
      </c>
      <c r="F29" t="s">
        <v>1068</v>
      </c>
      <c r="G29" t="s">
        <v>72</v>
      </c>
      <c r="H29" t="s">
        <v>235</v>
      </c>
      <c r="I29" t="s">
        <v>236</v>
      </c>
      <c r="J29" t="s">
        <v>48</v>
      </c>
      <c r="K29" t="s">
        <v>237</v>
      </c>
      <c r="L29" t="s">
        <v>238</v>
      </c>
      <c r="M29" t="s">
        <v>52</v>
      </c>
      <c r="N29" t="s">
        <v>239</v>
      </c>
      <c r="O29" t="s">
        <v>240</v>
      </c>
      <c r="P29" t="s">
        <v>241</v>
      </c>
      <c r="V29" t="s">
        <v>72</v>
      </c>
      <c r="W29" t="s">
        <v>235</v>
      </c>
      <c r="X29" t="s">
        <v>236</v>
      </c>
      <c r="Y29" t="s">
        <v>48</v>
      </c>
      <c r="Z29" t="s">
        <v>237</v>
      </c>
      <c r="AA29" t="s">
        <v>238</v>
      </c>
      <c r="AB29" t="s">
        <v>52</v>
      </c>
      <c r="AC29" t="s">
        <v>239</v>
      </c>
      <c r="AD29" t="s">
        <v>240</v>
      </c>
      <c r="AE29" t="s">
        <v>241</v>
      </c>
    </row>
    <row r="30" spans="1:35" x14ac:dyDescent="0.2">
      <c r="A30" t="s">
        <v>206</v>
      </c>
      <c r="B30">
        <f t="shared" si="1"/>
        <v>0.28735632183908044</v>
      </c>
      <c r="C30">
        <f t="shared" si="1"/>
        <v>0.28735632183908044</v>
      </c>
      <c r="D30">
        <v>0.90000000000000102</v>
      </c>
      <c r="E30">
        <f t="shared" si="0"/>
        <v>0.10000000000000098</v>
      </c>
      <c r="F30" t="s">
        <v>1068</v>
      </c>
      <c r="G30" t="s">
        <v>242</v>
      </c>
      <c r="H30" t="s">
        <v>59</v>
      </c>
      <c r="I30" t="s">
        <v>243</v>
      </c>
      <c r="J30" t="s">
        <v>75</v>
      </c>
      <c r="K30" t="s">
        <v>158</v>
      </c>
      <c r="L30" t="s">
        <v>48</v>
      </c>
      <c r="M30" t="s">
        <v>244</v>
      </c>
      <c r="N30" t="s">
        <v>245</v>
      </c>
      <c r="O30" t="s">
        <v>68</v>
      </c>
      <c r="P30" t="s">
        <v>51</v>
      </c>
      <c r="Q30" t="s">
        <v>147</v>
      </c>
      <c r="R30" t="s">
        <v>140</v>
      </c>
      <c r="S30" t="s">
        <v>246</v>
      </c>
      <c r="V30" t="s">
        <v>242</v>
      </c>
      <c r="W30" t="s">
        <v>59</v>
      </c>
      <c r="X30" t="s">
        <v>243</v>
      </c>
      <c r="Y30" t="s">
        <v>75</v>
      </c>
      <c r="Z30" t="s">
        <v>158</v>
      </c>
      <c r="AA30" t="s">
        <v>48</v>
      </c>
      <c r="AB30" t="s">
        <v>244</v>
      </c>
      <c r="AC30" t="s">
        <v>245</v>
      </c>
      <c r="AD30" t="s">
        <v>68</v>
      </c>
      <c r="AE30" t="s">
        <v>51</v>
      </c>
      <c r="AF30" t="s">
        <v>147</v>
      </c>
      <c r="AG30" t="s">
        <v>140</v>
      </c>
      <c r="AH30" t="s">
        <v>246</v>
      </c>
    </row>
    <row r="31" spans="1:35" x14ac:dyDescent="0.2">
      <c r="A31" t="s">
        <v>206</v>
      </c>
      <c r="B31">
        <f t="shared" si="1"/>
        <v>0.28735632183908044</v>
      </c>
      <c r="C31">
        <f t="shared" si="1"/>
        <v>0.28735632183908044</v>
      </c>
      <c r="D31">
        <v>0.80000000000000104</v>
      </c>
      <c r="E31">
        <f t="shared" si="0"/>
        <v>9.9920072216264089E-16</v>
      </c>
      <c r="F31" t="s">
        <v>1068</v>
      </c>
      <c r="G31" t="s">
        <v>82</v>
      </c>
      <c r="H31" t="s">
        <v>247</v>
      </c>
      <c r="I31" t="s">
        <v>54</v>
      </c>
      <c r="J31" t="s">
        <v>55</v>
      </c>
      <c r="K31" t="s">
        <v>248</v>
      </c>
      <c r="L31" t="s">
        <v>249</v>
      </c>
      <c r="M31" t="s">
        <v>250</v>
      </c>
      <c r="N31" t="s">
        <v>63</v>
      </c>
      <c r="O31" t="s">
        <v>151</v>
      </c>
      <c r="P31" t="s">
        <v>196</v>
      </c>
      <c r="Q31" t="s">
        <v>97</v>
      </c>
      <c r="V31" t="s">
        <v>82</v>
      </c>
      <c r="W31" t="s">
        <v>247</v>
      </c>
      <c r="X31" t="s">
        <v>54</v>
      </c>
      <c r="Y31" t="s">
        <v>55</v>
      </c>
      <c r="Z31" t="s">
        <v>248</v>
      </c>
      <c r="AA31" t="s">
        <v>249</v>
      </c>
      <c r="AB31" t="s">
        <v>250</v>
      </c>
      <c r="AC31" t="s">
        <v>63</v>
      </c>
      <c r="AD31" t="s">
        <v>151</v>
      </c>
      <c r="AE31" t="s">
        <v>196</v>
      </c>
      <c r="AF31" t="s">
        <v>97</v>
      </c>
    </row>
    <row r="32" spans="1:35" x14ac:dyDescent="0.2">
      <c r="A32" t="s">
        <v>206</v>
      </c>
      <c r="B32">
        <f t="shared" si="1"/>
        <v>0.28735632183908044</v>
      </c>
      <c r="C32">
        <f t="shared" si="1"/>
        <v>0.28735632183908044</v>
      </c>
      <c r="D32">
        <v>0.70000000000000095</v>
      </c>
      <c r="E32">
        <f t="shared" si="0"/>
        <v>-9.999999999999909E-2</v>
      </c>
      <c r="F32" t="s">
        <v>1068</v>
      </c>
      <c r="G32" t="s">
        <v>251</v>
      </c>
      <c r="H32" t="s">
        <v>68</v>
      </c>
      <c r="I32" t="s">
        <v>252</v>
      </c>
      <c r="J32" t="s">
        <v>85</v>
      </c>
      <c r="K32" t="s">
        <v>148</v>
      </c>
      <c r="L32" t="s">
        <v>253</v>
      </c>
      <c r="M32" t="s">
        <v>254</v>
      </c>
      <c r="N32" t="s">
        <v>158</v>
      </c>
      <c r="O32" t="s">
        <v>48</v>
      </c>
      <c r="P32" t="s">
        <v>255</v>
      </c>
      <c r="Q32" t="s">
        <v>97</v>
      </c>
      <c r="R32" t="s">
        <v>256</v>
      </c>
      <c r="V32" t="s">
        <v>251</v>
      </c>
      <c r="W32" t="s">
        <v>68</v>
      </c>
      <c r="X32" t="s">
        <v>252</v>
      </c>
      <c r="Y32" t="s">
        <v>85</v>
      </c>
      <c r="Z32" t="s">
        <v>148</v>
      </c>
      <c r="AA32" t="s">
        <v>253</v>
      </c>
      <c r="AB32" t="s">
        <v>254</v>
      </c>
      <c r="AC32" t="s">
        <v>158</v>
      </c>
      <c r="AD32" t="s">
        <v>48</v>
      </c>
      <c r="AE32" t="s">
        <v>255</v>
      </c>
      <c r="AF32" t="s">
        <v>97</v>
      </c>
      <c r="AG32" t="s">
        <v>256</v>
      </c>
    </row>
    <row r="33" spans="1:36" x14ac:dyDescent="0.2">
      <c r="A33" t="s">
        <v>206</v>
      </c>
      <c r="B33">
        <f t="shared" si="1"/>
        <v>0.28735632183908044</v>
      </c>
      <c r="C33">
        <f t="shared" si="1"/>
        <v>0.28735632183908044</v>
      </c>
      <c r="D33">
        <v>0.6</v>
      </c>
      <c r="E33">
        <f t="shared" si="0"/>
        <v>-0.20000000000000007</v>
      </c>
      <c r="F33" t="s">
        <v>1068</v>
      </c>
      <c r="G33" t="s">
        <v>257</v>
      </c>
      <c r="H33" t="s">
        <v>121</v>
      </c>
      <c r="I33" t="s">
        <v>109</v>
      </c>
      <c r="J33" t="s">
        <v>258</v>
      </c>
      <c r="K33" t="s">
        <v>246</v>
      </c>
      <c r="L33" t="s">
        <v>57</v>
      </c>
      <c r="M33" t="s">
        <v>259</v>
      </c>
      <c r="N33" t="s">
        <v>51</v>
      </c>
      <c r="O33" t="s">
        <v>260</v>
      </c>
      <c r="P33" t="s">
        <v>52</v>
      </c>
      <c r="Q33" t="s">
        <v>261</v>
      </c>
      <c r="R33" t="s">
        <v>48</v>
      </c>
      <c r="S33" t="s">
        <v>148</v>
      </c>
      <c r="T33" t="s">
        <v>262</v>
      </c>
      <c r="V33" t="s">
        <v>257</v>
      </c>
      <c r="W33" t="s">
        <v>121</v>
      </c>
      <c r="X33" t="s">
        <v>109</v>
      </c>
      <c r="Y33" t="s">
        <v>258</v>
      </c>
      <c r="Z33" t="s">
        <v>246</v>
      </c>
      <c r="AA33" t="s">
        <v>57</v>
      </c>
      <c r="AB33" t="s">
        <v>259</v>
      </c>
      <c r="AC33" t="s">
        <v>51</v>
      </c>
      <c r="AD33" t="s">
        <v>260</v>
      </c>
      <c r="AE33" t="s">
        <v>52</v>
      </c>
      <c r="AF33" t="s">
        <v>261</v>
      </c>
      <c r="AG33" t="s">
        <v>48</v>
      </c>
      <c r="AH33" t="s">
        <v>148</v>
      </c>
      <c r="AI33" t="s">
        <v>262</v>
      </c>
    </row>
    <row r="34" spans="1:36" x14ac:dyDescent="0.2">
      <c r="A34" t="s">
        <v>206</v>
      </c>
      <c r="B34">
        <f t="shared" si="1"/>
        <v>0.28735632183908044</v>
      </c>
      <c r="C34">
        <f t="shared" si="1"/>
        <v>0.28735632183908044</v>
      </c>
      <c r="D34">
        <v>0.5</v>
      </c>
      <c r="E34">
        <f t="shared" si="0"/>
        <v>-0.30000000000000004</v>
      </c>
      <c r="F34" t="s">
        <v>1068</v>
      </c>
      <c r="G34" t="s">
        <v>263</v>
      </c>
      <c r="H34" t="s">
        <v>264</v>
      </c>
      <c r="I34" t="s">
        <v>63</v>
      </c>
      <c r="J34" t="s">
        <v>75</v>
      </c>
      <c r="K34" t="s">
        <v>1</v>
      </c>
      <c r="L34" t="s">
        <v>265</v>
      </c>
      <c r="M34" t="s">
        <v>266</v>
      </c>
      <c r="N34" t="s">
        <v>57</v>
      </c>
      <c r="O34" t="s">
        <v>131</v>
      </c>
      <c r="P34" t="s">
        <v>75</v>
      </c>
      <c r="Q34" t="s">
        <v>267</v>
      </c>
      <c r="R34" t="s">
        <v>52</v>
      </c>
      <c r="S34" t="s">
        <v>268</v>
      </c>
      <c r="T34" t="s">
        <v>147</v>
      </c>
      <c r="V34" t="s">
        <v>263</v>
      </c>
      <c r="W34" t="s">
        <v>264</v>
      </c>
      <c r="X34" t="s">
        <v>63</v>
      </c>
      <c r="Y34" t="s">
        <v>75</v>
      </c>
      <c r="Z34" t="s">
        <v>1</v>
      </c>
      <c r="AA34" t="s">
        <v>265</v>
      </c>
      <c r="AB34" t="s">
        <v>266</v>
      </c>
      <c r="AC34" t="s">
        <v>57</v>
      </c>
      <c r="AD34" t="s">
        <v>131</v>
      </c>
      <c r="AE34" t="s">
        <v>75</v>
      </c>
      <c r="AF34" t="s">
        <v>267</v>
      </c>
      <c r="AG34" t="s">
        <v>52</v>
      </c>
      <c r="AH34" t="s">
        <v>268</v>
      </c>
      <c r="AI34" t="s">
        <v>147</v>
      </c>
    </row>
    <row r="35" spans="1:36" x14ac:dyDescent="0.2">
      <c r="A35" t="s">
        <v>206</v>
      </c>
      <c r="B35">
        <f t="shared" si="1"/>
        <v>0.28735632183908044</v>
      </c>
      <c r="C35">
        <f t="shared" si="1"/>
        <v>0.28735632183908044</v>
      </c>
      <c r="D35">
        <v>0.4</v>
      </c>
      <c r="E35">
        <f t="shared" si="0"/>
        <v>-0.4</v>
      </c>
      <c r="F35" t="s">
        <v>1068</v>
      </c>
      <c r="G35" t="s">
        <v>269</v>
      </c>
      <c r="H35" t="s">
        <v>270</v>
      </c>
      <c r="I35" t="s">
        <v>147</v>
      </c>
      <c r="J35" t="s">
        <v>121</v>
      </c>
      <c r="K35" t="s">
        <v>48</v>
      </c>
      <c r="L35" t="s">
        <v>271</v>
      </c>
      <c r="M35" t="s">
        <v>94</v>
      </c>
      <c r="N35" t="s">
        <v>272</v>
      </c>
      <c r="O35" t="s">
        <v>94</v>
      </c>
      <c r="P35" t="s">
        <v>143</v>
      </c>
      <c r="Q35" t="s">
        <v>58</v>
      </c>
      <c r="R35" t="s">
        <v>48</v>
      </c>
      <c r="S35" t="s">
        <v>273</v>
      </c>
      <c r="V35" t="s">
        <v>269</v>
      </c>
      <c r="W35" t="s">
        <v>270</v>
      </c>
      <c r="X35" t="s">
        <v>147</v>
      </c>
      <c r="Y35" t="s">
        <v>121</v>
      </c>
      <c r="Z35" t="s">
        <v>48</v>
      </c>
      <c r="AA35" t="s">
        <v>271</v>
      </c>
      <c r="AB35" t="s">
        <v>94</v>
      </c>
      <c r="AC35" t="s">
        <v>272</v>
      </c>
      <c r="AD35" t="s">
        <v>94</v>
      </c>
      <c r="AE35" t="s">
        <v>143</v>
      </c>
      <c r="AF35" t="s">
        <v>58</v>
      </c>
      <c r="AG35" t="s">
        <v>48</v>
      </c>
      <c r="AH35" t="s">
        <v>273</v>
      </c>
    </row>
    <row r="36" spans="1:36" x14ac:dyDescent="0.2">
      <c r="A36" t="s">
        <v>206</v>
      </c>
      <c r="B36">
        <f t="shared" si="1"/>
        <v>0.28735632183908044</v>
      </c>
      <c r="C36">
        <f t="shared" si="1"/>
        <v>0.28735632183908044</v>
      </c>
      <c r="D36">
        <v>0.3</v>
      </c>
      <c r="E36">
        <f t="shared" si="0"/>
        <v>-0.5</v>
      </c>
      <c r="F36" t="s">
        <v>1068</v>
      </c>
      <c r="G36" t="s">
        <v>274</v>
      </c>
      <c r="H36" t="s">
        <v>75</v>
      </c>
      <c r="I36" t="s">
        <v>1</v>
      </c>
      <c r="J36" t="s">
        <v>275</v>
      </c>
      <c r="K36" t="s">
        <v>276</v>
      </c>
      <c r="L36" t="s">
        <v>88</v>
      </c>
      <c r="M36" t="s">
        <v>68</v>
      </c>
      <c r="N36" t="s">
        <v>193</v>
      </c>
      <c r="O36" t="s">
        <v>277</v>
      </c>
      <c r="P36" t="s">
        <v>147</v>
      </c>
      <c r="Q36" t="s">
        <v>158</v>
      </c>
      <c r="R36" t="s">
        <v>48</v>
      </c>
      <c r="S36" t="s">
        <v>278</v>
      </c>
      <c r="T36" t="s">
        <v>279</v>
      </c>
      <c r="V36" t="s">
        <v>274</v>
      </c>
      <c r="W36" t="s">
        <v>75</v>
      </c>
      <c r="X36" t="s">
        <v>1</v>
      </c>
      <c r="Y36" t="s">
        <v>275</v>
      </c>
      <c r="Z36" t="s">
        <v>276</v>
      </c>
      <c r="AA36" t="s">
        <v>88</v>
      </c>
      <c r="AB36" t="s">
        <v>68</v>
      </c>
      <c r="AC36" t="s">
        <v>193</v>
      </c>
      <c r="AD36" t="s">
        <v>277</v>
      </c>
      <c r="AE36" t="s">
        <v>147</v>
      </c>
      <c r="AG36" t="s">
        <v>48</v>
      </c>
      <c r="AH36" t="s">
        <v>278</v>
      </c>
      <c r="AI36" t="s">
        <v>279</v>
      </c>
    </row>
    <row r="37" spans="1:36" x14ac:dyDescent="0.2">
      <c r="A37" t="s">
        <v>206</v>
      </c>
      <c r="B37">
        <f t="shared" si="1"/>
        <v>0.28735632183908044</v>
      </c>
      <c r="C37">
        <f t="shared" si="1"/>
        <v>0.28735632183908044</v>
      </c>
      <c r="D37">
        <v>0.2</v>
      </c>
      <c r="E37">
        <f t="shared" si="0"/>
        <v>-0.60000000000000009</v>
      </c>
      <c r="F37" t="s">
        <v>1068</v>
      </c>
      <c r="G37" t="s">
        <v>50</v>
      </c>
      <c r="H37" t="s">
        <v>280</v>
      </c>
      <c r="I37" t="s">
        <v>48</v>
      </c>
      <c r="J37" t="s">
        <v>254</v>
      </c>
      <c r="K37" t="s">
        <v>94</v>
      </c>
      <c r="L37" t="s">
        <v>143</v>
      </c>
      <c r="M37" t="s">
        <v>281</v>
      </c>
      <c r="N37" t="s">
        <v>282</v>
      </c>
      <c r="O37" t="s">
        <v>48</v>
      </c>
      <c r="P37" t="s">
        <v>148</v>
      </c>
      <c r="Q37" t="s">
        <v>283</v>
      </c>
      <c r="R37" t="s">
        <v>284</v>
      </c>
    </row>
    <row r="38" spans="1:36" x14ac:dyDescent="0.2">
      <c r="A38" t="s">
        <v>206</v>
      </c>
      <c r="B38">
        <f t="shared" si="1"/>
        <v>0.28735632183908044</v>
      </c>
      <c r="C38">
        <f t="shared" si="1"/>
        <v>0.28735632183908044</v>
      </c>
      <c r="D38">
        <v>9.9999999999999895E-2</v>
      </c>
      <c r="E38">
        <f t="shared" si="0"/>
        <v>-0.70000000000000018</v>
      </c>
      <c r="F38" t="s">
        <v>1068</v>
      </c>
      <c r="G38" t="s">
        <v>72</v>
      </c>
      <c r="H38" t="s">
        <v>116</v>
      </c>
      <c r="I38" t="s">
        <v>75</v>
      </c>
      <c r="J38" t="s">
        <v>1</v>
      </c>
      <c r="K38" t="s">
        <v>285</v>
      </c>
      <c r="L38" t="s">
        <v>286</v>
      </c>
      <c r="M38" t="s">
        <v>287</v>
      </c>
      <c r="N38" t="s">
        <v>67</v>
      </c>
      <c r="O38" t="s">
        <v>48</v>
      </c>
      <c r="P38" t="s">
        <v>288</v>
      </c>
      <c r="Q38" t="s">
        <v>75</v>
      </c>
      <c r="R38" t="s">
        <v>289</v>
      </c>
    </row>
    <row r="39" spans="1:36" x14ac:dyDescent="0.2">
      <c r="A39" t="s">
        <v>206</v>
      </c>
      <c r="B39">
        <f t="shared" si="1"/>
        <v>0.28735632183908044</v>
      </c>
      <c r="C39">
        <f t="shared" si="1"/>
        <v>0.28735632183908044</v>
      </c>
      <c r="D39">
        <v>0</v>
      </c>
      <c r="E39">
        <f t="shared" si="0"/>
        <v>-0.8</v>
      </c>
      <c r="F39" t="s">
        <v>1068</v>
      </c>
      <c r="G39" t="s">
        <v>72</v>
      </c>
      <c r="H39" t="s">
        <v>290</v>
      </c>
      <c r="I39" t="s">
        <v>291</v>
      </c>
      <c r="J39" t="s">
        <v>1</v>
      </c>
      <c r="K39" t="s">
        <v>292</v>
      </c>
      <c r="L39" t="s">
        <v>47</v>
      </c>
      <c r="M39" t="s">
        <v>48</v>
      </c>
      <c r="N39" t="s">
        <v>293</v>
      </c>
      <c r="O39" t="s">
        <v>294</v>
      </c>
      <c r="P39" t="s">
        <v>121</v>
      </c>
      <c r="Q39" t="s">
        <v>295</v>
      </c>
      <c r="R39" t="s">
        <v>296</v>
      </c>
    </row>
    <row r="40" spans="1:36" x14ac:dyDescent="0.2">
      <c r="A40" t="s">
        <v>206</v>
      </c>
      <c r="B40">
        <f t="shared" si="1"/>
        <v>0.28735632183908044</v>
      </c>
      <c r="C40">
        <f t="shared" si="1"/>
        <v>0.28735632183908044</v>
      </c>
      <c r="D40">
        <v>-0.1</v>
      </c>
      <c r="E40">
        <f t="shared" si="0"/>
        <v>-0.9</v>
      </c>
      <c r="F40" t="s">
        <v>1068</v>
      </c>
      <c r="G40" t="s">
        <v>297</v>
      </c>
      <c r="H40" t="s">
        <v>298</v>
      </c>
      <c r="I40" t="s">
        <v>63</v>
      </c>
      <c r="J40" t="s">
        <v>152</v>
      </c>
      <c r="K40" t="s">
        <v>88</v>
      </c>
      <c r="L40" t="s">
        <v>48</v>
      </c>
      <c r="M40" t="s">
        <v>299</v>
      </c>
      <c r="N40" t="s">
        <v>132</v>
      </c>
      <c r="O40" t="s">
        <v>158</v>
      </c>
      <c r="P40" t="s">
        <v>48</v>
      </c>
      <c r="Q40" t="s">
        <v>300</v>
      </c>
      <c r="R40" t="s">
        <v>301</v>
      </c>
    </row>
    <row r="41" spans="1:36" x14ac:dyDescent="0.2">
      <c r="A41" t="s">
        <v>206</v>
      </c>
      <c r="B41">
        <f t="shared" si="1"/>
        <v>0.28735632183908044</v>
      </c>
      <c r="C41">
        <f t="shared" si="1"/>
        <v>0.28735632183908044</v>
      </c>
      <c r="D41">
        <v>-0.2</v>
      </c>
      <c r="E41">
        <f t="shared" si="0"/>
        <v>-1</v>
      </c>
      <c r="F41" t="s">
        <v>1068</v>
      </c>
      <c r="G41" t="s">
        <v>302</v>
      </c>
      <c r="H41" t="s">
        <v>121</v>
      </c>
      <c r="I41" t="s">
        <v>186</v>
      </c>
      <c r="J41" t="s">
        <v>303</v>
      </c>
      <c r="K41" t="s">
        <v>119</v>
      </c>
      <c r="L41" t="s">
        <v>304</v>
      </c>
      <c r="M41" t="s">
        <v>305</v>
      </c>
      <c r="N41" t="s">
        <v>52</v>
      </c>
      <c r="O41" t="s">
        <v>1</v>
      </c>
      <c r="P41" t="s">
        <v>73</v>
      </c>
      <c r="Q41" t="s">
        <v>245</v>
      </c>
      <c r="R41" t="s">
        <v>306</v>
      </c>
    </row>
    <row r="42" spans="1:36" x14ac:dyDescent="0.2">
      <c r="A42" t="s">
        <v>307</v>
      </c>
      <c r="B42">
        <f>1/6.4</f>
        <v>0.15625</v>
      </c>
      <c r="C42">
        <f>1/6.4</f>
        <v>0.15625</v>
      </c>
      <c r="D42">
        <v>1.7</v>
      </c>
      <c r="E42">
        <f t="shared" si="0"/>
        <v>0.89999999999999991</v>
      </c>
      <c r="F42" t="s">
        <v>1068</v>
      </c>
      <c r="G42" t="s">
        <v>82</v>
      </c>
      <c r="H42" t="s">
        <v>281</v>
      </c>
      <c r="I42" t="s">
        <v>41</v>
      </c>
      <c r="J42" t="s">
        <v>85</v>
      </c>
      <c r="K42" t="s">
        <v>308</v>
      </c>
      <c r="L42" t="s">
        <v>140</v>
      </c>
      <c r="M42" t="s">
        <v>309</v>
      </c>
      <c r="N42" t="s">
        <v>121</v>
      </c>
      <c r="O42" t="s">
        <v>48</v>
      </c>
      <c r="P42" t="s">
        <v>276</v>
      </c>
      <c r="Q42" t="s">
        <v>52</v>
      </c>
      <c r="R42" t="s">
        <v>223</v>
      </c>
      <c r="S42" t="s">
        <v>186</v>
      </c>
      <c r="T42" t="s">
        <v>310</v>
      </c>
      <c r="U42" t="s">
        <v>311</v>
      </c>
      <c r="V42" t="s">
        <v>82</v>
      </c>
      <c r="W42" t="s">
        <v>281</v>
      </c>
      <c r="X42" t="s">
        <v>41</v>
      </c>
      <c r="Y42" t="s">
        <v>85</v>
      </c>
      <c r="Z42" t="s">
        <v>308</v>
      </c>
      <c r="AA42" t="s">
        <v>140</v>
      </c>
      <c r="AB42" t="s">
        <v>309</v>
      </c>
      <c r="AC42" t="s">
        <v>121</v>
      </c>
      <c r="AD42" t="s">
        <v>48</v>
      </c>
      <c r="AE42" t="s">
        <v>276</v>
      </c>
      <c r="AF42" t="s">
        <v>52</v>
      </c>
      <c r="AG42" t="s">
        <v>223</v>
      </c>
      <c r="AH42" t="s">
        <v>186</v>
      </c>
      <c r="AI42" t="s">
        <v>310</v>
      </c>
      <c r="AJ42" t="s">
        <v>311</v>
      </c>
    </row>
    <row r="43" spans="1:36" x14ac:dyDescent="0.2">
      <c r="A43" t="s">
        <v>307</v>
      </c>
      <c r="B43">
        <f t="shared" ref="B43:C61" si="2">1/6.4</f>
        <v>0.15625</v>
      </c>
      <c r="C43">
        <f t="shared" si="2"/>
        <v>0.15625</v>
      </c>
      <c r="D43">
        <v>1.6</v>
      </c>
      <c r="E43">
        <f t="shared" si="0"/>
        <v>0.8</v>
      </c>
      <c r="F43" t="s">
        <v>1068</v>
      </c>
      <c r="G43" t="s">
        <v>297</v>
      </c>
      <c r="H43" t="s">
        <v>312</v>
      </c>
      <c r="I43" t="s">
        <v>65</v>
      </c>
      <c r="J43" t="s">
        <v>313</v>
      </c>
      <c r="K43" t="s">
        <v>314</v>
      </c>
      <c r="L43" t="s">
        <v>68</v>
      </c>
      <c r="M43" t="s">
        <v>315</v>
      </c>
      <c r="N43" t="s">
        <v>316</v>
      </c>
      <c r="O43" t="s">
        <v>184</v>
      </c>
      <c r="P43" t="s">
        <v>317</v>
      </c>
      <c r="Q43" t="s">
        <v>140</v>
      </c>
      <c r="R43" t="s">
        <v>48</v>
      </c>
      <c r="S43" t="s">
        <v>176</v>
      </c>
      <c r="V43" t="s">
        <v>297</v>
      </c>
      <c r="W43" t="s">
        <v>312</v>
      </c>
      <c r="X43" t="s">
        <v>65</v>
      </c>
      <c r="Y43" t="s">
        <v>313</v>
      </c>
      <c r="Z43" t="s">
        <v>314</v>
      </c>
      <c r="AA43" t="s">
        <v>68</v>
      </c>
      <c r="AB43" t="s">
        <v>315</v>
      </c>
      <c r="AC43" t="s">
        <v>316</v>
      </c>
      <c r="AD43" t="s">
        <v>184</v>
      </c>
      <c r="AE43" t="s">
        <v>317</v>
      </c>
      <c r="AF43" t="s">
        <v>140</v>
      </c>
      <c r="AG43" t="s">
        <v>48</v>
      </c>
      <c r="AH43" t="s">
        <v>176</v>
      </c>
    </row>
    <row r="44" spans="1:36" x14ac:dyDescent="0.2">
      <c r="A44" t="s">
        <v>307</v>
      </c>
      <c r="B44">
        <f t="shared" si="2"/>
        <v>0.15625</v>
      </c>
      <c r="C44">
        <f t="shared" si="2"/>
        <v>0.15625</v>
      </c>
      <c r="D44">
        <v>1.5</v>
      </c>
      <c r="E44">
        <f t="shared" si="0"/>
        <v>0.7</v>
      </c>
      <c r="F44" t="s">
        <v>1068</v>
      </c>
      <c r="G44" t="s">
        <v>318</v>
      </c>
      <c r="H44" t="s">
        <v>319</v>
      </c>
      <c r="I44" t="s">
        <v>320</v>
      </c>
      <c r="J44" t="s">
        <v>109</v>
      </c>
      <c r="K44" t="s">
        <v>67</v>
      </c>
      <c r="L44" t="s">
        <v>68</v>
      </c>
      <c r="M44" t="s">
        <v>137</v>
      </c>
      <c r="N44" t="s">
        <v>321</v>
      </c>
      <c r="O44" t="s">
        <v>322</v>
      </c>
      <c r="P44" t="s">
        <v>323</v>
      </c>
      <c r="Q44" t="s">
        <v>97</v>
      </c>
      <c r="V44" t="s">
        <v>318</v>
      </c>
      <c r="W44" t="s">
        <v>319</v>
      </c>
      <c r="X44" t="s">
        <v>320</v>
      </c>
      <c r="Y44" t="s">
        <v>109</v>
      </c>
      <c r="Z44" t="s">
        <v>67</v>
      </c>
      <c r="AA44" t="s">
        <v>68</v>
      </c>
      <c r="AB44" t="s">
        <v>137</v>
      </c>
      <c r="AC44" t="s">
        <v>321</v>
      </c>
      <c r="AD44" t="s">
        <v>322</v>
      </c>
      <c r="AE44" t="s">
        <v>323</v>
      </c>
      <c r="AF44" t="s">
        <v>97</v>
      </c>
    </row>
    <row r="45" spans="1:36" x14ac:dyDescent="0.2">
      <c r="A45" t="s">
        <v>307</v>
      </c>
      <c r="B45">
        <f t="shared" si="2"/>
        <v>0.15625</v>
      </c>
      <c r="C45">
        <f t="shared" si="2"/>
        <v>0.15625</v>
      </c>
      <c r="D45">
        <v>1.4</v>
      </c>
      <c r="E45">
        <f t="shared" si="0"/>
        <v>0.59999999999999987</v>
      </c>
      <c r="F45" t="s">
        <v>1068</v>
      </c>
      <c r="G45" t="s">
        <v>324</v>
      </c>
      <c r="H45" t="s">
        <v>40</v>
      </c>
      <c r="I45" t="s">
        <v>83</v>
      </c>
      <c r="J45" t="s">
        <v>52</v>
      </c>
      <c r="K45" t="s">
        <v>261</v>
      </c>
      <c r="L45" t="s">
        <v>48</v>
      </c>
      <c r="M45" t="s">
        <v>325</v>
      </c>
      <c r="N45" t="s">
        <v>121</v>
      </c>
      <c r="O45" t="s">
        <v>48</v>
      </c>
      <c r="P45" t="s">
        <v>326</v>
      </c>
      <c r="Q45" t="s">
        <v>158</v>
      </c>
      <c r="R45" t="s">
        <v>48</v>
      </c>
      <c r="S45" t="s">
        <v>327</v>
      </c>
      <c r="V45" t="s">
        <v>324</v>
      </c>
      <c r="W45" t="s">
        <v>40</v>
      </c>
      <c r="X45" t="s">
        <v>83</v>
      </c>
      <c r="Y45" t="s">
        <v>52</v>
      </c>
      <c r="Z45" t="s">
        <v>261</v>
      </c>
      <c r="AA45" t="s">
        <v>48</v>
      </c>
      <c r="AB45" t="s">
        <v>325</v>
      </c>
      <c r="AC45" t="s">
        <v>121</v>
      </c>
      <c r="AD45" t="s">
        <v>48</v>
      </c>
      <c r="AE45" t="s">
        <v>326</v>
      </c>
      <c r="AF45" t="s">
        <v>158</v>
      </c>
      <c r="AG45" t="s">
        <v>48</v>
      </c>
      <c r="AH45" t="s">
        <v>327</v>
      </c>
    </row>
    <row r="46" spans="1:36" x14ac:dyDescent="0.2">
      <c r="A46" t="s">
        <v>307</v>
      </c>
      <c r="B46">
        <f t="shared" si="2"/>
        <v>0.15625</v>
      </c>
      <c r="C46">
        <f t="shared" si="2"/>
        <v>0.15625</v>
      </c>
      <c r="D46">
        <v>1.3</v>
      </c>
      <c r="E46">
        <f t="shared" si="0"/>
        <v>0.5</v>
      </c>
      <c r="F46" t="s">
        <v>1068</v>
      </c>
      <c r="G46" t="s">
        <v>190</v>
      </c>
      <c r="H46" t="s">
        <v>191</v>
      </c>
      <c r="I46" t="s">
        <v>192</v>
      </c>
      <c r="J46" t="s">
        <v>68</v>
      </c>
      <c r="K46" t="s">
        <v>328</v>
      </c>
      <c r="L46" t="s">
        <v>106</v>
      </c>
      <c r="M46" t="s">
        <v>48</v>
      </c>
      <c r="N46" t="s">
        <v>329</v>
      </c>
      <c r="O46" t="s">
        <v>57</v>
      </c>
      <c r="P46" t="s">
        <v>207</v>
      </c>
      <c r="Q46" t="s">
        <v>330</v>
      </c>
      <c r="R46" t="s">
        <v>177</v>
      </c>
      <c r="S46" t="s">
        <v>331</v>
      </c>
      <c r="V46" t="s">
        <v>190</v>
      </c>
      <c r="W46" t="s">
        <v>191</v>
      </c>
      <c r="X46" t="s">
        <v>192</v>
      </c>
      <c r="Y46" t="s">
        <v>68</v>
      </c>
      <c r="Z46" t="s">
        <v>328</v>
      </c>
      <c r="AA46" t="s">
        <v>106</v>
      </c>
      <c r="AB46" t="s">
        <v>48</v>
      </c>
      <c r="AC46" t="s">
        <v>329</v>
      </c>
      <c r="AD46" t="s">
        <v>57</v>
      </c>
      <c r="AE46" t="s">
        <v>207</v>
      </c>
      <c r="AF46" t="s">
        <v>330</v>
      </c>
      <c r="AG46" t="s">
        <v>177</v>
      </c>
      <c r="AH46" t="s">
        <v>331</v>
      </c>
    </row>
    <row r="47" spans="1:36" x14ac:dyDescent="0.2">
      <c r="A47" t="s">
        <v>307</v>
      </c>
      <c r="B47">
        <f t="shared" si="2"/>
        <v>0.15625</v>
      </c>
      <c r="C47">
        <f t="shared" si="2"/>
        <v>0.15625</v>
      </c>
      <c r="D47">
        <v>1.2</v>
      </c>
      <c r="E47">
        <f t="shared" si="0"/>
        <v>0.39999999999999991</v>
      </c>
      <c r="F47" t="s">
        <v>1068</v>
      </c>
      <c r="G47" t="s">
        <v>82</v>
      </c>
      <c r="H47" t="s">
        <v>332</v>
      </c>
      <c r="I47" t="s">
        <v>333</v>
      </c>
      <c r="J47" t="s">
        <v>334</v>
      </c>
      <c r="K47" t="s">
        <v>335</v>
      </c>
      <c r="L47" t="s">
        <v>336</v>
      </c>
      <c r="M47" t="s">
        <v>154</v>
      </c>
      <c r="N47" t="s">
        <v>101</v>
      </c>
      <c r="O47" t="s">
        <v>44</v>
      </c>
      <c r="P47" t="s">
        <v>193</v>
      </c>
      <c r="Q47" t="s">
        <v>337</v>
      </c>
      <c r="R47" t="s">
        <v>45</v>
      </c>
      <c r="S47" t="s">
        <v>338</v>
      </c>
      <c r="V47" t="s">
        <v>82</v>
      </c>
      <c r="W47" t="s">
        <v>332</v>
      </c>
      <c r="X47" t="s">
        <v>333</v>
      </c>
      <c r="Y47" t="s">
        <v>334</v>
      </c>
      <c r="Z47" t="s">
        <v>335</v>
      </c>
      <c r="AA47" t="s">
        <v>336</v>
      </c>
      <c r="AB47" t="s">
        <v>154</v>
      </c>
      <c r="AC47" t="s">
        <v>101</v>
      </c>
      <c r="AD47" t="s">
        <v>44</v>
      </c>
      <c r="AE47" t="s">
        <v>193</v>
      </c>
      <c r="AF47" t="s">
        <v>337</v>
      </c>
      <c r="AG47" t="s">
        <v>45</v>
      </c>
      <c r="AH47" t="s">
        <v>338</v>
      </c>
    </row>
    <row r="48" spans="1:36" x14ac:dyDescent="0.2">
      <c r="A48" t="s">
        <v>307</v>
      </c>
      <c r="B48">
        <f t="shared" si="2"/>
        <v>0.15625</v>
      </c>
      <c r="C48">
        <f t="shared" si="2"/>
        <v>0.15625</v>
      </c>
      <c r="D48">
        <v>1.1000000000000001</v>
      </c>
      <c r="E48">
        <f t="shared" si="0"/>
        <v>0.30000000000000004</v>
      </c>
      <c r="F48" t="s">
        <v>1068</v>
      </c>
      <c r="G48" t="s">
        <v>182</v>
      </c>
      <c r="H48" t="s">
        <v>339</v>
      </c>
      <c r="I48" t="s">
        <v>340</v>
      </c>
      <c r="J48" t="s">
        <v>1</v>
      </c>
      <c r="K48" t="s">
        <v>341</v>
      </c>
      <c r="L48" t="s">
        <v>121</v>
      </c>
      <c r="M48" t="s">
        <v>342</v>
      </c>
      <c r="N48" t="s">
        <v>47</v>
      </c>
      <c r="O48" t="s">
        <v>98</v>
      </c>
      <c r="P48" t="s">
        <v>343</v>
      </c>
      <c r="Q48" t="s">
        <v>115</v>
      </c>
      <c r="R48" t="s">
        <v>108</v>
      </c>
      <c r="V48" t="s">
        <v>182</v>
      </c>
      <c r="W48" t="s">
        <v>339</v>
      </c>
      <c r="X48" t="s">
        <v>340</v>
      </c>
      <c r="Y48" t="s">
        <v>1</v>
      </c>
      <c r="Z48" t="s">
        <v>341</v>
      </c>
      <c r="AA48" t="s">
        <v>121</v>
      </c>
      <c r="AB48" t="s">
        <v>342</v>
      </c>
      <c r="AC48" t="s">
        <v>47</v>
      </c>
      <c r="AD48" t="s">
        <v>98</v>
      </c>
      <c r="AE48" t="s">
        <v>343</v>
      </c>
      <c r="AF48" t="s">
        <v>115</v>
      </c>
      <c r="AG48" t="s">
        <v>108</v>
      </c>
    </row>
    <row r="49" spans="1:34" x14ac:dyDescent="0.2">
      <c r="A49" t="s">
        <v>307</v>
      </c>
      <c r="B49">
        <f t="shared" si="2"/>
        <v>0.15625</v>
      </c>
      <c r="C49">
        <f t="shared" si="2"/>
        <v>0.15625</v>
      </c>
      <c r="D49">
        <v>1</v>
      </c>
      <c r="E49">
        <f t="shared" si="0"/>
        <v>0.19999999999999996</v>
      </c>
      <c r="F49" t="s">
        <v>1068</v>
      </c>
      <c r="G49" t="s">
        <v>344</v>
      </c>
      <c r="H49" t="s">
        <v>345</v>
      </c>
      <c r="I49" t="s">
        <v>291</v>
      </c>
      <c r="J49" t="s">
        <v>47</v>
      </c>
      <c r="K49" t="s">
        <v>48</v>
      </c>
      <c r="L49" t="s">
        <v>346</v>
      </c>
      <c r="M49" t="s">
        <v>347</v>
      </c>
      <c r="N49" t="s">
        <v>348</v>
      </c>
      <c r="O49" t="s">
        <v>63</v>
      </c>
      <c r="P49" t="s">
        <v>64</v>
      </c>
      <c r="Q49" t="s">
        <v>65</v>
      </c>
      <c r="R49" t="s">
        <v>349</v>
      </c>
      <c r="V49" t="s">
        <v>344</v>
      </c>
      <c r="W49" t="s">
        <v>345</v>
      </c>
      <c r="X49" t="s">
        <v>291</v>
      </c>
      <c r="Y49" t="s">
        <v>47</v>
      </c>
      <c r="Z49" t="s">
        <v>48</v>
      </c>
      <c r="AA49" t="s">
        <v>346</v>
      </c>
      <c r="AB49" t="s">
        <v>347</v>
      </c>
      <c r="AC49" t="s">
        <v>348</v>
      </c>
      <c r="AD49" t="s">
        <v>63</v>
      </c>
      <c r="AE49" t="s">
        <v>64</v>
      </c>
      <c r="AF49" t="s">
        <v>65</v>
      </c>
      <c r="AG49" t="s">
        <v>349</v>
      </c>
    </row>
    <row r="50" spans="1:34" x14ac:dyDescent="0.2">
      <c r="A50" t="s">
        <v>307</v>
      </c>
      <c r="B50">
        <f t="shared" si="2"/>
        <v>0.15625</v>
      </c>
      <c r="C50">
        <f t="shared" si="2"/>
        <v>0.15625</v>
      </c>
      <c r="D50">
        <v>0.90000000000000102</v>
      </c>
      <c r="E50">
        <f t="shared" si="0"/>
        <v>0.10000000000000098</v>
      </c>
      <c r="F50" t="s">
        <v>1068</v>
      </c>
      <c r="G50" t="s">
        <v>274</v>
      </c>
      <c r="H50" t="s">
        <v>75</v>
      </c>
      <c r="I50" t="s">
        <v>1</v>
      </c>
      <c r="J50" t="s">
        <v>275</v>
      </c>
      <c r="K50" t="s">
        <v>276</v>
      </c>
      <c r="L50" t="s">
        <v>184</v>
      </c>
      <c r="M50" t="s">
        <v>68</v>
      </c>
      <c r="N50" t="s">
        <v>350</v>
      </c>
      <c r="O50" t="s">
        <v>351</v>
      </c>
      <c r="P50" t="s">
        <v>85</v>
      </c>
      <c r="Q50" t="s">
        <v>152</v>
      </c>
      <c r="R50" t="s">
        <v>59</v>
      </c>
      <c r="S50" t="s">
        <v>352</v>
      </c>
      <c r="V50" t="s">
        <v>274</v>
      </c>
      <c r="W50" t="s">
        <v>75</v>
      </c>
      <c r="X50" t="s">
        <v>1</v>
      </c>
      <c r="Y50" t="s">
        <v>275</v>
      </c>
      <c r="Z50" t="s">
        <v>276</v>
      </c>
      <c r="AA50" t="s">
        <v>184</v>
      </c>
      <c r="AB50" t="s">
        <v>68</v>
      </c>
      <c r="AC50" t="s">
        <v>350</v>
      </c>
      <c r="AD50" t="s">
        <v>351</v>
      </c>
      <c r="AE50" t="s">
        <v>85</v>
      </c>
      <c r="AF50" t="s">
        <v>152</v>
      </c>
      <c r="AG50" t="s">
        <v>59</v>
      </c>
      <c r="AH50" t="s">
        <v>352</v>
      </c>
    </row>
    <row r="51" spans="1:34" x14ac:dyDescent="0.2">
      <c r="A51" t="s">
        <v>307</v>
      </c>
      <c r="B51">
        <f t="shared" si="2"/>
        <v>0.15625</v>
      </c>
      <c r="C51">
        <f t="shared" si="2"/>
        <v>0.15625</v>
      </c>
      <c r="D51">
        <v>0.80000000000000104</v>
      </c>
      <c r="E51">
        <f t="shared" si="0"/>
        <v>9.9920072216264089E-16</v>
      </c>
      <c r="F51" t="s">
        <v>1068</v>
      </c>
      <c r="G51" t="s">
        <v>318</v>
      </c>
      <c r="H51" t="s">
        <v>353</v>
      </c>
      <c r="I51" t="s">
        <v>354</v>
      </c>
      <c r="J51" t="s">
        <v>109</v>
      </c>
      <c r="K51" t="s">
        <v>52</v>
      </c>
      <c r="L51" t="s">
        <v>355</v>
      </c>
      <c r="M51" t="s">
        <v>48</v>
      </c>
      <c r="N51" t="s">
        <v>356</v>
      </c>
      <c r="O51" t="s">
        <v>245</v>
      </c>
      <c r="P51" t="s">
        <v>131</v>
      </c>
      <c r="Q51" t="s">
        <v>357</v>
      </c>
      <c r="R51" t="s">
        <v>358</v>
      </c>
      <c r="V51" t="s">
        <v>318</v>
      </c>
      <c r="W51" t="s">
        <v>353</v>
      </c>
      <c r="X51" t="s">
        <v>354</v>
      </c>
      <c r="Y51" t="s">
        <v>109</v>
      </c>
      <c r="Z51" t="s">
        <v>52</v>
      </c>
      <c r="AA51" t="s">
        <v>355</v>
      </c>
      <c r="AB51" t="s">
        <v>48</v>
      </c>
      <c r="AC51" t="s">
        <v>356</v>
      </c>
      <c r="AD51" t="s">
        <v>245</v>
      </c>
      <c r="AE51" t="s">
        <v>131</v>
      </c>
      <c r="AF51" t="s">
        <v>357</v>
      </c>
      <c r="AG51" t="s">
        <v>358</v>
      </c>
    </row>
    <row r="52" spans="1:34" x14ac:dyDescent="0.2">
      <c r="A52" t="s">
        <v>307</v>
      </c>
      <c r="B52">
        <f t="shared" si="2"/>
        <v>0.15625</v>
      </c>
      <c r="C52">
        <f t="shared" si="2"/>
        <v>0.15625</v>
      </c>
      <c r="D52">
        <v>0.70000000000000095</v>
      </c>
      <c r="E52">
        <f t="shared" si="0"/>
        <v>-9.999999999999909E-2</v>
      </c>
      <c r="F52" t="s">
        <v>1068</v>
      </c>
      <c r="G52" t="s">
        <v>359</v>
      </c>
      <c r="H52" t="s">
        <v>360</v>
      </c>
      <c r="I52" t="s">
        <v>361</v>
      </c>
      <c r="J52" t="s">
        <v>351</v>
      </c>
      <c r="K52" t="s">
        <v>1</v>
      </c>
      <c r="L52" t="s">
        <v>362</v>
      </c>
      <c r="M52" t="s">
        <v>121</v>
      </c>
      <c r="N52" t="s">
        <v>186</v>
      </c>
      <c r="O52" t="s">
        <v>363</v>
      </c>
      <c r="P52" t="s">
        <v>57</v>
      </c>
      <c r="Q52" t="s">
        <v>122</v>
      </c>
      <c r="R52" t="s">
        <v>338</v>
      </c>
      <c r="S52" t="s">
        <v>364</v>
      </c>
      <c r="V52" t="s">
        <v>359</v>
      </c>
      <c r="W52" t="s">
        <v>360</v>
      </c>
      <c r="X52" t="s">
        <v>361</v>
      </c>
      <c r="Y52" t="s">
        <v>351</v>
      </c>
      <c r="Z52" t="s">
        <v>1</v>
      </c>
      <c r="AA52" t="s">
        <v>362</v>
      </c>
      <c r="AB52" t="s">
        <v>121</v>
      </c>
      <c r="AC52" t="s">
        <v>186</v>
      </c>
      <c r="AD52" t="s">
        <v>363</v>
      </c>
      <c r="AE52" t="s">
        <v>57</v>
      </c>
      <c r="AF52" t="s">
        <v>122</v>
      </c>
      <c r="AG52" t="s">
        <v>338</v>
      </c>
      <c r="AH52" t="s">
        <v>364</v>
      </c>
    </row>
    <row r="53" spans="1:34" x14ac:dyDescent="0.2">
      <c r="A53" t="s">
        <v>307</v>
      </c>
      <c r="B53">
        <f t="shared" si="2"/>
        <v>0.15625</v>
      </c>
      <c r="C53">
        <f t="shared" si="2"/>
        <v>0.15625</v>
      </c>
      <c r="D53">
        <v>0.6</v>
      </c>
      <c r="E53">
        <f t="shared" si="0"/>
        <v>-0.20000000000000007</v>
      </c>
      <c r="F53" t="s">
        <v>1068</v>
      </c>
      <c r="G53" t="s">
        <v>274</v>
      </c>
      <c r="H53" t="s">
        <v>365</v>
      </c>
      <c r="I53" t="s">
        <v>366</v>
      </c>
      <c r="J53" t="s">
        <v>219</v>
      </c>
      <c r="K53" t="s">
        <v>192</v>
      </c>
      <c r="L53" t="s">
        <v>140</v>
      </c>
      <c r="M53" t="s">
        <v>1</v>
      </c>
      <c r="N53" t="s">
        <v>367</v>
      </c>
      <c r="O53" t="s">
        <v>52</v>
      </c>
      <c r="P53" t="s">
        <v>368</v>
      </c>
      <c r="Q53" t="s">
        <v>369</v>
      </c>
      <c r="R53" t="s">
        <v>48</v>
      </c>
      <c r="S53" t="s">
        <v>370</v>
      </c>
      <c r="V53" t="s">
        <v>274</v>
      </c>
      <c r="W53" t="s">
        <v>365</v>
      </c>
      <c r="X53" t="s">
        <v>366</v>
      </c>
      <c r="Y53" t="s">
        <v>219</v>
      </c>
      <c r="Z53" t="s">
        <v>192</v>
      </c>
      <c r="AA53" t="s">
        <v>140</v>
      </c>
      <c r="AB53" t="s">
        <v>1</v>
      </c>
      <c r="AC53" t="s">
        <v>367</v>
      </c>
      <c r="AD53" t="s">
        <v>52</v>
      </c>
      <c r="AE53" t="s">
        <v>368</v>
      </c>
      <c r="AF53" t="s">
        <v>369</v>
      </c>
      <c r="AG53" t="s">
        <v>48</v>
      </c>
      <c r="AH53" t="s">
        <v>370</v>
      </c>
    </row>
    <row r="54" spans="1:34" x14ac:dyDescent="0.2">
      <c r="A54" t="s">
        <v>307</v>
      </c>
      <c r="B54">
        <f t="shared" si="2"/>
        <v>0.15625</v>
      </c>
      <c r="C54">
        <f t="shared" si="2"/>
        <v>0.15625</v>
      </c>
      <c r="D54">
        <v>0.5</v>
      </c>
      <c r="E54">
        <f t="shared" si="0"/>
        <v>-0.30000000000000004</v>
      </c>
      <c r="F54" t="s">
        <v>1068</v>
      </c>
      <c r="G54" t="s">
        <v>371</v>
      </c>
      <c r="H54" t="s">
        <v>372</v>
      </c>
      <c r="I54" t="s">
        <v>44</v>
      </c>
      <c r="J54" t="s">
        <v>131</v>
      </c>
      <c r="K54" t="s">
        <v>373</v>
      </c>
      <c r="L54" t="s">
        <v>374</v>
      </c>
      <c r="M54" t="s">
        <v>375</v>
      </c>
      <c r="N54" t="s">
        <v>1</v>
      </c>
      <c r="O54" t="s">
        <v>376</v>
      </c>
      <c r="P54" t="s">
        <v>377</v>
      </c>
      <c r="Q54" t="s">
        <v>121</v>
      </c>
      <c r="R54" t="s">
        <v>378</v>
      </c>
      <c r="V54" t="s">
        <v>371</v>
      </c>
      <c r="W54" t="s">
        <v>372</v>
      </c>
      <c r="X54" t="s">
        <v>44</v>
      </c>
      <c r="Y54" t="s">
        <v>131</v>
      </c>
    </row>
    <row r="55" spans="1:34" x14ac:dyDescent="0.2">
      <c r="A55" t="s">
        <v>307</v>
      </c>
      <c r="B55">
        <f t="shared" si="2"/>
        <v>0.15625</v>
      </c>
      <c r="C55">
        <f t="shared" si="2"/>
        <v>0.15625</v>
      </c>
      <c r="D55">
        <v>0.4</v>
      </c>
      <c r="E55">
        <f t="shared" si="0"/>
        <v>-0.4</v>
      </c>
      <c r="F55" t="s">
        <v>1068</v>
      </c>
      <c r="G55" t="s">
        <v>50</v>
      </c>
      <c r="H55" t="s">
        <v>351</v>
      </c>
      <c r="I55" t="s">
        <v>1</v>
      </c>
      <c r="J55" t="s">
        <v>362</v>
      </c>
      <c r="K55" t="s">
        <v>121</v>
      </c>
      <c r="L55" t="s">
        <v>109</v>
      </c>
      <c r="M55" t="s">
        <v>379</v>
      </c>
      <c r="N55" t="s">
        <v>380</v>
      </c>
      <c r="O55" t="s">
        <v>57</v>
      </c>
      <c r="P55" t="s">
        <v>381</v>
      </c>
      <c r="Q55" t="s">
        <v>128</v>
      </c>
      <c r="R55" t="s">
        <v>212</v>
      </c>
    </row>
    <row r="56" spans="1:34" x14ac:dyDescent="0.2">
      <c r="A56" t="s">
        <v>307</v>
      </c>
      <c r="B56">
        <f t="shared" si="2"/>
        <v>0.15625</v>
      </c>
      <c r="C56">
        <f t="shared" si="2"/>
        <v>0.15625</v>
      </c>
      <c r="D56">
        <v>0.3</v>
      </c>
      <c r="E56">
        <f t="shared" si="0"/>
        <v>-0.5</v>
      </c>
      <c r="F56" t="s">
        <v>1068</v>
      </c>
      <c r="G56" t="s">
        <v>324</v>
      </c>
      <c r="H56" t="s">
        <v>121</v>
      </c>
      <c r="I56" t="s">
        <v>186</v>
      </c>
      <c r="J56" t="s">
        <v>303</v>
      </c>
      <c r="K56" t="s">
        <v>111</v>
      </c>
      <c r="L56" t="s">
        <v>52</v>
      </c>
      <c r="M56" t="s">
        <v>48</v>
      </c>
      <c r="N56" t="s">
        <v>382</v>
      </c>
      <c r="O56" t="s">
        <v>383</v>
      </c>
      <c r="P56" t="s">
        <v>116</v>
      </c>
      <c r="Q56" t="s">
        <v>136</v>
      </c>
    </row>
    <row r="57" spans="1:34" x14ac:dyDescent="0.2">
      <c r="A57" t="s">
        <v>307</v>
      </c>
      <c r="B57">
        <f t="shared" si="2"/>
        <v>0.15625</v>
      </c>
      <c r="C57">
        <f t="shared" si="2"/>
        <v>0.15625</v>
      </c>
      <c r="D57">
        <v>0.2</v>
      </c>
      <c r="E57">
        <f t="shared" si="0"/>
        <v>-0.60000000000000009</v>
      </c>
      <c r="F57" t="s">
        <v>1068</v>
      </c>
      <c r="G57" t="s">
        <v>318</v>
      </c>
      <c r="H57" t="s">
        <v>262</v>
      </c>
      <c r="I57" t="s">
        <v>384</v>
      </c>
      <c r="J57" t="s">
        <v>1</v>
      </c>
      <c r="K57" t="s">
        <v>385</v>
      </c>
      <c r="L57" t="s">
        <v>88</v>
      </c>
      <c r="M57" t="s">
        <v>143</v>
      </c>
      <c r="N57" t="s">
        <v>261</v>
      </c>
      <c r="O57" t="s">
        <v>386</v>
      </c>
      <c r="P57" t="s">
        <v>70</v>
      </c>
      <c r="Q57" t="s">
        <v>41</v>
      </c>
      <c r="R57" t="s">
        <v>48</v>
      </c>
      <c r="S57" t="s">
        <v>171</v>
      </c>
    </row>
    <row r="58" spans="1:34" x14ac:dyDescent="0.2">
      <c r="A58" t="s">
        <v>307</v>
      </c>
      <c r="B58">
        <f t="shared" si="2"/>
        <v>0.15625</v>
      </c>
      <c r="C58">
        <f t="shared" si="2"/>
        <v>0.15625</v>
      </c>
      <c r="D58">
        <v>9.9999999999999895E-2</v>
      </c>
      <c r="E58">
        <f t="shared" si="0"/>
        <v>-0.70000000000000018</v>
      </c>
      <c r="F58" t="s">
        <v>1068</v>
      </c>
      <c r="G58" t="s">
        <v>182</v>
      </c>
      <c r="H58" t="s">
        <v>353</v>
      </c>
      <c r="I58" t="s">
        <v>387</v>
      </c>
      <c r="J58" t="s">
        <v>224</v>
      </c>
      <c r="K58" t="s">
        <v>52</v>
      </c>
      <c r="L58" t="s">
        <v>112</v>
      </c>
      <c r="M58" t="s">
        <v>48</v>
      </c>
      <c r="N58" t="s">
        <v>219</v>
      </c>
      <c r="O58" t="s">
        <v>336</v>
      </c>
      <c r="P58" t="s">
        <v>388</v>
      </c>
      <c r="Q58" t="s">
        <v>48</v>
      </c>
      <c r="R58" t="s">
        <v>389</v>
      </c>
      <c r="S58" t="s">
        <v>230</v>
      </c>
    </row>
    <row r="59" spans="1:34" x14ac:dyDescent="0.2">
      <c r="A59" t="s">
        <v>307</v>
      </c>
      <c r="B59">
        <f t="shared" si="2"/>
        <v>0.15625</v>
      </c>
      <c r="C59">
        <f t="shared" si="2"/>
        <v>0.15625</v>
      </c>
      <c r="D59">
        <v>0</v>
      </c>
      <c r="E59">
        <f t="shared" si="0"/>
        <v>-0.8</v>
      </c>
      <c r="F59" t="s">
        <v>1068</v>
      </c>
      <c r="G59" t="s">
        <v>216</v>
      </c>
      <c r="H59" t="s">
        <v>69</v>
      </c>
      <c r="I59" t="s">
        <v>78</v>
      </c>
      <c r="J59" t="s">
        <v>390</v>
      </c>
      <c r="K59" t="s">
        <v>391</v>
      </c>
      <c r="L59" t="s">
        <v>392</v>
      </c>
      <c r="M59" t="s">
        <v>128</v>
      </c>
      <c r="N59" t="s">
        <v>48</v>
      </c>
      <c r="O59" t="s">
        <v>393</v>
      </c>
      <c r="P59" t="s">
        <v>394</v>
      </c>
    </row>
    <row r="60" spans="1:34" x14ac:dyDescent="0.2">
      <c r="A60" t="s">
        <v>307</v>
      </c>
      <c r="B60">
        <f t="shared" si="2"/>
        <v>0.15625</v>
      </c>
      <c r="C60">
        <f t="shared" si="2"/>
        <v>0.15625</v>
      </c>
      <c r="D60">
        <v>-0.1</v>
      </c>
      <c r="E60">
        <f t="shared" si="0"/>
        <v>-0.9</v>
      </c>
      <c r="F60" t="s">
        <v>1068</v>
      </c>
      <c r="G60" t="s">
        <v>72</v>
      </c>
      <c r="H60" t="s">
        <v>78</v>
      </c>
      <c r="I60" t="s">
        <v>164</v>
      </c>
      <c r="J60" t="s">
        <v>143</v>
      </c>
      <c r="K60" t="s">
        <v>165</v>
      </c>
      <c r="L60" t="s">
        <v>52</v>
      </c>
      <c r="M60" t="s">
        <v>166</v>
      </c>
      <c r="N60" t="s">
        <v>75</v>
      </c>
      <c r="O60" t="s">
        <v>48</v>
      </c>
      <c r="P60" t="s">
        <v>395</v>
      </c>
      <c r="Q60" t="s">
        <v>177</v>
      </c>
      <c r="R60" t="s">
        <v>396</v>
      </c>
    </row>
    <row r="61" spans="1:34" x14ac:dyDescent="0.2">
      <c r="A61" t="s">
        <v>307</v>
      </c>
      <c r="B61">
        <f t="shared" si="2"/>
        <v>0.15625</v>
      </c>
      <c r="C61">
        <f t="shared" si="2"/>
        <v>0.15625</v>
      </c>
      <c r="D61">
        <v>-0.2</v>
      </c>
      <c r="E61">
        <f t="shared" si="0"/>
        <v>-1</v>
      </c>
      <c r="F61" t="s">
        <v>1068</v>
      </c>
      <c r="G61" t="s">
        <v>50</v>
      </c>
      <c r="H61" t="s">
        <v>75</v>
      </c>
      <c r="I61" t="s">
        <v>184</v>
      </c>
      <c r="J61" t="s">
        <v>397</v>
      </c>
      <c r="K61" t="s">
        <v>67</v>
      </c>
      <c r="L61" t="s">
        <v>186</v>
      </c>
      <c r="M61" t="s">
        <v>398</v>
      </c>
      <c r="N61" t="s">
        <v>119</v>
      </c>
      <c r="O61" t="s">
        <v>52</v>
      </c>
      <c r="P61" t="s">
        <v>399</v>
      </c>
      <c r="Q61" t="s">
        <v>400</v>
      </c>
      <c r="R61" t="s">
        <v>77</v>
      </c>
      <c r="S61" t="s">
        <v>128</v>
      </c>
      <c r="T61" t="s">
        <v>48</v>
      </c>
      <c r="U61" t="s">
        <v>401</v>
      </c>
    </row>
    <row r="62" spans="1:34" x14ac:dyDescent="0.2">
      <c r="A62" t="s">
        <v>402</v>
      </c>
      <c r="B62">
        <f>1/11.65</f>
        <v>8.5836909871244635E-2</v>
      </c>
      <c r="C62">
        <f>1/11.65</f>
        <v>8.5836909871244635E-2</v>
      </c>
      <c r="D62">
        <v>1.7</v>
      </c>
      <c r="E62">
        <f t="shared" si="0"/>
        <v>0.89999999999999991</v>
      </c>
      <c r="F62" t="s">
        <v>1068</v>
      </c>
      <c r="G62" t="s">
        <v>274</v>
      </c>
      <c r="H62" t="s">
        <v>75</v>
      </c>
      <c r="I62" t="s">
        <v>403</v>
      </c>
      <c r="J62" t="s">
        <v>97</v>
      </c>
      <c r="K62" t="s">
        <v>57</v>
      </c>
      <c r="L62" t="s">
        <v>184</v>
      </c>
      <c r="M62" t="s">
        <v>48</v>
      </c>
      <c r="N62" t="s">
        <v>404</v>
      </c>
      <c r="O62" t="s">
        <v>75</v>
      </c>
      <c r="P62" t="s">
        <v>405</v>
      </c>
      <c r="Q62" t="s">
        <v>106</v>
      </c>
      <c r="R62" t="s">
        <v>406</v>
      </c>
      <c r="S62" t="s">
        <v>276</v>
      </c>
      <c r="V62" t="s">
        <v>274</v>
      </c>
      <c r="W62" t="s">
        <v>75</v>
      </c>
      <c r="X62" t="s">
        <v>403</v>
      </c>
      <c r="Y62" t="s">
        <v>97</v>
      </c>
      <c r="Z62" t="s">
        <v>57</v>
      </c>
      <c r="AA62" t="s">
        <v>184</v>
      </c>
      <c r="AB62" t="s">
        <v>48</v>
      </c>
      <c r="AC62" t="s">
        <v>404</v>
      </c>
      <c r="AD62" t="s">
        <v>75</v>
      </c>
      <c r="AE62" t="s">
        <v>405</v>
      </c>
      <c r="AF62" t="s">
        <v>106</v>
      </c>
      <c r="AG62" t="s">
        <v>406</v>
      </c>
      <c r="AH62" t="s">
        <v>276</v>
      </c>
    </row>
    <row r="63" spans="1:34" x14ac:dyDescent="0.2">
      <c r="A63" t="s">
        <v>402</v>
      </c>
      <c r="B63">
        <f t="shared" ref="B63:C81" si="3">1/11.65</f>
        <v>8.5836909871244635E-2</v>
      </c>
      <c r="C63">
        <f t="shared" si="3"/>
        <v>8.5836909871244635E-2</v>
      </c>
      <c r="D63">
        <v>1.6</v>
      </c>
      <c r="E63">
        <f t="shared" si="0"/>
        <v>0.8</v>
      </c>
      <c r="F63" t="s">
        <v>1068</v>
      </c>
      <c r="G63" t="s">
        <v>50</v>
      </c>
      <c r="H63" t="s">
        <v>291</v>
      </c>
      <c r="I63" t="s">
        <v>48</v>
      </c>
      <c r="J63" t="s">
        <v>407</v>
      </c>
      <c r="K63" t="s">
        <v>140</v>
      </c>
      <c r="L63" t="s">
        <v>1</v>
      </c>
      <c r="M63" t="s">
        <v>81</v>
      </c>
      <c r="N63" t="s">
        <v>408</v>
      </c>
      <c r="O63" t="s">
        <v>219</v>
      </c>
      <c r="P63" t="s">
        <v>245</v>
      </c>
      <c r="Q63" t="s">
        <v>409</v>
      </c>
      <c r="R63" t="s">
        <v>108</v>
      </c>
      <c r="V63" t="s">
        <v>50</v>
      </c>
      <c r="W63" t="s">
        <v>291</v>
      </c>
      <c r="X63" t="s">
        <v>48</v>
      </c>
      <c r="Y63" t="s">
        <v>407</v>
      </c>
      <c r="Z63" t="s">
        <v>140</v>
      </c>
      <c r="AA63" t="s">
        <v>1</v>
      </c>
      <c r="AB63" t="s">
        <v>81</v>
      </c>
      <c r="AC63" t="s">
        <v>408</v>
      </c>
      <c r="AD63" t="s">
        <v>219</v>
      </c>
      <c r="AE63" t="s">
        <v>245</v>
      </c>
      <c r="AF63" t="s">
        <v>409</v>
      </c>
      <c r="AG63" t="s">
        <v>108</v>
      </c>
    </row>
    <row r="64" spans="1:34" x14ac:dyDescent="0.2">
      <c r="A64" t="s">
        <v>402</v>
      </c>
      <c r="B64">
        <f t="shared" si="3"/>
        <v>8.5836909871244635E-2</v>
      </c>
      <c r="C64">
        <f t="shared" si="3"/>
        <v>8.5836909871244635E-2</v>
      </c>
      <c r="D64">
        <v>1.5</v>
      </c>
      <c r="E64">
        <f t="shared" si="0"/>
        <v>0.7</v>
      </c>
      <c r="F64" t="s">
        <v>1068</v>
      </c>
      <c r="G64" t="s">
        <v>150</v>
      </c>
      <c r="H64" t="s">
        <v>63</v>
      </c>
      <c r="I64" t="s">
        <v>151</v>
      </c>
      <c r="J64" t="s">
        <v>152</v>
      </c>
      <c r="K64" t="s">
        <v>52</v>
      </c>
      <c r="L64" t="s">
        <v>56</v>
      </c>
      <c r="M64" t="s">
        <v>153</v>
      </c>
      <c r="N64" t="s">
        <v>48</v>
      </c>
      <c r="O64" t="s">
        <v>410</v>
      </c>
      <c r="P64" t="s">
        <v>47</v>
      </c>
      <c r="Q64" t="s">
        <v>101</v>
      </c>
      <c r="R64" t="s">
        <v>118</v>
      </c>
      <c r="V64" t="s">
        <v>150</v>
      </c>
      <c r="W64" t="s">
        <v>63</v>
      </c>
      <c r="X64" t="s">
        <v>151</v>
      </c>
      <c r="Y64" t="s">
        <v>152</v>
      </c>
      <c r="Z64" t="s">
        <v>52</v>
      </c>
      <c r="AA64" t="s">
        <v>56</v>
      </c>
      <c r="AB64" t="s">
        <v>153</v>
      </c>
      <c r="AC64" t="s">
        <v>48</v>
      </c>
      <c r="AD64" t="s">
        <v>410</v>
      </c>
      <c r="AE64" t="s">
        <v>47</v>
      </c>
      <c r="AF64" t="s">
        <v>101</v>
      </c>
      <c r="AG64" t="s">
        <v>118</v>
      </c>
    </row>
    <row r="65" spans="1:34" x14ac:dyDescent="0.2">
      <c r="A65" t="s">
        <v>402</v>
      </c>
      <c r="B65">
        <f t="shared" si="3"/>
        <v>8.5836909871244635E-2</v>
      </c>
      <c r="C65">
        <f t="shared" si="3"/>
        <v>8.5836909871244635E-2</v>
      </c>
      <c r="D65">
        <v>1.4</v>
      </c>
      <c r="E65">
        <f t="shared" si="0"/>
        <v>0.59999999999999987</v>
      </c>
      <c r="F65" t="s">
        <v>1068</v>
      </c>
      <c r="G65" t="s">
        <v>297</v>
      </c>
      <c r="H65" t="s">
        <v>75</v>
      </c>
      <c r="I65" t="s">
        <v>411</v>
      </c>
      <c r="J65" t="s">
        <v>67</v>
      </c>
      <c r="K65" t="s">
        <v>101</v>
      </c>
      <c r="L65" t="s">
        <v>64</v>
      </c>
      <c r="M65" t="s">
        <v>65</v>
      </c>
      <c r="N65" t="s">
        <v>412</v>
      </c>
      <c r="O65" t="s">
        <v>413</v>
      </c>
      <c r="P65" t="s">
        <v>219</v>
      </c>
      <c r="Q65" t="s">
        <v>414</v>
      </c>
      <c r="V65" t="s">
        <v>297</v>
      </c>
      <c r="W65" t="s">
        <v>75</v>
      </c>
      <c r="X65" t="s">
        <v>411</v>
      </c>
      <c r="Y65" t="s">
        <v>67</v>
      </c>
      <c r="Z65" t="s">
        <v>101</v>
      </c>
      <c r="AA65" t="s">
        <v>64</v>
      </c>
      <c r="AB65" t="s">
        <v>65</v>
      </c>
      <c r="AC65" t="s">
        <v>412</v>
      </c>
      <c r="AD65" t="s">
        <v>413</v>
      </c>
      <c r="AE65" t="s">
        <v>219</v>
      </c>
      <c r="AF65" t="s">
        <v>414</v>
      </c>
    </row>
    <row r="66" spans="1:34" x14ac:dyDescent="0.2">
      <c r="A66" t="s">
        <v>402</v>
      </c>
      <c r="B66">
        <f t="shared" si="3"/>
        <v>8.5836909871244635E-2</v>
      </c>
      <c r="C66">
        <f t="shared" si="3"/>
        <v>8.5836909871244635E-2</v>
      </c>
      <c r="D66">
        <v>1.3</v>
      </c>
      <c r="E66">
        <f t="shared" si="0"/>
        <v>0.5</v>
      </c>
      <c r="F66" t="s">
        <v>1068</v>
      </c>
      <c r="G66" t="s">
        <v>297</v>
      </c>
      <c r="H66" t="s">
        <v>312</v>
      </c>
      <c r="I66" t="s">
        <v>65</v>
      </c>
      <c r="J66" t="s">
        <v>415</v>
      </c>
      <c r="K66" t="s">
        <v>416</v>
      </c>
      <c r="L66" t="s">
        <v>151</v>
      </c>
      <c r="M66" t="s">
        <v>417</v>
      </c>
      <c r="N66" t="s">
        <v>418</v>
      </c>
      <c r="O66" t="s">
        <v>48</v>
      </c>
      <c r="P66" t="s">
        <v>419</v>
      </c>
      <c r="Q66" t="s">
        <v>420</v>
      </c>
      <c r="R66" t="s">
        <v>94</v>
      </c>
      <c r="S66" t="s">
        <v>224</v>
      </c>
      <c r="V66" t="s">
        <v>297</v>
      </c>
      <c r="W66" t="s">
        <v>312</v>
      </c>
      <c r="X66" t="s">
        <v>65</v>
      </c>
      <c r="Y66" t="s">
        <v>415</v>
      </c>
      <c r="Z66" t="s">
        <v>416</v>
      </c>
      <c r="AA66" t="s">
        <v>151</v>
      </c>
      <c r="AB66" t="s">
        <v>417</v>
      </c>
      <c r="AC66" t="s">
        <v>418</v>
      </c>
      <c r="AD66" t="s">
        <v>48</v>
      </c>
      <c r="AE66" t="s">
        <v>419</v>
      </c>
      <c r="AF66" t="s">
        <v>420</v>
      </c>
      <c r="AG66" t="s">
        <v>94</v>
      </c>
      <c r="AH66" t="s">
        <v>224</v>
      </c>
    </row>
    <row r="67" spans="1:34" x14ac:dyDescent="0.2">
      <c r="A67" t="s">
        <v>402</v>
      </c>
      <c r="B67">
        <f t="shared" si="3"/>
        <v>8.5836909871244635E-2</v>
      </c>
      <c r="C67">
        <f t="shared" si="3"/>
        <v>8.5836909871244635E-2</v>
      </c>
      <c r="D67">
        <v>1.2</v>
      </c>
      <c r="E67">
        <f t="shared" si="0"/>
        <v>0.39999999999999991</v>
      </c>
      <c r="F67" t="s">
        <v>1068</v>
      </c>
      <c r="G67" t="s">
        <v>297</v>
      </c>
      <c r="H67" t="s">
        <v>44</v>
      </c>
      <c r="I67" t="s">
        <v>155</v>
      </c>
      <c r="J67" t="s">
        <v>421</v>
      </c>
      <c r="K67" t="s">
        <v>88</v>
      </c>
      <c r="L67" t="s">
        <v>68</v>
      </c>
      <c r="M67" t="s">
        <v>422</v>
      </c>
      <c r="N67" t="s">
        <v>423</v>
      </c>
      <c r="O67" t="s">
        <v>67</v>
      </c>
      <c r="P67" t="s">
        <v>424</v>
      </c>
      <c r="Q67" t="s">
        <v>125</v>
      </c>
      <c r="R67" t="s">
        <v>410</v>
      </c>
      <c r="V67" t="s">
        <v>297</v>
      </c>
      <c r="W67" t="s">
        <v>44</v>
      </c>
      <c r="X67" t="s">
        <v>155</v>
      </c>
      <c r="Y67" t="s">
        <v>421</v>
      </c>
      <c r="Z67" t="s">
        <v>88</v>
      </c>
      <c r="AA67" t="s">
        <v>68</v>
      </c>
      <c r="AB67" t="s">
        <v>422</v>
      </c>
      <c r="AC67" t="s">
        <v>423</v>
      </c>
      <c r="AD67" t="s">
        <v>67</v>
      </c>
      <c r="AE67" t="s">
        <v>424</v>
      </c>
      <c r="AF67" t="s">
        <v>125</v>
      </c>
      <c r="AG67" t="s">
        <v>410</v>
      </c>
    </row>
    <row r="68" spans="1:34" x14ac:dyDescent="0.2">
      <c r="A68" t="s">
        <v>402</v>
      </c>
      <c r="B68">
        <f t="shared" si="3"/>
        <v>8.5836909871244635E-2</v>
      </c>
      <c r="C68">
        <f t="shared" si="3"/>
        <v>8.5836909871244635E-2</v>
      </c>
      <c r="D68">
        <v>1.1000000000000001</v>
      </c>
      <c r="E68">
        <f t="shared" ref="E68:E131" si="4">D68-0.8</f>
        <v>0.30000000000000004</v>
      </c>
      <c r="F68" t="s">
        <v>1068</v>
      </c>
      <c r="G68" t="s">
        <v>50</v>
      </c>
      <c r="H68" t="s">
        <v>425</v>
      </c>
      <c r="I68" t="s">
        <v>426</v>
      </c>
      <c r="J68" t="s">
        <v>186</v>
      </c>
      <c r="K68" t="s">
        <v>427</v>
      </c>
      <c r="L68" t="s">
        <v>57</v>
      </c>
      <c r="M68" t="s">
        <v>259</v>
      </c>
      <c r="N68" t="s">
        <v>428</v>
      </c>
      <c r="O68" t="s">
        <v>63</v>
      </c>
      <c r="P68" t="s">
        <v>429</v>
      </c>
      <c r="V68" t="s">
        <v>50</v>
      </c>
      <c r="W68" t="s">
        <v>425</v>
      </c>
      <c r="X68" t="s">
        <v>426</v>
      </c>
      <c r="Y68" t="s">
        <v>186</v>
      </c>
      <c r="Z68" t="s">
        <v>427</v>
      </c>
      <c r="AA68" t="s">
        <v>57</v>
      </c>
      <c r="AB68" t="s">
        <v>259</v>
      </c>
      <c r="AC68" t="s">
        <v>428</v>
      </c>
      <c r="AD68" t="s">
        <v>63</v>
      </c>
      <c r="AE68" t="s">
        <v>429</v>
      </c>
    </row>
    <row r="69" spans="1:34" x14ac:dyDescent="0.2">
      <c r="A69" t="s">
        <v>402</v>
      </c>
      <c r="B69">
        <f t="shared" si="3"/>
        <v>8.5836909871244635E-2</v>
      </c>
      <c r="C69">
        <f t="shared" si="3"/>
        <v>8.5836909871244635E-2</v>
      </c>
      <c r="D69">
        <v>1</v>
      </c>
      <c r="E69">
        <f t="shared" si="4"/>
        <v>0.19999999999999996</v>
      </c>
      <c r="F69" t="s">
        <v>1068</v>
      </c>
      <c r="G69" t="s">
        <v>72</v>
      </c>
      <c r="H69" t="s">
        <v>430</v>
      </c>
      <c r="I69" t="s">
        <v>431</v>
      </c>
      <c r="J69" t="s">
        <v>432</v>
      </c>
      <c r="K69" t="s">
        <v>98</v>
      </c>
      <c r="L69" t="s">
        <v>433</v>
      </c>
      <c r="M69" t="s">
        <v>434</v>
      </c>
      <c r="N69" t="s">
        <v>52</v>
      </c>
      <c r="O69" t="s">
        <v>138</v>
      </c>
      <c r="P69" t="s">
        <v>414</v>
      </c>
      <c r="Q69" t="s">
        <v>41</v>
      </c>
      <c r="R69" t="s">
        <v>256</v>
      </c>
      <c r="V69" t="s">
        <v>72</v>
      </c>
      <c r="W69" t="s">
        <v>430</v>
      </c>
      <c r="X69" t="s">
        <v>431</v>
      </c>
      <c r="Y69" t="s">
        <v>432</v>
      </c>
      <c r="Z69" t="s">
        <v>98</v>
      </c>
      <c r="AA69" t="s">
        <v>433</v>
      </c>
      <c r="AB69" t="s">
        <v>434</v>
      </c>
      <c r="AC69" t="s">
        <v>52</v>
      </c>
      <c r="AD69" t="s">
        <v>138</v>
      </c>
      <c r="AE69" t="s">
        <v>414</v>
      </c>
      <c r="AF69" t="s">
        <v>41</v>
      </c>
      <c r="AG69" t="s">
        <v>256</v>
      </c>
    </row>
    <row r="70" spans="1:34" x14ac:dyDescent="0.2">
      <c r="A70" t="s">
        <v>402</v>
      </c>
      <c r="B70">
        <f t="shared" si="3"/>
        <v>8.5836909871244635E-2</v>
      </c>
      <c r="C70">
        <f t="shared" si="3"/>
        <v>8.5836909871244635E-2</v>
      </c>
      <c r="D70">
        <v>0.90000000000000102</v>
      </c>
      <c r="E70">
        <f t="shared" si="4"/>
        <v>0.10000000000000098</v>
      </c>
      <c r="F70" t="s">
        <v>1068</v>
      </c>
      <c r="G70" t="s">
        <v>50</v>
      </c>
      <c r="H70" t="s">
        <v>92</v>
      </c>
      <c r="I70" t="s">
        <v>93</v>
      </c>
      <c r="J70" t="s">
        <v>94</v>
      </c>
      <c r="K70" t="s">
        <v>48</v>
      </c>
      <c r="L70" t="s">
        <v>95</v>
      </c>
      <c r="M70" t="s">
        <v>96</v>
      </c>
      <c r="N70" t="s">
        <v>260</v>
      </c>
      <c r="O70" t="s">
        <v>48</v>
      </c>
      <c r="P70" t="s">
        <v>435</v>
      </c>
      <c r="V70" t="s">
        <v>50</v>
      </c>
    </row>
    <row r="71" spans="1:34" x14ac:dyDescent="0.2">
      <c r="A71" t="s">
        <v>402</v>
      </c>
      <c r="B71">
        <f t="shared" si="3"/>
        <v>8.5836909871244635E-2</v>
      </c>
      <c r="C71">
        <f t="shared" si="3"/>
        <v>8.5836909871244635E-2</v>
      </c>
      <c r="D71">
        <v>0.80000000000000104</v>
      </c>
      <c r="E71">
        <f t="shared" si="4"/>
        <v>9.9920072216264089E-16</v>
      </c>
      <c r="F71" t="s">
        <v>1068</v>
      </c>
      <c r="G71" t="s">
        <v>436</v>
      </c>
      <c r="H71" t="s">
        <v>437</v>
      </c>
      <c r="I71" t="s">
        <v>68</v>
      </c>
      <c r="J71" t="s">
        <v>438</v>
      </c>
      <c r="K71" t="s">
        <v>439</v>
      </c>
      <c r="L71" t="s">
        <v>223</v>
      </c>
      <c r="M71" t="s">
        <v>440</v>
      </c>
      <c r="N71" t="s">
        <v>441</v>
      </c>
      <c r="O71" t="s">
        <v>41</v>
      </c>
      <c r="P71" t="s">
        <v>48</v>
      </c>
      <c r="Q71" t="s">
        <v>442</v>
      </c>
    </row>
    <row r="72" spans="1:34" x14ac:dyDescent="0.2">
      <c r="A72" t="s">
        <v>402</v>
      </c>
      <c r="B72">
        <f t="shared" si="3"/>
        <v>8.5836909871244635E-2</v>
      </c>
      <c r="C72">
        <f t="shared" si="3"/>
        <v>8.5836909871244635E-2</v>
      </c>
      <c r="D72">
        <v>0.70000000000000095</v>
      </c>
      <c r="E72">
        <f t="shared" si="4"/>
        <v>-9.999999999999909E-2</v>
      </c>
      <c r="F72" t="s">
        <v>1068</v>
      </c>
      <c r="G72" t="s">
        <v>297</v>
      </c>
      <c r="H72" t="s">
        <v>443</v>
      </c>
      <c r="I72" t="s">
        <v>67</v>
      </c>
      <c r="J72" t="s">
        <v>101</v>
      </c>
      <c r="K72" t="s">
        <v>44</v>
      </c>
      <c r="L72" t="s">
        <v>444</v>
      </c>
      <c r="M72" t="s">
        <v>52</v>
      </c>
      <c r="N72" t="s">
        <v>445</v>
      </c>
      <c r="O72" t="s">
        <v>109</v>
      </c>
      <c r="P72" t="s">
        <v>1</v>
      </c>
      <c r="Q72" t="s">
        <v>167</v>
      </c>
      <c r="R72" t="s">
        <v>121</v>
      </c>
      <c r="S72" t="s">
        <v>168</v>
      </c>
    </row>
    <row r="73" spans="1:34" x14ac:dyDescent="0.2">
      <c r="A73" t="s">
        <v>402</v>
      </c>
      <c r="B73">
        <f t="shared" si="3"/>
        <v>8.5836909871244635E-2</v>
      </c>
      <c r="C73">
        <f t="shared" si="3"/>
        <v>8.5836909871244635E-2</v>
      </c>
      <c r="D73">
        <v>0.6</v>
      </c>
      <c r="E73">
        <f t="shared" si="4"/>
        <v>-0.20000000000000007</v>
      </c>
      <c r="F73" t="s">
        <v>1068</v>
      </c>
      <c r="G73" t="s">
        <v>297</v>
      </c>
      <c r="H73" t="s">
        <v>446</v>
      </c>
      <c r="I73" t="s">
        <v>447</v>
      </c>
      <c r="J73" t="s">
        <v>48</v>
      </c>
      <c r="K73" t="s">
        <v>204</v>
      </c>
      <c r="L73" t="s">
        <v>448</v>
      </c>
      <c r="M73" t="s">
        <v>379</v>
      </c>
      <c r="N73" t="s">
        <v>128</v>
      </c>
      <c r="O73" t="s">
        <v>48</v>
      </c>
      <c r="P73" t="s">
        <v>449</v>
      </c>
    </row>
    <row r="74" spans="1:34" x14ac:dyDescent="0.2">
      <c r="A74" t="s">
        <v>402</v>
      </c>
      <c r="B74">
        <f t="shared" si="3"/>
        <v>8.5836909871244635E-2</v>
      </c>
      <c r="C74">
        <f t="shared" si="3"/>
        <v>8.5836909871244635E-2</v>
      </c>
      <c r="D74">
        <v>0.5</v>
      </c>
      <c r="E74">
        <f t="shared" si="4"/>
        <v>-0.30000000000000004</v>
      </c>
      <c r="F74" t="s">
        <v>1068</v>
      </c>
      <c r="G74" t="s">
        <v>72</v>
      </c>
      <c r="H74" t="s">
        <v>450</v>
      </c>
      <c r="I74" t="s">
        <v>451</v>
      </c>
      <c r="J74" t="s">
        <v>423</v>
      </c>
      <c r="K74" t="s">
        <v>109</v>
      </c>
      <c r="L74" t="s">
        <v>41</v>
      </c>
      <c r="M74" t="s">
        <v>48</v>
      </c>
      <c r="N74" t="s">
        <v>55</v>
      </c>
      <c r="O74" t="s">
        <v>452</v>
      </c>
      <c r="P74" t="s">
        <v>453</v>
      </c>
      <c r="Q74" t="s">
        <v>1</v>
      </c>
      <c r="R74" t="s">
        <v>454</v>
      </c>
      <c r="S74" t="s">
        <v>455</v>
      </c>
    </row>
    <row r="75" spans="1:34" x14ac:dyDescent="0.2">
      <c r="A75" t="s">
        <v>402</v>
      </c>
      <c r="B75">
        <f t="shared" si="3"/>
        <v>8.5836909871244635E-2</v>
      </c>
      <c r="C75">
        <f t="shared" si="3"/>
        <v>8.5836909871244635E-2</v>
      </c>
      <c r="D75">
        <v>0.4</v>
      </c>
      <c r="E75">
        <f t="shared" si="4"/>
        <v>-0.4</v>
      </c>
      <c r="F75" t="s">
        <v>1068</v>
      </c>
      <c r="G75" t="s">
        <v>297</v>
      </c>
      <c r="H75" t="s">
        <v>443</v>
      </c>
      <c r="I75" t="s">
        <v>67</v>
      </c>
      <c r="J75" t="s">
        <v>101</v>
      </c>
      <c r="K75" t="s">
        <v>44</v>
      </c>
      <c r="L75" t="s">
        <v>166</v>
      </c>
      <c r="M75" t="s">
        <v>224</v>
      </c>
      <c r="N75" t="s">
        <v>79</v>
      </c>
      <c r="O75" t="s">
        <v>456</v>
      </c>
      <c r="P75" t="s">
        <v>121</v>
      </c>
      <c r="Q75" t="s">
        <v>457</v>
      </c>
      <c r="R75" t="s">
        <v>458</v>
      </c>
      <c r="S75" t="s">
        <v>296</v>
      </c>
    </row>
    <row r="76" spans="1:34" x14ac:dyDescent="0.2">
      <c r="A76" t="s">
        <v>402</v>
      </c>
      <c r="B76">
        <f t="shared" si="3"/>
        <v>8.5836909871244635E-2</v>
      </c>
      <c r="C76">
        <f t="shared" si="3"/>
        <v>8.5836909871244635E-2</v>
      </c>
      <c r="D76">
        <v>0.3</v>
      </c>
      <c r="E76">
        <f t="shared" si="4"/>
        <v>-0.5</v>
      </c>
      <c r="F76" t="s">
        <v>1068</v>
      </c>
      <c r="G76" t="s">
        <v>72</v>
      </c>
      <c r="H76" t="s">
        <v>459</v>
      </c>
      <c r="I76" t="s">
        <v>460</v>
      </c>
      <c r="J76" t="s">
        <v>131</v>
      </c>
      <c r="K76" t="s">
        <v>438</v>
      </c>
      <c r="L76" t="s">
        <v>65</v>
      </c>
      <c r="M76" t="s">
        <v>461</v>
      </c>
      <c r="N76" t="s">
        <v>109</v>
      </c>
      <c r="O76" t="s">
        <v>147</v>
      </c>
      <c r="P76" t="s">
        <v>462</v>
      </c>
      <c r="Q76" t="s">
        <v>48</v>
      </c>
      <c r="R76" t="s">
        <v>463</v>
      </c>
    </row>
    <row r="77" spans="1:34" x14ac:dyDescent="0.2">
      <c r="A77" t="s">
        <v>402</v>
      </c>
      <c r="B77">
        <f t="shared" si="3"/>
        <v>8.5836909871244635E-2</v>
      </c>
      <c r="C77">
        <f t="shared" si="3"/>
        <v>8.5836909871244635E-2</v>
      </c>
      <c r="D77">
        <v>0.2</v>
      </c>
      <c r="E77">
        <f t="shared" si="4"/>
        <v>-0.60000000000000009</v>
      </c>
      <c r="F77" t="s">
        <v>1068</v>
      </c>
      <c r="G77" t="s">
        <v>464</v>
      </c>
      <c r="H77" t="s">
        <v>465</v>
      </c>
      <c r="I77" t="s">
        <v>466</v>
      </c>
      <c r="J77" t="s">
        <v>325</v>
      </c>
      <c r="K77" t="s">
        <v>158</v>
      </c>
      <c r="L77" t="s">
        <v>42</v>
      </c>
      <c r="M77" t="s">
        <v>209</v>
      </c>
      <c r="N77" t="s">
        <v>250</v>
      </c>
      <c r="O77" t="s">
        <v>101</v>
      </c>
      <c r="P77" t="s">
        <v>44</v>
      </c>
      <c r="Q77" t="s">
        <v>112</v>
      </c>
      <c r="R77" t="s">
        <v>175</v>
      </c>
    </row>
    <row r="78" spans="1:34" x14ac:dyDescent="0.2">
      <c r="A78" t="s">
        <v>402</v>
      </c>
      <c r="B78">
        <f t="shared" si="3"/>
        <v>8.5836909871244635E-2</v>
      </c>
      <c r="C78">
        <f t="shared" si="3"/>
        <v>8.5836909871244635E-2</v>
      </c>
      <c r="D78">
        <v>9.9999999999999895E-2</v>
      </c>
      <c r="E78">
        <f t="shared" si="4"/>
        <v>-0.70000000000000018</v>
      </c>
      <c r="F78" t="s">
        <v>1068</v>
      </c>
      <c r="G78" t="s">
        <v>50</v>
      </c>
      <c r="H78" t="s">
        <v>467</v>
      </c>
      <c r="I78" t="s">
        <v>109</v>
      </c>
      <c r="J78" t="s">
        <v>468</v>
      </c>
      <c r="K78" t="s">
        <v>1</v>
      </c>
      <c r="L78" t="s">
        <v>469</v>
      </c>
      <c r="M78" t="s">
        <v>470</v>
      </c>
      <c r="N78" t="s">
        <v>121</v>
      </c>
      <c r="O78" t="s">
        <v>48</v>
      </c>
      <c r="P78" t="s">
        <v>471</v>
      </c>
      <c r="Q78" t="s">
        <v>472</v>
      </c>
    </row>
    <row r="79" spans="1:34" x14ac:dyDescent="0.2">
      <c r="A79" t="s">
        <v>402</v>
      </c>
      <c r="B79">
        <f t="shared" si="3"/>
        <v>8.5836909871244635E-2</v>
      </c>
      <c r="C79">
        <f t="shared" si="3"/>
        <v>8.5836909871244635E-2</v>
      </c>
      <c r="D79">
        <v>0</v>
      </c>
      <c r="E79">
        <f t="shared" si="4"/>
        <v>-0.8</v>
      </c>
      <c r="F79" t="s">
        <v>1068</v>
      </c>
      <c r="G79" t="s">
        <v>473</v>
      </c>
      <c r="H79" t="s">
        <v>75</v>
      </c>
      <c r="I79" t="s">
        <v>474</v>
      </c>
      <c r="J79" t="s">
        <v>140</v>
      </c>
      <c r="K79" t="s">
        <v>260</v>
      </c>
      <c r="L79" t="s">
        <v>475</v>
      </c>
      <c r="M79" t="s">
        <v>476</v>
      </c>
      <c r="N79" t="s">
        <v>245</v>
      </c>
      <c r="O79" t="s">
        <v>48</v>
      </c>
      <c r="P79" t="s">
        <v>477</v>
      </c>
      <c r="Q79" t="s">
        <v>478</v>
      </c>
    </row>
    <row r="80" spans="1:34" x14ac:dyDescent="0.2">
      <c r="A80" t="s">
        <v>402</v>
      </c>
      <c r="B80">
        <f t="shared" si="3"/>
        <v>8.5836909871244635E-2</v>
      </c>
      <c r="C80">
        <f t="shared" si="3"/>
        <v>8.5836909871244635E-2</v>
      </c>
      <c r="D80">
        <v>-0.1</v>
      </c>
      <c r="E80">
        <f t="shared" si="4"/>
        <v>-0.9</v>
      </c>
      <c r="F80" t="s">
        <v>1068</v>
      </c>
      <c r="G80" t="s">
        <v>82</v>
      </c>
      <c r="H80" t="s">
        <v>340</v>
      </c>
      <c r="I80" t="s">
        <v>52</v>
      </c>
      <c r="J80" t="s">
        <v>135</v>
      </c>
      <c r="K80" t="s">
        <v>52</v>
      </c>
      <c r="L80" t="s">
        <v>465</v>
      </c>
      <c r="M80" t="s">
        <v>479</v>
      </c>
      <c r="N80" t="s">
        <v>306</v>
      </c>
      <c r="O80" t="s">
        <v>154</v>
      </c>
      <c r="P80" t="s">
        <v>63</v>
      </c>
      <c r="Q80" t="s">
        <v>75</v>
      </c>
      <c r="R80" t="s">
        <v>480</v>
      </c>
      <c r="S80" t="s">
        <v>403</v>
      </c>
    </row>
    <row r="81" spans="1:34" x14ac:dyDescent="0.2">
      <c r="A81" t="s">
        <v>402</v>
      </c>
      <c r="B81">
        <f t="shared" si="3"/>
        <v>8.5836909871244635E-2</v>
      </c>
      <c r="C81">
        <f t="shared" si="3"/>
        <v>8.5836909871244635E-2</v>
      </c>
      <c r="D81">
        <v>-0.2</v>
      </c>
      <c r="E81">
        <f t="shared" si="4"/>
        <v>-1</v>
      </c>
      <c r="F81" t="s">
        <v>1068</v>
      </c>
      <c r="G81" t="s">
        <v>72</v>
      </c>
      <c r="H81" t="s">
        <v>481</v>
      </c>
      <c r="I81" t="s">
        <v>111</v>
      </c>
      <c r="J81" t="s">
        <v>147</v>
      </c>
      <c r="K81" t="s">
        <v>121</v>
      </c>
      <c r="L81" t="s">
        <v>122</v>
      </c>
      <c r="M81" t="s">
        <v>482</v>
      </c>
      <c r="N81" t="s">
        <v>47</v>
      </c>
      <c r="O81" t="s">
        <v>1</v>
      </c>
      <c r="P81" t="s">
        <v>483</v>
      </c>
      <c r="Q81" t="s">
        <v>121</v>
      </c>
      <c r="R81" t="s">
        <v>484</v>
      </c>
      <c r="S81" t="s">
        <v>485</v>
      </c>
    </row>
    <row r="82" spans="1:34" x14ac:dyDescent="0.2">
      <c r="A82" t="s">
        <v>486</v>
      </c>
      <c r="B82">
        <f>1/20.9</f>
        <v>4.784688995215311E-2</v>
      </c>
      <c r="C82">
        <f>1/20.9</f>
        <v>4.784688995215311E-2</v>
      </c>
      <c r="D82">
        <v>1.7</v>
      </c>
      <c r="E82">
        <f t="shared" si="4"/>
        <v>0.89999999999999991</v>
      </c>
      <c r="F82" t="s">
        <v>1068</v>
      </c>
      <c r="G82" t="s">
        <v>473</v>
      </c>
      <c r="H82" t="s">
        <v>487</v>
      </c>
      <c r="I82" t="s">
        <v>79</v>
      </c>
      <c r="J82" t="s">
        <v>80</v>
      </c>
      <c r="K82" t="s">
        <v>488</v>
      </c>
      <c r="L82" t="s">
        <v>489</v>
      </c>
      <c r="M82" t="s">
        <v>68</v>
      </c>
      <c r="N82" t="s">
        <v>119</v>
      </c>
      <c r="O82" t="s">
        <v>65</v>
      </c>
      <c r="P82" t="s">
        <v>490</v>
      </c>
      <c r="Q82" t="s">
        <v>122</v>
      </c>
      <c r="R82" t="s">
        <v>108</v>
      </c>
      <c r="V82" t="s">
        <v>473</v>
      </c>
      <c r="W82" t="s">
        <v>487</v>
      </c>
      <c r="X82" t="s">
        <v>79</v>
      </c>
      <c r="Y82" t="s">
        <v>80</v>
      </c>
      <c r="Z82" t="s">
        <v>488</v>
      </c>
      <c r="AA82" t="s">
        <v>489</v>
      </c>
      <c r="AB82" t="s">
        <v>68</v>
      </c>
      <c r="AC82" t="s">
        <v>119</v>
      </c>
      <c r="AD82" t="s">
        <v>65</v>
      </c>
      <c r="AE82" t="s">
        <v>490</v>
      </c>
      <c r="AF82" t="s">
        <v>122</v>
      </c>
      <c r="AG82" t="s">
        <v>108</v>
      </c>
    </row>
    <row r="83" spans="1:34" x14ac:dyDescent="0.2">
      <c r="A83" t="s">
        <v>486</v>
      </c>
      <c r="B83">
        <f t="shared" ref="B83:C101" si="5">1/20.9</f>
        <v>4.784688995215311E-2</v>
      </c>
      <c r="C83">
        <f t="shared" si="5"/>
        <v>4.784688995215311E-2</v>
      </c>
      <c r="D83">
        <v>1.6</v>
      </c>
      <c r="E83">
        <f t="shared" si="4"/>
        <v>0.8</v>
      </c>
      <c r="F83" t="s">
        <v>1068</v>
      </c>
      <c r="G83" t="s">
        <v>269</v>
      </c>
      <c r="H83" t="s">
        <v>437</v>
      </c>
      <c r="I83" t="s">
        <v>63</v>
      </c>
      <c r="J83" t="s">
        <v>75</v>
      </c>
      <c r="K83" t="s">
        <v>491</v>
      </c>
      <c r="L83" t="s">
        <v>52</v>
      </c>
      <c r="M83" t="s">
        <v>492</v>
      </c>
      <c r="N83" t="s">
        <v>260</v>
      </c>
      <c r="O83" t="s">
        <v>1</v>
      </c>
      <c r="P83" t="s">
        <v>493</v>
      </c>
      <c r="Q83" t="s">
        <v>121</v>
      </c>
      <c r="R83" t="s">
        <v>494</v>
      </c>
      <c r="V83" t="s">
        <v>269</v>
      </c>
      <c r="W83" t="s">
        <v>437</v>
      </c>
      <c r="X83" t="s">
        <v>63</v>
      </c>
      <c r="Y83" t="s">
        <v>75</v>
      </c>
      <c r="Z83" t="s">
        <v>491</v>
      </c>
      <c r="AA83" t="s">
        <v>52</v>
      </c>
      <c r="AB83" t="s">
        <v>492</v>
      </c>
      <c r="AC83" t="s">
        <v>260</v>
      </c>
      <c r="AD83" t="s">
        <v>1</v>
      </c>
      <c r="AE83" t="s">
        <v>493</v>
      </c>
      <c r="AF83" t="s">
        <v>121</v>
      </c>
      <c r="AG83" t="s">
        <v>494</v>
      </c>
    </row>
    <row r="84" spans="1:34" x14ac:dyDescent="0.2">
      <c r="A84" t="s">
        <v>486</v>
      </c>
      <c r="B84">
        <f t="shared" si="5"/>
        <v>4.784688995215311E-2</v>
      </c>
      <c r="C84">
        <f t="shared" si="5"/>
        <v>4.784688995215311E-2</v>
      </c>
      <c r="D84">
        <v>1.5</v>
      </c>
      <c r="E84">
        <f t="shared" si="4"/>
        <v>0.7</v>
      </c>
      <c r="F84" t="s">
        <v>1068</v>
      </c>
      <c r="G84" t="s">
        <v>50</v>
      </c>
      <c r="H84" t="s">
        <v>75</v>
      </c>
      <c r="I84" t="s">
        <v>474</v>
      </c>
      <c r="J84" t="s">
        <v>140</v>
      </c>
      <c r="K84" t="s">
        <v>260</v>
      </c>
      <c r="L84" t="s">
        <v>475</v>
      </c>
      <c r="M84" t="s">
        <v>476</v>
      </c>
      <c r="N84" t="s">
        <v>245</v>
      </c>
      <c r="O84" t="s">
        <v>98</v>
      </c>
      <c r="P84" t="s">
        <v>495</v>
      </c>
      <c r="Q84" t="s">
        <v>496</v>
      </c>
      <c r="R84" t="s">
        <v>478</v>
      </c>
      <c r="V84" t="s">
        <v>50</v>
      </c>
      <c r="W84" t="s">
        <v>75</v>
      </c>
      <c r="X84" t="s">
        <v>474</v>
      </c>
      <c r="Y84" t="s">
        <v>140</v>
      </c>
      <c r="Z84" t="s">
        <v>260</v>
      </c>
      <c r="AA84" t="s">
        <v>475</v>
      </c>
      <c r="AB84" t="s">
        <v>476</v>
      </c>
      <c r="AC84" t="s">
        <v>245</v>
      </c>
      <c r="AD84" t="s">
        <v>98</v>
      </c>
      <c r="AE84" t="s">
        <v>495</v>
      </c>
      <c r="AF84" t="s">
        <v>496</v>
      </c>
      <c r="AG84" t="s">
        <v>478</v>
      </c>
    </row>
    <row r="85" spans="1:34" x14ac:dyDescent="0.2">
      <c r="A85" t="s">
        <v>486</v>
      </c>
      <c r="B85">
        <f t="shared" si="5"/>
        <v>4.784688995215311E-2</v>
      </c>
      <c r="C85">
        <f t="shared" si="5"/>
        <v>4.784688995215311E-2</v>
      </c>
      <c r="D85">
        <v>1.4</v>
      </c>
      <c r="E85">
        <f t="shared" si="4"/>
        <v>0.59999999999999987</v>
      </c>
      <c r="F85" t="s">
        <v>1068</v>
      </c>
      <c r="G85" t="s">
        <v>318</v>
      </c>
      <c r="H85" t="s">
        <v>497</v>
      </c>
      <c r="I85" t="s">
        <v>498</v>
      </c>
      <c r="J85" t="s">
        <v>496</v>
      </c>
      <c r="K85" t="s">
        <v>52</v>
      </c>
      <c r="L85" t="s">
        <v>54</v>
      </c>
      <c r="M85" t="s">
        <v>1</v>
      </c>
      <c r="N85" t="s">
        <v>499</v>
      </c>
      <c r="O85" t="s">
        <v>500</v>
      </c>
      <c r="P85" t="s">
        <v>52</v>
      </c>
      <c r="Q85" t="s">
        <v>48</v>
      </c>
      <c r="R85" t="s">
        <v>501</v>
      </c>
      <c r="S85" t="s">
        <v>502</v>
      </c>
      <c r="V85" t="s">
        <v>318</v>
      </c>
      <c r="W85" t="s">
        <v>497</v>
      </c>
      <c r="X85" t="s">
        <v>498</v>
      </c>
      <c r="Y85" t="s">
        <v>496</v>
      </c>
      <c r="Z85" t="s">
        <v>52</v>
      </c>
      <c r="AA85" t="s">
        <v>54</v>
      </c>
      <c r="AB85" t="s">
        <v>1</v>
      </c>
      <c r="AC85" t="s">
        <v>499</v>
      </c>
      <c r="AD85" t="s">
        <v>500</v>
      </c>
      <c r="AE85" t="s">
        <v>52</v>
      </c>
      <c r="AF85" t="s">
        <v>48</v>
      </c>
      <c r="AG85" t="s">
        <v>501</v>
      </c>
      <c r="AH85" t="s">
        <v>502</v>
      </c>
    </row>
    <row r="86" spans="1:34" x14ac:dyDescent="0.2">
      <c r="A86" t="s">
        <v>486</v>
      </c>
      <c r="B86">
        <f t="shared" si="5"/>
        <v>4.784688995215311E-2</v>
      </c>
      <c r="C86">
        <f t="shared" si="5"/>
        <v>4.784688995215311E-2</v>
      </c>
      <c r="D86">
        <v>1.3</v>
      </c>
      <c r="E86">
        <f t="shared" si="4"/>
        <v>0.5</v>
      </c>
      <c r="F86" t="s">
        <v>1068</v>
      </c>
      <c r="G86" t="s">
        <v>72</v>
      </c>
      <c r="H86" t="s">
        <v>86</v>
      </c>
      <c r="I86" t="s">
        <v>503</v>
      </c>
      <c r="J86" t="s">
        <v>64</v>
      </c>
      <c r="K86" t="s">
        <v>504</v>
      </c>
      <c r="L86" t="s">
        <v>504</v>
      </c>
      <c r="M86" t="s">
        <v>505</v>
      </c>
      <c r="N86" t="s">
        <v>506</v>
      </c>
      <c r="O86" t="s">
        <v>154</v>
      </c>
      <c r="P86" t="s">
        <v>416</v>
      </c>
      <c r="Q86" t="s">
        <v>507</v>
      </c>
      <c r="R86" t="s">
        <v>342</v>
      </c>
      <c r="V86" t="s">
        <v>72</v>
      </c>
      <c r="W86" t="s">
        <v>86</v>
      </c>
      <c r="X86" t="s">
        <v>503</v>
      </c>
      <c r="Y86" t="s">
        <v>64</v>
      </c>
      <c r="Z86" t="s">
        <v>504</v>
      </c>
      <c r="AA86" t="s">
        <v>504</v>
      </c>
      <c r="AD86" t="s">
        <v>154</v>
      </c>
      <c r="AE86" t="s">
        <v>416</v>
      </c>
      <c r="AF86" t="s">
        <v>507</v>
      </c>
      <c r="AG86" t="s">
        <v>342</v>
      </c>
    </row>
    <row r="87" spans="1:34" x14ac:dyDescent="0.2">
      <c r="A87" t="s">
        <v>486</v>
      </c>
      <c r="B87">
        <f t="shared" si="5"/>
        <v>4.784688995215311E-2</v>
      </c>
      <c r="C87">
        <f t="shared" si="5"/>
        <v>4.784688995215311E-2</v>
      </c>
      <c r="D87">
        <v>1.2</v>
      </c>
      <c r="E87">
        <f t="shared" si="4"/>
        <v>0.39999999999999991</v>
      </c>
      <c r="F87" t="s">
        <v>1068</v>
      </c>
      <c r="G87" t="s">
        <v>72</v>
      </c>
      <c r="H87" t="s">
        <v>235</v>
      </c>
      <c r="I87" t="s">
        <v>340</v>
      </c>
      <c r="J87" t="s">
        <v>48</v>
      </c>
      <c r="K87" t="s">
        <v>237</v>
      </c>
      <c r="L87" t="s">
        <v>52</v>
      </c>
      <c r="M87" t="s">
        <v>508</v>
      </c>
      <c r="N87" t="s">
        <v>238</v>
      </c>
      <c r="O87" t="s">
        <v>52</v>
      </c>
      <c r="P87" t="s">
        <v>239</v>
      </c>
      <c r="Q87" t="s">
        <v>1</v>
      </c>
      <c r="R87" t="s">
        <v>509</v>
      </c>
      <c r="V87" t="s">
        <v>72</v>
      </c>
    </row>
    <row r="88" spans="1:34" x14ac:dyDescent="0.2">
      <c r="A88" t="s">
        <v>486</v>
      </c>
      <c r="B88">
        <f t="shared" si="5"/>
        <v>4.784688995215311E-2</v>
      </c>
      <c r="C88">
        <f t="shared" si="5"/>
        <v>4.784688995215311E-2</v>
      </c>
      <c r="D88">
        <v>1.1000000000000001</v>
      </c>
      <c r="E88">
        <f t="shared" si="4"/>
        <v>0.30000000000000004</v>
      </c>
      <c r="F88" t="s">
        <v>1068</v>
      </c>
      <c r="G88" t="s">
        <v>182</v>
      </c>
      <c r="H88" t="s">
        <v>510</v>
      </c>
      <c r="I88" t="s">
        <v>511</v>
      </c>
      <c r="J88" t="s">
        <v>1</v>
      </c>
      <c r="K88" t="s">
        <v>293</v>
      </c>
      <c r="L88" t="s">
        <v>512</v>
      </c>
      <c r="M88" t="s">
        <v>47</v>
      </c>
      <c r="N88" t="s">
        <v>513</v>
      </c>
      <c r="O88" t="s">
        <v>57</v>
      </c>
      <c r="P88" t="s">
        <v>514</v>
      </c>
      <c r="V88" t="s">
        <v>182</v>
      </c>
      <c r="W88" t="s">
        <v>510</v>
      </c>
    </row>
    <row r="89" spans="1:34" x14ac:dyDescent="0.2">
      <c r="A89" t="s">
        <v>486</v>
      </c>
      <c r="B89">
        <f t="shared" si="5"/>
        <v>4.784688995215311E-2</v>
      </c>
      <c r="C89">
        <f t="shared" si="5"/>
        <v>4.784688995215311E-2</v>
      </c>
      <c r="D89">
        <v>1</v>
      </c>
      <c r="E89">
        <f t="shared" si="4"/>
        <v>0.19999999999999996</v>
      </c>
      <c r="F89" t="s">
        <v>1068</v>
      </c>
      <c r="G89" t="s">
        <v>473</v>
      </c>
      <c r="H89" t="s">
        <v>515</v>
      </c>
      <c r="I89" t="s">
        <v>1</v>
      </c>
      <c r="J89" t="s">
        <v>341</v>
      </c>
      <c r="K89" t="s">
        <v>121</v>
      </c>
      <c r="L89" t="s">
        <v>516</v>
      </c>
      <c r="M89" t="s">
        <v>52</v>
      </c>
      <c r="N89" t="s">
        <v>122</v>
      </c>
      <c r="O89" t="s">
        <v>319</v>
      </c>
      <c r="P89" t="s">
        <v>245</v>
      </c>
      <c r="Q89" t="s">
        <v>517</v>
      </c>
      <c r="R89" t="s">
        <v>52</v>
      </c>
      <c r="S89" t="s">
        <v>518</v>
      </c>
    </row>
    <row r="90" spans="1:34" x14ac:dyDescent="0.2">
      <c r="A90" t="s">
        <v>486</v>
      </c>
      <c r="B90">
        <f t="shared" si="5"/>
        <v>4.784688995215311E-2</v>
      </c>
      <c r="C90">
        <f t="shared" si="5"/>
        <v>4.784688995215311E-2</v>
      </c>
      <c r="D90">
        <v>0.90000000000000102</v>
      </c>
      <c r="E90">
        <f t="shared" si="4"/>
        <v>0.10000000000000098</v>
      </c>
      <c r="F90" t="s">
        <v>1068</v>
      </c>
      <c r="G90" t="s">
        <v>269</v>
      </c>
      <c r="H90" t="s">
        <v>437</v>
      </c>
      <c r="I90" t="s">
        <v>63</v>
      </c>
      <c r="J90" t="s">
        <v>75</v>
      </c>
      <c r="K90" t="s">
        <v>519</v>
      </c>
      <c r="L90" t="s">
        <v>154</v>
      </c>
      <c r="M90" t="s">
        <v>143</v>
      </c>
      <c r="N90" t="s">
        <v>69</v>
      </c>
      <c r="O90" t="s">
        <v>480</v>
      </c>
      <c r="P90" t="s">
        <v>520</v>
      </c>
      <c r="Q90" t="s">
        <v>52</v>
      </c>
      <c r="R90" t="s">
        <v>421</v>
      </c>
    </row>
    <row r="91" spans="1:34" x14ac:dyDescent="0.2">
      <c r="A91" t="s">
        <v>486</v>
      </c>
      <c r="B91">
        <f t="shared" si="5"/>
        <v>4.784688995215311E-2</v>
      </c>
      <c r="C91">
        <f t="shared" si="5"/>
        <v>4.784688995215311E-2</v>
      </c>
      <c r="D91">
        <v>0.80000000000000104</v>
      </c>
      <c r="E91">
        <f t="shared" si="4"/>
        <v>9.9920072216264089E-16</v>
      </c>
      <c r="F91" t="s">
        <v>1068</v>
      </c>
      <c r="G91" t="s">
        <v>210</v>
      </c>
      <c r="H91" t="s">
        <v>416</v>
      </c>
      <c r="I91" t="s">
        <v>258</v>
      </c>
      <c r="J91" t="s">
        <v>246</v>
      </c>
      <c r="K91" t="s">
        <v>68</v>
      </c>
      <c r="L91" t="s">
        <v>193</v>
      </c>
      <c r="M91" t="s">
        <v>340</v>
      </c>
      <c r="N91" t="s">
        <v>521</v>
      </c>
      <c r="O91" t="s">
        <v>124</v>
      </c>
      <c r="P91" t="s">
        <v>522</v>
      </c>
      <c r="Q91" t="s">
        <v>126</v>
      </c>
    </row>
    <row r="92" spans="1:34" x14ac:dyDescent="0.2">
      <c r="A92" t="s">
        <v>486</v>
      </c>
      <c r="B92">
        <f t="shared" si="5"/>
        <v>4.784688995215311E-2</v>
      </c>
      <c r="C92">
        <f t="shared" si="5"/>
        <v>4.784688995215311E-2</v>
      </c>
      <c r="D92">
        <v>0.70000000000000095</v>
      </c>
      <c r="E92">
        <f t="shared" si="4"/>
        <v>-9.999999999999909E-2</v>
      </c>
      <c r="F92" t="s">
        <v>1068</v>
      </c>
      <c r="G92" t="s">
        <v>297</v>
      </c>
      <c r="H92" t="s">
        <v>443</v>
      </c>
      <c r="I92" t="s">
        <v>67</v>
      </c>
      <c r="J92" t="s">
        <v>101</v>
      </c>
      <c r="K92" t="s">
        <v>44</v>
      </c>
      <c r="L92" t="s">
        <v>45</v>
      </c>
      <c r="M92" t="s">
        <v>523</v>
      </c>
      <c r="N92" t="s">
        <v>52</v>
      </c>
      <c r="O92" t="s">
        <v>524</v>
      </c>
      <c r="P92" t="s">
        <v>48</v>
      </c>
      <c r="Q92" t="s">
        <v>525</v>
      </c>
      <c r="R92" t="s">
        <v>52</v>
      </c>
      <c r="S92" t="s">
        <v>186</v>
      </c>
      <c r="T92" t="s">
        <v>235</v>
      </c>
    </row>
    <row r="93" spans="1:34" x14ac:dyDescent="0.2">
      <c r="A93" t="s">
        <v>486</v>
      </c>
      <c r="B93">
        <f t="shared" si="5"/>
        <v>4.784688995215311E-2</v>
      </c>
      <c r="C93">
        <f t="shared" si="5"/>
        <v>4.784688995215311E-2</v>
      </c>
      <c r="D93">
        <v>0.6</v>
      </c>
      <c r="E93">
        <f t="shared" si="4"/>
        <v>-0.20000000000000007</v>
      </c>
      <c r="F93" t="s">
        <v>1068</v>
      </c>
      <c r="G93" t="s">
        <v>526</v>
      </c>
      <c r="H93" t="s">
        <v>68</v>
      </c>
      <c r="I93" t="s">
        <v>144</v>
      </c>
      <c r="J93" t="s">
        <v>268</v>
      </c>
      <c r="K93" t="s">
        <v>147</v>
      </c>
      <c r="L93" t="s">
        <v>68</v>
      </c>
      <c r="M93" t="s">
        <v>119</v>
      </c>
      <c r="N93" t="s">
        <v>52</v>
      </c>
      <c r="O93" t="s">
        <v>113</v>
      </c>
      <c r="P93" t="s">
        <v>77</v>
      </c>
      <c r="Q93" t="s">
        <v>85</v>
      </c>
      <c r="R93" t="s">
        <v>246</v>
      </c>
      <c r="S93" t="s">
        <v>527</v>
      </c>
    </row>
    <row r="94" spans="1:34" x14ac:dyDescent="0.2">
      <c r="A94" t="s">
        <v>486</v>
      </c>
      <c r="B94">
        <f t="shared" si="5"/>
        <v>4.784688995215311E-2</v>
      </c>
      <c r="C94">
        <f t="shared" si="5"/>
        <v>4.784688995215311E-2</v>
      </c>
      <c r="D94">
        <v>0.5</v>
      </c>
      <c r="E94">
        <f t="shared" si="4"/>
        <v>-0.30000000000000004</v>
      </c>
      <c r="F94" t="s">
        <v>1068</v>
      </c>
      <c r="G94" t="s">
        <v>72</v>
      </c>
      <c r="H94" t="s">
        <v>78</v>
      </c>
      <c r="I94" t="s">
        <v>164</v>
      </c>
      <c r="J94" t="s">
        <v>143</v>
      </c>
      <c r="K94" t="s">
        <v>165</v>
      </c>
      <c r="L94" t="s">
        <v>52</v>
      </c>
      <c r="M94" t="s">
        <v>166</v>
      </c>
      <c r="N94" t="s">
        <v>75</v>
      </c>
      <c r="O94" t="s">
        <v>1</v>
      </c>
      <c r="P94" t="s">
        <v>528</v>
      </c>
      <c r="Q94" t="s">
        <v>121</v>
      </c>
      <c r="R94" t="s">
        <v>529</v>
      </c>
    </row>
    <row r="95" spans="1:34" x14ac:dyDescent="0.2">
      <c r="A95" t="s">
        <v>486</v>
      </c>
      <c r="B95">
        <f t="shared" si="5"/>
        <v>4.784688995215311E-2</v>
      </c>
      <c r="C95">
        <f t="shared" si="5"/>
        <v>4.784688995215311E-2</v>
      </c>
      <c r="D95">
        <v>0.4</v>
      </c>
      <c r="E95">
        <f t="shared" si="4"/>
        <v>-0.4</v>
      </c>
      <c r="F95" t="s">
        <v>1068</v>
      </c>
      <c r="G95" t="s">
        <v>297</v>
      </c>
      <c r="H95" t="s">
        <v>443</v>
      </c>
      <c r="I95" t="s">
        <v>67</v>
      </c>
      <c r="J95" t="s">
        <v>101</v>
      </c>
      <c r="K95" t="s">
        <v>44</v>
      </c>
      <c r="L95" t="s">
        <v>166</v>
      </c>
      <c r="M95" t="s">
        <v>224</v>
      </c>
      <c r="N95" t="s">
        <v>530</v>
      </c>
      <c r="O95" t="s">
        <v>67</v>
      </c>
      <c r="P95" t="s">
        <v>531</v>
      </c>
      <c r="Q95" t="s">
        <v>532</v>
      </c>
    </row>
    <row r="96" spans="1:34" x14ac:dyDescent="0.2">
      <c r="A96" t="s">
        <v>486</v>
      </c>
      <c r="B96">
        <f t="shared" si="5"/>
        <v>4.784688995215311E-2</v>
      </c>
      <c r="C96">
        <f t="shared" si="5"/>
        <v>4.784688995215311E-2</v>
      </c>
      <c r="D96">
        <v>0.3</v>
      </c>
      <c r="E96">
        <f t="shared" si="4"/>
        <v>-0.5</v>
      </c>
      <c r="F96" t="s">
        <v>1068</v>
      </c>
      <c r="G96" t="s">
        <v>82</v>
      </c>
      <c r="H96" t="s">
        <v>64</v>
      </c>
      <c r="I96" t="s">
        <v>65</v>
      </c>
      <c r="J96" t="s">
        <v>223</v>
      </c>
      <c r="K96" t="s">
        <v>48</v>
      </c>
      <c r="L96" t="s">
        <v>533</v>
      </c>
      <c r="M96" t="s">
        <v>534</v>
      </c>
      <c r="N96" t="s">
        <v>535</v>
      </c>
      <c r="O96" t="s">
        <v>536</v>
      </c>
      <c r="P96" t="s">
        <v>48</v>
      </c>
      <c r="Q96" t="s">
        <v>308</v>
      </c>
      <c r="R96" t="s">
        <v>537</v>
      </c>
    </row>
    <row r="97" spans="1:32" x14ac:dyDescent="0.2">
      <c r="A97" t="s">
        <v>486</v>
      </c>
      <c r="B97">
        <f t="shared" si="5"/>
        <v>4.784688995215311E-2</v>
      </c>
      <c r="C97">
        <f t="shared" si="5"/>
        <v>4.784688995215311E-2</v>
      </c>
      <c r="D97">
        <v>0.2</v>
      </c>
      <c r="E97">
        <f t="shared" si="4"/>
        <v>-0.60000000000000009</v>
      </c>
      <c r="F97" t="s">
        <v>1068</v>
      </c>
      <c r="G97" t="s">
        <v>297</v>
      </c>
      <c r="H97" t="s">
        <v>538</v>
      </c>
      <c r="I97" t="s">
        <v>453</v>
      </c>
      <c r="J97" t="s">
        <v>1</v>
      </c>
      <c r="K97" t="s">
        <v>343</v>
      </c>
      <c r="L97" t="s">
        <v>306</v>
      </c>
      <c r="M97" t="s">
        <v>140</v>
      </c>
      <c r="N97" t="s">
        <v>186</v>
      </c>
      <c r="O97" t="s">
        <v>539</v>
      </c>
      <c r="P97" t="s">
        <v>57</v>
      </c>
      <c r="Q97" t="s">
        <v>303</v>
      </c>
      <c r="R97" t="s">
        <v>52</v>
      </c>
      <c r="S97" t="s">
        <v>540</v>
      </c>
    </row>
    <row r="98" spans="1:32" x14ac:dyDescent="0.2">
      <c r="A98" t="s">
        <v>486</v>
      </c>
      <c r="B98">
        <f t="shared" si="5"/>
        <v>4.784688995215311E-2</v>
      </c>
      <c r="C98">
        <f t="shared" si="5"/>
        <v>4.784688995215311E-2</v>
      </c>
      <c r="D98">
        <v>9.9999999999999895E-2</v>
      </c>
      <c r="E98">
        <f t="shared" si="4"/>
        <v>-0.70000000000000018</v>
      </c>
      <c r="F98" t="s">
        <v>1068</v>
      </c>
      <c r="G98" t="s">
        <v>541</v>
      </c>
      <c r="H98" t="s">
        <v>542</v>
      </c>
      <c r="I98" t="s">
        <v>102</v>
      </c>
      <c r="J98" t="s">
        <v>480</v>
      </c>
      <c r="K98" t="s">
        <v>543</v>
      </c>
      <c r="L98" t="s">
        <v>40</v>
      </c>
      <c r="M98" t="s">
        <v>41</v>
      </c>
      <c r="N98" t="s">
        <v>48</v>
      </c>
      <c r="O98" t="s">
        <v>544</v>
      </c>
      <c r="P98" t="s">
        <v>63</v>
      </c>
      <c r="Q98" t="s">
        <v>357</v>
      </c>
      <c r="R98" t="s">
        <v>480</v>
      </c>
      <c r="S98" t="s">
        <v>545</v>
      </c>
    </row>
    <row r="99" spans="1:32" x14ac:dyDescent="0.2">
      <c r="A99" t="s">
        <v>486</v>
      </c>
      <c r="B99">
        <f t="shared" si="5"/>
        <v>4.784688995215311E-2</v>
      </c>
      <c r="C99">
        <f t="shared" si="5"/>
        <v>4.784688995215311E-2</v>
      </c>
      <c r="D99">
        <v>0</v>
      </c>
      <c r="E99">
        <f t="shared" si="4"/>
        <v>-0.8</v>
      </c>
      <c r="F99" t="s">
        <v>1068</v>
      </c>
      <c r="G99" t="s">
        <v>297</v>
      </c>
      <c r="H99" t="s">
        <v>437</v>
      </c>
      <c r="I99" t="s">
        <v>546</v>
      </c>
      <c r="J99" t="s">
        <v>119</v>
      </c>
      <c r="K99" t="s">
        <v>76</v>
      </c>
      <c r="L99" t="s">
        <v>547</v>
      </c>
      <c r="M99" t="s">
        <v>41</v>
      </c>
      <c r="N99" t="s">
        <v>186</v>
      </c>
      <c r="O99" t="s">
        <v>233</v>
      </c>
      <c r="P99" t="s">
        <v>94</v>
      </c>
      <c r="Q99" t="s">
        <v>1</v>
      </c>
      <c r="R99" t="s">
        <v>548</v>
      </c>
      <c r="S99" t="s">
        <v>549</v>
      </c>
    </row>
    <row r="100" spans="1:32" x14ac:dyDescent="0.2">
      <c r="A100" t="s">
        <v>486</v>
      </c>
      <c r="B100">
        <f t="shared" si="5"/>
        <v>4.784688995215311E-2</v>
      </c>
      <c r="C100">
        <f t="shared" si="5"/>
        <v>4.784688995215311E-2</v>
      </c>
      <c r="D100">
        <v>-0.1</v>
      </c>
      <c r="E100">
        <f t="shared" si="4"/>
        <v>-0.9</v>
      </c>
      <c r="F100" t="s">
        <v>1068</v>
      </c>
      <c r="G100" t="s">
        <v>72</v>
      </c>
      <c r="H100" t="s">
        <v>550</v>
      </c>
      <c r="I100" t="s">
        <v>51</v>
      </c>
      <c r="J100" t="s">
        <v>289</v>
      </c>
      <c r="K100" t="s">
        <v>145</v>
      </c>
      <c r="L100" t="s">
        <v>245</v>
      </c>
      <c r="M100" t="s">
        <v>48</v>
      </c>
      <c r="N100" t="s">
        <v>551</v>
      </c>
      <c r="O100" t="s">
        <v>552</v>
      </c>
      <c r="P100" t="s">
        <v>111</v>
      </c>
      <c r="Q100" t="s">
        <v>158</v>
      </c>
    </row>
    <row r="101" spans="1:32" x14ac:dyDescent="0.2">
      <c r="A101" t="s">
        <v>486</v>
      </c>
      <c r="B101">
        <f t="shared" si="5"/>
        <v>4.784688995215311E-2</v>
      </c>
      <c r="C101">
        <f t="shared" si="5"/>
        <v>4.784688995215311E-2</v>
      </c>
      <c r="D101">
        <v>-0.2</v>
      </c>
      <c r="E101">
        <f t="shared" si="4"/>
        <v>-1</v>
      </c>
      <c r="F101" t="s">
        <v>1068</v>
      </c>
      <c r="G101" t="s">
        <v>297</v>
      </c>
      <c r="H101" t="s">
        <v>415</v>
      </c>
      <c r="I101" t="s">
        <v>67</v>
      </c>
      <c r="J101" t="s">
        <v>68</v>
      </c>
      <c r="K101" t="s">
        <v>44</v>
      </c>
      <c r="L101" t="s">
        <v>194</v>
      </c>
      <c r="M101" t="s">
        <v>278</v>
      </c>
      <c r="N101" t="s">
        <v>553</v>
      </c>
      <c r="O101" t="s">
        <v>48</v>
      </c>
      <c r="P101" t="s">
        <v>554</v>
      </c>
      <c r="Q101" t="s">
        <v>555</v>
      </c>
      <c r="R101" t="s">
        <v>134</v>
      </c>
    </row>
    <row r="102" spans="1:32" x14ac:dyDescent="0.2">
      <c r="A102" t="s">
        <v>556</v>
      </c>
      <c r="B102">
        <f>1/36.78</f>
        <v>2.7188689505165849E-2</v>
      </c>
      <c r="C102">
        <f>1/36.78</f>
        <v>2.7188689505165849E-2</v>
      </c>
      <c r="D102">
        <v>1.7</v>
      </c>
      <c r="E102">
        <f t="shared" si="4"/>
        <v>0.89999999999999991</v>
      </c>
      <c r="F102" t="s">
        <v>1068</v>
      </c>
      <c r="G102" t="s">
        <v>72</v>
      </c>
      <c r="H102" t="s">
        <v>550</v>
      </c>
      <c r="I102" t="s">
        <v>51</v>
      </c>
      <c r="J102" t="s">
        <v>557</v>
      </c>
      <c r="K102" t="s">
        <v>41</v>
      </c>
      <c r="L102" t="s">
        <v>48</v>
      </c>
      <c r="M102" t="s">
        <v>225</v>
      </c>
      <c r="N102" t="s">
        <v>121</v>
      </c>
      <c r="O102" t="s">
        <v>48</v>
      </c>
      <c r="P102" t="s">
        <v>558</v>
      </c>
      <c r="Q102" t="s">
        <v>552</v>
      </c>
      <c r="V102" t="s">
        <v>72</v>
      </c>
      <c r="W102" t="s">
        <v>550</v>
      </c>
      <c r="X102" t="s">
        <v>51</v>
      </c>
      <c r="Y102" t="s">
        <v>557</v>
      </c>
      <c r="Z102" t="s">
        <v>41</v>
      </c>
      <c r="AA102" t="s">
        <v>48</v>
      </c>
      <c r="AB102" t="s">
        <v>225</v>
      </c>
      <c r="AC102" t="s">
        <v>121</v>
      </c>
      <c r="AD102" t="s">
        <v>48</v>
      </c>
      <c r="AE102" t="s">
        <v>558</v>
      </c>
      <c r="AF102" t="s">
        <v>552</v>
      </c>
    </row>
    <row r="103" spans="1:32" x14ac:dyDescent="0.2">
      <c r="A103" t="s">
        <v>556</v>
      </c>
      <c r="B103">
        <f t="shared" ref="B103:C121" si="6">1/36.78</f>
        <v>2.7188689505165849E-2</v>
      </c>
      <c r="C103">
        <f t="shared" si="6"/>
        <v>2.7188689505165849E-2</v>
      </c>
      <c r="D103">
        <v>1.6</v>
      </c>
      <c r="E103">
        <f t="shared" si="4"/>
        <v>0.8</v>
      </c>
      <c r="F103" t="s">
        <v>1068</v>
      </c>
      <c r="G103" t="s">
        <v>559</v>
      </c>
      <c r="H103" t="s">
        <v>63</v>
      </c>
      <c r="I103" t="s">
        <v>151</v>
      </c>
      <c r="J103" t="s">
        <v>205</v>
      </c>
      <c r="K103" t="s">
        <v>52</v>
      </c>
      <c r="L103" t="s">
        <v>500</v>
      </c>
      <c r="M103" t="s">
        <v>465</v>
      </c>
      <c r="N103" t="s">
        <v>560</v>
      </c>
      <c r="O103" t="s">
        <v>174</v>
      </c>
      <c r="P103" t="s">
        <v>52</v>
      </c>
      <c r="Q103" t="s">
        <v>48</v>
      </c>
      <c r="R103" t="s">
        <v>561</v>
      </c>
      <c r="V103" t="s">
        <v>559</v>
      </c>
      <c r="W103" t="s">
        <v>63</v>
      </c>
      <c r="X103" t="s">
        <v>151</v>
      </c>
    </row>
    <row r="104" spans="1:32" x14ac:dyDescent="0.2">
      <c r="A104" t="s">
        <v>556</v>
      </c>
      <c r="B104">
        <f t="shared" si="6"/>
        <v>2.7188689505165849E-2</v>
      </c>
      <c r="C104">
        <f t="shared" si="6"/>
        <v>2.7188689505165849E-2</v>
      </c>
      <c r="D104">
        <v>1.5</v>
      </c>
      <c r="E104">
        <f t="shared" si="4"/>
        <v>0.7</v>
      </c>
      <c r="F104" t="s">
        <v>1068</v>
      </c>
      <c r="G104" t="s">
        <v>473</v>
      </c>
      <c r="H104" t="s">
        <v>144</v>
      </c>
      <c r="I104" t="s">
        <v>65</v>
      </c>
      <c r="J104" t="s">
        <v>562</v>
      </c>
      <c r="K104" t="s">
        <v>41</v>
      </c>
      <c r="L104" t="s">
        <v>48</v>
      </c>
      <c r="M104" t="s">
        <v>419</v>
      </c>
      <c r="N104" t="s">
        <v>376</v>
      </c>
      <c r="O104" t="s">
        <v>94</v>
      </c>
      <c r="P104" t="s">
        <v>48</v>
      </c>
      <c r="Q104" t="s">
        <v>285</v>
      </c>
      <c r="R104" t="s">
        <v>563</v>
      </c>
      <c r="S104" t="s">
        <v>564</v>
      </c>
      <c r="V104" t="s">
        <v>473</v>
      </c>
      <c r="W104" t="s">
        <v>144</v>
      </c>
    </row>
    <row r="105" spans="1:32" x14ac:dyDescent="0.2">
      <c r="A105" t="s">
        <v>556</v>
      </c>
      <c r="B105">
        <f t="shared" si="6"/>
        <v>2.7188689505165849E-2</v>
      </c>
      <c r="C105">
        <f t="shared" si="6"/>
        <v>2.7188689505165849E-2</v>
      </c>
      <c r="D105">
        <v>1.4</v>
      </c>
      <c r="E105">
        <f t="shared" si="4"/>
        <v>0.59999999999999987</v>
      </c>
      <c r="F105" t="s">
        <v>1068</v>
      </c>
      <c r="G105" t="s">
        <v>297</v>
      </c>
      <c r="H105" t="s">
        <v>538</v>
      </c>
      <c r="I105" t="s">
        <v>65</v>
      </c>
      <c r="J105" t="s">
        <v>565</v>
      </c>
      <c r="K105" t="s">
        <v>52</v>
      </c>
      <c r="L105" t="s">
        <v>566</v>
      </c>
      <c r="M105" t="s">
        <v>408</v>
      </c>
      <c r="N105" t="s">
        <v>56</v>
      </c>
      <c r="O105" t="s">
        <v>567</v>
      </c>
      <c r="P105" t="s">
        <v>140</v>
      </c>
      <c r="Q105" t="s">
        <v>568</v>
      </c>
      <c r="R105" t="s">
        <v>569</v>
      </c>
    </row>
    <row r="106" spans="1:32" x14ac:dyDescent="0.2">
      <c r="A106" t="s">
        <v>556</v>
      </c>
      <c r="B106">
        <f t="shared" si="6"/>
        <v>2.7188689505165849E-2</v>
      </c>
      <c r="C106">
        <f t="shared" si="6"/>
        <v>2.7188689505165849E-2</v>
      </c>
      <c r="D106">
        <v>1.3</v>
      </c>
      <c r="E106">
        <f t="shared" si="4"/>
        <v>0.5</v>
      </c>
      <c r="F106" t="s">
        <v>1068</v>
      </c>
      <c r="G106" t="s">
        <v>570</v>
      </c>
      <c r="H106" t="s">
        <v>246</v>
      </c>
      <c r="I106" t="s">
        <v>143</v>
      </c>
      <c r="J106" t="s">
        <v>119</v>
      </c>
      <c r="K106" t="s">
        <v>571</v>
      </c>
      <c r="L106" t="s">
        <v>572</v>
      </c>
      <c r="M106" t="s">
        <v>57</v>
      </c>
      <c r="N106" t="s">
        <v>1</v>
      </c>
      <c r="O106" t="s">
        <v>293</v>
      </c>
      <c r="P106" t="s">
        <v>528</v>
      </c>
      <c r="Q106" t="s">
        <v>121</v>
      </c>
      <c r="R106" t="s">
        <v>573</v>
      </c>
    </row>
    <row r="107" spans="1:32" x14ac:dyDescent="0.2">
      <c r="A107" t="s">
        <v>556</v>
      </c>
      <c r="B107">
        <f t="shared" si="6"/>
        <v>2.7188689505165849E-2</v>
      </c>
      <c r="C107">
        <f t="shared" si="6"/>
        <v>2.7188689505165849E-2</v>
      </c>
      <c r="D107">
        <v>1.2</v>
      </c>
      <c r="E107">
        <f t="shared" si="4"/>
        <v>0.39999999999999991</v>
      </c>
      <c r="F107" t="s">
        <v>1068</v>
      </c>
      <c r="G107" t="s">
        <v>190</v>
      </c>
      <c r="H107" t="s">
        <v>191</v>
      </c>
      <c r="I107" t="s">
        <v>192</v>
      </c>
      <c r="J107" t="s">
        <v>68</v>
      </c>
      <c r="K107" t="s">
        <v>193</v>
      </c>
      <c r="L107" t="s">
        <v>194</v>
      </c>
      <c r="M107" t="s">
        <v>52</v>
      </c>
      <c r="N107" t="s">
        <v>195</v>
      </c>
      <c r="O107" t="s">
        <v>196</v>
      </c>
      <c r="P107" t="s">
        <v>106</v>
      </c>
      <c r="Q107" t="s">
        <v>574</v>
      </c>
      <c r="R107" t="s">
        <v>158</v>
      </c>
      <c r="S107" t="s">
        <v>48</v>
      </c>
      <c r="T107" t="s">
        <v>575</v>
      </c>
    </row>
    <row r="108" spans="1:32" x14ac:dyDescent="0.2">
      <c r="A108" t="s">
        <v>556</v>
      </c>
      <c r="B108">
        <f t="shared" si="6"/>
        <v>2.7188689505165849E-2</v>
      </c>
      <c r="C108">
        <f t="shared" si="6"/>
        <v>2.7188689505165849E-2</v>
      </c>
      <c r="D108">
        <v>1.1000000000000001</v>
      </c>
      <c r="E108">
        <f t="shared" si="4"/>
        <v>0.30000000000000004</v>
      </c>
      <c r="F108" t="s">
        <v>1068</v>
      </c>
      <c r="G108" t="s">
        <v>50</v>
      </c>
      <c r="H108" t="s">
        <v>576</v>
      </c>
      <c r="I108" t="s">
        <v>577</v>
      </c>
      <c r="J108" t="s">
        <v>578</v>
      </c>
      <c r="K108" t="s">
        <v>94</v>
      </c>
      <c r="L108" t="s">
        <v>131</v>
      </c>
      <c r="M108" t="s">
        <v>281</v>
      </c>
      <c r="N108" t="s">
        <v>48</v>
      </c>
      <c r="O108" t="s">
        <v>499</v>
      </c>
      <c r="P108" t="s">
        <v>52</v>
      </c>
      <c r="Q108" t="s">
        <v>85</v>
      </c>
      <c r="R108" t="s">
        <v>212</v>
      </c>
    </row>
    <row r="109" spans="1:32" x14ac:dyDescent="0.2">
      <c r="A109" t="s">
        <v>556</v>
      </c>
      <c r="B109">
        <f t="shared" si="6"/>
        <v>2.7188689505165849E-2</v>
      </c>
      <c r="C109">
        <f t="shared" si="6"/>
        <v>2.7188689505165849E-2</v>
      </c>
      <c r="D109">
        <v>1</v>
      </c>
      <c r="E109">
        <f t="shared" si="4"/>
        <v>0.19999999999999996</v>
      </c>
      <c r="F109" t="s">
        <v>1068</v>
      </c>
      <c r="G109" t="s">
        <v>297</v>
      </c>
      <c r="H109" t="s">
        <v>83</v>
      </c>
      <c r="I109" t="s">
        <v>52</v>
      </c>
      <c r="J109" t="s">
        <v>207</v>
      </c>
      <c r="K109" t="s">
        <v>330</v>
      </c>
      <c r="L109" t="s">
        <v>47</v>
      </c>
      <c r="M109" t="s">
        <v>186</v>
      </c>
      <c r="N109" t="s">
        <v>579</v>
      </c>
      <c r="O109" t="s">
        <v>580</v>
      </c>
      <c r="P109" t="s">
        <v>245</v>
      </c>
      <c r="Q109" t="s">
        <v>517</v>
      </c>
      <c r="R109" t="s">
        <v>52</v>
      </c>
      <c r="S109" t="s">
        <v>518</v>
      </c>
    </row>
    <row r="110" spans="1:32" x14ac:dyDescent="0.2">
      <c r="A110" t="s">
        <v>556</v>
      </c>
      <c r="B110">
        <f t="shared" si="6"/>
        <v>2.7188689505165849E-2</v>
      </c>
      <c r="C110">
        <f t="shared" si="6"/>
        <v>2.7188689505165849E-2</v>
      </c>
      <c r="D110">
        <v>0.90000000000000102</v>
      </c>
      <c r="E110">
        <f t="shared" si="4"/>
        <v>0.10000000000000098</v>
      </c>
      <c r="F110" t="s">
        <v>1068</v>
      </c>
      <c r="G110" t="s">
        <v>216</v>
      </c>
      <c r="H110" t="s">
        <v>102</v>
      </c>
      <c r="I110" t="s">
        <v>390</v>
      </c>
      <c r="J110" t="s">
        <v>581</v>
      </c>
      <c r="K110" t="s">
        <v>131</v>
      </c>
      <c r="L110" t="s">
        <v>315</v>
      </c>
      <c r="M110" t="s">
        <v>65</v>
      </c>
      <c r="N110" t="s">
        <v>107</v>
      </c>
      <c r="O110" t="s">
        <v>57</v>
      </c>
      <c r="P110" t="s">
        <v>67</v>
      </c>
      <c r="Q110" t="s">
        <v>582</v>
      </c>
      <c r="R110" t="s">
        <v>532</v>
      </c>
    </row>
    <row r="111" spans="1:32" x14ac:dyDescent="0.2">
      <c r="A111" t="s">
        <v>556</v>
      </c>
      <c r="B111">
        <f t="shared" si="6"/>
        <v>2.7188689505165849E-2</v>
      </c>
      <c r="C111">
        <f t="shared" si="6"/>
        <v>2.7188689505165849E-2</v>
      </c>
      <c r="D111">
        <v>0.80000000000000104</v>
      </c>
      <c r="E111">
        <f t="shared" si="4"/>
        <v>9.9920072216264089E-16</v>
      </c>
      <c r="F111" t="s">
        <v>1068</v>
      </c>
      <c r="G111" t="s">
        <v>182</v>
      </c>
      <c r="H111" t="s">
        <v>339</v>
      </c>
      <c r="I111" t="s">
        <v>75</v>
      </c>
      <c r="J111" t="s">
        <v>65</v>
      </c>
      <c r="K111" t="s">
        <v>583</v>
      </c>
      <c r="L111" t="s">
        <v>584</v>
      </c>
      <c r="M111" t="s">
        <v>585</v>
      </c>
      <c r="N111" t="s">
        <v>184</v>
      </c>
      <c r="O111" t="s">
        <v>131</v>
      </c>
      <c r="P111" t="s">
        <v>64</v>
      </c>
      <c r="Q111" t="s">
        <v>65</v>
      </c>
      <c r="R111" t="s">
        <v>268</v>
      </c>
      <c r="S111" t="s">
        <v>306</v>
      </c>
    </row>
    <row r="112" spans="1:32" x14ac:dyDescent="0.2">
      <c r="A112" t="s">
        <v>556</v>
      </c>
      <c r="B112">
        <f t="shared" si="6"/>
        <v>2.7188689505165849E-2</v>
      </c>
      <c r="C112">
        <f t="shared" si="6"/>
        <v>2.7188689505165849E-2</v>
      </c>
      <c r="D112">
        <v>0.70000000000000095</v>
      </c>
      <c r="E112">
        <f t="shared" si="4"/>
        <v>-9.999999999999909E-2</v>
      </c>
      <c r="F112" t="s">
        <v>1068</v>
      </c>
      <c r="G112" t="s">
        <v>72</v>
      </c>
      <c r="H112" t="s">
        <v>237</v>
      </c>
      <c r="I112" t="s">
        <v>586</v>
      </c>
      <c r="J112" t="s">
        <v>1</v>
      </c>
      <c r="K112" t="s">
        <v>587</v>
      </c>
      <c r="L112" t="s">
        <v>124</v>
      </c>
      <c r="M112" t="s">
        <v>588</v>
      </c>
      <c r="N112" t="s">
        <v>230</v>
      </c>
      <c r="O112" t="s">
        <v>198</v>
      </c>
      <c r="P112" t="s">
        <v>589</v>
      </c>
    </row>
    <row r="113" spans="1:34" x14ac:dyDescent="0.2">
      <c r="A113" t="s">
        <v>556</v>
      </c>
      <c r="B113">
        <f t="shared" si="6"/>
        <v>2.7188689505165849E-2</v>
      </c>
      <c r="C113">
        <f t="shared" si="6"/>
        <v>2.7188689505165849E-2</v>
      </c>
      <c r="D113">
        <v>0.6</v>
      </c>
      <c r="E113">
        <f t="shared" si="4"/>
        <v>-0.20000000000000007</v>
      </c>
      <c r="F113" t="s">
        <v>1068</v>
      </c>
      <c r="G113" t="s">
        <v>297</v>
      </c>
      <c r="H113" t="s">
        <v>538</v>
      </c>
      <c r="I113" t="s">
        <v>65</v>
      </c>
      <c r="J113" t="s">
        <v>565</v>
      </c>
      <c r="K113" t="s">
        <v>52</v>
      </c>
      <c r="L113" t="s">
        <v>107</v>
      </c>
      <c r="M113" t="s">
        <v>590</v>
      </c>
      <c r="N113" t="s">
        <v>408</v>
      </c>
      <c r="O113" t="s">
        <v>125</v>
      </c>
      <c r="P113" t="s">
        <v>140</v>
      </c>
      <c r="Q113" t="s">
        <v>568</v>
      </c>
      <c r="R113" t="s">
        <v>569</v>
      </c>
    </row>
    <row r="114" spans="1:34" x14ac:dyDescent="0.2">
      <c r="A114" t="s">
        <v>556</v>
      </c>
      <c r="B114">
        <f t="shared" si="6"/>
        <v>2.7188689505165849E-2</v>
      </c>
      <c r="C114">
        <f t="shared" si="6"/>
        <v>2.7188689505165849E-2</v>
      </c>
      <c r="D114">
        <v>0.5</v>
      </c>
      <c r="E114">
        <f t="shared" si="4"/>
        <v>-0.30000000000000004</v>
      </c>
      <c r="F114" t="s">
        <v>1068</v>
      </c>
      <c r="G114" t="s">
        <v>72</v>
      </c>
      <c r="H114" t="s">
        <v>591</v>
      </c>
      <c r="I114" t="s">
        <v>592</v>
      </c>
      <c r="J114" t="s">
        <v>174</v>
      </c>
      <c r="K114" t="s">
        <v>48</v>
      </c>
      <c r="L114" t="s">
        <v>593</v>
      </c>
      <c r="M114" t="s">
        <v>57</v>
      </c>
      <c r="N114" t="s">
        <v>594</v>
      </c>
      <c r="O114" t="s">
        <v>375</v>
      </c>
      <c r="P114" t="s">
        <v>48</v>
      </c>
      <c r="Q114" t="s">
        <v>595</v>
      </c>
      <c r="R114" t="s">
        <v>596</v>
      </c>
    </row>
    <row r="115" spans="1:34" x14ac:dyDescent="0.2">
      <c r="A115" t="s">
        <v>556</v>
      </c>
      <c r="B115">
        <f t="shared" si="6"/>
        <v>2.7188689505165849E-2</v>
      </c>
      <c r="C115">
        <f t="shared" si="6"/>
        <v>2.7188689505165849E-2</v>
      </c>
      <c r="D115">
        <v>0.4</v>
      </c>
      <c r="E115">
        <f t="shared" si="4"/>
        <v>-0.4</v>
      </c>
      <c r="F115" t="s">
        <v>1068</v>
      </c>
      <c r="G115" t="s">
        <v>597</v>
      </c>
      <c r="H115" t="s">
        <v>48</v>
      </c>
      <c r="I115" t="s">
        <v>389</v>
      </c>
      <c r="J115" t="s">
        <v>416</v>
      </c>
      <c r="K115" t="s">
        <v>586</v>
      </c>
      <c r="L115" t="s">
        <v>1</v>
      </c>
      <c r="M115" t="s">
        <v>362</v>
      </c>
      <c r="N115" t="s">
        <v>121</v>
      </c>
      <c r="O115" t="s">
        <v>1</v>
      </c>
      <c r="P115" t="s">
        <v>361</v>
      </c>
      <c r="Q115" t="s">
        <v>409</v>
      </c>
      <c r="R115" t="s">
        <v>598</v>
      </c>
    </row>
    <row r="116" spans="1:34" x14ac:dyDescent="0.2">
      <c r="A116" t="s">
        <v>556</v>
      </c>
      <c r="B116">
        <f t="shared" si="6"/>
        <v>2.7188689505165849E-2</v>
      </c>
      <c r="C116">
        <f t="shared" si="6"/>
        <v>2.7188689505165849E-2</v>
      </c>
      <c r="D116">
        <v>0.3</v>
      </c>
      <c r="E116">
        <f t="shared" si="4"/>
        <v>-0.5</v>
      </c>
      <c r="F116" t="s">
        <v>1068</v>
      </c>
      <c r="G116" t="s">
        <v>297</v>
      </c>
      <c r="H116" t="s">
        <v>443</v>
      </c>
      <c r="I116" t="s">
        <v>67</v>
      </c>
      <c r="J116" t="s">
        <v>101</v>
      </c>
      <c r="K116" t="s">
        <v>44</v>
      </c>
      <c r="L116" t="s">
        <v>45</v>
      </c>
      <c r="M116" t="s">
        <v>523</v>
      </c>
      <c r="N116" t="s">
        <v>52</v>
      </c>
      <c r="O116" t="s">
        <v>268</v>
      </c>
      <c r="P116" t="s">
        <v>52</v>
      </c>
      <c r="Q116" t="s">
        <v>186</v>
      </c>
      <c r="R116" t="s">
        <v>599</v>
      </c>
      <c r="S116" t="s">
        <v>600</v>
      </c>
    </row>
    <row r="117" spans="1:34" x14ac:dyDescent="0.2">
      <c r="A117" t="s">
        <v>556</v>
      </c>
      <c r="B117">
        <f t="shared" si="6"/>
        <v>2.7188689505165849E-2</v>
      </c>
      <c r="C117">
        <f t="shared" si="6"/>
        <v>2.7188689505165849E-2</v>
      </c>
      <c r="D117">
        <v>0.2</v>
      </c>
      <c r="E117">
        <f t="shared" si="4"/>
        <v>-0.60000000000000009</v>
      </c>
      <c r="F117" t="s">
        <v>1068</v>
      </c>
      <c r="G117" t="s">
        <v>72</v>
      </c>
      <c r="H117" t="s">
        <v>601</v>
      </c>
      <c r="I117" t="s">
        <v>524</v>
      </c>
      <c r="J117" t="s">
        <v>75</v>
      </c>
      <c r="K117" t="s">
        <v>193</v>
      </c>
      <c r="L117" t="s">
        <v>177</v>
      </c>
      <c r="M117" t="s">
        <v>238</v>
      </c>
      <c r="N117" t="s">
        <v>602</v>
      </c>
      <c r="O117" t="s">
        <v>508</v>
      </c>
      <c r="P117" t="s">
        <v>52</v>
      </c>
      <c r="Q117" t="s">
        <v>603</v>
      </c>
      <c r="R117" t="s">
        <v>604</v>
      </c>
    </row>
    <row r="118" spans="1:34" x14ac:dyDescent="0.2">
      <c r="A118" t="s">
        <v>556</v>
      </c>
      <c r="B118">
        <f t="shared" si="6"/>
        <v>2.7188689505165849E-2</v>
      </c>
      <c r="C118">
        <f t="shared" si="6"/>
        <v>2.7188689505165849E-2</v>
      </c>
      <c r="D118">
        <v>9.9999999999999895E-2</v>
      </c>
      <c r="E118">
        <f t="shared" si="4"/>
        <v>-0.70000000000000018</v>
      </c>
      <c r="F118" t="s">
        <v>1068</v>
      </c>
      <c r="G118" t="s">
        <v>50</v>
      </c>
      <c r="H118" t="s">
        <v>75</v>
      </c>
      <c r="I118" t="s">
        <v>474</v>
      </c>
      <c r="J118" t="s">
        <v>140</v>
      </c>
      <c r="K118" t="s">
        <v>260</v>
      </c>
      <c r="L118" t="s">
        <v>475</v>
      </c>
      <c r="M118" t="s">
        <v>476</v>
      </c>
      <c r="N118" t="s">
        <v>245</v>
      </c>
      <c r="O118" t="s">
        <v>48</v>
      </c>
      <c r="P118" t="s">
        <v>605</v>
      </c>
      <c r="Q118" t="s">
        <v>606</v>
      </c>
    </row>
    <row r="119" spans="1:34" x14ac:dyDescent="0.2">
      <c r="A119" t="s">
        <v>556</v>
      </c>
      <c r="B119">
        <f t="shared" si="6"/>
        <v>2.7188689505165849E-2</v>
      </c>
      <c r="C119">
        <f t="shared" si="6"/>
        <v>2.7188689505165849E-2</v>
      </c>
      <c r="D119">
        <v>0</v>
      </c>
      <c r="E119">
        <f t="shared" si="4"/>
        <v>-0.8</v>
      </c>
      <c r="F119" t="s">
        <v>1068</v>
      </c>
      <c r="G119" t="s">
        <v>274</v>
      </c>
      <c r="H119" t="s">
        <v>75</v>
      </c>
      <c r="I119" t="s">
        <v>607</v>
      </c>
      <c r="J119" t="s">
        <v>52</v>
      </c>
      <c r="K119" t="s">
        <v>608</v>
      </c>
      <c r="L119" t="s">
        <v>609</v>
      </c>
      <c r="M119" t="s">
        <v>68</v>
      </c>
      <c r="N119" t="s">
        <v>69</v>
      </c>
      <c r="O119" t="s">
        <v>41</v>
      </c>
      <c r="P119" t="s">
        <v>48</v>
      </c>
      <c r="Q119" t="s">
        <v>610</v>
      </c>
      <c r="R119" t="s">
        <v>611</v>
      </c>
    </row>
    <row r="120" spans="1:34" x14ac:dyDescent="0.2">
      <c r="A120" t="s">
        <v>556</v>
      </c>
      <c r="B120">
        <f t="shared" si="6"/>
        <v>2.7188689505165849E-2</v>
      </c>
      <c r="C120">
        <f t="shared" si="6"/>
        <v>2.7188689505165849E-2</v>
      </c>
      <c r="D120">
        <v>-0.1</v>
      </c>
      <c r="E120">
        <f t="shared" si="4"/>
        <v>-0.9</v>
      </c>
      <c r="F120" t="s">
        <v>1068</v>
      </c>
      <c r="G120" t="s">
        <v>50</v>
      </c>
      <c r="H120" t="s">
        <v>291</v>
      </c>
      <c r="I120" t="s">
        <v>48</v>
      </c>
      <c r="J120" t="s">
        <v>407</v>
      </c>
      <c r="K120" t="s">
        <v>140</v>
      </c>
      <c r="L120" t="s">
        <v>1</v>
      </c>
      <c r="M120" t="s">
        <v>81</v>
      </c>
      <c r="N120" t="s">
        <v>408</v>
      </c>
      <c r="O120" t="s">
        <v>219</v>
      </c>
      <c r="P120" t="s">
        <v>245</v>
      </c>
      <c r="Q120" t="s">
        <v>612</v>
      </c>
      <c r="R120" t="s">
        <v>613</v>
      </c>
    </row>
    <row r="121" spans="1:34" x14ac:dyDescent="0.2">
      <c r="A121" t="s">
        <v>556</v>
      </c>
      <c r="B121">
        <f t="shared" si="6"/>
        <v>2.7188689505165849E-2</v>
      </c>
      <c r="C121">
        <f t="shared" si="6"/>
        <v>2.7188689505165849E-2</v>
      </c>
      <c r="D121">
        <v>-0.2</v>
      </c>
      <c r="E121">
        <f t="shared" si="4"/>
        <v>-1</v>
      </c>
      <c r="F121" t="s">
        <v>1068</v>
      </c>
      <c r="G121" t="s">
        <v>182</v>
      </c>
      <c r="H121" t="s">
        <v>319</v>
      </c>
      <c r="I121" t="s">
        <v>614</v>
      </c>
      <c r="J121" t="s">
        <v>52</v>
      </c>
      <c r="K121" t="s">
        <v>615</v>
      </c>
      <c r="L121" t="s">
        <v>48</v>
      </c>
      <c r="M121" t="s">
        <v>430</v>
      </c>
      <c r="N121" t="s">
        <v>616</v>
      </c>
      <c r="O121" t="s">
        <v>617</v>
      </c>
      <c r="P121" t="s">
        <v>41</v>
      </c>
      <c r="Q121" t="s">
        <v>48</v>
      </c>
      <c r="R121" t="s">
        <v>463</v>
      </c>
    </row>
    <row r="122" spans="1:34" x14ac:dyDescent="0.2">
      <c r="A122" t="s">
        <v>618</v>
      </c>
      <c r="B122">
        <f>1/(1.87*2)</f>
        <v>0.26737967914438499</v>
      </c>
      <c r="C122">
        <f>1/1.87</f>
        <v>0.53475935828876997</v>
      </c>
      <c r="D122">
        <v>1.7</v>
      </c>
      <c r="E122">
        <f t="shared" si="4"/>
        <v>0.89999999999999991</v>
      </c>
      <c r="F122" t="s">
        <v>1068</v>
      </c>
      <c r="G122" t="s">
        <v>302</v>
      </c>
      <c r="H122" t="s">
        <v>121</v>
      </c>
      <c r="I122" t="s">
        <v>186</v>
      </c>
      <c r="J122" t="s">
        <v>619</v>
      </c>
      <c r="K122" t="s">
        <v>303</v>
      </c>
      <c r="L122" t="s">
        <v>102</v>
      </c>
      <c r="M122" t="s">
        <v>517</v>
      </c>
      <c r="N122" t="s">
        <v>52</v>
      </c>
      <c r="O122" t="s">
        <v>84</v>
      </c>
      <c r="P122" t="s">
        <v>400</v>
      </c>
      <c r="Q122" t="s">
        <v>175</v>
      </c>
      <c r="V122" t="s">
        <v>302</v>
      </c>
      <c r="W122" t="s">
        <v>121</v>
      </c>
      <c r="X122" t="s">
        <v>186</v>
      </c>
      <c r="Y122" t="s">
        <v>619</v>
      </c>
      <c r="Z122" t="s">
        <v>303</v>
      </c>
      <c r="AA122" t="s">
        <v>102</v>
      </c>
      <c r="AB122" t="s">
        <v>517</v>
      </c>
      <c r="AC122" t="s">
        <v>52</v>
      </c>
      <c r="AD122" t="s">
        <v>84</v>
      </c>
      <c r="AE122" t="s">
        <v>400</v>
      </c>
      <c r="AF122" t="s">
        <v>175</v>
      </c>
    </row>
    <row r="123" spans="1:34" x14ac:dyDescent="0.2">
      <c r="A123" t="s">
        <v>618</v>
      </c>
      <c r="B123">
        <f t="shared" ref="B123:B141" si="7">1/(1.87*2)</f>
        <v>0.26737967914438499</v>
      </c>
      <c r="C123">
        <f t="shared" ref="C123:C141" si="8">1/1.87</f>
        <v>0.53475935828876997</v>
      </c>
      <c r="D123">
        <v>1.6</v>
      </c>
      <c r="E123">
        <f t="shared" si="4"/>
        <v>0.8</v>
      </c>
      <c r="F123" t="s">
        <v>1068</v>
      </c>
      <c r="G123" t="s">
        <v>72</v>
      </c>
      <c r="H123" t="s">
        <v>534</v>
      </c>
      <c r="I123" t="s">
        <v>620</v>
      </c>
      <c r="J123" t="s">
        <v>75</v>
      </c>
      <c r="K123" t="s">
        <v>621</v>
      </c>
      <c r="L123" t="s">
        <v>52</v>
      </c>
      <c r="M123" t="s">
        <v>48</v>
      </c>
      <c r="N123" t="s">
        <v>358</v>
      </c>
      <c r="O123" t="s">
        <v>121</v>
      </c>
      <c r="P123" t="s">
        <v>48</v>
      </c>
      <c r="Q123" t="s">
        <v>622</v>
      </c>
      <c r="R123" t="s">
        <v>623</v>
      </c>
      <c r="V123" t="s">
        <v>72</v>
      </c>
      <c r="W123" t="s">
        <v>534</v>
      </c>
      <c r="X123" t="s">
        <v>620</v>
      </c>
      <c r="Y123" t="s">
        <v>75</v>
      </c>
      <c r="Z123" t="s">
        <v>621</v>
      </c>
      <c r="AA123" t="s">
        <v>52</v>
      </c>
      <c r="AB123" t="s">
        <v>48</v>
      </c>
      <c r="AC123" t="s">
        <v>358</v>
      </c>
      <c r="AD123" t="s">
        <v>121</v>
      </c>
      <c r="AE123" t="s">
        <v>48</v>
      </c>
      <c r="AF123" t="s">
        <v>622</v>
      </c>
      <c r="AG123" t="s">
        <v>623</v>
      </c>
    </row>
    <row r="124" spans="1:34" x14ac:dyDescent="0.2">
      <c r="A124" t="s">
        <v>618</v>
      </c>
      <c r="B124">
        <f t="shared" si="7"/>
        <v>0.26737967914438499</v>
      </c>
      <c r="C124">
        <f t="shared" si="8"/>
        <v>0.53475935828876997</v>
      </c>
      <c r="D124">
        <v>1.5</v>
      </c>
      <c r="E124">
        <f t="shared" si="4"/>
        <v>0.7</v>
      </c>
      <c r="F124" t="s">
        <v>1068</v>
      </c>
      <c r="G124" t="s">
        <v>624</v>
      </c>
      <c r="H124" t="s">
        <v>144</v>
      </c>
      <c r="I124" t="s">
        <v>439</v>
      </c>
      <c r="J124" t="s">
        <v>45</v>
      </c>
      <c r="K124" t="s">
        <v>625</v>
      </c>
      <c r="L124" t="s">
        <v>626</v>
      </c>
      <c r="M124" t="s">
        <v>1</v>
      </c>
      <c r="N124" t="s">
        <v>185</v>
      </c>
      <c r="O124" t="s">
        <v>329</v>
      </c>
      <c r="P124" t="s">
        <v>52</v>
      </c>
      <c r="Q124" t="s">
        <v>196</v>
      </c>
      <c r="R124" t="s">
        <v>101</v>
      </c>
      <c r="S124" t="s">
        <v>77</v>
      </c>
      <c r="V124" t="s">
        <v>624</v>
      </c>
      <c r="W124" t="s">
        <v>144</v>
      </c>
      <c r="X124" t="s">
        <v>439</v>
      </c>
      <c r="Y124" t="s">
        <v>45</v>
      </c>
      <c r="Z124" t="s">
        <v>625</v>
      </c>
      <c r="AA124" t="s">
        <v>626</v>
      </c>
      <c r="AB124" t="s">
        <v>1</v>
      </c>
      <c r="AC124" t="s">
        <v>185</v>
      </c>
      <c r="AD124" t="s">
        <v>329</v>
      </c>
      <c r="AE124" t="s">
        <v>52</v>
      </c>
      <c r="AF124" t="s">
        <v>196</v>
      </c>
      <c r="AG124" t="s">
        <v>101</v>
      </c>
      <c r="AH124" t="s">
        <v>77</v>
      </c>
    </row>
    <row r="125" spans="1:34" x14ac:dyDescent="0.2">
      <c r="A125" t="s">
        <v>618</v>
      </c>
      <c r="B125">
        <f t="shared" si="7"/>
        <v>0.26737967914438499</v>
      </c>
      <c r="C125">
        <f t="shared" si="8"/>
        <v>0.53475935828876997</v>
      </c>
      <c r="D125">
        <v>1.4</v>
      </c>
      <c r="E125">
        <f t="shared" si="4"/>
        <v>0.59999999999999987</v>
      </c>
      <c r="F125" t="s">
        <v>1068</v>
      </c>
      <c r="G125" t="s">
        <v>473</v>
      </c>
      <c r="H125" t="s">
        <v>627</v>
      </c>
      <c r="I125" t="s">
        <v>52</v>
      </c>
      <c r="J125" t="s">
        <v>207</v>
      </c>
      <c r="K125" t="s">
        <v>41</v>
      </c>
      <c r="L125" t="s">
        <v>48</v>
      </c>
      <c r="M125" t="s">
        <v>463</v>
      </c>
      <c r="N125" t="s">
        <v>245</v>
      </c>
      <c r="O125" t="s">
        <v>517</v>
      </c>
      <c r="P125" t="s">
        <v>52</v>
      </c>
      <c r="Q125" t="s">
        <v>122</v>
      </c>
      <c r="R125" t="s">
        <v>256</v>
      </c>
      <c r="V125" t="s">
        <v>473</v>
      </c>
      <c r="W125" t="s">
        <v>627</v>
      </c>
      <c r="X125" t="s">
        <v>52</v>
      </c>
      <c r="Y125" t="s">
        <v>207</v>
      </c>
      <c r="Z125" t="s">
        <v>41</v>
      </c>
      <c r="AA125" t="s">
        <v>48</v>
      </c>
      <c r="AB125" t="s">
        <v>463</v>
      </c>
      <c r="AC125" t="s">
        <v>245</v>
      </c>
      <c r="AD125" t="s">
        <v>517</v>
      </c>
      <c r="AE125" t="s">
        <v>52</v>
      </c>
      <c r="AF125" t="s">
        <v>122</v>
      </c>
      <c r="AG125" t="s">
        <v>256</v>
      </c>
    </row>
    <row r="126" spans="1:34" x14ac:dyDescent="0.2">
      <c r="A126" t="s">
        <v>618</v>
      </c>
      <c r="B126">
        <f t="shared" si="7"/>
        <v>0.26737967914438499</v>
      </c>
      <c r="C126">
        <f t="shared" si="8"/>
        <v>0.53475935828876997</v>
      </c>
      <c r="D126">
        <v>1.3</v>
      </c>
      <c r="E126">
        <f t="shared" si="4"/>
        <v>0.5</v>
      </c>
      <c r="F126" t="s">
        <v>1068</v>
      </c>
      <c r="G126" t="s">
        <v>274</v>
      </c>
      <c r="H126" t="s">
        <v>151</v>
      </c>
      <c r="I126" t="s">
        <v>334</v>
      </c>
      <c r="J126" t="s">
        <v>626</v>
      </c>
      <c r="K126" t="s">
        <v>533</v>
      </c>
      <c r="L126" t="s">
        <v>628</v>
      </c>
      <c r="M126" t="s">
        <v>629</v>
      </c>
      <c r="N126" t="s">
        <v>630</v>
      </c>
      <c r="O126" t="s">
        <v>186</v>
      </c>
      <c r="P126" t="s">
        <v>212</v>
      </c>
      <c r="Q126" t="s">
        <v>52</v>
      </c>
      <c r="R126" t="s">
        <v>48</v>
      </c>
      <c r="S126" t="s">
        <v>283</v>
      </c>
      <c r="V126" t="s">
        <v>274</v>
      </c>
      <c r="W126" t="s">
        <v>151</v>
      </c>
      <c r="X126" t="s">
        <v>334</v>
      </c>
      <c r="Y126" t="s">
        <v>626</v>
      </c>
      <c r="Z126" t="s">
        <v>533</v>
      </c>
      <c r="AA126" t="s">
        <v>628</v>
      </c>
      <c r="AB126" t="s">
        <v>629</v>
      </c>
      <c r="AC126" t="s">
        <v>630</v>
      </c>
      <c r="AD126" t="s">
        <v>186</v>
      </c>
      <c r="AE126" t="s">
        <v>212</v>
      </c>
      <c r="AF126" t="s">
        <v>52</v>
      </c>
      <c r="AG126" t="s">
        <v>48</v>
      </c>
      <c r="AH126" t="s">
        <v>283</v>
      </c>
    </row>
    <row r="127" spans="1:34" x14ac:dyDescent="0.2">
      <c r="A127" t="s">
        <v>618</v>
      </c>
      <c r="B127">
        <f t="shared" si="7"/>
        <v>0.26737967914438499</v>
      </c>
      <c r="C127">
        <f t="shared" si="8"/>
        <v>0.53475935828876997</v>
      </c>
      <c r="D127">
        <v>1.2</v>
      </c>
      <c r="E127">
        <f t="shared" si="4"/>
        <v>0.39999999999999991</v>
      </c>
      <c r="F127" t="s">
        <v>1068</v>
      </c>
      <c r="G127" t="s">
        <v>631</v>
      </c>
      <c r="H127" t="s">
        <v>463</v>
      </c>
      <c r="I127" t="s">
        <v>143</v>
      </c>
      <c r="J127" t="s">
        <v>632</v>
      </c>
      <c r="K127" t="s">
        <v>245</v>
      </c>
      <c r="L127" t="s">
        <v>633</v>
      </c>
      <c r="M127" t="s">
        <v>52</v>
      </c>
      <c r="N127" t="s">
        <v>634</v>
      </c>
      <c r="O127" t="s">
        <v>52</v>
      </c>
      <c r="P127" t="s">
        <v>48</v>
      </c>
      <c r="Q127" t="s">
        <v>386</v>
      </c>
      <c r="V127" t="s">
        <v>631</v>
      </c>
      <c r="W127" t="s">
        <v>463</v>
      </c>
      <c r="X127" t="s">
        <v>143</v>
      </c>
      <c r="Y127" t="s">
        <v>632</v>
      </c>
      <c r="Z127" t="s">
        <v>245</v>
      </c>
      <c r="AA127" t="s">
        <v>633</v>
      </c>
      <c r="AB127" t="s">
        <v>52</v>
      </c>
      <c r="AC127" t="s">
        <v>634</v>
      </c>
      <c r="AD127" t="s">
        <v>52</v>
      </c>
      <c r="AE127" t="s">
        <v>48</v>
      </c>
      <c r="AF127" t="s">
        <v>386</v>
      </c>
    </row>
    <row r="128" spans="1:34" x14ac:dyDescent="0.2">
      <c r="A128" t="s">
        <v>618</v>
      </c>
      <c r="B128">
        <f t="shared" si="7"/>
        <v>0.26737967914438499</v>
      </c>
      <c r="C128">
        <f t="shared" si="8"/>
        <v>0.53475935828876997</v>
      </c>
      <c r="D128">
        <v>1.1000000000000001</v>
      </c>
      <c r="E128">
        <f t="shared" si="4"/>
        <v>0.30000000000000004</v>
      </c>
      <c r="F128" t="s">
        <v>1068</v>
      </c>
      <c r="G128" t="s">
        <v>61</v>
      </c>
      <c r="H128" t="s">
        <v>48</v>
      </c>
      <c r="I128" t="s">
        <v>635</v>
      </c>
      <c r="J128" t="s">
        <v>101</v>
      </c>
      <c r="K128" t="s">
        <v>137</v>
      </c>
      <c r="L128" t="s">
        <v>223</v>
      </c>
      <c r="M128" t="s">
        <v>186</v>
      </c>
      <c r="N128" t="s">
        <v>219</v>
      </c>
      <c r="O128" t="s">
        <v>527</v>
      </c>
      <c r="P128" t="s">
        <v>121</v>
      </c>
      <c r="Q128" t="s">
        <v>636</v>
      </c>
      <c r="R128" t="s">
        <v>637</v>
      </c>
      <c r="V128" t="s">
        <v>61</v>
      </c>
      <c r="W128" t="s">
        <v>48</v>
      </c>
      <c r="X128" t="s">
        <v>635</v>
      </c>
      <c r="Y128" t="s">
        <v>101</v>
      </c>
      <c r="Z128" t="s">
        <v>137</v>
      </c>
      <c r="AA128" t="s">
        <v>223</v>
      </c>
      <c r="AB128" t="s">
        <v>186</v>
      </c>
      <c r="AC128" t="s">
        <v>219</v>
      </c>
      <c r="AD128" t="s">
        <v>527</v>
      </c>
      <c r="AE128" t="s">
        <v>121</v>
      </c>
      <c r="AF128" t="s">
        <v>636</v>
      </c>
      <c r="AG128" t="s">
        <v>637</v>
      </c>
    </row>
    <row r="129" spans="1:35" x14ac:dyDescent="0.2">
      <c r="A129" t="s">
        <v>618</v>
      </c>
      <c r="B129">
        <f t="shared" si="7"/>
        <v>0.26737967914438499</v>
      </c>
      <c r="C129">
        <f t="shared" si="8"/>
        <v>0.53475935828876997</v>
      </c>
      <c r="D129">
        <v>1</v>
      </c>
      <c r="E129">
        <f t="shared" si="4"/>
        <v>0.19999999999999996</v>
      </c>
      <c r="F129" t="s">
        <v>1068</v>
      </c>
      <c r="G129" t="s">
        <v>274</v>
      </c>
      <c r="H129" t="s">
        <v>151</v>
      </c>
      <c r="I129" t="s">
        <v>638</v>
      </c>
      <c r="J129" t="s">
        <v>97</v>
      </c>
      <c r="K129" t="s">
        <v>57</v>
      </c>
      <c r="L129" t="s">
        <v>68</v>
      </c>
      <c r="M129" t="s">
        <v>639</v>
      </c>
      <c r="N129" t="s">
        <v>223</v>
      </c>
      <c r="O129" t="s">
        <v>186</v>
      </c>
      <c r="P129" t="s">
        <v>640</v>
      </c>
      <c r="Q129" t="s">
        <v>339</v>
      </c>
      <c r="V129" t="s">
        <v>274</v>
      </c>
      <c r="W129" t="s">
        <v>151</v>
      </c>
      <c r="X129" t="s">
        <v>638</v>
      </c>
      <c r="Y129" t="s">
        <v>97</v>
      </c>
      <c r="Z129" t="s">
        <v>57</v>
      </c>
      <c r="AA129" t="s">
        <v>68</v>
      </c>
      <c r="AB129" t="s">
        <v>639</v>
      </c>
      <c r="AC129" t="s">
        <v>223</v>
      </c>
      <c r="AD129" t="s">
        <v>186</v>
      </c>
      <c r="AE129" t="s">
        <v>640</v>
      </c>
      <c r="AF129" t="s">
        <v>339</v>
      </c>
    </row>
    <row r="130" spans="1:35" x14ac:dyDescent="0.2">
      <c r="A130" t="s">
        <v>618</v>
      </c>
      <c r="B130">
        <f t="shared" si="7"/>
        <v>0.26737967914438499</v>
      </c>
      <c r="C130">
        <f t="shared" si="8"/>
        <v>0.53475935828876997</v>
      </c>
      <c r="D130">
        <v>0.90000000000000102</v>
      </c>
      <c r="E130">
        <f t="shared" si="4"/>
        <v>0.10000000000000098</v>
      </c>
      <c r="F130" t="s">
        <v>1068</v>
      </c>
      <c r="G130" t="s">
        <v>269</v>
      </c>
      <c r="H130" t="s">
        <v>51</v>
      </c>
      <c r="I130" t="s">
        <v>278</v>
      </c>
      <c r="J130" t="s">
        <v>140</v>
      </c>
      <c r="K130" t="s">
        <v>48</v>
      </c>
      <c r="L130" t="s">
        <v>641</v>
      </c>
      <c r="M130" t="s">
        <v>154</v>
      </c>
      <c r="N130" t="s">
        <v>63</v>
      </c>
      <c r="O130" t="s">
        <v>75</v>
      </c>
      <c r="P130" t="s">
        <v>403</v>
      </c>
      <c r="Q130" t="s">
        <v>193</v>
      </c>
      <c r="R130" t="s">
        <v>192</v>
      </c>
      <c r="V130" t="s">
        <v>269</v>
      </c>
      <c r="W130" t="s">
        <v>51</v>
      </c>
      <c r="X130" t="s">
        <v>278</v>
      </c>
      <c r="Y130" t="s">
        <v>140</v>
      </c>
      <c r="Z130" t="s">
        <v>48</v>
      </c>
      <c r="AA130" t="s">
        <v>641</v>
      </c>
      <c r="AB130" t="s">
        <v>154</v>
      </c>
      <c r="AC130" t="s">
        <v>63</v>
      </c>
      <c r="AD130" t="s">
        <v>75</v>
      </c>
      <c r="AE130" t="s">
        <v>403</v>
      </c>
      <c r="AF130" t="s">
        <v>193</v>
      </c>
      <c r="AG130" t="s">
        <v>192</v>
      </c>
    </row>
    <row r="131" spans="1:35" x14ac:dyDescent="0.2">
      <c r="A131" t="s">
        <v>618</v>
      </c>
      <c r="B131">
        <f t="shared" si="7"/>
        <v>0.26737967914438499</v>
      </c>
      <c r="C131">
        <f t="shared" si="8"/>
        <v>0.53475935828876997</v>
      </c>
      <c r="D131">
        <v>0.80000000000000104</v>
      </c>
      <c r="E131">
        <f t="shared" si="4"/>
        <v>9.9920072216264089E-16</v>
      </c>
      <c r="F131" t="s">
        <v>1068</v>
      </c>
      <c r="G131" t="s">
        <v>50</v>
      </c>
      <c r="H131" t="s">
        <v>642</v>
      </c>
      <c r="I131" t="s">
        <v>260</v>
      </c>
      <c r="J131" t="s">
        <v>48</v>
      </c>
      <c r="K131" t="s">
        <v>643</v>
      </c>
      <c r="L131" t="s">
        <v>644</v>
      </c>
      <c r="M131" t="s">
        <v>645</v>
      </c>
      <c r="N131" t="s">
        <v>140</v>
      </c>
      <c r="O131" t="s">
        <v>48</v>
      </c>
      <c r="P131" t="s">
        <v>646</v>
      </c>
      <c r="Q131" t="s">
        <v>134</v>
      </c>
      <c r="V131" t="s">
        <v>50</v>
      </c>
      <c r="W131" t="s">
        <v>642</v>
      </c>
      <c r="X131" t="s">
        <v>260</v>
      </c>
      <c r="Y131" t="s">
        <v>48</v>
      </c>
      <c r="Z131" t="s">
        <v>643</v>
      </c>
      <c r="AA131" t="s">
        <v>644</v>
      </c>
      <c r="AB131" t="s">
        <v>645</v>
      </c>
      <c r="AC131" t="s">
        <v>140</v>
      </c>
      <c r="AD131" t="s">
        <v>48</v>
      </c>
      <c r="AE131" t="s">
        <v>646</v>
      </c>
      <c r="AF131" t="s">
        <v>134</v>
      </c>
    </row>
    <row r="132" spans="1:35" x14ac:dyDescent="0.2">
      <c r="A132" t="s">
        <v>618</v>
      </c>
      <c r="B132">
        <f t="shared" si="7"/>
        <v>0.26737967914438499</v>
      </c>
      <c r="C132">
        <f t="shared" si="8"/>
        <v>0.53475935828876997</v>
      </c>
      <c r="D132">
        <v>0.70000000000000095</v>
      </c>
      <c r="E132">
        <f t="shared" ref="E132:E195" si="9">D132-0.8</f>
        <v>-9.999999999999909E-2</v>
      </c>
      <c r="F132" t="s">
        <v>1068</v>
      </c>
      <c r="G132" t="s">
        <v>647</v>
      </c>
      <c r="H132" t="s">
        <v>131</v>
      </c>
      <c r="I132" t="s">
        <v>648</v>
      </c>
      <c r="J132" t="s">
        <v>627</v>
      </c>
      <c r="K132" t="s">
        <v>52</v>
      </c>
      <c r="L132" t="s">
        <v>176</v>
      </c>
      <c r="M132" t="s">
        <v>158</v>
      </c>
      <c r="N132" t="s">
        <v>48</v>
      </c>
      <c r="O132" t="s">
        <v>338</v>
      </c>
      <c r="P132" t="s">
        <v>449</v>
      </c>
      <c r="Q132" t="s">
        <v>128</v>
      </c>
      <c r="R132" t="s">
        <v>649</v>
      </c>
      <c r="V132" t="s">
        <v>647</v>
      </c>
      <c r="W132" t="s">
        <v>131</v>
      </c>
      <c r="X132" t="s">
        <v>648</v>
      </c>
      <c r="Y132" t="s">
        <v>627</v>
      </c>
      <c r="Z132" t="s">
        <v>52</v>
      </c>
      <c r="AA132" t="s">
        <v>176</v>
      </c>
      <c r="AB132" t="s">
        <v>158</v>
      </c>
      <c r="AC132" t="s">
        <v>48</v>
      </c>
      <c r="AD132" t="s">
        <v>338</v>
      </c>
      <c r="AE132" t="s">
        <v>449</v>
      </c>
      <c r="AF132" t="s">
        <v>128</v>
      </c>
      <c r="AG132" t="s">
        <v>649</v>
      </c>
    </row>
    <row r="133" spans="1:35" x14ac:dyDescent="0.2">
      <c r="A133" t="s">
        <v>618</v>
      </c>
      <c r="B133">
        <f t="shared" si="7"/>
        <v>0.26737967914438499</v>
      </c>
      <c r="C133">
        <f t="shared" si="8"/>
        <v>0.53475935828876997</v>
      </c>
      <c r="D133">
        <v>0.6</v>
      </c>
      <c r="E133">
        <f t="shared" si="9"/>
        <v>-0.20000000000000007</v>
      </c>
      <c r="F133" t="s">
        <v>1068</v>
      </c>
      <c r="G133" t="s">
        <v>50</v>
      </c>
      <c r="H133" t="s">
        <v>291</v>
      </c>
      <c r="I133" t="s">
        <v>48</v>
      </c>
      <c r="J133" t="s">
        <v>407</v>
      </c>
      <c r="K133" t="s">
        <v>140</v>
      </c>
      <c r="L133" t="s">
        <v>1</v>
      </c>
      <c r="M133" t="s">
        <v>81</v>
      </c>
      <c r="N133" t="s">
        <v>408</v>
      </c>
      <c r="O133" t="s">
        <v>219</v>
      </c>
      <c r="P133" t="s">
        <v>650</v>
      </c>
      <c r="Q133" t="s">
        <v>48</v>
      </c>
      <c r="R133" t="s">
        <v>651</v>
      </c>
      <c r="V133" t="s">
        <v>50</v>
      </c>
      <c r="W133" t="s">
        <v>291</v>
      </c>
      <c r="X133" t="s">
        <v>48</v>
      </c>
      <c r="Y133" t="s">
        <v>407</v>
      </c>
      <c r="Z133" t="s">
        <v>140</v>
      </c>
      <c r="AA133" t="s">
        <v>1</v>
      </c>
      <c r="AB133" t="s">
        <v>81</v>
      </c>
      <c r="AC133" t="s">
        <v>408</v>
      </c>
      <c r="AD133" t="s">
        <v>219</v>
      </c>
      <c r="AE133" t="s">
        <v>650</v>
      </c>
      <c r="AF133" t="s">
        <v>48</v>
      </c>
      <c r="AG133" t="s">
        <v>651</v>
      </c>
    </row>
    <row r="134" spans="1:35" x14ac:dyDescent="0.2">
      <c r="A134" t="s">
        <v>618</v>
      </c>
      <c r="B134">
        <f t="shared" si="7"/>
        <v>0.26737967914438499</v>
      </c>
      <c r="C134">
        <f t="shared" si="8"/>
        <v>0.53475935828876997</v>
      </c>
      <c r="D134">
        <v>0.5</v>
      </c>
      <c r="E134">
        <f t="shared" si="9"/>
        <v>-0.30000000000000004</v>
      </c>
      <c r="F134" t="s">
        <v>1068</v>
      </c>
      <c r="G134" t="s">
        <v>182</v>
      </c>
      <c r="H134" t="s">
        <v>398</v>
      </c>
      <c r="I134" t="s">
        <v>460</v>
      </c>
      <c r="J134" t="s">
        <v>98</v>
      </c>
      <c r="K134" t="s">
        <v>308</v>
      </c>
      <c r="L134" t="s">
        <v>75</v>
      </c>
      <c r="M134" t="s">
        <v>480</v>
      </c>
      <c r="N134" t="s">
        <v>652</v>
      </c>
      <c r="O134" t="s">
        <v>140</v>
      </c>
      <c r="P134" t="s">
        <v>186</v>
      </c>
      <c r="Q134" t="s">
        <v>430</v>
      </c>
      <c r="R134" t="s">
        <v>363</v>
      </c>
      <c r="S134" t="s">
        <v>57</v>
      </c>
      <c r="T134" t="s">
        <v>224</v>
      </c>
      <c r="V134" t="s">
        <v>182</v>
      </c>
      <c r="W134" t="s">
        <v>398</v>
      </c>
      <c r="X134" t="s">
        <v>460</v>
      </c>
      <c r="Y134" t="s">
        <v>98</v>
      </c>
      <c r="Z134" t="s">
        <v>308</v>
      </c>
      <c r="AA134" t="s">
        <v>75</v>
      </c>
      <c r="AB134" t="s">
        <v>480</v>
      </c>
      <c r="AC134" t="s">
        <v>652</v>
      </c>
      <c r="AD134" t="s">
        <v>140</v>
      </c>
      <c r="AE134" t="s">
        <v>186</v>
      </c>
      <c r="AF134" t="s">
        <v>430</v>
      </c>
      <c r="AG134" t="s">
        <v>363</v>
      </c>
      <c r="AH134" t="s">
        <v>57</v>
      </c>
      <c r="AI134" t="s">
        <v>224</v>
      </c>
    </row>
    <row r="135" spans="1:35" x14ac:dyDescent="0.2">
      <c r="A135" t="s">
        <v>618</v>
      </c>
      <c r="B135">
        <f t="shared" si="7"/>
        <v>0.26737967914438499</v>
      </c>
      <c r="C135">
        <f t="shared" si="8"/>
        <v>0.53475935828876997</v>
      </c>
      <c r="D135">
        <v>0.4</v>
      </c>
      <c r="E135">
        <f t="shared" si="9"/>
        <v>-0.4</v>
      </c>
      <c r="F135" t="s">
        <v>1068</v>
      </c>
      <c r="G135" t="s">
        <v>182</v>
      </c>
      <c r="H135" t="s">
        <v>338</v>
      </c>
      <c r="I135" t="s">
        <v>653</v>
      </c>
      <c r="J135" t="s">
        <v>511</v>
      </c>
      <c r="K135" t="s">
        <v>1</v>
      </c>
      <c r="L135" t="s">
        <v>654</v>
      </c>
      <c r="M135" t="s">
        <v>655</v>
      </c>
      <c r="N135" t="s">
        <v>656</v>
      </c>
      <c r="O135" t="s">
        <v>596</v>
      </c>
      <c r="P135" t="s">
        <v>122</v>
      </c>
      <c r="Q135" t="s">
        <v>657</v>
      </c>
      <c r="R135" t="s">
        <v>658</v>
      </c>
      <c r="V135" t="s">
        <v>182</v>
      </c>
      <c r="W135" t="s">
        <v>338</v>
      </c>
      <c r="X135" t="s">
        <v>653</v>
      </c>
      <c r="Y135" t="s">
        <v>511</v>
      </c>
      <c r="Z135" t="s">
        <v>1</v>
      </c>
      <c r="AA135" t="s">
        <v>654</v>
      </c>
      <c r="AB135" t="s">
        <v>655</v>
      </c>
      <c r="AC135" t="s">
        <v>656</v>
      </c>
      <c r="AD135" t="s">
        <v>596</v>
      </c>
      <c r="AE135" t="s">
        <v>122</v>
      </c>
      <c r="AF135" t="s">
        <v>657</v>
      </c>
      <c r="AG135" t="s">
        <v>658</v>
      </c>
    </row>
    <row r="136" spans="1:35" x14ac:dyDescent="0.2">
      <c r="A136" t="s">
        <v>618</v>
      </c>
      <c r="B136">
        <f t="shared" si="7"/>
        <v>0.26737967914438499</v>
      </c>
      <c r="C136">
        <f t="shared" si="8"/>
        <v>0.53475935828876997</v>
      </c>
      <c r="D136">
        <v>0.3</v>
      </c>
      <c r="E136">
        <f t="shared" si="9"/>
        <v>-0.5</v>
      </c>
      <c r="F136" t="s">
        <v>1068</v>
      </c>
      <c r="G136" t="s">
        <v>216</v>
      </c>
      <c r="H136" t="s">
        <v>102</v>
      </c>
      <c r="I136" t="s">
        <v>533</v>
      </c>
      <c r="J136" t="s">
        <v>105</v>
      </c>
      <c r="K136" t="s">
        <v>659</v>
      </c>
      <c r="L136" t="s">
        <v>158</v>
      </c>
      <c r="M136" t="s">
        <v>48</v>
      </c>
      <c r="N136" t="s">
        <v>660</v>
      </c>
      <c r="O136" t="s">
        <v>52</v>
      </c>
      <c r="P136" t="s">
        <v>48</v>
      </c>
      <c r="Q136" t="s">
        <v>285</v>
      </c>
      <c r="R136" t="s">
        <v>661</v>
      </c>
      <c r="S136" t="s">
        <v>201</v>
      </c>
      <c r="V136" t="s">
        <v>216</v>
      </c>
      <c r="W136" t="s">
        <v>102</v>
      </c>
      <c r="X136" t="s">
        <v>533</v>
      </c>
      <c r="Y136" t="s">
        <v>105</v>
      </c>
      <c r="Z136" t="s">
        <v>659</v>
      </c>
      <c r="AA136" t="s">
        <v>158</v>
      </c>
      <c r="AB136" t="s">
        <v>48</v>
      </c>
      <c r="AC136" t="s">
        <v>660</v>
      </c>
      <c r="AD136" t="s">
        <v>52</v>
      </c>
      <c r="AE136" t="s">
        <v>48</v>
      </c>
      <c r="AF136" t="s">
        <v>285</v>
      </c>
      <c r="AG136" t="s">
        <v>661</v>
      </c>
      <c r="AH136" t="s">
        <v>201</v>
      </c>
    </row>
    <row r="137" spans="1:35" x14ac:dyDescent="0.2">
      <c r="A137" t="s">
        <v>618</v>
      </c>
      <c r="B137">
        <f t="shared" si="7"/>
        <v>0.26737967914438499</v>
      </c>
      <c r="C137">
        <f t="shared" si="8"/>
        <v>0.53475935828876997</v>
      </c>
      <c r="D137">
        <v>0.2</v>
      </c>
      <c r="E137">
        <f t="shared" si="9"/>
        <v>-0.60000000000000009</v>
      </c>
      <c r="F137" t="s">
        <v>1068</v>
      </c>
      <c r="G137" t="s">
        <v>72</v>
      </c>
      <c r="H137" t="s">
        <v>319</v>
      </c>
      <c r="I137" t="s">
        <v>662</v>
      </c>
      <c r="J137" t="s">
        <v>122</v>
      </c>
      <c r="K137" t="s">
        <v>663</v>
      </c>
      <c r="L137" t="s">
        <v>67</v>
      </c>
      <c r="M137" t="s">
        <v>416</v>
      </c>
      <c r="N137" t="s">
        <v>340</v>
      </c>
      <c r="O137" t="s">
        <v>400</v>
      </c>
      <c r="P137" t="s">
        <v>52</v>
      </c>
      <c r="Q137" t="s">
        <v>268</v>
      </c>
      <c r="R137" t="s">
        <v>52</v>
      </c>
      <c r="S137" t="s">
        <v>256</v>
      </c>
      <c r="V137" t="s">
        <v>72</v>
      </c>
      <c r="W137" t="s">
        <v>319</v>
      </c>
      <c r="X137" t="s">
        <v>662</v>
      </c>
      <c r="Y137" t="s">
        <v>122</v>
      </c>
      <c r="Z137" t="s">
        <v>663</v>
      </c>
      <c r="AA137" t="s">
        <v>67</v>
      </c>
      <c r="AB137" t="s">
        <v>416</v>
      </c>
      <c r="AC137" t="s">
        <v>340</v>
      </c>
      <c r="AD137" t="s">
        <v>400</v>
      </c>
      <c r="AE137" t="s">
        <v>52</v>
      </c>
      <c r="AF137" t="s">
        <v>268</v>
      </c>
      <c r="AG137" t="s">
        <v>52</v>
      </c>
      <c r="AH137" t="s">
        <v>256</v>
      </c>
    </row>
    <row r="138" spans="1:35" x14ac:dyDescent="0.2">
      <c r="A138" t="s">
        <v>618</v>
      </c>
      <c r="B138">
        <f t="shared" si="7"/>
        <v>0.26737967914438499</v>
      </c>
      <c r="C138">
        <f t="shared" si="8"/>
        <v>0.53475935828876997</v>
      </c>
      <c r="D138">
        <v>9.9999999999999895E-2</v>
      </c>
      <c r="E138">
        <f t="shared" si="9"/>
        <v>-0.70000000000000018</v>
      </c>
      <c r="F138" t="s">
        <v>1068</v>
      </c>
      <c r="G138" t="s">
        <v>664</v>
      </c>
      <c r="H138" t="s">
        <v>121</v>
      </c>
      <c r="I138" t="s">
        <v>186</v>
      </c>
      <c r="J138" t="s">
        <v>665</v>
      </c>
      <c r="K138" t="s">
        <v>51</v>
      </c>
      <c r="L138" t="s">
        <v>47</v>
      </c>
      <c r="M138" t="s">
        <v>98</v>
      </c>
      <c r="N138" t="s">
        <v>666</v>
      </c>
      <c r="O138" t="s">
        <v>52</v>
      </c>
      <c r="P138" t="s">
        <v>667</v>
      </c>
      <c r="Q138" t="s">
        <v>1</v>
      </c>
      <c r="R138" t="s">
        <v>130</v>
      </c>
      <c r="V138" t="s">
        <v>664</v>
      </c>
      <c r="W138" t="s">
        <v>121</v>
      </c>
      <c r="X138" t="s">
        <v>186</v>
      </c>
      <c r="Y138" t="s">
        <v>665</v>
      </c>
      <c r="Z138" t="s">
        <v>51</v>
      </c>
    </row>
    <row r="139" spans="1:35" x14ac:dyDescent="0.2">
      <c r="A139" t="s">
        <v>618</v>
      </c>
      <c r="B139">
        <f t="shared" si="7"/>
        <v>0.26737967914438499</v>
      </c>
      <c r="C139">
        <f t="shared" si="8"/>
        <v>0.53475935828876997</v>
      </c>
      <c r="D139">
        <v>0</v>
      </c>
      <c r="E139">
        <f t="shared" si="9"/>
        <v>-0.8</v>
      </c>
      <c r="F139" t="s">
        <v>1068</v>
      </c>
      <c r="G139" t="s">
        <v>473</v>
      </c>
      <c r="H139" t="s">
        <v>668</v>
      </c>
      <c r="I139" t="s">
        <v>51</v>
      </c>
      <c r="J139" t="s">
        <v>375</v>
      </c>
      <c r="K139" t="s">
        <v>103</v>
      </c>
      <c r="L139" t="s">
        <v>669</v>
      </c>
      <c r="M139" t="s">
        <v>122</v>
      </c>
      <c r="N139" t="s">
        <v>118</v>
      </c>
      <c r="O139" t="s">
        <v>291</v>
      </c>
      <c r="P139" t="s">
        <v>115</v>
      </c>
      <c r="Q139" t="s">
        <v>256</v>
      </c>
    </row>
    <row r="140" spans="1:35" x14ac:dyDescent="0.2">
      <c r="A140" t="s">
        <v>618</v>
      </c>
      <c r="B140">
        <f t="shared" si="7"/>
        <v>0.26737967914438499</v>
      </c>
      <c r="C140">
        <f t="shared" si="8"/>
        <v>0.53475935828876997</v>
      </c>
      <c r="D140">
        <v>-0.1</v>
      </c>
      <c r="E140">
        <f t="shared" si="9"/>
        <v>-0.9</v>
      </c>
      <c r="F140" t="s">
        <v>1068</v>
      </c>
      <c r="G140" t="s">
        <v>50</v>
      </c>
      <c r="H140" t="s">
        <v>211</v>
      </c>
      <c r="I140" t="s">
        <v>98</v>
      </c>
      <c r="J140" t="s">
        <v>670</v>
      </c>
      <c r="K140" t="s">
        <v>77</v>
      </c>
      <c r="L140" t="s">
        <v>57</v>
      </c>
      <c r="M140" t="s">
        <v>174</v>
      </c>
      <c r="N140" t="s">
        <v>48</v>
      </c>
      <c r="O140" t="s">
        <v>671</v>
      </c>
      <c r="P140" t="s">
        <v>245</v>
      </c>
      <c r="Q140" t="s">
        <v>131</v>
      </c>
      <c r="R140" t="s">
        <v>258</v>
      </c>
      <c r="S140" t="s">
        <v>108</v>
      </c>
    </row>
    <row r="141" spans="1:35" x14ac:dyDescent="0.2">
      <c r="A141" t="s">
        <v>618</v>
      </c>
      <c r="B141">
        <f t="shared" si="7"/>
        <v>0.26737967914438499</v>
      </c>
      <c r="C141">
        <f t="shared" si="8"/>
        <v>0.53475935828876997</v>
      </c>
      <c r="D141">
        <v>-0.2</v>
      </c>
      <c r="E141">
        <f t="shared" si="9"/>
        <v>-1</v>
      </c>
      <c r="F141" t="s">
        <v>1068</v>
      </c>
      <c r="G141" t="s">
        <v>72</v>
      </c>
      <c r="H141" t="s">
        <v>386</v>
      </c>
      <c r="I141" t="s">
        <v>672</v>
      </c>
      <c r="J141" t="s">
        <v>465</v>
      </c>
      <c r="K141" t="s">
        <v>554</v>
      </c>
      <c r="L141" t="s">
        <v>490</v>
      </c>
      <c r="M141" t="s">
        <v>1</v>
      </c>
      <c r="N141" t="s">
        <v>385</v>
      </c>
      <c r="O141" t="s">
        <v>121</v>
      </c>
      <c r="P141" t="s">
        <v>673</v>
      </c>
      <c r="Q141" t="s">
        <v>97</v>
      </c>
      <c r="R141" t="s">
        <v>306</v>
      </c>
    </row>
    <row r="142" spans="1:35" x14ac:dyDescent="0.2">
      <c r="A142" t="s">
        <v>674</v>
      </c>
      <c r="B142">
        <f>1/(3.48*2)</f>
        <v>0.14367816091954022</v>
      </c>
      <c r="C142">
        <f>1/3.48</f>
        <v>0.28735632183908044</v>
      </c>
      <c r="D142">
        <v>1.7</v>
      </c>
      <c r="E142">
        <f t="shared" si="9"/>
        <v>0.89999999999999991</v>
      </c>
      <c r="F142" t="s">
        <v>1068</v>
      </c>
      <c r="G142" t="s">
        <v>182</v>
      </c>
      <c r="H142" t="s">
        <v>339</v>
      </c>
      <c r="I142" t="s">
        <v>675</v>
      </c>
      <c r="J142" t="s">
        <v>52</v>
      </c>
      <c r="K142" t="s">
        <v>76</v>
      </c>
      <c r="L142" t="s">
        <v>480</v>
      </c>
      <c r="M142" t="s">
        <v>543</v>
      </c>
      <c r="N142" t="s">
        <v>330</v>
      </c>
      <c r="O142" t="s">
        <v>375</v>
      </c>
      <c r="P142" t="s">
        <v>98</v>
      </c>
      <c r="Q142" t="s">
        <v>676</v>
      </c>
      <c r="R142" t="s">
        <v>677</v>
      </c>
      <c r="V142" t="s">
        <v>182</v>
      </c>
      <c r="W142" t="s">
        <v>339</v>
      </c>
      <c r="X142" t="s">
        <v>675</v>
      </c>
      <c r="Y142" t="s">
        <v>52</v>
      </c>
      <c r="Z142" t="s">
        <v>76</v>
      </c>
      <c r="AA142" t="s">
        <v>480</v>
      </c>
      <c r="AB142" t="s">
        <v>543</v>
      </c>
      <c r="AC142" t="s">
        <v>330</v>
      </c>
      <c r="AD142" t="s">
        <v>375</v>
      </c>
      <c r="AE142" t="s">
        <v>98</v>
      </c>
      <c r="AF142" t="s">
        <v>676</v>
      </c>
      <c r="AG142" t="s">
        <v>677</v>
      </c>
    </row>
    <row r="143" spans="1:35" x14ac:dyDescent="0.2">
      <c r="A143" t="s">
        <v>674</v>
      </c>
      <c r="B143">
        <f t="shared" ref="B143:B161" si="10">1/(3.48*2)</f>
        <v>0.14367816091954022</v>
      </c>
      <c r="C143">
        <f t="shared" ref="C143:C161" si="11">1/3.48</f>
        <v>0.28735632183908044</v>
      </c>
      <c r="D143">
        <v>1.6</v>
      </c>
      <c r="E143">
        <f t="shared" si="9"/>
        <v>0.8</v>
      </c>
      <c r="F143" t="s">
        <v>1068</v>
      </c>
      <c r="G143" t="s">
        <v>72</v>
      </c>
      <c r="H143" t="s">
        <v>237</v>
      </c>
      <c r="I143" t="s">
        <v>678</v>
      </c>
      <c r="J143" t="s">
        <v>1</v>
      </c>
      <c r="K143" t="s">
        <v>654</v>
      </c>
      <c r="L143" t="s">
        <v>679</v>
      </c>
      <c r="M143" t="s">
        <v>140</v>
      </c>
      <c r="N143" t="s">
        <v>680</v>
      </c>
      <c r="O143" t="s">
        <v>584</v>
      </c>
      <c r="P143" t="s">
        <v>681</v>
      </c>
      <c r="Q143" t="s">
        <v>682</v>
      </c>
      <c r="V143" t="s">
        <v>72</v>
      </c>
      <c r="W143" t="s">
        <v>237</v>
      </c>
      <c r="X143" t="s">
        <v>678</v>
      </c>
      <c r="Y143" t="s">
        <v>1</v>
      </c>
      <c r="Z143" t="s">
        <v>654</v>
      </c>
      <c r="AA143" t="s">
        <v>679</v>
      </c>
      <c r="AB143" t="s">
        <v>140</v>
      </c>
      <c r="AC143" t="s">
        <v>680</v>
      </c>
      <c r="AD143" t="s">
        <v>584</v>
      </c>
      <c r="AE143" t="s">
        <v>681</v>
      </c>
      <c r="AF143" t="s">
        <v>682</v>
      </c>
    </row>
    <row r="144" spans="1:35" x14ac:dyDescent="0.2">
      <c r="A144" t="s">
        <v>674</v>
      </c>
      <c r="B144">
        <f t="shared" si="10"/>
        <v>0.14367816091954022</v>
      </c>
      <c r="C144">
        <f t="shared" si="11"/>
        <v>0.28735632183908044</v>
      </c>
      <c r="D144">
        <v>1.5</v>
      </c>
      <c r="E144">
        <f t="shared" si="9"/>
        <v>0.7</v>
      </c>
      <c r="F144" t="s">
        <v>1068</v>
      </c>
      <c r="G144" t="s">
        <v>72</v>
      </c>
      <c r="H144" t="s">
        <v>683</v>
      </c>
      <c r="I144" t="s">
        <v>69</v>
      </c>
      <c r="J144" t="s">
        <v>184</v>
      </c>
      <c r="K144" t="s">
        <v>684</v>
      </c>
      <c r="L144" t="s">
        <v>67</v>
      </c>
      <c r="M144" t="s">
        <v>68</v>
      </c>
      <c r="N144" t="s">
        <v>567</v>
      </c>
      <c r="O144" t="s">
        <v>258</v>
      </c>
      <c r="P144" t="s">
        <v>685</v>
      </c>
      <c r="Q144" t="s">
        <v>193</v>
      </c>
      <c r="V144" t="s">
        <v>72</v>
      </c>
      <c r="W144" t="s">
        <v>683</v>
      </c>
      <c r="X144" t="s">
        <v>69</v>
      </c>
      <c r="Y144" t="s">
        <v>184</v>
      </c>
      <c r="Z144" t="s">
        <v>684</v>
      </c>
      <c r="AA144" t="s">
        <v>67</v>
      </c>
      <c r="AB144" t="s">
        <v>68</v>
      </c>
      <c r="AC144" t="s">
        <v>567</v>
      </c>
      <c r="AD144" t="s">
        <v>258</v>
      </c>
      <c r="AE144" t="s">
        <v>685</v>
      </c>
      <c r="AF144" t="s">
        <v>193</v>
      </c>
    </row>
    <row r="145" spans="1:35" x14ac:dyDescent="0.2">
      <c r="A145" t="s">
        <v>674</v>
      </c>
      <c r="B145">
        <f t="shared" si="10"/>
        <v>0.14367816091954022</v>
      </c>
      <c r="C145">
        <f t="shared" si="11"/>
        <v>0.28735632183908044</v>
      </c>
      <c r="D145">
        <v>1.4</v>
      </c>
      <c r="E145">
        <f t="shared" si="9"/>
        <v>0.59999999999999987</v>
      </c>
      <c r="F145" t="s">
        <v>1068</v>
      </c>
      <c r="G145" t="s">
        <v>72</v>
      </c>
      <c r="H145" t="s">
        <v>360</v>
      </c>
      <c r="I145" t="s">
        <v>361</v>
      </c>
      <c r="J145" t="s">
        <v>686</v>
      </c>
      <c r="K145" t="s">
        <v>1</v>
      </c>
      <c r="L145" t="s">
        <v>506</v>
      </c>
      <c r="M145" t="s">
        <v>136</v>
      </c>
      <c r="N145" t="s">
        <v>88</v>
      </c>
      <c r="O145" t="s">
        <v>131</v>
      </c>
      <c r="P145" t="s">
        <v>51</v>
      </c>
      <c r="Q145" t="s">
        <v>147</v>
      </c>
      <c r="R145" t="s">
        <v>41</v>
      </c>
      <c r="S145" t="s">
        <v>98</v>
      </c>
      <c r="T145" t="s">
        <v>509</v>
      </c>
      <c r="V145" t="s">
        <v>72</v>
      </c>
      <c r="W145" t="s">
        <v>360</v>
      </c>
      <c r="X145" t="s">
        <v>361</v>
      </c>
      <c r="Y145" t="s">
        <v>686</v>
      </c>
      <c r="Z145" t="s">
        <v>1</v>
      </c>
      <c r="AA145" t="s">
        <v>506</v>
      </c>
      <c r="AB145" t="s">
        <v>136</v>
      </c>
      <c r="AC145" t="s">
        <v>88</v>
      </c>
      <c r="AD145" t="s">
        <v>131</v>
      </c>
      <c r="AE145" t="s">
        <v>51</v>
      </c>
      <c r="AF145" t="s">
        <v>147</v>
      </c>
      <c r="AG145" t="s">
        <v>41</v>
      </c>
      <c r="AH145" t="s">
        <v>98</v>
      </c>
      <c r="AI145" t="s">
        <v>509</v>
      </c>
    </row>
    <row r="146" spans="1:35" x14ac:dyDescent="0.2">
      <c r="A146" t="s">
        <v>674</v>
      </c>
      <c r="B146">
        <f t="shared" si="10"/>
        <v>0.14367816091954022</v>
      </c>
      <c r="C146">
        <f t="shared" si="11"/>
        <v>0.28735632183908044</v>
      </c>
      <c r="D146">
        <v>1.3</v>
      </c>
      <c r="E146">
        <f t="shared" si="9"/>
        <v>0.5</v>
      </c>
      <c r="F146" t="s">
        <v>1068</v>
      </c>
      <c r="G146" t="s">
        <v>297</v>
      </c>
      <c r="H146" t="s">
        <v>315</v>
      </c>
      <c r="I146" t="s">
        <v>155</v>
      </c>
      <c r="J146" t="s">
        <v>113</v>
      </c>
      <c r="K146" t="s">
        <v>186</v>
      </c>
      <c r="L146" t="s">
        <v>376</v>
      </c>
      <c r="M146" t="s">
        <v>245</v>
      </c>
      <c r="N146" t="s">
        <v>48</v>
      </c>
      <c r="O146" t="s">
        <v>687</v>
      </c>
      <c r="P146" t="s">
        <v>292</v>
      </c>
      <c r="Q146" t="s">
        <v>688</v>
      </c>
      <c r="V146" t="s">
        <v>297</v>
      </c>
      <c r="W146" t="s">
        <v>315</v>
      </c>
      <c r="X146" t="s">
        <v>155</v>
      </c>
      <c r="Y146" t="s">
        <v>113</v>
      </c>
      <c r="Z146" t="s">
        <v>186</v>
      </c>
      <c r="AA146" t="s">
        <v>376</v>
      </c>
      <c r="AB146" t="s">
        <v>245</v>
      </c>
      <c r="AC146" t="s">
        <v>48</v>
      </c>
      <c r="AD146" t="s">
        <v>687</v>
      </c>
      <c r="AE146" t="s">
        <v>292</v>
      </c>
      <c r="AF146" t="s">
        <v>688</v>
      </c>
    </row>
    <row r="147" spans="1:35" x14ac:dyDescent="0.2">
      <c r="A147" t="s">
        <v>674</v>
      </c>
      <c r="B147">
        <f t="shared" si="10"/>
        <v>0.14367816091954022</v>
      </c>
      <c r="C147">
        <f t="shared" si="11"/>
        <v>0.28735632183908044</v>
      </c>
      <c r="D147">
        <v>1.2</v>
      </c>
      <c r="E147">
        <f t="shared" si="9"/>
        <v>0.39999999999999991</v>
      </c>
      <c r="F147" t="s">
        <v>1068</v>
      </c>
      <c r="G147" t="s">
        <v>61</v>
      </c>
      <c r="H147" t="s">
        <v>48</v>
      </c>
      <c r="I147" t="s">
        <v>62</v>
      </c>
      <c r="J147" t="s">
        <v>689</v>
      </c>
      <c r="K147" t="s">
        <v>437</v>
      </c>
      <c r="L147" t="s">
        <v>67</v>
      </c>
      <c r="M147" t="s">
        <v>131</v>
      </c>
      <c r="N147" t="s">
        <v>119</v>
      </c>
      <c r="O147" t="s">
        <v>490</v>
      </c>
      <c r="P147" t="s">
        <v>48</v>
      </c>
      <c r="Q147" t="s">
        <v>152</v>
      </c>
      <c r="R147" t="s">
        <v>690</v>
      </c>
      <c r="V147" t="s">
        <v>61</v>
      </c>
      <c r="W147" t="s">
        <v>48</v>
      </c>
      <c r="X147" t="s">
        <v>62</v>
      </c>
      <c r="Y147" t="s">
        <v>689</v>
      </c>
      <c r="Z147" t="s">
        <v>437</v>
      </c>
      <c r="AA147" t="s">
        <v>67</v>
      </c>
      <c r="AB147" t="s">
        <v>131</v>
      </c>
      <c r="AC147" t="s">
        <v>119</v>
      </c>
      <c r="AD147" t="s">
        <v>490</v>
      </c>
      <c r="AE147" t="s">
        <v>48</v>
      </c>
      <c r="AF147" t="s">
        <v>152</v>
      </c>
      <c r="AG147" t="s">
        <v>690</v>
      </c>
    </row>
    <row r="148" spans="1:35" x14ac:dyDescent="0.2">
      <c r="A148" t="s">
        <v>674</v>
      </c>
      <c r="B148">
        <f t="shared" si="10"/>
        <v>0.14367816091954022</v>
      </c>
      <c r="C148">
        <f t="shared" si="11"/>
        <v>0.28735632183908044</v>
      </c>
      <c r="D148">
        <v>1.1000000000000001</v>
      </c>
      <c r="E148">
        <f t="shared" si="9"/>
        <v>0.30000000000000004</v>
      </c>
      <c r="F148" t="s">
        <v>1068</v>
      </c>
      <c r="G148" t="s">
        <v>72</v>
      </c>
      <c r="H148" t="s">
        <v>459</v>
      </c>
      <c r="I148" t="s">
        <v>460</v>
      </c>
      <c r="J148" t="s">
        <v>131</v>
      </c>
      <c r="K148" t="s">
        <v>438</v>
      </c>
      <c r="L148" t="s">
        <v>65</v>
      </c>
      <c r="M148" t="s">
        <v>461</v>
      </c>
      <c r="N148" t="s">
        <v>109</v>
      </c>
      <c r="O148" t="s">
        <v>176</v>
      </c>
      <c r="P148" t="s">
        <v>691</v>
      </c>
      <c r="Q148" t="s">
        <v>136</v>
      </c>
      <c r="V148" t="s">
        <v>72</v>
      </c>
      <c r="W148" t="s">
        <v>459</v>
      </c>
      <c r="X148" t="s">
        <v>460</v>
      </c>
      <c r="Y148" t="s">
        <v>131</v>
      </c>
      <c r="Z148" t="s">
        <v>438</v>
      </c>
      <c r="AA148" t="s">
        <v>65</v>
      </c>
      <c r="AB148" t="s">
        <v>461</v>
      </c>
      <c r="AC148" t="s">
        <v>109</v>
      </c>
      <c r="AD148" t="s">
        <v>176</v>
      </c>
      <c r="AE148" t="s">
        <v>691</v>
      </c>
      <c r="AF148" t="s">
        <v>136</v>
      </c>
    </row>
    <row r="149" spans="1:35" x14ac:dyDescent="0.2">
      <c r="A149" t="s">
        <v>674</v>
      </c>
      <c r="B149">
        <f t="shared" si="10"/>
        <v>0.14367816091954022</v>
      </c>
      <c r="C149">
        <f t="shared" si="11"/>
        <v>0.28735632183908044</v>
      </c>
      <c r="D149">
        <v>1</v>
      </c>
      <c r="E149">
        <f t="shared" si="9"/>
        <v>0.19999999999999996</v>
      </c>
      <c r="F149" t="s">
        <v>1068</v>
      </c>
      <c r="G149" t="s">
        <v>182</v>
      </c>
      <c r="H149" t="s">
        <v>363</v>
      </c>
      <c r="I149" t="s">
        <v>692</v>
      </c>
      <c r="J149" t="s">
        <v>122</v>
      </c>
      <c r="K149" t="s">
        <v>693</v>
      </c>
      <c r="L149" t="s">
        <v>88</v>
      </c>
      <c r="M149" t="s">
        <v>68</v>
      </c>
      <c r="N149" t="s">
        <v>504</v>
      </c>
      <c r="O149" t="s">
        <v>303</v>
      </c>
      <c r="P149" t="s">
        <v>128</v>
      </c>
      <c r="Q149" t="s">
        <v>147</v>
      </c>
      <c r="R149" t="s">
        <v>201</v>
      </c>
      <c r="V149" t="s">
        <v>182</v>
      </c>
      <c r="W149" t="s">
        <v>363</v>
      </c>
      <c r="X149" t="s">
        <v>692</v>
      </c>
      <c r="Y149" t="s">
        <v>122</v>
      </c>
      <c r="Z149" t="s">
        <v>693</v>
      </c>
      <c r="AA149" t="s">
        <v>88</v>
      </c>
      <c r="AB149" t="s">
        <v>68</v>
      </c>
      <c r="AC149" t="s">
        <v>504</v>
      </c>
      <c r="AD149" t="s">
        <v>303</v>
      </c>
      <c r="AE149" t="s">
        <v>128</v>
      </c>
      <c r="AF149" t="s">
        <v>147</v>
      </c>
      <c r="AG149" t="s">
        <v>201</v>
      </c>
    </row>
    <row r="150" spans="1:35" x14ac:dyDescent="0.2">
      <c r="A150" t="s">
        <v>674</v>
      </c>
      <c r="B150">
        <f t="shared" si="10"/>
        <v>0.14367816091954022</v>
      </c>
      <c r="C150">
        <f t="shared" si="11"/>
        <v>0.28735632183908044</v>
      </c>
      <c r="D150">
        <v>0.90000000000000102</v>
      </c>
      <c r="E150">
        <f t="shared" si="9"/>
        <v>0.10000000000000098</v>
      </c>
      <c r="F150" t="s">
        <v>1068</v>
      </c>
      <c r="G150" t="s">
        <v>72</v>
      </c>
      <c r="H150" t="s">
        <v>694</v>
      </c>
      <c r="I150" t="s">
        <v>75</v>
      </c>
      <c r="J150" t="s">
        <v>136</v>
      </c>
      <c r="K150" t="s">
        <v>695</v>
      </c>
      <c r="L150" t="s">
        <v>696</v>
      </c>
      <c r="M150" t="s">
        <v>57</v>
      </c>
      <c r="N150" t="s">
        <v>143</v>
      </c>
      <c r="O150" t="s">
        <v>697</v>
      </c>
      <c r="P150" t="s">
        <v>140</v>
      </c>
      <c r="Q150" t="s">
        <v>533</v>
      </c>
      <c r="R150" t="s">
        <v>80</v>
      </c>
      <c r="V150" t="s">
        <v>72</v>
      </c>
      <c r="W150" t="s">
        <v>694</v>
      </c>
      <c r="X150" t="s">
        <v>75</v>
      </c>
      <c r="Y150" t="s">
        <v>136</v>
      </c>
      <c r="Z150" t="s">
        <v>695</v>
      </c>
      <c r="AA150" t="s">
        <v>696</v>
      </c>
      <c r="AB150" t="s">
        <v>57</v>
      </c>
      <c r="AC150" t="s">
        <v>143</v>
      </c>
      <c r="AD150" t="s">
        <v>697</v>
      </c>
      <c r="AE150" t="s">
        <v>140</v>
      </c>
      <c r="AF150" t="s">
        <v>533</v>
      </c>
      <c r="AG150" t="s">
        <v>80</v>
      </c>
    </row>
    <row r="151" spans="1:35" x14ac:dyDescent="0.2">
      <c r="A151" t="s">
        <v>674</v>
      </c>
      <c r="B151">
        <f t="shared" si="10"/>
        <v>0.14367816091954022</v>
      </c>
      <c r="C151">
        <f t="shared" si="11"/>
        <v>0.28735632183908044</v>
      </c>
      <c r="D151">
        <v>0.80000000000000104</v>
      </c>
      <c r="E151">
        <f t="shared" si="9"/>
        <v>9.9920072216264089E-16</v>
      </c>
      <c r="F151" t="s">
        <v>1068</v>
      </c>
      <c r="G151" t="s">
        <v>297</v>
      </c>
      <c r="H151" t="s">
        <v>639</v>
      </c>
      <c r="I151" t="s">
        <v>698</v>
      </c>
      <c r="J151" t="s">
        <v>46</v>
      </c>
      <c r="K151" t="s">
        <v>348</v>
      </c>
      <c r="L151" t="s">
        <v>186</v>
      </c>
      <c r="M151" t="s">
        <v>360</v>
      </c>
      <c r="N151" t="s">
        <v>699</v>
      </c>
      <c r="O151" t="s">
        <v>700</v>
      </c>
      <c r="P151" t="s">
        <v>45</v>
      </c>
      <c r="Q151" t="s">
        <v>701</v>
      </c>
      <c r="R151" t="s">
        <v>158</v>
      </c>
      <c r="S151" t="s">
        <v>702</v>
      </c>
      <c r="V151" t="s">
        <v>297</v>
      </c>
      <c r="W151" t="s">
        <v>639</v>
      </c>
      <c r="X151" t="s">
        <v>698</v>
      </c>
      <c r="Y151" t="s">
        <v>46</v>
      </c>
      <c r="Z151" t="s">
        <v>348</v>
      </c>
      <c r="AA151" t="s">
        <v>186</v>
      </c>
      <c r="AB151" t="s">
        <v>360</v>
      </c>
      <c r="AC151" t="s">
        <v>699</v>
      </c>
      <c r="AD151" t="s">
        <v>700</v>
      </c>
      <c r="AE151" t="s">
        <v>45</v>
      </c>
      <c r="AF151" t="s">
        <v>701</v>
      </c>
      <c r="AG151" t="s">
        <v>158</v>
      </c>
      <c r="AH151" t="s">
        <v>702</v>
      </c>
    </row>
    <row r="152" spans="1:35" x14ac:dyDescent="0.2">
      <c r="A152" t="s">
        <v>674</v>
      </c>
      <c r="B152">
        <f t="shared" si="10"/>
        <v>0.14367816091954022</v>
      </c>
      <c r="C152">
        <f t="shared" si="11"/>
        <v>0.28735632183908044</v>
      </c>
      <c r="D152">
        <v>0.70000000000000095</v>
      </c>
      <c r="E152">
        <f t="shared" si="9"/>
        <v>-9.999999999999909E-2</v>
      </c>
      <c r="F152" t="s">
        <v>1068</v>
      </c>
      <c r="G152" t="s">
        <v>222</v>
      </c>
      <c r="H152" t="s">
        <v>137</v>
      </c>
      <c r="I152" t="s">
        <v>65</v>
      </c>
      <c r="J152" t="s">
        <v>500</v>
      </c>
      <c r="K152" t="s">
        <v>465</v>
      </c>
      <c r="L152" t="s">
        <v>670</v>
      </c>
      <c r="M152" t="s">
        <v>174</v>
      </c>
      <c r="N152" t="s">
        <v>48</v>
      </c>
      <c r="O152" t="s">
        <v>225</v>
      </c>
      <c r="P152" t="s">
        <v>121</v>
      </c>
      <c r="Q152" t="s">
        <v>48</v>
      </c>
      <c r="R152" t="s">
        <v>671</v>
      </c>
      <c r="V152" t="s">
        <v>222</v>
      </c>
      <c r="W152" t="s">
        <v>137</v>
      </c>
      <c r="X152" t="s">
        <v>65</v>
      </c>
      <c r="Y152" t="s">
        <v>500</v>
      </c>
      <c r="Z152" t="s">
        <v>465</v>
      </c>
      <c r="AA152" t="s">
        <v>670</v>
      </c>
      <c r="AB152" t="s">
        <v>174</v>
      </c>
      <c r="AC152" t="s">
        <v>48</v>
      </c>
      <c r="AD152" t="s">
        <v>225</v>
      </c>
      <c r="AE152" t="s">
        <v>121</v>
      </c>
      <c r="AF152" t="s">
        <v>48</v>
      </c>
      <c r="AG152" t="s">
        <v>671</v>
      </c>
    </row>
    <row r="153" spans="1:35" x14ac:dyDescent="0.2">
      <c r="A153" t="s">
        <v>674</v>
      </c>
      <c r="B153">
        <f t="shared" si="10"/>
        <v>0.14367816091954022</v>
      </c>
      <c r="C153">
        <f t="shared" si="11"/>
        <v>0.28735632183908044</v>
      </c>
      <c r="D153">
        <v>0.6</v>
      </c>
      <c r="E153">
        <f t="shared" si="9"/>
        <v>-0.20000000000000007</v>
      </c>
      <c r="F153" t="s">
        <v>1068</v>
      </c>
      <c r="G153" t="s">
        <v>473</v>
      </c>
      <c r="H153" t="s">
        <v>144</v>
      </c>
      <c r="I153" t="s">
        <v>65</v>
      </c>
      <c r="J153" t="s">
        <v>562</v>
      </c>
      <c r="K153" t="s">
        <v>115</v>
      </c>
      <c r="L153" t="s">
        <v>48</v>
      </c>
      <c r="M153" t="s">
        <v>703</v>
      </c>
      <c r="N153" t="s">
        <v>704</v>
      </c>
      <c r="O153" t="s">
        <v>48</v>
      </c>
      <c r="P153" t="s">
        <v>170</v>
      </c>
      <c r="Q153" t="s">
        <v>537</v>
      </c>
      <c r="R153" t="s">
        <v>705</v>
      </c>
      <c r="V153" t="s">
        <v>473</v>
      </c>
      <c r="W153" t="s">
        <v>144</v>
      </c>
      <c r="X153" t="s">
        <v>65</v>
      </c>
      <c r="Y153" t="s">
        <v>562</v>
      </c>
      <c r="Z153" t="s">
        <v>115</v>
      </c>
      <c r="AA153" t="s">
        <v>48</v>
      </c>
      <c r="AB153" t="s">
        <v>703</v>
      </c>
      <c r="AC153" t="s">
        <v>704</v>
      </c>
      <c r="AD153" t="s">
        <v>48</v>
      </c>
      <c r="AE153" t="s">
        <v>170</v>
      </c>
      <c r="AF153" t="s">
        <v>537</v>
      </c>
      <c r="AG153" t="s">
        <v>705</v>
      </c>
    </row>
    <row r="154" spans="1:35" x14ac:dyDescent="0.2">
      <c r="A154" t="s">
        <v>674</v>
      </c>
      <c r="B154">
        <f t="shared" si="10"/>
        <v>0.14367816091954022</v>
      </c>
      <c r="C154">
        <f t="shared" si="11"/>
        <v>0.28735632183908044</v>
      </c>
      <c r="D154">
        <v>0.5</v>
      </c>
      <c r="E154">
        <f t="shared" si="9"/>
        <v>-0.30000000000000004</v>
      </c>
      <c r="F154" t="s">
        <v>1068</v>
      </c>
      <c r="G154" t="s">
        <v>72</v>
      </c>
      <c r="H154" t="s">
        <v>706</v>
      </c>
      <c r="I154" t="s">
        <v>606</v>
      </c>
      <c r="J154" t="s">
        <v>128</v>
      </c>
      <c r="K154" t="s">
        <v>48</v>
      </c>
      <c r="L154" t="s">
        <v>707</v>
      </c>
      <c r="M154" t="s">
        <v>245</v>
      </c>
      <c r="N154" t="s">
        <v>708</v>
      </c>
      <c r="O154" t="s">
        <v>119</v>
      </c>
      <c r="P154" t="s">
        <v>709</v>
      </c>
      <c r="V154" t="s">
        <v>72</v>
      </c>
      <c r="W154" t="s">
        <v>706</v>
      </c>
      <c r="X154" t="s">
        <v>606</v>
      </c>
      <c r="Y154" t="s">
        <v>128</v>
      </c>
      <c r="Z154" t="s">
        <v>48</v>
      </c>
      <c r="AA154" t="s">
        <v>707</v>
      </c>
      <c r="AD154" t="s">
        <v>119</v>
      </c>
    </row>
    <row r="155" spans="1:35" x14ac:dyDescent="0.2">
      <c r="A155" t="s">
        <v>674</v>
      </c>
      <c r="B155">
        <f t="shared" si="10"/>
        <v>0.14367816091954022</v>
      </c>
      <c r="C155">
        <f t="shared" si="11"/>
        <v>0.28735632183908044</v>
      </c>
      <c r="D155">
        <v>0.4</v>
      </c>
      <c r="E155">
        <f t="shared" si="9"/>
        <v>-0.4</v>
      </c>
      <c r="F155" t="s">
        <v>1068</v>
      </c>
      <c r="G155" t="s">
        <v>72</v>
      </c>
      <c r="H155" t="s">
        <v>78</v>
      </c>
      <c r="I155" t="s">
        <v>164</v>
      </c>
      <c r="J155" t="s">
        <v>143</v>
      </c>
      <c r="K155" t="s">
        <v>165</v>
      </c>
      <c r="L155" t="s">
        <v>52</v>
      </c>
      <c r="M155" t="s">
        <v>166</v>
      </c>
      <c r="N155" t="s">
        <v>75</v>
      </c>
      <c r="O155" t="s">
        <v>48</v>
      </c>
      <c r="P155" t="s">
        <v>395</v>
      </c>
      <c r="Q155" t="s">
        <v>177</v>
      </c>
      <c r="R155" t="s">
        <v>710</v>
      </c>
    </row>
    <row r="156" spans="1:35" x14ac:dyDescent="0.2">
      <c r="A156" t="s">
        <v>674</v>
      </c>
      <c r="B156">
        <f t="shared" si="10"/>
        <v>0.14367816091954022</v>
      </c>
      <c r="C156">
        <f t="shared" si="11"/>
        <v>0.28735632183908044</v>
      </c>
      <c r="D156">
        <v>0.3</v>
      </c>
      <c r="E156">
        <f t="shared" si="9"/>
        <v>-0.5</v>
      </c>
      <c r="F156" t="s">
        <v>1068</v>
      </c>
      <c r="G156" t="s">
        <v>50</v>
      </c>
      <c r="H156" t="s">
        <v>662</v>
      </c>
      <c r="I156" t="s">
        <v>1</v>
      </c>
      <c r="J156" t="s">
        <v>55</v>
      </c>
      <c r="K156" t="s">
        <v>711</v>
      </c>
      <c r="L156" t="s">
        <v>177</v>
      </c>
      <c r="M156" t="s">
        <v>712</v>
      </c>
      <c r="N156" t="s">
        <v>245</v>
      </c>
      <c r="O156" t="s">
        <v>98</v>
      </c>
      <c r="P156" t="s">
        <v>663</v>
      </c>
      <c r="Q156" t="s">
        <v>51</v>
      </c>
      <c r="R156" t="s">
        <v>52</v>
      </c>
      <c r="S156" t="s">
        <v>518</v>
      </c>
    </row>
    <row r="157" spans="1:35" x14ac:dyDescent="0.2">
      <c r="A157" t="s">
        <v>674</v>
      </c>
      <c r="B157">
        <f t="shared" si="10"/>
        <v>0.14367816091954022</v>
      </c>
      <c r="C157">
        <f t="shared" si="11"/>
        <v>0.28735632183908044</v>
      </c>
      <c r="D157">
        <v>0.2</v>
      </c>
      <c r="E157">
        <f t="shared" si="9"/>
        <v>-0.60000000000000009</v>
      </c>
      <c r="F157" t="s">
        <v>1068</v>
      </c>
      <c r="G157" t="s">
        <v>182</v>
      </c>
      <c r="H157" t="s">
        <v>713</v>
      </c>
      <c r="I157" t="s">
        <v>714</v>
      </c>
      <c r="J157" t="s">
        <v>94</v>
      </c>
      <c r="K157" t="s">
        <v>1</v>
      </c>
      <c r="L157" t="s">
        <v>235</v>
      </c>
      <c r="M157" t="s">
        <v>140</v>
      </c>
      <c r="N157" t="s">
        <v>48</v>
      </c>
      <c r="O157" t="s">
        <v>86</v>
      </c>
      <c r="P157" t="s">
        <v>715</v>
      </c>
      <c r="Q157" t="s">
        <v>716</v>
      </c>
    </row>
    <row r="158" spans="1:35" x14ac:dyDescent="0.2">
      <c r="A158" t="s">
        <v>674</v>
      </c>
      <c r="B158">
        <f t="shared" si="10"/>
        <v>0.14367816091954022</v>
      </c>
      <c r="C158">
        <f t="shared" si="11"/>
        <v>0.28735632183908044</v>
      </c>
      <c r="D158">
        <v>9.9999999999999895E-2</v>
      </c>
      <c r="E158">
        <f t="shared" si="9"/>
        <v>-0.70000000000000018</v>
      </c>
      <c r="F158" t="s">
        <v>1068</v>
      </c>
      <c r="G158" t="s">
        <v>717</v>
      </c>
      <c r="H158" t="s">
        <v>718</v>
      </c>
      <c r="I158" t="s">
        <v>719</v>
      </c>
      <c r="J158" t="s">
        <v>121</v>
      </c>
      <c r="K158" t="s">
        <v>720</v>
      </c>
      <c r="L158" t="s">
        <v>721</v>
      </c>
      <c r="M158" t="s">
        <v>106</v>
      </c>
      <c r="N158" t="s">
        <v>48</v>
      </c>
      <c r="O158" t="s">
        <v>722</v>
      </c>
      <c r="P158" t="s">
        <v>121</v>
      </c>
      <c r="Q158" t="s">
        <v>48</v>
      </c>
      <c r="R158" t="s">
        <v>723</v>
      </c>
    </row>
    <row r="159" spans="1:35" x14ac:dyDescent="0.2">
      <c r="A159" t="s">
        <v>674</v>
      </c>
      <c r="B159">
        <f t="shared" si="10"/>
        <v>0.14367816091954022</v>
      </c>
      <c r="C159">
        <f t="shared" si="11"/>
        <v>0.28735632183908044</v>
      </c>
      <c r="D159">
        <v>0</v>
      </c>
      <c r="E159">
        <f t="shared" si="9"/>
        <v>-0.8</v>
      </c>
      <c r="F159" t="s">
        <v>1068</v>
      </c>
      <c r="G159" t="s">
        <v>50</v>
      </c>
      <c r="H159" t="s">
        <v>127</v>
      </c>
      <c r="I159" t="s">
        <v>77</v>
      </c>
      <c r="J159" t="s">
        <v>128</v>
      </c>
      <c r="K159" t="s">
        <v>98</v>
      </c>
      <c r="L159" t="s">
        <v>319</v>
      </c>
      <c r="M159" t="s">
        <v>57</v>
      </c>
      <c r="N159" t="s">
        <v>662</v>
      </c>
      <c r="O159" t="s">
        <v>122</v>
      </c>
      <c r="P159" t="s">
        <v>131</v>
      </c>
      <c r="Q159" t="s">
        <v>75</v>
      </c>
      <c r="R159" t="s">
        <v>446</v>
      </c>
      <c r="S159" t="s">
        <v>46</v>
      </c>
    </row>
    <row r="160" spans="1:35" x14ac:dyDescent="0.2">
      <c r="A160" t="s">
        <v>674</v>
      </c>
      <c r="B160">
        <f t="shared" si="10"/>
        <v>0.14367816091954022</v>
      </c>
      <c r="C160">
        <f t="shared" si="11"/>
        <v>0.28735632183908044</v>
      </c>
      <c r="D160">
        <v>-0.1</v>
      </c>
      <c r="E160">
        <f t="shared" si="9"/>
        <v>-0.9</v>
      </c>
      <c r="F160" t="s">
        <v>1068</v>
      </c>
      <c r="G160" t="s">
        <v>597</v>
      </c>
      <c r="H160" t="s">
        <v>48</v>
      </c>
      <c r="I160" t="s">
        <v>389</v>
      </c>
      <c r="J160" t="s">
        <v>416</v>
      </c>
      <c r="K160" t="s">
        <v>586</v>
      </c>
      <c r="L160" t="s">
        <v>1</v>
      </c>
      <c r="M160" t="s">
        <v>362</v>
      </c>
      <c r="N160" t="s">
        <v>121</v>
      </c>
      <c r="O160" t="s">
        <v>122</v>
      </c>
      <c r="P160" t="s">
        <v>466</v>
      </c>
      <c r="Q160" t="s">
        <v>724</v>
      </c>
    </row>
    <row r="161" spans="1:35" x14ac:dyDescent="0.2">
      <c r="A161" t="s">
        <v>674</v>
      </c>
      <c r="B161">
        <f t="shared" si="10"/>
        <v>0.14367816091954022</v>
      </c>
      <c r="C161">
        <f t="shared" si="11"/>
        <v>0.28735632183908044</v>
      </c>
      <c r="D161">
        <v>-0.2</v>
      </c>
      <c r="E161">
        <f t="shared" si="9"/>
        <v>-1</v>
      </c>
      <c r="F161" t="s">
        <v>1068</v>
      </c>
      <c r="G161" t="s">
        <v>297</v>
      </c>
      <c r="H161" t="s">
        <v>64</v>
      </c>
      <c r="I161" t="s">
        <v>65</v>
      </c>
      <c r="J161" t="s">
        <v>207</v>
      </c>
      <c r="K161" t="s">
        <v>193</v>
      </c>
      <c r="L161" t="s">
        <v>121</v>
      </c>
      <c r="M161" t="s">
        <v>48</v>
      </c>
      <c r="N161" t="s">
        <v>395</v>
      </c>
      <c r="O161" t="s">
        <v>489</v>
      </c>
      <c r="P161" t="s">
        <v>63</v>
      </c>
      <c r="Q161" t="s">
        <v>75</v>
      </c>
      <c r="R161" t="s">
        <v>453</v>
      </c>
      <c r="S161" t="s">
        <v>224</v>
      </c>
      <c r="T161" t="s">
        <v>725</v>
      </c>
    </row>
    <row r="162" spans="1:35" x14ac:dyDescent="0.2">
      <c r="A162" t="s">
        <v>726</v>
      </c>
      <c r="B162">
        <f>1/(6.41*2)</f>
        <v>7.8003120124804995E-2</v>
      </c>
      <c r="C162">
        <f>1/6.41</f>
        <v>0.15600624024960999</v>
      </c>
      <c r="D162">
        <v>1.7</v>
      </c>
      <c r="E162">
        <f t="shared" si="9"/>
        <v>0.89999999999999991</v>
      </c>
      <c r="F162" t="s">
        <v>1068</v>
      </c>
      <c r="G162" t="s">
        <v>82</v>
      </c>
      <c r="H162" t="s">
        <v>586</v>
      </c>
      <c r="I162" t="s">
        <v>1</v>
      </c>
      <c r="J162" t="s">
        <v>572</v>
      </c>
      <c r="K162" t="s">
        <v>727</v>
      </c>
      <c r="L162" t="s">
        <v>128</v>
      </c>
      <c r="M162" t="s">
        <v>48</v>
      </c>
      <c r="N162" t="s">
        <v>728</v>
      </c>
      <c r="O162" t="s">
        <v>121</v>
      </c>
      <c r="P162" t="s">
        <v>729</v>
      </c>
      <c r="Q162" t="s">
        <v>41</v>
      </c>
      <c r="R162" t="s">
        <v>85</v>
      </c>
      <c r="S162" t="s">
        <v>730</v>
      </c>
      <c r="V162" t="s">
        <v>82</v>
      </c>
      <c r="W162" t="s">
        <v>586</v>
      </c>
      <c r="X162" t="s">
        <v>1</v>
      </c>
      <c r="Y162" t="s">
        <v>572</v>
      </c>
      <c r="Z162" t="s">
        <v>727</v>
      </c>
      <c r="AA162" t="s">
        <v>128</v>
      </c>
      <c r="AB162" t="s">
        <v>48</v>
      </c>
      <c r="AC162" t="s">
        <v>728</v>
      </c>
      <c r="AD162" t="s">
        <v>121</v>
      </c>
      <c r="AE162" t="s">
        <v>729</v>
      </c>
      <c r="AF162" t="s">
        <v>41</v>
      </c>
      <c r="AG162" t="s">
        <v>85</v>
      </c>
      <c r="AH162" t="s">
        <v>730</v>
      </c>
    </row>
    <row r="163" spans="1:35" x14ac:dyDescent="0.2">
      <c r="A163" t="s">
        <v>726</v>
      </c>
      <c r="B163">
        <f t="shared" ref="B163:B181" si="12">1/(6.41*2)</f>
        <v>7.8003120124804995E-2</v>
      </c>
      <c r="C163">
        <f t="shared" ref="C163:C181" si="13">1/6.41</f>
        <v>0.15600624024960999</v>
      </c>
      <c r="D163">
        <v>1.6</v>
      </c>
      <c r="E163">
        <f t="shared" si="9"/>
        <v>0.8</v>
      </c>
      <c r="F163" t="s">
        <v>1068</v>
      </c>
      <c r="G163" t="s">
        <v>570</v>
      </c>
      <c r="H163" t="s">
        <v>246</v>
      </c>
      <c r="I163" t="s">
        <v>143</v>
      </c>
      <c r="J163" t="s">
        <v>119</v>
      </c>
      <c r="K163" t="s">
        <v>571</v>
      </c>
      <c r="L163" t="s">
        <v>572</v>
      </c>
      <c r="M163" t="s">
        <v>57</v>
      </c>
      <c r="N163" t="s">
        <v>1</v>
      </c>
      <c r="O163" t="s">
        <v>731</v>
      </c>
      <c r="P163" t="s">
        <v>121</v>
      </c>
      <c r="Q163" t="s">
        <v>732</v>
      </c>
      <c r="V163" t="s">
        <v>570</v>
      </c>
      <c r="W163" t="s">
        <v>246</v>
      </c>
      <c r="X163" t="s">
        <v>143</v>
      </c>
      <c r="Y163" t="s">
        <v>119</v>
      </c>
      <c r="Z163" t="s">
        <v>571</v>
      </c>
      <c r="AA163" t="s">
        <v>572</v>
      </c>
      <c r="AB163" t="s">
        <v>57</v>
      </c>
      <c r="AC163" t="s">
        <v>1</v>
      </c>
      <c r="AD163" t="s">
        <v>731</v>
      </c>
      <c r="AE163" t="s">
        <v>121</v>
      </c>
      <c r="AF163" t="s">
        <v>732</v>
      </c>
    </row>
    <row r="164" spans="1:35" x14ac:dyDescent="0.2">
      <c r="A164" t="s">
        <v>726</v>
      </c>
      <c r="B164">
        <f t="shared" si="12"/>
        <v>7.8003120124804995E-2</v>
      </c>
      <c r="C164">
        <f t="shared" si="13"/>
        <v>0.15600624024960999</v>
      </c>
      <c r="D164">
        <v>1.5</v>
      </c>
      <c r="E164">
        <f t="shared" si="9"/>
        <v>0.7</v>
      </c>
      <c r="F164" t="s">
        <v>1068</v>
      </c>
      <c r="G164" t="s">
        <v>82</v>
      </c>
      <c r="H164" t="s">
        <v>83</v>
      </c>
      <c r="I164" t="s">
        <v>52</v>
      </c>
      <c r="J164" t="s">
        <v>634</v>
      </c>
      <c r="K164" t="s">
        <v>52</v>
      </c>
      <c r="L164" t="s">
        <v>288</v>
      </c>
      <c r="M164" t="s">
        <v>88</v>
      </c>
      <c r="N164" t="s">
        <v>68</v>
      </c>
      <c r="O164" t="s">
        <v>102</v>
      </c>
      <c r="P164" t="s">
        <v>409</v>
      </c>
      <c r="Q164" t="s">
        <v>85</v>
      </c>
      <c r="R164" t="s">
        <v>733</v>
      </c>
      <c r="V164" t="s">
        <v>82</v>
      </c>
      <c r="W164" t="s">
        <v>83</v>
      </c>
      <c r="X164" t="s">
        <v>52</v>
      </c>
      <c r="Y164" t="s">
        <v>634</v>
      </c>
      <c r="Z164" t="s">
        <v>52</v>
      </c>
      <c r="AA164" t="s">
        <v>288</v>
      </c>
      <c r="AB164" t="s">
        <v>88</v>
      </c>
      <c r="AC164" t="s">
        <v>68</v>
      </c>
      <c r="AD164" t="s">
        <v>102</v>
      </c>
      <c r="AE164" t="s">
        <v>409</v>
      </c>
      <c r="AF164" t="s">
        <v>85</v>
      </c>
      <c r="AG164" t="s">
        <v>733</v>
      </c>
    </row>
    <row r="165" spans="1:35" x14ac:dyDescent="0.2">
      <c r="A165" t="s">
        <v>726</v>
      </c>
      <c r="B165">
        <f t="shared" si="12"/>
        <v>7.8003120124804995E-2</v>
      </c>
      <c r="C165">
        <f t="shared" si="13"/>
        <v>0.15600624024960999</v>
      </c>
      <c r="D165">
        <v>1.4</v>
      </c>
      <c r="E165">
        <f t="shared" si="9"/>
        <v>0.59999999999999987</v>
      </c>
      <c r="F165" t="s">
        <v>1068</v>
      </c>
      <c r="G165" t="s">
        <v>222</v>
      </c>
      <c r="H165" t="s">
        <v>700</v>
      </c>
      <c r="I165" t="s">
        <v>316</v>
      </c>
      <c r="J165" t="s">
        <v>465</v>
      </c>
      <c r="K165" t="s">
        <v>308</v>
      </c>
      <c r="L165" t="s">
        <v>41</v>
      </c>
      <c r="M165" t="s">
        <v>85</v>
      </c>
      <c r="N165" t="s">
        <v>734</v>
      </c>
      <c r="O165" t="s">
        <v>348</v>
      </c>
      <c r="P165" t="s">
        <v>465</v>
      </c>
      <c r="Q165" t="s">
        <v>279</v>
      </c>
      <c r="R165" t="s">
        <v>735</v>
      </c>
      <c r="V165" t="s">
        <v>222</v>
      </c>
      <c r="W165" t="s">
        <v>700</v>
      </c>
      <c r="X165" t="s">
        <v>316</v>
      </c>
      <c r="Y165" t="s">
        <v>465</v>
      </c>
      <c r="Z165" t="s">
        <v>308</v>
      </c>
      <c r="AA165" t="s">
        <v>41</v>
      </c>
      <c r="AB165" t="s">
        <v>85</v>
      </c>
      <c r="AC165" t="s">
        <v>734</v>
      </c>
      <c r="AD165" t="s">
        <v>348</v>
      </c>
      <c r="AE165" t="s">
        <v>465</v>
      </c>
      <c r="AF165" t="s">
        <v>279</v>
      </c>
      <c r="AG165" t="s">
        <v>735</v>
      </c>
    </row>
    <row r="166" spans="1:35" x14ac:dyDescent="0.2">
      <c r="A166" t="s">
        <v>726</v>
      </c>
      <c r="B166">
        <f t="shared" si="12"/>
        <v>7.8003120124804995E-2</v>
      </c>
      <c r="C166">
        <f t="shared" si="13"/>
        <v>0.15600624024960999</v>
      </c>
      <c r="D166">
        <v>1.3</v>
      </c>
      <c r="E166">
        <f t="shared" si="9"/>
        <v>0.5</v>
      </c>
      <c r="F166" t="s">
        <v>1068</v>
      </c>
      <c r="G166" t="s">
        <v>216</v>
      </c>
      <c r="H166" t="s">
        <v>102</v>
      </c>
      <c r="I166" t="s">
        <v>390</v>
      </c>
      <c r="J166" t="s">
        <v>581</v>
      </c>
      <c r="K166" t="s">
        <v>131</v>
      </c>
      <c r="L166" t="s">
        <v>315</v>
      </c>
      <c r="M166" t="s">
        <v>65</v>
      </c>
      <c r="N166" t="s">
        <v>107</v>
      </c>
      <c r="O166" t="s">
        <v>57</v>
      </c>
      <c r="P166" t="s">
        <v>67</v>
      </c>
      <c r="Q166" t="s">
        <v>582</v>
      </c>
      <c r="R166" t="s">
        <v>736</v>
      </c>
      <c r="V166" t="s">
        <v>216</v>
      </c>
      <c r="W166" t="s">
        <v>102</v>
      </c>
      <c r="X166" t="s">
        <v>390</v>
      </c>
      <c r="Y166" t="s">
        <v>581</v>
      </c>
      <c r="Z166" t="s">
        <v>131</v>
      </c>
      <c r="AA166" t="s">
        <v>315</v>
      </c>
      <c r="AB166" t="s">
        <v>65</v>
      </c>
      <c r="AC166" t="s">
        <v>107</v>
      </c>
      <c r="AD166" t="s">
        <v>57</v>
      </c>
      <c r="AE166" t="s">
        <v>67</v>
      </c>
      <c r="AF166" t="s">
        <v>582</v>
      </c>
      <c r="AG166" t="s">
        <v>736</v>
      </c>
    </row>
    <row r="167" spans="1:35" x14ac:dyDescent="0.2">
      <c r="A167" t="s">
        <v>726</v>
      </c>
      <c r="B167">
        <f t="shared" si="12"/>
        <v>7.8003120124804995E-2</v>
      </c>
      <c r="C167">
        <f t="shared" si="13"/>
        <v>0.15600624024960999</v>
      </c>
      <c r="D167">
        <v>1.2</v>
      </c>
      <c r="E167">
        <f t="shared" si="9"/>
        <v>0.39999999999999991</v>
      </c>
      <c r="F167" t="s">
        <v>1068</v>
      </c>
      <c r="G167" t="s">
        <v>269</v>
      </c>
      <c r="H167" t="s">
        <v>270</v>
      </c>
      <c r="I167" t="s">
        <v>147</v>
      </c>
      <c r="J167" t="s">
        <v>121</v>
      </c>
      <c r="K167" t="s">
        <v>48</v>
      </c>
      <c r="L167" t="s">
        <v>271</v>
      </c>
      <c r="M167" t="s">
        <v>94</v>
      </c>
      <c r="N167" t="s">
        <v>272</v>
      </c>
      <c r="O167" t="s">
        <v>94</v>
      </c>
      <c r="P167" t="s">
        <v>143</v>
      </c>
      <c r="Q167" t="s">
        <v>737</v>
      </c>
      <c r="R167" t="s">
        <v>144</v>
      </c>
      <c r="V167" t="s">
        <v>269</v>
      </c>
      <c r="W167" t="s">
        <v>270</v>
      </c>
      <c r="X167" t="s">
        <v>147</v>
      </c>
      <c r="Y167" t="s">
        <v>121</v>
      </c>
      <c r="Z167" t="s">
        <v>48</v>
      </c>
      <c r="AA167" t="s">
        <v>271</v>
      </c>
      <c r="AB167" t="s">
        <v>94</v>
      </c>
      <c r="AC167" t="s">
        <v>272</v>
      </c>
      <c r="AD167" t="s">
        <v>94</v>
      </c>
      <c r="AE167" t="s">
        <v>143</v>
      </c>
      <c r="AF167" t="s">
        <v>737</v>
      </c>
      <c r="AG167" t="s">
        <v>144</v>
      </c>
    </row>
    <row r="168" spans="1:35" x14ac:dyDescent="0.2">
      <c r="A168" t="s">
        <v>726</v>
      </c>
      <c r="B168">
        <f t="shared" si="12"/>
        <v>7.8003120124804995E-2</v>
      </c>
      <c r="C168">
        <f t="shared" si="13"/>
        <v>0.15600624024960999</v>
      </c>
      <c r="D168">
        <v>1.1000000000000001</v>
      </c>
      <c r="E168">
        <f t="shared" si="9"/>
        <v>0.30000000000000004</v>
      </c>
      <c r="F168" t="s">
        <v>1068</v>
      </c>
      <c r="G168" t="s">
        <v>274</v>
      </c>
      <c r="H168" t="s">
        <v>351</v>
      </c>
      <c r="I168" t="s">
        <v>109</v>
      </c>
      <c r="J168" t="s">
        <v>219</v>
      </c>
      <c r="K168" t="s">
        <v>80</v>
      </c>
      <c r="L168" t="s">
        <v>52</v>
      </c>
      <c r="M168" t="s">
        <v>223</v>
      </c>
      <c r="N168" t="s">
        <v>1</v>
      </c>
      <c r="O168" t="s">
        <v>738</v>
      </c>
      <c r="P168" t="s">
        <v>121</v>
      </c>
      <c r="Q168" t="s">
        <v>48</v>
      </c>
      <c r="R168" t="s">
        <v>739</v>
      </c>
      <c r="S168" t="s">
        <v>740</v>
      </c>
      <c r="V168" t="s">
        <v>274</v>
      </c>
      <c r="W168" t="s">
        <v>351</v>
      </c>
      <c r="X168" t="s">
        <v>109</v>
      </c>
      <c r="Y168" t="s">
        <v>219</v>
      </c>
      <c r="Z168" t="s">
        <v>80</v>
      </c>
      <c r="AA168" t="s">
        <v>52</v>
      </c>
      <c r="AB168" t="s">
        <v>223</v>
      </c>
      <c r="AC168" t="s">
        <v>1</v>
      </c>
      <c r="AD168" t="s">
        <v>738</v>
      </c>
      <c r="AE168" t="s">
        <v>121</v>
      </c>
      <c r="AF168" t="s">
        <v>48</v>
      </c>
      <c r="AG168" t="s">
        <v>739</v>
      </c>
      <c r="AH168" t="s">
        <v>740</v>
      </c>
    </row>
    <row r="169" spans="1:35" x14ac:dyDescent="0.2">
      <c r="A169" t="s">
        <v>726</v>
      </c>
      <c r="B169">
        <f t="shared" si="12"/>
        <v>7.8003120124804995E-2</v>
      </c>
      <c r="C169">
        <f t="shared" si="13"/>
        <v>0.15600624024960999</v>
      </c>
      <c r="D169">
        <v>1</v>
      </c>
      <c r="E169">
        <f t="shared" si="9"/>
        <v>0.19999999999999996</v>
      </c>
      <c r="F169" t="s">
        <v>1068</v>
      </c>
      <c r="G169" t="s">
        <v>269</v>
      </c>
      <c r="H169" t="s">
        <v>64</v>
      </c>
      <c r="I169" t="s">
        <v>444</v>
      </c>
      <c r="J169" t="s">
        <v>98</v>
      </c>
      <c r="K169" t="s">
        <v>338</v>
      </c>
      <c r="L169" t="s">
        <v>253</v>
      </c>
      <c r="M169" t="s">
        <v>741</v>
      </c>
      <c r="N169" t="s">
        <v>52</v>
      </c>
      <c r="O169" t="s">
        <v>388</v>
      </c>
      <c r="P169" t="s">
        <v>48</v>
      </c>
      <c r="Q169" t="s">
        <v>535</v>
      </c>
      <c r="V169" t="s">
        <v>269</v>
      </c>
      <c r="W169" t="s">
        <v>64</v>
      </c>
      <c r="X169" t="s">
        <v>444</v>
      </c>
      <c r="Y169" t="s">
        <v>98</v>
      </c>
      <c r="Z169" t="s">
        <v>338</v>
      </c>
      <c r="AA169" t="s">
        <v>253</v>
      </c>
      <c r="AB169" t="s">
        <v>741</v>
      </c>
      <c r="AC169" t="s">
        <v>52</v>
      </c>
      <c r="AD169" t="s">
        <v>388</v>
      </c>
      <c r="AE169" t="s">
        <v>48</v>
      </c>
      <c r="AF169" t="s">
        <v>535</v>
      </c>
    </row>
    <row r="170" spans="1:35" x14ac:dyDescent="0.2">
      <c r="A170" t="s">
        <v>726</v>
      </c>
      <c r="B170">
        <f t="shared" si="12"/>
        <v>7.8003120124804995E-2</v>
      </c>
      <c r="C170">
        <f t="shared" si="13"/>
        <v>0.15600624024960999</v>
      </c>
      <c r="D170">
        <v>0.90000000000000102</v>
      </c>
      <c r="E170">
        <f t="shared" si="9"/>
        <v>0.10000000000000098</v>
      </c>
      <c r="F170" t="s">
        <v>1068</v>
      </c>
      <c r="G170" t="s">
        <v>72</v>
      </c>
      <c r="H170" t="s">
        <v>516</v>
      </c>
      <c r="I170" t="s">
        <v>75</v>
      </c>
      <c r="J170" t="s">
        <v>1</v>
      </c>
      <c r="K170" t="s">
        <v>265</v>
      </c>
      <c r="L170" t="s">
        <v>191</v>
      </c>
      <c r="M170" t="s">
        <v>57</v>
      </c>
      <c r="N170" t="s">
        <v>184</v>
      </c>
      <c r="O170" t="s">
        <v>68</v>
      </c>
      <c r="P170" t="s">
        <v>78</v>
      </c>
      <c r="Q170" t="s">
        <v>291</v>
      </c>
      <c r="R170" t="s">
        <v>158</v>
      </c>
      <c r="S170" t="s">
        <v>48</v>
      </c>
      <c r="T170" t="s">
        <v>449</v>
      </c>
      <c r="V170" t="s">
        <v>72</v>
      </c>
      <c r="W170" t="s">
        <v>516</v>
      </c>
      <c r="X170" t="s">
        <v>75</v>
      </c>
      <c r="Y170" t="s">
        <v>1</v>
      </c>
      <c r="Z170" t="s">
        <v>265</v>
      </c>
      <c r="AA170" t="s">
        <v>191</v>
      </c>
      <c r="AB170" t="s">
        <v>57</v>
      </c>
      <c r="AC170" t="s">
        <v>184</v>
      </c>
      <c r="AD170" t="s">
        <v>68</v>
      </c>
      <c r="AE170" t="s">
        <v>78</v>
      </c>
      <c r="AF170" t="s">
        <v>291</v>
      </c>
      <c r="AG170" t="s">
        <v>158</v>
      </c>
      <c r="AH170" t="s">
        <v>48</v>
      </c>
      <c r="AI170" t="s">
        <v>449</v>
      </c>
    </row>
    <row r="171" spans="1:35" x14ac:dyDescent="0.2">
      <c r="A171" t="s">
        <v>726</v>
      </c>
      <c r="B171">
        <f t="shared" si="12"/>
        <v>7.8003120124804995E-2</v>
      </c>
      <c r="C171">
        <f t="shared" si="13"/>
        <v>0.15600624024960999</v>
      </c>
      <c r="D171">
        <v>0.80000000000000104</v>
      </c>
      <c r="E171">
        <f t="shared" si="9"/>
        <v>9.9920072216264089E-16</v>
      </c>
      <c r="F171" t="s">
        <v>1068</v>
      </c>
      <c r="G171" t="s">
        <v>210</v>
      </c>
      <c r="H171" t="s">
        <v>742</v>
      </c>
      <c r="I171" t="s">
        <v>193</v>
      </c>
      <c r="J171" t="s">
        <v>276</v>
      </c>
      <c r="K171" t="s">
        <v>689</v>
      </c>
      <c r="L171" t="s">
        <v>340</v>
      </c>
      <c r="M171" t="s">
        <v>52</v>
      </c>
      <c r="N171" t="s">
        <v>112</v>
      </c>
      <c r="O171" t="s">
        <v>743</v>
      </c>
      <c r="P171" t="s">
        <v>744</v>
      </c>
      <c r="V171" t="s">
        <v>210</v>
      </c>
      <c r="W171" t="s">
        <v>742</v>
      </c>
    </row>
    <row r="172" spans="1:35" x14ac:dyDescent="0.2">
      <c r="A172" t="s">
        <v>726</v>
      </c>
      <c r="B172">
        <f t="shared" si="12"/>
        <v>7.8003120124804995E-2</v>
      </c>
      <c r="C172">
        <f t="shared" si="13"/>
        <v>0.15600624024960999</v>
      </c>
      <c r="D172">
        <v>0.70000000000000095</v>
      </c>
      <c r="E172">
        <f t="shared" si="9"/>
        <v>-9.999999999999909E-2</v>
      </c>
      <c r="F172" t="s">
        <v>1068</v>
      </c>
      <c r="G172" t="s">
        <v>72</v>
      </c>
      <c r="H172" t="s">
        <v>78</v>
      </c>
      <c r="I172" t="s">
        <v>164</v>
      </c>
      <c r="J172" t="s">
        <v>143</v>
      </c>
      <c r="K172" t="s">
        <v>165</v>
      </c>
      <c r="L172" t="s">
        <v>52</v>
      </c>
      <c r="M172" t="s">
        <v>166</v>
      </c>
      <c r="N172" t="s">
        <v>75</v>
      </c>
      <c r="O172" t="s">
        <v>1</v>
      </c>
      <c r="P172" t="s">
        <v>196</v>
      </c>
      <c r="Q172" t="s">
        <v>745</v>
      </c>
      <c r="R172" t="s">
        <v>121</v>
      </c>
      <c r="S172" t="s">
        <v>126</v>
      </c>
    </row>
    <row r="173" spans="1:35" x14ac:dyDescent="0.2">
      <c r="A173" t="s">
        <v>726</v>
      </c>
      <c r="B173">
        <f t="shared" si="12"/>
        <v>7.8003120124804995E-2</v>
      </c>
      <c r="C173">
        <f t="shared" si="13"/>
        <v>0.15600624024960999</v>
      </c>
      <c r="D173">
        <v>0.6</v>
      </c>
      <c r="E173">
        <f t="shared" si="9"/>
        <v>-0.20000000000000007</v>
      </c>
      <c r="F173" t="s">
        <v>1068</v>
      </c>
      <c r="G173" t="s">
        <v>269</v>
      </c>
      <c r="H173" t="s">
        <v>270</v>
      </c>
      <c r="I173" t="s">
        <v>147</v>
      </c>
      <c r="J173" t="s">
        <v>121</v>
      </c>
      <c r="K173" t="s">
        <v>48</v>
      </c>
      <c r="L173" t="s">
        <v>95</v>
      </c>
      <c r="M173" t="s">
        <v>94</v>
      </c>
      <c r="N173" t="s">
        <v>272</v>
      </c>
      <c r="O173" t="s">
        <v>94</v>
      </c>
      <c r="P173" t="s">
        <v>143</v>
      </c>
      <c r="Q173" t="s">
        <v>58</v>
      </c>
      <c r="R173" t="s">
        <v>48</v>
      </c>
      <c r="S173" t="s">
        <v>273</v>
      </c>
    </row>
    <row r="174" spans="1:35" x14ac:dyDescent="0.2">
      <c r="A174" t="s">
        <v>726</v>
      </c>
      <c r="B174">
        <f t="shared" si="12"/>
        <v>7.8003120124804995E-2</v>
      </c>
      <c r="C174">
        <f t="shared" si="13"/>
        <v>0.15600624024960999</v>
      </c>
      <c r="D174">
        <v>0.5</v>
      </c>
      <c r="E174">
        <f t="shared" si="9"/>
        <v>-0.30000000000000004</v>
      </c>
      <c r="F174" t="s">
        <v>1068</v>
      </c>
      <c r="G174" t="s">
        <v>297</v>
      </c>
      <c r="H174" t="s">
        <v>443</v>
      </c>
      <c r="I174" t="s">
        <v>67</v>
      </c>
      <c r="J174" t="s">
        <v>101</v>
      </c>
      <c r="K174" t="s">
        <v>44</v>
      </c>
      <c r="L174" t="s">
        <v>45</v>
      </c>
      <c r="M174" t="s">
        <v>523</v>
      </c>
      <c r="N174" t="s">
        <v>52</v>
      </c>
      <c r="O174" t="s">
        <v>268</v>
      </c>
      <c r="P174" t="s">
        <v>52</v>
      </c>
      <c r="Q174" t="s">
        <v>48</v>
      </c>
      <c r="R174" t="s">
        <v>746</v>
      </c>
      <c r="S174" t="s">
        <v>747</v>
      </c>
      <c r="T174" t="s">
        <v>224</v>
      </c>
    </row>
    <row r="175" spans="1:35" x14ac:dyDescent="0.2">
      <c r="A175" t="s">
        <v>726</v>
      </c>
      <c r="B175">
        <f t="shared" si="12"/>
        <v>7.8003120124804995E-2</v>
      </c>
      <c r="C175">
        <f t="shared" si="13"/>
        <v>0.15600624024960999</v>
      </c>
      <c r="D175">
        <v>0.4</v>
      </c>
      <c r="E175">
        <f t="shared" si="9"/>
        <v>-0.4</v>
      </c>
      <c r="F175" t="s">
        <v>1068</v>
      </c>
      <c r="G175" t="s">
        <v>72</v>
      </c>
      <c r="H175" t="s">
        <v>308</v>
      </c>
      <c r="I175" t="s">
        <v>748</v>
      </c>
      <c r="J175" t="s">
        <v>174</v>
      </c>
      <c r="K175" t="s">
        <v>115</v>
      </c>
      <c r="L175" t="s">
        <v>68</v>
      </c>
      <c r="M175" t="s">
        <v>281</v>
      </c>
      <c r="N175" t="s">
        <v>260</v>
      </c>
      <c r="O175" t="s">
        <v>48</v>
      </c>
      <c r="P175" t="s">
        <v>360</v>
      </c>
      <c r="Q175" t="s">
        <v>749</v>
      </c>
      <c r="R175" t="s">
        <v>284</v>
      </c>
    </row>
    <row r="176" spans="1:35" x14ac:dyDescent="0.2">
      <c r="A176" t="s">
        <v>726</v>
      </c>
      <c r="B176">
        <f t="shared" si="12"/>
        <v>7.8003120124804995E-2</v>
      </c>
      <c r="C176">
        <f t="shared" si="13"/>
        <v>0.15600624024960999</v>
      </c>
      <c r="D176">
        <v>0.3</v>
      </c>
      <c r="E176">
        <f t="shared" si="9"/>
        <v>-0.5</v>
      </c>
      <c r="F176" t="s">
        <v>1068</v>
      </c>
      <c r="G176" t="s">
        <v>72</v>
      </c>
      <c r="H176" t="s">
        <v>235</v>
      </c>
      <c r="I176" t="s">
        <v>662</v>
      </c>
      <c r="J176" t="s">
        <v>109</v>
      </c>
      <c r="K176" t="s">
        <v>67</v>
      </c>
      <c r="L176" t="s">
        <v>68</v>
      </c>
      <c r="M176" t="s">
        <v>137</v>
      </c>
      <c r="N176" t="s">
        <v>207</v>
      </c>
      <c r="O176" t="s">
        <v>390</v>
      </c>
      <c r="P176" t="s">
        <v>330</v>
      </c>
      <c r="Q176" t="s">
        <v>42</v>
      </c>
      <c r="R176" t="s">
        <v>750</v>
      </c>
    </row>
    <row r="177" spans="1:35" x14ac:dyDescent="0.2">
      <c r="A177" t="s">
        <v>726</v>
      </c>
      <c r="B177">
        <f t="shared" si="12"/>
        <v>7.8003120124804995E-2</v>
      </c>
      <c r="C177">
        <f t="shared" si="13"/>
        <v>0.15600624024960999</v>
      </c>
      <c r="D177">
        <v>0.2</v>
      </c>
      <c r="E177">
        <f t="shared" si="9"/>
        <v>-0.60000000000000009</v>
      </c>
      <c r="F177" t="s">
        <v>1068</v>
      </c>
      <c r="G177" t="s">
        <v>50</v>
      </c>
      <c r="H177" t="s">
        <v>144</v>
      </c>
      <c r="I177" t="s">
        <v>261</v>
      </c>
      <c r="J177" t="s">
        <v>1</v>
      </c>
      <c r="K177" t="s">
        <v>60</v>
      </c>
      <c r="L177" t="s">
        <v>97</v>
      </c>
      <c r="M177" t="s">
        <v>250</v>
      </c>
      <c r="N177" t="s">
        <v>131</v>
      </c>
      <c r="O177" t="s">
        <v>127</v>
      </c>
      <c r="P177" t="s">
        <v>153</v>
      </c>
      <c r="Q177" t="s">
        <v>98</v>
      </c>
      <c r="R177" t="s">
        <v>99</v>
      </c>
    </row>
    <row r="178" spans="1:35" x14ac:dyDescent="0.2">
      <c r="A178" t="s">
        <v>726</v>
      </c>
      <c r="B178">
        <f t="shared" si="12"/>
        <v>7.8003120124804995E-2</v>
      </c>
      <c r="C178">
        <f t="shared" si="13"/>
        <v>0.15600624024960999</v>
      </c>
      <c r="D178">
        <v>9.9999999999999895E-2</v>
      </c>
      <c r="E178">
        <f t="shared" si="9"/>
        <v>-0.70000000000000018</v>
      </c>
      <c r="F178" t="s">
        <v>1068</v>
      </c>
      <c r="G178" t="s">
        <v>72</v>
      </c>
      <c r="H178" t="s">
        <v>751</v>
      </c>
      <c r="I178" t="s">
        <v>752</v>
      </c>
      <c r="J178" t="s">
        <v>119</v>
      </c>
      <c r="K178" t="s">
        <v>753</v>
      </c>
      <c r="L178" t="s">
        <v>245</v>
      </c>
      <c r="M178" t="s">
        <v>708</v>
      </c>
      <c r="N178" t="s">
        <v>754</v>
      </c>
      <c r="O178" t="s">
        <v>709</v>
      </c>
      <c r="P178" t="s">
        <v>63</v>
      </c>
    </row>
    <row r="179" spans="1:35" x14ac:dyDescent="0.2">
      <c r="A179" t="s">
        <v>726</v>
      </c>
      <c r="B179">
        <f t="shared" si="12"/>
        <v>7.8003120124804995E-2</v>
      </c>
      <c r="C179">
        <f t="shared" si="13"/>
        <v>0.15600624024960999</v>
      </c>
      <c r="D179">
        <v>0</v>
      </c>
      <c r="E179">
        <f t="shared" si="9"/>
        <v>-0.8</v>
      </c>
      <c r="F179" t="s">
        <v>1068</v>
      </c>
      <c r="G179" t="s">
        <v>436</v>
      </c>
      <c r="H179" t="s">
        <v>119</v>
      </c>
      <c r="I179" t="s">
        <v>755</v>
      </c>
      <c r="J179" t="s">
        <v>48</v>
      </c>
      <c r="K179" t="s">
        <v>209</v>
      </c>
      <c r="L179" t="s">
        <v>287</v>
      </c>
      <c r="M179" t="s">
        <v>140</v>
      </c>
      <c r="N179" t="s">
        <v>101</v>
      </c>
      <c r="O179" t="s">
        <v>57</v>
      </c>
      <c r="P179" t="s">
        <v>465</v>
      </c>
      <c r="Q179" t="s">
        <v>363</v>
      </c>
    </row>
    <row r="180" spans="1:35" x14ac:dyDescent="0.2">
      <c r="A180" t="s">
        <v>726</v>
      </c>
      <c r="B180">
        <f t="shared" si="12"/>
        <v>7.8003120124804995E-2</v>
      </c>
      <c r="C180">
        <f t="shared" si="13"/>
        <v>0.15600624024960999</v>
      </c>
      <c r="D180">
        <v>-0.1</v>
      </c>
      <c r="E180">
        <f t="shared" si="9"/>
        <v>-0.9</v>
      </c>
      <c r="F180" t="s">
        <v>1068</v>
      </c>
      <c r="G180" t="s">
        <v>82</v>
      </c>
      <c r="H180" t="s">
        <v>504</v>
      </c>
      <c r="I180" t="s">
        <v>304</v>
      </c>
      <c r="J180" t="s">
        <v>756</v>
      </c>
      <c r="K180" t="s">
        <v>757</v>
      </c>
      <c r="L180" t="s">
        <v>1</v>
      </c>
      <c r="M180" t="s">
        <v>758</v>
      </c>
      <c r="N180" t="s">
        <v>277</v>
      </c>
      <c r="O180" t="s">
        <v>121</v>
      </c>
      <c r="P180" t="s">
        <v>759</v>
      </c>
      <c r="Q180" t="s">
        <v>760</v>
      </c>
    </row>
    <row r="181" spans="1:35" x14ac:dyDescent="0.2">
      <c r="A181" t="s">
        <v>726</v>
      </c>
      <c r="B181">
        <f t="shared" si="12"/>
        <v>7.8003120124804995E-2</v>
      </c>
      <c r="C181">
        <f t="shared" si="13"/>
        <v>0.15600624024960999</v>
      </c>
      <c r="D181">
        <v>-0.2</v>
      </c>
      <c r="E181">
        <f t="shared" si="9"/>
        <v>-1</v>
      </c>
      <c r="F181" t="s">
        <v>1068</v>
      </c>
      <c r="G181" t="s">
        <v>473</v>
      </c>
      <c r="H181" t="s">
        <v>75</v>
      </c>
      <c r="I181" t="s">
        <v>584</v>
      </c>
      <c r="J181" t="s">
        <v>46</v>
      </c>
      <c r="K181" t="s">
        <v>489</v>
      </c>
      <c r="L181" t="s">
        <v>416</v>
      </c>
      <c r="M181" t="s">
        <v>75</v>
      </c>
      <c r="N181" t="s">
        <v>48</v>
      </c>
      <c r="O181" t="s">
        <v>761</v>
      </c>
      <c r="P181" t="s">
        <v>762</v>
      </c>
      <c r="Q181" t="s">
        <v>542</v>
      </c>
    </row>
    <row r="182" spans="1:35" x14ac:dyDescent="0.2">
      <c r="A182" t="s">
        <v>763</v>
      </c>
      <c r="B182">
        <f>1/(11.65*2)</f>
        <v>4.2918454935622317E-2</v>
      </c>
      <c r="C182">
        <f>1/11.65</f>
        <v>8.5836909871244635E-2</v>
      </c>
      <c r="D182">
        <v>1.7</v>
      </c>
      <c r="E182">
        <f t="shared" si="9"/>
        <v>0.89999999999999991</v>
      </c>
      <c r="F182" t="s">
        <v>1068</v>
      </c>
      <c r="G182" t="s">
        <v>302</v>
      </c>
      <c r="H182" t="s">
        <v>764</v>
      </c>
      <c r="I182" t="s">
        <v>200</v>
      </c>
      <c r="J182" t="s">
        <v>147</v>
      </c>
      <c r="K182" t="s">
        <v>536</v>
      </c>
      <c r="L182" t="s">
        <v>109</v>
      </c>
      <c r="M182" t="s">
        <v>57</v>
      </c>
      <c r="N182" t="s">
        <v>51</v>
      </c>
      <c r="O182" t="s">
        <v>77</v>
      </c>
      <c r="P182" t="s">
        <v>52</v>
      </c>
      <c r="Q182" t="s">
        <v>48</v>
      </c>
      <c r="R182" t="s">
        <v>765</v>
      </c>
      <c r="S182" t="s">
        <v>766</v>
      </c>
      <c r="V182" t="s">
        <v>302</v>
      </c>
      <c r="W182" t="s">
        <v>764</v>
      </c>
      <c r="X182" t="s">
        <v>200</v>
      </c>
      <c r="Y182" t="s">
        <v>147</v>
      </c>
      <c r="Z182" t="s">
        <v>536</v>
      </c>
      <c r="AA182" t="s">
        <v>109</v>
      </c>
      <c r="AB182" t="s">
        <v>57</v>
      </c>
      <c r="AC182" t="s">
        <v>51</v>
      </c>
      <c r="AD182" t="s">
        <v>77</v>
      </c>
      <c r="AE182" t="s">
        <v>52</v>
      </c>
      <c r="AF182" t="s">
        <v>48</v>
      </c>
      <c r="AG182" t="s">
        <v>765</v>
      </c>
      <c r="AH182" t="s">
        <v>766</v>
      </c>
    </row>
    <row r="183" spans="1:35" x14ac:dyDescent="0.2">
      <c r="A183" t="s">
        <v>763</v>
      </c>
      <c r="B183">
        <f t="shared" ref="B183:B201" si="14">1/(11.65*2)</f>
        <v>4.2918454935622317E-2</v>
      </c>
      <c r="C183">
        <f t="shared" ref="C183:C201" si="15">1/11.65</f>
        <v>8.5836909871244635E-2</v>
      </c>
      <c r="D183">
        <v>1.6</v>
      </c>
      <c r="E183">
        <f t="shared" si="9"/>
        <v>0.8</v>
      </c>
      <c r="F183" t="s">
        <v>1068</v>
      </c>
      <c r="G183" t="s">
        <v>473</v>
      </c>
      <c r="H183" t="s">
        <v>438</v>
      </c>
      <c r="I183" t="s">
        <v>65</v>
      </c>
      <c r="J183" t="s">
        <v>767</v>
      </c>
      <c r="K183" t="s">
        <v>48</v>
      </c>
      <c r="L183" t="s">
        <v>768</v>
      </c>
      <c r="M183" t="s">
        <v>489</v>
      </c>
      <c r="N183" t="s">
        <v>143</v>
      </c>
      <c r="O183" t="s">
        <v>69</v>
      </c>
      <c r="P183" t="s">
        <v>584</v>
      </c>
      <c r="Q183" t="s">
        <v>769</v>
      </c>
      <c r="V183" t="s">
        <v>473</v>
      </c>
      <c r="W183" t="s">
        <v>438</v>
      </c>
      <c r="X183" t="s">
        <v>65</v>
      </c>
      <c r="Y183" t="s">
        <v>767</v>
      </c>
      <c r="Z183" t="s">
        <v>48</v>
      </c>
      <c r="AA183" t="s">
        <v>768</v>
      </c>
      <c r="AB183" t="s">
        <v>489</v>
      </c>
      <c r="AC183" t="s">
        <v>143</v>
      </c>
      <c r="AD183" t="s">
        <v>69</v>
      </c>
      <c r="AE183" t="s">
        <v>584</v>
      </c>
      <c r="AF183" t="s">
        <v>769</v>
      </c>
    </row>
    <row r="184" spans="1:35" x14ac:dyDescent="0.2">
      <c r="A184" t="s">
        <v>763</v>
      </c>
      <c r="B184">
        <f t="shared" si="14"/>
        <v>4.2918454935622317E-2</v>
      </c>
      <c r="C184">
        <f t="shared" si="15"/>
        <v>8.5836909871244635E-2</v>
      </c>
      <c r="D184">
        <v>1.5</v>
      </c>
      <c r="E184">
        <f t="shared" si="9"/>
        <v>0.7</v>
      </c>
      <c r="F184" t="s">
        <v>1068</v>
      </c>
      <c r="G184" t="s">
        <v>50</v>
      </c>
      <c r="H184" t="s">
        <v>354</v>
      </c>
      <c r="I184" t="s">
        <v>52</v>
      </c>
      <c r="J184" t="s">
        <v>176</v>
      </c>
      <c r="K184" t="s">
        <v>41</v>
      </c>
      <c r="L184" t="s">
        <v>48</v>
      </c>
      <c r="M184" t="s">
        <v>148</v>
      </c>
      <c r="N184" t="s">
        <v>509</v>
      </c>
      <c r="O184" t="s">
        <v>245</v>
      </c>
      <c r="P184" t="s">
        <v>68</v>
      </c>
      <c r="Q184" t="s">
        <v>368</v>
      </c>
      <c r="R184" t="s">
        <v>41</v>
      </c>
      <c r="S184" t="s">
        <v>48</v>
      </c>
      <c r="T184" t="s">
        <v>770</v>
      </c>
      <c r="V184" t="s">
        <v>50</v>
      </c>
      <c r="W184" t="s">
        <v>354</v>
      </c>
      <c r="X184" t="s">
        <v>52</v>
      </c>
      <c r="Y184" t="s">
        <v>176</v>
      </c>
      <c r="Z184" t="s">
        <v>41</v>
      </c>
      <c r="AA184" t="s">
        <v>48</v>
      </c>
      <c r="AB184" t="s">
        <v>148</v>
      </c>
      <c r="AC184" t="s">
        <v>509</v>
      </c>
      <c r="AD184" t="s">
        <v>245</v>
      </c>
      <c r="AE184" t="s">
        <v>68</v>
      </c>
      <c r="AF184" t="s">
        <v>368</v>
      </c>
      <c r="AG184" t="s">
        <v>41</v>
      </c>
      <c r="AH184" t="s">
        <v>48</v>
      </c>
      <c r="AI184" t="s">
        <v>770</v>
      </c>
    </row>
    <row r="185" spans="1:35" x14ac:dyDescent="0.2">
      <c r="A185" t="s">
        <v>763</v>
      </c>
      <c r="B185">
        <f t="shared" si="14"/>
        <v>4.2918454935622317E-2</v>
      </c>
      <c r="C185">
        <f t="shared" si="15"/>
        <v>8.5836909871244635E-2</v>
      </c>
      <c r="D185">
        <v>1.4</v>
      </c>
      <c r="E185">
        <f t="shared" si="9"/>
        <v>0.59999999999999987</v>
      </c>
      <c r="F185" t="s">
        <v>1068</v>
      </c>
      <c r="G185" t="s">
        <v>297</v>
      </c>
      <c r="H185" t="s">
        <v>443</v>
      </c>
      <c r="I185" t="s">
        <v>67</v>
      </c>
      <c r="J185" t="s">
        <v>101</v>
      </c>
      <c r="K185" t="s">
        <v>44</v>
      </c>
      <c r="L185" t="s">
        <v>166</v>
      </c>
      <c r="M185" t="s">
        <v>224</v>
      </c>
      <c r="N185" t="s">
        <v>530</v>
      </c>
      <c r="O185" t="s">
        <v>47</v>
      </c>
      <c r="P185" t="s">
        <v>771</v>
      </c>
      <c r="Q185" t="s">
        <v>41</v>
      </c>
      <c r="R185" t="s">
        <v>63</v>
      </c>
      <c r="V185" t="s">
        <v>297</v>
      </c>
      <c r="W185" t="s">
        <v>443</v>
      </c>
      <c r="X185" t="s">
        <v>67</v>
      </c>
      <c r="Y185" t="s">
        <v>101</v>
      </c>
      <c r="Z185" t="s">
        <v>44</v>
      </c>
      <c r="AA185" t="s">
        <v>166</v>
      </c>
      <c r="AB185" t="s">
        <v>224</v>
      </c>
      <c r="AC185" t="s">
        <v>530</v>
      </c>
      <c r="AD185" t="s">
        <v>47</v>
      </c>
      <c r="AE185" t="s">
        <v>771</v>
      </c>
      <c r="AF185" t="s">
        <v>41</v>
      </c>
      <c r="AG185" t="s">
        <v>63</v>
      </c>
    </row>
    <row r="186" spans="1:35" x14ac:dyDescent="0.2">
      <c r="A186" t="s">
        <v>763</v>
      </c>
      <c r="B186">
        <f t="shared" si="14"/>
        <v>4.2918454935622317E-2</v>
      </c>
      <c r="C186">
        <f t="shared" si="15"/>
        <v>8.5836909871244635E-2</v>
      </c>
      <c r="D186">
        <v>1.3</v>
      </c>
      <c r="E186">
        <f t="shared" si="9"/>
        <v>0.5</v>
      </c>
      <c r="F186" t="s">
        <v>1068</v>
      </c>
      <c r="G186" t="s">
        <v>473</v>
      </c>
      <c r="H186" t="s">
        <v>75</v>
      </c>
      <c r="I186" t="s">
        <v>267</v>
      </c>
      <c r="J186" t="s">
        <v>140</v>
      </c>
      <c r="K186" t="s">
        <v>1</v>
      </c>
      <c r="L186" t="s">
        <v>120</v>
      </c>
      <c r="M186" t="s">
        <v>121</v>
      </c>
      <c r="N186" t="s">
        <v>98</v>
      </c>
      <c r="O186" t="s">
        <v>123</v>
      </c>
      <c r="P186" t="s">
        <v>124</v>
      </c>
      <c r="Q186" t="s">
        <v>125</v>
      </c>
      <c r="R186" t="s">
        <v>126</v>
      </c>
      <c r="V186" t="s">
        <v>473</v>
      </c>
      <c r="W186" t="s">
        <v>75</v>
      </c>
      <c r="X186" t="s">
        <v>267</v>
      </c>
      <c r="Y186" t="s">
        <v>140</v>
      </c>
      <c r="Z186" t="s">
        <v>1</v>
      </c>
      <c r="AB186" t="s">
        <v>121</v>
      </c>
      <c r="AC186" t="s">
        <v>98</v>
      </c>
      <c r="AD186" t="s">
        <v>123</v>
      </c>
      <c r="AE186" t="s">
        <v>124</v>
      </c>
      <c r="AF186" t="s">
        <v>125</v>
      </c>
      <c r="AG186" t="s">
        <v>126</v>
      </c>
    </row>
    <row r="187" spans="1:35" x14ac:dyDescent="0.2">
      <c r="A187" t="s">
        <v>763</v>
      </c>
      <c r="B187">
        <f t="shared" si="14"/>
        <v>4.2918454935622317E-2</v>
      </c>
      <c r="C187">
        <f t="shared" si="15"/>
        <v>8.5836909871244635E-2</v>
      </c>
      <c r="D187">
        <v>1.2</v>
      </c>
      <c r="E187">
        <f t="shared" si="9"/>
        <v>0.39999999999999991</v>
      </c>
      <c r="F187" t="s">
        <v>1068</v>
      </c>
      <c r="G187" t="s">
        <v>72</v>
      </c>
      <c r="H187" t="s">
        <v>353</v>
      </c>
      <c r="I187" t="s">
        <v>515</v>
      </c>
      <c r="J187" t="s">
        <v>98</v>
      </c>
      <c r="K187" t="s">
        <v>237</v>
      </c>
      <c r="L187" t="s">
        <v>521</v>
      </c>
      <c r="M187" t="s">
        <v>513</v>
      </c>
      <c r="N187" t="s">
        <v>140</v>
      </c>
      <c r="O187" t="s">
        <v>108</v>
      </c>
      <c r="P187" t="s">
        <v>772</v>
      </c>
      <c r="Q187" t="s">
        <v>276</v>
      </c>
      <c r="V187" t="s">
        <v>72</v>
      </c>
      <c r="W187" t="s">
        <v>353</v>
      </c>
    </row>
    <row r="188" spans="1:35" x14ac:dyDescent="0.2">
      <c r="A188" t="s">
        <v>763</v>
      </c>
      <c r="B188">
        <f t="shared" si="14"/>
        <v>4.2918454935622317E-2</v>
      </c>
      <c r="C188">
        <f t="shared" si="15"/>
        <v>8.5836909871244635E-2</v>
      </c>
      <c r="D188">
        <v>1.1000000000000001</v>
      </c>
      <c r="E188">
        <f t="shared" si="9"/>
        <v>0.30000000000000004</v>
      </c>
      <c r="F188" t="s">
        <v>1068</v>
      </c>
      <c r="G188" t="s">
        <v>773</v>
      </c>
      <c r="H188" t="s">
        <v>48</v>
      </c>
      <c r="I188" t="s">
        <v>774</v>
      </c>
      <c r="J188" t="s">
        <v>41</v>
      </c>
      <c r="K188" t="s">
        <v>48</v>
      </c>
      <c r="L188" t="s">
        <v>775</v>
      </c>
      <c r="M188" t="s">
        <v>669</v>
      </c>
      <c r="N188" t="s">
        <v>101</v>
      </c>
      <c r="O188" t="s">
        <v>776</v>
      </c>
      <c r="P188" t="s">
        <v>48</v>
      </c>
      <c r="Q188" t="s">
        <v>777</v>
      </c>
      <c r="R188" t="s">
        <v>778</v>
      </c>
    </row>
    <row r="189" spans="1:35" x14ac:dyDescent="0.2">
      <c r="A189" t="s">
        <v>763</v>
      </c>
      <c r="B189">
        <f t="shared" si="14"/>
        <v>4.2918454935622317E-2</v>
      </c>
      <c r="C189">
        <f t="shared" si="15"/>
        <v>8.5836909871244635E-2</v>
      </c>
      <c r="D189">
        <v>1</v>
      </c>
      <c r="E189">
        <f t="shared" si="9"/>
        <v>0.19999999999999996</v>
      </c>
      <c r="F189" t="s">
        <v>1068</v>
      </c>
      <c r="G189" t="s">
        <v>72</v>
      </c>
      <c r="H189" t="s">
        <v>779</v>
      </c>
      <c r="I189" t="s">
        <v>780</v>
      </c>
      <c r="J189" t="s">
        <v>98</v>
      </c>
      <c r="K189" t="s">
        <v>781</v>
      </c>
      <c r="L189" t="s">
        <v>128</v>
      </c>
      <c r="M189" t="s">
        <v>48</v>
      </c>
      <c r="N189" t="s">
        <v>561</v>
      </c>
      <c r="O189" t="s">
        <v>57</v>
      </c>
      <c r="P189" t="s">
        <v>782</v>
      </c>
      <c r="Q189" t="s">
        <v>1</v>
      </c>
      <c r="R189" t="s">
        <v>783</v>
      </c>
    </row>
    <row r="190" spans="1:35" x14ac:dyDescent="0.2">
      <c r="A190" t="s">
        <v>763</v>
      </c>
      <c r="B190">
        <f t="shared" si="14"/>
        <v>4.2918454935622317E-2</v>
      </c>
      <c r="C190">
        <f t="shared" si="15"/>
        <v>8.5836909871244635E-2</v>
      </c>
      <c r="D190">
        <v>0.90000000000000102</v>
      </c>
      <c r="E190">
        <f t="shared" si="9"/>
        <v>0.10000000000000098</v>
      </c>
      <c r="F190" t="s">
        <v>1068</v>
      </c>
      <c r="G190" t="s">
        <v>274</v>
      </c>
      <c r="H190" t="s">
        <v>151</v>
      </c>
      <c r="I190" t="s">
        <v>205</v>
      </c>
      <c r="J190" t="s">
        <v>52</v>
      </c>
      <c r="K190" t="s">
        <v>784</v>
      </c>
      <c r="L190" t="s">
        <v>52</v>
      </c>
      <c r="M190" t="s">
        <v>48</v>
      </c>
      <c r="N190" t="s">
        <v>449</v>
      </c>
      <c r="O190" t="s">
        <v>88</v>
      </c>
      <c r="P190" t="s">
        <v>68</v>
      </c>
      <c r="Q190" t="s">
        <v>268</v>
      </c>
      <c r="R190" t="s">
        <v>47</v>
      </c>
      <c r="S190" t="s">
        <v>85</v>
      </c>
      <c r="T190" t="s">
        <v>319</v>
      </c>
    </row>
    <row r="191" spans="1:35" x14ac:dyDescent="0.2">
      <c r="A191" t="s">
        <v>763</v>
      </c>
      <c r="B191">
        <f t="shared" si="14"/>
        <v>4.2918454935622317E-2</v>
      </c>
      <c r="C191">
        <f t="shared" si="15"/>
        <v>8.5836909871244635E-2</v>
      </c>
      <c r="D191">
        <v>0.80000000000000104</v>
      </c>
      <c r="E191">
        <f t="shared" si="9"/>
        <v>9.9920072216264089E-16</v>
      </c>
      <c r="F191" t="s">
        <v>1068</v>
      </c>
      <c r="G191" t="s">
        <v>72</v>
      </c>
      <c r="H191" t="s">
        <v>785</v>
      </c>
      <c r="I191" t="s">
        <v>460</v>
      </c>
      <c r="J191" t="s">
        <v>67</v>
      </c>
      <c r="K191" t="s">
        <v>48</v>
      </c>
      <c r="L191" t="s">
        <v>53</v>
      </c>
      <c r="M191" t="s">
        <v>75</v>
      </c>
      <c r="N191" t="s">
        <v>786</v>
      </c>
      <c r="O191" t="s">
        <v>140</v>
      </c>
      <c r="P191" t="s">
        <v>48</v>
      </c>
      <c r="Q191" t="s">
        <v>497</v>
      </c>
      <c r="R191" t="s">
        <v>750</v>
      </c>
    </row>
    <row r="192" spans="1:35" x14ac:dyDescent="0.2">
      <c r="A192" t="s">
        <v>763</v>
      </c>
      <c r="B192">
        <f t="shared" si="14"/>
        <v>4.2918454935622317E-2</v>
      </c>
      <c r="C192">
        <f t="shared" si="15"/>
        <v>8.5836909871244635E-2</v>
      </c>
      <c r="D192">
        <v>0.70000000000000095</v>
      </c>
      <c r="E192">
        <f t="shared" si="9"/>
        <v>-9.999999999999909E-2</v>
      </c>
      <c r="F192" t="s">
        <v>1068</v>
      </c>
      <c r="G192" t="s">
        <v>473</v>
      </c>
      <c r="H192" t="s">
        <v>340</v>
      </c>
      <c r="I192" t="s">
        <v>52</v>
      </c>
      <c r="J192" t="s">
        <v>524</v>
      </c>
      <c r="K192" t="s">
        <v>109</v>
      </c>
      <c r="L192" t="s">
        <v>48</v>
      </c>
      <c r="M192" t="s">
        <v>148</v>
      </c>
      <c r="N192" t="s">
        <v>787</v>
      </c>
      <c r="O192" t="s">
        <v>416</v>
      </c>
      <c r="P192" t="s">
        <v>496</v>
      </c>
      <c r="Q192" t="s">
        <v>140</v>
      </c>
      <c r="R192" t="s">
        <v>122</v>
      </c>
      <c r="S192" t="s">
        <v>383</v>
      </c>
    </row>
    <row r="193" spans="1:35" x14ac:dyDescent="0.2">
      <c r="A193" t="s">
        <v>763</v>
      </c>
      <c r="B193">
        <f t="shared" si="14"/>
        <v>4.2918454935622317E-2</v>
      </c>
      <c r="C193">
        <f t="shared" si="15"/>
        <v>8.5836909871244635E-2</v>
      </c>
      <c r="D193">
        <v>0.6</v>
      </c>
      <c r="E193">
        <f t="shared" si="9"/>
        <v>-0.20000000000000007</v>
      </c>
      <c r="F193" t="s">
        <v>1068</v>
      </c>
      <c r="G193" t="s">
        <v>242</v>
      </c>
      <c r="H193" t="s">
        <v>353</v>
      </c>
      <c r="I193" t="s">
        <v>788</v>
      </c>
      <c r="J193" t="s">
        <v>70</v>
      </c>
      <c r="K193" t="s">
        <v>106</v>
      </c>
      <c r="L193" t="s">
        <v>48</v>
      </c>
      <c r="M193" t="s">
        <v>770</v>
      </c>
      <c r="N193" t="s">
        <v>158</v>
      </c>
      <c r="O193" t="s">
        <v>403</v>
      </c>
      <c r="P193" t="s">
        <v>448</v>
      </c>
    </row>
    <row r="194" spans="1:35" x14ac:dyDescent="0.2">
      <c r="A194" t="s">
        <v>763</v>
      </c>
      <c r="B194">
        <f t="shared" si="14"/>
        <v>4.2918454935622317E-2</v>
      </c>
      <c r="C194">
        <f t="shared" si="15"/>
        <v>8.5836909871244635E-2</v>
      </c>
      <c r="D194">
        <v>0.5</v>
      </c>
      <c r="E194">
        <f t="shared" si="9"/>
        <v>-0.30000000000000004</v>
      </c>
      <c r="F194" t="s">
        <v>1068</v>
      </c>
      <c r="G194" t="s">
        <v>72</v>
      </c>
      <c r="H194" t="s">
        <v>431</v>
      </c>
      <c r="I194" t="s">
        <v>789</v>
      </c>
      <c r="J194" t="s">
        <v>48</v>
      </c>
      <c r="K194" t="s">
        <v>346</v>
      </c>
      <c r="L194" t="s">
        <v>308</v>
      </c>
      <c r="M194" t="s">
        <v>41</v>
      </c>
      <c r="N194" t="s">
        <v>406</v>
      </c>
      <c r="O194" t="s">
        <v>433</v>
      </c>
      <c r="P194" t="s">
        <v>140</v>
      </c>
      <c r="Q194" t="s">
        <v>309</v>
      </c>
      <c r="R194" t="s">
        <v>121</v>
      </c>
      <c r="S194" t="s">
        <v>48</v>
      </c>
      <c r="T194" t="s">
        <v>276</v>
      </c>
    </row>
    <row r="195" spans="1:35" x14ac:dyDescent="0.2">
      <c r="A195" t="s">
        <v>763</v>
      </c>
      <c r="B195">
        <f t="shared" si="14"/>
        <v>4.2918454935622317E-2</v>
      </c>
      <c r="C195">
        <f t="shared" si="15"/>
        <v>8.5836909871244635E-2</v>
      </c>
      <c r="D195">
        <v>0.4</v>
      </c>
      <c r="E195">
        <f t="shared" si="9"/>
        <v>-0.4</v>
      </c>
      <c r="F195" t="s">
        <v>1068</v>
      </c>
      <c r="G195" t="s">
        <v>210</v>
      </c>
      <c r="H195" t="s">
        <v>733</v>
      </c>
      <c r="I195" t="s">
        <v>75</v>
      </c>
      <c r="J195" t="s">
        <v>790</v>
      </c>
      <c r="K195" t="s">
        <v>68</v>
      </c>
      <c r="L195" t="s">
        <v>337</v>
      </c>
      <c r="M195" t="s">
        <v>119</v>
      </c>
      <c r="N195" t="s">
        <v>52</v>
      </c>
      <c r="O195" t="s">
        <v>54</v>
      </c>
      <c r="P195" t="s">
        <v>334</v>
      </c>
      <c r="Q195" t="s">
        <v>791</v>
      </c>
    </row>
    <row r="196" spans="1:35" x14ac:dyDescent="0.2">
      <c r="A196" t="s">
        <v>763</v>
      </c>
      <c r="B196">
        <f t="shared" si="14"/>
        <v>4.2918454935622317E-2</v>
      </c>
      <c r="C196">
        <f t="shared" si="15"/>
        <v>8.5836909871244635E-2</v>
      </c>
      <c r="D196">
        <v>0.3</v>
      </c>
      <c r="E196">
        <f t="shared" ref="E196:E241" si="16">D196-0.8</f>
        <v>-0.5</v>
      </c>
      <c r="F196" t="s">
        <v>1068</v>
      </c>
      <c r="G196" t="s">
        <v>182</v>
      </c>
      <c r="H196" t="s">
        <v>713</v>
      </c>
      <c r="I196" t="s">
        <v>782</v>
      </c>
      <c r="J196" t="s">
        <v>122</v>
      </c>
      <c r="K196" t="s">
        <v>148</v>
      </c>
      <c r="L196" t="s">
        <v>243</v>
      </c>
      <c r="M196" t="s">
        <v>128</v>
      </c>
      <c r="N196" t="s">
        <v>48</v>
      </c>
      <c r="O196" t="s">
        <v>792</v>
      </c>
      <c r="P196" t="s">
        <v>672</v>
      </c>
      <c r="Q196" t="s">
        <v>48</v>
      </c>
      <c r="R196" t="s">
        <v>256</v>
      </c>
      <c r="S196" t="s">
        <v>793</v>
      </c>
    </row>
    <row r="197" spans="1:35" x14ac:dyDescent="0.2">
      <c r="A197" t="s">
        <v>763</v>
      </c>
      <c r="B197">
        <f t="shared" si="14"/>
        <v>4.2918454935622317E-2</v>
      </c>
      <c r="C197">
        <f t="shared" si="15"/>
        <v>8.5836909871244635E-2</v>
      </c>
      <c r="D197">
        <v>0.2</v>
      </c>
      <c r="E197">
        <f t="shared" si="16"/>
        <v>-0.60000000000000009</v>
      </c>
      <c r="F197" t="s">
        <v>1068</v>
      </c>
      <c r="G197" t="s">
        <v>72</v>
      </c>
      <c r="H197" t="s">
        <v>539</v>
      </c>
      <c r="I197" t="s">
        <v>121</v>
      </c>
      <c r="J197" t="s">
        <v>794</v>
      </c>
      <c r="K197" t="s">
        <v>795</v>
      </c>
      <c r="L197" t="s">
        <v>772</v>
      </c>
      <c r="M197" t="s">
        <v>276</v>
      </c>
      <c r="N197" t="s">
        <v>41</v>
      </c>
      <c r="O197" t="s">
        <v>85</v>
      </c>
      <c r="P197" t="s">
        <v>732</v>
      </c>
      <c r="Q197" t="s">
        <v>656</v>
      </c>
    </row>
    <row r="198" spans="1:35" x14ac:dyDescent="0.2">
      <c r="A198" t="s">
        <v>763</v>
      </c>
      <c r="B198">
        <f t="shared" si="14"/>
        <v>4.2918454935622317E-2</v>
      </c>
      <c r="C198">
        <f t="shared" si="15"/>
        <v>8.5836909871244635E-2</v>
      </c>
      <c r="D198">
        <v>9.9999999999999895E-2</v>
      </c>
      <c r="E198">
        <f t="shared" si="16"/>
        <v>-0.70000000000000018</v>
      </c>
      <c r="F198" t="s">
        <v>1068</v>
      </c>
      <c r="G198" t="s">
        <v>796</v>
      </c>
      <c r="H198" t="s">
        <v>121</v>
      </c>
      <c r="I198" t="s">
        <v>797</v>
      </c>
      <c r="J198" t="s">
        <v>550</v>
      </c>
      <c r="K198" t="s">
        <v>68</v>
      </c>
      <c r="L198" t="s">
        <v>144</v>
      </c>
      <c r="M198" t="s">
        <v>176</v>
      </c>
      <c r="N198" t="s">
        <v>41</v>
      </c>
      <c r="O198" t="s">
        <v>465</v>
      </c>
      <c r="P198" t="s">
        <v>512</v>
      </c>
    </row>
    <row r="199" spans="1:35" x14ac:dyDescent="0.2">
      <c r="A199" t="s">
        <v>763</v>
      </c>
      <c r="B199">
        <f t="shared" si="14"/>
        <v>4.2918454935622317E-2</v>
      </c>
      <c r="C199">
        <f t="shared" si="15"/>
        <v>8.5836909871244635E-2</v>
      </c>
      <c r="D199">
        <v>0</v>
      </c>
      <c r="E199">
        <f t="shared" si="16"/>
        <v>-0.8</v>
      </c>
      <c r="F199" t="s">
        <v>1068</v>
      </c>
      <c r="G199" t="s">
        <v>82</v>
      </c>
      <c r="H199" t="s">
        <v>798</v>
      </c>
      <c r="I199" t="s">
        <v>52</v>
      </c>
      <c r="J199" t="s">
        <v>799</v>
      </c>
      <c r="K199" t="s">
        <v>334</v>
      </c>
      <c r="L199" t="s">
        <v>121</v>
      </c>
      <c r="M199" t="s">
        <v>48</v>
      </c>
      <c r="N199" t="s">
        <v>535</v>
      </c>
      <c r="O199" t="s">
        <v>747</v>
      </c>
      <c r="P199" t="s">
        <v>800</v>
      </c>
      <c r="Q199" t="s">
        <v>440</v>
      </c>
    </row>
    <row r="200" spans="1:35" x14ac:dyDescent="0.2">
      <c r="A200" t="s">
        <v>763</v>
      </c>
      <c r="B200">
        <f t="shared" si="14"/>
        <v>4.2918454935622317E-2</v>
      </c>
      <c r="C200">
        <f t="shared" si="15"/>
        <v>8.5836909871244635E-2</v>
      </c>
      <c r="D200">
        <v>-0.1</v>
      </c>
      <c r="E200">
        <f t="shared" si="16"/>
        <v>-0.9</v>
      </c>
      <c r="F200" t="s">
        <v>1068</v>
      </c>
      <c r="G200" t="s">
        <v>297</v>
      </c>
      <c r="H200" t="s">
        <v>312</v>
      </c>
      <c r="I200" t="s">
        <v>65</v>
      </c>
      <c r="J200" t="s">
        <v>415</v>
      </c>
      <c r="K200" t="s">
        <v>416</v>
      </c>
      <c r="L200" t="s">
        <v>151</v>
      </c>
      <c r="M200" t="s">
        <v>417</v>
      </c>
      <c r="N200" t="s">
        <v>418</v>
      </c>
      <c r="O200" t="s">
        <v>48</v>
      </c>
      <c r="P200" t="s">
        <v>419</v>
      </c>
      <c r="Q200" t="s">
        <v>801</v>
      </c>
      <c r="R200" t="s">
        <v>94</v>
      </c>
      <c r="S200" t="s">
        <v>224</v>
      </c>
    </row>
    <row r="201" spans="1:35" x14ac:dyDescent="0.2">
      <c r="A201" t="s">
        <v>763</v>
      </c>
      <c r="B201">
        <f t="shared" si="14"/>
        <v>4.2918454935622317E-2</v>
      </c>
      <c r="C201">
        <f t="shared" si="15"/>
        <v>8.5836909871244635E-2</v>
      </c>
      <c r="D201">
        <v>-0.2</v>
      </c>
      <c r="E201">
        <f t="shared" si="16"/>
        <v>-1</v>
      </c>
      <c r="F201" t="s">
        <v>1068</v>
      </c>
      <c r="G201" t="s">
        <v>50</v>
      </c>
      <c r="H201" t="s">
        <v>127</v>
      </c>
      <c r="I201" t="s">
        <v>77</v>
      </c>
      <c r="J201" t="s">
        <v>128</v>
      </c>
      <c r="K201" t="s">
        <v>98</v>
      </c>
      <c r="L201" t="s">
        <v>319</v>
      </c>
      <c r="M201" t="s">
        <v>57</v>
      </c>
      <c r="N201" t="s">
        <v>662</v>
      </c>
      <c r="O201" t="s">
        <v>122</v>
      </c>
      <c r="P201" t="s">
        <v>177</v>
      </c>
      <c r="Q201" t="s">
        <v>48</v>
      </c>
      <c r="R201" t="s">
        <v>802</v>
      </c>
      <c r="S201" t="s">
        <v>301</v>
      </c>
    </row>
    <row r="202" spans="1:35" x14ac:dyDescent="0.2">
      <c r="A202" t="s">
        <v>803</v>
      </c>
      <c r="B202">
        <f>1/(20.9*2)</f>
        <v>2.3923444976076555E-2</v>
      </c>
      <c r="C202">
        <f>1/20.9</f>
        <v>4.784688995215311E-2</v>
      </c>
      <c r="D202">
        <v>1.7</v>
      </c>
      <c r="E202">
        <f t="shared" si="16"/>
        <v>0.89999999999999991</v>
      </c>
      <c r="F202" t="s">
        <v>1068</v>
      </c>
      <c r="G202" t="s">
        <v>804</v>
      </c>
      <c r="H202" t="s">
        <v>1</v>
      </c>
      <c r="I202" t="s">
        <v>505</v>
      </c>
      <c r="J202" t="s">
        <v>134</v>
      </c>
      <c r="K202" t="s">
        <v>128</v>
      </c>
      <c r="L202" t="s">
        <v>48</v>
      </c>
      <c r="M202" t="s">
        <v>805</v>
      </c>
      <c r="N202" t="s">
        <v>57</v>
      </c>
      <c r="O202" t="s">
        <v>45</v>
      </c>
      <c r="P202" t="s">
        <v>806</v>
      </c>
      <c r="Q202" t="s">
        <v>52</v>
      </c>
      <c r="R202" t="s">
        <v>135</v>
      </c>
      <c r="S202" t="s">
        <v>212</v>
      </c>
      <c r="T202" t="s">
        <v>317</v>
      </c>
      <c r="V202" t="s">
        <v>804</v>
      </c>
      <c r="W202" t="s">
        <v>1</v>
      </c>
      <c r="X202" t="s">
        <v>505</v>
      </c>
      <c r="Y202" t="s">
        <v>134</v>
      </c>
      <c r="Z202" t="s">
        <v>128</v>
      </c>
      <c r="AA202" t="s">
        <v>48</v>
      </c>
      <c r="AB202" t="s">
        <v>805</v>
      </c>
      <c r="AC202" t="s">
        <v>57</v>
      </c>
      <c r="AD202" t="s">
        <v>45</v>
      </c>
      <c r="AE202" t="s">
        <v>806</v>
      </c>
      <c r="AF202" t="s">
        <v>52</v>
      </c>
      <c r="AG202" t="s">
        <v>135</v>
      </c>
      <c r="AH202" t="s">
        <v>212</v>
      </c>
      <c r="AI202" t="s">
        <v>317</v>
      </c>
    </row>
    <row r="203" spans="1:35" x14ac:dyDescent="0.2">
      <c r="A203" t="s">
        <v>803</v>
      </c>
      <c r="B203">
        <f t="shared" ref="B203:B221" si="17">1/(20.9*2)</f>
        <v>2.3923444976076555E-2</v>
      </c>
      <c r="C203">
        <f t="shared" ref="C203:C221" si="18">1/20.9</f>
        <v>4.784688995215311E-2</v>
      </c>
      <c r="D203">
        <v>1.6</v>
      </c>
      <c r="E203">
        <f t="shared" si="16"/>
        <v>0.8</v>
      </c>
      <c r="F203" t="s">
        <v>1068</v>
      </c>
      <c r="G203" t="s">
        <v>50</v>
      </c>
      <c r="H203" t="s">
        <v>119</v>
      </c>
      <c r="I203" t="s">
        <v>155</v>
      </c>
      <c r="J203" t="s">
        <v>807</v>
      </c>
      <c r="K203" t="s">
        <v>52</v>
      </c>
      <c r="L203" t="s">
        <v>109</v>
      </c>
      <c r="M203" t="s">
        <v>177</v>
      </c>
      <c r="N203" t="s">
        <v>88</v>
      </c>
      <c r="O203" t="s">
        <v>131</v>
      </c>
      <c r="P203" t="s">
        <v>119</v>
      </c>
      <c r="Q203" t="s">
        <v>586</v>
      </c>
      <c r="R203" t="s">
        <v>48</v>
      </c>
      <c r="S203" t="s">
        <v>290</v>
      </c>
      <c r="V203" t="s">
        <v>50</v>
      </c>
      <c r="W203" t="s">
        <v>119</v>
      </c>
      <c r="X203" t="s">
        <v>155</v>
      </c>
      <c r="Y203" t="s">
        <v>807</v>
      </c>
      <c r="Z203" t="s">
        <v>52</v>
      </c>
      <c r="AA203" t="s">
        <v>109</v>
      </c>
      <c r="AB203" t="s">
        <v>177</v>
      </c>
      <c r="AC203" t="s">
        <v>88</v>
      </c>
      <c r="AD203" t="s">
        <v>131</v>
      </c>
      <c r="AE203" t="s">
        <v>119</v>
      </c>
      <c r="AG203" t="s">
        <v>48</v>
      </c>
      <c r="AH203" t="s">
        <v>290</v>
      </c>
    </row>
    <row r="204" spans="1:35" x14ac:dyDescent="0.2">
      <c r="A204" t="s">
        <v>803</v>
      </c>
      <c r="B204">
        <f t="shared" si="17"/>
        <v>2.3923444976076555E-2</v>
      </c>
      <c r="C204">
        <f t="shared" si="18"/>
        <v>4.784688995215311E-2</v>
      </c>
      <c r="D204">
        <v>1.5</v>
      </c>
      <c r="E204">
        <f t="shared" si="16"/>
        <v>0.7</v>
      </c>
      <c r="F204" t="s">
        <v>1068</v>
      </c>
      <c r="G204" t="s">
        <v>72</v>
      </c>
      <c r="H204" t="s">
        <v>808</v>
      </c>
      <c r="I204" t="s">
        <v>809</v>
      </c>
      <c r="J204" t="s">
        <v>128</v>
      </c>
      <c r="K204" t="s">
        <v>109</v>
      </c>
      <c r="L204" t="s">
        <v>88</v>
      </c>
      <c r="M204" t="s">
        <v>68</v>
      </c>
      <c r="N204" t="s">
        <v>496</v>
      </c>
      <c r="O204" t="s">
        <v>480</v>
      </c>
      <c r="P204" t="s">
        <v>810</v>
      </c>
      <c r="Q204" t="s">
        <v>52</v>
      </c>
      <c r="R204" t="s">
        <v>48</v>
      </c>
      <c r="S204" t="s">
        <v>99</v>
      </c>
      <c r="V204" t="s">
        <v>72</v>
      </c>
      <c r="AA204" t="s">
        <v>88</v>
      </c>
    </row>
    <row r="205" spans="1:35" x14ac:dyDescent="0.2">
      <c r="A205" t="s">
        <v>803</v>
      </c>
      <c r="B205">
        <f t="shared" si="17"/>
        <v>2.3923444976076555E-2</v>
      </c>
      <c r="C205">
        <f t="shared" si="18"/>
        <v>4.784688995215311E-2</v>
      </c>
      <c r="D205">
        <v>1.4</v>
      </c>
      <c r="E205">
        <f t="shared" si="16"/>
        <v>0.59999999999999987</v>
      </c>
      <c r="F205" t="s">
        <v>1068</v>
      </c>
      <c r="G205" t="s">
        <v>72</v>
      </c>
      <c r="H205" t="s">
        <v>778</v>
      </c>
      <c r="I205" t="s">
        <v>75</v>
      </c>
      <c r="J205" t="s">
        <v>1</v>
      </c>
      <c r="K205" t="s">
        <v>265</v>
      </c>
      <c r="L205" t="s">
        <v>811</v>
      </c>
      <c r="M205" t="s">
        <v>154</v>
      </c>
      <c r="N205" t="s">
        <v>812</v>
      </c>
      <c r="O205" t="s">
        <v>48</v>
      </c>
      <c r="P205" t="s">
        <v>813</v>
      </c>
      <c r="Q205" t="s">
        <v>75</v>
      </c>
      <c r="R205" t="s">
        <v>469</v>
      </c>
    </row>
    <row r="206" spans="1:35" x14ac:dyDescent="0.2">
      <c r="A206" t="s">
        <v>803</v>
      </c>
      <c r="B206">
        <f t="shared" si="17"/>
        <v>2.3923444976076555E-2</v>
      </c>
      <c r="C206">
        <f t="shared" si="18"/>
        <v>4.784688995215311E-2</v>
      </c>
      <c r="D206">
        <v>1.3</v>
      </c>
      <c r="E206">
        <f t="shared" si="16"/>
        <v>0.5</v>
      </c>
      <c r="F206" t="s">
        <v>1068</v>
      </c>
      <c r="G206" t="s">
        <v>814</v>
      </c>
      <c r="H206" t="s">
        <v>815</v>
      </c>
      <c r="I206" t="s">
        <v>1</v>
      </c>
      <c r="J206" t="s">
        <v>276</v>
      </c>
      <c r="K206" t="s">
        <v>48</v>
      </c>
      <c r="L206" t="s">
        <v>162</v>
      </c>
      <c r="M206" t="s">
        <v>41</v>
      </c>
      <c r="N206" t="s">
        <v>48</v>
      </c>
      <c r="O206" t="s">
        <v>816</v>
      </c>
      <c r="P206" t="s">
        <v>817</v>
      </c>
      <c r="Q206" t="s">
        <v>158</v>
      </c>
      <c r="R206" t="s">
        <v>48</v>
      </c>
      <c r="S206" t="s">
        <v>476</v>
      </c>
    </row>
    <row r="207" spans="1:35" x14ac:dyDescent="0.2">
      <c r="A207" t="s">
        <v>803</v>
      </c>
      <c r="B207">
        <f t="shared" si="17"/>
        <v>2.3923444976076555E-2</v>
      </c>
      <c r="C207">
        <f t="shared" si="18"/>
        <v>4.784688995215311E-2</v>
      </c>
      <c r="D207">
        <v>1.2</v>
      </c>
      <c r="E207">
        <f t="shared" si="16"/>
        <v>0.39999999999999991</v>
      </c>
      <c r="F207" t="s">
        <v>1068</v>
      </c>
      <c r="G207" t="s">
        <v>473</v>
      </c>
      <c r="H207" t="s">
        <v>64</v>
      </c>
      <c r="I207" t="s">
        <v>65</v>
      </c>
      <c r="J207" t="s">
        <v>56</v>
      </c>
      <c r="K207" t="s">
        <v>77</v>
      </c>
      <c r="L207" t="s">
        <v>67</v>
      </c>
      <c r="M207" t="s">
        <v>130</v>
      </c>
      <c r="N207" t="s">
        <v>306</v>
      </c>
      <c r="O207" t="s">
        <v>94</v>
      </c>
      <c r="P207" t="s">
        <v>416</v>
      </c>
      <c r="Q207" t="s">
        <v>119</v>
      </c>
      <c r="R207" t="s">
        <v>818</v>
      </c>
      <c r="S207" t="s">
        <v>819</v>
      </c>
    </row>
    <row r="208" spans="1:35" x14ac:dyDescent="0.2">
      <c r="A208" t="s">
        <v>803</v>
      </c>
      <c r="B208">
        <f t="shared" si="17"/>
        <v>2.3923444976076555E-2</v>
      </c>
      <c r="C208">
        <f t="shared" si="18"/>
        <v>4.784688995215311E-2</v>
      </c>
      <c r="D208">
        <v>1.1000000000000001</v>
      </c>
      <c r="E208">
        <f t="shared" si="16"/>
        <v>0.30000000000000004</v>
      </c>
      <c r="F208" t="s">
        <v>1068</v>
      </c>
      <c r="G208" t="s">
        <v>274</v>
      </c>
      <c r="H208" t="s">
        <v>75</v>
      </c>
      <c r="I208" t="s">
        <v>1</v>
      </c>
      <c r="J208" t="s">
        <v>275</v>
      </c>
      <c r="K208" t="s">
        <v>276</v>
      </c>
      <c r="L208" t="s">
        <v>154</v>
      </c>
      <c r="M208" t="s">
        <v>820</v>
      </c>
      <c r="N208" t="s">
        <v>119</v>
      </c>
      <c r="O208" t="s">
        <v>440</v>
      </c>
      <c r="P208" t="s">
        <v>821</v>
      </c>
      <c r="Q208" t="s">
        <v>121</v>
      </c>
      <c r="R208" t="s">
        <v>822</v>
      </c>
    </row>
    <row r="209" spans="1:34" x14ac:dyDescent="0.2">
      <c r="A209" t="s">
        <v>803</v>
      </c>
      <c r="B209">
        <f t="shared" si="17"/>
        <v>2.3923444976076555E-2</v>
      </c>
      <c r="C209">
        <f t="shared" si="18"/>
        <v>4.784688995215311E-2</v>
      </c>
      <c r="D209">
        <v>1</v>
      </c>
      <c r="E209">
        <f t="shared" si="16"/>
        <v>0.19999999999999996</v>
      </c>
      <c r="F209" t="s">
        <v>1068</v>
      </c>
      <c r="G209" t="s">
        <v>82</v>
      </c>
      <c r="H209" t="s">
        <v>312</v>
      </c>
      <c r="I209" t="s">
        <v>65</v>
      </c>
      <c r="J209" t="s">
        <v>504</v>
      </c>
      <c r="K209" t="s">
        <v>440</v>
      </c>
      <c r="L209" t="s">
        <v>334</v>
      </c>
      <c r="M209" t="s">
        <v>823</v>
      </c>
      <c r="N209" t="s">
        <v>140</v>
      </c>
      <c r="O209" t="s">
        <v>109</v>
      </c>
      <c r="P209" t="s">
        <v>52</v>
      </c>
      <c r="Q209" t="s">
        <v>107</v>
      </c>
      <c r="R209" t="s">
        <v>47</v>
      </c>
      <c r="S209" t="s">
        <v>85</v>
      </c>
      <c r="T209" t="s">
        <v>813</v>
      </c>
    </row>
    <row r="210" spans="1:34" x14ac:dyDescent="0.2">
      <c r="A210" t="s">
        <v>803</v>
      </c>
      <c r="B210">
        <f t="shared" si="17"/>
        <v>2.3923444976076555E-2</v>
      </c>
      <c r="C210">
        <f t="shared" si="18"/>
        <v>4.784688995215311E-2</v>
      </c>
      <c r="D210">
        <v>0.90000000000000102</v>
      </c>
      <c r="E210">
        <f t="shared" si="16"/>
        <v>0.10000000000000098</v>
      </c>
      <c r="F210" t="s">
        <v>1068</v>
      </c>
      <c r="G210" t="s">
        <v>216</v>
      </c>
      <c r="H210" t="s">
        <v>151</v>
      </c>
      <c r="I210" t="s">
        <v>1</v>
      </c>
      <c r="J210" t="s">
        <v>285</v>
      </c>
      <c r="K210" t="s">
        <v>824</v>
      </c>
      <c r="L210" t="s">
        <v>52</v>
      </c>
      <c r="M210" t="s">
        <v>825</v>
      </c>
      <c r="N210" t="s">
        <v>245</v>
      </c>
      <c r="O210" t="s">
        <v>101</v>
      </c>
      <c r="P210" t="s">
        <v>826</v>
      </c>
      <c r="Q210" t="s">
        <v>48</v>
      </c>
      <c r="R210" t="s">
        <v>130</v>
      </c>
    </row>
    <row r="211" spans="1:34" x14ac:dyDescent="0.2">
      <c r="A211" t="s">
        <v>803</v>
      </c>
      <c r="B211">
        <f t="shared" si="17"/>
        <v>2.3923444976076555E-2</v>
      </c>
      <c r="C211">
        <f t="shared" si="18"/>
        <v>4.784688995215311E-2</v>
      </c>
      <c r="D211">
        <v>0.80000000000000104</v>
      </c>
      <c r="E211">
        <f t="shared" si="16"/>
        <v>9.9920072216264089E-16</v>
      </c>
      <c r="F211" t="s">
        <v>1068</v>
      </c>
      <c r="G211" t="s">
        <v>297</v>
      </c>
      <c r="H211" t="s">
        <v>443</v>
      </c>
      <c r="I211" t="s">
        <v>67</v>
      </c>
      <c r="J211" t="s">
        <v>101</v>
      </c>
      <c r="K211" t="s">
        <v>44</v>
      </c>
      <c r="L211" t="s">
        <v>45</v>
      </c>
      <c r="M211" t="s">
        <v>523</v>
      </c>
      <c r="N211" t="s">
        <v>52</v>
      </c>
      <c r="O211" t="s">
        <v>524</v>
      </c>
      <c r="P211" t="s">
        <v>48</v>
      </c>
      <c r="Q211" t="s">
        <v>395</v>
      </c>
      <c r="R211" t="s">
        <v>52</v>
      </c>
      <c r="S211" t="s">
        <v>186</v>
      </c>
      <c r="T211" t="s">
        <v>235</v>
      </c>
    </row>
    <row r="212" spans="1:34" x14ac:dyDescent="0.2">
      <c r="A212" t="s">
        <v>803</v>
      </c>
      <c r="B212">
        <f t="shared" si="17"/>
        <v>2.3923444976076555E-2</v>
      </c>
      <c r="C212">
        <f t="shared" si="18"/>
        <v>4.784688995215311E-2</v>
      </c>
      <c r="D212">
        <v>0.70000000000000095</v>
      </c>
      <c r="E212">
        <f t="shared" si="16"/>
        <v>-9.999999999999909E-2</v>
      </c>
      <c r="F212" t="s">
        <v>1068</v>
      </c>
      <c r="G212" t="s">
        <v>82</v>
      </c>
      <c r="H212" t="s">
        <v>193</v>
      </c>
      <c r="I212" t="s">
        <v>437</v>
      </c>
      <c r="J212" t="s">
        <v>67</v>
      </c>
      <c r="K212" t="s">
        <v>48</v>
      </c>
      <c r="L212" t="s">
        <v>452</v>
      </c>
      <c r="M212" t="s">
        <v>507</v>
      </c>
      <c r="N212" t="s">
        <v>52</v>
      </c>
      <c r="O212" t="s">
        <v>45</v>
      </c>
      <c r="P212" t="s">
        <v>173</v>
      </c>
      <c r="Q212" t="s">
        <v>827</v>
      </c>
      <c r="R212" t="s">
        <v>1</v>
      </c>
      <c r="S212" t="s">
        <v>750</v>
      </c>
    </row>
    <row r="213" spans="1:34" x14ac:dyDescent="0.2">
      <c r="A213" t="s">
        <v>803</v>
      </c>
      <c r="B213">
        <f t="shared" si="17"/>
        <v>2.3923444976076555E-2</v>
      </c>
      <c r="C213">
        <f t="shared" si="18"/>
        <v>4.784688995215311E-2</v>
      </c>
      <c r="D213">
        <v>0.6</v>
      </c>
      <c r="E213">
        <f t="shared" si="16"/>
        <v>-0.20000000000000007</v>
      </c>
      <c r="F213" t="s">
        <v>1068</v>
      </c>
      <c r="G213" t="s">
        <v>72</v>
      </c>
      <c r="H213" t="s">
        <v>828</v>
      </c>
      <c r="I213" t="s">
        <v>203</v>
      </c>
      <c r="J213" t="s">
        <v>829</v>
      </c>
      <c r="K213" t="s">
        <v>42</v>
      </c>
      <c r="L213" t="s">
        <v>463</v>
      </c>
      <c r="M213" t="s">
        <v>245</v>
      </c>
      <c r="N213" t="s">
        <v>85</v>
      </c>
      <c r="O213" t="s">
        <v>539</v>
      </c>
      <c r="P213" t="s">
        <v>830</v>
      </c>
      <c r="Q213" t="s">
        <v>77</v>
      </c>
    </row>
    <row r="214" spans="1:34" x14ac:dyDescent="0.2">
      <c r="A214" t="s">
        <v>803</v>
      </c>
      <c r="B214">
        <f t="shared" si="17"/>
        <v>2.3923444976076555E-2</v>
      </c>
      <c r="C214">
        <f t="shared" si="18"/>
        <v>4.784688995215311E-2</v>
      </c>
      <c r="D214">
        <v>0.5</v>
      </c>
      <c r="E214">
        <f t="shared" si="16"/>
        <v>-0.30000000000000004</v>
      </c>
      <c r="F214" t="s">
        <v>1068</v>
      </c>
      <c r="G214" t="s">
        <v>371</v>
      </c>
      <c r="H214" t="s">
        <v>461</v>
      </c>
      <c r="I214" t="s">
        <v>465</v>
      </c>
      <c r="J214" t="s">
        <v>262</v>
      </c>
      <c r="K214" t="s">
        <v>176</v>
      </c>
      <c r="L214" t="s">
        <v>97</v>
      </c>
      <c r="M214" t="s">
        <v>831</v>
      </c>
      <c r="N214" t="s">
        <v>48</v>
      </c>
      <c r="O214" t="s">
        <v>832</v>
      </c>
      <c r="P214" t="s">
        <v>511</v>
      </c>
      <c r="Q214" t="s">
        <v>135</v>
      </c>
      <c r="R214" t="s">
        <v>41</v>
      </c>
    </row>
    <row r="215" spans="1:34" x14ac:dyDescent="0.2">
      <c r="A215" t="s">
        <v>803</v>
      </c>
      <c r="B215">
        <f t="shared" si="17"/>
        <v>2.3923444976076555E-2</v>
      </c>
      <c r="C215">
        <f t="shared" si="18"/>
        <v>4.784688995215311E-2</v>
      </c>
      <c r="D215">
        <v>0.4</v>
      </c>
      <c r="E215">
        <f t="shared" si="16"/>
        <v>-0.4</v>
      </c>
      <c r="F215" t="s">
        <v>1068</v>
      </c>
      <c r="G215" t="s">
        <v>269</v>
      </c>
      <c r="H215" t="s">
        <v>236</v>
      </c>
      <c r="I215" t="s">
        <v>109</v>
      </c>
      <c r="J215" t="s">
        <v>193</v>
      </c>
      <c r="K215" t="s">
        <v>48</v>
      </c>
      <c r="L215" t="s">
        <v>718</v>
      </c>
      <c r="M215" t="s">
        <v>833</v>
      </c>
      <c r="N215" t="s">
        <v>48</v>
      </c>
      <c r="O215" t="s">
        <v>834</v>
      </c>
      <c r="P215" t="s">
        <v>119</v>
      </c>
      <c r="Q215" t="s">
        <v>835</v>
      </c>
    </row>
    <row r="216" spans="1:34" x14ac:dyDescent="0.2">
      <c r="A216" t="s">
        <v>803</v>
      </c>
      <c r="B216">
        <f t="shared" si="17"/>
        <v>2.3923444976076555E-2</v>
      </c>
      <c r="C216">
        <f t="shared" si="18"/>
        <v>4.784688995215311E-2</v>
      </c>
      <c r="D216">
        <v>0.3</v>
      </c>
      <c r="E216">
        <f t="shared" si="16"/>
        <v>-0.5</v>
      </c>
      <c r="F216" t="s">
        <v>1068</v>
      </c>
      <c r="G216" t="s">
        <v>50</v>
      </c>
      <c r="H216" t="s">
        <v>127</v>
      </c>
      <c r="I216" t="s">
        <v>77</v>
      </c>
      <c r="J216" t="s">
        <v>128</v>
      </c>
      <c r="K216" t="s">
        <v>98</v>
      </c>
      <c r="L216" t="s">
        <v>319</v>
      </c>
      <c r="M216" t="s">
        <v>57</v>
      </c>
      <c r="N216" t="s">
        <v>662</v>
      </c>
      <c r="O216" t="s">
        <v>122</v>
      </c>
      <c r="P216" t="s">
        <v>177</v>
      </c>
      <c r="Q216" t="s">
        <v>48</v>
      </c>
      <c r="R216" t="s">
        <v>802</v>
      </c>
      <c r="S216" t="s">
        <v>836</v>
      </c>
    </row>
    <row r="217" spans="1:34" x14ac:dyDescent="0.2">
      <c r="A217" t="s">
        <v>803</v>
      </c>
      <c r="B217">
        <f t="shared" si="17"/>
        <v>2.3923444976076555E-2</v>
      </c>
      <c r="C217">
        <f t="shared" si="18"/>
        <v>4.784688995215311E-2</v>
      </c>
      <c r="D217">
        <v>0.2</v>
      </c>
      <c r="E217">
        <f t="shared" si="16"/>
        <v>-0.60000000000000009</v>
      </c>
      <c r="F217" t="s">
        <v>1068</v>
      </c>
      <c r="G217" t="s">
        <v>269</v>
      </c>
      <c r="H217" t="s">
        <v>438</v>
      </c>
      <c r="I217" t="s">
        <v>837</v>
      </c>
      <c r="J217" t="s">
        <v>52</v>
      </c>
      <c r="K217" t="s">
        <v>261</v>
      </c>
      <c r="L217" t="s">
        <v>101</v>
      </c>
      <c r="M217" t="s">
        <v>650</v>
      </c>
      <c r="N217" t="s">
        <v>465</v>
      </c>
      <c r="O217" t="s">
        <v>84</v>
      </c>
      <c r="P217" t="s">
        <v>136</v>
      </c>
      <c r="Q217" t="s">
        <v>42</v>
      </c>
      <c r="R217" t="s">
        <v>750</v>
      </c>
    </row>
    <row r="218" spans="1:34" x14ac:dyDescent="0.2">
      <c r="A218" t="s">
        <v>803</v>
      </c>
      <c r="B218">
        <f t="shared" si="17"/>
        <v>2.3923444976076555E-2</v>
      </c>
      <c r="C218">
        <f t="shared" si="18"/>
        <v>4.784688995215311E-2</v>
      </c>
      <c r="D218">
        <v>9.9999999999999895E-2</v>
      </c>
      <c r="E218">
        <f t="shared" si="16"/>
        <v>-0.70000000000000018</v>
      </c>
      <c r="F218" t="s">
        <v>1068</v>
      </c>
      <c r="G218" t="s">
        <v>82</v>
      </c>
      <c r="H218" t="s">
        <v>586</v>
      </c>
      <c r="I218" t="s">
        <v>465</v>
      </c>
      <c r="J218" t="s">
        <v>398</v>
      </c>
      <c r="K218" t="s">
        <v>838</v>
      </c>
      <c r="L218" t="s">
        <v>52</v>
      </c>
      <c r="M218" t="s">
        <v>48</v>
      </c>
      <c r="N218" t="s">
        <v>839</v>
      </c>
      <c r="O218" t="s">
        <v>177</v>
      </c>
      <c r="P218" t="s">
        <v>48</v>
      </c>
      <c r="Q218" t="s">
        <v>840</v>
      </c>
    </row>
    <row r="219" spans="1:34" x14ac:dyDescent="0.2">
      <c r="A219" t="s">
        <v>803</v>
      </c>
      <c r="B219">
        <f t="shared" si="17"/>
        <v>2.3923444976076555E-2</v>
      </c>
      <c r="C219">
        <f t="shared" si="18"/>
        <v>4.784688995215311E-2</v>
      </c>
      <c r="D219">
        <v>0</v>
      </c>
      <c r="E219">
        <f t="shared" si="16"/>
        <v>-0.8</v>
      </c>
      <c r="F219" t="s">
        <v>1068</v>
      </c>
      <c r="G219" t="s">
        <v>841</v>
      </c>
      <c r="H219" t="s">
        <v>319</v>
      </c>
      <c r="I219" t="s">
        <v>75</v>
      </c>
      <c r="J219" t="s">
        <v>128</v>
      </c>
      <c r="K219" t="s">
        <v>48</v>
      </c>
      <c r="L219" t="s">
        <v>419</v>
      </c>
      <c r="M219" t="s">
        <v>842</v>
      </c>
      <c r="N219" t="s">
        <v>94</v>
      </c>
      <c r="O219" t="s">
        <v>186</v>
      </c>
      <c r="P219" t="s">
        <v>397</v>
      </c>
      <c r="Q219" t="s">
        <v>510</v>
      </c>
    </row>
    <row r="220" spans="1:34" x14ac:dyDescent="0.2">
      <c r="A220" t="s">
        <v>803</v>
      </c>
      <c r="B220">
        <f t="shared" si="17"/>
        <v>2.3923444976076555E-2</v>
      </c>
      <c r="C220">
        <f t="shared" si="18"/>
        <v>4.784688995215311E-2</v>
      </c>
      <c r="D220">
        <v>-0.1</v>
      </c>
      <c r="E220">
        <f t="shared" si="16"/>
        <v>-0.9</v>
      </c>
      <c r="F220" t="s">
        <v>1068</v>
      </c>
      <c r="G220" t="s">
        <v>843</v>
      </c>
      <c r="H220" t="s">
        <v>844</v>
      </c>
      <c r="I220" t="s">
        <v>85</v>
      </c>
      <c r="J220" t="s">
        <v>148</v>
      </c>
      <c r="K220" t="s">
        <v>845</v>
      </c>
      <c r="L220" t="s">
        <v>68</v>
      </c>
      <c r="M220" t="s">
        <v>200</v>
      </c>
      <c r="N220" t="s">
        <v>158</v>
      </c>
      <c r="O220" t="s">
        <v>48</v>
      </c>
      <c r="P220" t="s">
        <v>452</v>
      </c>
      <c r="Q220" t="s">
        <v>94</v>
      </c>
      <c r="R220" t="s">
        <v>55</v>
      </c>
      <c r="S220" t="s">
        <v>94</v>
      </c>
      <c r="T220" t="s">
        <v>68</v>
      </c>
      <c r="U220" t="s">
        <v>144</v>
      </c>
    </row>
    <row r="221" spans="1:34" x14ac:dyDescent="0.2">
      <c r="A221" t="s">
        <v>803</v>
      </c>
      <c r="B221">
        <f t="shared" si="17"/>
        <v>2.3923444976076555E-2</v>
      </c>
      <c r="C221">
        <f t="shared" si="18"/>
        <v>4.784688995215311E-2</v>
      </c>
      <c r="D221">
        <v>-0.2</v>
      </c>
      <c r="E221">
        <f t="shared" si="16"/>
        <v>-1</v>
      </c>
      <c r="F221" t="s">
        <v>1068</v>
      </c>
      <c r="G221" t="s">
        <v>846</v>
      </c>
      <c r="H221" t="s">
        <v>101</v>
      </c>
      <c r="I221" t="s">
        <v>83</v>
      </c>
      <c r="J221" t="s">
        <v>70</v>
      </c>
      <c r="K221" t="s">
        <v>259</v>
      </c>
      <c r="L221" t="s">
        <v>332</v>
      </c>
      <c r="M221" t="s">
        <v>68</v>
      </c>
      <c r="N221" t="s">
        <v>104</v>
      </c>
      <c r="O221" t="s">
        <v>54</v>
      </c>
      <c r="P221" t="s">
        <v>1</v>
      </c>
      <c r="Q221" t="s">
        <v>847</v>
      </c>
      <c r="R221" t="s">
        <v>249</v>
      </c>
    </row>
    <row r="222" spans="1:34" x14ac:dyDescent="0.2">
      <c r="A222" t="s">
        <v>848</v>
      </c>
      <c r="B222">
        <f>1/3.2</f>
        <v>0.3125</v>
      </c>
      <c r="C222">
        <f>0.5/3.2</f>
        <v>0.15625</v>
      </c>
      <c r="D222">
        <v>1.7</v>
      </c>
      <c r="E222">
        <f t="shared" si="16"/>
        <v>0.89999999999999991</v>
      </c>
      <c r="F222" t="s">
        <v>1068</v>
      </c>
      <c r="G222" t="s">
        <v>82</v>
      </c>
      <c r="H222" t="s">
        <v>193</v>
      </c>
      <c r="I222" t="s">
        <v>849</v>
      </c>
      <c r="J222" t="s">
        <v>88</v>
      </c>
      <c r="K222" t="s">
        <v>416</v>
      </c>
      <c r="L222" t="s">
        <v>850</v>
      </c>
      <c r="M222" t="s">
        <v>851</v>
      </c>
      <c r="N222" t="s">
        <v>174</v>
      </c>
      <c r="O222" t="s">
        <v>57</v>
      </c>
      <c r="P222" t="s">
        <v>786</v>
      </c>
      <c r="Q222" t="s">
        <v>122</v>
      </c>
      <c r="R222" t="s">
        <v>852</v>
      </c>
      <c r="V222" t="s">
        <v>82</v>
      </c>
      <c r="W222" t="s">
        <v>193</v>
      </c>
      <c r="X222" t="s">
        <v>849</v>
      </c>
      <c r="Y222" t="s">
        <v>88</v>
      </c>
      <c r="Z222" t="s">
        <v>416</v>
      </c>
      <c r="AA222" t="s">
        <v>850</v>
      </c>
      <c r="AB222" t="s">
        <v>851</v>
      </c>
      <c r="AC222" t="s">
        <v>174</v>
      </c>
      <c r="AD222" t="s">
        <v>57</v>
      </c>
      <c r="AE222" t="s">
        <v>786</v>
      </c>
      <c r="AF222" t="s">
        <v>122</v>
      </c>
      <c r="AG222" t="s">
        <v>852</v>
      </c>
    </row>
    <row r="223" spans="1:34" x14ac:dyDescent="0.2">
      <c r="A223" t="s">
        <v>848</v>
      </c>
      <c r="B223">
        <f t="shared" ref="B223:B241" si="19">1/3.2</f>
        <v>0.3125</v>
      </c>
      <c r="C223">
        <f t="shared" ref="C223:C241" si="20">0.5/3.2</f>
        <v>0.15625</v>
      </c>
      <c r="D223">
        <v>1.6</v>
      </c>
      <c r="E223">
        <f t="shared" si="16"/>
        <v>0.8</v>
      </c>
      <c r="F223" t="s">
        <v>1068</v>
      </c>
      <c r="G223" t="s">
        <v>72</v>
      </c>
      <c r="H223" t="s">
        <v>853</v>
      </c>
      <c r="I223" t="s">
        <v>854</v>
      </c>
      <c r="J223" t="s">
        <v>390</v>
      </c>
      <c r="K223" t="s">
        <v>815</v>
      </c>
      <c r="L223" t="s">
        <v>245</v>
      </c>
      <c r="M223" t="s">
        <v>68</v>
      </c>
      <c r="N223" t="s">
        <v>193</v>
      </c>
      <c r="O223" t="s">
        <v>855</v>
      </c>
      <c r="P223" t="s">
        <v>52</v>
      </c>
      <c r="Q223" t="s">
        <v>399</v>
      </c>
      <c r="R223" t="s">
        <v>63</v>
      </c>
      <c r="S223" t="s">
        <v>77</v>
      </c>
      <c r="V223" t="s">
        <v>72</v>
      </c>
      <c r="W223" t="s">
        <v>853</v>
      </c>
      <c r="X223" t="s">
        <v>854</v>
      </c>
      <c r="Y223" t="s">
        <v>390</v>
      </c>
      <c r="Z223" t="s">
        <v>815</v>
      </c>
      <c r="AA223" t="s">
        <v>245</v>
      </c>
      <c r="AB223" t="s">
        <v>68</v>
      </c>
      <c r="AC223" t="s">
        <v>193</v>
      </c>
      <c r="AD223" t="s">
        <v>855</v>
      </c>
      <c r="AE223" t="s">
        <v>52</v>
      </c>
      <c r="AF223" t="s">
        <v>399</v>
      </c>
      <c r="AG223" t="s">
        <v>63</v>
      </c>
      <c r="AH223" t="s">
        <v>77</v>
      </c>
    </row>
    <row r="224" spans="1:34" x14ac:dyDescent="0.2">
      <c r="A224" t="s">
        <v>848</v>
      </c>
      <c r="B224">
        <f t="shared" si="19"/>
        <v>0.3125</v>
      </c>
      <c r="C224">
        <f t="shared" si="20"/>
        <v>0.15625</v>
      </c>
      <c r="D224">
        <v>1.5</v>
      </c>
      <c r="E224">
        <f t="shared" si="16"/>
        <v>0.7</v>
      </c>
      <c r="F224" t="s">
        <v>1068</v>
      </c>
      <c r="G224" t="s">
        <v>72</v>
      </c>
      <c r="H224" t="s">
        <v>856</v>
      </c>
      <c r="I224" t="s">
        <v>857</v>
      </c>
      <c r="J224" t="s">
        <v>48</v>
      </c>
      <c r="K224" t="s">
        <v>858</v>
      </c>
      <c r="L224" t="s">
        <v>859</v>
      </c>
      <c r="M224" t="s">
        <v>77</v>
      </c>
      <c r="N224" t="s">
        <v>47</v>
      </c>
      <c r="O224" t="s">
        <v>860</v>
      </c>
      <c r="P224" t="s">
        <v>861</v>
      </c>
      <c r="Q224" t="s">
        <v>121</v>
      </c>
      <c r="R224" t="s">
        <v>862</v>
      </c>
      <c r="V224" t="s">
        <v>72</v>
      </c>
      <c r="W224" t="s">
        <v>856</v>
      </c>
      <c r="X224" t="s">
        <v>857</v>
      </c>
      <c r="Y224" t="s">
        <v>48</v>
      </c>
      <c r="Z224" t="s">
        <v>858</v>
      </c>
      <c r="AA224" t="s">
        <v>859</v>
      </c>
      <c r="AB224" t="s">
        <v>77</v>
      </c>
      <c r="AC224" t="s">
        <v>47</v>
      </c>
      <c r="AD224" t="s">
        <v>860</v>
      </c>
      <c r="AE224" t="s">
        <v>861</v>
      </c>
      <c r="AF224" t="s">
        <v>121</v>
      </c>
      <c r="AG224" t="s">
        <v>862</v>
      </c>
    </row>
    <row r="225" spans="1:35" x14ac:dyDescent="0.2">
      <c r="A225" t="s">
        <v>848</v>
      </c>
      <c r="B225">
        <f t="shared" si="19"/>
        <v>0.3125</v>
      </c>
      <c r="C225">
        <f t="shared" si="20"/>
        <v>0.15625</v>
      </c>
      <c r="D225">
        <v>1.4</v>
      </c>
      <c r="E225">
        <f t="shared" si="16"/>
        <v>0.59999999999999987</v>
      </c>
      <c r="F225" t="s">
        <v>1068</v>
      </c>
      <c r="G225" t="s">
        <v>50</v>
      </c>
      <c r="H225" t="s">
        <v>119</v>
      </c>
      <c r="I225" t="s">
        <v>52</v>
      </c>
      <c r="J225" t="s">
        <v>268</v>
      </c>
      <c r="K225" t="s">
        <v>52</v>
      </c>
      <c r="L225" t="s">
        <v>48</v>
      </c>
      <c r="M225" t="s">
        <v>842</v>
      </c>
      <c r="N225" t="s">
        <v>489</v>
      </c>
      <c r="O225" t="s">
        <v>131</v>
      </c>
      <c r="P225" t="s">
        <v>748</v>
      </c>
      <c r="Q225" t="s">
        <v>350</v>
      </c>
      <c r="R225" t="s">
        <v>98</v>
      </c>
      <c r="S225" t="s">
        <v>863</v>
      </c>
      <c r="V225" t="s">
        <v>50</v>
      </c>
      <c r="W225" t="s">
        <v>119</v>
      </c>
      <c r="X225" t="s">
        <v>52</v>
      </c>
      <c r="Y225" t="s">
        <v>268</v>
      </c>
      <c r="Z225" t="s">
        <v>52</v>
      </c>
      <c r="AA225" t="s">
        <v>48</v>
      </c>
      <c r="AB225" t="s">
        <v>842</v>
      </c>
      <c r="AC225" t="s">
        <v>489</v>
      </c>
      <c r="AD225" t="s">
        <v>131</v>
      </c>
      <c r="AE225" t="s">
        <v>748</v>
      </c>
      <c r="AF225" t="s">
        <v>350</v>
      </c>
      <c r="AG225" t="s">
        <v>98</v>
      </c>
      <c r="AH225" t="s">
        <v>863</v>
      </c>
    </row>
    <row r="226" spans="1:35" x14ac:dyDescent="0.2">
      <c r="A226" t="s">
        <v>848</v>
      </c>
      <c r="B226">
        <f t="shared" si="19"/>
        <v>0.3125</v>
      </c>
      <c r="C226">
        <f t="shared" si="20"/>
        <v>0.15625</v>
      </c>
      <c r="D226">
        <v>1.3</v>
      </c>
      <c r="E226">
        <f t="shared" si="16"/>
        <v>0.5</v>
      </c>
      <c r="F226" t="s">
        <v>1068</v>
      </c>
      <c r="G226" t="s">
        <v>864</v>
      </c>
      <c r="H226" t="s">
        <v>865</v>
      </c>
      <c r="I226" t="s">
        <v>63</v>
      </c>
      <c r="J226" t="s">
        <v>131</v>
      </c>
      <c r="K226" t="s">
        <v>119</v>
      </c>
      <c r="L226" t="s">
        <v>643</v>
      </c>
      <c r="M226" t="s">
        <v>193</v>
      </c>
      <c r="N226" t="s">
        <v>121</v>
      </c>
      <c r="O226" t="s">
        <v>48</v>
      </c>
      <c r="P226" t="s">
        <v>866</v>
      </c>
      <c r="Q226" t="s">
        <v>867</v>
      </c>
      <c r="V226" t="s">
        <v>864</v>
      </c>
      <c r="W226" t="s">
        <v>865</v>
      </c>
      <c r="X226" t="s">
        <v>63</v>
      </c>
      <c r="Y226" t="s">
        <v>131</v>
      </c>
      <c r="Z226" t="s">
        <v>119</v>
      </c>
      <c r="AA226" t="s">
        <v>643</v>
      </c>
      <c r="AB226" t="s">
        <v>193</v>
      </c>
      <c r="AC226" t="s">
        <v>121</v>
      </c>
      <c r="AD226" t="s">
        <v>48</v>
      </c>
      <c r="AE226" t="s">
        <v>866</v>
      </c>
      <c r="AF226" t="s">
        <v>867</v>
      </c>
    </row>
    <row r="227" spans="1:35" x14ac:dyDescent="0.2">
      <c r="A227" t="s">
        <v>848</v>
      </c>
      <c r="B227">
        <f t="shared" si="19"/>
        <v>0.3125</v>
      </c>
      <c r="C227">
        <f t="shared" si="20"/>
        <v>0.15625</v>
      </c>
      <c r="D227">
        <v>1.2</v>
      </c>
      <c r="E227">
        <f t="shared" si="16"/>
        <v>0.39999999999999991</v>
      </c>
      <c r="F227" t="s">
        <v>1068</v>
      </c>
      <c r="G227" t="s">
        <v>664</v>
      </c>
      <c r="H227" t="s">
        <v>121</v>
      </c>
      <c r="I227" t="s">
        <v>48</v>
      </c>
      <c r="J227" t="s">
        <v>868</v>
      </c>
      <c r="K227" t="s">
        <v>869</v>
      </c>
      <c r="L227" t="s">
        <v>1</v>
      </c>
      <c r="M227" t="s">
        <v>285</v>
      </c>
      <c r="N227" t="s">
        <v>90</v>
      </c>
      <c r="O227" t="s">
        <v>140</v>
      </c>
      <c r="P227" t="s">
        <v>48</v>
      </c>
      <c r="Q227" t="s">
        <v>148</v>
      </c>
      <c r="R227" t="s">
        <v>235</v>
      </c>
      <c r="V227" t="s">
        <v>664</v>
      </c>
      <c r="W227" t="s">
        <v>121</v>
      </c>
      <c r="X227" t="s">
        <v>48</v>
      </c>
      <c r="Y227" t="s">
        <v>868</v>
      </c>
      <c r="Z227" t="s">
        <v>869</v>
      </c>
      <c r="AA227" t="s">
        <v>1</v>
      </c>
      <c r="AB227" t="s">
        <v>285</v>
      </c>
      <c r="AC227" t="s">
        <v>90</v>
      </c>
      <c r="AD227" t="s">
        <v>140</v>
      </c>
      <c r="AE227" t="s">
        <v>48</v>
      </c>
      <c r="AF227" t="s">
        <v>148</v>
      </c>
      <c r="AG227" t="s">
        <v>235</v>
      </c>
    </row>
    <row r="228" spans="1:35" x14ac:dyDescent="0.2">
      <c r="A228" t="s">
        <v>848</v>
      </c>
      <c r="B228">
        <f t="shared" si="19"/>
        <v>0.3125</v>
      </c>
      <c r="C228">
        <f t="shared" si="20"/>
        <v>0.15625</v>
      </c>
      <c r="D228">
        <v>1.1000000000000001</v>
      </c>
      <c r="E228">
        <f t="shared" si="16"/>
        <v>0.30000000000000004</v>
      </c>
      <c r="F228" t="s">
        <v>1068</v>
      </c>
      <c r="G228" t="s">
        <v>72</v>
      </c>
      <c r="H228" t="s">
        <v>870</v>
      </c>
      <c r="I228" t="s">
        <v>92</v>
      </c>
      <c r="J228" t="s">
        <v>158</v>
      </c>
      <c r="K228" t="s">
        <v>48</v>
      </c>
      <c r="L228" t="s">
        <v>199</v>
      </c>
      <c r="M228" t="s">
        <v>722</v>
      </c>
      <c r="N228" t="s">
        <v>121</v>
      </c>
      <c r="O228" t="s">
        <v>824</v>
      </c>
      <c r="P228" t="s">
        <v>41</v>
      </c>
      <c r="Q228" t="s">
        <v>48</v>
      </c>
      <c r="R228" t="s">
        <v>871</v>
      </c>
      <c r="V228" t="s">
        <v>72</v>
      </c>
      <c r="W228" t="s">
        <v>870</v>
      </c>
      <c r="X228" t="s">
        <v>92</v>
      </c>
      <c r="Y228" t="s">
        <v>158</v>
      </c>
      <c r="Z228" t="s">
        <v>48</v>
      </c>
      <c r="AA228" t="s">
        <v>199</v>
      </c>
      <c r="AB228" t="s">
        <v>722</v>
      </c>
      <c r="AC228" t="s">
        <v>121</v>
      </c>
      <c r="AD228" t="s">
        <v>824</v>
      </c>
      <c r="AE228" t="s">
        <v>41</v>
      </c>
      <c r="AF228" t="s">
        <v>48</v>
      </c>
      <c r="AG228" t="s">
        <v>871</v>
      </c>
    </row>
    <row r="229" spans="1:35" x14ac:dyDescent="0.2">
      <c r="A229" t="s">
        <v>848</v>
      </c>
      <c r="B229">
        <f t="shared" si="19"/>
        <v>0.3125</v>
      </c>
      <c r="C229">
        <f t="shared" si="20"/>
        <v>0.15625</v>
      </c>
      <c r="D229">
        <v>1</v>
      </c>
      <c r="E229">
        <f t="shared" si="16"/>
        <v>0.19999999999999996</v>
      </c>
      <c r="F229" t="s">
        <v>1068</v>
      </c>
      <c r="G229" t="s">
        <v>50</v>
      </c>
      <c r="H229" t="s">
        <v>127</v>
      </c>
      <c r="I229" t="s">
        <v>77</v>
      </c>
      <c r="J229" t="s">
        <v>128</v>
      </c>
      <c r="K229" t="s">
        <v>48</v>
      </c>
      <c r="L229" t="s">
        <v>872</v>
      </c>
      <c r="M229" t="s">
        <v>94</v>
      </c>
      <c r="N229" t="s">
        <v>250</v>
      </c>
      <c r="O229" t="s">
        <v>131</v>
      </c>
      <c r="P229" t="s">
        <v>873</v>
      </c>
      <c r="Q229" t="s">
        <v>63</v>
      </c>
      <c r="R229" t="s">
        <v>438</v>
      </c>
      <c r="S229" t="s">
        <v>439</v>
      </c>
      <c r="T229" t="s">
        <v>828</v>
      </c>
      <c r="V229" t="s">
        <v>50</v>
      </c>
      <c r="W229" t="s">
        <v>127</v>
      </c>
      <c r="X229" t="s">
        <v>77</v>
      </c>
      <c r="Y229" t="s">
        <v>128</v>
      </c>
      <c r="Z229" t="s">
        <v>48</v>
      </c>
      <c r="AA229" t="s">
        <v>872</v>
      </c>
      <c r="AB229" t="s">
        <v>94</v>
      </c>
      <c r="AC229" t="s">
        <v>250</v>
      </c>
      <c r="AD229" t="s">
        <v>131</v>
      </c>
      <c r="AE229" t="s">
        <v>873</v>
      </c>
      <c r="AF229" t="s">
        <v>63</v>
      </c>
      <c r="AG229" t="s">
        <v>438</v>
      </c>
      <c r="AH229" t="s">
        <v>439</v>
      </c>
      <c r="AI229" t="s">
        <v>828</v>
      </c>
    </row>
    <row r="230" spans="1:35" x14ac:dyDescent="0.2">
      <c r="A230" t="s">
        <v>848</v>
      </c>
      <c r="B230">
        <f t="shared" si="19"/>
        <v>0.3125</v>
      </c>
      <c r="C230">
        <f t="shared" si="20"/>
        <v>0.15625</v>
      </c>
      <c r="D230">
        <v>0.90000000000000102</v>
      </c>
      <c r="E230">
        <f t="shared" si="16"/>
        <v>0.10000000000000098</v>
      </c>
      <c r="F230" t="s">
        <v>1068</v>
      </c>
      <c r="G230" t="s">
        <v>72</v>
      </c>
      <c r="H230" t="s">
        <v>550</v>
      </c>
      <c r="I230" t="s">
        <v>51</v>
      </c>
      <c r="J230" t="s">
        <v>289</v>
      </c>
      <c r="K230" t="s">
        <v>145</v>
      </c>
      <c r="L230" t="s">
        <v>245</v>
      </c>
      <c r="M230" t="s">
        <v>48</v>
      </c>
      <c r="N230" t="s">
        <v>552</v>
      </c>
      <c r="O230" t="s">
        <v>524</v>
      </c>
      <c r="P230" t="s">
        <v>111</v>
      </c>
      <c r="Q230" t="s">
        <v>158</v>
      </c>
      <c r="V230" t="s">
        <v>72</v>
      </c>
      <c r="W230" t="s">
        <v>550</v>
      </c>
      <c r="X230" t="s">
        <v>51</v>
      </c>
      <c r="Y230" t="s">
        <v>289</v>
      </c>
      <c r="Z230" t="s">
        <v>145</v>
      </c>
      <c r="AA230" t="s">
        <v>245</v>
      </c>
      <c r="AB230" t="s">
        <v>48</v>
      </c>
      <c r="AC230" t="s">
        <v>552</v>
      </c>
      <c r="AD230" t="s">
        <v>524</v>
      </c>
      <c r="AE230" t="s">
        <v>111</v>
      </c>
      <c r="AF230" t="s">
        <v>158</v>
      </c>
    </row>
    <row r="231" spans="1:35" x14ac:dyDescent="0.2">
      <c r="A231" t="s">
        <v>848</v>
      </c>
      <c r="B231">
        <f t="shared" si="19"/>
        <v>0.3125</v>
      </c>
      <c r="C231">
        <f t="shared" si="20"/>
        <v>0.15625</v>
      </c>
      <c r="D231">
        <v>0.80000000000000104</v>
      </c>
      <c r="E231">
        <f t="shared" si="16"/>
        <v>9.9920072216264089E-16</v>
      </c>
      <c r="F231" t="s">
        <v>1068</v>
      </c>
      <c r="G231" t="s">
        <v>72</v>
      </c>
      <c r="H231" t="s">
        <v>874</v>
      </c>
      <c r="I231" t="s">
        <v>695</v>
      </c>
      <c r="J231" t="s">
        <v>875</v>
      </c>
      <c r="K231" t="s">
        <v>830</v>
      </c>
      <c r="L231" t="s">
        <v>77</v>
      </c>
      <c r="M231" t="s">
        <v>186</v>
      </c>
      <c r="N231" t="s">
        <v>364</v>
      </c>
      <c r="O231" t="s">
        <v>48</v>
      </c>
      <c r="P231" t="s">
        <v>876</v>
      </c>
      <c r="Q231" t="s">
        <v>338</v>
      </c>
      <c r="R231" t="s">
        <v>164</v>
      </c>
      <c r="V231" t="s">
        <v>72</v>
      </c>
      <c r="W231" t="s">
        <v>874</v>
      </c>
      <c r="X231" t="s">
        <v>695</v>
      </c>
      <c r="Y231" t="s">
        <v>875</v>
      </c>
      <c r="Z231" t="s">
        <v>830</v>
      </c>
      <c r="AA231" t="s">
        <v>77</v>
      </c>
      <c r="AB231" t="s">
        <v>186</v>
      </c>
      <c r="AC231" t="s">
        <v>364</v>
      </c>
      <c r="AD231" t="s">
        <v>48</v>
      </c>
      <c r="AE231" t="s">
        <v>876</v>
      </c>
      <c r="AF231" t="s">
        <v>338</v>
      </c>
      <c r="AG231" t="s">
        <v>164</v>
      </c>
    </row>
    <row r="232" spans="1:35" x14ac:dyDescent="0.2">
      <c r="A232" t="s">
        <v>848</v>
      </c>
      <c r="B232">
        <f t="shared" si="19"/>
        <v>0.3125</v>
      </c>
      <c r="C232">
        <f t="shared" si="20"/>
        <v>0.15625</v>
      </c>
      <c r="D232">
        <v>0.70000000000000095</v>
      </c>
      <c r="E232">
        <f t="shared" si="16"/>
        <v>-9.999999999999909E-2</v>
      </c>
      <c r="F232" t="s">
        <v>1068</v>
      </c>
      <c r="G232" t="s">
        <v>846</v>
      </c>
      <c r="H232" t="s">
        <v>101</v>
      </c>
      <c r="I232" t="s">
        <v>705</v>
      </c>
      <c r="J232" t="s">
        <v>48</v>
      </c>
      <c r="K232" t="s">
        <v>389</v>
      </c>
      <c r="L232" t="s">
        <v>480</v>
      </c>
      <c r="M232" t="s">
        <v>567</v>
      </c>
      <c r="N232" t="s">
        <v>259</v>
      </c>
      <c r="O232" t="s">
        <v>193</v>
      </c>
      <c r="P232" t="s">
        <v>48</v>
      </c>
      <c r="Q232" t="s">
        <v>877</v>
      </c>
      <c r="R232" t="s">
        <v>332</v>
      </c>
      <c r="S232" t="s">
        <v>878</v>
      </c>
      <c r="V232" t="s">
        <v>846</v>
      </c>
      <c r="W232" t="s">
        <v>101</v>
      </c>
      <c r="X232" t="s">
        <v>705</v>
      </c>
      <c r="Y232" t="s">
        <v>48</v>
      </c>
      <c r="Z232" t="s">
        <v>389</v>
      </c>
      <c r="AA232" t="s">
        <v>480</v>
      </c>
      <c r="AB232" t="s">
        <v>567</v>
      </c>
      <c r="AC232" t="s">
        <v>259</v>
      </c>
      <c r="AD232" t="s">
        <v>193</v>
      </c>
      <c r="AE232" t="s">
        <v>48</v>
      </c>
      <c r="AF232" t="s">
        <v>877</v>
      </c>
      <c r="AG232" t="s">
        <v>332</v>
      </c>
      <c r="AH232" t="s">
        <v>878</v>
      </c>
    </row>
    <row r="233" spans="1:35" x14ac:dyDescent="0.2">
      <c r="A233" t="s">
        <v>848</v>
      </c>
      <c r="B233">
        <f t="shared" si="19"/>
        <v>0.3125</v>
      </c>
      <c r="C233">
        <f t="shared" si="20"/>
        <v>0.15625</v>
      </c>
      <c r="D233">
        <v>0.6</v>
      </c>
      <c r="E233">
        <f t="shared" si="16"/>
        <v>-0.20000000000000007</v>
      </c>
      <c r="F233" t="s">
        <v>1068</v>
      </c>
      <c r="G233" t="s">
        <v>879</v>
      </c>
      <c r="H233" t="s">
        <v>143</v>
      </c>
      <c r="I233" t="s">
        <v>700</v>
      </c>
      <c r="J233" t="s">
        <v>84</v>
      </c>
      <c r="K233" t="s">
        <v>101</v>
      </c>
      <c r="L233" t="s">
        <v>175</v>
      </c>
      <c r="M233" t="s">
        <v>488</v>
      </c>
      <c r="N233" t="s">
        <v>41</v>
      </c>
      <c r="O233" t="s">
        <v>48</v>
      </c>
      <c r="P233" t="s">
        <v>599</v>
      </c>
      <c r="V233" t="s">
        <v>879</v>
      </c>
      <c r="W233" t="s">
        <v>143</v>
      </c>
      <c r="X233" t="s">
        <v>700</v>
      </c>
      <c r="Y233" t="s">
        <v>84</v>
      </c>
      <c r="Z233" t="s">
        <v>101</v>
      </c>
      <c r="AA233" t="s">
        <v>175</v>
      </c>
      <c r="AB233" t="s">
        <v>488</v>
      </c>
      <c r="AC233" t="s">
        <v>41</v>
      </c>
      <c r="AD233" t="s">
        <v>48</v>
      </c>
      <c r="AE233" t="s">
        <v>599</v>
      </c>
    </row>
    <row r="234" spans="1:35" x14ac:dyDescent="0.2">
      <c r="A234" t="s">
        <v>848</v>
      </c>
      <c r="B234">
        <f t="shared" si="19"/>
        <v>0.3125</v>
      </c>
      <c r="C234">
        <f t="shared" si="20"/>
        <v>0.15625</v>
      </c>
      <c r="D234">
        <v>0.5</v>
      </c>
      <c r="E234">
        <f t="shared" si="16"/>
        <v>-0.30000000000000004</v>
      </c>
      <c r="F234" t="s">
        <v>1068</v>
      </c>
      <c r="G234" t="s">
        <v>880</v>
      </c>
      <c r="H234" t="s">
        <v>312</v>
      </c>
      <c r="I234" t="s">
        <v>65</v>
      </c>
      <c r="J234" t="s">
        <v>146</v>
      </c>
      <c r="K234" t="s">
        <v>673</v>
      </c>
      <c r="L234" t="s">
        <v>669</v>
      </c>
      <c r="M234" t="s">
        <v>143</v>
      </c>
      <c r="N234" t="s">
        <v>102</v>
      </c>
      <c r="O234" t="s">
        <v>881</v>
      </c>
      <c r="P234" t="s">
        <v>680</v>
      </c>
      <c r="Q234" t="s">
        <v>330</v>
      </c>
      <c r="V234" t="s">
        <v>880</v>
      </c>
      <c r="W234" t="s">
        <v>312</v>
      </c>
      <c r="X234" t="s">
        <v>65</v>
      </c>
      <c r="Y234" t="s">
        <v>146</v>
      </c>
      <c r="Z234" t="s">
        <v>673</v>
      </c>
      <c r="AA234" t="s">
        <v>669</v>
      </c>
      <c r="AB234" t="s">
        <v>143</v>
      </c>
      <c r="AC234" t="s">
        <v>102</v>
      </c>
      <c r="AD234" t="s">
        <v>881</v>
      </c>
      <c r="AE234" t="s">
        <v>680</v>
      </c>
      <c r="AF234" t="s">
        <v>330</v>
      </c>
    </row>
    <row r="235" spans="1:35" x14ac:dyDescent="0.2">
      <c r="A235" t="s">
        <v>848</v>
      </c>
      <c r="B235">
        <f t="shared" si="19"/>
        <v>0.3125</v>
      </c>
      <c r="C235">
        <f t="shared" si="20"/>
        <v>0.15625</v>
      </c>
      <c r="D235">
        <v>0.4</v>
      </c>
      <c r="E235">
        <f t="shared" si="16"/>
        <v>-0.4</v>
      </c>
      <c r="F235" t="s">
        <v>1068</v>
      </c>
      <c r="G235" t="s">
        <v>72</v>
      </c>
      <c r="H235" t="s">
        <v>882</v>
      </c>
      <c r="I235" t="s">
        <v>460</v>
      </c>
      <c r="J235" t="s">
        <v>67</v>
      </c>
      <c r="K235" t="s">
        <v>68</v>
      </c>
      <c r="L235" t="s">
        <v>315</v>
      </c>
      <c r="M235" t="s">
        <v>883</v>
      </c>
      <c r="N235" t="s">
        <v>128</v>
      </c>
      <c r="O235" t="s">
        <v>390</v>
      </c>
      <c r="P235" t="s">
        <v>884</v>
      </c>
      <c r="Q235" t="s">
        <v>177</v>
      </c>
      <c r="R235" t="s">
        <v>288</v>
      </c>
      <c r="V235" t="s">
        <v>72</v>
      </c>
      <c r="W235" t="s">
        <v>882</v>
      </c>
      <c r="X235" t="s">
        <v>460</v>
      </c>
      <c r="Y235" t="s">
        <v>67</v>
      </c>
      <c r="Z235" t="s">
        <v>68</v>
      </c>
      <c r="AA235" t="s">
        <v>315</v>
      </c>
      <c r="AB235" t="s">
        <v>883</v>
      </c>
      <c r="AC235" t="s">
        <v>128</v>
      </c>
      <c r="AD235" t="s">
        <v>390</v>
      </c>
      <c r="AE235" t="s">
        <v>884</v>
      </c>
      <c r="AF235" t="s">
        <v>177</v>
      </c>
      <c r="AG235" t="s">
        <v>288</v>
      </c>
    </row>
    <row r="236" spans="1:35" x14ac:dyDescent="0.2">
      <c r="A236" t="s">
        <v>848</v>
      </c>
      <c r="B236">
        <f t="shared" si="19"/>
        <v>0.3125</v>
      </c>
      <c r="C236">
        <f t="shared" si="20"/>
        <v>0.15625</v>
      </c>
      <c r="D236">
        <v>0.3</v>
      </c>
      <c r="E236">
        <f t="shared" si="16"/>
        <v>-0.5</v>
      </c>
      <c r="F236" t="s">
        <v>1068</v>
      </c>
      <c r="G236" t="s">
        <v>274</v>
      </c>
      <c r="H236" t="s">
        <v>75</v>
      </c>
      <c r="I236" t="s">
        <v>885</v>
      </c>
      <c r="J236" t="s">
        <v>886</v>
      </c>
      <c r="K236" t="s">
        <v>629</v>
      </c>
      <c r="L236" t="s">
        <v>630</v>
      </c>
      <c r="M236" t="s">
        <v>48</v>
      </c>
      <c r="N236" t="s">
        <v>202</v>
      </c>
      <c r="O236" t="s">
        <v>887</v>
      </c>
      <c r="P236" t="s">
        <v>52</v>
      </c>
      <c r="Q236" t="s">
        <v>465</v>
      </c>
      <c r="R236" t="s">
        <v>212</v>
      </c>
      <c r="V236" t="s">
        <v>274</v>
      </c>
      <c r="W236" t="s">
        <v>75</v>
      </c>
      <c r="Y236" t="s">
        <v>886</v>
      </c>
      <c r="Z236" t="s">
        <v>629</v>
      </c>
      <c r="AA236" t="s">
        <v>630</v>
      </c>
      <c r="AB236" t="s">
        <v>48</v>
      </c>
      <c r="AC236" t="s">
        <v>202</v>
      </c>
      <c r="AD236" t="s">
        <v>887</v>
      </c>
      <c r="AE236" t="s">
        <v>52</v>
      </c>
      <c r="AF236" t="s">
        <v>465</v>
      </c>
      <c r="AG236" t="s">
        <v>212</v>
      </c>
    </row>
    <row r="237" spans="1:35" x14ac:dyDescent="0.2">
      <c r="A237" t="s">
        <v>848</v>
      </c>
      <c r="B237">
        <f t="shared" si="19"/>
        <v>0.3125</v>
      </c>
      <c r="C237">
        <f t="shared" si="20"/>
        <v>0.15625</v>
      </c>
      <c r="D237">
        <v>0.2</v>
      </c>
      <c r="E237">
        <f t="shared" si="16"/>
        <v>-0.60000000000000009</v>
      </c>
      <c r="F237" t="s">
        <v>1068</v>
      </c>
      <c r="G237" t="s">
        <v>318</v>
      </c>
      <c r="H237" t="s">
        <v>888</v>
      </c>
      <c r="I237" t="s">
        <v>662</v>
      </c>
      <c r="J237" t="s">
        <v>109</v>
      </c>
      <c r="K237" t="s">
        <v>48</v>
      </c>
      <c r="L237" t="s">
        <v>889</v>
      </c>
      <c r="M237" t="s">
        <v>76</v>
      </c>
      <c r="N237" t="s">
        <v>48</v>
      </c>
      <c r="O237" t="s">
        <v>311</v>
      </c>
      <c r="P237" t="s">
        <v>158</v>
      </c>
      <c r="Q237" t="s">
        <v>48</v>
      </c>
      <c r="R237" t="s">
        <v>765</v>
      </c>
      <c r="W237" t="s">
        <v>888</v>
      </c>
    </row>
    <row r="238" spans="1:35" x14ac:dyDescent="0.2">
      <c r="A238" t="s">
        <v>848</v>
      </c>
      <c r="B238">
        <f t="shared" si="19"/>
        <v>0.3125</v>
      </c>
      <c r="C238">
        <f t="shared" si="20"/>
        <v>0.15625</v>
      </c>
      <c r="D238">
        <v>9.9999999999999895E-2</v>
      </c>
      <c r="E238">
        <f t="shared" si="16"/>
        <v>-0.70000000000000018</v>
      </c>
      <c r="F238" t="s">
        <v>1068</v>
      </c>
      <c r="G238" t="s">
        <v>72</v>
      </c>
      <c r="H238" t="s">
        <v>890</v>
      </c>
      <c r="I238" t="s">
        <v>460</v>
      </c>
      <c r="J238" t="s">
        <v>67</v>
      </c>
      <c r="K238" t="s">
        <v>101</v>
      </c>
      <c r="L238" t="s">
        <v>193</v>
      </c>
      <c r="M238" t="s">
        <v>137</v>
      </c>
      <c r="N238" t="s">
        <v>891</v>
      </c>
      <c r="O238" t="s">
        <v>48</v>
      </c>
      <c r="P238" t="s">
        <v>813</v>
      </c>
      <c r="Q238" t="s">
        <v>106</v>
      </c>
      <c r="R238" t="s">
        <v>892</v>
      </c>
    </row>
    <row r="239" spans="1:35" x14ac:dyDescent="0.2">
      <c r="A239" t="s">
        <v>848</v>
      </c>
      <c r="B239">
        <f t="shared" si="19"/>
        <v>0.3125</v>
      </c>
      <c r="C239">
        <f t="shared" si="20"/>
        <v>0.15625</v>
      </c>
      <c r="D239">
        <v>0</v>
      </c>
      <c r="E239">
        <f t="shared" si="16"/>
        <v>-0.8</v>
      </c>
      <c r="F239" t="s">
        <v>1068</v>
      </c>
      <c r="G239" t="s">
        <v>61</v>
      </c>
      <c r="H239" t="s">
        <v>114</v>
      </c>
      <c r="I239" t="s">
        <v>121</v>
      </c>
      <c r="J239" t="s">
        <v>893</v>
      </c>
      <c r="K239" t="s">
        <v>744</v>
      </c>
      <c r="L239" t="s">
        <v>101</v>
      </c>
      <c r="M239" t="s">
        <v>193</v>
      </c>
      <c r="N239" t="s">
        <v>315</v>
      </c>
      <c r="O239" t="s">
        <v>894</v>
      </c>
      <c r="P239" t="s">
        <v>52</v>
      </c>
      <c r="Q239" t="s">
        <v>48</v>
      </c>
      <c r="R239" t="s">
        <v>284</v>
      </c>
    </row>
    <row r="240" spans="1:35" x14ac:dyDescent="0.2">
      <c r="A240" t="s">
        <v>848</v>
      </c>
      <c r="B240">
        <f t="shared" si="19"/>
        <v>0.3125</v>
      </c>
      <c r="C240">
        <f t="shared" si="20"/>
        <v>0.15625</v>
      </c>
      <c r="D240">
        <v>-0.1</v>
      </c>
      <c r="E240">
        <f t="shared" si="16"/>
        <v>-0.9</v>
      </c>
      <c r="F240" t="s">
        <v>1068</v>
      </c>
      <c r="G240" t="s">
        <v>72</v>
      </c>
      <c r="H240" t="s">
        <v>895</v>
      </c>
      <c r="I240" t="s">
        <v>662</v>
      </c>
      <c r="J240" t="s">
        <v>109</v>
      </c>
      <c r="K240" t="s">
        <v>465</v>
      </c>
      <c r="L240" t="s">
        <v>665</v>
      </c>
      <c r="M240" t="s">
        <v>896</v>
      </c>
      <c r="N240" t="s">
        <v>48</v>
      </c>
      <c r="O240" t="s">
        <v>897</v>
      </c>
      <c r="P240" t="s">
        <v>898</v>
      </c>
    </row>
    <row r="241" spans="1:35" x14ac:dyDescent="0.2">
      <c r="A241" t="s">
        <v>848</v>
      </c>
      <c r="B241">
        <f t="shared" si="19"/>
        <v>0.3125</v>
      </c>
      <c r="C241">
        <f t="shared" si="20"/>
        <v>0.15625</v>
      </c>
      <c r="D241">
        <v>-0.2</v>
      </c>
      <c r="E241">
        <f t="shared" si="16"/>
        <v>-1</v>
      </c>
      <c r="F241" t="s">
        <v>1068</v>
      </c>
      <c r="G241" t="s">
        <v>72</v>
      </c>
      <c r="H241" t="s">
        <v>899</v>
      </c>
      <c r="I241" t="s">
        <v>387</v>
      </c>
      <c r="J241" t="s">
        <v>250</v>
      </c>
      <c r="K241" t="s">
        <v>680</v>
      </c>
      <c r="L241" t="s">
        <v>539</v>
      </c>
      <c r="M241" t="s">
        <v>340</v>
      </c>
      <c r="N241" t="s">
        <v>48</v>
      </c>
      <c r="O241" t="s">
        <v>900</v>
      </c>
      <c r="P241" t="s">
        <v>158</v>
      </c>
      <c r="Q241" t="s">
        <v>48</v>
      </c>
      <c r="R241" t="s">
        <v>901</v>
      </c>
    </row>
    <row r="242" spans="1:35" x14ac:dyDescent="0.2">
      <c r="A242" t="s">
        <v>902</v>
      </c>
      <c r="B242">
        <f>1/5.83</f>
        <v>0.17152658662092624</v>
      </c>
      <c r="C242">
        <f>0.5/5.83</f>
        <v>8.5763293310463118E-2</v>
      </c>
      <c r="D242">
        <v>1.7</v>
      </c>
      <c r="F242" t="s">
        <v>1068</v>
      </c>
      <c r="G242" t="s">
        <v>50</v>
      </c>
      <c r="H242" t="s">
        <v>437</v>
      </c>
      <c r="I242" t="s">
        <v>67</v>
      </c>
      <c r="J242" t="s">
        <v>48</v>
      </c>
      <c r="K242" t="s">
        <v>903</v>
      </c>
      <c r="L242" t="s">
        <v>789</v>
      </c>
      <c r="M242" t="s">
        <v>48</v>
      </c>
      <c r="N242" t="s">
        <v>904</v>
      </c>
      <c r="O242" t="s">
        <v>41</v>
      </c>
      <c r="P242" t="s">
        <v>48</v>
      </c>
      <c r="Q242" t="s">
        <v>463</v>
      </c>
      <c r="V242" t="s">
        <v>50</v>
      </c>
      <c r="W242" t="s">
        <v>437</v>
      </c>
      <c r="X242" t="s">
        <v>67</v>
      </c>
      <c r="Y242" t="s">
        <v>48</v>
      </c>
      <c r="Z242" t="s">
        <v>903</v>
      </c>
      <c r="AA242" t="s">
        <v>789</v>
      </c>
      <c r="AB242" t="s">
        <v>48</v>
      </c>
      <c r="AC242" t="s">
        <v>904</v>
      </c>
      <c r="AD242" t="s">
        <v>41</v>
      </c>
      <c r="AE242" t="s">
        <v>48</v>
      </c>
      <c r="AF242" t="s">
        <v>463</v>
      </c>
    </row>
    <row r="243" spans="1:35" x14ac:dyDescent="0.2">
      <c r="A243" t="s">
        <v>902</v>
      </c>
      <c r="B243">
        <f t="shared" ref="B243:B261" si="21">1/5.83</f>
        <v>0.17152658662092624</v>
      </c>
      <c r="C243">
        <f t="shared" ref="C243:C261" si="22">0.5/5.83</f>
        <v>8.5763293310463118E-2</v>
      </c>
      <c r="D243">
        <v>1.6</v>
      </c>
      <c r="F243" t="s">
        <v>1068</v>
      </c>
      <c r="G243" t="s">
        <v>905</v>
      </c>
      <c r="H243" t="s">
        <v>906</v>
      </c>
      <c r="I243" t="s">
        <v>460</v>
      </c>
      <c r="J243" t="s">
        <v>67</v>
      </c>
      <c r="K243" t="s">
        <v>350</v>
      </c>
      <c r="L243" t="s">
        <v>121</v>
      </c>
      <c r="M243" t="s">
        <v>101</v>
      </c>
      <c r="N243" t="s">
        <v>504</v>
      </c>
      <c r="O243" t="s">
        <v>52</v>
      </c>
      <c r="P243" t="s">
        <v>883</v>
      </c>
      <c r="Q243" t="s">
        <v>128</v>
      </c>
      <c r="R243" t="s">
        <v>1</v>
      </c>
      <c r="S243" t="s">
        <v>39</v>
      </c>
      <c r="T243" t="s">
        <v>330</v>
      </c>
      <c r="V243" t="s">
        <v>905</v>
      </c>
      <c r="W243" t="s">
        <v>906</v>
      </c>
      <c r="X243" t="s">
        <v>460</v>
      </c>
      <c r="Y243" t="s">
        <v>67</v>
      </c>
      <c r="Z243" t="s">
        <v>350</v>
      </c>
      <c r="AA243" t="s">
        <v>121</v>
      </c>
      <c r="AB243" t="s">
        <v>101</v>
      </c>
      <c r="AC243" t="s">
        <v>504</v>
      </c>
      <c r="AD243" t="s">
        <v>52</v>
      </c>
      <c r="AE243" t="s">
        <v>883</v>
      </c>
      <c r="AF243" t="s">
        <v>128</v>
      </c>
      <c r="AG243" t="s">
        <v>1</v>
      </c>
      <c r="AH243" t="s">
        <v>39</v>
      </c>
      <c r="AI243" t="s">
        <v>330</v>
      </c>
    </row>
    <row r="244" spans="1:35" x14ac:dyDescent="0.2">
      <c r="A244" t="s">
        <v>902</v>
      </c>
      <c r="B244">
        <f t="shared" si="21"/>
        <v>0.17152658662092624</v>
      </c>
      <c r="C244">
        <f t="shared" si="22"/>
        <v>8.5763293310463118E-2</v>
      </c>
      <c r="D244">
        <v>1.5</v>
      </c>
      <c r="F244" t="s">
        <v>1068</v>
      </c>
      <c r="G244" t="s">
        <v>796</v>
      </c>
      <c r="H244" t="s">
        <v>121</v>
      </c>
      <c r="I244" t="s">
        <v>797</v>
      </c>
      <c r="J244" t="s">
        <v>907</v>
      </c>
      <c r="K244" t="s">
        <v>143</v>
      </c>
      <c r="L244" t="s">
        <v>144</v>
      </c>
      <c r="M244" t="s">
        <v>908</v>
      </c>
      <c r="N244" t="s">
        <v>52</v>
      </c>
      <c r="O244" t="s">
        <v>48</v>
      </c>
      <c r="P244" t="s">
        <v>909</v>
      </c>
      <c r="V244" t="s">
        <v>796</v>
      </c>
      <c r="W244" t="s">
        <v>121</v>
      </c>
      <c r="X244" t="s">
        <v>797</v>
      </c>
      <c r="Y244" t="s">
        <v>907</v>
      </c>
      <c r="Z244" t="s">
        <v>143</v>
      </c>
      <c r="AA244" t="s">
        <v>144</v>
      </c>
      <c r="AB244" t="s">
        <v>908</v>
      </c>
      <c r="AC244" t="s">
        <v>52</v>
      </c>
      <c r="AD244" t="s">
        <v>48</v>
      </c>
      <c r="AE244" t="s">
        <v>909</v>
      </c>
    </row>
    <row r="245" spans="1:35" x14ac:dyDescent="0.2">
      <c r="A245" t="s">
        <v>902</v>
      </c>
      <c r="B245">
        <f t="shared" si="21"/>
        <v>0.17152658662092624</v>
      </c>
      <c r="C245">
        <f t="shared" si="22"/>
        <v>8.5763293310463118E-2</v>
      </c>
      <c r="D245">
        <v>1.4</v>
      </c>
      <c r="F245" t="s">
        <v>1068</v>
      </c>
      <c r="G245" t="s">
        <v>841</v>
      </c>
      <c r="H245" t="s">
        <v>910</v>
      </c>
      <c r="I245" t="s">
        <v>340</v>
      </c>
      <c r="J245" t="s">
        <v>1</v>
      </c>
      <c r="K245" t="s">
        <v>191</v>
      </c>
      <c r="L245" t="s">
        <v>911</v>
      </c>
      <c r="M245" t="s">
        <v>121</v>
      </c>
      <c r="N245" t="s">
        <v>141</v>
      </c>
      <c r="O245" t="s">
        <v>57</v>
      </c>
      <c r="P245" t="s">
        <v>1</v>
      </c>
      <c r="Q245" t="s">
        <v>120</v>
      </c>
      <c r="R245" t="s">
        <v>121</v>
      </c>
      <c r="S245" t="s">
        <v>343</v>
      </c>
      <c r="V245" t="s">
        <v>841</v>
      </c>
      <c r="W245" t="s">
        <v>910</v>
      </c>
      <c r="X245" t="s">
        <v>340</v>
      </c>
      <c r="Y245" t="s">
        <v>1</v>
      </c>
      <c r="Z245" t="s">
        <v>191</v>
      </c>
      <c r="AA245" t="s">
        <v>911</v>
      </c>
      <c r="AB245" t="s">
        <v>121</v>
      </c>
      <c r="AC245" t="s">
        <v>141</v>
      </c>
      <c r="AD245" t="s">
        <v>57</v>
      </c>
      <c r="AE245" t="s">
        <v>1</v>
      </c>
      <c r="AF245" t="s">
        <v>120</v>
      </c>
      <c r="AG245" t="s">
        <v>121</v>
      </c>
      <c r="AH245" t="s">
        <v>343</v>
      </c>
    </row>
    <row r="246" spans="1:35" x14ac:dyDescent="0.2">
      <c r="A246" t="s">
        <v>902</v>
      </c>
      <c r="B246">
        <f t="shared" si="21"/>
        <v>0.17152658662092624</v>
      </c>
      <c r="C246">
        <f t="shared" si="22"/>
        <v>8.5763293310463118E-2</v>
      </c>
      <c r="D246">
        <v>1.3</v>
      </c>
      <c r="F246" t="s">
        <v>1068</v>
      </c>
      <c r="G246" t="s">
        <v>72</v>
      </c>
      <c r="H246" t="s">
        <v>912</v>
      </c>
      <c r="I246" t="s">
        <v>387</v>
      </c>
      <c r="J246" t="s">
        <v>250</v>
      </c>
      <c r="K246" t="s">
        <v>85</v>
      </c>
      <c r="L246" t="s">
        <v>913</v>
      </c>
      <c r="M246" t="s">
        <v>58</v>
      </c>
      <c r="N246" t="s">
        <v>48</v>
      </c>
      <c r="O246" t="s">
        <v>914</v>
      </c>
      <c r="P246" t="s">
        <v>536</v>
      </c>
      <c r="Q246" t="s">
        <v>48</v>
      </c>
      <c r="R246" t="s">
        <v>915</v>
      </c>
      <c r="V246" t="s">
        <v>72</v>
      </c>
      <c r="W246" t="s">
        <v>912</v>
      </c>
      <c r="X246" t="s">
        <v>387</v>
      </c>
      <c r="Y246" t="s">
        <v>250</v>
      </c>
      <c r="Z246" t="s">
        <v>85</v>
      </c>
      <c r="AA246" t="s">
        <v>913</v>
      </c>
      <c r="AB246" t="s">
        <v>58</v>
      </c>
      <c r="AC246" t="s">
        <v>48</v>
      </c>
      <c r="AD246" t="s">
        <v>914</v>
      </c>
      <c r="AE246" t="s">
        <v>536</v>
      </c>
      <c r="AF246" t="s">
        <v>48</v>
      </c>
      <c r="AG246" t="s">
        <v>915</v>
      </c>
    </row>
    <row r="247" spans="1:35" x14ac:dyDescent="0.2">
      <c r="A247" t="s">
        <v>902</v>
      </c>
      <c r="B247">
        <f t="shared" si="21"/>
        <v>0.17152658662092624</v>
      </c>
      <c r="C247">
        <f t="shared" si="22"/>
        <v>8.5763293310463118E-2</v>
      </c>
      <c r="D247">
        <v>1.2</v>
      </c>
      <c r="F247" t="s">
        <v>1068</v>
      </c>
      <c r="G247" t="s">
        <v>72</v>
      </c>
      <c r="H247" t="s">
        <v>916</v>
      </c>
      <c r="I247" t="s">
        <v>662</v>
      </c>
      <c r="J247" t="s">
        <v>224</v>
      </c>
      <c r="K247" t="s">
        <v>186</v>
      </c>
      <c r="L247" t="s">
        <v>868</v>
      </c>
      <c r="M247" t="s">
        <v>917</v>
      </c>
      <c r="N247" t="s">
        <v>48</v>
      </c>
      <c r="O247" t="s">
        <v>389</v>
      </c>
      <c r="P247" t="s">
        <v>555</v>
      </c>
      <c r="Q247" t="s">
        <v>52</v>
      </c>
      <c r="R247" t="s">
        <v>48</v>
      </c>
      <c r="S247" t="s">
        <v>518</v>
      </c>
      <c r="V247" t="s">
        <v>72</v>
      </c>
      <c r="W247" t="s">
        <v>916</v>
      </c>
      <c r="X247" t="s">
        <v>662</v>
      </c>
      <c r="Y247" t="s">
        <v>224</v>
      </c>
      <c r="Z247" t="s">
        <v>186</v>
      </c>
      <c r="AA247" t="s">
        <v>868</v>
      </c>
      <c r="AB247" t="s">
        <v>917</v>
      </c>
      <c r="AC247" t="s">
        <v>48</v>
      </c>
      <c r="AD247" t="s">
        <v>389</v>
      </c>
      <c r="AE247" t="s">
        <v>555</v>
      </c>
      <c r="AF247" t="s">
        <v>52</v>
      </c>
      <c r="AG247" t="s">
        <v>48</v>
      </c>
      <c r="AH247" t="s">
        <v>518</v>
      </c>
    </row>
    <row r="248" spans="1:35" x14ac:dyDescent="0.2">
      <c r="A248" t="s">
        <v>902</v>
      </c>
      <c r="B248">
        <f t="shared" si="21"/>
        <v>0.17152658662092624</v>
      </c>
      <c r="C248">
        <f t="shared" si="22"/>
        <v>8.5763293310463118E-2</v>
      </c>
      <c r="D248">
        <v>1.1000000000000001</v>
      </c>
      <c r="F248" t="s">
        <v>1068</v>
      </c>
      <c r="G248" t="s">
        <v>841</v>
      </c>
      <c r="H248" t="s">
        <v>918</v>
      </c>
      <c r="I248" t="s">
        <v>460</v>
      </c>
      <c r="J248" t="s">
        <v>67</v>
      </c>
      <c r="K248" t="s">
        <v>68</v>
      </c>
      <c r="L248" t="s">
        <v>504</v>
      </c>
      <c r="M248" t="s">
        <v>52</v>
      </c>
      <c r="N248" t="s">
        <v>919</v>
      </c>
      <c r="O248" t="s">
        <v>52</v>
      </c>
      <c r="P248" t="s">
        <v>48</v>
      </c>
      <c r="Q248" t="s">
        <v>920</v>
      </c>
      <c r="R248" t="s">
        <v>657</v>
      </c>
      <c r="S248" t="s">
        <v>921</v>
      </c>
      <c r="V248" t="s">
        <v>841</v>
      </c>
      <c r="W248" t="s">
        <v>918</v>
      </c>
      <c r="X248" t="s">
        <v>460</v>
      </c>
      <c r="Y248" t="s">
        <v>67</v>
      </c>
      <c r="Z248" t="s">
        <v>68</v>
      </c>
      <c r="AA248" t="s">
        <v>504</v>
      </c>
      <c r="AB248" t="s">
        <v>52</v>
      </c>
      <c r="AC248" t="s">
        <v>919</v>
      </c>
      <c r="AD248" t="s">
        <v>52</v>
      </c>
      <c r="AE248" t="s">
        <v>48</v>
      </c>
      <c r="AF248" t="s">
        <v>920</v>
      </c>
      <c r="AG248" t="s">
        <v>657</v>
      </c>
      <c r="AH248" t="s">
        <v>921</v>
      </c>
    </row>
    <row r="249" spans="1:35" x14ac:dyDescent="0.2">
      <c r="A249" t="s">
        <v>902</v>
      </c>
      <c r="B249">
        <f t="shared" si="21"/>
        <v>0.17152658662092624</v>
      </c>
      <c r="C249">
        <f t="shared" si="22"/>
        <v>8.5763293310463118E-2</v>
      </c>
      <c r="D249">
        <v>1</v>
      </c>
      <c r="F249" t="s">
        <v>1068</v>
      </c>
      <c r="G249" t="s">
        <v>182</v>
      </c>
      <c r="H249" t="s">
        <v>285</v>
      </c>
      <c r="I249" t="s">
        <v>339</v>
      </c>
      <c r="J249" t="s">
        <v>662</v>
      </c>
      <c r="K249" t="s">
        <v>224</v>
      </c>
      <c r="L249" t="s">
        <v>65</v>
      </c>
      <c r="M249" t="s">
        <v>52</v>
      </c>
      <c r="N249" t="s">
        <v>566</v>
      </c>
      <c r="O249" t="s">
        <v>810</v>
      </c>
      <c r="P249" t="s">
        <v>52</v>
      </c>
      <c r="Q249" t="s">
        <v>48</v>
      </c>
      <c r="R249" t="s">
        <v>922</v>
      </c>
      <c r="S249" t="s">
        <v>193</v>
      </c>
      <c r="T249" t="s">
        <v>750</v>
      </c>
      <c r="V249" t="s">
        <v>182</v>
      </c>
      <c r="W249" t="s">
        <v>285</v>
      </c>
      <c r="X249" t="s">
        <v>339</v>
      </c>
      <c r="Y249" t="s">
        <v>662</v>
      </c>
      <c r="Z249" t="s">
        <v>224</v>
      </c>
      <c r="AA249" t="s">
        <v>65</v>
      </c>
      <c r="AB249" t="s">
        <v>52</v>
      </c>
      <c r="AC249" t="s">
        <v>566</v>
      </c>
      <c r="AD249" t="s">
        <v>810</v>
      </c>
      <c r="AE249" t="s">
        <v>52</v>
      </c>
      <c r="AF249" t="s">
        <v>48</v>
      </c>
      <c r="AG249" t="s">
        <v>922</v>
      </c>
      <c r="AH249" t="s">
        <v>193</v>
      </c>
      <c r="AI249" t="s">
        <v>750</v>
      </c>
    </row>
    <row r="250" spans="1:35" x14ac:dyDescent="0.2">
      <c r="A250" t="s">
        <v>902</v>
      </c>
      <c r="B250">
        <f t="shared" si="21"/>
        <v>0.17152658662092624</v>
      </c>
      <c r="C250">
        <f t="shared" si="22"/>
        <v>8.5763293310463118E-2</v>
      </c>
      <c r="D250">
        <v>0.90000000000000102</v>
      </c>
      <c r="F250" t="s">
        <v>1068</v>
      </c>
      <c r="G250" t="s">
        <v>72</v>
      </c>
      <c r="H250" t="s">
        <v>923</v>
      </c>
      <c r="I250" t="s">
        <v>460</v>
      </c>
      <c r="J250" t="s">
        <v>67</v>
      </c>
      <c r="K250" t="s">
        <v>186</v>
      </c>
      <c r="L250" t="s">
        <v>924</v>
      </c>
      <c r="M250" t="s">
        <v>76</v>
      </c>
      <c r="N250" t="s">
        <v>48</v>
      </c>
      <c r="O250" t="s">
        <v>233</v>
      </c>
      <c r="P250" t="s">
        <v>672</v>
      </c>
      <c r="Q250" t="s">
        <v>48</v>
      </c>
      <c r="R250" t="s">
        <v>925</v>
      </c>
      <c r="V250" t="s">
        <v>72</v>
      </c>
      <c r="W250" t="s">
        <v>923</v>
      </c>
      <c r="X250" t="s">
        <v>460</v>
      </c>
      <c r="Y250" t="s">
        <v>67</v>
      </c>
      <c r="Z250" t="s">
        <v>186</v>
      </c>
      <c r="AA250" t="s">
        <v>924</v>
      </c>
      <c r="AB250" t="s">
        <v>76</v>
      </c>
      <c r="AC250" t="s">
        <v>48</v>
      </c>
      <c r="AD250" t="s">
        <v>233</v>
      </c>
      <c r="AE250" t="s">
        <v>672</v>
      </c>
      <c r="AF250" t="s">
        <v>48</v>
      </c>
      <c r="AG250" t="s">
        <v>925</v>
      </c>
    </row>
    <row r="251" spans="1:35" x14ac:dyDescent="0.2">
      <c r="A251" t="s">
        <v>902</v>
      </c>
      <c r="B251">
        <f t="shared" si="21"/>
        <v>0.17152658662092624</v>
      </c>
      <c r="C251">
        <f t="shared" si="22"/>
        <v>8.5763293310463118E-2</v>
      </c>
      <c r="D251">
        <v>0.80000000000000104</v>
      </c>
      <c r="F251" t="s">
        <v>1068</v>
      </c>
      <c r="G251" t="s">
        <v>926</v>
      </c>
      <c r="H251" t="s">
        <v>927</v>
      </c>
      <c r="I251" t="s">
        <v>662</v>
      </c>
      <c r="J251" t="s">
        <v>224</v>
      </c>
      <c r="K251" t="s">
        <v>48</v>
      </c>
      <c r="L251" t="s">
        <v>928</v>
      </c>
      <c r="M251" t="s">
        <v>310</v>
      </c>
      <c r="N251" t="s">
        <v>48</v>
      </c>
      <c r="O251" t="s">
        <v>929</v>
      </c>
      <c r="P251" t="s">
        <v>106</v>
      </c>
      <c r="Q251" t="s">
        <v>48</v>
      </c>
      <c r="R251" t="s">
        <v>930</v>
      </c>
      <c r="V251" t="s">
        <v>926</v>
      </c>
      <c r="W251" t="s">
        <v>927</v>
      </c>
      <c r="X251" t="s">
        <v>662</v>
      </c>
      <c r="Y251" t="s">
        <v>224</v>
      </c>
      <c r="Z251" t="s">
        <v>48</v>
      </c>
      <c r="AA251" t="s">
        <v>928</v>
      </c>
      <c r="AB251" t="s">
        <v>310</v>
      </c>
      <c r="AC251" t="s">
        <v>48</v>
      </c>
      <c r="AD251" t="s">
        <v>929</v>
      </c>
      <c r="AE251" t="s">
        <v>106</v>
      </c>
      <c r="AF251" t="s">
        <v>48</v>
      </c>
      <c r="AG251" t="s">
        <v>930</v>
      </c>
    </row>
    <row r="252" spans="1:35" x14ac:dyDescent="0.2">
      <c r="A252" t="s">
        <v>902</v>
      </c>
      <c r="B252">
        <f t="shared" si="21"/>
        <v>0.17152658662092624</v>
      </c>
      <c r="C252">
        <f t="shared" si="22"/>
        <v>8.5763293310463118E-2</v>
      </c>
      <c r="D252">
        <v>0.70000000000000095</v>
      </c>
      <c r="F252" t="s">
        <v>1068</v>
      </c>
      <c r="G252" t="s">
        <v>72</v>
      </c>
      <c r="H252" t="s">
        <v>931</v>
      </c>
      <c r="I252" t="s">
        <v>387</v>
      </c>
      <c r="J252" t="s">
        <v>250</v>
      </c>
      <c r="K252" t="s">
        <v>85</v>
      </c>
      <c r="L252" t="s">
        <v>237</v>
      </c>
      <c r="M252" t="s">
        <v>932</v>
      </c>
      <c r="N252" t="s">
        <v>48</v>
      </c>
      <c r="O252" t="s">
        <v>933</v>
      </c>
      <c r="P252" t="s">
        <v>934</v>
      </c>
      <c r="V252" t="s">
        <v>72</v>
      </c>
      <c r="W252" t="s">
        <v>931</v>
      </c>
      <c r="X252" t="s">
        <v>387</v>
      </c>
      <c r="Y252" t="s">
        <v>250</v>
      </c>
      <c r="Z252" t="s">
        <v>85</v>
      </c>
      <c r="AA252" t="s">
        <v>237</v>
      </c>
      <c r="AB252" t="s">
        <v>932</v>
      </c>
      <c r="AC252" t="s">
        <v>48</v>
      </c>
      <c r="AD252" t="s">
        <v>933</v>
      </c>
      <c r="AE252" t="s">
        <v>934</v>
      </c>
    </row>
    <row r="253" spans="1:35" x14ac:dyDescent="0.2">
      <c r="A253" t="s">
        <v>902</v>
      </c>
      <c r="B253">
        <f t="shared" si="21"/>
        <v>0.17152658662092624</v>
      </c>
      <c r="C253">
        <f t="shared" si="22"/>
        <v>8.5763293310463118E-2</v>
      </c>
      <c r="D253">
        <v>0.6</v>
      </c>
      <c r="F253" t="s">
        <v>1068</v>
      </c>
      <c r="G253" t="s">
        <v>318</v>
      </c>
      <c r="H253" t="s">
        <v>118</v>
      </c>
      <c r="I253" t="s">
        <v>935</v>
      </c>
      <c r="J253" t="s">
        <v>67</v>
      </c>
      <c r="K253" t="s">
        <v>48</v>
      </c>
      <c r="L253" t="s">
        <v>936</v>
      </c>
      <c r="M253" t="s">
        <v>58</v>
      </c>
      <c r="N253" t="s">
        <v>48</v>
      </c>
      <c r="O253" t="s">
        <v>937</v>
      </c>
      <c r="P253" t="s">
        <v>158</v>
      </c>
      <c r="Q253" t="s">
        <v>48</v>
      </c>
      <c r="R253" t="s">
        <v>449</v>
      </c>
      <c r="V253" t="s">
        <v>318</v>
      </c>
      <c r="W253" t="s">
        <v>118</v>
      </c>
      <c r="X253" t="s">
        <v>935</v>
      </c>
      <c r="Y253" t="s">
        <v>67</v>
      </c>
      <c r="AF253" t="s">
        <v>48</v>
      </c>
      <c r="AG253" t="s">
        <v>449</v>
      </c>
    </row>
    <row r="254" spans="1:35" x14ac:dyDescent="0.2">
      <c r="A254" t="s">
        <v>902</v>
      </c>
      <c r="B254">
        <f t="shared" si="21"/>
        <v>0.17152658662092624</v>
      </c>
      <c r="C254">
        <f t="shared" si="22"/>
        <v>8.5763293310463118E-2</v>
      </c>
      <c r="D254">
        <v>0.5</v>
      </c>
      <c r="F254" t="s">
        <v>1068</v>
      </c>
      <c r="G254" t="s">
        <v>72</v>
      </c>
      <c r="H254" t="s">
        <v>938</v>
      </c>
      <c r="I254" t="s">
        <v>460</v>
      </c>
      <c r="J254" t="s">
        <v>67</v>
      </c>
      <c r="K254" t="s">
        <v>68</v>
      </c>
      <c r="L254" t="s">
        <v>504</v>
      </c>
      <c r="M254" t="s">
        <v>52</v>
      </c>
      <c r="N254" t="s">
        <v>422</v>
      </c>
      <c r="O254" t="s">
        <v>52</v>
      </c>
      <c r="P254" t="s">
        <v>48</v>
      </c>
      <c r="Q254" t="s">
        <v>939</v>
      </c>
      <c r="R254" t="s">
        <v>175</v>
      </c>
      <c r="V254" t="s">
        <v>72</v>
      </c>
      <c r="W254" t="s">
        <v>938</v>
      </c>
      <c r="X254" t="s">
        <v>460</v>
      </c>
      <c r="Y254" t="s">
        <v>67</v>
      </c>
    </row>
    <row r="255" spans="1:35" x14ac:dyDescent="0.2">
      <c r="A255" t="s">
        <v>902</v>
      </c>
      <c r="B255">
        <f t="shared" si="21"/>
        <v>0.17152658662092624</v>
      </c>
      <c r="C255">
        <f t="shared" si="22"/>
        <v>8.5763293310463118E-2</v>
      </c>
      <c r="D255">
        <v>0.4</v>
      </c>
      <c r="F255" t="s">
        <v>1068</v>
      </c>
      <c r="G255" t="s">
        <v>182</v>
      </c>
      <c r="H255" t="s">
        <v>940</v>
      </c>
      <c r="I255" t="s">
        <v>662</v>
      </c>
      <c r="J255" t="s">
        <v>224</v>
      </c>
      <c r="K255" t="s">
        <v>193</v>
      </c>
      <c r="L255" t="s">
        <v>48</v>
      </c>
      <c r="M255" t="s">
        <v>895</v>
      </c>
      <c r="N255" t="s">
        <v>58</v>
      </c>
      <c r="O255" t="s">
        <v>48</v>
      </c>
      <c r="P255" t="s">
        <v>290</v>
      </c>
      <c r="Q255" t="s">
        <v>260</v>
      </c>
      <c r="R255" t="s">
        <v>48</v>
      </c>
      <c r="S255" t="s">
        <v>941</v>
      </c>
    </row>
    <row r="256" spans="1:35" x14ac:dyDescent="0.2">
      <c r="A256" t="s">
        <v>902</v>
      </c>
      <c r="B256">
        <f t="shared" si="21"/>
        <v>0.17152658662092624</v>
      </c>
      <c r="C256">
        <f t="shared" si="22"/>
        <v>8.5763293310463118E-2</v>
      </c>
      <c r="D256">
        <v>0.3</v>
      </c>
      <c r="F256" t="s">
        <v>1068</v>
      </c>
      <c r="G256" t="s">
        <v>242</v>
      </c>
      <c r="H256" t="s">
        <v>942</v>
      </c>
      <c r="I256" t="s">
        <v>460</v>
      </c>
      <c r="J256" t="s">
        <v>67</v>
      </c>
      <c r="K256" t="s">
        <v>101</v>
      </c>
      <c r="L256" t="s">
        <v>504</v>
      </c>
      <c r="M256" t="s">
        <v>52</v>
      </c>
      <c r="N256" t="s">
        <v>883</v>
      </c>
      <c r="O256" t="s">
        <v>128</v>
      </c>
      <c r="P256" t="s">
        <v>1</v>
      </c>
      <c r="Q256" t="s">
        <v>39</v>
      </c>
      <c r="R256" t="s">
        <v>46</v>
      </c>
      <c r="S256" t="s">
        <v>884</v>
      </c>
    </row>
    <row r="257" spans="1:34" x14ac:dyDescent="0.2">
      <c r="A257" t="s">
        <v>902</v>
      </c>
      <c r="B257">
        <f t="shared" si="21"/>
        <v>0.17152658662092624</v>
      </c>
      <c r="C257">
        <f t="shared" si="22"/>
        <v>8.5763293310463118E-2</v>
      </c>
      <c r="D257">
        <v>0.2</v>
      </c>
      <c r="F257" t="s">
        <v>1068</v>
      </c>
      <c r="G257" t="s">
        <v>943</v>
      </c>
      <c r="H257" t="s">
        <v>626</v>
      </c>
      <c r="I257" t="s">
        <v>881</v>
      </c>
      <c r="J257" t="s">
        <v>131</v>
      </c>
      <c r="K257" t="s">
        <v>332</v>
      </c>
      <c r="L257" t="s">
        <v>83</v>
      </c>
      <c r="M257" t="s">
        <v>52</v>
      </c>
      <c r="N257" t="s">
        <v>176</v>
      </c>
      <c r="O257" t="s">
        <v>41</v>
      </c>
      <c r="P257" t="s">
        <v>48</v>
      </c>
      <c r="Q257" t="s">
        <v>376</v>
      </c>
      <c r="R257" t="s">
        <v>892</v>
      </c>
    </row>
    <row r="258" spans="1:34" x14ac:dyDescent="0.2">
      <c r="A258" t="s">
        <v>902</v>
      </c>
      <c r="B258">
        <f t="shared" si="21"/>
        <v>0.17152658662092624</v>
      </c>
      <c r="C258">
        <f t="shared" si="22"/>
        <v>8.5763293310463118E-2</v>
      </c>
      <c r="D258">
        <v>9.9999999999999895E-2</v>
      </c>
      <c r="F258" t="s">
        <v>1068</v>
      </c>
      <c r="G258" t="s">
        <v>72</v>
      </c>
      <c r="H258" t="s">
        <v>944</v>
      </c>
      <c r="I258" t="s">
        <v>662</v>
      </c>
      <c r="J258" t="s">
        <v>224</v>
      </c>
      <c r="K258" t="s">
        <v>465</v>
      </c>
      <c r="L258" t="s">
        <v>906</v>
      </c>
      <c r="M258" t="s">
        <v>310</v>
      </c>
      <c r="N258" t="s">
        <v>48</v>
      </c>
      <c r="O258" t="s">
        <v>945</v>
      </c>
      <c r="P258" t="s">
        <v>672</v>
      </c>
      <c r="Q258" t="s">
        <v>48</v>
      </c>
      <c r="R258" t="s">
        <v>901</v>
      </c>
    </row>
    <row r="259" spans="1:34" x14ac:dyDescent="0.2">
      <c r="A259" t="s">
        <v>902</v>
      </c>
      <c r="B259">
        <f t="shared" si="21"/>
        <v>0.17152658662092624</v>
      </c>
      <c r="C259">
        <f t="shared" si="22"/>
        <v>8.5763293310463118E-2</v>
      </c>
      <c r="D259">
        <v>0</v>
      </c>
      <c r="F259" t="s">
        <v>1068</v>
      </c>
      <c r="G259" t="s">
        <v>318</v>
      </c>
      <c r="H259" t="s">
        <v>946</v>
      </c>
      <c r="I259" t="s">
        <v>363</v>
      </c>
      <c r="J259" t="s">
        <v>281</v>
      </c>
      <c r="K259" t="s">
        <v>630</v>
      </c>
      <c r="L259" t="s">
        <v>48</v>
      </c>
      <c r="M259" t="s">
        <v>283</v>
      </c>
      <c r="N259" t="s">
        <v>140</v>
      </c>
      <c r="O259" t="s">
        <v>309</v>
      </c>
      <c r="P259" t="s">
        <v>121</v>
      </c>
      <c r="Q259" t="s">
        <v>48</v>
      </c>
      <c r="R259" t="s">
        <v>276</v>
      </c>
    </row>
    <row r="260" spans="1:34" x14ac:dyDescent="0.2">
      <c r="A260" t="s">
        <v>902</v>
      </c>
      <c r="B260">
        <f t="shared" si="21"/>
        <v>0.17152658662092624</v>
      </c>
      <c r="C260">
        <f t="shared" si="22"/>
        <v>8.5763293310463118E-2</v>
      </c>
      <c r="D260">
        <v>-0.1</v>
      </c>
      <c r="F260" t="s">
        <v>1068</v>
      </c>
      <c r="G260" t="s">
        <v>72</v>
      </c>
      <c r="H260" t="s">
        <v>882</v>
      </c>
      <c r="I260" t="s">
        <v>460</v>
      </c>
      <c r="J260" t="s">
        <v>67</v>
      </c>
      <c r="K260" t="s">
        <v>186</v>
      </c>
      <c r="L260" t="s">
        <v>353</v>
      </c>
      <c r="M260" t="s">
        <v>586</v>
      </c>
      <c r="N260" t="s">
        <v>48</v>
      </c>
      <c r="O260" t="s">
        <v>947</v>
      </c>
      <c r="P260" t="s">
        <v>106</v>
      </c>
      <c r="Q260" t="s">
        <v>48</v>
      </c>
      <c r="R260" t="s">
        <v>948</v>
      </c>
    </row>
    <row r="261" spans="1:34" x14ac:dyDescent="0.2">
      <c r="A261" t="s">
        <v>902</v>
      </c>
      <c r="B261">
        <f t="shared" si="21"/>
        <v>0.17152658662092624</v>
      </c>
      <c r="C261">
        <f t="shared" si="22"/>
        <v>8.5763293310463118E-2</v>
      </c>
      <c r="D261">
        <v>-0.2</v>
      </c>
      <c r="F261" t="s">
        <v>1068</v>
      </c>
      <c r="G261" t="s">
        <v>182</v>
      </c>
      <c r="H261" t="s">
        <v>949</v>
      </c>
      <c r="I261" t="s">
        <v>662</v>
      </c>
      <c r="J261" t="s">
        <v>224</v>
      </c>
      <c r="K261" t="s">
        <v>67</v>
      </c>
      <c r="L261" t="s">
        <v>48</v>
      </c>
      <c r="M261" t="s">
        <v>950</v>
      </c>
      <c r="N261" t="s">
        <v>896</v>
      </c>
      <c r="O261" t="s">
        <v>48</v>
      </c>
      <c r="P261" t="s">
        <v>951</v>
      </c>
      <c r="Q261" t="s">
        <v>260</v>
      </c>
      <c r="R261" t="s">
        <v>48</v>
      </c>
      <c r="S261" t="s">
        <v>952</v>
      </c>
    </row>
    <row r="262" spans="1:34" x14ac:dyDescent="0.2">
      <c r="A262" t="s">
        <v>953</v>
      </c>
      <c r="B262">
        <f>1/10.45</f>
        <v>9.569377990430622E-2</v>
      </c>
      <c r="C262">
        <f>0.5/10.45</f>
        <v>4.784688995215311E-2</v>
      </c>
      <c r="D262">
        <v>1.7</v>
      </c>
      <c r="F262" t="s">
        <v>1068</v>
      </c>
      <c r="G262" t="s">
        <v>72</v>
      </c>
      <c r="H262" t="s">
        <v>954</v>
      </c>
      <c r="I262" t="s">
        <v>460</v>
      </c>
      <c r="J262" t="s">
        <v>85</v>
      </c>
      <c r="K262" t="s">
        <v>955</v>
      </c>
      <c r="L262" t="s">
        <v>932</v>
      </c>
      <c r="M262" t="s">
        <v>48</v>
      </c>
      <c r="N262" t="s">
        <v>956</v>
      </c>
      <c r="O262" t="s">
        <v>106</v>
      </c>
      <c r="P262" t="s">
        <v>48</v>
      </c>
      <c r="Q262" t="s">
        <v>255</v>
      </c>
      <c r="V262" t="s">
        <v>72</v>
      </c>
      <c r="W262" t="s">
        <v>954</v>
      </c>
      <c r="X262" t="s">
        <v>460</v>
      </c>
      <c r="Y262" t="s">
        <v>85</v>
      </c>
      <c r="Z262" t="s">
        <v>955</v>
      </c>
      <c r="AA262" t="s">
        <v>932</v>
      </c>
      <c r="AB262" t="s">
        <v>48</v>
      </c>
      <c r="AC262" t="s">
        <v>956</v>
      </c>
      <c r="AD262" t="s">
        <v>106</v>
      </c>
      <c r="AE262" t="s">
        <v>48</v>
      </c>
      <c r="AF262" t="s">
        <v>255</v>
      </c>
    </row>
    <row r="263" spans="1:34" x14ac:dyDescent="0.2">
      <c r="A263" t="s">
        <v>953</v>
      </c>
      <c r="B263">
        <f t="shared" ref="B263:B281" si="23">1/10.45</f>
        <v>9.569377990430622E-2</v>
      </c>
      <c r="C263">
        <f t="shared" ref="C263:C281" si="24">0.5/10.45</f>
        <v>4.784688995215311E-2</v>
      </c>
      <c r="D263">
        <v>1.6</v>
      </c>
      <c r="F263" t="s">
        <v>1068</v>
      </c>
      <c r="G263" t="s">
        <v>72</v>
      </c>
      <c r="H263" t="s">
        <v>957</v>
      </c>
      <c r="I263" t="s">
        <v>958</v>
      </c>
      <c r="J263" t="s">
        <v>1</v>
      </c>
      <c r="K263" t="s">
        <v>588</v>
      </c>
      <c r="L263" t="s">
        <v>47</v>
      </c>
      <c r="M263" t="s">
        <v>1</v>
      </c>
      <c r="N263" t="s">
        <v>285</v>
      </c>
      <c r="O263" t="s">
        <v>959</v>
      </c>
      <c r="P263" t="s">
        <v>960</v>
      </c>
      <c r="Q263" t="s">
        <v>282</v>
      </c>
      <c r="R263" t="s">
        <v>961</v>
      </c>
      <c r="S263" t="s">
        <v>962</v>
      </c>
      <c r="V263" t="s">
        <v>72</v>
      </c>
      <c r="W263" t="s">
        <v>957</v>
      </c>
      <c r="X263" t="s">
        <v>958</v>
      </c>
      <c r="Y263" t="s">
        <v>1</v>
      </c>
      <c r="Z263" t="s">
        <v>588</v>
      </c>
      <c r="AA263" t="s">
        <v>47</v>
      </c>
      <c r="AB263" t="s">
        <v>1</v>
      </c>
      <c r="AC263" t="s">
        <v>285</v>
      </c>
      <c r="AD263" t="s">
        <v>959</v>
      </c>
      <c r="AE263" t="s">
        <v>960</v>
      </c>
      <c r="AF263" t="s">
        <v>282</v>
      </c>
      <c r="AG263" t="s">
        <v>961</v>
      </c>
      <c r="AH263" t="s">
        <v>962</v>
      </c>
    </row>
    <row r="264" spans="1:34" x14ac:dyDescent="0.2">
      <c r="A264" t="s">
        <v>953</v>
      </c>
      <c r="B264">
        <f t="shared" si="23"/>
        <v>9.569377990430622E-2</v>
      </c>
      <c r="C264">
        <f t="shared" si="24"/>
        <v>4.784688995215311E-2</v>
      </c>
      <c r="D264">
        <v>1.5</v>
      </c>
      <c r="F264" t="s">
        <v>1068</v>
      </c>
      <c r="G264" t="s">
        <v>796</v>
      </c>
      <c r="H264" t="s">
        <v>121</v>
      </c>
      <c r="I264" t="s">
        <v>797</v>
      </c>
      <c r="J264" t="s">
        <v>746</v>
      </c>
      <c r="K264" t="s">
        <v>101</v>
      </c>
      <c r="L264" t="s">
        <v>193</v>
      </c>
      <c r="M264" t="s">
        <v>44</v>
      </c>
      <c r="N264" t="s">
        <v>963</v>
      </c>
      <c r="O264" t="s">
        <v>52</v>
      </c>
      <c r="P264" t="s">
        <v>48</v>
      </c>
      <c r="Q264" t="s">
        <v>964</v>
      </c>
      <c r="V264" t="s">
        <v>796</v>
      </c>
      <c r="W264" t="s">
        <v>121</v>
      </c>
      <c r="X264" t="s">
        <v>797</v>
      </c>
      <c r="Y264" t="s">
        <v>746</v>
      </c>
      <c r="Z264" t="s">
        <v>101</v>
      </c>
      <c r="AA264" t="s">
        <v>193</v>
      </c>
      <c r="AB264" t="s">
        <v>44</v>
      </c>
      <c r="AC264" t="s">
        <v>963</v>
      </c>
      <c r="AD264" t="s">
        <v>52</v>
      </c>
      <c r="AE264" t="s">
        <v>48</v>
      </c>
      <c r="AF264" t="s">
        <v>964</v>
      </c>
    </row>
    <row r="265" spans="1:34" x14ac:dyDescent="0.2">
      <c r="A265" t="s">
        <v>953</v>
      </c>
      <c r="B265">
        <f t="shared" si="23"/>
        <v>9.569377990430622E-2</v>
      </c>
      <c r="C265">
        <f t="shared" si="24"/>
        <v>4.784688995215311E-2</v>
      </c>
      <c r="D265">
        <v>1.4</v>
      </c>
      <c r="F265" t="s">
        <v>1068</v>
      </c>
      <c r="G265" t="s">
        <v>318</v>
      </c>
      <c r="H265" t="s">
        <v>910</v>
      </c>
      <c r="I265" t="s">
        <v>460</v>
      </c>
      <c r="J265" t="s">
        <v>67</v>
      </c>
      <c r="K265" t="s">
        <v>101</v>
      </c>
      <c r="L265" t="s">
        <v>137</v>
      </c>
      <c r="M265" t="s">
        <v>965</v>
      </c>
      <c r="N265" t="s">
        <v>52</v>
      </c>
      <c r="O265" t="s">
        <v>48</v>
      </c>
      <c r="P265" t="s">
        <v>966</v>
      </c>
      <c r="Q265" t="s">
        <v>657</v>
      </c>
      <c r="R265" t="s">
        <v>921</v>
      </c>
      <c r="V265" t="s">
        <v>318</v>
      </c>
      <c r="W265" t="s">
        <v>910</v>
      </c>
      <c r="X265" t="s">
        <v>460</v>
      </c>
      <c r="Y265" t="s">
        <v>67</v>
      </c>
      <c r="Z265" t="s">
        <v>101</v>
      </c>
      <c r="AA265" t="s">
        <v>137</v>
      </c>
      <c r="AB265" t="s">
        <v>965</v>
      </c>
      <c r="AC265" t="s">
        <v>52</v>
      </c>
      <c r="AD265" t="s">
        <v>48</v>
      </c>
      <c r="AE265" t="s">
        <v>966</v>
      </c>
      <c r="AF265" t="s">
        <v>657</v>
      </c>
      <c r="AG265" t="s">
        <v>921</v>
      </c>
    </row>
    <row r="266" spans="1:34" x14ac:dyDescent="0.2">
      <c r="A266" t="s">
        <v>953</v>
      </c>
      <c r="B266">
        <f t="shared" si="23"/>
        <v>9.569377990430622E-2</v>
      </c>
      <c r="C266">
        <f t="shared" si="24"/>
        <v>4.784688995215311E-2</v>
      </c>
      <c r="D266">
        <v>1.3</v>
      </c>
      <c r="F266" t="s">
        <v>1068</v>
      </c>
      <c r="G266" t="s">
        <v>242</v>
      </c>
      <c r="H266" t="s">
        <v>118</v>
      </c>
      <c r="I266" t="s">
        <v>198</v>
      </c>
      <c r="J266" t="s">
        <v>387</v>
      </c>
      <c r="K266" t="s">
        <v>224</v>
      </c>
      <c r="L266" t="s">
        <v>140</v>
      </c>
      <c r="M266" t="s">
        <v>1</v>
      </c>
      <c r="N266" t="s">
        <v>191</v>
      </c>
      <c r="O266" t="s">
        <v>341</v>
      </c>
      <c r="P266" t="s">
        <v>121</v>
      </c>
      <c r="Q266" t="s">
        <v>342</v>
      </c>
      <c r="R266" t="s">
        <v>47</v>
      </c>
      <c r="S266" t="s">
        <v>246</v>
      </c>
      <c r="V266" t="s">
        <v>242</v>
      </c>
      <c r="W266" t="s">
        <v>118</v>
      </c>
      <c r="X266" t="s">
        <v>198</v>
      </c>
      <c r="Y266" t="s">
        <v>387</v>
      </c>
      <c r="Z266" t="s">
        <v>224</v>
      </c>
      <c r="AA266" t="s">
        <v>140</v>
      </c>
      <c r="AB266" t="s">
        <v>1</v>
      </c>
      <c r="AC266" t="s">
        <v>191</v>
      </c>
      <c r="AD266" t="s">
        <v>341</v>
      </c>
      <c r="AE266" t="s">
        <v>121</v>
      </c>
      <c r="AF266" t="s">
        <v>342</v>
      </c>
      <c r="AG266" t="s">
        <v>47</v>
      </c>
      <c r="AH266" t="s">
        <v>246</v>
      </c>
    </row>
    <row r="267" spans="1:34" x14ac:dyDescent="0.2">
      <c r="A267" t="s">
        <v>953</v>
      </c>
      <c r="B267">
        <f t="shared" si="23"/>
        <v>9.569377990430622E-2</v>
      </c>
      <c r="C267">
        <f t="shared" si="24"/>
        <v>4.784688995215311E-2</v>
      </c>
      <c r="D267">
        <v>1.2</v>
      </c>
      <c r="F267" t="s">
        <v>1068</v>
      </c>
      <c r="G267" t="s">
        <v>905</v>
      </c>
      <c r="H267" t="s">
        <v>215</v>
      </c>
      <c r="I267" t="s">
        <v>662</v>
      </c>
      <c r="J267" t="s">
        <v>350</v>
      </c>
      <c r="K267" t="s">
        <v>121</v>
      </c>
      <c r="L267" t="s">
        <v>101</v>
      </c>
      <c r="M267" t="s">
        <v>52</v>
      </c>
      <c r="N267" t="s">
        <v>967</v>
      </c>
      <c r="O267" t="s">
        <v>219</v>
      </c>
      <c r="P267" t="s">
        <v>330</v>
      </c>
      <c r="Q267" t="s">
        <v>177</v>
      </c>
      <c r="R267" t="s">
        <v>968</v>
      </c>
      <c r="V267" t="s">
        <v>905</v>
      </c>
      <c r="W267" t="s">
        <v>215</v>
      </c>
      <c r="X267" t="s">
        <v>662</v>
      </c>
      <c r="Y267" t="s">
        <v>350</v>
      </c>
      <c r="Z267" t="s">
        <v>121</v>
      </c>
      <c r="AA267" t="s">
        <v>101</v>
      </c>
      <c r="AB267" t="s">
        <v>52</v>
      </c>
      <c r="AC267" t="s">
        <v>967</v>
      </c>
      <c r="AD267" t="s">
        <v>219</v>
      </c>
      <c r="AE267" t="s">
        <v>330</v>
      </c>
      <c r="AF267" t="s">
        <v>177</v>
      </c>
      <c r="AG267" t="s">
        <v>968</v>
      </c>
    </row>
    <row r="268" spans="1:34" x14ac:dyDescent="0.2">
      <c r="A268" t="s">
        <v>953</v>
      </c>
      <c r="B268">
        <f t="shared" si="23"/>
        <v>9.569377990430622E-2</v>
      </c>
      <c r="C268">
        <f t="shared" si="24"/>
        <v>4.784688995215311E-2</v>
      </c>
      <c r="D268">
        <v>1.1000000000000001</v>
      </c>
      <c r="F268" t="s">
        <v>1068</v>
      </c>
      <c r="G268" t="s">
        <v>926</v>
      </c>
      <c r="H268" t="s">
        <v>235</v>
      </c>
      <c r="I268" t="s">
        <v>387</v>
      </c>
      <c r="J268" t="s">
        <v>224</v>
      </c>
      <c r="K268" t="s">
        <v>140</v>
      </c>
      <c r="L268" t="s">
        <v>1</v>
      </c>
      <c r="M268" t="s">
        <v>969</v>
      </c>
      <c r="N268" t="s">
        <v>121</v>
      </c>
      <c r="O268" t="s">
        <v>424</v>
      </c>
      <c r="P268" t="s">
        <v>191</v>
      </c>
      <c r="Q268" t="s">
        <v>91</v>
      </c>
      <c r="R268" t="s">
        <v>57</v>
      </c>
      <c r="S268" t="s">
        <v>343</v>
      </c>
      <c r="V268" t="s">
        <v>926</v>
      </c>
      <c r="W268" t="s">
        <v>235</v>
      </c>
      <c r="X268" t="s">
        <v>387</v>
      </c>
      <c r="Y268" t="s">
        <v>224</v>
      </c>
      <c r="Z268" t="s">
        <v>140</v>
      </c>
      <c r="AA268" t="s">
        <v>1</v>
      </c>
      <c r="AB268" t="s">
        <v>969</v>
      </c>
      <c r="AC268" t="s">
        <v>121</v>
      </c>
      <c r="AD268" t="s">
        <v>424</v>
      </c>
      <c r="AE268" t="s">
        <v>191</v>
      </c>
      <c r="AF268" t="s">
        <v>91</v>
      </c>
      <c r="AG268" t="s">
        <v>57</v>
      </c>
      <c r="AH268" t="s">
        <v>343</v>
      </c>
    </row>
    <row r="269" spans="1:34" x14ac:dyDescent="0.2">
      <c r="A269" t="s">
        <v>953</v>
      </c>
      <c r="B269">
        <f t="shared" si="23"/>
        <v>9.569377990430622E-2</v>
      </c>
      <c r="C269">
        <f t="shared" si="24"/>
        <v>4.784688995215311E-2</v>
      </c>
      <c r="D269">
        <v>1</v>
      </c>
      <c r="F269" t="s">
        <v>1068</v>
      </c>
      <c r="G269" t="s">
        <v>841</v>
      </c>
      <c r="H269" t="s">
        <v>927</v>
      </c>
      <c r="I269" t="s">
        <v>387</v>
      </c>
      <c r="J269" t="s">
        <v>250</v>
      </c>
      <c r="K269" t="s">
        <v>193</v>
      </c>
      <c r="L269" t="s">
        <v>48</v>
      </c>
      <c r="M269" t="s">
        <v>970</v>
      </c>
      <c r="N269" t="s">
        <v>76</v>
      </c>
      <c r="O269" t="s">
        <v>48</v>
      </c>
      <c r="P269" t="s">
        <v>971</v>
      </c>
      <c r="Q269" t="s">
        <v>158</v>
      </c>
      <c r="R269" t="s">
        <v>48</v>
      </c>
      <c r="S269" t="s">
        <v>765</v>
      </c>
      <c r="V269" t="s">
        <v>841</v>
      </c>
      <c r="W269" t="s">
        <v>927</v>
      </c>
      <c r="X269" t="s">
        <v>387</v>
      </c>
      <c r="Y269" t="s">
        <v>250</v>
      </c>
      <c r="Z269" t="s">
        <v>193</v>
      </c>
      <c r="AA269" t="s">
        <v>48</v>
      </c>
      <c r="AB269" t="s">
        <v>970</v>
      </c>
      <c r="AC269" t="s">
        <v>76</v>
      </c>
      <c r="AD269" t="s">
        <v>48</v>
      </c>
      <c r="AE269" t="s">
        <v>971</v>
      </c>
      <c r="AF269" t="s">
        <v>158</v>
      </c>
      <c r="AG269" t="s">
        <v>48</v>
      </c>
      <c r="AH269" t="s">
        <v>765</v>
      </c>
    </row>
    <row r="270" spans="1:34" x14ac:dyDescent="0.2">
      <c r="A270" t="s">
        <v>953</v>
      </c>
      <c r="B270">
        <f t="shared" si="23"/>
        <v>9.569377990430622E-2</v>
      </c>
      <c r="C270">
        <f t="shared" si="24"/>
        <v>4.784688995215311E-2</v>
      </c>
      <c r="D270">
        <v>0.90000000000000102</v>
      </c>
      <c r="F270" t="s">
        <v>1068</v>
      </c>
      <c r="G270" t="s">
        <v>318</v>
      </c>
      <c r="H270" t="s">
        <v>936</v>
      </c>
      <c r="I270" t="s">
        <v>662</v>
      </c>
      <c r="J270" t="s">
        <v>109</v>
      </c>
      <c r="K270" t="s">
        <v>48</v>
      </c>
      <c r="L270" t="s">
        <v>972</v>
      </c>
      <c r="M270" t="s">
        <v>58</v>
      </c>
      <c r="N270" t="s">
        <v>48</v>
      </c>
      <c r="O270" t="s">
        <v>973</v>
      </c>
      <c r="P270" t="s">
        <v>536</v>
      </c>
      <c r="Q270" t="s">
        <v>48</v>
      </c>
      <c r="R270" t="s">
        <v>974</v>
      </c>
      <c r="V270" t="s">
        <v>318</v>
      </c>
      <c r="W270" t="s">
        <v>936</v>
      </c>
    </row>
    <row r="271" spans="1:34" x14ac:dyDescent="0.2">
      <c r="A271" t="s">
        <v>953</v>
      </c>
      <c r="B271">
        <f t="shared" si="23"/>
        <v>9.569377990430622E-2</v>
      </c>
      <c r="C271">
        <f t="shared" si="24"/>
        <v>4.784688995215311E-2</v>
      </c>
      <c r="D271">
        <v>0.80000000000000104</v>
      </c>
      <c r="F271" t="s">
        <v>1068</v>
      </c>
      <c r="G271" t="s">
        <v>841</v>
      </c>
      <c r="H271" t="s">
        <v>975</v>
      </c>
      <c r="I271" t="s">
        <v>976</v>
      </c>
      <c r="J271" t="s">
        <v>48</v>
      </c>
      <c r="K271" t="s">
        <v>977</v>
      </c>
      <c r="L271" t="s">
        <v>896</v>
      </c>
      <c r="M271" t="s">
        <v>48</v>
      </c>
      <c r="N271" t="s">
        <v>978</v>
      </c>
      <c r="O271" t="s">
        <v>158</v>
      </c>
      <c r="P271" t="s">
        <v>48</v>
      </c>
      <c r="Q271" t="s">
        <v>284</v>
      </c>
    </row>
    <row r="272" spans="1:34" x14ac:dyDescent="0.2">
      <c r="A272" t="s">
        <v>953</v>
      </c>
      <c r="B272">
        <f t="shared" si="23"/>
        <v>9.569377990430622E-2</v>
      </c>
      <c r="C272">
        <f t="shared" si="24"/>
        <v>4.784688995215311E-2</v>
      </c>
      <c r="D272">
        <v>0.70000000000000095</v>
      </c>
      <c r="F272" t="s">
        <v>1068</v>
      </c>
      <c r="G272" t="s">
        <v>318</v>
      </c>
      <c r="H272" t="s">
        <v>979</v>
      </c>
      <c r="I272" t="s">
        <v>387</v>
      </c>
      <c r="J272" t="s">
        <v>250</v>
      </c>
      <c r="K272" t="s">
        <v>48</v>
      </c>
      <c r="L272" t="s">
        <v>903</v>
      </c>
      <c r="M272" t="s">
        <v>917</v>
      </c>
      <c r="N272" t="s">
        <v>48</v>
      </c>
      <c r="O272" t="s">
        <v>980</v>
      </c>
      <c r="P272" t="s">
        <v>106</v>
      </c>
      <c r="Q272" t="s">
        <v>48</v>
      </c>
      <c r="R272" t="s">
        <v>234</v>
      </c>
    </row>
    <row r="273" spans="1:34" x14ac:dyDescent="0.2">
      <c r="A273" t="s">
        <v>953</v>
      </c>
      <c r="B273">
        <f t="shared" si="23"/>
        <v>9.569377990430622E-2</v>
      </c>
      <c r="C273">
        <f t="shared" si="24"/>
        <v>4.784688995215311E-2</v>
      </c>
      <c r="D273">
        <v>0.6</v>
      </c>
      <c r="F273" t="s">
        <v>1068</v>
      </c>
      <c r="G273" t="s">
        <v>72</v>
      </c>
      <c r="H273" t="s">
        <v>981</v>
      </c>
      <c r="I273" t="s">
        <v>460</v>
      </c>
      <c r="J273" t="s">
        <v>67</v>
      </c>
      <c r="K273" t="s">
        <v>101</v>
      </c>
      <c r="L273" t="s">
        <v>193</v>
      </c>
      <c r="M273" t="s">
        <v>315</v>
      </c>
      <c r="N273" t="s">
        <v>982</v>
      </c>
      <c r="O273" t="s">
        <v>52</v>
      </c>
      <c r="P273" t="s">
        <v>48</v>
      </c>
      <c r="Q273" t="s">
        <v>983</v>
      </c>
      <c r="R273" t="s">
        <v>657</v>
      </c>
      <c r="S273" t="s">
        <v>921</v>
      </c>
    </row>
    <row r="274" spans="1:34" x14ac:dyDescent="0.2">
      <c r="A274" t="s">
        <v>953</v>
      </c>
      <c r="B274">
        <f t="shared" si="23"/>
        <v>9.569377990430622E-2</v>
      </c>
      <c r="C274">
        <f t="shared" si="24"/>
        <v>4.784688995215311E-2</v>
      </c>
      <c r="D274">
        <v>0.5</v>
      </c>
      <c r="F274" t="s">
        <v>1068</v>
      </c>
      <c r="G274" t="s">
        <v>50</v>
      </c>
      <c r="H274" t="s">
        <v>437</v>
      </c>
      <c r="I274" t="s">
        <v>67</v>
      </c>
      <c r="J274" t="s">
        <v>48</v>
      </c>
      <c r="K274" t="s">
        <v>984</v>
      </c>
      <c r="L274" t="s">
        <v>985</v>
      </c>
      <c r="M274" t="s">
        <v>630</v>
      </c>
      <c r="N274" t="s">
        <v>48</v>
      </c>
      <c r="O274" t="s">
        <v>986</v>
      </c>
      <c r="P274" t="s">
        <v>140</v>
      </c>
      <c r="Q274" t="s">
        <v>1</v>
      </c>
      <c r="R274" t="s">
        <v>987</v>
      </c>
    </row>
    <row r="275" spans="1:34" x14ac:dyDescent="0.2">
      <c r="A275" t="s">
        <v>953</v>
      </c>
      <c r="B275">
        <f t="shared" si="23"/>
        <v>9.569377990430622E-2</v>
      </c>
      <c r="C275">
        <f t="shared" si="24"/>
        <v>4.784688995215311E-2</v>
      </c>
      <c r="D275">
        <v>0.4</v>
      </c>
      <c r="F275" t="s">
        <v>1068</v>
      </c>
      <c r="G275" t="s">
        <v>988</v>
      </c>
      <c r="H275" t="s">
        <v>989</v>
      </c>
      <c r="I275" t="s">
        <v>416</v>
      </c>
      <c r="J275" t="s">
        <v>44</v>
      </c>
      <c r="K275" t="s">
        <v>990</v>
      </c>
      <c r="L275" t="s">
        <v>630</v>
      </c>
      <c r="M275" t="s">
        <v>48</v>
      </c>
      <c r="N275" t="s">
        <v>991</v>
      </c>
      <c r="O275" t="s">
        <v>892</v>
      </c>
    </row>
    <row r="276" spans="1:34" x14ac:dyDescent="0.2">
      <c r="A276" t="s">
        <v>953</v>
      </c>
      <c r="B276">
        <f t="shared" si="23"/>
        <v>9.569377990430622E-2</v>
      </c>
      <c r="C276">
        <f t="shared" si="24"/>
        <v>4.784688995215311E-2</v>
      </c>
      <c r="D276">
        <v>0.3</v>
      </c>
      <c r="F276" t="s">
        <v>1068</v>
      </c>
      <c r="G276" t="s">
        <v>274</v>
      </c>
      <c r="H276" t="s">
        <v>75</v>
      </c>
      <c r="I276" t="s">
        <v>992</v>
      </c>
      <c r="J276" t="s">
        <v>628</v>
      </c>
      <c r="K276" t="s">
        <v>993</v>
      </c>
      <c r="L276" t="s">
        <v>630</v>
      </c>
      <c r="M276" t="s">
        <v>48</v>
      </c>
      <c r="N276" t="s">
        <v>994</v>
      </c>
      <c r="O276" t="s">
        <v>52</v>
      </c>
      <c r="P276" t="s">
        <v>465</v>
      </c>
      <c r="Q276" t="s">
        <v>103</v>
      </c>
    </row>
    <row r="277" spans="1:34" x14ac:dyDescent="0.2">
      <c r="A277" t="s">
        <v>953</v>
      </c>
      <c r="B277">
        <f t="shared" si="23"/>
        <v>9.569377990430622E-2</v>
      </c>
      <c r="C277">
        <f t="shared" si="24"/>
        <v>4.784688995215311E-2</v>
      </c>
      <c r="D277">
        <v>0.2</v>
      </c>
      <c r="F277" t="s">
        <v>1068</v>
      </c>
      <c r="G277" t="s">
        <v>182</v>
      </c>
      <c r="H277" t="s">
        <v>303</v>
      </c>
      <c r="I277" t="s">
        <v>387</v>
      </c>
      <c r="J277" t="s">
        <v>250</v>
      </c>
      <c r="K277" t="s">
        <v>48</v>
      </c>
      <c r="L277" t="s">
        <v>995</v>
      </c>
      <c r="M277" t="s">
        <v>58</v>
      </c>
      <c r="N277" t="s">
        <v>48</v>
      </c>
      <c r="O277" t="s">
        <v>996</v>
      </c>
      <c r="P277" t="s">
        <v>158</v>
      </c>
      <c r="Q277" t="s">
        <v>48</v>
      </c>
      <c r="R277" t="s">
        <v>997</v>
      </c>
    </row>
    <row r="278" spans="1:34" x14ac:dyDescent="0.2">
      <c r="A278" t="s">
        <v>953</v>
      </c>
      <c r="B278">
        <f t="shared" si="23"/>
        <v>9.569377990430622E-2</v>
      </c>
      <c r="C278">
        <f t="shared" si="24"/>
        <v>4.784688995215311E-2</v>
      </c>
      <c r="D278">
        <v>9.9999999999999895E-2</v>
      </c>
      <c r="F278" t="s">
        <v>1068</v>
      </c>
      <c r="G278" t="s">
        <v>72</v>
      </c>
      <c r="H278" t="s">
        <v>916</v>
      </c>
      <c r="I278" t="s">
        <v>662</v>
      </c>
      <c r="J278" t="s">
        <v>224</v>
      </c>
      <c r="K278" t="s">
        <v>85</v>
      </c>
      <c r="L278" t="s">
        <v>215</v>
      </c>
      <c r="M278" t="s">
        <v>896</v>
      </c>
      <c r="N278" t="s">
        <v>48</v>
      </c>
      <c r="O278" t="s">
        <v>998</v>
      </c>
      <c r="P278" t="s">
        <v>158</v>
      </c>
      <c r="Q278" t="s">
        <v>48</v>
      </c>
      <c r="R278" t="s">
        <v>284</v>
      </c>
    </row>
    <row r="279" spans="1:34" x14ac:dyDescent="0.2">
      <c r="A279" t="s">
        <v>953</v>
      </c>
      <c r="B279">
        <f t="shared" si="23"/>
        <v>9.569377990430622E-2</v>
      </c>
      <c r="C279">
        <f t="shared" si="24"/>
        <v>4.784688995215311E-2</v>
      </c>
      <c r="D279">
        <v>0</v>
      </c>
      <c r="F279" t="s">
        <v>1068</v>
      </c>
      <c r="G279" t="s">
        <v>943</v>
      </c>
      <c r="H279" t="s">
        <v>626</v>
      </c>
      <c r="I279" t="s">
        <v>474</v>
      </c>
      <c r="J279" t="s">
        <v>101</v>
      </c>
      <c r="K279" t="s">
        <v>193</v>
      </c>
      <c r="L279" t="s">
        <v>332</v>
      </c>
      <c r="M279" t="s">
        <v>999</v>
      </c>
      <c r="N279" t="s">
        <v>41</v>
      </c>
      <c r="O279" t="s">
        <v>48</v>
      </c>
      <c r="P279" t="s">
        <v>671</v>
      </c>
      <c r="Q279" t="s">
        <v>175</v>
      </c>
    </row>
    <row r="280" spans="1:34" x14ac:dyDescent="0.2">
      <c r="A280" t="s">
        <v>953</v>
      </c>
      <c r="B280">
        <f t="shared" si="23"/>
        <v>9.569377990430622E-2</v>
      </c>
      <c r="C280">
        <f t="shared" si="24"/>
        <v>4.784688995215311E-2</v>
      </c>
      <c r="D280">
        <v>-0.1</v>
      </c>
      <c r="F280" t="s">
        <v>1068</v>
      </c>
      <c r="G280" t="s">
        <v>72</v>
      </c>
      <c r="H280" t="s">
        <v>931</v>
      </c>
      <c r="I280" t="s">
        <v>387</v>
      </c>
      <c r="J280" t="s">
        <v>250</v>
      </c>
      <c r="K280" t="s">
        <v>465</v>
      </c>
      <c r="L280" t="s">
        <v>979</v>
      </c>
      <c r="M280" t="s">
        <v>917</v>
      </c>
      <c r="N280" t="s">
        <v>48</v>
      </c>
      <c r="O280" t="s">
        <v>1000</v>
      </c>
      <c r="P280" t="s">
        <v>41</v>
      </c>
      <c r="Q280" t="s">
        <v>48</v>
      </c>
      <c r="R280" t="s">
        <v>1001</v>
      </c>
    </row>
    <row r="281" spans="1:34" x14ac:dyDescent="0.2">
      <c r="A281" t="s">
        <v>953</v>
      </c>
      <c r="B281">
        <f t="shared" si="23"/>
        <v>9.569377990430622E-2</v>
      </c>
      <c r="C281">
        <f t="shared" si="24"/>
        <v>4.784688995215311E-2</v>
      </c>
      <c r="D281">
        <v>-0.2</v>
      </c>
      <c r="F281" t="s">
        <v>1068</v>
      </c>
      <c r="G281" t="s">
        <v>297</v>
      </c>
      <c r="H281" t="s">
        <v>247</v>
      </c>
      <c r="I281" t="s">
        <v>83</v>
      </c>
      <c r="J281" t="s">
        <v>52</v>
      </c>
      <c r="K281" t="s">
        <v>1002</v>
      </c>
      <c r="L281" t="s">
        <v>186</v>
      </c>
      <c r="M281" t="s">
        <v>1003</v>
      </c>
      <c r="N281" t="s">
        <v>115</v>
      </c>
      <c r="O281" t="s">
        <v>797</v>
      </c>
      <c r="P281" t="s">
        <v>550</v>
      </c>
    </row>
    <row r="282" spans="1:34" x14ac:dyDescent="0.2">
      <c r="A282" t="s">
        <v>1004</v>
      </c>
      <c r="B282">
        <f>1/18.39</f>
        <v>5.4377379010331697E-2</v>
      </c>
      <c r="C282">
        <f>0.5/10.45</f>
        <v>4.784688995215311E-2</v>
      </c>
      <c r="D282">
        <v>1.7</v>
      </c>
      <c r="F282" t="s">
        <v>1068</v>
      </c>
      <c r="G282" t="s">
        <v>72</v>
      </c>
      <c r="H282" t="s">
        <v>899</v>
      </c>
      <c r="I282" t="s">
        <v>387</v>
      </c>
      <c r="J282" t="s">
        <v>250</v>
      </c>
      <c r="K282" t="s">
        <v>186</v>
      </c>
      <c r="L282" t="s">
        <v>1005</v>
      </c>
      <c r="M282" t="s">
        <v>310</v>
      </c>
      <c r="N282" t="s">
        <v>48</v>
      </c>
      <c r="O282" t="s">
        <v>1006</v>
      </c>
      <c r="P282" t="s">
        <v>282</v>
      </c>
      <c r="Q282" t="s">
        <v>48</v>
      </c>
      <c r="R282" t="s">
        <v>974</v>
      </c>
      <c r="V282" t="s">
        <v>72</v>
      </c>
      <c r="W282" t="s">
        <v>899</v>
      </c>
      <c r="X282" t="s">
        <v>387</v>
      </c>
      <c r="Y282" t="s">
        <v>250</v>
      </c>
      <c r="Z282" t="s">
        <v>186</v>
      </c>
      <c r="AA282" t="s">
        <v>1005</v>
      </c>
      <c r="AB282" t="s">
        <v>310</v>
      </c>
      <c r="AC282" t="s">
        <v>48</v>
      </c>
      <c r="AD282" t="s">
        <v>1006</v>
      </c>
      <c r="AE282" t="s">
        <v>282</v>
      </c>
      <c r="AF282" t="s">
        <v>48</v>
      </c>
      <c r="AG282" t="s">
        <v>974</v>
      </c>
    </row>
    <row r="283" spans="1:34" x14ac:dyDescent="0.2">
      <c r="A283" t="s">
        <v>1004</v>
      </c>
      <c r="B283">
        <f t="shared" ref="B283:B301" si="25">1/18.39</f>
        <v>5.4377379010331697E-2</v>
      </c>
      <c r="C283">
        <f t="shared" ref="C283:C301" si="26">0.5/10.45</f>
        <v>4.784688995215311E-2</v>
      </c>
      <c r="D283">
        <v>1.6</v>
      </c>
      <c r="F283" t="s">
        <v>1068</v>
      </c>
      <c r="G283" t="s">
        <v>61</v>
      </c>
      <c r="H283" t="s">
        <v>114</v>
      </c>
      <c r="I283" t="s">
        <v>121</v>
      </c>
      <c r="J283" t="s">
        <v>893</v>
      </c>
      <c r="K283" t="s">
        <v>733</v>
      </c>
      <c r="L283" t="s">
        <v>143</v>
      </c>
      <c r="M283" t="s">
        <v>315</v>
      </c>
      <c r="N283" t="s">
        <v>1007</v>
      </c>
      <c r="O283" t="s">
        <v>52</v>
      </c>
      <c r="P283" t="s">
        <v>48</v>
      </c>
      <c r="Q283" t="s">
        <v>1008</v>
      </c>
      <c r="V283" t="s">
        <v>61</v>
      </c>
      <c r="W283" t="s">
        <v>114</v>
      </c>
      <c r="X283" t="s">
        <v>121</v>
      </c>
      <c r="Y283" t="s">
        <v>893</v>
      </c>
      <c r="Z283" t="s">
        <v>733</v>
      </c>
      <c r="AA283" t="s">
        <v>143</v>
      </c>
      <c r="AB283" t="s">
        <v>315</v>
      </c>
      <c r="AC283" t="s">
        <v>1007</v>
      </c>
      <c r="AD283" t="s">
        <v>52</v>
      </c>
      <c r="AE283" t="s">
        <v>48</v>
      </c>
      <c r="AF283" t="s">
        <v>1008</v>
      </c>
    </row>
    <row r="284" spans="1:34" x14ac:dyDescent="0.2">
      <c r="A284" t="s">
        <v>1004</v>
      </c>
      <c r="B284">
        <f t="shared" si="25"/>
        <v>5.4377379010331697E-2</v>
      </c>
      <c r="C284">
        <f t="shared" si="26"/>
        <v>4.784688995215311E-2</v>
      </c>
      <c r="D284">
        <v>1.5</v>
      </c>
      <c r="F284" t="s">
        <v>1068</v>
      </c>
      <c r="G284" t="s">
        <v>318</v>
      </c>
      <c r="H284" t="s">
        <v>363</v>
      </c>
      <c r="I284" t="s">
        <v>387</v>
      </c>
      <c r="J284" t="s">
        <v>224</v>
      </c>
      <c r="K284" t="s">
        <v>250</v>
      </c>
      <c r="L284" t="s">
        <v>48</v>
      </c>
      <c r="M284" t="s">
        <v>981</v>
      </c>
      <c r="N284" t="s">
        <v>340</v>
      </c>
      <c r="O284" t="s">
        <v>48</v>
      </c>
      <c r="P284" t="s">
        <v>971</v>
      </c>
      <c r="Q284" t="s">
        <v>158</v>
      </c>
      <c r="R284" t="s">
        <v>48</v>
      </c>
      <c r="S284" t="s">
        <v>1009</v>
      </c>
      <c r="V284" t="s">
        <v>318</v>
      </c>
      <c r="W284" t="s">
        <v>363</v>
      </c>
      <c r="X284" t="s">
        <v>387</v>
      </c>
      <c r="Y284" t="s">
        <v>224</v>
      </c>
      <c r="Z284" t="s">
        <v>250</v>
      </c>
      <c r="AA284" t="s">
        <v>48</v>
      </c>
      <c r="AB284" t="s">
        <v>981</v>
      </c>
      <c r="AC284" t="s">
        <v>340</v>
      </c>
      <c r="AD284" t="s">
        <v>48</v>
      </c>
      <c r="AE284" t="s">
        <v>971</v>
      </c>
      <c r="AF284" t="s">
        <v>158</v>
      </c>
      <c r="AG284" t="s">
        <v>48</v>
      </c>
      <c r="AH284" t="s">
        <v>1009</v>
      </c>
    </row>
    <row r="285" spans="1:34" x14ac:dyDescent="0.2">
      <c r="A285" t="s">
        <v>1004</v>
      </c>
      <c r="B285">
        <f t="shared" si="25"/>
        <v>5.4377379010331697E-2</v>
      </c>
      <c r="C285">
        <f t="shared" si="26"/>
        <v>4.784688995215311E-2</v>
      </c>
      <c r="D285">
        <v>1.4</v>
      </c>
      <c r="F285" t="s">
        <v>1068</v>
      </c>
      <c r="G285" t="s">
        <v>905</v>
      </c>
      <c r="H285" t="s">
        <v>924</v>
      </c>
      <c r="I285" t="s">
        <v>1010</v>
      </c>
      <c r="J285" t="s">
        <v>1</v>
      </c>
      <c r="K285" t="s">
        <v>969</v>
      </c>
      <c r="L285" t="s">
        <v>121</v>
      </c>
      <c r="M285" t="s">
        <v>191</v>
      </c>
      <c r="N285" t="s">
        <v>516</v>
      </c>
      <c r="O285" t="s">
        <v>57</v>
      </c>
      <c r="P285" t="s">
        <v>1</v>
      </c>
      <c r="Q285" t="s">
        <v>120</v>
      </c>
      <c r="R285" t="s">
        <v>121</v>
      </c>
      <c r="S285" t="s">
        <v>343</v>
      </c>
      <c r="V285" t="s">
        <v>905</v>
      </c>
      <c r="W285" t="s">
        <v>924</v>
      </c>
      <c r="X285" t="s">
        <v>1010</v>
      </c>
      <c r="Y285" t="s">
        <v>1</v>
      </c>
      <c r="Z285" t="s">
        <v>969</v>
      </c>
      <c r="AA285" t="s">
        <v>121</v>
      </c>
      <c r="AB285" t="s">
        <v>191</v>
      </c>
      <c r="AC285" t="s">
        <v>516</v>
      </c>
      <c r="AD285" t="s">
        <v>57</v>
      </c>
      <c r="AE285" t="s">
        <v>1</v>
      </c>
      <c r="AF285" t="s">
        <v>120</v>
      </c>
      <c r="AG285" t="s">
        <v>121</v>
      </c>
      <c r="AH285" t="s">
        <v>343</v>
      </c>
    </row>
    <row r="286" spans="1:34" x14ac:dyDescent="0.2">
      <c r="A286" t="s">
        <v>1004</v>
      </c>
      <c r="B286">
        <f t="shared" si="25"/>
        <v>5.4377379010331697E-2</v>
      </c>
      <c r="C286">
        <f t="shared" si="26"/>
        <v>4.784688995215311E-2</v>
      </c>
      <c r="D286">
        <v>1.3</v>
      </c>
      <c r="F286" t="s">
        <v>1068</v>
      </c>
      <c r="G286" t="s">
        <v>72</v>
      </c>
      <c r="H286" t="s">
        <v>779</v>
      </c>
      <c r="I286" t="s">
        <v>387</v>
      </c>
      <c r="J286" t="s">
        <v>250</v>
      </c>
      <c r="K286" t="s">
        <v>680</v>
      </c>
      <c r="L286" t="s">
        <v>1011</v>
      </c>
      <c r="M286" t="s">
        <v>298</v>
      </c>
      <c r="N286" t="s">
        <v>48</v>
      </c>
      <c r="O286" t="s">
        <v>1012</v>
      </c>
      <c r="P286" t="s">
        <v>158</v>
      </c>
      <c r="Q286" t="s">
        <v>48</v>
      </c>
      <c r="R286" t="s">
        <v>518</v>
      </c>
      <c r="V286" t="s">
        <v>72</v>
      </c>
      <c r="W286" t="s">
        <v>779</v>
      </c>
      <c r="X286" t="s">
        <v>387</v>
      </c>
      <c r="Y286" t="s">
        <v>250</v>
      </c>
      <c r="Z286" t="s">
        <v>680</v>
      </c>
      <c r="AE286" t="s">
        <v>158</v>
      </c>
      <c r="AF286" t="s">
        <v>48</v>
      </c>
      <c r="AG286" t="s">
        <v>518</v>
      </c>
    </row>
    <row r="287" spans="1:34" x14ac:dyDescent="0.2">
      <c r="A287" t="s">
        <v>1004</v>
      </c>
      <c r="B287">
        <f t="shared" si="25"/>
        <v>5.4377379010331697E-2</v>
      </c>
      <c r="C287">
        <f t="shared" si="26"/>
        <v>4.784688995215311E-2</v>
      </c>
      <c r="D287">
        <v>1.2</v>
      </c>
      <c r="F287" t="s">
        <v>1068</v>
      </c>
      <c r="G287" t="s">
        <v>841</v>
      </c>
      <c r="H287" t="s">
        <v>940</v>
      </c>
      <c r="I287" t="s">
        <v>460</v>
      </c>
      <c r="J287" t="s">
        <v>67</v>
      </c>
      <c r="K287" t="s">
        <v>48</v>
      </c>
      <c r="L287" t="s">
        <v>890</v>
      </c>
      <c r="M287" t="s">
        <v>586</v>
      </c>
      <c r="N287" t="s">
        <v>48</v>
      </c>
      <c r="O287" t="s">
        <v>1013</v>
      </c>
      <c r="P287" t="s">
        <v>672</v>
      </c>
      <c r="Q287" t="s">
        <v>48</v>
      </c>
      <c r="R287" t="s">
        <v>1014</v>
      </c>
    </row>
    <row r="288" spans="1:34" x14ac:dyDescent="0.2">
      <c r="A288" t="s">
        <v>1004</v>
      </c>
      <c r="B288">
        <f t="shared" si="25"/>
        <v>5.4377379010331697E-2</v>
      </c>
      <c r="C288">
        <f t="shared" si="26"/>
        <v>4.784688995215311E-2</v>
      </c>
      <c r="D288">
        <v>1.1000000000000001</v>
      </c>
      <c r="F288" t="s">
        <v>1068</v>
      </c>
      <c r="G288" t="s">
        <v>318</v>
      </c>
      <c r="H288" t="s">
        <v>666</v>
      </c>
      <c r="I288" t="s">
        <v>662</v>
      </c>
      <c r="J288" t="s">
        <v>101</v>
      </c>
      <c r="K288" t="s">
        <v>1</v>
      </c>
      <c r="L288" t="s">
        <v>519</v>
      </c>
      <c r="M288" t="s">
        <v>711</v>
      </c>
      <c r="N288" t="s">
        <v>177</v>
      </c>
      <c r="O288" t="s">
        <v>79</v>
      </c>
      <c r="P288" t="s">
        <v>612</v>
      </c>
      <c r="Q288" t="s">
        <v>712</v>
      </c>
    </row>
    <row r="289" spans="1:30" x14ac:dyDescent="0.2">
      <c r="A289" t="s">
        <v>1004</v>
      </c>
      <c r="B289">
        <f t="shared" si="25"/>
        <v>5.4377379010331697E-2</v>
      </c>
      <c r="C289">
        <f t="shared" si="26"/>
        <v>4.784688995215311E-2</v>
      </c>
      <c r="D289">
        <v>1</v>
      </c>
      <c r="F289" t="s">
        <v>1068</v>
      </c>
      <c r="G289" t="s">
        <v>841</v>
      </c>
      <c r="H289" t="s">
        <v>1015</v>
      </c>
      <c r="I289" t="s">
        <v>460</v>
      </c>
      <c r="J289" t="s">
        <v>67</v>
      </c>
      <c r="K289" t="s">
        <v>68</v>
      </c>
      <c r="L289" t="s">
        <v>504</v>
      </c>
      <c r="M289" t="s">
        <v>52</v>
      </c>
      <c r="N289" t="s">
        <v>1016</v>
      </c>
      <c r="O289" t="s">
        <v>147</v>
      </c>
      <c r="P289" t="s">
        <v>85</v>
      </c>
      <c r="Q289" t="s">
        <v>346</v>
      </c>
      <c r="R289" t="s">
        <v>442</v>
      </c>
      <c r="S289" t="s">
        <v>306</v>
      </c>
    </row>
    <row r="290" spans="1:30" x14ac:dyDescent="0.2">
      <c r="A290" t="s">
        <v>1004</v>
      </c>
      <c r="B290">
        <f t="shared" si="25"/>
        <v>5.4377379010331697E-2</v>
      </c>
      <c r="C290">
        <f t="shared" si="26"/>
        <v>4.784688995215311E-2</v>
      </c>
      <c r="D290">
        <v>0.90000000000000102</v>
      </c>
      <c r="F290" t="s">
        <v>1068</v>
      </c>
      <c r="G290" t="s">
        <v>182</v>
      </c>
      <c r="H290" t="s">
        <v>1017</v>
      </c>
      <c r="I290" t="s">
        <v>662</v>
      </c>
      <c r="J290" t="s">
        <v>109</v>
      </c>
      <c r="K290" t="s">
        <v>48</v>
      </c>
      <c r="L290" t="s">
        <v>1018</v>
      </c>
      <c r="M290" t="s">
        <v>58</v>
      </c>
      <c r="N290" t="s">
        <v>48</v>
      </c>
      <c r="O290" t="s">
        <v>1019</v>
      </c>
      <c r="P290" t="s">
        <v>536</v>
      </c>
      <c r="Q290" t="s">
        <v>48</v>
      </c>
      <c r="R290" t="s">
        <v>1020</v>
      </c>
    </row>
    <row r="291" spans="1:30" x14ac:dyDescent="0.2">
      <c r="A291" t="s">
        <v>1004</v>
      </c>
      <c r="B291">
        <f t="shared" si="25"/>
        <v>5.4377379010331697E-2</v>
      </c>
      <c r="C291">
        <f t="shared" si="26"/>
        <v>4.784688995215311E-2</v>
      </c>
      <c r="D291">
        <v>0.80000000000000104</v>
      </c>
      <c r="F291" t="s">
        <v>1068</v>
      </c>
      <c r="G291" t="s">
        <v>72</v>
      </c>
      <c r="H291" t="s">
        <v>938</v>
      </c>
      <c r="I291" t="s">
        <v>460</v>
      </c>
      <c r="J291" t="s">
        <v>67</v>
      </c>
      <c r="K291" t="s">
        <v>68</v>
      </c>
      <c r="L291" t="s">
        <v>137</v>
      </c>
      <c r="M291" t="s">
        <v>1021</v>
      </c>
      <c r="N291" t="s">
        <v>48</v>
      </c>
      <c r="O291" t="s">
        <v>1022</v>
      </c>
      <c r="P291" t="s">
        <v>106</v>
      </c>
      <c r="Q291" t="s">
        <v>42</v>
      </c>
      <c r="R291" t="s">
        <v>750</v>
      </c>
    </row>
    <row r="292" spans="1:30" x14ac:dyDescent="0.2">
      <c r="A292" t="s">
        <v>1004</v>
      </c>
      <c r="B292">
        <f t="shared" si="25"/>
        <v>5.4377379010331697E-2</v>
      </c>
      <c r="C292">
        <f t="shared" si="26"/>
        <v>4.784688995215311E-2</v>
      </c>
      <c r="D292">
        <v>0.70000000000000095</v>
      </c>
      <c r="F292" t="s">
        <v>1068</v>
      </c>
      <c r="G292" t="s">
        <v>274</v>
      </c>
      <c r="H292" t="s">
        <v>75</v>
      </c>
      <c r="I292" t="s">
        <v>885</v>
      </c>
      <c r="J292" t="s">
        <v>886</v>
      </c>
      <c r="K292" t="s">
        <v>629</v>
      </c>
      <c r="L292" t="s">
        <v>630</v>
      </c>
      <c r="M292" t="s">
        <v>48</v>
      </c>
      <c r="N292" t="s">
        <v>770</v>
      </c>
      <c r="O292" t="s">
        <v>52</v>
      </c>
      <c r="P292" t="s">
        <v>680</v>
      </c>
      <c r="Q292" t="s">
        <v>148</v>
      </c>
      <c r="R292" t="s">
        <v>256</v>
      </c>
    </row>
    <row r="293" spans="1:30" x14ac:dyDescent="0.2">
      <c r="A293" t="s">
        <v>1004</v>
      </c>
      <c r="B293">
        <f t="shared" si="25"/>
        <v>5.4377379010331697E-2</v>
      </c>
      <c r="C293">
        <f t="shared" si="26"/>
        <v>4.784688995215311E-2</v>
      </c>
      <c r="D293">
        <v>0.6</v>
      </c>
      <c r="F293" t="s">
        <v>1068</v>
      </c>
      <c r="G293" t="s">
        <v>72</v>
      </c>
      <c r="H293" t="s">
        <v>1023</v>
      </c>
      <c r="I293" t="s">
        <v>662</v>
      </c>
      <c r="J293" t="s">
        <v>109</v>
      </c>
      <c r="K293" t="s">
        <v>52</v>
      </c>
      <c r="L293" t="s">
        <v>967</v>
      </c>
      <c r="M293" t="s">
        <v>521</v>
      </c>
      <c r="N293" t="s">
        <v>1024</v>
      </c>
      <c r="O293" t="s">
        <v>884</v>
      </c>
      <c r="P293" t="s">
        <v>177</v>
      </c>
      <c r="Q293" t="s">
        <v>1025</v>
      </c>
    </row>
    <row r="294" spans="1:30" x14ac:dyDescent="0.2">
      <c r="A294" t="s">
        <v>1004</v>
      </c>
      <c r="B294">
        <f t="shared" si="25"/>
        <v>5.4377379010331697E-2</v>
      </c>
      <c r="C294">
        <f t="shared" si="26"/>
        <v>4.784688995215311E-2</v>
      </c>
      <c r="D294">
        <v>0.5</v>
      </c>
      <c r="F294" t="s">
        <v>1068</v>
      </c>
      <c r="G294" t="s">
        <v>318</v>
      </c>
      <c r="H294" t="s">
        <v>910</v>
      </c>
      <c r="I294" t="s">
        <v>460</v>
      </c>
      <c r="J294" t="s">
        <v>67</v>
      </c>
      <c r="K294" t="s">
        <v>101</v>
      </c>
      <c r="L294" t="s">
        <v>193</v>
      </c>
      <c r="M294" t="s">
        <v>315</v>
      </c>
      <c r="N294" t="s">
        <v>982</v>
      </c>
      <c r="O294" t="s">
        <v>52</v>
      </c>
      <c r="P294" t="s">
        <v>48</v>
      </c>
      <c r="Q294" t="s">
        <v>1026</v>
      </c>
      <c r="R294" t="s">
        <v>657</v>
      </c>
      <c r="S294" t="s">
        <v>921</v>
      </c>
    </row>
    <row r="295" spans="1:30" x14ac:dyDescent="0.2">
      <c r="A295" t="s">
        <v>1004</v>
      </c>
      <c r="B295">
        <f t="shared" si="25"/>
        <v>5.4377379010331697E-2</v>
      </c>
      <c r="C295">
        <f t="shared" si="26"/>
        <v>4.784688995215311E-2</v>
      </c>
      <c r="D295">
        <v>0.4</v>
      </c>
      <c r="F295" t="s">
        <v>1068</v>
      </c>
      <c r="G295" t="s">
        <v>926</v>
      </c>
      <c r="H295" t="s">
        <v>1017</v>
      </c>
      <c r="I295" t="s">
        <v>387</v>
      </c>
      <c r="J295" t="s">
        <v>250</v>
      </c>
      <c r="K295" t="s">
        <v>193</v>
      </c>
      <c r="L295" t="s">
        <v>48</v>
      </c>
      <c r="M295" t="s">
        <v>970</v>
      </c>
      <c r="N295" t="s">
        <v>917</v>
      </c>
      <c r="O295" t="s">
        <v>48</v>
      </c>
      <c r="P295" t="s">
        <v>1027</v>
      </c>
      <c r="Q295" t="s">
        <v>106</v>
      </c>
      <c r="R295" t="s">
        <v>48</v>
      </c>
      <c r="S295" t="s">
        <v>234</v>
      </c>
    </row>
    <row r="296" spans="1:30" x14ac:dyDescent="0.2">
      <c r="A296" t="s">
        <v>1004</v>
      </c>
      <c r="B296">
        <f t="shared" si="25"/>
        <v>5.4377379010331697E-2</v>
      </c>
      <c r="C296">
        <f t="shared" si="26"/>
        <v>4.784688995215311E-2</v>
      </c>
      <c r="D296">
        <v>0.3</v>
      </c>
      <c r="F296" t="s">
        <v>1068</v>
      </c>
      <c r="G296" t="s">
        <v>841</v>
      </c>
      <c r="H296" t="s">
        <v>363</v>
      </c>
      <c r="I296" t="s">
        <v>662</v>
      </c>
      <c r="J296" t="s">
        <v>224</v>
      </c>
      <c r="K296" t="s">
        <v>48</v>
      </c>
      <c r="L296" t="s">
        <v>1028</v>
      </c>
      <c r="M296" t="s">
        <v>58</v>
      </c>
      <c r="N296" t="s">
        <v>48</v>
      </c>
      <c r="O296" t="s">
        <v>66</v>
      </c>
      <c r="P296" t="s">
        <v>158</v>
      </c>
      <c r="Q296" t="s">
        <v>48</v>
      </c>
      <c r="R296" t="s">
        <v>952</v>
      </c>
    </row>
    <row r="297" spans="1:30" x14ac:dyDescent="0.2">
      <c r="A297" t="s">
        <v>1004</v>
      </c>
      <c r="B297">
        <f t="shared" si="25"/>
        <v>5.4377379010331697E-2</v>
      </c>
      <c r="C297">
        <f t="shared" si="26"/>
        <v>4.784688995215311E-2</v>
      </c>
      <c r="D297">
        <v>0.2</v>
      </c>
      <c r="F297" t="s">
        <v>1068</v>
      </c>
      <c r="G297" t="s">
        <v>182</v>
      </c>
      <c r="H297" t="s">
        <v>936</v>
      </c>
      <c r="I297" t="s">
        <v>460</v>
      </c>
      <c r="J297" t="s">
        <v>193</v>
      </c>
      <c r="K297" t="s">
        <v>48</v>
      </c>
      <c r="L297" t="s">
        <v>1029</v>
      </c>
      <c r="M297" t="s">
        <v>76</v>
      </c>
      <c r="N297" t="s">
        <v>48</v>
      </c>
      <c r="O297" t="s">
        <v>311</v>
      </c>
      <c r="P297" t="s">
        <v>555</v>
      </c>
      <c r="Q297" t="s">
        <v>52</v>
      </c>
      <c r="R297" t="s">
        <v>48</v>
      </c>
      <c r="S297" t="s">
        <v>518</v>
      </c>
    </row>
    <row r="298" spans="1:30" x14ac:dyDescent="0.2">
      <c r="A298" t="s">
        <v>1004</v>
      </c>
      <c r="B298">
        <f t="shared" si="25"/>
        <v>5.4377379010331697E-2</v>
      </c>
      <c r="C298">
        <f t="shared" si="26"/>
        <v>4.784688995215311E-2</v>
      </c>
      <c r="D298">
        <v>9.9999999999999895E-2</v>
      </c>
      <c r="F298" t="s">
        <v>1068</v>
      </c>
      <c r="G298" t="s">
        <v>926</v>
      </c>
      <c r="H298" t="s">
        <v>235</v>
      </c>
      <c r="I298" t="s">
        <v>387</v>
      </c>
      <c r="J298" t="s">
        <v>250</v>
      </c>
      <c r="K298" t="s">
        <v>48</v>
      </c>
      <c r="L298" t="s">
        <v>981</v>
      </c>
      <c r="M298" t="s">
        <v>340</v>
      </c>
      <c r="N298" t="s">
        <v>48</v>
      </c>
      <c r="O298" t="s">
        <v>1030</v>
      </c>
      <c r="P298" t="s">
        <v>41</v>
      </c>
      <c r="Q298" t="s">
        <v>48</v>
      </c>
      <c r="R298" t="s">
        <v>1031</v>
      </c>
    </row>
    <row r="299" spans="1:30" x14ac:dyDescent="0.2">
      <c r="A299" t="s">
        <v>1004</v>
      </c>
      <c r="B299">
        <f t="shared" si="25"/>
        <v>5.4377379010331697E-2</v>
      </c>
      <c r="C299">
        <f t="shared" si="26"/>
        <v>4.784688995215311E-2</v>
      </c>
      <c r="D299">
        <v>0</v>
      </c>
      <c r="F299" t="s">
        <v>1068</v>
      </c>
      <c r="G299" t="s">
        <v>796</v>
      </c>
      <c r="H299" t="s">
        <v>121</v>
      </c>
      <c r="I299" t="s">
        <v>797</v>
      </c>
      <c r="J299" t="s">
        <v>746</v>
      </c>
      <c r="K299" t="s">
        <v>68</v>
      </c>
      <c r="L299" t="s">
        <v>44</v>
      </c>
      <c r="M299" t="s">
        <v>83</v>
      </c>
      <c r="N299" t="s">
        <v>52</v>
      </c>
      <c r="O299" t="s">
        <v>368</v>
      </c>
      <c r="P299" t="s">
        <v>52</v>
      </c>
      <c r="Q299" t="s">
        <v>48</v>
      </c>
      <c r="R299" t="s">
        <v>1032</v>
      </c>
    </row>
    <row r="300" spans="1:30" x14ac:dyDescent="0.2">
      <c r="A300" t="s">
        <v>1004</v>
      </c>
      <c r="B300">
        <f t="shared" si="25"/>
        <v>5.4377379010331697E-2</v>
      </c>
      <c r="C300">
        <f t="shared" si="26"/>
        <v>4.784688995215311E-2</v>
      </c>
      <c r="D300">
        <v>-0.1</v>
      </c>
      <c r="F300" t="s">
        <v>1068</v>
      </c>
      <c r="G300" t="s">
        <v>905</v>
      </c>
      <c r="H300" t="s">
        <v>906</v>
      </c>
      <c r="I300" t="s">
        <v>460</v>
      </c>
      <c r="J300" t="s">
        <v>67</v>
      </c>
      <c r="K300" t="s">
        <v>68</v>
      </c>
      <c r="L300" t="s">
        <v>504</v>
      </c>
      <c r="M300" t="s">
        <v>52</v>
      </c>
      <c r="N300" t="s">
        <v>1033</v>
      </c>
      <c r="O300" t="s">
        <v>85</v>
      </c>
      <c r="P300" t="s">
        <v>401</v>
      </c>
      <c r="Q300" t="s">
        <v>106</v>
      </c>
      <c r="R300" t="s">
        <v>42</v>
      </c>
      <c r="S300" t="s">
        <v>750</v>
      </c>
    </row>
    <row r="301" spans="1:30" x14ac:dyDescent="0.2">
      <c r="A301" t="s">
        <v>1004</v>
      </c>
      <c r="B301">
        <f t="shared" si="25"/>
        <v>5.4377379010331697E-2</v>
      </c>
      <c r="C301">
        <f t="shared" si="26"/>
        <v>4.784688995215311E-2</v>
      </c>
      <c r="D301">
        <v>-0.2</v>
      </c>
      <c r="F301" t="s">
        <v>1068</v>
      </c>
      <c r="G301" t="s">
        <v>72</v>
      </c>
      <c r="H301" t="s">
        <v>1034</v>
      </c>
      <c r="I301" t="s">
        <v>976</v>
      </c>
      <c r="J301" t="s">
        <v>67</v>
      </c>
      <c r="K301" t="s">
        <v>465</v>
      </c>
      <c r="L301" t="s">
        <v>949</v>
      </c>
      <c r="M301" t="s">
        <v>896</v>
      </c>
      <c r="N301" t="s">
        <v>48</v>
      </c>
      <c r="O301" t="s">
        <v>1035</v>
      </c>
      <c r="P301" t="s">
        <v>158</v>
      </c>
      <c r="Q301" t="s">
        <v>48</v>
      </c>
      <c r="R301" t="s">
        <v>518</v>
      </c>
    </row>
    <row r="302" spans="1:30" x14ac:dyDescent="0.2">
      <c r="A302" t="s">
        <v>1036</v>
      </c>
      <c r="B302">
        <f>1/31.63</f>
        <v>3.1615554852987671E-2</v>
      </c>
      <c r="C302">
        <f>0.5/31.63</f>
        <v>1.5807777426493835E-2</v>
      </c>
      <c r="D302">
        <v>1.7</v>
      </c>
      <c r="F302" t="s">
        <v>1068</v>
      </c>
      <c r="G302" t="s">
        <v>943</v>
      </c>
      <c r="H302" t="s">
        <v>626</v>
      </c>
      <c r="I302" t="s">
        <v>474</v>
      </c>
      <c r="J302" t="s">
        <v>101</v>
      </c>
      <c r="K302" t="s">
        <v>193</v>
      </c>
      <c r="L302" t="s">
        <v>1037</v>
      </c>
      <c r="M302" t="s">
        <v>919</v>
      </c>
      <c r="N302" t="s">
        <v>52</v>
      </c>
      <c r="O302" t="s">
        <v>48</v>
      </c>
      <c r="P302" t="s">
        <v>524</v>
      </c>
      <c r="Q302" t="s">
        <v>892</v>
      </c>
      <c r="V302" t="s">
        <v>943</v>
      </c>
      <c r="W302" t="s">
        <v>626</v>
      </c>
      <c r="Y302" t="s">
        <v>101</v>
      </c>
      <c r="AC302" t="s">
        <v>52</v>
      </c>
      <c r="AD302" t="s">
        <v>48</v>
      </c>
    </row>
    <row r="303" spans="1:30" x14ac:dyDescent="0.2">
      <c r="A303" t="s">
        <v>1036</v>
      </c>
      <c r="B303">
        <f t="shared" ref="B303:B321" si="27">1/31.63</f>
        <v>3.1615554852987671E-2</v>
      </c>
      <c r="C303">
        <f t="shared" ref="C303:C321" si="28">0.5/31.63</f>
        <v>1.5807777426493835E-2</v>
      </c>
      <c r="D303">
        <v>1.6</v>
      </c>
      <c r="F303" t="s">
        <v>1068</v>
      </c>
      <c r="G303" t="s">
        <v>926</v>
      </c>
      <c r="H303" t="s">
        <v>1038</v>
      </c>
      <c r="I303" t="s">
        <v>387</v>
      </c>
      <c r="J303" t="s">
        <v>350</v>
      </c>
      <c r="K303" t="s">
        <v>121</v>
      </c>
      <c r="L303" t="s">
        <v>101</v>
      </c>
      <c r="M303" t="s">
        <v>52</v>
      </c>
      <c r="N303" t="s">
        <v>883</v>
      </c>
      <c r="O303" t="s">
        <v>128</v>
      </c>
      <c r="P303" t="s">
        <v>79</v>
      </c>
      <c r="Q303" t="s">
        <v>55</v>
      </c>
      <c r="R303" t="s">
        <v>1039</v>
      </c>
    </row>
    <row r="304" spans="1:30" x14ac:dyDescent="0.2">
      <c r="A304" t="s">
        <v>1036</v>
      </c>
      <c r="B304">
        <f t="shared" si="27"/>
        <v>3.1615554852987671E-2</v>
      </c>
      <c r="C304">
        <f t="shared" si="28"/>
        <v>1.5807777426493835E-2</v>
      </c>
      <c r="D304">
        <v>1.5</v>
      </c>
      <c r="F304" t="s">
        <v>1068</v>
      </c>
      <c r="G304" t="s">
        <v>210</v>
      </c>
      <c r="H304" t="s">
        <v>409</v>
      </c>
      <c r="I304" t="s">
        <v>744</v>
      </c>
      <c r="J304" t="s">
        <v>68</v>
      </c>
      <c r="K304" t="s">
        <v>144</v>
      </c>
      <c r="L304" t="s">
        <v>560</v>
      </c>
      <c r="M304" t="s">
        <v>52</v>
      </c>
      <c r="N304" t="s">
        <v>48</v>
      </c>
      <c r="O304" t="s">
        <v>1040</v>
      </c>
      <c r="P304" t="s">
        <v>306</v>
      </c>
    </row>
    <row r="305" spans="1:19" x14ac:dyDescent="0.2">
      <c r="A305" t="s">
        <v>1036</v>
      </c>
      <c r="B305">
        <f t="shared" si="27"/>
        <v>3.1615554852987671E-2</v>
      </c>
      <c r="C305">
        <f t="shared" si="28"/>
        <v>1.5807777426493835E-2</v>
      </c>
      <c r="D305">
        <v>1.4</v>
      </c>
      <c r="F305" t="s">
        <v>1068</v>
      </c>
      <c r="G305" t="s">
        <v>72</v>
      </c>
      <c r="H305" t="s">
        <v>984</v>
      </c>
      <c r="I305" t="s">
        <v>511</v>
      </c>
      <c r="J305" t="s">
        <v>1</v>
      </c>
      <c r="K305" t="s">
        <v>1041</v>
      </c>
      <c r="L305" t="s">
        <v>1042</v>
      </c>
      <c r="M305" t="s">
        <v>47</v>
      </c>
      <c r="N305" t="s">
        <v>1</v>
      </c>
      <c r="O305" t="s">
        <v>1043</v>
      </c>
      <c r="P305" t="s">
        <v>656</v>
      </c>
      <c r="Q305" t="s">
        <v>1044</v>
      </c>
      <c r="R305" t="s">
        <v>961</v>
      </c>
      <c r="S305" t="s">
        <v>658</v>
      </c>
    </row>
    <row r="306" spans="1:19" x14ac:dyDescent="0.2">
      <c r="A306" t="s">
        <v>1036</v>
      </c>
      <c r="B306">
        <f t="shared" si="27"/>
        <v>3.1615554852987671E-2</v>
      </c>
      <c r="C306">
        <f t="shared" si="28"/>
        <v>1.5807777426493835E-2</v>
      </c>
      <c r="D306">
        <v>1.3</v>
      </c>
      <c r="F306" t="s">
        <v>1068</v>
      </c>
      <c r="G306" t="s">
        <v>318</v>
      </c>
      <c r="H306" t="s">
        <v>1045</v>
      </c>
      <c r="I306" t="s">
        <v>460</v>
      </c>
      <c r="J306" t="s">
        <v>48</v>
      </c>
      <c r="K306" t="s">
        <v>459</v>
      </c>
      <c r="L306" t="s">
        <v>298</v>
      </c>
      <c r="M306" t="s">
        <v>48</v>
      </c>
      <c r="N306" t="s">
        <v>1046</v>
      </c>
      <c r="O306" t="s">
        <v>106</v>
      </c>
      <c r="P306" t="s">
        <v>48</v>
      </c>
      <c r="Q306" t="s">
        <v>925</v>
      </c>
    </row>
    <row r="307" spans="1:19" x14ac:dyDescent="0.2">
      <c r="A307" t="s">
        <v>1036</v>
      </c>
      <c r="B307">
        <f t="shared" si="27"/>
        <v>3.1615554852987671E-2</v>
      </c>
      <c r="C307">
        <f t="shared" si="28"/>
        <v>1.5807777426493835E-2</v>
      </c>
      <c r="D307">
        <v>1.2</v>
      </c>
      <c r="F307" t="s">
        <v>1068</v>
      </c>
      <c r="G307" t="s">
        <v>263</v>
      </c>
      <c r="H307" t="s">
        <v>1047</v>
      </c>
      <c r="I307" t="s">
        <v>211</v>
      </c>
      <c r="J307" t="s">
        <v>153</v>
      </c>
      <c r="K307" t="s">
        <v>48</v>
      </c>
      <c r="L307" t="s">
        <v>986</v>
      </c>
      <c r="M307" t="s">
        <v>489</v>
      </c>
      <c r="N307" t="s">
        <v>63</v>
      </c>
      <c r="O307" t="s">
        <v>75</v>
      </c>
      <c r="P307" t="s">
        <v>769</v>
      </c>
    </row>
    <row r="308" spans="1:19" x14ac:dyDescent="0.2">
      <c r="A308" t="s">
        <v>1036</v>
      </c>
      <c r="B308">
        <f t="shared" si="27"/>
        <v>3.1615554852987671E-2</v>
      </c>
      <c r="C308">
        <f t="shared" si="28"/>
        <v>1.5807777426493835E-2</v>
      </c>
      <c r="D308">
        <v>1.1000000000000001</v>
      </c>
      <c r="F308" t="s">
        <v>1068</v>
      </c>
      <c r="G308" t="s">
        <v>926</v>
      </c>
      <c r="H308" t="s">
        <v>339</v>
      </c>
      <c r="I308" t="s">
        <v>387</v>
      </c>
      <c r="J308" t="s">
        <v>224</v>
      </c>
      <c r="K308" t="s">
        <v>609</v>
      </c>
      <c r="L308" t="s">
        <v>48</v>
      </c>
      <c r="M308" t="s">
        <v>1048</v>
      </c>
      <c r="N308" t="s">
        <v>58</v>
      </c>
      <c r="O308" t="s">
        <v>48</v>
      </c>
      <c r="P308" t="s">
        <v>1049</v>
      </c>
      <c r="Q308" t="s">
        <v>97</v>
      </c>
    </row>
    <row r="309" spans="1:19" x14ac:dyDescent="0.2">
      <c r="A309" t="s">
        <v>1036</v>
      </c>
      <c r="B309">
        <f t="shared" si="27"/>
        <v>3.1615554852987671E-2</v>
      </c>
      <c r="C309">
        <f t="shared" si="28"/>
        <v>1.5807777426493835E-2</v>
      </c>
      <c r="D309">
        <v>1</v>
      </c>
      <c r="F309" t="s">
        <v>1068</v>
      </c>
      <c r="G309" t="s">
        <v>72</v>
      </c>
      <c r="H309" t="s">
        <v>882</v>
      </c>
      <c r="I309" t="s">
        <v>460</v>
      </c>
      <c r="J309" t="s">
        <v>67</v>
      </c>
      <c r="K309" t="s">
        <v>101</v>
      </c>
      <c r="L309" t="s">
        <v>315</v>
      </c>
      <c r="M309" t="s">
        <v>508</v>
      </c>
      <c r="N309" t="s">
        <v>533</v>
      </c>
      <c r="O309" t="s">
        <v>884</v>
      </c>
      <c r="P309" t="s">
        <v>177</v>
      </c>
      <c r="Q309" t="s">
        <v>1025</v>
      </c>
    </row>
    <row r="310" spans="1:19" x14ac:dyDescent="0.2">
      <c r="A310" t="s">
        <v>1036</v>
      </c>
      <c r="B310">
        <f t="shared" si="27"/>
        <v>3.1615554852987671E-2</v>
      </c>
      <c r="C310">
        <f t="shared" si="28"/>
        <v>1.5807777426493835E-2</v>
      </c>
      <c r="D310">
        <v>0.90000000000000102</v>
      </c>
      <c r="F310" t="s">
        <v>1068</v>
      </c>
      <c r="G310" t="s">
        <v>182</v>
      </c>
      <c r="H310" t="s">
        <v>1005</v>
      </c>
      <c r="I310" t="s">
        <v>340</v>
      </c>
      <c r="J310" t="s">
        <v>1</v>
      </c>
      <c r="K310" t="s">
        <v>911</v>
      </c>
      <c r="L310" t="s">
        <v>121</v>
      </c>
      <c r="M310" t="s">
        <v>424</v>
      </c>
      <c r="N310" t="s">
        <v>191</v>
      </c>
      <c r="O310" t="s">
        <v>91</v>
      </c>
      <c r="P310" t="s">
        <v>57</v>
      </c>
      <c r="Q310" t="s">
        <v>424</v>
      </c>
      <c r="R310" t="s">
        <v>125</v>
      </c>
    </row>
    <row r="311" spans="1:19" x14ac:dyDescent="0.2">
      <c r="A311" t="s">
        <v>1036</v>
      </c>
      <c r="B311">
        <f t="shared" si="27"/>
        <v>3.1615554852987671E-2</v>
      </c>
      <c r="C311">
        <f t="shared" si="28"/>
        <v>1.5807777426493835E-2</v>
      </c>
      <c r="D311">
        <v>0.80000000000000104</v>
      </c>
      <c r="F311" t="s">
        <v>1068</v>
      </c>
      <c r="G311" t="s">
        <v>72</v>
      </c>
      <c r="H311" t="s">
        <v>899</v>
      </c>
      <c r="I311" t="s">
        <v>387</v>
      </c>
      <c r="J311" t="s">
        <v>250</v>
      </c>
      <c r="K311" t="s">
        <v>465</v>
      </c>
      <c r="L311" t="s">
        <v>477</v>
      </c>
      <c r="M311" t="s">
        <v>58</v>
      </c>
      <c r="N311" t="s">
        <v>48</v>
      </c>
      <c r="O311" t="s">
        <v>1050</v>
      </c>
      <c r="P311" t="s">
        <v>536</v>
      </c>
      <c r="Q311" t="s">
        <v>48</v>
      </c>
      <c r="R311" t="s">
        <v>974</v>
      </c>
    </row>
    <row r="312" spans="1:19" x14ac:dyDescent="0.2">
      <c r="A312" t="s">
        <v>1036</v>
      </c>
      <c r="B312">
        <f t="shared" si="27"/>
        <v>3.1615554852987671E-2</v>
      </c>
      <c r="C312">
        <f t="shared" si="28"/>
        <v>1.5807777426493835E-2</v>
      </c>
      <c r="D312">
        <v>0.70000000000000095</v>
      </c>
      <c r="F312" t="s">
        <v>1068</v>
      </c>
      <c r="G312" t="s">
        <v>263</v>
      </c>
      <c r="H312" t="s">
        <v>779</v>
      </c>
      <c r="I312" t="s">
        <v>958</v>
      </c>
      <c r="J312" t="s">
        <v>1</v>
      </c>
      <c r="K312" t="s">
        <v>588</v>
      </c>
      <c r="L312" t="s">
        <v>47</v>
      </c>
      <c r="M312" t="s">
        <v>1</v>
      </c>
      <c r="N312" t="s">
        <v>285</v>
      </c>
      <c r="O312" t="s">
        <v>959</v>
      </c>
      <c r="P312" t="s">
        <v>960</v>
      </c>
      <c r="Q312" t="s">
        <v>282</v>
      </c>
      <c r="R312" t="s">
        <v>961</v>
      </c>
      <c r="S312" t="s">
        <v>1051</v>
      </c>
    </row>
    <row r="313" spans="1:19" x14ac:dyDescent="0.2">
      <c r="A313" t="s">
        <v>1036</v>
      </c>
      <c r="B313">
        <f t="shared" si="27"/>
        <v>3.1615554852987671E-2</v>
      </c>
      <c r="C313">
        <f t="shared" si="28"/>
        <v>1.5807777426493835E-2</v>
      </c>
      <c r="D313">
        <v>0.6</v>
      </c>
      <c r="F313" t="s">
        <v>1068</v>
      </c>
      <c r="G313" t="s">
        <v>1052</v>
      </c>
      <c r="H313" t="s">
        <v>585</v>
      </c>
      <c r="I313" t="s">
        <v>94</v>
      </c>
      <c r="J313" t="s">
        <v>1053</v>
      </c>
      <c r="K313" t="s">
        <v>416</v>
      </c>
      <c r="L313" t="s">
        <v>137</v>
      </c>
      <c r="M313" t="s">
        <v>1054</v>
      </c>
      <c r="N313" t="s">
        <v>52</v>
      </c>
      <c r="O313" t="s">
        <v>48</v>
      </c>
      <c r="P313" t="s">
        <v>1055</v>
      </c>
      <c r="Q313" t="s">
        <v>175</v>
      </c>
    </row>
    <row r="314" spans="1:19" x14ac:dyDescent="0.2">
      <c r="A314" t="s">
        <v>1036</v>
      </c>
      <c r="B314">
        <f t="shared" si="27"/>
        <v>3.1615554852987671E-2</v>
      </c>
      <c r="C314">
        <f t="shared" si="28"/>
        <v>1.5807777426493835E-2</v>
      </c>
      <c r="D314">
        <v>0.5</v>
      </c>
      <c r="F314" t="s">
        <v>1068</v>
      </c>
      <c r="G314" t="s">
        <v>182</v>
      </c>
      <c r="H314" t="s">
        <v>979</v>
      </c>
      <c r="I314" t="s">
        <v>662</v>
      </c>
      <c r="J314" t="s">
        <v>109</v>
      </c>
      <c r="K314" t="s">
        <v>1</v>
      </c>
      <c r="L314" t="s">
        <v>711</v>
      </c>
      <c r="M314" t="s">
        <v>177</v>
      </c>
      <c r="N314" t="s">
        <v>574</v>
      </c>
      <c r="O314" t="s">
        <v>140</v>
      </c>
      <c r="P314" t="s">
        <v>309</v>
      </c>
      <c r="Q314" t="s">
        <v>121</v>
      </c>
      <c r="R314" t="s">
        <v>48</v>
      </c>
      <c r="S314" t="s">
        <v>276</v>
      </c>
    </row>
    <row r="315" spans="1:19" x14ac:dyDescent="0.2">
      <c r="A315" t="s">
        <v>1036</v>
      </c>
      <c r="B315">
        <f t="shared" si="27"/>
        <v>3.1615554852987671E-2</v>
      </c>
      <c r="C315">
        <f t="shared" si="28"/>
        <v>1.5807777426493835E-2</v>
      </c>
      <c r="D315">
        <v>0.4</v>
      </c>
      <c r="F315" t="s">
        <v>1068</v>
      </c>
      <c r="G315" t="s">
        <v>943</v>
      </c>
      <c r="H315" t="s">
        <v>626</v>
      </c>
      <c r="I315" t="s">
        <v>1056</v>
      </c>
      <c r="J315" t="s">
        <v>101</v>
      </c>
      <c r="K315" t="s">
        <v>193</v>
      </c>
      <c r="L315" t="s">
        <v>315</v>
      </c>
      <c r="M315" t="s">
        <v>566</v>
      </c>
      <c r="N315" t="s">
        <v>41</v>
      </c>
      <c r="O315" t="s">
        <v>48</v>
      </c>
      <c r="P315" t="s">
        <v>358</v>
      </c>
      <c r="Q315" t="s">
        <v>171</v>
      </c>
      <c r="R315" t="s">
        <v>306</v>
      </c>
    </row>
    <row r="316" spans="1:19" x14ac:dyDescent="0.2">
      <c r="A316" t="s">
        <v>1036</v>
      </c>
      <c r="B316">
        <f t="shared" si="27"/>
        <v>3.1615554852987671E-2</v>
      </c>
      <c r="C316">
        <f t="shared" si="28"/>
        <v>1.5807777426493835E-2</v>
      </c>
      <c r="D316">
        <v>0.3</v>
      </c>
      <c r="F316" t="s">
        <v>1068</v>
      </c>
      <c r="G316" t="s">
        <v>72</v>
      </c>
      <c r="H316" t="s">
        <v>40</v>
      </c>
      <c r="I316" t="s">
        <v>387</v>
      </c>
      <c r="J316" t="s">
        <v>250</v>
      </c>
      <c r="K316" t="s">
        <v>465</v>
      </c>
      <c r="L316" t="s">
        <v>319</v>
      </c>
      <c r="M316" t="s">
        <v>76</v>
      </c>
      <c r="N316" t="s">
        <v>48</v>
      </c>
      <c r="O316" t="s">
        <v>1057</v>
      </c>
      <c r="P316" t="s">
        <v>672</v>
      </c>
      <c r="Q316" t="s">
        <v>48</v>
      </c>
      <c r="R316" t="s">
        <v>1058</v>
      </c>
    </row>
    <row r="317" spans="1:19" x14ac:dyDescent="0.2">
      <c r="A317" t="s">
        <v>1036</v>
      </c>
      <c r="B317">
        <f t="shared" si="27"/>
        <v>3.1615554852987671E-2</v>
      </c>
      <c r="C317">
        <f t="shared" si="28"/>
        <v>1.5807777426493835E-2</v>
      </c>
      <c r="D317">
        <v>0.2</v>
      </c>
      <c r="F317" t="s">
        <v>1068</v>
      </c>
      <c r="G317" t="s">
        <v>1052</v>
      </c>
      <c r="H317" t="s">
        <v>585</v>
      </c>
      <c r="I317" t="s">
        <v>94</v>
      </c>
      <c r="J317" t="s">
        <v>1059</v>
      </c>
      <c r="K317" t="s">
        <v>143</v>
      </c>
      <c r="L317" t="s">
        <v>144</v>
      </c>
      <c r="M317" t="s">
        <v>1060</v>
      </c>
      <c r="N317" t="s">
        <v>52</v>
      </c>
      <c r="O317" t="s">
        <v>48</v>
      </c>
      <c r="P317" t="s">
        <v>671</v>
      </c>
      <c r="Q317" t="s">
        <v>175</v>
      </c>
    </row>
    <row r="318" spans="1:19" x14ac:dyDescent="0.2">
      <c r="A318" t="s">
        <v>1036</v>
      </c>
      <c r="B318">
        <f t="shared" si="27"/>
        <v>3.1615554852987671E-2</v>
      </c>
      <c r="C318">
        <f t="shared" si="28"/>
        <v>1.5807777426493835E-2</v>
      </c>
      <c r="D318">
        <v>9.9999999999999895E-2</v>
      </c>
      <c r="F318" t="s">
        <v>1068</v>
      </c>
      <c r="G318" t="s">
        <v>72</v>
      </c>
      <c r="H318" t="s">
        <v>1048</v>
      </c>
      <c r="I318" t="s">
        <v>935</v>
      </c>
      <c r="J318" t="s">
        <v>67</v>
      </c>
      <c r="K318" t="s">
        <v>465</v>
      </c>
      <c r="L318" t="s">
        <v>666</v>
      </c>
      <c r="M318" t="s">
        <v>58</v>
      </c>
      <c r="N318" t="s">
        <v>48</v>
      </c>
      <c r="O318" t="s">
        <v>1061</v>
      </c>
      <c r="P318" t="s">
        <v>158</v>
      </c>
      <c r="Q318" t="s">
        <v>48</v>
      </c>
      <c r="R318" t="s">
        <v>1062</v>
      </c>
    </row>
    <row r="319" spans="1:19" x14ac:dyDescent="0.2">
      <c r="A319" t="s">
        <v>1036</v>
      </c>
      <c r="B319">
        <f t="shared" si="27"/>
        <v>3.1615554852987671E-2</v>
      </c>
      <c r="C319">
        <f t="shared" si="28"/>
        <v>1.5807777426493835E-2</v>
      </c>
      <c r="D319">
        <v>0</v>
      </c>
      <c r="F319" t="s">
        <v>1068</v>
      </c>
      <c r="G319" t="s">
        <v>926</v>
      </c>
      <c r="H319" t="s">
        <v>1017</v>
      </c>
      <c r="I319" t="s">
        <v>387</v>
      </c>
      <c r="J319" t="s">
        <v>250</v>
      </c>
      <c r="K319" t="s">
        <v>193</v>
      </c>
      <c r="L319" t="s">
        <v>48</v>
      </c>
      <c r="M319" t="s">
        <v>1029</v>
      </c>
      <c r="N319" t="s">
        <v>58</v>
      </c>
      <c r="O319" t="s">
        <v>48</v>
      </c>
      <c r="P319" t="s">
        <v>1063</v>
      </c>
      <c r="Q319" t="s">
        <v>41</v>
      </c>
      <c r="R319" t="s">
        <v>48</v>
      </c>
      <c r="S319" t="s">
        <v>1064</v>
      </c>
    </row>
    <row r="320" spans="1:19" x14ac:dyDescent="0.2">
      <c r="A320" t="s">
        <v>1036</v>
      </c>
      <c r="B320">
        <f t="shared" si="27"/>
        <v>3.1615554852987671E-2</v>
      </c>
      <c r="C320">
        <f t="shared" si="28"/>
        <v>1.5807777426493835E-2</v>
      </c>
      <c r="D320">
        <v>-0.1</v>
      </c>
      <c r="F320" t="s">
        <v>1068</v>
      </c>
      <c r="G320" t="s">
        <v>926</v>
      </c>
      <c r="H320" t="s">
        <v>1065</v>
      </c>
      <c r="I320" t="s">
        <v>662</v>
      </c>
      <c r="J320" t="s">
        <v>224</v>
      </c>
      <c r="K320" t="s">
        <v>52</v>
      </c>
      <c r="L320" t="s">
        <v>883</v>
      </c>
      <c r="M320" t="s">
        <v>128</v>
      </c>
      <c r="N320" t="s">
        <v>1</v>
      </c>
      <c r="O320" t="s">
        <v>39</v>
      </c>
      <c r="P320" t="s">
        <v>884</v>
      </c>
      <c r="Q320" t="s">
        <v>177</v>
      </c>
      <c r="R320" t="s">
        <v>288</v>
      </c>
    </row>
    <row r="321" spans="1:17" x14ac:dyDescent="0.2">
      <c r="A321" t="s">
        <v>1036</v>
      </c>
      <c r="B321">
        <f t="shared" si="27"/>
        <v>3.1615554852987671E-2</v>
      </c>
      <c r="C321">
        <f t="shared" si="28"/>
        <v>1.5807777426493835E-2</v>
      </c>
      <c r="D321">
        <v>-0.2</v>
      </c>
      <c r="F321" t="s">
        <v>1068</v>
      </c>
      <c r="G321" t="s">
        <v>61</v>
      </c>
      <c r="H321" t="s">
        <v>114</v>
      </c>
      <c r="I321" t="s">
        <v>121</v>
      </c>
      <c r="J321" t="s">
        <v>893</v>
      </c>
      <c r="K321" t="s">
        <v>733</v>
      </c>
      <c r="L321" t="s">
        <v>416</v>
      </c>
      <c r="M321" t="s">
        <v>1037</v>
      </c>
      <c r="N321" t="s">
        <v>422</v>
      </c>
      <c r="O321" t="s">
        <v>52</v>
      </c>
      <c r="P321" t="s">
        <v>48</v>
      </c>
      <c r="Q321" t="s">
        <v>909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18BF3-EE61-2B46-B9F9-C8A92857F599}">
  <dimension ref="A1:AJ321"/>
  <sheetViews>
    <sheetView workbookViewId="0">
      <selection activeCell="E1" sqref="E1:E1048576"/>
    </sheetView>
  </sheetViews>
  <sheetFormatPr baseColWidth="10" defaultColWidth="11" defaultRowHeight="16" x14ac:dyDescent="0.2"/>
  <cols>
    <col min="5" max="5" width="17.5" customWidth="1"/>
    <col min="7" max="21" width="10.83203125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t="s">
        <v>36</v>
      </c>
      <c r="B2">
        <v>1</v>
      </c>
      <c r="C2">
        <v>1</v>
      </c>
      <c r="D2">
        <v>1.7</v>
      </c>
      <c r="E2">
        <f>D2-0.8</f>
        <v>0.89999999999999991</v>
      </c>
      <c r="F2" t="s">
        <v>1069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</row>
    <row r="3" spans="1:36" x14ac:dyDescent="0.2">
      <c r="A3" t="s">
        <v>36</v>
      </c>
      <c r="B3">
        <v>1</v>
      </c>
      <c r="C3">
        <v>1</v>
      </c>
      <c r="D3">
        <v>1.6</v>
      </c>
      <c r="E3">
        <f>D3-0.8</f>
        <v>0.8</v>
      </c>
      <c r="F3" t="s">
        <v>1069</v>
      </c>
      <c r="G3" t="s">
        <v>50</v>
      </c>
      <c r="H3" t="s">
        <v>51</v>
      </c>
      <c r="I3" t="s">
        <v>52</v>
      </c>
      <c r="J3" t="s">
        <v>48</v>
      </c>
      <c r="K3" t="s">
        <v>53</v>
      </c>
      <c r="L3" t="s">
        <v>52</v>
      </c>
      <c r="M3" t="s">
        <v>54</v>
      </c>
      <c r="N3" t="s">
        <v>1</v>
      </c>
      <c r="O3" t="s">
        <v>55</v>
      </c>
      <c r="P3" t="s">
        <v>56</v>
      </c>
      <c r="Q3" t="s">
        <v>57</v>
      </c>
      <c r="R3" t="s">
        <v>58</v>
      </c>
      <c r="S3" t="s">
        <v>1</v>
      </c>
      <c r="T3" t="s">
        <v>59</v>
      </c>
      <c r="U3" t="s">
        <v>60</v>
      </c>
      <c r="V3" t="s">
        <v>50</v>
      </c>
      <c r="W3" t="s">
        <v>51</v>
      </c>
      <c r="X3" t="s">
        <v>52</v>
      </c>
      <c r="Y3" t="s">
        <v>48</v>
      </c>
      <c r="Z3" t="s">
        <v>53</v>
      </c>
      <c r="AA3" t="s">
        <v>52</v>
      </c>
      <c r="AB3" t="s">
        <v>54</v>
      </c>
      <c r="AC3" t="s">
        <v>1</v>
      </c>
      <c r="AD3" t="s">
        <v>55</v>
      </c>
      <c r="AE3" t="s">
        <v>56</v>
      </c>
      <c r="AF3" t="s">
        <v>57</v>
      </c>
      <c r="AG3" t="s">
        <v>58</v>
      </c>
      <c r="AH3" t="s">
        <v>1</v>
      </c>
      <c r="AI3" t="s">
        <v>59</v>
      </c>
      <c r="AJ3" t="s">
        <v>60</v>
      </c>
    </row>
    <row r="4" spans="1:36" x14ac:dyDescent="0.2">
      <c r="A4" t="s">
        <v>36</v>
      </c>
      <c r="B4">
        <v>1</v>
      </c>
      <c r="C4">
        <v>1</v>
      </c>
      <c r="D4">
        <v>1.5</v>
      </c>
      <c r="E4">
        <f t="shared" ref="E4:E67" si="0">D4-0.8</f>
        <v>0.7</v>
      </c>
      <c r="F4" t="s">
        <v>1069</v>
      </c>
      <c r="G4" t="s">
        <v>61</v>
      </c>
      <c r="H4" t="s">
        <v>48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V4" t="s">
        <v>61</v>
      </c>
      <c r="W4" t="s">
        <v>48</v>
      </c>
      <c r="X4" t="s">
        <v>62</v>
      </c>
      <c r="Y4" t="s">
        <v>63</v>
      </c>
      <c r="Z4" t="s">
        <v>64</v>
      </c>
      <c r="AA4" t="s">
        <v>65</v>
      </c>
      <c r="AB4" t="s">
        <v>66</v>
      </c>
      <c r="AC4" t="s">
        <v>67</v>
      </c>
      <c r="AD4" t="s">
        <v>68</v>
      </c>
      <c r="AE4" t="s">
        <v>69</v>
      </c>
      <c r="AF4" t="s">
        <v>70</v>
      </c>
      <c r="AG4" t="s">
        <v>71</v>
      </c>
    </row>
    <row r="5" spans="1:36" x14ac:dyDescent="0.2">
      <c r="A5" t="s">
        <v>36</v>
      </c>
      <c r="B5">
        <v>1</v>
      </c>
      <c r="C5">
        <v>1</v>
      </c>
      <c r="D5">
        <v>1.4</v>
      </c>
      <c r="E5">
        <f t="shared" si="0"/>
        <v>0.59999999999999987</v>
      </c>
      <c r="F5" t="s">
        <v>1069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41</v>
      </c>
      <c r="N5" t="s">
        <v>78</v>
      </c>
      <c r="O5" t="s">
        <v>79</v>
      </c>
      <c r="P5" t="s">
        <v>80</v>
      </c>
      <c r="Q5" t="s">
        <v>57</v>
      </c>
      <c r="R5" t="s">
        <v>1</v>
      </c>
      <c r="S5" t="s">
        <v>81</v>
      </c>
      <c r="V5" t="s">
        <v>72</v>
      </c>
      <c r="W5" t="s">
        <v>73</v>
      </c>
      <c r="X5" t="s">
        <v>74</v>
      </c>
      <c r="Y5" t="s">
        <v>75</v>
      </c>
      <c r="Z5" t="s">
        <v>76</v>
      </c>
      <c r="AA5" t="s">
        <v>77</v>
      </c>
      <c r="AB5" t="s">
        <v>41</v>
      </c>
      <c r="AC5" t="s">
        <v>78</v>
      </c>
      <c r="AD5" t="s">
        <v>79</v>
      </c>
      <c r="AE5" t="s">
        <v>80</v>
      </c>
      <c r="AF5" t="s">
        <v>57</v>
      </c>
      <c r="AG5" t="s">
        <v>1</v>
      </c>
      <c r="AH5" t="s">
        <v>81</v>
      </c>
    </row>
    <row r="6" spans="1:36" x14ac:dyDescent="0.2">
      <c r="A6" t="s">
        <v>36</v>
      </c>
      <c r="B6">
        <v>1</v>
      </c>
      <c r="C6">
        <v>1</v>
      </c>
      <c r="D6">
        <v>1.3</v>
      </c>
      <c r="E6">
        <f t="shared" si="0"/>
        <v>0.5</v>
      </c>
      <c r="F6" t="s">
        <v>1069</v>
      </c>
      <c r="G6" t="s">
        <v>82</v>
      </c>
      <c r="H6" t="s">
        <v>83</v>
      </c>
      <c r="I6" t="s">
        <v>52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68</v>
      </c>
      <c r="P6" t="s">
        <v>89</v>
      </c>
      <c r="Q6" t="s">
        <v>90</v>
      </c>
      <c r="R6" t="s">
        <v>91</v>
      </c>
      <c r="V6" t="s">
        <v>82</v>
      </c>
      <c r="W6" t="s">
        <v>83</v>
      </c>
      <c r="X6" t="s">
        <v>52</v>
      </c>
      <c r="Y6" t="s">
        <v>84</v>
      </c>
      <c r="Z6" t="s">
        <v>85</v>
      </c>
      <c r="AA6" t="s">
        <v>86</v>
      </c>
      <c r="AB6" t="s">
        <v>87</v>
      </c>
      <c r="AC6" t="s">
        <v>88</v>
      </c>
      <c r="AD6" t="s">
        <v>68</v>
      </c>
      <c r="AE6" t="s">
        <v>89</v>
      </c>
      <c r="AF6" t="s">
        <v>90</v>
      </c>
      <c r="AG6" t="s">
        <v>91</v>
      </c>
    </row>
    <row r="7" spans="1:36" x14ac:dyDescent="0.2">
      <c r="A7" t="s">
        <v>36</v>
      </c>
      <c r="B7">
        <v>1</v>
      </c>
      <c r="C7">
        <v>1</v>
      </c>
      <c r="D7">
        <v>1.2</v>
      </c>
      <c r="E7">
        <f t="shared" si="0"/>
        <v>0.39999999999999991</v>
      </c>
      <c r="F7" t="s">
        <v>1069</v>
      </c>
      <c r="G7" t="s">
        <v>50</v>
      </c>
      <c r="H7" t="s">
        <v>92</v>
      </c>
      <c r="I7" t="s">
        <v>93</v>
      </c>
      <c r="J7" t="s">
        <v>94</v>
      </c>
      <c r="K7" t="s">
        <v>48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  <c r="V7" t="s">
        <v>50</v>
      </c>
      <c r="W7" t="s">
        <v>92</v>
      </c>
      <c r="X7" t="s">
        <v>93</v>
      </c>
      <c r="Y7" t="s">
        <v>94</v>
      </c>
      <c r="Z7" t="s">
        <v>48</v>
      </c>
      <c r="AA7" t="s">
        <v>95</v>
      </c>
      <c r="AB7" t="s">
        <v>96</v>
      </c>
      <c r="AC7" t="s">
        <v>97</v>
      </c>
      <c r="AD7" t="s">
        <v>98</v>
      </c>
      <c r="AE7" t="s">
        <v>99</v>
      </c>
    </row>
    <row r="8" spans="1:36" x14ac:dyDescent="0.2">
      <c r="A8" t="s">
        <v>36</v>
      </c>
      <c r="B8">
        <v>1</v>
      </c>
      <c r="C8">
        <v>1</v>
      </c>
      <c r="D8">
        <v>1.1000000000000001</v>
      </c>
      <c r="E8">
        <f t="shared" si="0"/>
        <v>0.30000000000000004</v>
      </c>
      <c r="F8" t="s">
        <v>1069</v>
      </c>
      <c r="G8" t="s">
        <v>100</v>
      </c>
      <c r="H8" t="s">
        <v>101</v>
      </c>
      <c r="I8" t="s">
        <v>102</v>
      </c>
      <c r="J8" t="s">
        <v>41</v>
      </c>
      <c r="K8" t="s">
        <v>103</v>
      </c>
      <c r="L8" t="s">
        <v>104</v>
      </c>
      <c r="M8" t="s">
        <v>105</v>
      </c>
      <c r="N8" t="s">
        <v>106</v>
      </c>
      <c r="O8" t="s">
        <v>52</v>
      </c>
      <c r="P8" t="s">
        <v>107</v>
      </c>
      <c r="Q8" t="s">
        <v>108</v>
      </c>
      <c r="R8" t="s">
        <v>47</v>
      </c>
      <c r="S8" t="s">
        <v>109</v>
      </c>
      <c r="V8" t="s">
        <v>100</v>
      </c>
      <c r="W8" t="s">
        <v>101</v>
      </c>
      <c r="X8" t="s">
        <v>102</v>
      </c>
      <c r="Y8" t="s">
        <v>41</v>
      </c>
      <c r="Z8" t="s">
        <v>103</v>
      </c>
      <c r="AA8" t="s">
        <v>104</v>
      </c>
      <c r="AB8" t="s">
        <v>105</v>
      </c>
      <c r="AC8" t="s">
        <v>106</v>
      </c>
      <c r="AD8" t="s">
        <v>52</v>
      </c>
      <c r="AE8" t="s">
        <v>107</v>
      </c>
      <c r="AF8" t="s">
        <v>108</v>
      </c>
      <c r="AG8" t="s">
        <v>47</v>
      </c>
      <c r="AH8" t="s">
        <v>109</v>
      </c>
    </row>
    <row r="9" spans="1:36" x14ac:dyDescent="0.2">
      <c r="A9" t="s">
        <v>36</v>
      </c>
      <c r="B9">
        <v>1</v>
      </c>
      <c r="C9">
        <v>1</v>
      </c>
      <c r="D9">
        <v>1</v>
      </c>
      <c r="E9">
        <f t="shared" si="0"/>
        <v>0.19999999999999996</v>
      </c>
      <c r="F9" t="s">
        <v>1069</v>
      </c>
      <c r="G9" t="s">
        <v>110</v>
      </c>
      <c r="H9" t="s">
        <v>40</v>
      </c>
      <c r="I9" t="s">
        <v>111</v>
      </c>
      <c r="J9" t="s">
        <v>52</v>
      </c>
      <c r="K9" t="s">
        <v>112</v>
      </c>
      <c r="L9" t="s">
        <v>109</v>
      </c>
      <c r="M9" t="s">
        <v>113</v>
      </c>
      <c r="N9" t="s">
        <v>48</v>
      </c>
      <c r="O9" t="s">
        <v>114</v>
      </c>
      <c r="P9" t="s">
        <v>115</v>
      </c>
      <c r="Q9" t="s">
        <v>48</v>
      </c>
      <c r="R9" t="s">
        <v>116</v>
      </c>
      <c r="V9" t="s">
        <v>110</v>
      </c>
      <c r="W9" t="s">
        <v>40</v>
      </c>
      <c r="X9" t="s">
        <v>111</v>
      </c>
      <c r="Y9" t="s">
        <v>52</v>
      </c>
      <c r="Z9" t="s">
        <v>112</v>
      </c>
      <c r="AA9" t="s">
        <v>109</v>
      </c>
      <c r="AB9" t="s">
        <v>113</v>
      </c>
      <c r="AC9" t="s">
        <v>48</v>
      </c>
      <c r="AD9" t="s">
        <v>114</v>
      </c>
      <c r="AE9" t="s">
        <v>115</v>
      </c>
      <c r="AF9" t="s">
        <v>48</v>
      </c>
      <c r="AG9" t="s">
        <v>116</v>
      </c>
    </row>
    <row r="10" spans="1:36" x14ac:dyDescent="0.2">
      <c r="A10" t="s">
        <v>36</v>
      </c>
      <c r="B10">
        <v>1</v>
      </c>
      <c r="C10">
        <v>1</v>
      </c>
      <c r="D10">
        <v>0.90000000000000102</v>
      </c>
      <c r="E10">
        <f t="shared" si="0"/>
        <v>0.10000000000000098</v>
      </c>
      <c r="F10" t="s">
        <v>1069</v>
      </c>
      <c r="G10" t="s">
        <v>117</v>
      </c>
      <c r="H10" t="s">
        <v>48</v>
      </c>
      <c r="I10" t="s">
        <v>118</v>
      </c>
      <c r="J10" t="s">
        <v>119</v>
      </c>
      <c r="K10" t="s">
        <v>1</v>
      </c>
      <c r="L10" t="s">
        <v>120</v>
      </c>
      <c r="M10" t="s">
        <v>121</v>
      </c>
      <c r="N10" t="s">
        <v>122</v>
      </c>
      <c r="O10" t="s">
        <v>123</v>
      </c>
      <c r="P10" t="s">
        <v>124</v>
      </c>
      <c r="Q10" t="s">
        <v>125</v>
      </c>
      <c r="R10" t="s">
        <v>126</v>
      </c>
      <c r="V10" t="s">
        <v>117</v>
      </c>
      <c r="W10" t="s">
        <v>48</v>
      </c>
      <c r="X10" t="s">
        <v>118</v>
      </c>
      <c r="Y10" t="s">
        <v>119</v>
      </c>
      <c r="Z10" t="s">
        <v>1</v>
      </c>
      <c r="AA10" t="s">
        <v>120</v>
      </c>
      <c r="AB10" t="s">
        <v>121</v>
      </c>
      <c r="AC10" t="s">
        <v>122</v>
      </c>
      <c r="AD10" t="s">
        <v>123</v>
      </c>
      <c r="AE10" t="s">
        <v>124</v>
      </c>
      <c r="AF10" t="s">
        <v>125</v>
      </c>
      <c r="AG10" t="s">
        <v>126</v>
      </c>
    </row>
    <row r="11" spans="1:36" x14ac:dyDescent="0.2">
      <c r="A11" t="s">
        <v>36</v>
      </c>
      <c r="B11">
        <v>1</v>
      </c>
      <c r="C11">
        <v>1</v>
      </c>
      <c r="D11">
        <v>0.80000000000000104</v>
      </c>
      <c r="E11">
        <f t="shared" si="0"/>
        <v>9.9920072216264089E-16</v>
      </c>
      <c r="F11" t="s">
        <v>1069</v>
      </c>
      <c r="G11" t="s">
        <v>50</v>
      </c>
      <c r="H11" t="s">
        <v>127</v>
      </c>
      <c r="I11" t="s">
        <v>77</v>
      </c>
      <c r="J11" t="s">
        <v>128</v>
      </c>
      <c r="K11" t="s">
        <v>48</v>
      </c>
      <c r="L11" t="s">
        <v>129</v>
      </c>
      <c r="M11" t="s">
        <v>121</v>
      </c>
      <c r="N11" t="s">
        <v>48</v>
      </c>
      <c r="O11" t="s">
        <v>130</v>
      </c>
      <c r="P11" t="s">
        <v>67</v>
      </c>
      <c r="Q11" t="s">
        <v>131</v>
      </c>
      <c r="R11" t="s">
        <v>119</v>
      </c>
      <c r="S11" t="s">
        <v>132</v>
      </c>
      <c r="V11" t="s">
        <v>50</v>
      </c>
      <c r="W11" t="s">
        <v>127</v>
      </c>
      <c r="X11" t="s">
        <v>77</v>
      </c>
      <c r="Y11" t="s">
        <v>128</v>
      </c>
      <c r="Z11" t="s">
        <v>48</v>
      </c>
      <c r="AA11" t="s">
        <v>129</v>
      </c>
      <c r="AB11" t="s">
        <v>121</v>
      </c>
      <c r="AC11" t="s">
        <v>48</v>
      </c>
      <c r="AD11" t="s">
        <v>130</v>
      </c>
      <c r="AE11" t="s">
        <v>67</v>
      </c>
      <c r="AF11" t="s">
        <v>131</v>
      </c>
      <c r="AG11" t="s">
        <v>119</v>
      </c>
      <c r="AH11" t="s">
        <v>132</v>
      </c>
    </row>
    <row r="12" spans="1:36" x14ac:dyDescent="0.2">
      <c r="A12" t="s">
        <v>36</v>
      </c>
      <c r="B12">
        <v>1</v>
      </c>
      <c r="C12">
        <v>1</v>
      </c>
      <c r="D12">
        <v>0.70000000000000095</v>
      </c>
      <c r="E12">
        <f t="shared" si="0"/>
        <v>-9.999999999999909E-2</v>
      </c>
      <c r="F12" t="s">
        <v>1069</v>
      </c>
      <c r="G12" t="s">
        <v>133</v>
      </c>
      <c r="H12" t="s">
        <v>134</v>
      </c>
      <c r="I12" t="s">
        <v>68</v>
      </c>
      <c r="J12" t="s">
        <v>135</v>
      </c>
      <c r="K12" t="s">
        <v>136</v>
      </c>
      <c r="L12" t="s">
        <v>101</v>
      </c>
      <c r="M12" t="s">
        <v>137</v>
      </c>
      <c r="N12" t="s">
        <v>138</v>
      </c>
      <c r="O12" t="s">
        <v>109</v>
      </c>
      <c r="P12" t="s">
        <v>52</v>
      </c>
      <c r="Q12" t="s">
        <v>139</v>
      </c>
      <c r="R12" t="s">
        <v>140</v>
      </c>
      <c r="S12" t="s">
        <v>48</v>
      </c>
      <c r="T12" t="s">
        <v>141</v>
      </c>
      <c r="V12" t="s">
        <v>133</v>
      </c>
      <c r="W12" t="s">
        <v>134</v>
      </c>
      <c r="X12" t="s">
        <v>68</v>
      </c>
      <c r="Y12" t="s">
        <v>135</v>
      </c>
      <c r="Z12" t="s">
        <v>136</v>
      </c>
      <c r="AA12" t="s">
        <v>101</v>
      </c>
      <c r="AB12" t="s">
        <v>137</v>
      </c>
      <c r="AC12" t="s">
        <v>138</v>
      </c>
      <c r="AD12" t="s">
        <v>109</v>
      </c>
      <c r="AE12" t="s">
        <v>52</v>
      </c>
      <c r="AF12" t="s">
        <v>139</v>
      </c>
      <c r="AG12" t="s">
        <v>140</v>
      </c>
      <c r="AH12" t="s">
        <v>48</v>
      </c>
      <c r="AI12" t="s">
        <v>141</v>
      </c>
    </row>
    <row r="13" spans="1:36" x14ac:dyDescent="0.2">
      <c r="A13" t="s">
        <v>36</v>
      </c>
      <c r="B13">
        <v>1</v>
      </c>
      <c r="C13">
        <v>1</v>
      </c>
      <c r="D13">
        <v>0.6</v>
      </c>
      <c r="E13">
        <f t="shared" si="0"/>
        <v>-0.20000000000000007</v>
      </c>
      <c r="F13" t="s">
        <v>1069</v>
      </c>
      <c r="G13" t="s">
        <v>61</v>
      </c>
      <c r="H13" t="s">
        <v>48</v>
      </c>
      <c r="I13" t="s">
        <v>142</v>
      </c>
      <c r="J13" t="s">
        <v>143</v>
      </c>
      <c r="K13" t="s">
        <v>144</v>
      </c>
      <c r="L13" t="s">
        <v>145</v>
      </c>
      <c r="M13" t="s">
        <v>146</v>
      </c>
      <c r="N13" t="s">
        <v>147</v>
      </c>
      <c r="O13" t="s">
        <v>85</v>
      </c>
      <c r="P13" t="s">
        <v>148</v>
      </c>
      <c r="Q13" t="s">
        <v>149</v>
      </c>
      <c r="V13" t="s">
        <v>61</v>
      </c>
      <c r="W13" t="s">
        <v>48</v>
      </c>
      <c r="X13" t="s">
        <v>142</v>
      </c>
      <c r="Y13" t="s">
        <v>143</v>
      </c>
      <c r="Z13" t="s">
        <v>144</v>
      </c>
      <c r="AA13" t="s">
        <v>145</v>
      </c>
      <c r="AB13" t="s">
        <v>146</v>
      </c>
      <c r="AC13" t="s">
        <v>147</v>
      </c>
      <c r="AD13" t="s">
        <v>85</v>
      </c>
      <c r="AE13" t="s">
        <v>148</v>
      </c>
      <c r="AF13" t="s">
        <v>149</v>
      </c>
    </row>
    <row r="14" spans="1:36" x14ac:dyDescent="0.2">
      <c r="A14" t="s">
        <v>36</v>
      </c>
      <c r="B14">
        <v>1</v>
      </c>
      <c r="C14">
        <v>1</v>
      </c>
      <c r="D14">
        <v>0.5</v>
      </c>
      <c r="E14">
        <f t="shared" si="0"/>
        <v>-0.30000000000000004</v>
      </c>
      <c r="F14" t="s">
        <v>1069</v>
      </c>
      <c r="G14" t="s">
        <v>150</v>
      </c>
      <c r="H14" t="s">
        <v>63</v>
      </c>
      <c r="I14" t="s">
        <v>151</v>
      </c>
      <c r="J14" t="s">
        <v>152</v>
      </c>
      <c r="K14" t="s">
        <v>52</v>
      </c>
      <c r="L14" t="s">
        <v>56</v>
      </c>
      <c r="M14" t="s">
        <v>153</v>
      </c>
      <c r="N14" t="s">
        <v>48</v>
      </c>
      <c r="O14" t="s">
        <v>53</v>
      </c>
      <c r="P14" t="s">
        <v>154</v>
      </c>
      <c r="Q14" t="s">
        <v>65</v>
      </c>
      <c r="R14" t="s">
        <v>155</v>
      </c>
      <c r="V14" t="s">
        <v>150</v>
      </c>
      <c r="W14" t="s">
        <v>63</v>
      </c>
      <c r="X14" t="s">
        <v>151</v>
      </c>
      <c r="Y14" t="s">
        <v>152</v>
      </c>
      <c r="Z14" t="s">
        <v>52</v>
      </c>
      <c r="AA14" t="s">
        <v>56</v>
      </c>
      <c r="AB14" t="s">
        <v>153</v>
      </c>
      <c r="AC14" t="s">
        <v>48</v>
      </c>
      <c r="AD14" t="s">
        <v>53</v>
      </c>
      <c r="AE14" t="s">
        <v>154</v>
      </c>
      <c r="AF14" t="s">
        <v>65</v>
      </c>
      <c r="AG14" t="s">
        <v>155</v>
      </c>
    </row>
    <row r="15" spans="1:36" x14ac:dyDescent="0.2">
      <c r="A15" t="s">
        <v>36</v>
      </c>
      <c r="B15">
        <v>1</v>
      </c>
      <c r="C15">
        <v>1</v>
      </c>
      <c r="D15">
        <v>0.4</v>
      </c>
      <c r="E15">
        <f t="shared" si="0"/>
        <v>-0.4</v>
      </c>
      <c r="F15" t="s">
        <v>1069</v>
      </c>
      <c r="G15" t="s">
        <v>156</v>
      </c>
      <c r="H15" t="s">
        <v>101</v>
      </c>
      <c r="I15" t="s">
        <v>157</v>
      </c>
      <c r="J15" t="s">
        <v>158</v>
      </c>
      <c r="K15" t="s">
        <v>42</v>
      </c>
      <c r="L15" t="s">
        <v>159</v>
      </c>
      <c r="M15" t="s">
        <v>63</v>
      </c>
      <c r="N15" t="s">
        <v>160</v>
      </c>
      <c r="O15" t="s">
        <v>48</v>
      </c>
      <c r="P15" t="s">
        <v>161</v>
      </c>
      <c r="Q15" t="s">
        <v>162</v>
      </c>
      <c r="R15" t="s">
        <v>163</v>
      </c>
      <c r="V15" t="s">
        <v>156</v>
      </c>
      <c r="W15" t="s">
        <v>101</v>
      </c>
      <c r="X15" t="s">
        <v>157</v>
      </c>
      <c r="Y15" t="s">
        <v>158</v>
      </c>
      <c r="Z15" t="s">
        <v>42</v>
      </c>
      <c r="AA15" t="s">
        <v>159</v>
      </c>
      <c r="AB15" t="s">
        <v>63</v>
      </c>
      <c r="AC15" t="s">
        <v>160</v>
      </c>
      <c r="AD15" t="s">
        <v>48</v>
      </c>
      <c r="AE15" t="s">
        <v>161</v>
      </c>
      <c r="AF15" t="s">
        <v>162</v>
      </c>
      <c r="AG15" t="s">
        <v>163</v>
      </c>
    </row>
    <row r="16" spans="1:36" x14ac:dyDescent="0.2">
      <c r="A16" t="s">
        <v>36</v>
      </c>
      <c r="B16">
        <v>1</v>
      </c>
      <c r="C16">
        <v>1</v>
      </c>
      <c r="D16">
        <v>0.3</v>
      </c>
      <c r="E16">
        <f t="shared" si="0"/>
        <v>-0.5</v>
      </c>
      <c r="F16" t="s">
        <v>1069</v>
      </c>
      <c r="G16" t="s">
        <v>72</v>
      </c>
      <c r="H16" t="s">
        <v>78</v>
      </c>
      <c r="I16" t="s">
        <v>164</v>
      </c>
      <c r="J16" t="s">
        <v>143</v>
      </c>
      <c r="K16" t="s">
        <v>165</v>
      </c>
      <c r="L16" t="s">
        <v>52</v>
      </c>
      <c r="M16" t="s">
        <v>166</v>
      </c>
      <c r="N16" t="s">
        <v>75</v>
      </c>
      <c r="O16" t="s">
        <v>1</v>
      </c>
      <c r="P16" t="s">
        <v>167</v>
      </c>
      <c r="Q16" t="s">
        <v>121</v>
      </c>
      <c r="R16" t="s">
        <v>168</v>
      </c>
      <c r="V16" t="s">
        <v>72</v>
      </c>
      <c r="W16" t="s">
        <v>78</v>
      </c>
      <c r="X16" t="s">
        <v>164</v>
      </c>
      <c r="Y16" t="s">
        <v>143</v>
      </c>
      <c r="Z16" t="s">
        <v>165</v>
      </c>
      <c r="AA16" t="s">
        <v>52</v>
      </c>
      <c r="AB16" t="s">
        <v>166</v>
      </c>
      <c r="AC16" t="s">
        <v>75</v>
      </c>
      <c r="AD16" t="s">
        <v>1</v>
      </c>
      <c r="AE16" t="s">
        <v>167</v>
      </c>
      <c r="AF16" t="s">
        <v>121</v>
      </c>
      <c r="AG16" t="s">
        <v>168</v>
      </c>
    </row>
    <row r="17" spans="1:35" x14ac:dyDescent="0.2">
      <c r="A17" t="s">
        <v>36</v>
      </c>
      <c r="B17">
        <v>1</v>
      </c>
      <c r="C17">
        <v>1</v>
      </c>
      <c r="D17">
        <v>0.2</v>
      </c>
      <c r="E17">
        <f t="shared" si="0"/>
        <v>-0.60000000000000009</v>
      </c>
      <c r="F17" t="s">
        <v>1069</v>
      </c>
      <c r="G17" t="s">
        <v>72</v>
      </c>
      <c r="H17" t="s">
        <v>169</v>
      </c>
      <c r="I17" t="s">
        <v>41</v>
      </c>
      <c r="J17" t="s">
        <v>48</v>
      </c>
      <c r="K17" t="s">
        <v>170</v>
      </c>
      <c r="L17" t="s">
        <v>171</v>
      </c>
      <c r="M17" t="s">
        <v>172</v>
      </c>
      <c r="N17" t="s">
        <v>52</v>
      </c>
      <c r="O17" t="s">
        <v>45</v>
      </c>
      <c r="P17" t="s">
        <v>173</v>
      </c>
      <c r="Q17" t="s">
        <v>174</v>
      </c>
      <c r="R17" t="s">
        <v>106</v>
      </c>
      <c r="S17" t="s">
        <v>175</v>
      </c>
      <c r="V17" t="s">
        <v>72</v>
      </c>
      <c r="W17" t="s">
        <v>169</v>
      </c>
      <c r="X17" t="s">
        <v>41</v>
      </c>
      <c r="Y17" t="s">
        <v>48</v>
      </c>
      <c r="Z17" t="s">
        <v>170</v>
      </c>
      <c r="AA17" t="s">
        <v>171</v>
      </c>
      <c r="AB17" t="s">
        <v>172</v>
      </c>
      <c r="AC17" t="s">
        <v>52</v>
      </c>
      <c r="AD17" t="s">
        <v>45</v>
      </c>
      <c r="AE17" t="s">
        <v>173</v>
      </c>
      <c r="AF17" t="s">
        <v>174</v>
      </c>
      <c r="AG17" t="s">
        <v>106</v>
      </c>
      <c r="AH17" t="s">
        <v>175</v>
      </c>
    </row>
    <row r="18" spans="1:35" x14ac:dyDescent="0.2">
      <c r="A18" t="s">
        <v>36</v>
      </c>
      <c r="B18">
        <v>1</v>
      </c>
      <c r="C18">
        <v>1</v>
      </c>
      <c r="D18">
        <v>9.9999999999999895E-2</v>
      </c>
      <c r="E18">
        <f t="shared" si="0"/>
        <v>-0.70000000000000018</v>
      </c>
      <c r="F18" t="s">
        <v>1069</v>
      </c>
      <c r="G18" t="s">
        <v>72</v>
      </c>
      <c r="H18" t="s">
        <v>176</v>
      </c>
      <c r="I18" t="s">
        <v>75</v>
      </c>
      <c r="J18" t="s">
        <v>177</v>
      </c>
      <c r="K18" t="s">
        <v>48</v>
      </c>
      <c r="L18" t="s">
        <v>178</v>
      </c>
      <c r="M18" t="s">
        <v>179</v>
      </c>
      <c r="N18" t="s">
        <v>106</v>
      </c>
      <c r="O18" t="s">
        <v>180</v>
      </c>
      <c r="P18" t="s">
        <v>181</v>
      </c>
      <c r="V18" t="s">
        <v>72</v>
      </c>
      <c r="W18" t="s">
        <v>176</v>
      </c>
      <c r="X18" t="s">
        <v>75</v>
      </c>
      <c r="Y18" t="s">
        <v>177</v>
      </c>
      <c r="Z18" t="s">
        <v>48</v>
      </c>
      <c r="AA18" t="s">
        <v>178</v>
      </c>
      <c r="AB18" t="s">
        <v>179</v>
      </c>
      <c r="AC18" t="s">
        <v>106</v>
      </c>
      <c r="AD18" t="s">
        <v>180</v>
      </c>
      <c r="AE18" t="s">
        <v>181</v>
      </c>
    </row>
    <row r="19" spans="1:35" x14ac:dyDescent="0.2">
      <c r="A19" t="s">
        <v>36</v>
      </c>
      <c r="B19">
        <v>1</v>
      </c>
      <c r="C19">
        <v>1</v>
      </c>
      <c r="D19">
        <v>0</v>
      </c>
      <c r="E19">
        <f t="shared" si="0"/>
        <v>-0.8</v>
      </c>
      <c r="F19" t="s">
        <v>1069</v>
      </c>
      <c r="G19" t="s">
        <v>182</v>
      </c>
      <c r="H19" t="s">
        <v>183</v>
      </c>
      <c r="I19" t="s">
        <v>69</v>
      </c>
      <c r="J19" t="s">
        <v>184</v>
      </c>
      <c r="K19" t="s">
        <v>185</v>
      </c>
      <c r="L19" t="s">
        <v>67</v>
      </c>
      <c r="M19" t="s">
        <v>186</v>
      </c>
      <c r="N19" t="s">
        <v>187</v>
      </c>
      <c r="O19" t="s">
        <v>69</v>
      </c>
      <c r="P19" t="s">
        <v>188</v>
      </c>
      <c r="Q19" t="s">
        <v>145</v>
      </c>
      <c r="R19" t="s">
        <v>189</v>
      </c>
      <c r="V19" t="s">
        <v>182</v>
      </c>
      <c r="W19" t="s">
        <v>183</v>
      </c>
      <c r="X19" t="s">
        <v>69</v>
      </c>
      <c r="Y19" t="s">
        <v>184</v>
      </c>
      <c r="Z19" t="s">
        <v>185</v>
      </c>
      <c r="AA19" t="s">
        <v>67</v>
      </c>
      <c r="AB19" t="s">
        <v>186</v>
      </c>
      <c r="AC19" t="s">
        <v>187</v>
      </c>
      <c r="AD19" t="s">
        <v>69</v>
      </c>
      <c r="AE19" t="s">
        <v>188</v>
      </c>
      <c r="AF19" t="s">
        <v>145</v>
      </c>
      <c r="AG19" t="s">
        <v>189</v>
      </c>
    </row>
    <row r="20" spans="1:35" x14ac:dyDescent="0.2">
      <c r="A20" t="s">
        <v>36</v>
      </c>
      <c r="B20">
        <v>1</v>
      </c>
      <c r="C20">
        <v>1</v>
      </c>
      <c r="D20">
        <v>-0.1</v>
      </c>
      <c r="E20">
        <f t="shared" si="0"/>
        <v>-0.9</v>
      </c>
      <c r="F20" t="s">
        <v>1069</v>
      </c>
      <c r="G20" t="s">
        <v>190</v>
      </c>
      <c r="H20" t="s">
        <v>191</v>
      </c>
      <c r="I20" t="s">
        <v>192</v>
      </c>
      <c r="J20" t="s">
        <v>68</v>
      </c>
      <c r="K20" t="s">
        <v>193</v>
      </c>
      <c r="L20" t="s">
        <v>194</v>
      </c>
      <c r="M20" t="s">
        <v>52</v>
      </c>
      <c r="N20" t="s">
        <v>195</v>
      </c>
      <c r="O20" t="s">
        <v>196</v>
      </c>
      <c r="P20" t="s">
        <v>106</v>
      </c>
      <c r="Q20" t="s">
        <v>197</v>
      </c>
      <c r="R20" t="s">
        <v>198</v>
      </c>
      <c r="S20" t="s">
        <v>199</v>
      </c>
      <c r="V20" t="s">
        <v>190</v>
      </c>
      <c r="W20" t="s">
        <v>191</v>
      </c>
      <c r="X20" t="s">
        <v>192</v>
      </c>
      <c r="Y20" t="s">
        <v>68</v>
      </c>
      <c r="Z20" t="s">
        <v>193</v>
      </c>
      <c r="AA20" t="s">
        <v>194</v>
      </c>
      <c r="AB20" t="s">
        <v>52</v>
      </c>
      <c r="AC20" t="s">
        <v>195</v>
      </c>
      <c r="AD20" t="s">
        <v>196</v>
      </c>
      <c r="AE20" t="s">
        <v>106</v>
      </c>
      <c r="AF20" t="s">
        <v>197</v>
      </c>
      <c r="AG20" t="s">
        <v>198</v>
      </c>
      <c r="AH20" t="s">
        <v>199</v>
      </c>
    </row>
    <row r="21" spans="1:35" x14ac:dyDescent="0.2">
      <c r="A21" t="s">
        <v>36</v>
      </c>
      <c r="B21">
        <v>1</v>
      </c>
      <c r="C21">
        <v>1</v>
      </c>
      <c r="D21">
        <v>-0.2</v>
      </c>
      <c r="E21">
        <f t="shared" si="0"/>
        <v>-1</v>
      </c>
      <c r="F21" t="s">
        <v>1069</v>
      </c>
      <c r="G21" t="s">
        <v>82</v>
      </c>
      <c r="H21" t="s">
        <v>200</v>
      </c>
      <c r="I21" t="s">
        <v>52</v>
      </c>
      <c r="J21" t="s">
        <v>48</v>
      </c>
      <c r="K21" t="s">
        <v>201</v>
      </c>
      <c r="L21" t="s">
        <v>94</v>
      </c>
      <c r="M21" t="s">
        <v>48</v>
      </c>
      <c r="N21" t="s">
        <v>191</v>
      </c>
      <c r="O21" t="s">
        <v>202</v>
      </c>
      <c r="P21" t="s">
        <v>203</v>
      </c>
      <c r="Q21" t="s">
        <v>158</v>
      </c>
      <c r="R21" t="s">
        <v>85</v>
      </c>
      <c r="S21" t="s">
        <v>204</v>
      </c>
      <c r="T21" t="s">
        <v>205</v>
      </c>
      <c r="V21" t="s">
        <v>82</v>
      </c>
      <c r="X21" t="s">
        <v>52</v>
      </c>
      <c r="Y21" t="s">
        <v>48</v>
      </c>
      <c r="Z21" t="s">
        <v>201</v>
      </c>
      <c r="AB21" t="s">
        <v>48</v>
      </c>
      <c r="AC21" t="s">
        <v>191</v>
      </c>
      <c r="AE21" t="s">
        <v>203</v>
      </c>
      <c r="AF21" t="s">
        <v>158</v>
      </c>
    </row>
    <row r="22" spans="1:35" x14ac:dyDescent="0.2">
      <c r="A22" t="s">
        <v>206</v>
      </c>
      <c r="B22">
        <f>1/3.48</f>
        <v>0.28735632183908044</v>
      </c>
      <c r="C22">
        <f>1/3.48</f>
        <v>0.28735632183908044</v>
      </c>
      <c r="D22">
        <v>1.7</v>
      </c>
      <c r="E22">
        <f t="shared" si="0"/>
        <v>0.89999999999999991</v>
      </c>
      <c r="F22" t="s">
        <v>1069</v>
      </c>
      <c r="G22" t="s">
        <v>38</v>
      </c>
      <c r="H22" t="s">
        <v>39</v>
      </c>
      <c r="I22" t="s">
        <v>40</v>
      </c>
      <c r="J22" t="s">
        <v>41</v>
      </c>
      <c r="K22" t="s">
        <v>186</v>
      </c>
      <c r="L22" t="s">
        <v>103</v>
      </c>
      <c r="M22" t="s">
        <v>207</v>
      </c>
      <c r="N22" t="s">
        <v>193</v>
      </c>
      <c r="O22" t="s">
        <v>121</v>
      </c>
      <c r="P22" t="s">
        <v>48</v>
      </c>
      <c r="Q22" t="s">
        <v>208</v>
      </c>
      <c r="R22" t="s">
        <v>41</v>
      </c>
      <c r="S22" t="s">
        <v>48</v>
      </c>
      <c r="T22" t="s">
        <v>209</v>
      </c>
      <c r="V22" t="s">
        <v>38</v>
      </c>
      <c r="W22" t="s">
        <v>39</v>
      </c>
      <c r="X22" t="s">
        <v>40</v>
      </c>
      <c r="Y22" t="s">
        <v>41</v>
      </c>
      <c r="Z22" t="s">
        <v>186</v>
      </c>
      <c r="AA22" t="s">
        <v>103</v>
      </c>
      <c r="AB22" t="s">
        <v>207</v>
      </c>
      <c r="AC22" t="s">
        <v>193</v>
      </c>
      <c r="AD22" t="s">
        <v>121</v>
      </c>
      <c r="AE22" t="s">
        <v>48</v>
      </c>
      <c r="AF22" t="s">
        <v>208</v>
      </c>
      <c r="AG22" t="s">
        <v>41</v>
      </c>
      <c r="AH22" t="s">
        <v>48</v>
      </c>
      <c r="AI22" t="s">
        <v>209</v>
      </c>
    </row>
    <row r="23" spans="1:35" x14ac:dyDescent="0.2">
      <c r="A23" t="s">
        <v>206</v>
      </c>
      <c r="B23">
        <f t="shared" ref="B23:C41" si="1">1/3.48</f>
        <v>0.28735632183908044</v>
      </c>
      <c r="C23">
        <f t="shared" si="1"/>
        <v>0.28735632183908044</v>
      </c>
      <c r="D23">
        <v>1.6</v>
      </c>
      <c r="E23">
        <f t="shared" si="0"/>
        <v>0.8</v>
      </c>
      <c r="F23" t="s">
        <v>1069</v>
      </c>
      <c r="G23" t="s">
        <v>210</v>
      </c>
      <c r="H23" t="s">
        <v>48</v>
      </c>
      <c r="I23" t="s">
        <v>116</v>
      </c>
      <c r="J23" t="s">
        <v>143</v>
      </c>
      <c r="K23" t="s">
        <v>211</v>
      </c>
      <c r="L23" t="s">
        <v>212</v>
      </c>
      <c r="M23" t="s">
        <v>41</v>
      </c>
      <c r="N23" t="s">
        <v>1</v>
      </c>
      <c r="O23" t="s">
        <v>213</v>
      </c>
      <c r="P23" t="s">
        <v>214</v>
      </c>
      <c r="Q23" t="s">
        <v>106</v>
      </c>
      <c r="R23" t="s">
        <v>186</v>
      </c>
      <c r="S23" t="s">
        <v>215</v>
      </c>
      <c r="V23" t="s">
        <v>210</v>
      </c>
      <c r="W23" t="s">
        <v>48</v>
      </c>
      <c r="X23" t="s">
        <v>116</v>
      </c>
      <c r="Y23" t="s">
        <v>143</v>
      </c>
      <c r="Z23" t="s">
        <v>211</v>
      </c>
      <c r="AA23" t="s">
        <v>212</v>
      </c>
      <c r="AB23" t="s">
        <v>41</v>
      </c>
      <c r="AC23" t="s">
        <v>1</v>
      </c>
      <c r="AD23" t="s">
        <v>213</v>
      </c>
      <c r="AE23" t="s">
        <v>214</v>
      </c>
      <c r="AF23" t="s">
        <v>106</v>
      </c>
      <c r="AG23" t="s">
        <v>186</v>
      </c>
      <c r="AH23" t="s">
        <v>215</v>
      </c>
    </row>
    <row r="24" spans="1:35" x14ac:dyDescent="0.2">
      <c r="A24" t="s">
        <v>206</v>
      </c>
      <c r="B24">
        <f t="shared" si="1"/>
        <v>0.28735632183908044</v>
      </c>
      <c r="C24">
        <f t="shared" si="1"/>
        <v>0.28735632183908044</v>
      </c>
      <c r="D24">
        <v>1.5</v>
      </c>
      <c r="E24">
        <f t="shared" si="0"/>
        <v>0.7</v>
      </c>
      <c r="F24" t="s">
        <v>1069</v>
      </c>
      <c r="G24" t="s">
        <v>216</v>
      </c>
      <c r="H24" t="s">
        <v>69</v>
      </c>
      <c r="I24" t="s">
        <v>217</v>
      </c>
      <c r="J24" t="s">
        <v>41</v>
      </c>
      <c r="K24" t="s">
        <v>48</v>
      </c>
      <c r="L24" t="s">
        <v>218</v>
      </c>
      <c r="M24" t="s">
        <v>57</v>
      </c>
      <c r="N24" t="s">
        <v>219</v>
      </c>
      <c r="O24" t="s">
        <v>220</v>
      </c>
      <c r="P24" t="s">
        <v>41</v>
      </c>
      <c r="Q24" t="s">
        <v>48</v>
      </c>
      <c r="R24" t="s">
        <v>221</v>
      </c>
      <c r="V24" t="s">
        <v>216</v>
      </c>
      <c r="W24" t="s">
        <v>69</v>
      </c>
      <c r="X24" t="s">
        <v>217</v>
      </c>
      <c r="Y24" t="s">
        <v>41</v>
      </c>
      <c r="Z24" t="s">
        <v>48</v>
      </c>
      <c r="AA24" t="s">
        <v>218</v>
      </c>
      <c r="AB24" t="s">
        <v>57</v>
      </c>
      <c r="AC24" t="s">
        <v>219</v>
      </c>
      <c r="AD24" t="s">
        <v>220</v>
      </c>
      <c r="AE24" t="s">
        <v>41</v>
      </c>
      <c r="AF24" t="s">
        <v>48</v>
      </c>
      <c r="AG24" t="s">
        <v>221</v>
      </c>
    </row>
    <row r="25" spans="1:35" x14ac:dyDescent="0.2">
      <c r="A25" t="s">
        <v>206</v>
      </c>
      <c r="B25">
        <f t="shared" si="1"/>
        <v>0.28735632183908044</v>
      </c>
      <c r="C25">
        <f t="shared" si="1"/>
        <v>0.28735632183908044</v>
      </c>
      <c r="D25">
        <v>1.4</v>
      </c>
      <c r="E25">
        <f t="shared" si="0"/>
        <v>0.59999999999999987</v>
      </c>
      <c r="F25" t="s">
        <v>1069</v>
      </c>
      <c r="G25" t="s">
        <v>222</v>
      </c>
      <c r="H25" t="s">
        <v>137</v>
      </c>
      <c r="I25" t="s">
        <v>223</v>
      </c>
      <c r="J25" t="s">
        <v>224</v>
      </c>
      <c r="K25" t="s">
        <v>41</v>
      </c>
      <c r="L25" t="s">
        <v>48</v>
      </c>
      <c r="M25" t="s">
        <v>225</v>
      </c>
      <c r="N25" t="s">
        <v>121</v>
      </c>
      <c r="O25" t="s">
        <v>48</v>
      </c>
      <c r="P25" t="s">
        <v>226</v>
      </c>
      <c r="Q25" t="s">
        <v>106</v>
      </c>
      <c r="R25" t="s">
        <v>48</v>
      </c>
      <c r="S25" t="s">
        <v>201</v>
      </c>
      <c r="V25" t="s">
        <v>222</v>
      </c>
      <c r="W25" t="s">
        <v>137</v>
      </c>
      <c r="X25" t="s">
        <v>223</v>
      </c>
      <c r="Y25" t="s">
        <v>224</v>
      </c>
      <c r="Z25" t="s">
        <v>41</v>
      </c>
      <c r="AA25" t="s">
        <v>48</v>
      </c>
      <c r="AB25" t="s">
        <v>225</v>
      </c>
      <c r="AC25" t="s">
        <v>121</v>
      </c>
      <c r="AD25" t="s">
        <v>48</v>
      </c>
      <c r="AE25" t="s">
        <v>226</v>
      </c>
      <c r="AF25" t="s">
        <v>106</v>
      </c>
      <c r="AG25" t="s">
        <v>48</v>
      </c>
      <c r="AH25" t="s">
        <v>201</v>
      </c>
    </row>
    <row r="26" spans="1:35" x14ac:dyDescent="0.2">
      <c r="A26" t="s">
        <v>206</v>
      </c>
      <c r="B26">
        <f t="shared" si="1"/>
        <v>0.28735632183908044</v>
      </c>
      <c r="C26">
        <f t="shared" si="1"/>
        <v>0.28735632183908044</v>
      </c>
      <c r="D26">
        <v>1.3</v>
      </c>
      <c r="E26">
        <f t="shared" si="0"/>
        <v>0.5</v>
      </c>
      <c r="F26" t="s">
        <v>1069</v>
      </c>
      <c r="G26" t="s">
        <v>133</v>
      </c>
      <c r="H26" t="s">
        <v>134</v>
      </c>
      <c r="I26" t="s">
        <v>68</v>
      </c>
      <c r="J26" t="s">
        <v>135</v>
      </c>
      <c r="K26" t="s">
        <v>136</v>
      </c>
      <c r="L26" t="s">
        <v>101</v>
      </c>
      <c r="M26" t="s">
        <v>137</v>
      </c>
      <c r="N26" t="s">
        <v>138</v>
      </c>
      <c r="O26" t="s">
        <v>122</v>
      </c>
      <c r="P26" t="s">
        <v>52</v>
      </c>
      <c r="Q26" t="s">
        <v>176</v>
      </c>
      <c r="R26" t="s">
        <v>48</v>
      </c>
      <c r="S26" t="s">
        <v>227</v>
      </c>
      <c r="V26" t="s">
        <v>133</v>
      </c>
      <c r="W26" t="s">
        <v>134</v>
      </c>
      <c r="X26" t="s">
        <v>68</v>
      </c>
      <c r="Y26" t="s">
        <v>135</v>
      </c>
      <c r="Z26" t="s">
        <v>136</v>
      </c>
      <c r="AA26" t="s">
        <v>101</v>
      </c>
      <c r="AB26" t="s">
        <v>137</v>
      </c>
      <c r="AC26" t="s">
        <v>138</v>
      </c>
      <c r="AD26" t="s">
        <v>122</v>
      </c>
      <c r="AE26" t="s">
        <v>52</v>
      </c>
      <c r="AF26" t="s">
        <v>176</v>
      </c>
      <c r="AG26" t="s">
        <v>48</v>
      </c>
      <c r="AH26" t="s">
        <v>227</v>
      </c>
    </row>
    <row r="27" spans="1:35" x14ac:dyDescent="0.2">
      <c r="A27" t="s">
        <v>206</v>
      </c>
      <c r="B27">
        <f t="shared" si="1"/>
        <v>0.28735632183908044</v>
      </c>
      <c r="C27">
        <f t="shared" si="1"/>
        <v>0.28735632183908044</v>
      </c>
      <c r="D27">
        <v>1.2</v>
      </c>
      <c r="E27">
        <f t="shared" si="0"/>
        <v>0.39999999999999991</v>
      </c>
      <c r="F27" t="s">
        <v>1069</v>
      </c>
      <c r="G27" t="s">
        <v>72</v>
      </c>
      <c r="H27" t="s">
        <v>228</v>
      </c>
      <c r="I27" t="s">
        <v>119</v>
      </c>
      <c r="J27" t="s">
        <v>1</v>
      </c>
      <c r="K27" t="s">
        <v>229</v>
      </c>
      <c r="L27" t="s">
        <v>230</v>
      </c>
      <c r="M27" t="s">
        <v>67</v>
      </c>
      <c r="N27" t="s">
        <v>75</v>
      </c>
      <c r="O27" t="s">
        <v>65</v>
      </c>
      <c r="P27" t="s">
        <v>231</v>
      </c>
      <c r="Q27" t="s">
        <v>52</v>
      </c>
      <c r="R27" t="s">
        <v>224</v>
      </c>
      <c r="V27" t="s">
        <v>72</v>
      </c>
      <c r="W27" t="s">
        <v>228</v>
      </c>
      <c r="X27" t="s">
        <v>119</v>
      </c>
      <c r="Y27" t="s">
        <v>1</v>
      </c>
      <c r="Z27" t="s">
        <v>229</v>
      </c>
      <c r="AA27" t="s">
        <v>230</v>
      </c>
      <c r="AB27" t="s">
        <v>67</v>
      </c>
      <c r="AC27" t="s">
        <v>75</v>
      </c>
      <c r="AD27" t="s">
        <v>65</v>
      </c>
      <c r="AE27" t="s">
        <v>231</v>
      </c>
      <c r="AF27" t="s">
        <v>52</v>
      </c>
      <c r="AG27" t="s">
        <v>224</v>
      </c>
    </row>
    <row r="28" spans="1:35" x14ac:dyDescent="0.2">
      <c r="A28" t="s">
        <v>206</v>
      </c>
      <c r="B28">
        <f t="shared" si="1"/>
        <v>0.28735632183908044</v>
      </c>
      <c r="C28">
        <f t="shared" si="1"/>
        <v>0.28735632183908044</v>
      </c>
      <c r="D28">
        <v>1.1000000000000001</v>
      </c>
      <c r="E28">
        <f t="shared" si="0"/>
        <v>0.30000000000000004</v>
      </c>
      <c r="F28" t="s">
        <v>1069</v>
      </c>
      <c r="G28" t="s">
        <v>210</v>
      </c>
      <c r="H28" t="s">
        <v>48</v>
      </c>
      <c r="I28" t="s">
        <v>232</v>
      </c>
      <c r="J28" t="s">
        <v>68</v>
      </c>
      <c r="K28" t="s">
        <v>76</v>
      </c>
      <c r="L28" t="s">
        <v>158</v>
      </c>
      <c r="M28" t="s">
        <v>85</v>
      </c>
      <c r="N28" t="s">
        <v>233</v>
      </c>
      <c r="O28" t="s">
        <v>57</v>
      </c>
      <c r="P28" t="s">
        <v>200</v>
      </c>
      <c r="Q28" t="s">
        <v>158</v>
      </c>
      <c r="R28" t="s">
        <v>48</v>
      </c>
      <c r="S28" t="s">
        <v>234</v>
      </c>
      <c r="V28" t="s">
        <v>210</v>
      </c>
      <c r="W28" t="s">
        <v>48</v>
      </c>
      <c r="X28" t="s">
        <v>232</v>
      </c>
      <c r="Y28" t="s">
        <v>68</v>
      </c>
      <c r="Z28" t="s">
        <v>76</v>
      </c>
      <c r="AA28" t="s">
        <v>158</v>
      </c>
      <c r="AB28" t="s">
        <v>85</v>
      </c>
      <c r="AC28" t="s">
        <v>233</v>
      </c>
      <c r="AD28" t="s">
        <v>57</v>
      </c>
      <c r="AE28" t="s">
        <v>200</v>
      </c>
      <c r="AF28" t="s">
        <v>158</v>
      </c>
      <c r="AG28" t="s">
        <v>48</v>
      </c>
      <c r="AH28" t="s">
        <v>234</v>
      </c>
    </row>
    <row r="29" spans="1:35" x14ac:dyDescent="0.2">
      <c r="A29" t="s">
        <v>206</v>
      </c>
      <c r="B29">
        <f t="shared" si="1"/>
        <v>0.28735632183908044</v>
      </c>
      <c r="C29">
        <f t="shared" si="1"/>
        <v>0.28735632183908044</v>
      </c>
      <c r="D29">
        <v>1</v>
      </c>
      <c r="E29">
        <f t="shared" si="0"/>
        <v>0.19999999999999996</v>
      </c>
      <c r="F29" t="s">
        <v>1069</v>
      </c>
      <c r="G29" t="s">
        <v>72</v>
      </c>
      <c r="H29" t="s">
        <v>235</v>
      </c>
      <c r="I29" t="s">
        <v>236</v>
      </c>
      <c r="J29" t="s">
        <v>48</v>
      </c>
      <c r="K29" t="s">
        <v>237</v>
      </c>
      <c r="L29" t="s">
        <v>238</v>
      </c>
      <c r="M29" t="s">
        <v>52</v>
      </c>
      <c r="N29" t="s">
        <v>239</v>
      </c>
      <c r="O29" t="s">
        <v>240</v>
      </c>
      <c r="P29" t="s">
        <v>241</v>
      </c>
      <c r="V29" t="s">
        <v>72</v>
      </c>
      <c r="W29" t="s">
        <v>235</v>
      </c>
      <c r="X29" t="s">
        <v>236</v>
      </c>
      <c r="Y29" t="s">
        <v>48</v>
      </c>
      <c r="Z29" t="s">
        <v>237</v>
      </c>
      <c r="AA29" t="s">
        <v>238</v>
      </c>
      <c r="AB29" t="s">
        <v>52</v>
      </c>
      <c r="AC29" t="s">
        <v>239</v>
      </c>
      <c r="AD29" t="s">
        <v>240</v>
      </c>
      <c r="AE29" t="s">
        <v>241</v>
      </c>
    </row>
    <row r="30" spans="1:35" x14ac:dyDescent="0.2">
      <c r="A30" t="s">
        <v>206</v>
      </c>
      <c r="B30">
        <f t="shared" si="1"/>
        <v>0.28735632183908044</v>
      </c>
      <c r="C30">
        <f t="shared" si="1"/>
        <v>0.28735632183908044</v>
      </c>
      <c r="D30">
        <v>0.90000000000000102</v>
      </c>
      <c r="E30">
        <f t="shared" si="0"/>
        <v>0.10000000000000098</v>
      </c>
      <c r="F30" t="s">
        <v>1069</v>
      </c>
      <c r="G30" t="s">
        <v>242</v>
      </c>
      <c r="H30" t="s">
        <v>59</v>
      </c>
      <c r="I30" t="s">
        <v>243</v>
      </c>
      <c r="J30" t="s">
        <v>75</v>
      </c>
      <c r="K30" t="s">
        <v>158</v>
      </c>
      <c r="L30" t="s">
        <v>48</v>
      </c>
      <c r="M30" t="s">
        <v>244</v>
      </c>
      <c r="N30" t="s">
        <v>245</v>
      </c>
      <c r="O30" t="s">
        <v>68</v>
      </c>
      <c r="P30" t="s">
        <v>51</v>
      </c>
      <c r="Q30" t="s">
        <v>147</v>
      </c>
      <c r="R30" t="s">
        <v>140</v>
      </c>
      <c r="S30" t="s">
        <v>246</v>
      </c>
      <c r="V30" t="s">
        <v>242</v>
      </c>
      <c r="W30" t="s">
        <v>59</v>
      </c>
      <c r="X30" t="s">
        <v>243</v>
      </c>
      <c r="Y30" t="s">
        <v>75</v>
      </c>
      <c r="Z30" t="s">
        <v>158</v>
      </c>
      <c r="AA30" t="s">
        <v>48</v>
      </c>
      <c r="AB30" t="s">
        <v>244</v>
      </c>
      <c r="AC30" t="s">
        <v>245</v>
      </c>
      <c r="AD30" t="s">
        <v>68</v>
      </c>
      <c r="AE30" t="s">
        <v>51</v>
      </c>
      <c r="AF30" t="s">
        <v>147</v>
      </c>
      <c r="AG30" t="s">
        <v>140</v>
      </c>
      <c r="AH30" t="s">
        <v>246</v>
      </c>
    </row>
    <row r="31" spans="1:35" x14ac:dyDescent="0.2">
      <c r="A31" t="s">
        <v>206</v>
      </c>
      <c r="B31">
        <f t="shared" si="1"/>
        <v>0.28735632183908044</v>
      </c>
      <c r="C31">
        <f t="shared" si="1"/>
        <v>0.28735632183908044</v>
      </c>
      <c r="D31">
        <v>0.80000000000000104</v>
      </c>
      <c r="E31">
        <f t="shared" si="0"/>
        <v>9.9920072216264089E-16</v>
      </c>
      <c r="F31" t="s">
        <v>1069</v>
      </c>
      <c r="G31" t="s">
        <v>82</v>
      </c>
      <c r="H31" t="s">
        <v>247</v>
      </c>
      <c r="I31" t="s">
        <v>54</v>
      </c>
      <c r="J31" t="s">
        <v>55</v>
      </c>
      <c r="K31" t="s">
        <v>248</v>
      </c>
      <c r="L31" t="s">
        <v>249</v>
      </c>
      <c r="M31" t="s">
        <v>250</v>
      </c>
      <c r="N31" t="s">
        <v>63</v>
      </c>
      <c r="O31" t="s">
        <v>151</v>
      </c>
      <c r="P31" t="s">
        <v>196</v>
      </c>
      <c r="Q31" t="s">
        <v>97</v>
      </c>
      <c r="V31" t="s">
        <v>82</v>
      </c>
      <c r="W31" t="s">
        <v>247</v>
      </c>
      <c r="X31" t="s">
        <v>54</v>
      </c>
      <c r="Y31" t="s">
        <v>55</v>
      </c>
      <c r="Z31" t="s">
        <v>248</v>
      </c>
      <c r="AA31" t="s">
        <v>249</v>
      </c>
      <c r="AB31" t="s">
        <v>250</v>
      </c>
      <c r="AC31" t="s">
        <v>63</v>
      </c>
      <c r="AD31" t="s">
        <v>151</v>
      </c>
      <c r="AE31" t="s">
        <v>196</v>
      </c>
      <c r="AF31" t="s">
        <v>97</v>
      </c>
    </row>
    <row r="32" spans="1:35" x14ac:dyDescent="0.2">
      <c r="A32" t="s">
        <v>206</v>
      </c>
      <c r="B32">
        <f t="shared" si="1"/>
        <v>0.28735632183908044</v>
      </c>
      <c r="C32">
        <f t="shared" si="1"/>
        <v>0.28735632183908044</v>
      </c>
      <c r="D32">
        <v>0.70000000000000095</v>
      </c>
      <c r="E32">
        <f t="shared" si="0"/>
        <v>-9.999999999999909E-2</v>
      </c>
      <c r="F32" t="s">
        <v>1069</v>
      </c>
      <c r="G32" t="s">
        <v>251</v>
      </c>
      <c r="H32" t="s">
        <v>68</v>
      </c>
      <c r="I32" t="s">
        <v>252</v>
      </c>
      <c r="J32" t="s">
        <v>85</v>
      </c>
      <c r="K32" t="s">
        <v>148</v>
      </c>
      <c r="L32" t="s">
        <v>253</v>
      </c>
      <c r="M32" t="s">
        <v>254</v>
      </c>
      <c r="N32" t="s">
        <v>158</v>
      </c>
      <c r="O32" t="s">
        <v>48</v>
      </c>
      <c r="P32" t="s">
        <v>255</v>
      </c>
      <c r="Q32" t="s">
        <v>97</v>
      </c>
      <c r="R32" t="s">
        <v>256</v>
      </c>
      <c r="V32" t="s">
        <v>251</v>
      </c>
      <c r="W32" t="s">
        <v>68</v>
      </c>
      <c r="X32" t="s">
        <v>252</v>
      </c>
      <c r="Y32" t="s">
        <v>85</v>
      </c>
      <c r="Z32" t="s">
        <v>148</v>
      </c>
      <c r="AA32" t="s">
        <v>253</v>
      </c>
      <c r="AB32" t="s">
        <v>254</v>
      </c>
      <c r="AC32" t="s">
        <v>158</v>
      </c>
      <c r="AD32" t="s">
        <v>48</v>
      </c>
      <c r="AE32" t="s">
        <v>255</v>
      </c>
      <c r="AF32" t="s">
        <v>97</v>
      </c>
      <c r="AG32" t="s">
        <v>256</v>
      </c>
    </row>
    <row r="33" spans="1:36" x14ac:dyDescent="0.2">
      <c r="A33" t="s">
        <v>206</v>
      </c>
      <c r="B33">
        <f t="shared" si="1"/>
        <v>0.28735632183908044</v>
      </c>
      <c r="C33">
        <f t="shared" si="1"/>
        <v>0.28735632183908044</v>
      </c>
      <c r="D33">
        <v>0.6</v>
      </c>
      <c r="E33">
        <f t="shared" si="0"/>
        <v>-0.20000000000000007</v>
      </c>
      <c r="F33" t="s">
        <v>1069</v>
      </c>
      <c r="G33" t="s">
        <v>257</v>
      </c>
      <c r="H33" t="s">
        <v>121</v>
      </c>
      <c r="I33" t="s">
        <v>109</v>
      </c>
      <c r="J33" t="s">
        <v>258</v>
      </c>
      <c r="K33" t="s">
        <v>246</v>
      </c>
      <c r="L33" t="s">
        <v>57</v>
      </c>
      <c r="M33" t="s">
        <v>259</v>
      </c>
      <c r="N33" t="s">
        <v>51</v>
      </c>
      <c r="O33" t="s">
        <v>260</v>
      </c>
      <c r="P33" t="s">
        <v>52</v>
      </c>
      <c r="Q33" t="s">
        <v>261</v>
      </c>
      <c r="R33" t="s">
        <v>48</v>
      </c>
      <c r="S33" t="s">
        <v>148</v>
      </c>
      <c r="T33" t="s">
        <v>262</v>
      </c>
      <c r="V33" t="s">
        <v>257</v>
      </c>
      <c r="W33" t="s">
        <v>121</v>
      </c>
      <c r="X33" t="s">
        <v>109</v>
      </c>
      <c r="Y33" t="s">
        <v>258</v>
      </c>
      <c r="Z33" t="s">
        <v>246</v>
      </c>
      <c r="AA33" t="s">
        <v>57</v>
      </c>
      <c r="AB33" t="s">
        <v>259</v>
      </c>
      <c r="AC33" t="s">
        <v>51</v>
      </c>
      <c r="AD33" t="s">
        <v>260</v>
      </c>
      <c r="AE33" t="s">
        <v>52</v>
      </c>
      <c r="AF33" t="s">
        <v>261</v>
      </c>
      <c r="AG33" t="s">
        <v>48</v>
      </c>
      <c r="AH33" t="s">
        <v>148</v>
      </c>
      <c r="AI33" t="s">
        <v>262</v>
      </c>
    </row>
    <row r="34" spans="1:36" x14ac:dyDescent="0.2">
      <c r="A34" t="s">
        <v>206</v>
      </c>
      <c r="B34">
        <f t="shared" si="1"/>
        <v>0.28735632183908044</v>
      </c>
      <c r="C34">
        <f t="shared" si="1"/>
        <v>0.28735632183908044</v>
      </c>
      <c r="D34">
        <v>0.5</v>
      </c>
      <c r="E34">
        <f t="shared" si="0"/>
        <v>-0.30000000000000004</v>
      </c>
      <c r="F34" t="s">
        <v>1069</v>
      </c>
      <c r="G34" t="s">
        <v>263</v>
      </c>
      <c r="H34" t="s">
        <v>264</v>
      </c>
      <c r="I34" t="s">
        <v>63</v>
      </c>
      <c r="J34" t="s">
        <v>75</v>
      </c>
      <c r="K34" t="s">
        <v>1</v>
      </c>
      <c r="L34" t="s">
        <v>265</v>
      </c>
      <c r="M34" t="s">
        <v>266</v>
      </c>
      <c r="N34" t="s">
        <v>57</v>
      </c>
      <c r="O34" t="s">
        <v>131</v>
      </c>
      <c r="P34" t="s">
        <v>75</v>
      </c>
      <c r="Q34" t="s">
        <v>267</v>
      </c>
      <c r="R34" t="s">
        <v>52</v>
      </c>
      <c r="S34" t="s">
        <v>268</v>
      </c>
      <c r="T34" t="s">
        <v>147</v>
      </c>
      <c r="V34" t="s">
        <v>263</v>
      </c>
      <c r="W34" t="s">
        <v>264</v>
      </c>
      <c r="X34" t="s">
        <v>63</v>
      </c>
      <c r="Y34" t="s">
        <v>75</v>
      </c>
      <c r="Z34" t="s">
        <v>1</v>
      </c>
      <c r="AA34" t="s">
        <v>265</v>
      </c>
      <c r="AB34" t="s">
        <v>266</v>
      </c>
      <c r="AC34" t="s">
        <v>57</v>
      </c>
      <c r="AD34" t="s">
        <v>131</v>
      </c>
      <c r="AE34" t="s">
        <v>75</v>
      </c>
      <c r="AF34" t="s">
        <v>267</v>
      </c>
      <c r="AG34" t="s">
        <v>52</v>
      </c>
      <c r="AH34" t="s">
        <v>268</v>
      </c>
      <c r="AI34" t="s">
        <v>147</v>
      </c>
    </row>
    <row r="35" spans="1:36" x14ac:dyDescent="0.2">
      <c r="A35" t="s">
        <v>206</v>
      </c>
      <c r="B35">
        <f t="shared" si="1"/>
        <v>0.28735632183908044</v>
      </c>
      <c r="C35">
        <f t="shared" si="1"/>
        <v>0.28735632183908044</v>
      </c>
      <c r="D35">
        <v>0.4</v>
      </c>
      <c r="E35">
        <f t="shared" si="0"/>
        <v>-0.4</v>
      </c>
      <c r="F35" t="s">
        <v>1069</v>
      </c>
      <c r="G35" t="s">
        <v>269</v>
      </c>
      <c r="H35" t="s">
        <v>270</v>
      </c>
      <c r="I35" t="s">
        <v>147</v>
      </c>
      <c r="J35" t="s">
        <v>121</v>
      </c>
      <c r="K35" t="s">
        <v>48</v>
      </c>
      <c r="L35" t="s">
        <v>271</v>
      </c>
      <c r="M35" t="s">
        <v>94</v>
      </c>
      <c r="N35" t="s">
        <v>272</v>
      </c>
      <c r="O35" t="s">
        <v>94</v>
      </c>
      <c r="P35" t="s">
        <v>143</v>
      </c>
      <c r="Q35" t="s">
        <v>58</v>
      </c>
      <c r="R35" t="s">
        <v>48</v>
      </c>
      <c r="S35" t="s">
        <v>273</v>
      </c>
      <c r="V35" t="s">
        <v>269</v>
      </c>
      <c r="W35" t="s">
        <v>270</v>
      </c>
      <c r="X35" t="s">
        <v>147</v>
      </c>
      <c r="Y35" t="s">
        <v>121</v>
      </c>
      <c r="Z35" t="s">
        <v>48</v>
      </c>
      <c r="AA35" t="s">
        <v>271</v>
      </c>
      <c r="AB35" t="s">
        <v>94</v>
      </c>
      <c r="AC35" t="s">
        <v>272</v>
      </c>
      <c r="AD35" t="s">
        <v>94</v>
      </c>
      <c r="AE35" t="s">
        <v>143</v>
      </c>
      <c r="AF35" t="s">
        <v>58</v>
      </c>
      <c r="AG35" t="s">
        <v>48</v>
      </c>
      <c r="AH35" t="s">
        <v>273</v>
      </c>
    </row>
    <row r="36" spans="1:36" x14ac:dyDescent="0.2">
      <c r="A36" t="s">
        <v>206</v>
      </c>
      <c r="B36">
        <f t="shared" si="1"/>
        <v>0.28735632183908044</v>
      </c>
      <c r="C36">
        <f t="shared" si="1"/>
        <v>0.28735632183908044</v>
      </c>
      <c r="D36">
        <v>0.3</v>
      </c>
      <c r="E36">
        <f t="shared" si="0"/>
        <v>-0.5</v>
      </c>
      <c r="F36" t="s">
        <v>1069</v>
      </c>
      <c r="G36" t="s">
        <v>274</v>
      </c>
      <c r="H36" t="s">
        <v>75</v>
      </c>
      <c r="I36" t="s">
        <v>1</v>
      </c>
      <c r="J36" t="s">
        <v>275</v>
      </c>
      <c r="K36" t="s">
        <v>276</v>
      </c>
      <c r="L36" t="s">
        <v>88</v>
      </c>
      <c r="M36" t="s">
        <v>68</v>
      </c>
      <c r="N36" t="s">
        <v>193</v>
      </c>
      <c r="O36" t="s">
        <v>277</v>
      </c>
      <c r="P36" t="s">
        <v>147</v>
      </c>
      <c r="Q36" t="s">
        <v>158</v>
      </c>
      <c r="R36" t="s">
        <v>48</v>
      </c>
      <c r="S36" t="s">
        <v>278</v>
      </c>
      <c r="T36" t="s">
        <v>279</v>
      </c>
      <c r="V36" t="s">
        <v>274</v>
      </c>
      <c r="W36" t="s">
        <v>75</v>
      </c>
      <c r="X36" t="s">
        <v>1</v>
      </c>
      <c r="Y36" t="s">
        <v>275</v>
      </c>
      <c r="Z36" t="s">
        <v>276</v>
      </c>
      <c r="AA36" t="s">
        <v>88</v>
      </c>
      <c r="AB36" t="s">
        <v>68</v>
      </c>
      <c r="AC36" t="s">
        <v>193</v>
      </c>
      <c r="AD36" t="s">
        <v>277</v>
      </c>
      <c r="AE36" t="s">
        <v>147</v>
      </c>
      <c r="AF36" t="s">
        <v>158</v>
      </c>
      <c r="AG36" t="s">
        <v>48</v>
      </c>
      <c r="AH36" t="s">
        <v>278</v>
      </c>
      <c r="AI36" t="s">
        <v>279</v>
      </c>
    </row>
    <row r="37" spans="1:36" x14ac:dyDescent="0.2">
      <c r="A37" t="s">
        <v>206</v>
      </c>
      <c r="B37">
        <f t="shared" si="1"/>
        <v>0.28735632183908044</v>
      </c>
      <c r="C37">
        <f t="shared" si="1"/>
        <v>0.28735632183908044</v>
      </c>
      <c r="D37">
        <v>0.2</v>
      </c>
      <c r="E37">
        <f t="shared" si="0"/>
        <v>-0.60000000000000009</v>
      </c>
      <c r="F37" t="s">
        <v>1069</v>
      </c>
      <c r="G37" t="s">
        <v>50</v>
      </c>
      <c r="H37" t="s">
        <v>280</v>
      </c>
      <c r="I37" t="s">
        <v>48</v>
      </c>
      <c r="J37" t="s">
        <v>254</v>
      </c>
      <c r="K37" t="s">
        <v>94</v>
      </c>
      <c r="L37" t="s">
        <v>143</v>
      </c>
      <c r="M37" t="s">
        <v>281</v>
      </c>
      <c r="N37" t="s">
        <v>282</v>
      </c>
      <c r="O37" t="s">
        <v>48</v>
      </c>
      <c r="P37" t="s">
        <v>148</v>
      </c>
      <c r="Q37" t="s">
        <v>283</v>
      </c>
      <c r="R37" t="s">
        <v>284</v>
      </c>
      <c r="V37" t="s">
        <v>50</v>
      </c>
      <c r="X37" t="s">
        <v>48</v>
      </c>
      <c r="AA37" t="s">
        <v>143</v>
      </c>
      <c r="AB37" t="s">
        <v>281</v>
      </c>
      <c r="AD37" t="s">
        <v>48</v>
      </c>
      <c r="AE37" t="s">
        <v>148</v>
      </c>
    </row>
    <row r="38" spans="1:36" x14ac:dyDescent="0.2">
      <c r="A38" t="s">
        <v>206</v>
      </c>
      <c r="B38">
        <f t="shared" si="1"/>
        <v>0.28735632183908044</v>
      </c>
      <c r="C38">
        <f t="shared" si="1"/>
        <v>0.28735632183908044</v>
      </c>
      <c r="D38">
        <v>9.9999999999999895E-2</v>
      </c>
      <c r="E38">
        <f t="shared" si="0"/>
        <v>-0.70000000000000018</v>
      </c>
      <c r="F38" t="s">
        <v>1069</v>
      </c>
      <c r="G38" t="s">
        <v>72</v>
      </c>
      <c r="H38" t="s">
        <v>116</v>
      </c>
      <c r="I38" t="s">
        <v>75</v>
      </c>
      <c r="J38" t="s">
        <v>1</v>
      </c>
      <c r="K38" t="s">
        <v>285</v>
      </c>
      <c r="L38" t="s">
        <v>286</v>
      </c>
      <c r="M38" t="s">
        <v>287</v>
      </c>
      <c r="N38" t="s">
        <v>67</v>
      </c>
      <c r="O38" t="s">
        <v>48</v>
      </c>
      <c r="P38" t="s">
        <v>288</v>
      </c>
      <c r="Q38" t="s">
        <v>75</v>
      </c>
      <c r="R38" t="s">
        <v>289</v>
      </c>
      <c r="V38" t="s">
        <v>72</v>
      </c>
      <c r="W38" t="s">
        <v>116</v>
      </c>
    </row>
    <row r="39" spans="1:36" x14ac:dyDescent="0.2">
      <c r="A39" t="s">
        <v>206</v>
      </c>
      <c r="B39">
        <f t="shared" si="1"/>
        <v>0.28735632183908044</v>
      </c>
      <c r="C39">
        <f t="shared" si="1"/>
        <v>0.28735632183908044</v>
      </c>
      <c r="D39">
        <v>0</v>
      </c>
      <c r="E39">
        <f t="shared" si="0"/>
        <v>-0.8</v>
      </c>
      <c r="F39" t="s">
        <v>1069</v>
      </c>
      <c r="G39" t="s">
        <v>72</v>
      </c>
      <c r="H39" t="s">
        <v>290</v>
      </c>
      <c r="I39" t="s">
        <v>291</v>
      </c>
      <c r="J39" t="s">
        <v>1</v>
      </c>
      <c r="K39" t="s">
        <v>292</v>
      </c>
      <c r="L39" t="s">
        <v>47</v>
      </c>
      <c r="M39" t="s">
        <v>48</v>
      </c>
      <c r="N39" t="s">
        <v>293</v>
      </c>
      <c r="O39" t="s">
        <v>294</v>
      </c>
      <c r="P39" t="s">
        <v>121</v>
      </c>
      <c r="Q39" t="s">
        <v>295</v>
      </c>
      <c r="R39" t="s">
        <v>296</v>
      </c>
    </row>
    <row r="40" spans="1:36" x14ac:dyDescent="0.2">
      <c r="A40" t="s">
        <v>206</v>
      </c>
      <c r="B40">
        <f t="shared" si="1"/>
        <v>0.28735632183908044</v>
      </c>
      <c r="C40">
        <f t="shared" si="1"/>
        <v>0.28735632183908044</v>
      </c>
      <c r="D40">
        <v>-0.1</v>
      </c>
      <c r="E40">
        <f t="shared" si="0"/>
        <v>-0.9</v>
      </c>
      <c r="F40" t="s">
        <v>1069</v>
      </c>
      <c r="G40" t="s">
        <v>297</v>
      </c>
      <c r="H40" t="s">
        <v>298</v>
      </c>
      <c r="I40" t="s">
        <v>63</v>
      </c>
      <c r="J40" t="s">
        <v>152</v>
      </c>
      <c r="K40" t="s">
        <v>88</v>
      </c>
      <c r="L40" t="s">
        <v>48</v>
      </c>
      <c r="M40" t="s">
        <v>299</v>
      </c>
      <c r="N40" t="s">
        <v>132</v>
      </c>
      <c r="O40" t="s">
        <v>158</v>
      </c>
      <c r="P40" t="s">
        <v>48</v>
      </c>
      <c r="Q40" t="s">
        <v>300</v>
      </c>
      <c r="R40" t="s">
        <v>301</v>
      </c>
    </row>
    <row r="41" spans="1:36" x14ac:dyDescent="0.2">
      <c r="A41" t="s">
        <v>206</v>
      </c>
      <c r="B41">
        <f t="shared" si="1"/>
        <v>0.28735632183908044</v>
      </c>
      <c r="C41">
        <f t="shared" si="1"/>
        <v>0.28735632183908044</v>
      </c>
      <c r="D41">
        <v>-0.2</v>
      </c>
      <c r="E41">
        <f t="shared" si="0"/>
        <v>-1</v>
      </c>
      <c r="F41" t="s">
        <v>1069</v>
      </c>
      <c r="G41" t="s">
        <v>302</v>
      </c>
      <c r="H41" t="s">
        <v>121</v>
      </c>
      <c r="I41" t="s">
        <v>186</v>
      </c>
      <c r="J41" t="s">
        <v>303</v>
      </c>
      <c r="K41" t="s">
        <v>119</v>
      </c>
      <c r="L41" t="s">
        <v>304</v>
      </c>
      <c r="M41" t="s">
        <v>305</v>
      </c>
      <c r="N41" t="s">
        <v>52</v>
      </c>
      <c r="O41" t="s">
        <v>1</v>
      </c>
      <c r="P41" t="s">
        <v>73</v>
      </c>
      <c r="Q41" t="s">
        <v>245</v>
      </c>
      <c r="R41" t="s">
        <v>306</v>
      </c>
    </row>
    <row r="42" spans="1:36" x14ac:dyDescent="0.2">
      <c r="A42" t="s">
        <v>307</v>
      </c>
      <c r="B42">
        <f>1/6.4</f>
        <v>0.15625</v>
      </c>
      <c r="C42">
        <f>1/6.4</f>
        <v>0.15625</v>
      </c>
      <c r="D42">
        <v>1.7</v>
      </c>
      <c r="E42">
        <f t="shared" si="0"/>
        <v>0.89999999999999991</v>
      </c>
      <c r="F42" t="s">
        <v>1069</v>
      </c>
      <c r="G42" t="s">
        <v>82</v>
      </c>
      <c r="H42" t="s">
        <v>281</v>
      </c>
      <c r="I42" t="s">
        <v>41</v>
      </c>
      <c r="J42" t="s">
        <v>85</v>
      </c>
      <c r="K42" t="s">
        <v>308</v>
      </c>
      <c r="L42" t="s">
        <v>140</v>
      </c>
      <c r="M42" t="s">
        <v>309</v>
      </c>
      <c r="N42" t="s">
        <v>121</v>
      </c>
      <c r="O42" t="s">
        <v>48</v>
      </c>
      <c r="P42" t="s">
        <v>276</v>
      </c>
      <c r="Q42" t="s">
        <v>52</v>
      </c>
      <c r="R42" t="s">
        <v>223</v>
      </c>
      <c r="S42" t="s">
        <v>186</v>
      </c>
      <c r="T42" t="s">
        <v>310</v>
      </c>
      <c r="U42" t="s">
        <v>311</v>
      </c>
      <c r="V42" t="s">
        <v>82</v>
      </c>
      <c r="W42" t="s">
        <v>281</v>
      </c>
      <c r="X42" t="s">
        <v>41</v>
      </c>
      <c r="Y42" t="s">
        <v>85</v>
      </c>
      <c r="Z42" t="s">
        <v>308</v>
      </c>
      <c r="AA42" t="s">
        <v>140</v>
      </c>
      <c r="AB42" t="s">
        <v>309</v>
      </c>
      <c r="AC42" t="s">
        <v>121</v>
      </c>
      <c r="AD42" t="s">
        <v>48</v>
      </c>
      <c r="AE42" t="s">
        <v>276</v>
      </c>
      <c r="AF42" t="s">
        <v>52</v>
      </c>
      <c r="AG42" t="s">
        <v>223</v>
      </c>
      <c r="AH42" t="s">
        <v>186</v>
      </c>
      <c r="AI42" t="s">
        <v>310</v>
      </c>
      <c r="AJ42" t="s">
        <v>311</v>
      </c>
    </row>
    <row r="43" spans="1:36" x14ac:dyDescent="0.2">
      <c r="A43" t="s">
        <v>307</v>
      </c>
      <c r="B43">
        <f t="shared" ref="B43:C61" si="2">1/6.4</f>
        <v>0.15625</v>
      </c>
      <c r="C43">
        <f t="shared" si="2"/>
        <v>0.15625</v>
      </c>
      <c r="D43">
        <v>1.6</v>
      </c>
      <c r="E43">
        <f t="shared" si="0"/>
        <v>0.8</v>
      </c>
      <c r="F43" t="s">
        <v>1069</v>
      </c>
      <c r="G43" t="s">
        <v>297</v>
      </c>
      <c r="H43" t="s">
        <v>312</v>
      </c>
      <c r="I43" t="s">
        <v>65</v>
      </c>
      <c r="J43" t="s">
        <v>313</v>
      </c>
      <c r="K43" t="s">
        <v>314</v>
      </c>
      <c r="L43" t="s">
        <v>68</v>
      </c>
      <c r="M43" t="s">
        <v>315</v>
      </c>
      <c r="N43" t="s">
        <v>316</v>
      </c>
      <c r="O43" t="s">
        <v>184</v>
      </c>
      <c r="P43" t="s">
        <v>317</v>
      </c>
      <c r="Q43" t="s">
        <v>140</v>
      </c>
      <c r="R43" t="s">
        <v>48</v>
      </c>
      <c r="S43" t="s">
        <v>176</v>
      </c>
      <c r="V43" t="s">
        <v>297</v>
      </c>
      <c r="W43" t="s">
        <v>312</v>
      </c>
      <c r="X43" t="s">
        <v>65</v>
      </c>
      <c r="Y43" t="s">
        <v>313</v>
      </c>
      <c r="Z43" t="s">
        <v>314</v>
      </c>
      <c r="AA43" t="s">
        <v>68</v>
      </c>
      <c r="AB43" t="s">
        <v>315</v>
      </c>
      <c r="AC43" t="s">
        <v>316</v>
      </c>
      <c r="AD43" t="s">
        <v>184</v>
      </c>
      <c r="AE43" t="s">
        <v>317</v>
      </c>
      <c r="AF43" t="s">
        <v>140</v>
      </c>
      <c r="AG43" t="s">
        <v>48</v>
      </c>
      <c r="AH43" t="s">
        <v>176</v>
      </c>
    </row>
    <row r="44" spans="1:36" x14ac:dyDescent="0.2">
      <c r="A44" t="s">
        <v>307</v>
      </c>
      <c r="B44">
        <f t="shared" si="2"/>
        <v>0.15625</v>
      </c>
      <c r="C44">
        <f t="shared" si="2"/>
        <v>0.15625</v>
      </c>
      <c r="D44">
        <v>1.5</v>
      </c>
      <c r="E44">
        <f t="shared" si="0"/>
        <v>0.7</v>
      </c>
      <c r="F44" t="s">
        <v>1069</v>
      </c>
      <c r="G44" t="s">
        <v>318</v>
      </c>
      <c r="H44" t="s">
        <v>319</v>
      </c>
      <c r="I44" t="s">
        <v>320</v>
      </c>
      <c r="J44" t="s">
        <v>109</v>
      </c>
      <c r="K44" t="s">
        <v>67</v>
      </c>
      <c r="L44" t="s">
        <v>68</v>
      </c>
      <c r="M44" t="s">
        <v>137</v>
      </c>
      <c r="N44" t="s">
        <v>321</v>
      </c>
      <c r="O44" t="s">
        <v>322</v>
      </c>
      <c r="P44" t="s">
        <v>323</v>
      </c>
      <c r="Q44" t="s">
        <v>97</v>
      </c>
      <c r="V44" t="s">
        <v>318</v>
      </c>
      <c r="W44" t="s">
        <v>319</v>
      </c>
      <c r="X44" t="s">
        <v>320</v>
      </c>
      <c r="Y44" t="s">
        <v>109</v>
      </c>
      <c r="Z44" t="s">
        <v>67</v>
      </c>
      <c r="AA44" t="s">
        <v>68</v>
      </c>
      <c r="AB44" t="s">
        <v>137</v>
      </c>
      <c r="AC44" t="s">
        <v>321</v>
      </c>
      <c r="AD44" t="s">
        <v>322</v>
      </c>
      <c r="AE44" t="s">
        <v>323</v>
      </c>
      <c r="AF44" t="s">
        <v>97</v>
      </c>
    </row>
    <row r="45" spans="1:36" x14ac:dyDescent="0.2">
      <c r="A45" t="s">
        <v>307</v>
      </c>
      <c r="B45">
        <f t="shared" si="2"/>
        <v>0.15625</v>
      </c>
      <c r="C45">
        <f t="shared" si="2"/>
        <v>0.15625</v>
      </c>
      <c r="D45">
        <v>1.4</v>
      </c>
      <c r="E45">
        <f t="shared" si="0"/>
        <v>0.59999999999999987</v>
      </c>
      <c r="F45" t="s">
        <v>1069</v>
      </c>
      <c r="G45" t="s">
        <v>324</v>
      </c>
      <c r="H45" t="s">
        <v>40</v>
      </c>
      <c r="I45" t="s">
        <v>83</v>
      </c>
      <c r="J45" t="s">
        <v>52</v>
      </c>
      <c r="K45" t="s">
        <v>261</v>
      </c>
      <c r="L45" t="s">
        <v>48</v>
      </c>
      <c r="M45" t="s">
        <v>325</v>
      </c>
      <c r="N45" t="s">
        <v>121</v>
      </c>
      <c r="O45" t="s">
        <v>48</v>
      </c>
      <c r="P45" t="s">
        <v>326</v>
      </c>
      <c r="Q45" t="s">
        <v>158</v>
      </c>
      <c r="R45" t="s">
        <v>48</v>
      </c>
      <c r="S45" t="s">
        <v>327</v>
      </c>
      <c r="V45" t="s">
        <v>324</v>
      </c>
      <c r="W45" t="s">
        <v>40</v>
      </c>
      <c r="X45" t="s">
        <v>83</v>
      </c>
      <c r="Y45" t="s">
        <v>52</v>
      </c>
      <c r="Z45" t="s">
        <v>261</v>
      </c>
      <c r="AA45" t="s">
        <v>48</v>
      </c>
      <c r="AB45" t="s">
        <v>325</v>
      </c>
      <c r="AC45" t="s">
        <v>121</v>
      </c>
      <c r="AD45" t="s">
        <v>48</v>
      </c>
      <c r="AE45" t="s">
        <v>326</v>
      </c>
      <c r="AF45" t="s">
        <v>158</v>
      </c>
      <c r="AG45" t="s">
        <v>48</v>
      </c>
      <c r="AH45" t="s">
        <v>327</v>
      </c>
    </row>
    <row r="46" spans="1:36" x14ac:dyDescent="0.2">
      <c r="A46" t="s">
        <v>307</v>
      </c>
      <c r="B46">
        <f t="shared" si="2"/>
        <v>0.15625</v>
      </c>
      <c r="C46">
        <f t="shared" si="2"/>
        <v>0.15625</v>
      </c>
      <c r="D46">
        <v>1.3</v>
      </c>
      <c r="E46">
        <f t="shared" si="0"/>
        <v>0.5</v>
      </c>
      <c r="F46" t="s">
        <v>1069</v>
      </c>
      <c r="G46" t="s">
        <v>190</v>
      </c>
      <c r="H46" t="s">
        <v>191</v>
      </c>
      <c r="I46" t="s">
        <v>192</v>
      </c>
      <c r="J46" t="s">
        <v>68</v>
      </c>
      <c r="K46" t="s">
        <v>328</v>
      </c>
      <c r="L46" t="s">
        <v>106</v>
      </c>
      <c r="M46" t="s">
        <v>48</v>
      </c>
      <c r="N46" t="s">
        <v>329</v>
      </c>
      <c r="O46" t="s">
        <v>57</v>
      </c>
      <c r="P46" t="s">
        <v>207</v>
      </c>
      <c r="Q46" t="s">
        <v>330</v>
      </c>
      <c r="R46" t="s">
        <v>177</v>
      </c>
      <c r="S46" t="s">
        <v>331</v>
      </c>
      <c r="V46" t="s">
        <v>190</v>
      </c>
      <c r="W46" t="s">
        <v>191</v>
      </c>
      <c r="X46" t="s">
        <v>192</v>
      </c>
      <c r="Y46" t="s">
        <v>68</v>
      </c>
      <c r="Z46" t="s">
        <v>328</v>
      </c>
      <c r="AA46" t="s">
        <v>106</v>
      </c>
      <c r="AB46" t="s">
        <v>48</v>
      </c>
      <c r="AC46" t="s">
        <v>329</v>
      </c>
      <c r="AD46" t="s">
        <v>57</v>
      </c>
      <c r="AE46" t="s">
        <v>207</v>
      </c>
      <c r="AF46" t="s">
        <v>330</v>
      </c>
      <c r="AG46" t="s">
        <v>177</v>
      </c>
      <c r="AH46" t="s">
        <v>331</v>
      </c>
    </row>
    <row r="47" spans="1:36" x14ac:dyDescent="0.2">
      <c r="A47" t="s">
        <v>307</v>
      </c>
      <c r="B47">
        <f t="shared" si="2"/>
        <v>0.15625</v>
      </c>
      <c r="C47">
        <f t="shared" si="2"/>
        <v>0.15625</v>
      </c>
      <c r="D47">
        <v>1.2</v>
      </c>
      <c r="E47">
        <f t="shared" si="0"/>
        <v>0.39999999999999991</v>
      </c>
      <c r="F47" t="s">
        <v>1069</v>
      </c>
      <c r="G47" t="s">
        <v>82</v>
      </c>
      <c r="H47" t="s">
        <v>332</v>
      </c>
      <c r="I47" t="s">
        <v>333</v>
      </c>
      <c r="J47" t="s">
        <v>334</v>
      </c>
      <c r="K47" t="s">
        <v>335</v>
      </c>
      <c r="L47" t="s">
        <v>336</v>
      </c>
      <c r="M47" t="s">
        <v>154</v>
      </c>
      <c r="N47" t="s">
        <v>101</v>
      </c>
      <c r="O47" t="s">
        <v>44</v>
      </c>
      <c r="P47" t="s">
        <v>193</v>
      </c>
      <c r="Q47" t="s">
        <v>337</v>
      </c>
      <c r="R47" t="s">
        <v>45</v>
      </c>
      <c r="S47" t="s">
        <v>338</v>
      </c>
      <c r="V47" t="s">
        <v>82</v>
      </c>
      <c r="W47" t="s">
        <v>332</v>
      </c>
      <c r="X47" t="s">
        <v>333</v>
      </c>
      <c r="Y47" t="s">
        <v>334</v>
      </c>
      <c r="Z47" t="s">
        <v>335</v>
      </c>
      <c r="AA47" t="s">
        <v>336</v>
      </c>
      <c r="AB47" t="s">
        <v>154</v>
      </c>
      <c r="AC47" t="s">
        <v>101</v>
      </c>
      <c r="AD47" t="s">
        <v>44</v>
      </c>
      <c r="AE47" t="s">
        <v>193</v>
      </c>
      <c r="AF47" t="s">
        <v>337</v>
      </c>
      <c r="AG47" t="s">
        <v>45</v>
      </c>
      <c r="AH47" t="s">
        <v>338</v>
      </c>
    </row>
    <row r="48" spans="1:36" x14ac:dyDescent="0.2">
      <c r="A48" t="s">
        <v>307</v>
      </c>
      <c r="B48">
        <f t="shared" si="2"/>
        <v>0.15625</v>
      </c>
      <c r="C48">
        <f t="shared" si="2"/>
        <v>0.15625</v>
      </c>
      <c r="D48">
        <v>1.1000000000000001</v>
      </c>
      <c r="E48">
        <f t="shared" si="0"/>
        <v>0.30000000000000004</v>
      </c>
      <c r="F48" t="s">
        <v>1069</v>
      </c>
      <c r="G48" t="s">
        <v>182</v>
      </c>
      <c r="H48" t="s">
        <v>339</v>
      </c>
      <c r="I48" t="s">
        <v>340</v>
      </c>
      <c r="J48" t="s">
        <v>1</v>
      </c>
      <c r="K48" t="s">
        <v>341</v>
      </c>
      <c r="L48" t="s">
        <v>121</v>
      </c>
      <c r="M48" t="s">
        <v>342</v>
      </c>
      <c r="N48" t="s">
        <v>47</v>
      </c>
      <c r="O48" t="s">
        <v>98</v>
      </c>
      <c r="P48" t="s">
        <v>343</v>
      </c>
      <c r="Q48" t="s">
        <v>115</v>
      </c>
      <c r="R48" t="s">
        <v>108</v>
      </c>
      <c r="V48" t="s">
        <v>182</v>
      </c>
      <c r="W48" t="s">
        <v>339</v>
      </c>
      <c r="X48" t="s">
        <v>340</v>
      </c>
      <c r="Y48" t="s">
        <v>1</v>
      </c>
      <c r="Z48" t="s">
        <v>341</v>
      </c>
      <c r="AA48" t="s">
        <v>121</v>
      </c>
      <c r="AB48" t="s">
        <v>342</v>
      </c>
      <c r="AC48" t="s">
        <v>47</v>
      </c>
      <c r="AD48" t="s">
        <v>98</v>
      </c>
      <c r="AE48" t="s">
        <v>343</v>
      </c>
      <c r="AF48" t="s">
        <v>115</v>
      </c>
      <c r="AG48" t="s">
        <v>108</v>
      </c>
    </row>
    <row r="49" spans="1:34" x14ac:dyDescent="0.2">
      <c r="A49" t="s">
        <v>307</v>
      </c>
      <c r="B49">
        <f t="shared" si="2"/>
        <v>0.15625</v>
      </c>
      <c r="C49">
        <f t="shared" si="2"/>
        <v>0.15625</v>
      </c>
      <c r="D49">
        <v>1</v>
      </c>
      <c r="E49">
        <f t="shared" si="0"/>
        <v>0.19999999999999996</v>
      </c>
      <c r="F49" t="s">
        <v>1069</v>
      </c>
      <c r="G49" t="s">
        <v>344</v>
      </c>
      <c r="H49" t="s">
        <v>345</v>
      </c>
      <c r="I49" t="s">
        <v>291</v>
      </c>
      <c r="J49" t="s">
        <v>47</v>
      </c>
      <c r="K49" t="s">
        <v>48</v>
      </c>
      <c r="L49" t="s">
        <v>346</v>
      </c>
      <c r="M49" t="s">
        <v>347</v>
      </c>
      <c r="N49" t="s">
        <v>348</v>
      </c>
      <c r="O49" t="s">
        <v>63</v>
      </c>
      <c r="P49" t="s">
        <v>64</v>
      </c>
      <c r="Q49" t="s">
        <v>65</v>
      </c>
      <c r="R49" t="s">
        <v>349</v>
      </c>
      <c r="V49" t="s">
        <v>344</v>
      </c>
      <c r="W49" t="s">
        <v>345</v>
      </c>
      <c r="X49" t="s">
        <v>291</v>
      </c>
      <c r="Y49" t="s">
        <v>47</v>
      </c>
      <c r="Z49" t="s">
        <v>48</v>
      </c>
      <c r="AA49" t="s">
        <v>346</v>
      </c>
      <c r="AB49" t="s">
        <v>347</v>
      </c>
      <c r="AC49" t="s">
        <v>348</v>
      </c>
      <c r="AD49" t="s">
        <v>63</v>
      </c>
      <c r="AE49" t="s">
        <v>64</v>
      </c>
      <c r="AF49" t="s">
        <v>65</v>
      </c>
      <c r="AG49" t="s">
        <v>349</v>
      </c>
    </row>
    <row r="50" spans="1:34" x14ac:dyDescent="0.2">
      <c r="A50" t="s">
        <v>307</v>
      </c>
      <c r="B50">
        <f t="shared" si="2"/>
        <v>0.15625</v>
      </c>
      <c r="C50">
        <f t="shared" si="2"/>
        <v>0.15625</v>
      </c>
      <c r="D50">
        <v>0.90000000000000102</v>
      </c>
      <c r="E50">
        <f t="shared" si="0"/>
        <v>0.10000000000000098</v>
      </c>
      <c r="F50" t="s">
        <v>1069</v>
      </c>
      <c r="G50" t="s">
        <v>274</v>
      </c>
      <c r="H50" t="s">
        <v>75</v>
      </c>
      <c r="I50" t="s">
        <v>1</v>
      </c>
      <c r="J50" t="s">
        <v>275</v>
      </c>
      <c r="K50" t="s">
        <v>276</v>
      </c>
      <c r="L50" t="s">
        <v>184</v>
      </c>
      <c r="M50" t="s">
        <v>68</v>
      </c>
      <c r="N50" t="s">
        <v>350</v>
      </c>
      <c r="O50" t="s">
        <v>351</v>
      </c>
      <c r="P50" t="s">
        <v>85</v>
      </c>
      <c r="Q50" t="s">
        <v>152</v>
      </c>
      <c r="R50" t="s">
        <v>59</v>
      </c>
      <c r="S50" t="s">
        <v>352</v>
      </c>
      <c r="V50" t="s">
        <v>274</v>
      </c>
      <c r="W50" t="s">
        <v>75</v>
      </c>
      <c r="X50" t="s">
        <v>1</v>
      </c>
      <c r="Y50" t="s">
        <v>275</v>
      </c>
      <c r="Z50" t="s">
        <v>276</v>
      </c>
      <c r="AA50" t="s">
        <v>184</v>
      </c>
      <c r="AB50" t="s">
        <v>68</v>
      </c>
      <c r="AC50" t="s">
        <v>350</v>
      </c>
      <c r="AD50" t="s">
        <v>351</v>
      </c>
      <c r="AE50" t="s">
        <v>85</v>
      </c>
      <c r="AF50" t="s">
        <v>152</v>
      </c>
      <c r="AG50" t="s">
        <v>59</v>
      </c>
      <c r="AH50" t="s">
        <v>352</v>
      </c>
    </row>
    <row r="51" spans="1:34" x14ac:dyDescent="0.2">
      <c r="A51" t="s">
        <v>307</v>
      </c>
      <c r="B51">
        <f t="shared" si="2"/>
        <v>0.15625</v>
      </c>
      <c r="C51">
        <f t="shared" si="2"/>
        <v>0.15625</v>
      </c>
      <c r="D51">
        <v>0.80000000000000104</v>
      </c>
      <c r="E51">
        <f t="shared" si="0"/>
        <v>9.9920072216264089E-16</v>
      </c>
      <c r="F51" t="s">
        <v>1069</v>
      </c>
      <c r="G51" t="s">
        <v>318</v>
      </c>
      <c r="H51" t="s">
        <v>353</v>
      </c>
      <c r="I51" t="s">
        <v>354</v>
      </c>
      <c r="J51" t="s">
        <v>109</v>
      </c>
      <c r="K51" t="s">
        <v>52</v>
      </c>
      <c r="L51" t="s">
        <v>355</v>
      </c>
      <c r="M51" t="s">
        <v>48</v>
      </c>
      <c r="N51" t="s">
        <v>356</v>
      </c>
      <c r="O51" t="s">
        <v>245</v>
      </c>
      <c r="P51" t="s">
        <v>131</v>
      </c>
      <c r="Q51" t="s">
        <v>357</v>
      </c>
      <c r="R51" t="s">
        <v>358</v>
      </c>
      <c r="V51" t="s">
        <v>318</v>
      </c>
      <c r="W51" t="s">
        <v>353</v>
      </c>
      <c r="X51" t="s">
        <v>354</v>
      </c>
      <c r="Y51" t="s">
        <v>109</v>
      </c>
      <c r="Z51" t="s">
        <v>52</v>
      </c>
      <c r="AA51" t="s">
        <v>355</v>
      </c>
      <c r="AB51" t="s">
        <v>48</v>
      </c>
      <c r="AC51" t="s">
        <v>356</v>
      </c>
      <c r="AD51" t="s">
        <v>245</v>
      </c>
      <c r="AE51" t="s">
        <v>131</v>
      </c>
      <c r="AF51" t="s">
        <v>357</v>
      </c>
      <c r="AG51" t="s">
        <v>358</v>
      </c>
    </row>
    <row r="52" spans="1:34" x14ac:dyDescent="0.2">
      <c r="A52" t="s">
        <v>307</v>
      </c>
      <c r="B52">
        <f t="shared" si="2"/>
        <v>0.15625</v>
      </c>
      <c r="C52">
        <f t="shared" si="2"/>
        <v>0.15625</v>
      </c>
      <c r="D52">
        <v>0.70000000000000095</v>
      </c>
      <c r="E52">
        <f t="shared" si="0"/>
        <v>-9.999999999999909E-2</v>
      </c>
      <c r="F52" t="s">
        <v>1069</v>
      </c>
      <c r="G52" t="s">
        <v>359</v>
      </c>
      <c r="H52" t="s">
        <v>360</v>
      </c>
      <c r="I52" t="s">
        <v>361</v>
      </c>
      <c r="J52" t="s">
        <v>351</v>
      </c>
      <c r="K52" t="s">
        <v>1</v>
      </c>
      <c r="L52" t="s">
        <v>362</v>
      </c>
      <c r="M52" t="s">
        <v>121</v>
      </c>
      <c r="N52" t="s">
        <v>186</v>
      </c>
      <c r="O52" t="s">
        <v>363</v>
      </c>
      <c r="P52" t="s">
        <v>57</v>
      </c>
      <c r="Q52" t="s">
        <v>122</v>
      </c>
      <c r="R52" t="s">
        <v>338</v>
      </c>
      <c r="S52" t="s">
        <v>364</v>
      </c>
      <c r="V52" t="s">
        <v>359</v>
      </c>
      <c r="W52" t="s">
        <v>360</v>
      </c>
      <c r="X52" t="s">
        <v>361</v>
      </c>
      <c r="Y52" t="s">
        <v>351</v>
      </c>
      <c r="Z52" t="s">
        <v>1</v>
      </c>
      <c r="AA52" t="s">
        <v>362</v>
      </c>
      <c r="AB52" t="s">
        <v>121</v>
      </c>
      <c r="AC52" t="s">
        <v>186</v>
      </c>
      <c r="AD52" t="s">
        <v>363</v>
      </c>
      <c r="AE52" t="s">
        <v>57</v>
      </c>
      <c r="AF52" t="s">
        <v>122</v>
      </c>
      <c r="AG52" t="s">
        <v>338</v>
      </c>
      <c r="AH52" t="s">
        <v>364</v>
      </c>
    </row>
    <row r="53" spans="1:34" x14ac:dyDescent="0.2">
      <c r="A53" t="s">
        <v>307</v>
      </c>
      <c r="B53">
        <f t="shared" si="2"/>
        <v>0.15625</v>
      </c>
      <c r="C53">
        <f t="shared" si="2"/>
        <v>0.15625</v>
      </c>
      <c r="D53">
        <v>0.6</v>
      </c>
      <c r="E53">
        <f t="shared" si="0"/>
        <v>-0.20000000000000007</v>
      </c>
      <c r="F53" t="s">
        <v>1069</v>
      </c>
      <c r="G53" t="s">
        <v>274</v>
      </c>
      <c r="H53" t="s">
        <v>365</v>
      </c>
      <c r="I53" t="s">
        <v>366</v>
      </c>
      <c r="J53" t="s">
        <v>219</v>
      </c>
      <c r="K53" t="s">
        <v>192</v>
      </c>
      <c r="L53" t="s">
        <v>140</v>
      </c>
      <c r="M53" t="s">
        <v>1</v>
      </c>
      <c r="N53" t="s">
        <v>367</v>
      </c>
      <c r="O53" t="s">
        <v>52</v>
      </c>
      <c r="P53" t="s">
        <v>368</v>
      </c>
      <c r="Q53" t="s">
        <v>369</v>
      </c>
      <c r="R53" t="s">
        <v>48</v>
      </c>
      <c r="S53" t="s">
        <v>370</v>
      </c>
      <c r="V53" t="s">
        <v>274</v>
      </c>
      <c r="W53" t="s">
        <v>365</v>
      </c>
      <c r="X53" t="s">
        <v>366</v>
      </c>
      <c r="Y53" t="s">
        <v>219</v>
      </c>
      <c r="Z53" t="s">
        <v>192</v>
      </c>
      <c r="AA53" t="s">
        <v>140</v>
      </c>
      <c r="AB53" t="s">
        <v>1</v>
      </c>
      <c r="AC53" t="s">
        <v>367</v>
      </c>
      <c r="AD53" t="s">
        <v>52</v>
      </c>
    </row>
    <row r="54" spans="1:34" x14ac:dyDescent="0.2">
      <c r="A54" t="s">
        <v>307</v>
      </c>
      <c r="B54">
        <f t="shared" si="2"/>
        <v>0.15625</v>
      </c>
      <c r="C54">
        <f t="shared" si="2"/>
        <v>0.15625</v>
      </c>
      <c r="D54">
        <v>0.5</v>
      </c>
      <c r="E54">
        <f t="shared" si="0"/>
        <v>-0.30000000000000004</v>
      </c>
      <c r="F54" t="s">
        <v>1069</v>
      </c>
      <c r="G54" t="s">
        <v>371</v>
      </c>
      <c r="H54" t="s">
        <v>372</v>
      </c>
      <c r="I54" t="s">
        <v>44</v>
      </c>
      <c r="J54" t="s">
        <v>131</v>
      </c>
      <c r="K54" t="s">
        <v>373</v>
      </c>
      <c r="L54" t="s">
        <v>374</v>
      </c>
      <c r="M54" t="s">
        <v>375</v>
      </c>
      <c r="N54" t="s">
        <v>1</v>
      </c>
      <c r="O54" t="s">
        <v>376</v>
      </c>
      <c r="P54" t="s">
        <v>377</v>
      </c>
      <c r="Q54" t="s">
        <v>121</v>
      </c>
      <c r="R54" t="s">
        <v>378</v>
      </c>
    </row>
    <row r="55" spans="1:34" x14ac:dyDescent="0.2">
      <c r="A55" t="s">
        <v>307</v>
      </c>
      <c r="B55">
        <f t="shared" si="2"/>
        <v>0.15625</v>
      </c>
      <c r="C55">
        <f t="shared" si="2"/>
        <v>0.15625</v>
      </c>
      <c r="D55">
        <v>0.4</v>
      </c>
      <c r="E55">
        <f t="shared" si="0"/>
        <v>-0.4</v>
      </c>
      <c r="F55" t="s">
        <v>1069</v>
      </c>
      <c r="G55" t="s">
        <v>50</v>
      </c>
      <c r="H55" t="s">
        <v>351</v>
      </c>
      <c r="I55" t="s">
        <v>1</v>
      </c>
      <c r="J55" t="s">
        <v>362</v>
      </c>
      <c r="K55" t="s">
        <v>121</v>
      </c>
      <c r="L55" t="s">
        <v>109</v>
      </c>
      <c r="M55" t="s">
        <v>379</v>
      </c>
      <c r="N55" t="s">
        <v>380</v>
      </c>
      <c r="O55" t="s">
        <v>57</v>
      </c>
      <c r="P55" t="s">
        <v>381</v>
      </c>
      <c r="Q55" t="s">
        <v>128</v>
      </c>
      <c r="R55" t="s">
        <v>212</v>
      </c>
    </row>
    <row r="56" spans="1:34" x14ac:dyDescent="0.2">
      <c r="A56" t="s">
        <v>307</v>
      </c>
      <c r="B56">
        <f t="shared" si="2"/>
        <v>0.15625</v>
      </c>
      <c r="C56">
        <f t="shared" si="2"/>
        <v>0.15625</v>
      </c>
      <c r="D56">
        <v>0.3</v>
      </c>
      <c r="E56">
        <f t="shared" si="0"/>
        <v>-0.5</v>
      </c>
      <c r="F56" t="s">
        <v>1069</v>
      </c>
      <c r="G56" t="s">
        <v>324</v>
      </c>
      <c r="H56" t="s">
        <v>121</v>
      </c>
      <c r="I56" t="s">
        <v>186</v>
      </c>
      <c r="J56" t="s">
        <v>303</v>
      </c>
      <c r="K56" t="s">
        <v>111</v>
      </c>
      <c r="L56" t="s">
        <v>52</v>
      </c>
      <c r="M56" t="s">
        <v>48</v>
      </c>
      <c r="N56" t="s">
        <v>382</v>
      </c>
      <c r="O56" t="s">
        <v>383</v>
      </c>
      <c r="P56" t="s">
        <v>116</v>
      </c>
      <c r="Q56" t="s">
        <v>136</v>
      </c>
    </row>
    <row r="57" spans="1:34" x14ac:dyDescent="0.2">
      <c r="A57" t="s">
        <v>307</v>
      </c>
      <c r="B57">
        <f t="shared" si="2"/>
        <v>0.15625</v>
      </c>
      <c r="C57">
        <f t="shared" si="2"/>
        <v>0.15625</v>
      </c>
      <c r="D57">
        <v>0.2</v>
      </c>
      <c r="E57">
        <f t="shared" si="0"/>
        <v>-0.60000000000000009</v>
      </c>
      <c r="F57" t="s">
        <v>1069</v>
      </c>
      <c r="G57" t="s">
        <v>318</v>
      </c>
      <c r="H57" t="s">
        <v>262</v>
      </c>
      <c r="I57" t="s">
        <v>384</v>
      </c>
      <c r="J57" t="s">
        <v>1</v>
      </c>
      <c r="K57" t="s">
        <v>385</v>
      </c>
      <c r="L57" t="s">
        <v>88</v>
      </c>
      <c r="M57" t="s">
        <v>143</v>
      </c>
      <c r="N57" t="s">
        <v>261</v>
      </c>
      <c r="O57" t="s">
        <v>386</v>
      </c>
      <c r="P57" t="s">
        <v>70</v>
      </c>
      <c r="Q57" t="s">
        <v>41</v>
      </c>
      <c r="R57" t="s">
        <v>48</v>
      </c>
      <c r="S57" t="s">
        <v>171</v>
      </c>
    </row>
    <row r="58" spans="1:34" x14ac:dyDescent="0.2">
      <c r="A58" t="s">
        <v>307</v>
      </c>
      <c r="B58">
        <f t="shared" si="2"/>
        <v>0.15625</v>
      </c>
      <c r="C58">
        <f t="shared" si="2"/>
        <v>0.15625</v>
      </c>
      <c r="D58">
        <v>9.9999999999999895E-2</v>
      </c>
      <c r="E58">
        <f t="shared" si="0"/>
        <v>-0.70000000000000018</v>
      </c>
      <c r="F58" t="s">
        <v>1069</v>
      </c>
      <c r="G58" t="s">
        <v>182</v>
      </c>
      <c r="H58" t="s">
        <v>353</v>
      </c>
      <c r="I58" t="s">
        <v>387</v>
      </c>
      <c r="J58" t="s">
        <v>224</v>
      </c>
      <c r="K58" t="s">
        <v>52</v>
      </c>
      <c r="L58" t="s">
        <v>112</v>
      </c>
      <c r="M58" t="s">
        <v>48</v>
      </c>
      <c r="N58" t="s">
        <v>219</v>
      </c>
      <c r="O58" t="s">
        <v>336</v>
      </c>
      <c r="P58" t="s">
        <v>388</v>
      </c>
      <c r="Q58" t="s">
        <v>48</v>
      </c>
      <c r="R58" t="s">
        <v>389</v>
      </c>
      <c r="S58" t="s">
        <v>230</v>
      </c>
    </row>
    <row r="59" spans="1:34" x14ac:dyDescent="0.2">
      <c r="A59" t="s">
        <v>307</v>
      </c>
      <c r="B59">
        <f t="shared" si="2"/>
        <v>0.15625</v>
      </c>
      <c r="C59">
        <f t="shared" si="2"/>
        <v>0.15625</v>
      </c>
      <c r="D59">
        <v>0</v>
      </c>
      <c r="E59">
        <f t="shared" si="0"/>
        <v>-0.8</v>
      </c>
      <c r="F59" t="s">
        <v>1069</v>
      </c>
      <c r="G59" t="s">
        <v>216</v>
      </c>
      <c r="H59" t="s">
        <v>69</v>
      </c>
      <c r="I59" t="s">
        <v>78</v>
      </c>
      <c r="J59" t="s">
        <v>390</v>
      </c>
      <c r="K59" t="s">
        <v>391</v>
      </c>
      <c r="L59" t="s">
        <v>392</v>
      </c>
      <c r="M59" t="s">
        <v>128</v>
      </c>
      <c r="N59" t="s">
        <v>48</v>
      </c>
      <c r="O59" t="s">
        <v>393</v>
      </c>
      <c r="P59" t="s">
        <v>394</v>
      </c>
    </row>
    <row r="60" spans="1:34" x14ac:dyDescent="0.2">
      <c r="A60" t="s">
        <v>307</v>
      </c>
      <c r="B60">
        <f t="shared" si="2"/>
        <v>0.15625</v>
      </c>
      <c r="C60">
        <f t="shared" si="2"/>
        <v>0.15625</v>
      </c>
      <c r="D60">
        <v>-0.1</v>
      </c>
      <c r="E60">
        <f t="shared" si="0"/>
        <v>-0.9</v>
      </c>
      <c r="F60" t="s">
        <v>1069</v>
      </c>
      <c r="G60" t="s">
        <v>72</v>
      </c>
      <c r="H60" t="s">
        <v>78</v>
      </c>
      <c r="I60" t="s">
        <v>164</v>
      </c>
      <c r="J60" t="s">
        <v>143</v>
      </c>
      <c r="K60" t="s">
        <v>165</v>
      </c>
      <c r="L60" t="s">
        <v>52</v>
      </c>
      <c r="M60" t="s">
        <v>166</v>
      </c>
      <c r="N60" t="s">
        <v>75</v>
      </c>
      <c r="O60" t="s">
        <v>48</v>
      </c>
      <c r="P60" t="s">
        <v>395</v>
      </c>
      <c r="Q60" t="s">
        <v>177</v>
      </c>
      <c r="R60" t="s">
        <v>396</v>
      </c>
    </row>
    <row r="61" spans="1:34" x14ac:dyDescent="0.2">
      <c r="A61" t="s">
        <v>307</v>
      </c>
      <c r="B61">
        <f t="shared" si="2"/>
        <v>0.15625</v>
      </c>
      <c r="C61">
        <f t="shared" si="2"/>
        <v>0.15625</v>
      </c>
      <c r="D61">
        <v>-0.2</v>
      </c>
      <c r="E61">
        <f t="shared" si="0"/>
        <v>-1</v>
      </c>
      <c r="F61" t="s">
        <v>1069</v>
      </c>
      <c r="G61" t="s">
        <v>50</v>
      </c>
      <c r="H61" t="s">
        <v>75</v>
      </c>
      <c r="I61" t="s">
        <v>184</v>
      </c>
      <c r="J61" t="s">
        <v>397</v>
      </c>
      <c r="K61" t="s">
        <v>67</v>
      </c>
      <c r="L61" t="s">
        <v>186</v>
      </c>
      <c r="M61" t="s">
        <v>398</v>
      </c>
      <c r="N61" t="s">
        <v>119</v>
      </c>
      <c r="O61" t="s">
        <v>52</v>
      </c>
      <c r="P61" t="s">
        <v>399</v>
      </c>
      <c r="Q61" t="s">
        <v>400</v>
      </c>
      <c r="R61" t="s">
        <v>77</v>
      </c>
      <c r="S61" t="s">
        <v>128</v>
      </c>
      <c r="T61" t="s">
        <v>48</v>
      </c>
      <c r="U61" t="s">
        <v>401</v>
      </c>
    </row>
    <row r="62" spans="1:34" x14ac:dyDescent="0.2">
      <c r="A62" t="s">
        <v>402</v>
      </c>
      <c r="B62">
        <f>1/11.65</f>
        <v>8.5836909871244635E-2</v>
      </c>
      <c r="C62">
        <f>1/11.65</f>
        <v>8.5836909871244635E-2</v>
      </c>
      <c r="D62">
        <v>1.7</v>
      </c>
      <c r="E62">
        <f t="shared" si="0"/>
        <v>0.89999999999999991</v>
      </c>
      <c r="F62" t="s">
        <v>1069</v>
      </c>
      <c r="G62" t="s">
        <v>274</v>
      </c>
      <c r="H62" t="s">
        <v>75</v>
      </c>
      <c r="I62" t="s">
        <v>403</v>
      </c>
      <c r="J62" t="s">
        <v>97</v>
      </c>
      <c r="K62" t="s">
        <v>57</v>
      </c>
      <c r="L62" t="s">
        <v>184</v>
      </c>
      <c r="M62" t="s">
        <v>48</v>
      </c>
      <c r="N62" t="s">
        <v>404</v>
      </c>
      <c r="O62" t="s">
        <v>75</v>
      </c>
      <c r="P62" t="s">
        <v>405</v>
      </c>
      <c r="Q62" t="s">
        <v>106</v>
      </c>
      <c r="R62" t="s">
        <v>406</v>
      </c>
      <c r="S62" t="s">
        <v>276</v>
      </c>
      <c r="V62" t="s">
        <v>274</v>
      </c>
      <c r="W62" t="s">
        <v>75</v>
      </c>
      <c r="X62" t="s">
        <v>403</v>
      </c>
      <c r="Y62" t="s">
        <v>97</v>
      </c>
      <c r="Z62" t="s">
        <v>57</v>
      </c>
      <c r="AA62" t="s">
        <v>184</v>
      </c>
      <c r="AB62" t="s">
        <v>48</v>
      </c>
      <c r="AC62" t="s">
        <v>404</v>
      </c>
      <c r="AD62" t="s">
        <v>75</v>
      </c>
      <c r="AE62" t="s">
        <v>405</v>
      </c>
      <c r="AF62" t="s">
        <v>106</v>
      </c>
      <c r="AG62" t="s">
        <v>406</v>
      </c>
      <c r="AH62" t="s">
        <v>276</v>
      </c>
    </row>
    <row r="63" spans="1:34" x14ac:dyDescent="0.2">
      <c r="A63" t="s">
        <v>402</v>
      </c>
      <c r="B63">
        <f t="shared" ref="B63:C81" si="3">1/11.65</f>
        <v>8.5836909871244635E-2</v>
      </c>
      <c r="C63">
        <f t="shared" si="3"/>
        <v>8.5836909871244635E-2</v>
      </c>
      <c r="D63">
        <v>1.6</v>
      </c>
      <c r="E63">
        <f t="shared" si="0"/>
        <v>0.8</v>
      </c>
      <c r="F63" t="s">
        <v>1069</v>
      </c>
      <c r="G63" t="s">
        <v>50</v>
      </c>
      <c r="H63" t="s">
        <v>291</v>
      </c>
      <c r="I63" t="s">
        <v>48</v>
      </c>
      <c r="J63" t="s">
        <v>407</v>
      </c>
      <c r="K63" t="s">
        <v>140</v>
      </c>
      <c r="L63" t="s">
        <v>1</v>
      </c>
      <c r="M63" t="s">
        <v>81</v>
      </c>
      <c r="N63" t="s">
        <v>408</v>
      </c>
      <c r="O63" t="s">
        <v>219</v>
      </c>
      <c r="P63" t="s">
        <v>245</v>
      </c>
      <c r="Q63" t="s">
        <v>409</v>
      </c>
      <c r="R63" t="s">
        <v>108</v>
      </c>
      <c r="V63" t="s">
        <v>50</v>
      </c>
      <c r="W63" t="s">
        <v>291</v>
      </c>
      <c r="X63" t="s">
        <v>48</v>
      </c>
      <c r="Y63" t="s">
        <v>407</v>
      </c>
      <c r="Z63" t="s">
        <v>140</v>
      </c>
      <c r="AA63" t="s">
        <v>1</v>
      </c>
      <c r="AB63" t="s">
        <v>81</v>
      </c>
      <c r="AC63" t="s">
        <v>408</v>
      </c>
      <c r="AD63" t="s">
        <v>219</v>
      </c>
      <c r="AE63" t="s">
        <v>245</v>
      </c>
      <c r="AF63" t="s">
        <v>409</v>
      </c>
      <c r="AG63" t="s">
        <v>108</v>
      </c>
    </row>
    <row r="64" spans="1:34" x14ac:dyDescent="0.2">
      <c r="A64" t="s">
        <v>402</v>
      </c>
      <c r="B64">
        <f t="shared" si="3"/>
        <v>8.5836909871244635E-2</v>
      </c>
      <c r="C64">
        <f t="shared" si="3"/>
        <v>8.5836909871244635E-2</v>
      </c>
      <c r="D64">
        <v>1.5</v>
      </c>
      <c r="E64">
        <f t="shared" si="0"/>
        <v>0.7</v>
      </c>
      <c r="F64" t="s">
        <v>1069</v>
      </c>
      <c r="G64" t="s">
        <v>150</v>
      </c>
      <c r="H64" t="s">
        <v>63</v>
      </c>
      <c r="I64" t="s">
        <v>151</v>
      </c>
      <c r="J64" t="s">
        <v>152</v>
      </c>
      <c r="K64" t="s">
        <v>52</v>
      </c>
      <c r="L64" t="s">
        <v>56</v>
      </c>
      <c r="M64" t="s">
        <v>153</v>
      </c>
      <c r="N64" t="s">
        <v>48</v>
      </c>
      <c r="O64" t="s">
        <v>410</v>
      </c>
      <c r="P64" t="s">
        <v>47</v>
      </c>
      <c r="Q64" t="s">
        <v>101</v>
      </c>
      <c r="R64" t="s">
        <v>118</v>
      </c>
      <c r="V64" t="s">
        <v>150</v>
      </c>
      <c r="W64" t="s">
        <v>63</v>
      </c>
      <c r="X64" t="s">
        <v>151</v>
      </c>
      <c r="Y64" t="s">
        <v>152</v>
      </c>
      <c r="Z64" t="s">
        <v>52</v>
      </c>
      <c r="AA64" t="s">
        <v>56</v>
      </c>
      <c r="AB64" t="s">
        <v>153</v>
      </c>
      <c r="AC64" t="s">
        <v>48</v>
      </c>
      <c r="AD64" t="s">
        <v>410</v>
      </c>
      <c r="AE64" t="s">
        <v>47</v>
      </c>
      <c r="AF64" t="s">
        <v>101</v>
      </c>
      <c r="AG64" t="s">
        <v>118</v>
      </c>
    </row>
    <row r="65" spans="1:34" x14ac:dyDescent="0.2">
      <c r="A65" t="s">
        <v>402</v>
      </c>
      <c r="B65">
        <f t="shared" si="3"/>
        <v>8.5836909871244635E-2</v>
      </c>
      <c r="C65">
        <f t="shared" si="3"/>
        <v>8.5836909871244635E-2</v>
      </c>
      <c r="D65">
        <v>1.4</v>
      </c>
      <c r="E65">
        <f t="shared" si="0"/>
        <v>0.59999999999999987</v>
      </c>
      <c r="F65" t="s">
        <v>1069</v>
      </c>
      <c r="G65" t="s">
        <v>297</v>
      </c>
      <c r="H65" t="s">
        <v>75</v>
      </c>
      <c r="I65" t="s">
        <v>411</v>
      </c>
      <c r="J65" t="s">
        <v>67</v>
      </c>
      <c r="K65" t="s">
        <v>101</v>
      </c>
      <c r="L65" t="s">
        <v>64</v>
      </c>
      <c r="M65" t="s">
        <v>65</v>
      </c>
      <c r="N65" t="s">
        <v>412</v>
      </c>
      <c r="O65" t="s">
        <v>413</v>
      </c>
      <c r="P65" t="s">
        <v>219</v>
      </c>
      <c r="Q65" t="s">
        <v>414</v>
      </c>
      <c r="V65" t="s">
        <v>297</v>
      </c>
      <c r="W65" t="s">
        <v>75</v>
      </c>
      <c r="X65" t="s">
        <v>411</v>
      </c>
      <c r="Y65" t="s">
        <v>67</v>
      </c>
      <c r="Z65" t="s">
        <v>101</v>
      </c>
      <c r="AA65" t="s">
        <v>64</v>
      </c>
      <c r="AB65" t="s">
        <v>65</v>
      </c>
      <c r="AC65" t="s">
        <v>412</v>
      </c>
      <c r="AD65" t="s">
        <v>413</v>
      </c>
      <c r="AE65" t="s">
        <v>219</v>
      </c>
      <c r="AF65" t="s">
        <v>414</v>
      </c>
    </row>
    <row r="66" spans="1:34" x14ac:dyDescent="0.2">
      <c r="A66" t="s">
        <v>402</v>
      </c>
      <c r="B66">
        <f t="shared" si="3"/>
        <v>8.5836909871244635E-2</v>
      </c>
      <c r="C66">
        <f t="shared" si="3"/>
        <v>8.5836909871244635E-2</v>
      </c>
      <c r="D66">
        <v>1.3</v>
      </c>
      <c r="E66">
        <f t="shared" si="0"/>
        <v>0.5</v>
      </c>
      <c r="F66" t="s">
        <v>1069</v>
      </c>
      <c r="G66" t="s">
        <v>297</v>
      </c>
      <c r="H66" t="s">
        <v>312</v>
      </c>
      <c r="I66" t="s">
        <v>65</v>
      </c>
      <c r="J66" t="s">
        <v>415</v>
      </c>
      <c r="K66" t="s">
        <v>416</v>
      </c>
      <c r="L66" t="s">
        <v>151</v>
      </c>
      <c r="M66" t="s">
        <v>417</v>
      </c>
      <c r="N66" t="s">
        <v>418</v>
      </c>
      <c r="O66" t="s">
        <v>48</v>
      </c>
      <c r="P66" t="s">
        <v>419</v>
      </c>
      <c r="Q66" t="s">
        <v>420</v>
      </c>
      <c r="R66" t="s">
        <v>94</v>
      </c>
      <c r="S66" t="s">
        <v>224</v>
      </c>
      <c r="V66" t="s">
        <v>297</v>
      </c>
      <c r="W66" t="s">
        <v>312</v>
      </c>
      <c r="X66" t="s">
        <v>65</v>
      </c>
      <c r="Y66" t="s">
        <v>415</v>
      </c>
      <c r="Z66" t="s">
        <v>416</v>
      </c>
      <c r="AA66" t="s">
        <v>151</v>
      </c>
      <c r="AB66" t="s">
        <v>417</v>
      </c>
      <c r="AC66" t="s">
        <v>418</v>
      </c>
      <c r="AD66" t="s">
        <v>48</v>
      </c>
      <c r="AE66" t="s">
        <v>419</v>
      </c>
      <c r="AF66" t="s">
        <v>420</v>
      </c>
      <c r="AG66" t="s">
        <v>94</v>
      </c>
      <c r="AH66" t="s">
        <v>224</v>
      </c>
    </row>
    <row r="67" spans="1:34" x14ac:dyDescent="0.2">
      <c r="A67" t="s">
        <v>402</v>
      </c>
      <c r="B67">
        <f t="shared" si="3"/>
        <v>8.5836909871244635E-2</v>
      </c>
      <c r="C67">
        <f t="shared" si="3"/>
        <v>8.5836909871244635E-2</v>
      </c>
      <c r="D67">
        <v>1.2</v>
      </c>
      <c r="E67">
        <f t="shared" si="0"/>
        <v>0.39999999999999991</v>
      </c>
      <c r="F67" t="s">
        <v>1069</v>
      </c>
      <c r="G67" t="s">
        <v>297</v>
      </c>
      <c r="H67" t="s">
        <v>44</v>
      </c>
      <c r="I67" t="s">
        <v>155</v>
      </c>
      <c r="J67" t="s">
        <v>421</v>
      </c>
      <c r="K67" t="s">
        <v>88</v>
      </c>
      <c r="L67" t="s">
        <v>68</v>
      </c>
      <c r="M67" t="s">
        <v>422</v>
      </c>
      <c r="N67" t="s">
        <v>423</v>
      </c>
      <c r="O67" t="s">
        <v>67</v>
      </c>
      <c r="P67" t="s">
        <v>424</v>
      </c>
      <c r="Q67" t="s">
        <v>125</v>
      </c>
      <c r="R67" t="s">
        <v>410</v>
      </c>
      <c r="V67" t="s">
        <v>297</v>
      </c>
      <c r="W67" t="s">
        <v>44</v>
      </c>
      <c r="X67" t="s">
        <v>155</v>
      </c>
      <c r="Y67" t="s">
        <v>421</v>
      </c>
      <c r="Z67" t="s">
        <v>88</v>
      </c>
      <c r="AA67" t="s">
        <v>68</v>
      </c>
      <c r="AB67" t="s">
        <v>422</v>
      </c>
      <c r="AC67" t="s">
        <v>423</v>
      </c>
      <c r="AD67" t="s">
        <v>67</v>
      </c>
      <c r="AE67" t="s">
        <v>424</v>
      </c>
      <c r="AF67" t="s">
        <v>125</v>
      </c>
      <c r="AG67" t="s">
        <v>410</v>
      </c>
    </row>
    <row r="68" spans="1:34" x14ac:dyDescent="0.2">
      <c r="A68" t="s">
        <v>402</v>
      </c>
      <c r="B68">
        <f t="shared" si="3"/>
        <v>8.5836909871244635E-2</v>
      </c>
      <c r="C68">
        <f t="shared" si="3"/>
        <v>8.5836909871244635E-2</v>
      </c>
      <c r="D68">
        <v>1.1000000000000001</v>
      </c>
      <c r="E68">
        <f t="shared" ref="E68:E131" si="4">D68-0.8</f>
        <v>0.30000000000000004</v>
      </c>
      <c r="F68" t="s">
        <v>1069</v>
      </c>
      <c r="G68" t="s">
        <v>50</v>
      </c>
      <c r="H68" t="s">
        <v>425</v>
      </c>
      <c r="I68" t="s">
        <v>426</v>
      </c>
      <c r="J68" t="s">
        <v>186</v>
      </c>
      <c r="K68" t="s">
        <v>427</v>
      </c>
      <c r="L68" t="s">
        <v>57</v>
      </c>
      <c r="M68" t="s">
        <v>259</v>
      </c>
      <c r="N68" t="s">
        <v>428</v>
      </c>
      <c r="O68" t="s">
        <v>63</v>
      </c>
      <c r="P68" t="s">
        <v>429</v>
      </c>
      <c r="V68" t="s">
        <v>50</v>
      </c>
      <c r="W68" t="s">
        <v>425</v>
      </c>
      <c r="X68" t="s">
        <v>426</v>
      </c>
      <c r="Y68" t="s">
        <v>186</v>
      </c>
      <c r="Z68" t="s">
        <v>427</v>
      </c>
      <c r="AA68" t="s">
        <v>57</v>
      </c>
      <c r="AB68" t="s">
        <v>259</v>
      </c>
      <c r="AC68" t="s">
        <v>428</v>
      </c>
      <c r="AE68" t="s">
        <v>429</v>
      </c>
    </row>
    <row r="69" spans="1:34" x14ac:dyDescent="0.2">
      <c r="A69" t="s">
        <v>402</v>
      </c>
      <c r="B69">
        <f t="shared" si="3"/>
        <v>8.5836909871244635E-2</v>
      </c>
      <c r="C69">
        <f t="shared" si="3"/>
        <v>8.5836909871244635E-2</v>
      </c>
      <c r="D69">
        <v>1</v>
      </c>
      <c r="E69">
        <f t="shared" si="4"/>
        <v>0.19999999999999996</v>
      </c>
      <c r="F69" t="s">
        <v>1069</v>
      </c>
      <c r="G69" t="s">
        <v>72</v>
      </c>
      <c r="H69" t="s">
        <v>430</v>
      </c>
      <c r="I69" t="s">
        <v>431</v>
      </c>
      <c r="J69" t="s">
        <v>432</v>
      </c>
      <c r="K69" t="s">
        <v>98</v>
      </c>
      <c r="L69" t="s">
        <v>433</v>
      </c>
      <c r="M69" t="s">
        <v>434</v>
      </c>
      <c r="N69" t="s">
        <v>52</v>
      </c>
      <c r="O69" t="s">
        <v>138</v>
      </c>
      <c r="P69" t="s">
        <v>414</v>
      </c>
      <c r="Q69" t="s">
        <v>41</v>
      </c>
      <c r="R69" t="s">
        <v>256</v>
      </c>
      <c r="V69" t="s">
        <v>72</v>
      </c>
      <c r="W69" t="s">
        <v>430</v>
      </c>
      <c r="X69" t="s">
        <v>431</v>
      </c>
      <c r="Y69" t="s">
        <v>432</v>
      </c>
      <c r="Z69" t="s">
        <v>98</v>
      </c>
      <c r="AA69" t="s">
        <v>433</v>
      </c>
      <c r="AB69" t="s">
        <v>434</v>
      </c>
      <c r="AC69" t="s">
        <v>52</v>
      </c>
      <c r="AD69" t="s">
        <v>138</v>
      </c>
      <c r="AE69" t="s">
        <v>414</v>
      </c>
      <c r="AF69" t="s">
        <v>41</v>
      </c>
      <c r="AG69" t="s">
        <v>256</v>
      </c>
    </row>
    <row r="70" spans="1:34" x14ac:dyDescent="0.2">
      <c r="A70" t="s">
        <v>402</v>
      </c>
      <c r="B70">
        <f t="shared" si="3"/>
        <v>8.5836909871244635E-2</v>
      </c>
      <c r="C70">
        <f t="shared" si="3"/>
        <v>8.5836909871244635E-2</v>
      </c>
      <c r="D70">
        <v>0.90000000000000102</v>
      </c>
      <c r="E70">
        <f t="shared" si="4"/>
        <v>0.10000000000000098</v>
      </c>
      <c r="F70" t="s">
        <v>1069</v>
      </c>
      <c r="G70" t="s">
        <v>50</v>
      </c>
      <c r="H70" t="s">
        <v>92</v>
      </c>
      <c r="I70" t="s">
        <v>93</v>
      </c>
      <c r="J70" t="s">
        <v>94</v>
      </c>
      <c r="K70" t="s">
        <v>48</v>
      </c>
      <c r="L70" t="s">
        <v>95</v>
      </c>
      <c r="M70" t="s">
        <v>96</v>
      </c>
      <c r="N70" t="s">
        <v>260</v>
      </c>
      <c r="O70" t="s">
        <v>48</v>
      </c>
      <c r="P70" t="s">
        <v>435</v>
      </c>
      <c r="V70" t="s">
        <v>50</v>
      </c>
      <c r="W70" t="s">
        <v>92</v>
      </c>
      <c r="X70" t="s">
        <v>93</v>
      </c>
    </row>
    <row r="71" spans="1:34" x14ac:dyDescent="0.2">
      <c r="A71" t="s">
        <v>402</v>
      </c>
      <c r="B71">
        <f t="shared" si="3"/>
        <v>8.5836909871244635E-2</v>
      </c>
      <c r="C71">
        <f t="shared" si="3"/>
        <v>8.5836909871244635E-2</v>
      </c>
      <c r="D71">
        <v>0.80000000000000104</v>
      </c>
      <c r="E71">
        <f t="shared" si="4"/>
        <v>9.9920072216264089E-16</v>
      </c>
      <c r="F71" t="s">
        <v>1069</v>
      </c>
      <c r="G71" t="s">
        <v>436</v>
      </c>
      <c r="H71" t="s">
        <v>437</v>
      </c>
      <c r="I71" t="s">
        <v>68</v>
      </c>
      <c r="J71" t="s">
        <v>438</v>
      </c>
      <c r="K71" t="s">
        <v>439</v>
      </c>
      <c r="L71" t="s">
        <v>223</v>
      </c>
      <c r="M71" t="s">
        <v>440</v>
      </c>
      <c r="N71" t="s">
        <v>441</v>
      </c>
      <c r="O71" t="s">
        <v>41</v>
      </c>
      <c r="P71" t="s">
        <v>48</v>
      </c>
      <c r="Q71" t="s">
        <v>442</v>
      </c>
    </row>
    <row r="72" spans="1:34" x14ac:dyDescent="0.2">
      <c r="A72" t="s">
        <v>402</v>
      </c>
      <c r="B72">
        <f t="shared" si="3"/>
        <v>8.5836909871244635E-2</v>
      </c>
      <c r="C72">
        <f t="shared" si="3"/>
        <v>8.5836909871244635E-2</v>
      </c>
      <c r="D72">
        <v>0.70000000000000095</v>
      </c>
      <c r="E72">
        <f t="shared" si="4"/>
        <v>-9.999999999999909E-2</v>
      </c>
      <c r="F72" t="s">
        <v>1069</v>
      </c>
      <c r="G72" t="s">
        <v>297</v>
      </c>
      <c r="H72" t="s">
        <v>443</v>
      </c>
      <c r="I72" t="s">
        <v>67</v>
      </c>
      <c r="J72" t="s">
        <v>101</v>
      </c>
      <c r="K72" t="s">
        <v>44</v>
      </c>
      <c r="L72" t="s">
        <v>444</v>
      </c>
      <c r="M72" t="s">
        <v>52</v>
      </c>
      <c r="N72" t="s">
        <v>445</v>
      </c>
      <c r="O72" t="s">
        <v>109</v>
      </c>
      <c r="P72" t="s">
        <v>1</v>
      </c>
      <c r="Q72" t="s">
        <v>167</v>
      </c>
      <c r="R72" t="s">
        <v>121</v>
      </c>
      <c r="S72" t="s">
        <v>168</v>
      </c>
    </row>
    <row r="73" spans="1:34" x14ac:dyDescent="0.2">
      <c r="A73" t="s">
        <v>402</v>
      </c>
      <c r="B73">
        <f t="shared" si="3"/>
        <v>8.5836909871244635E-2</v>
      </c>
      <c r="C73">
        <f t="shared" si="3"/>
        <v>8.5836909871244635E-2</v>
      </c>
      <c r="D73">
        <v>0.6</v>
      </c>
      <c r="E73">
        <f t="shared" si="4"/>
        <v>-0.20000000000000007</v>
      </c>
      <c r="F73" t="s">
        <v>1069</v>
      </c>
      <c r="G73" t="s">
        <v>297</v>
      </c>
      <c r="H73" t="s">
        <v>446</v>
      </c>
      <c r="I73" t="s">
        <v>447</v>
      </c>
      <c r="J73" t="s">
        <v>48</v>
      </c>
      <c r="K73" t="s">
        <v>204</v>
      </c>
      <c r="L73" t="s">
        <v>448</v>
      </c>
      <c r="M73" t="s">
        <v>379</v>
      </c>
      <c r="N73" t="s">
        <v>128</v>
      </c>
      <c r="O73" t="s">
        <v>48</v>
      </c>
      <c r="P73" t="s">
        <v>449</v>
      </c>
    </row>
    <row r="74" spans="1:34" x14ac:dyDescent="0.2">
      <c r="A74" t="s">
        <v>402</v>
      </c>
      <c r="B74">
        <f t="shared" si="3"/>
        <v>8.5836909871244635E-2</v>
      </c>
      <c r="C74">
        <f t="shared" si="3"/>
        <v>8.5836909871244635E-2</v>
      </c>
      <c r="D74">
        <v>0.5</v>
      </c>
      <c r="E74">
        <f t="shared" si="4"/>
        <v>-0.30000000000000004</v>
      </c>
      <c r="F74" t="s">
        <v>1069</v>
      </c>
      <c r="G74" t="s">
        <v>72</v>
      </c>
      <c r="H74" t="s">
        <v>450</v>
      </c>
      <c r="I74" t="s">
        <v>451</v>
      </c>
      <c r="J74" t="s">
        <v>423</v>
      </c>
      <c r="K74" t="s">
        <v>109</v>
      </c>
      <c r="L74" t="s">
        <v>41</v>
      </c>
      <c r="M74" t="s">
        <v>48</v>
      </c>
      <c r="N74" t="s">
        <v>55</v>
      </c>
      <c r="O74" t="s">
        <v>452</v>
      </c>
      <c r="P74" t="s">
        <v>453</v>
      </c>
      <c r="Q74" t="s">
        <v>1</v>
      </c>
      <c r="R74" t="s">
        <v>454</v>
      </c>
      <c r="S74" t="s">
        <v>455</v>
      </c>
    </row>
    <row r="75" spans="1:34" x14ac:dyDescent="0.2">
      <c r="A75" t="s">
        <v>402</v>
      </c>
      <c r="B75">
        <f t="shared" si="3"/>
        <v>8.5836909871244635E-2</v>
      </c>
      <c r="C75">
        <f t="shared" si="3"/>
        <v>8.5836909871244635E-2</v>
      </c>
      <c r="D75">
        <v>0.4</v>
      </c>
      <c r="E75">
        <f t="shared" si="4"/>
        <v>-0.4</v>
      </c>
      <c r="F75" t="s">
        <v>1069</v>
      </c>
      <c r="G75" t="s">
        <v>297</v>
      </c>
      <c r="H75" t="s">
        <v>443</v>
      </c>
      <c r="I75" t="s">
        <v>67</v>
      </c>
      <c r="J75" t="s">
        <v>101</v>
      </c>
      <c r="K75" t="s">
        <v>44</v>
      </c>
      <c r="L75" t="s">
        <v>166</v>
      </c>
      <c r="M75" t="s">
        <v>224</v>
      </c>
      <c r="N75" t="s">
        <v>79</v>
      </c>
      <c r="O75" t="s">
        <v>456</v>
      </c>
      <c r="P75" t="s">
        <v>121</v>
      </c>
      <c r="Q75" t="s">
        <v>457</v>
      </c>
      <c r="R75" t="s">
        <v>458</v>
      </c>
      <c r="S75" t="s">
        <v>296</v>
      </c>
    </row>
    <row r="76" spans="1:34" x14ac:dyDescent="0.2">
      <c r="A76" t="s">
        <v>402</v>
      </c>
      <c r="B76">
        <f t="shared" si="3"/>
        <v>8.5836909871244635E-2</v>
      </c>
      <c r="C76">
        <f t="shared" si="3"/>
        <v>8.5836909871244635E-2</v>
      </c>
      <c r="D76">
        <v>0.3</v>
      </c>
      <c r="E76">
        <f t="shared" si="4"/>
        <v>-0.5</v>
      </c>
      <c r="F76" t="s">
        <v>1069</v>
      </c>
      <c r="G76" t="s">
        <v>72</v>
      </c>
      <c r="H76" t="s">
        <v>459</v>
      </c>
      <c r="I76" t="s">
        <v>460</v>
      </c>
      <c r="J76" t="s">
        <v>131</v>
      </c>
      <c r="K76" t="s">
        <v>438</v>
      </c>
      <c r="L76" t="s">
        <v>65</v>
      </c>
      <c r="M76" t="s">
        <v>461</v>
      </c>
      <c r="N76" t="s">
        <v>109</v>
      </c>
      <c r="O76" t="s">
        <v>147</v>
      </c>
      <c r="P76" t="s">
        <v>462</v>
      </c>
      <c r="Q76" t="s">
        <v>48</v>
      </c>
      <c r="R76" t="s">
        <v>463</v>
      </c>
    </row>
    <row r="77" spans="1:34" x14ac:dyDescent="0.2">
      <c r="A77" t="s">
        <v>402</v>
      </c>
      <c r="B77">
        <f t="shared" si="3"/>
        <v>8.5836909871244635E-2</v>
      </c>
      <c r="C77">
        <f t="shared" si="3"/>
        <v>8.5836909871244635E-2</v>
      </c>
      <c r="D77">
        <v>0.2</v>
      </c>
      <c r="E77">
        <f t="shared" si="4"/>
        <v>-0.60000000000000009</v>
      </c>
      <c r="F77" t="s">
        <v>1069</v>
      </c>
      <c r="G77" t="s">
        <v>464</v>
      </c>
      <c r="H77" t="s">
        <v>465</v>
      </c>
      <c r="I77" t="s">
        <v>466</v>
      </c>
      <c r="J77" t="s">
        <v>325</v>
      </c>
      <c r="K77" t="s">
        <v>158</v>
      </c>
      <c r="L77" t="s">
        <v>42</v>
      </c>
      <c r="M77" t="s">
        <v>209</v>
      </c>
      <c r="N77" t="s">
        <v>250</v>
      </c>
      <c r="O77" t="s">
        <v>101</v>
      </c>
      <c r="P77" t="s">
        <v>44</v>
      </c>
      <c r="Q77" t="s">
        <v>112</v>
      </c>
      <c r="R77" t="s">
        <v>175</v>
      </c>
    </row>
    <row r="78" spans="1:34" x14ac:dyDescent="0.2">
      <c r="A78" t="s">
        <v>402</v>
      </c>
      <c r="B78">
        <f t="shared" si="3"/>
        <v>8.5836909871244635E-2</v>
      </c>
      <c r="C78">
        <f t="shared" si="3"/>
        <v>8.5836909871244635E-2</v>
      </c>
      <c r="D78">
        <v>9.9999999999999895E-2</v>
      </c>
      <c r="E78">
        <f t="shared" si="4"/>
        <v>-0.70000000000000018</v>
      </c>
      <c r="F78" t="s">
        <v>1069</v>
      </c>
      <c r="G78" t="s">
        <v>50</v>
      </c>
      <c r="H78" t="s">
        <v>467</v>
      </c>
      <c r="I78" t="s">
        <v>109</v>
      </c>
      <c r="J78" t="s">
        <v>468</v>
      </c>
      <c r="K78" t="s">
        <v>1</v>
      </c>
      <c r="L78" t="s">
        <v>469</v>
      </c>
      <c r="M78" t="s">
        <v>470</v>
      </c>
      <c r="N78" t="s">
        <v>121</v>
      </c>
      <c r="O78" t="s">
        <v>48</v>
      </c>
      <c r="P78" t="s">
        <v>471</v>
      </c>
      <c r="Q78" t="s">
        <v>472</v>
      </c>
    </row>
    <row r="79" spans="1:34" x14ac:dyDescent="0.2">
      <c r="A79" t="s">
        <v>402</v>
      </c>
      <c r="B79">
        <f t="shared" si="3"/>
        <v>8.5836909871244635E-2</v>
      </c>
      <c r="C79">
        <f t="shared" si="3"/>
        <v>8.5836909871244635E-2</v>
      </c>
      <c r="D79">
        <v>0</v>
      </c>
      <c r="E79">
        <f t="shared" si="4"/>
        <v>-0.8</v>
      </c>
      <c r="F79" t="s">
        <v>1069</v>
      </c>
      <c r="G79" t="s">
        <v>473</v>
      </c>
      <c r="H79" t="s">
        <v>75</v>
      </c>
      <c r="I79" t="s">
        <v>474</v>
      </c>
      <c r="J79" t="s">
        <v>140</v>
      </c>
      <c r="K79" t="s">
        <v>260</v>
      </c>
      <c r="L79" t="s">
        <v>475</v>
      </c>
      <c r="M79" t="s">
        <v>476</v>
      </c>
      <c r="N79" t="s">
        <v>245</v>
      </c>
      <c r="O79" t="s">
        <v>48</v>
      </c>
      <c r="P79" t="s">
        <v>477</v>
      </c>
      <c r="Q79" t="s">
        <v>478</v>
      </c>
    </row>
    <row r="80" spans="1:34" x14ac:dyDescent="0.2">
      <c r="A80" t="s">
        <v>402</v>
      </c>
      <c r="B80">
        <f t="shared" si="3"/>
        <v>8.5836909871244635E-2</v>
      </c>
      <c r="C80">
        <f t="shared" si="3"/>
        <v>8.5836909871244635E-2</v>
      </c>
      <c r="D80">
        <v>-0.1</v>
      </c>
      <c r="E80">
        <f t="shared" si="4"/>
        <v>-0.9</v>
      </c>
      <c r="F80" t="s">
        <v>1069</v>
      </c>
      <c r="G80" t="s">
        <v>82</v>
      </c>
      <c r="H80" t="s">
        <v>340</v>
      </c>
      <c r="I80" t="s">
        <v>52</v>
      </c>
      <c r="J80" t="s">
        <v>135</v>
      </c>
      <c r="K80" t="s">
        <v>52</v>
      </c>
      <c r="L80" t="s">
        <v>465</v>
      </c>
      <c r="M80" t="s">
        <v>479</v>
      </c>
      <c r="N80" t="s">
        <v>306</v>
      </c>
      <c r="O80" t="s">
        <v>154</v>
      </c>
      <c r="P80" t="s">
        <v>63</v>
      </c>
      <c r="Q80" t="s">
        <v>75</v>
      </c>
      <c r="R80" t="s">
        <v>480</v>
      </c>
      <c r="S80" t="s">
        <v>403</v>
      </c>
    </row>
    <row r="81" spans="1:34" x14ac:dyDescent="0.2">
      <c r="A81" t="s">
        <v>402</v>
      </c>
      <c r="B81">
        <f t="shared" si="3"/>
        <v>8.5836909871244635E-2</v>
      </c>
      <c r="C81">
        <f t="shared" si="3"/>
        <v>8.5836909871244635E-2</v>
      </c>
      <c r="D81">
        <v>-0.2</v>
      </c>
      <c r="E81">
        <f t="shared" si="4"/>
        <v>-1</v>
      </c>
      <c r="F81" t="s">
        <v>1069</v>
      </c>
      <c r="G81" t="s">
        <v>72</v>
      </c>
      <c r="H81" t="s">
        <v>481</v>
      </c>
      <c r="I81" t="s">
        <v>111</v>
      </c>
      <c r="J81" t="s">
        <v>147</v>
      </c>
      <c r="K81" t="s">
        <v>121</v>
      </c>
      <c r="L81" t="s">
        <v>122</v>
      </c>
      <c r="M81" t="s">
        <v>482</v>
      </c>
      <c r="N81" t="s">
        <v>47</v>
      </c>
      <c r="O81" t="s">
        <v>1</v>
      </c>
      <c r="P81" t="s">
        <v>483</v>
      </c>
      <c r="Q81" t="s">
        <v>121</v>
      </c>
      <c r="R81" t="s">
        <v>484</v>
      </c>
      <c r="S81" t="s">
        <v>485</v>
      </c>
    </row>
    <row r="82" spans="1:34" x14ac:dyDescent="0.2">
      <c r="A82" t="s">
        <v>486</v>
      </c>
      <c r="B82">
        <f>1/20.9</f>
        <v>4.784688995215311E-2</v>
      </c>
      <c r="C82">
        <f>1/20.9</f>
        <v>4.784688995215311E-2</v>
      </c>
      <c r="D82">
        <v>1.7</v>
      </c>
      <c r="E82">
        <f t="shared" si="4"/>
        <v>0.89999999999999991</v>
      </c>
      <c r="F82" t="s">
        <v>1069</v>
      </c>
      <c r="G82" t="s">
        <v>473</v>
      </c>
      <c r="H82" t="s">
        <v>487</v>
      </c>
      <c r="I82" t="s">
        <v>79</v>
      </c>
      <c r="J82" t="s">
        <v>80</v>
      </c>
      <c r="K82" t="s">
        <v>488</v>
      </c>
      <c r="L82" t="s">
        <v>489</v>
      </c>
      <c r="M82" t="s">
        <v>68</v>
      </c>
      <c r="N82" t="s">
        <v>119</v>
      </c>
      <c r="O82" t="s">
        <v>65</v>
      </c>
      <c r="P82" t="s">
        <v>490</v>
      </c>
      <c r="Q82" t="s">
        <v>122</v>
      </c>
      <c r="R82" t="s">
        <v>108</v>
      </c>
      <c r="V82" t="s">
        <v>473</v>
      </c>
      <c r="W82" t="s">
        <v>487</v>
      </c>
      <c r="X82" t="s">
        <v>79</v>
      </c>
      <c r="Y82" t="s">
        <v>80</v>
      </c>
      <c r="Z82" t="s">
        <v>488</v>
      </c>
      <c r="AA82" t="s">
        <v>489</v>
      </c>
      <c r="AB82" t="s">
        <v>68</v>
      </c>
      <c r="AC82" t="s">
        <v>119</v>
      </c>
      <c r="AD82" t="s">
        <v>65</v>
      </c>
      <c r="AE82" t="s">
        <v>490</v>
      </c>
      <c r="AF82" t="s">
        <v>122</v>
      </c>
      <c r="AG82" t="s">
        <v>108</v>
      </c>
    </row>
    <row r="83" spans="1:34" x14ac:dyDescent="0.2">
      <c r="A83" t="s">
        <v>486</v>
      </c>
      <c r="B83">
        <f t="shared" ref="B83:C101" si="5">1/20.9</f>
        <v>4.784688995215311E-2</v>
      </c>
      <c r="C83">
        <f t="shared" si="5"/>
        <v>4.784688995215311E-2</v>
      </c>
      <c r="D83">
        <v>1.6</v>
      </c>
      <c r="E83">
        <f t="shared" si="4"/>
        <v>0.8</v>
      </c>
      <c r="F83" t="s">
        <v>1069</v>
      </c>
      <c r="G83" t="s">
        <v>269</v>
      </c>
      <c r="H83" t="s">
        <v>437</v>
      </c>
      <c r="I83" t="s">
        <v>63</v>
      </c>
      <c r="J83" t="s">
        <v>75</v>
      </c>
      <c r="K83" t="s">
        <v>491</v>
      </c>
      <c r="L83" t="s">
        <v>52</v>
      </c>
      <c r="M83" t="s">
        <v>492</v>
      </c>
      <c r="N83" t="s">
        <v>260</v>
      </c>
      <c r="O83" t="s">
        <v>1</v>
      </c>
      <c r="P83" t="s">
        <v>493</v>
      </c>
      <c r="Q83" t="s">
        <v>121</v>
      </c>
      <c r="R83" t="s">
        <v>494</v>
      </c>
      <c r="V83" t="s">
        <v>269</v>
      </c>
      <c r="W83" t="s">
        <v>437</v>
      </c>
      <c r="X83" t="s">
        <v>63</v>
      </c>
      <c r="Y83" t="s">
        <v>75</v>
      </c>
      <c r="Z83" t="s">
        <v>491</v>
      </c>
      <c r="AA83" t="s">
        <v>52</v>
      </c>
      <c r="AB83" t="s">
        <v>492</v>
      </c>
      <c r="AC83" t="s">
        <v>260</v>
      </c>
      <c r="AD83" t="s">
        <v>1</v>
      </c>
      <c r="AE83" t="s">
        <v>493</v>
      </c>
      <c r="AF83" t="s">
        <v>121</v>
      </c>
      <c r="AG83" t="s">
        <v>494</v>
      </c>
    </row>
    <row r="84" spans="1:34" x14ac:dyDescent="0.2">
      <c r="A84" t="s">
        <v>486</v>
      </c>
      <c r="B84">
        <f t="shared" si="5"/>
        <v>4.784688995215311E-2</v>
      </c>
      <c r="C84">
        <f t="shared" si="5"/>
        <v>4.784688995215311E-2</v>
      </c>
      <c r="D84">
        <v>1.5</v>
      </c>
      <c r="E84">
        <f t="shared" si="4"/>
        <v>0.7</v>
      </c>
      <c r="F84" t="s">
        <v>1069</v>
      </c>
      <c r="G84" t="s">
        <v>50</v>
      </c>
      <c r="H84" t="s">
        <v>75</v>
      </c>
      <c r="I84" t="s">
        <v>474</v>
      </c>
      <c r="J84" t="s">
        <v>140</v>
      </c>
      <c r="K84" t="s">
        <v>260</v>
      </c>
      <c r="L84" t="s">
        <v>475</v>
      </c>
      <c r="M84" t="s">
        <v>476</v>
      </c>
      <c r="N84" t="s">
        <v>245</v>
      </c>
      <c r="O84" t="s">
        <v>98</v>
      </c>
      <c r="P84" t="s">
        <v>495</v>
      </c>
      <c r="Q84" t="s">
        <v>496</v>
      </c>
      <c r="R84" t="s">
        <v>478</v>
      </c>
      <c r="V84" t="s">
        <v>50</v>
      </c>
      <c r="W84" t="s">
        <v>75</v>
      </c>
      <c r="X84" t="s">
        <v>474</v>
      </c>
      <c r="Y84" t="s">
        <v>140</v>
      </c>
      <c r="Z84" t="s">
        <v>260</v>
      </c>
      <c r="AA84" t="s">
        <v>475</v>
      </c>
      <c r="AB84" t="s">
        <v>476</v>
      </c>
      <c r="AC84" t="s">
        <v>245</v>
      </c>
      <c r="AD84" t="s">
        <v>98</v>
      </c>
      <c r="AE84" t="s">
        <v>495</v>
      </c>
      <c r="AF84" t="s">
        <v>496</v>
      </c>
      <c r="AG84" t="s">
        <v>478</v>
      </c>
    </row>
    <row r="85" spans="1:34" x14ac:dyDescent="0.2">
      <c r="A85" t="s">
        <v>486</v>
      </c>
      <c r="B85">
        <f t="shared" si="5"/>
        <v>4.784688995215311E-2</v>
      </c>
      <c r="C85">
        <f t="shared" si="5"/>
        <v>4.784688995215311E-2</v>
      </c>
      <c r="D85">
        <v>1.4</v>
      </c>
      <c r="E85">
        <f t="shared" si="4"/>
        <v>0.59999999999999987</v>
      </c>
      <c r="F85" t="s">
        <v>1069</v>
      </c>
      <c r="G85" t="s">
        <v>318</v>
      </c>
      <c r="H85" t="s">
        <v>497</v>
      </c>
      <c r="I85" t="s">
        <v>498</v>
      </c>
      <c r="J85" t="s">
        <v>496</v>
      </c>
      <c r="K85" t="s">
        <v>52</v>
      </c>
      <c r="L85" t="s">
        <v>54</v>
      </c>
      <c r="M85" t="s">
        <v>1</v>
      </c>
      <c r="N85" t="s">
        <v>499</v>
      </c>
      <c r="O85" t="s">
        <v>500</v>
      </c>
      <c r="P85" t="s">
        <v>52</v>
      </c>
      <c r="Q85" t="s">
        <v>48</v>
      </c>
      <c r="R85" t="s">
        <v>501</v>
      </c>
      <c r="S85" t="s">
        <v>502</v>
      </c>
      <c r="V85" t="s">
        <v>318</v>
      </c>
      <c r="W85" t="s">
        <v>497</v>
      </c>
      <c r="X85" t="s">
        <v>498</v>
      </c>
      <c r="Y85" t="s">
        <v>496</v>
      </c>
      <c r="Z85" t="s">
        <v>52</v>
      </c>
      <c r="AA85" t="s">
        <v>54</v>
      </c>
      <c r="AB85" t="s">
        <v>1</v>
      </c>
      <c r="AC85" t="s">
        <v>499</v>
      </c>
      <c r="AD85" t="s">
        <v>500</v>
      </c>
      <c r="AE85" t="s">
        <v>52</v>
      </c>
      <c r="AF85" t="s">
        <v>48</v>
      </c>
      <c r="AG85" t="s">
        <v>501</v>
      </c>
      <c r="AH85" t="s">
        <v>502</v>
      </c>
    </row>
    <row r="86" spans="1:34" x14ac:dyDescent="0.2">
      <c r="A86" t="s">
        <v>486</v>
      </c>
      <c r="B86">
        <f t="shared" si="5"/>
        <v>4.784688995215311E-2</v>
      </c>
      <c r="C86">
        <f t="shared" si="5"/>
        <v>4.784688995215311E-2</v>
      </c>
      <c r="D86">
        <v>1.3</v>
      </c>
      <c r="E86">
        <f t="shared" si="4"/>
        <v>0.5</v>
      </c>
      <c r="F86" t="s">
        <v>1069</v>
      </c>
      <c r="G86" t="s">
        <v>72</v>
      </c>
      <c r="H86" t="s">
        <v>86</v>
      </c>
      <c r="I86" t="s">
        <v>503</v>
      </c>
      <c r="J86" t="s">
        <v>64</v>
      </c>
      <c r="K86" t="s">
        <v>504</v>
      </c>
      <c r="L86" t="s">
        <v>504</v>
      </c>
      <c r="M86" t="s">
        <v>505</v>
      </c>
      <c r="N86" t="s">
        <v>506</v>
      </c>
      <c r="O86" t="s">
        <v>154</v>
      </c>
      <c r="P86" t="s">
        <v>416</v>
      </c>
      <c r="Q86" t="s">
        <v>507</v>
      </c>
      <c r="R86" t="s">
        <v>342</v>
      </c>
      <c r="V86" t="s">
        <v>72</v>
      </c>
      <c r="W86" t="s">
        <v>86</v>
      </c>
      <c r="X86" t="s">
        <v>503</v>
      </c>
      <c r="Y86" t="s">
        <v>64</v>
      </c>
      <c r="Z86" t="s">
        <v>504</v>
      </c>
      <c r="AA86" t="s">
        <v>504</v>
      </c>
      <c r="AG86" t="s">
        <v>342</v>
      </c>
    </row>
    <row r="87" spans="1:34" x14ac:dyDescent="0.2">
      <c r="A87" t="s">
        <v>486</v>
      </c>
      <c r="B87">
        <f t="shared" si="5"/>
        <v>4.784688995215311E-2</v>
      </c>
      <c r="C87">
        <f t="shared" si="5"/>
        <v>4.784688995215311E-2</v>
      </c>
      <c r="D87">
        <v>1.2</v>
      </c>
      <c r="E87">
        <f t="shared" si="4"/>
        <v>0.39999999999999991</v>
      </c>
      <c r="F87" t="s">
        <v>1069</v>
      </c>
      <c r="G87" t="s">
        <v>72</v>
      </c>
      <c r="H87" t="s">
        <v>235</v>
      </c>
      <c r="I87" t="s">
        <v>340</v>
      </c>
      <c r="J87" t="s">
        <v>48</v>
      </c>
      <c r="K87" t="s">
        <v>237</v>
      </c>
      <c r="L87" t="s">
        <v>52</v>
      </c>
      <c r="M87" t="s">
        <v>508</v>
      </c>
      <c r="N87" t="s">
        <v>238</v>
      </c>
      <c r="O87" t="s">
        <v>52</v>
      </c>
      <c r="P87" t="s">
        <v>239</v>
      </c>
      <c r="Q87" t="s">
        <v>1</v>
      </c>
      <c r="R87" t="s">
        <v>509</v>
      </c>
      <c r="V87" t="s">
        <v>72</v>
      </c>
    </row>
    <row r="88" spans="1:34" x14ac:dyDescent="0.2">
      <c r="A88" t="s">
        <v>486</v>
      </c>
      <c r="B88">
        <f t="shared" si="5"/>
        <v>4.784688995215311E-2</v>
      </c>
      <c r="C88">
        <f t="shared" si="5"/>
        <v>4.784688995215311E-2</v>
      </c>
      <c r="D88">
        <v>1.1000000000000001</v>
      </c>
      <c r="E88">
        <f t="shared" si="4"/>
        <v>0.30000000000000004</v>
      </c>
      <c r="F88" t="s">
        <v>1069</v>
      </c>
      <c r="G88" t="s">
        <v>182</v>
      </c>
      <c r="H88" t="s">
        <v>510</v>
      </c>
      <c r="I88" t="s">
        <v>511</v>
      </c>
      <c r="J88" t="s">
        <v>1</v>
      </c>
      <c r="K88" t="s">
        <v>293</v>
      </c>
      <c r="L88" t="s">
        <v>512</v>
      </c>
      <c r="M88" t="s">
        <v>47</v>
      </c>
      <c r="N88" t="s">
        <v>513</v>
      </c>
      <c r="O88" t="s">
        <v>57</v>
      </c>
      <c r="P88" t="s">
        <v>514</v>
      </c>
      <c r="V88" t="s">
        <v>182</v>
      </c>
      <c r="W88" t="s">
        <v>510</v>
      </c>
      <c r="X88" t="s">
        <v>511</v>
      </c>
      <c r="Y88" t="s">
        <v>1</v>
      </c>
    </row>
    <row r="89" spans="1:34" x14ac:dyDescent="0.2">
      <c r="A89" t="s">
        <v>486</v>
      </c>
      <c r="B89">
        <f t="shared" si="5"/>
        <v>4.784688995215311E-2</v>
      </c>
      <c r="C89">
        <f t="shared" si="5"/>
        <v>4.784688995215311E-2</v>
      </c>
      <c r="D89">
        <v>1</v>
      </c>
      <c r="E89">
        <f t="shared" si="4"/>
        <v>0.19999999999999996</v>
      </c>
      <c r="F89" t="s">
        <v>1069</v>
      </c>
      <c r="G89" t="s">
        <v>473</v>
      </c>
      <c r="H89" t="s">
        <v>515</v>
      </c>
      <c r="I89" t="s">
        <v>1</v>
      </c>
      <c r="J89" t="s">
        <v>341</v>
      </c>
      <c r="K89" t="s">
        <v>121</v>
      </c>
      <c r="L89" t="s">
        <v>516</v>
      </c>
      <c r="M89" t="s">
        <v>52</v>
      </c>
      <c r="N89" t="s">
        <v>122</v>
      </c>
      <c r="O89" t="s">
        <v>319</v>
      </c>
      <c r="P89" t="s">
        <v>245</v>
      </c>
      <c r="Q89" t="s">
        <v>517</v>
      </c>
      <c r="R89" t="s">
        <v>52</v>
      </c>
      <c r="S89" t="s">
        <v>518</v>
      </c>
    </row>
    <row r="90" spans="1:34" x14ac:dyDescent="0.2">
      <c r="A90" t="s">
        <v>486</v>
      </c>
      <c r="B90">
        <f t="shared" si="5"/>
        <v>4.784688995215311E-2</v>
      </c>
      <c r="C90">
        <f t="shared" si="5"/>
        <v>4.784688995215311E-2</v>
      </c>
      <c r="D90">
        <v>0.90000000000000102</v>
      </c>
      <c r="E90">
        <f t="shared" si="4"/>
        <v>0.10000000000000098</v>
      </c>
      <c r="F90" t="s">
        <v>1069</v>
      </c>
      <c r="G90" t="s">
        <v>269</v>
      </c>
      <c r="H90" t="s">
        <v>437</v>
      </c>
      <c r="I90" t="s">
        <v>63</v>
      </c>
      <c r="J90" t="s">
        <v>75</v>
      </c>
      <c r="K90" t="s">
        <v>519</v>
      </c>
      <c r="L90" t="s">
        <v>154</v>
      </c>
      <c r="M90" t="s">
        <v>143</v>
      </c>
      <c r="N90" t="s">
        <v>69</v>
      </c>
      <c r="O90" t="s">
        <v>480</v>
      </c>
      <c r="P90" t="s">
        <v>520</v>
      </c>
      <c r="Q90" t="s">
        <v>52</v>
      </c>
      <c r="R90" t="s">
        <v>421</v>
      </c>
    </row>
    <row r="91" spans="1:34" x14ac:dyDescent="0.2">
      <c r="A91" t="s">
        <v>486</v>
      </c>
      <c r="B91">
        <f t="shared" si="5"/>
        <v>4.784688995215311E-2</v>
      </c>
      <c r="C91">
        <f t="shared" si="5"/>
        <v>4.784688995215311E-2</v>
      </c>
      <c r="D91">
        <v>0.80000000000000104</v>
      </c>
      <c r="E91">
        <f t="shared" si="4"/>
        <v>9.9920072216264089E-16</v>
      </c>
      <c r="F91" t="s">
        <v>1069</v>
      </c>
      <c r="G91" t="s">
        <v>210</v>
      </c>
      <c r="H91" t="s">
        <v>416</v>
      </c>
      <c r="I91" t="s">
        <v>258</v>
      </c>
      <c r="J91" t="s">
        <v>246</v>
      </c>
      <c r="K91" t="s">
        <v>68</v>
      </c>
      <c r="L91" t="s">
        <v>193</v>
      </c>
      <c r="M91" t="s">
        <v>340</v>
      </c>
      <c r="N91" t="s">
        <v>521</v>
      </c>
      <c r="O91" t="s">
        <v>124</v>
      </c>
      <c r="P91" t="s">
        <v>522</v>
      </c>
      <c r="Q91" t="s">
        <v>126</v>
      </c>
    </row>
    <row r="92" spans="1:34" x14ac:dyDescent="0.2">
      <c r="A92" t="s">
        <v>486</v>
      </c>
      <c r="B92">
        <f t="shared" si="5"/>
        <v>4.784688995215311E-2</v>
      </c>
      <c r="C92">
        <f t="shared" si="5"/>
        <v>4.784688995215311E-2</v>
      </c>
      <c r="D92">
        <v>0.70000000000000095</v>
      </c>
      <c r="E92">
        <f t="shared" si="4"/>
        <v>-9.999999999999909E-2</v>
      </c>
      <c r="F92" t="s">
        <v>1069</v>
      </c>
      <c r="G92" t="s">
        <v>297</v>
      </c>
      <c r="H92" t="s">
        <v>443</v>
      </c>
      <c r="I92" t="s">
        <v>67</v>
      </c>
      <c r="J92" t="s">
        <v>101</v>
      </c>
      <c r="K92" t="s">
        <v>44</v>
      </c>
      <c r="L92" t="s">
        <v>45</v>
      </c>
      <c r="M92" t="s">
        <v>523</v>
      </c>
      <c r="N92" t="s">
        <v>52</v>
      </c>
      <c r="O92" t="s">
        <v>524</v>
      </c>
      <c r="P92" t="s">
        <v>48</v>
      </c>
      <c r="Q92" t="s">
        <v>525</v>
      </c>
      <c r="R92" t="s">
        <v>52</v>
      </c>
      <c r="S92" t="s">
        <v>186</v>
      </c>
      <c r="T92" t="s">
        <v>235</v>
      </c>
    </row>
    <row r="93" spans="1:34" x14ac:dyDescent="0.2">
      <c r="A93" t="s">
        <v>486</v>
      </c>
      <c r="B93">
        <f t="shared" si="5"/>
        <v>4.784688995215311E-2</v>
      </c>
      <c r="C93">
        <f t="shared" si="5"/>
        <v>4.784688995215311E-2</v>
      </c>
      <c r="D93">
        <v>0.6</v>
      </c>
      <c r="E93">
        <f t="shared" si="4"/>
        <v>-0.20000000000000007</v>
      </c>
      <c r="F93" t="s">
        <v>1069</v>
      </c>
      <c r="G93" t="s">
        <v>526</v>
      </c>
      <c r="H93" t="s">
        <v>68</v>
      </c>
      <c r="I93" t="s">
        <v>144</v>
      </c>
      <c r="J93" t="s">
        <v>268</v>
      </c>
      <c r="K93" t="s">
        <v>147</v>
      </c>
      <c r="L93" t="s">
        <v>68</v>
      </c>
      <c r="M93" t="s">
        <v>119</v>
      </c>
      <c r="N93" t="s">
        <v>52</v>
      </c>
      <c r="O93" t="s">
        <v>113</v>
      </c>
      <c r="P93" t="s">
        <v>77</v>
      </c>
      <c r="Q93" t="s">
        <v>85</v>
      </c>
      <c r="R93" t="s">
        <v>246</v>
      </c>
      <c r="S93" t="s">
        <v>527</v>
      </c>
    </row>
    <row r="94" spans="1:34" x14ac:dyDescent="0.2">
      <c r="A94" t="s">
        <v>486</v>
      </c>
      <c r="B94">
        <f t="shared" si="5"/>
        <v>4.784688995215311E-2</v>
      </c>
      <c r="C94">
        <f t="shared" si="5"/>
        <v>4.784688995215311E-2</v>
      </c>
      <c r="D94">
        <v>0.5</v>
      </c>
      <c r="E94">
        <f t="shared" si="4"/>
        <v>-0.30000000000000004</v>
      </c>
      <c r="F94" t="s">
        <v>1069</v>
      </c>
      <c r="G94" t="s">
        <v>72</v>
      </c>
      <c r="H94" t="s">
        <v>78</v>
      </c>
      <c r="I94" t="s">
        <v>164</v>
      </c>
      <c r="J94" t="s">
        <v>143</v>
      </c>
      <c r="K94" t="s">
        <v>165</v>
      </c>
      <c r="L94" t="s">
        <v>52</v>
      </c>
      <c r="M94" t="s">
        <v>166</v>
      </c>
      <c r="N94" t="s">
        <v>75</v>
      </c>
      <c r="O94" t="s">
        <v>1</v>
      </c>
      <c r="P94" t="s">
        <v>528</v>
      </c>
      <c r="Q94" t="s">
        <v>121</v>
      </c>
      <c r="R94" t="s">
        <v>529</v>
      </c>
    </row>
    <row r="95" spans="1:34" x14ac:dyDescent="0.2">
      <c r="A95" t="s">
        <v>486</v>
      </c>
      <c r="B95">
        <f t="shared" si="5"/>
        <v>4.784688995215311E-2</v>
      </c>
      <c r="C95">
        <f t="shared" si="5"/>
        <v>4.784688995215311E-2</v>
      </c>
      <c r="D95">
        <v>0.4</v>
      </c>
      <c r="E95">
        <f t="shared" si="4"/>
        <v>-0.4</v>
      </c>
      <c r="F95" t="s">
        <v>1069</v>
      </c>
      <c r="G95" t="s">
        <v>297</v>
      </c>
      <c r="H95" t="s">
        <v>443</v>
      </c>
      <c r="I95" t="s">
        <v>67</v>
      </c>
      <c r="J95" t="s">
        <v>101</v>
      </c>
      <c r="K95" t="s">
        <v>44</v>
      </c>
      <c r="L95" t="s">
        <v>166</v>
      </c>
      <c r="M95" t="s">
        <v>224</v>
      </c>
      <c r="N95" t="s">
        <v>530</v>
      </c>
      <c r="O95" t="s">
        <v>67</v>
      </c>
      <c r="P95" t="s">
        <v>531</v>
      </c>
      <c r="Q95" t="s">
        <v>532</v>
      </c>
    </row>
    <row r="96" spans="1:34" x14ac:dyDescent="0.2">
      <c r="A96" t="s">
        <v>486</v>
      </c>
      <c r="B96">
        <f t="shared" si="5"/>
        <v>4.784688995215311E-2</v>
      </c>
      <c r="C96">
        <f t="shared" si="5"/>
        <v>4.784688995215311E-2</v>
      </c>
      <c r="D96">
        <v>0.3</v>
      </c>
      <c r="E96">
        <f t="shared" si="4"/>
        <v>-0.5</v>
      </c>
      <c r="F96" t="s">
        <v>1069</v>
      </c>
      <c r="G96" t="s">
        <v>82</v>
      </c>
      <c r="H96" t="s">
        <v>64</v>
      </c>
      <c r="I96" t="s">
        <v>65</v>
      </c>
      <c r="J96" t="s">
        <v>223</v>
      </c>
      <c r="K96" t="s">
        <v>48</v>
      </c>
      <c r="L96" t="s">
        <v>533</v>
      </c>
      <c r="M96" t="s">
        <v>534</v>
      </c>
      <c r="N96" t="s">
        <v>535</v>
      </c>
      <c r="O96" t="s">
        <v>536</v>
      </c>
      <c r="P96" t="s">
        <v>48</v>
      </c>
      <c r="Q96" t="s">
        <v>308</v>
      </c>
      <c r="R96" t="s">
        <v>537</v>
      </c>
    </row>
    <row r="97" spans="1:33" x14ac:dyDescent="0.2">
      <c r="A97" t="s">
        <v>486</v>
      </c>
      <c r="B97">
        <f t="shared" si="5"/>
        <v>4.784688995215311E-2</v>
      </c>
      <c r="C97">
        <f t="shared" si="5"/>
        <v>4.784688995215311E-2</v>
      </c>
      <c r="D97">
        <v>0.2</v>
      </c>
      <c r="E97">
        <f t="shared" si="4"/>
        <v>-0.60000000000000009</v>
      </c>
      <c r="F97" t="s">
        <v>1069</v>
      </c>
      <c r="G97" t="s">
        <v>297</v>
      </c>
      <c r="H97" t="s">
        <v>538</v>
      </c>
      <c r="I97" t="s">
        <v>453</v>
      </c>
      <c r="J97" t="s">
        <v>1</v>
      </c>
      <c r="K97" t="s">
        <v>343</v>
      </c>
      <c r="L97" t="s">
        <v>306</v>
      </c>
      <c r="M97" t="s">
        <v>140</v>
      </c>
      <c r="N97" t="s">
        <v>186</v>
      </c>
      <c r="O97" t="s">
        <v>539</v>
      </c>
      <c r="P97" t="s">
        <v>57</v>
      </c>
      <c r="Q97" t="s">
        <v>303</v>
      </c>
      <c r="R97" t="s">
        <v>52</v>
      </c>
      <c r="S97" t="s">
        <v>540</v>
      </c>
    </row>
    <row r="98" spans="1:33" x14ac:dyDescent="0.2">
      <c r="A98" t="s">
        <v>486</v>
      </c>
      <c r="B98">
        <f t="shared" si="5"/>
        <v>4.784688995215311E-2</v>
      </c>
      <c r="C98">
        <f t="shared" si="5"/>
        <v>4.784688995215311E-2</v>
      </c>
      <c r="D98">
        <v>9.9999999999999895E-2</v>
      </c>
      <c r="E98">
        <f t="shared" si="4"/>
        <v>-0.70000000000000018</v>
      </c>
      <c r="F98" t="s">
        <v>1069</v>
      </c>
      <c r="G98" t="s">
        <v>541</v>
      </c>
      <c r="H98" t="s">
        <v>542</v>
      </c>
      <c r="I98" t="s">
        <v>102</v>
      </c>
      <c r="J98" t="s">
        <v>480</v>
      </c>
      <c r="K98" t="s">
        <v>543</v>
      </c>
      <c r="L98" t="s">
        <v>40</v>
      </c>
      <c r="M98" t="s">
        <v>41</v>
      </c>
      <c r="N98" t="s">
        <v>48</v>
      </c>
      <c r="O98" t="s">
        <v>544</v>
      </c>
      <c r="P98" t="s">
        <v>63</v>
      </c>
      <c r="Q98" t="s">
        <v>357</v>
      </c>
      <c r="R98" t="s">
        <v>480</v>
      </c>
      <c r="S98" t="s">
        <v>545</v>
      </c>
    </row>
    <row r="99" spans="1:33" x14ac:dyDescent="0.2">
      <c r="A99" t="s">
        <v>486</v>
      </c>
      <c r="B99">
        <f t="shared" si="5"/>
        <v>4.784688995215311E-2</v>
      </c>
      <c r="C99">
        <f t="shared" si="5"/>
        <v>4.784688995215311E-2</v>
      </c>
      <c r="D99">
        <v>0</v>
      </c>
      <c r="E99">
        <f t="shared" si="4"/>
        <v>-0.8</v>
      </c>
      <c r="F99" t="s">
        <v>1069</v>
      </c>
      <c r="G99" t="s">
        <v>297</v>
      </c>
      <c r="H99" t="s">
        <v>437</v>
      </c>
      <c r="I99" t="s">
        <v>546</v>
      </c>
      <c r="J99" t="s">
        <v>119</v>
      </c>
      <c r="K99" t="s">
        <v>76</v>
      </c>
      <c r="L99" t="s">
        <v>547</v>
      </c>
      <c r="M99" t="s">
        <v>41</v>
      </c>
      <c r="N99" t="s">
        <v>186</v>
      </c>
      <c r="O99" t="s">
        <v>233</v>
      </c>
      <c r="P99" t="s">
        <v>94</v>
      </c>
      <c r="Q99" t="s">
        <v>1</v>
      </c>
      <c r="R99" t="s">
        <v>548</v>
      </c>
      <c r="S99" t="s">
        <v>549</v>
      </c>
    </row>
    <row r="100" spans="1:33" x14ac:dyDescent="0.2">
      <c r="A100" t="s">
        <v>486</v>
      </c>
      <c r="B100">
        <f t="shared" si="5"/>
        <v>4.784688995215311E-2</v>
      </c>
      <c r="C100">
        <f t="shared" si="5"/>
        <v>4.784688995215311E-2</v>
      </c>
      <c r="D100">
        <v>-0.1</v>
      </c>
      <c r="E100">
        <f t="shared" si="4"/>
        <v>-0.9</v>
      </c>
      <c r="F100" t="s">
        <v>1069</v>
      </c>
      <c r="G100" t="s">
        <v>72</v>
      </c>
      <c r="H100" t="s">
        <v>550</v>
      </c>
      <c r="I100" t="s">
        <v>51</v>
      </c>
      <c r="J100" t="s">
        <v>289</v>
      </c>
      <c r="K100" t="s">
        <v>145</v>
      </c>
      <c r="L100" t="s">
        <v>245</v>
      </c>
      <c r="M100" t="s">
        <v>48</v>
      </c>
      <c r="N100" t="s">
        <v>551</v>
      </c>
      <c r="O100" t="s">
        <v>552</v>
      </c>
      <c r="P100" t="s">
        <v>111</v>
      </c>
      <c r="Q100" t="s">
        <v>158</v>
      </c>
    </row>
    <row r="101" spans="1:33" x14ac:dyDescent="0.2">
      <c r="A101" t="s">
        <v>486</v>
      </c>
      <c r="B101">
        <f t="shared" si="5"/>
        <v>4.784688995215311E-2</v>
      </c>
      <c r="C101">
        <f t="shared" si="5"/>
        <v>4.784688995215311E-2</v>
      </c>
      <c r="D101">
        <v>-0.2</v>
      </c>
      <c r="E101">
        <f t="shared" si="4"/>
        <v>-1</v>
      </c>
      <c r="F101" t="s">
        <v>1069</v>
      </c>
      <c r="G101" t="s">
        <v>297</v>
      </c>
      <c r="H101" t="s">
        <v>415</v>
      </c>
      <c r="I101" t="s">
        <v>67</v>
      </c>
      <c r="J101" t="s">
        <v>68</v>
      </c>
      <c r="K101" t="s">
        <v>44</v>
      </c>
      <c r="L101" t="s">
        <v>194</v>
      </c>
      <c r="M101" t="s">
        <v>278</v>
      </c>
      <c r="N101" t="s">
        <v>553</v>
      </c>
      <c r="O101" t="s">
        <v>48</v>
      </c>
      <c r="P101" t="s">
        <v>554</v>
      </c>
      <c r="Q101" t="s">
        <v>555</v>
      </c>
      <c r="R101" t="s">
        <v>134</v>
      </c>
    </row>
    <row r="102" spans="1:33" x14ac:dyDescent="0.2">
      <c r="A102" t="s">
        <v>556</v>
      </c>
      <c r="B102">
        <f>1/36.78</f>
        <v>2.7188689505165849E-2</v>
      </c>
      <c r="C102">
        <f>1/36.78</f>
        <v>2.7188689505165849E-2</v>
      </c>
      <c r="D102">
        <v>1.7</v>
      </c>
      <c r="E102">
        <f t="shared" si="4"/>
        <v>0.89999999999999991</v>
      </c>
      <c r="F102" t="s">
        <v>1069</v>
      </c>
      <c r="G102" t="s">
        <v>72</v>
      </c>
      <c r="H102" t="s">
        <v>550</v>
      </c>
      <c r="I102" t="s">
        <v>51</v>
      </c>
      <c r="J102" t="s">
        <v>557</v>
      </c>
      <c r="K102" t="s">
        <v>41</v>
      </c>
      <c r="L102" t="s">
        <v>48</v>
      </c>
      <c r="M102" t="s">
        <v>225</v>
      </c>
      <c r="N102" t="s">
        <v>121</v>
      </c>
      <c r="O102" t="s">
        <v>48</v>
      </c>
      <c r="P102" t="s">
        <v>558</v>
      </c>
      <c r="Q102" t="s">
        <v>552</v>
      </c>
      <c r="V102" t="s">
        <v>72</v>
      </c>
      <c r="W102" t="s">
        <v>550</v>
      </c>
      <c r="X102" t="s">
        <v>51</v>
      </c>
      <c r="Y102" t="s">
        <v>557</v>
      </c>
      <c r="Z102" t="s">
        <v>41</v>
      </c>
      <c r="AA102" t="s">
        <v>48</v>
      </c>
      <c r="AB102" t="s">
        <v>225</v>
      </c>
      <c r="AC102" t="s">
        <v>121</v>
      </c>
      <c r="AD102" t="s">
        <v>48</v>
      </c>
    </row>
    <row r="103" spans="1:33" x14ac:dyDescent="0.2">
      <c r="A103" t="s">
        <v>556</v>
      </c>
      <c r="B103">
        <f t="shared" ref="B103:C121" si="6">1/36.78</f>
        <v>2.7188689505165849E-2</v>
      </c>
      <c r="C103">
        <f t="shared" si="6"/>
        <v>2.7188689505165849E-2</v>
      </c>
      <c r="D103">
        <v>1.6</v>
      </c>
      <c r="E103">
        <f t="shared" si="4"/>
        <v>0.8</v>
      </c>
      <c r="F103" t="s">
        <v>1069</v>
      </c>
      <c r="G103" t="s">
        <v>559</v>
      </c>
      <c r="H103" t="s">
        <v>63</v>
      </c>
      <c r="I103" t="s">
        <v>151</v>
      </c>
      <c r="J103" t="s">
        <v>205</v>
      </c>
      <c r="K103" t="s">
        <v>52</v>
      </c>
      <c r="L103" t="s">
        <v>500</v>
      </c>
      <c r="M103" t="s">
        <v>465</v>
      </c>
      <c r="N103" t="s">
        <v>560</v>
      </c>
      <c r="O103" t="s">
        <v>174</v>
      </c>
      <c r="P103" t="s">
        <v>52</v>
      </c>
      <c r="Q103" t="s">
        <v>48</v>
      </c>
      <c r="R103" t="s">
        <v>561</v>
      </c>
      <c r="AB103" t="s">
        <v>465</v>
      </c>
      <c r="AC103" t="s">
        <v>560</v>
      </c>
      <c r="AD103" t="s">
        <v>174</v>
      </c>
      <c r="AE103" t="s">
        <v>52</v>
      </c>
      <c r="AF103" t="s">
        <v>48</v>
      </c>
      <c r="AG103" t="s">
        <v>561</v>
      </c>
    </row>
    <row r="104" spans="1:33" x14ac:dyDescent="0.2">
      <c r="A104" t="s">
        <v>556</v>
      </c>
      <c r="B104">
        <f t="shared" si="6"/>
        <v>2.7188689505165849E-2</v>
      </c>
      <c r="C104">
        <f t="shared" si="6"/>
        <v>2.7188689505165849E-2</v>
      </c>
      <c r="D104">
        <v>1.5</v>
      </c>
      <c r="E104">
        <f t="shared" si="4"/>
        <v>0.7</v>
      </c>
      <c r="F104" t="s">
        <v>1069</v>
      </c>
      <c r="G104" t="s">
        <v>473</v>
      </c>
      <c r="H104" t="s">
        <v>144</v>
      </c>
      <c r="I104" t="s">
        <v>65</v>
      </c>
      <c r="J104" t="s">
        <v>562</v>
      </c>
      <c r="K104" t="s">
        <v>41</v>
      </c>
      <c r="L104" t="s">
        <v>48</v>
      </c>
      <c r="M104" t="s">
        <v>419</v>
      </c>
      <c r="N104" t="s">
        <v>376</v>
      </c>
      <c r="O104" t="s">
        <v>94</v>
      </c>
      <c r="P104" t="s">
        <v>48</v>
      </c>
      <c r="Q104" t="s">
        <v>285</v>
      </c>
      <c r="R104" t="s">
        <v>563</v>
      </c>
      <c r="S104" t="s">
        <v>564</v>
      </c>
      <c r="V104" t="s">
        <v>473</v>
      </c>
      <c r="W104" t="s">
        <v>144</v>
      </c>
      <c r="Z104" t="s">
        <v>41</v>
      </c>
      <c r="AA104" t="s">
        <v>48</v>
      </c>
    </row>
    <row r="105" spans="1:33" x14ac:dyDescent="0.2">
      <c r="A105" t="s">
        <v>556</v>
      </c>
      <c r="B105">
        <f t="shared" si="6"/>
        <v>2.7188689505165849E-2</v>
      </c>
      <c r="C105">
        <f t="shared" si="6"/>
        <v>2.7188689505165849E-2</v>
      </c>
      <c r="D105">
        <v>1.4</v>
      </c>
      <c r="E105">
        <f t="shared" si="4"/>
        <v>0.59999999999999987</v>
      </c>
      <c r="F105" t="s">
        <v>1069</v>
      </c>
      <c r="G105" t="s">
        <v>297</v>
      </c>
      <c r="H105" t="s">
        <v>538</v>
      </c>
      <c r="I105" t="s">
        <v>65</v>
      </c>
      <c r="J105" t="s">
        <v>565</v>
      </c>
      <c r="K105" t="s">
        <v>52</v>
      </c>
      <c r="L105" t="s">
        <v>566</v>
      </c>
      <c r="M105" t="s">
        <v>408</v>
      </c>
      <c r="N105" t="s">
        <v>56</v>
      </c>
      <c r="O105" t="s">
        <v>567</v>
      </c>
      <c r="P105" t="s">
        <v>140</v>
      </c>
      <c r="Q105" t="s">
        <v>568</v>
      </c>
      <c r="R105" t="s">
        <v>569</v>
      </c>
    </row>
    <row r="106" spans="1:33" x14ac:dyDescent="0.2">
      <c r="A106" t="s">
        <v>556</v>
      </c>
      <c r="B106">
        <f t="shared" si="6"/>
        <v>2.7188689505165849E-2</v>
      </c>
      <c r="C106">
        <f t="shared" si="6"/>
        <v>2.7188689505165849E-2</v>
      </c>
      <c r="D106">
        <v>1.3</v>
      </c>
      <c r="E106">
        <f t="shared" si="4"/>
        <v>0.5</v>
      </c>
      <c r="F106" t="s">
        <v>1069</v>
      </c>
      <c r="G106" t="s">
        <v>570</v>
      </c>
      <c r="H106" t="s">
        <v>246</v>
      </c>
      <c r="I106" t="s">
        <v>143</v>
      </c>
      <c r="J106" t="s">
        <v>119</v>
      </c>
      <c r="K106" t="s">
        <v>571</v>
      </c>
      <c r="L106" t="s">
        <v>572</v>
      </c>
      <c r="M106" t="s">
        <v>57</v>
      </c>
      <c r="N106" t="s">
        <v>1</v>
      </c>
      <c r="O106" t="s">
        <v>293</v>
      </c>
      <c r="P106" t="s">
        <v>528</v>
      </c>
      <c r="Q106" t="s">
        <v>121</v>
      </c>
      <c r="R106" t="s">
        <v>573</v>
      </c>
    </row>
    <row r="107" spans="1:33" x14ac:dyDescent="0.2">
      <c r="A107" t="s">
        <v>556</v>
      </c>
      <c r="B107">
        <f t="shared" si="6"/>
        <v>2.7188689505165849E-2</v>
      </c>
      <c r="C107">
        <f t="shared" si="6"/>
        <v>2.7188689505165849E-2</v>
      </c>
      <c r="D107">
        <v>1.2</v>
      </c>
      <c r="E107">
        <f t="shared" si="4"/>
        <v>0.39999999999999991</v>
      </c>
      <c r="F107" t="s">
        <v>1069</v>
      </c>
      <c r="G107" t="s">
        <v>190</v>
      </c>
      <c r="H107" t="s">
        <v>191</v>
      </c>
      <c r="I107" t="s">
        <v>192</v>
      </c>
      <c r="J107" t="s">
        <v>68</v>
      </c>
      <c r="K107" t="s">
        <v>193</v>
      </c>
      <c r="L107" t="s">
        <v>194</v>
      </c>
      <c r="M107" t="s">
        <v>52</v>
      </c>
      <c r="N107" t="s">
        <v>195</v>
      </c>
      <c r="O107" t="s">
        <v>196</v>
      </c>
      <c r="P107" t="s">
        <v>106</v>
      </c>
      <c r="Q107" t="s">
        <v>574</v>
      </c>
      <c r="R107" t="s">
        <v>158</v>
      </c>
      <c r="S107" t="s">
        <v>48</v>
      </c>
      <c r="T107" t="s">
        <v>575</v>
      </c>
    </row>
    <row r="108" spans="1:33" x14ac:dyDescent="0.2">
      <c r="A108" t="s">
        <v>556</v>
      </c>
      <c r="B108">
        <f t="shared" si="6"/>
        <v>2.7188689505165849E-2</v>
      </c>
      <c r="C108">
        <f t="shared" si="6"/>
        <v>2.7188689505165849E-2</v>
      </c>
      <c r="D108">
        <v>1.1000000000000001</v>
      </c>
      <c r="E108">
        <f t="shared" si="4"/>
        <v>0.30000000000000004</v>
      </c>
      <c r="F108" t="s">
        <v>1069</v>
      </c>
      <c r="G108" t="s">
        <v>50</v>
      </c>
      <c r="H108" t="s">
        <v>576</v>
      </c>
      <c r="I108" t="s">
        <v>577</v>
      </c>
      <c r="J108" t="s">
        <v>578</v>
      </c>
      <c r="K108" t="s">
        <v>94</v>
      </c>
      <c r="L108" t="s">
        <v>131</v>
      </c>
      <c r="M108" t="s">
        <v>281</v>
      </c>
      <c r="N108" t="s">
        <v>48</v>
      </c>
      <c r="O108" t="s">
        <v>499</v>
      </c>
      <c r="P108" t="s">
        <v>52</v>
      </c>
      <c r="Q108" t="s">
        <v>85</v>
      </c>
      <c r="R108" t="s">
        <v>212</v>
      </c>
    </row>
    <row r="109" spans="1:33" x14ac:dyDescent="0.2">
      <c r="A109" t="s">
        <v>556</v>
      </c>
      <c r="B109">
        <f t="shared" si="6"/>
        <v>2.7188689505165849E-2</v>
      </c>
      <c r="C109">
        <f t="shared" si="6"/>
        <v>2.7188689505165849E-2</v>
      </c>
      <c r="D109">
        <v>1</v>
      </c>
      <c r="E109">
        <f t="shared" si="4"/>
        <v>0.19999999999999996</v>
      </c>
      <c r="F109" t="s">
        <v>1069</v>
      </c>
      <c r="G109" t="s">
        <v>297</v>
      </c>
      <c r="H109" t="s">
        <v>83</v>
      </c>
      <c r="I109" t="s">
        <v>52</v>
      </c>
      <c r="J109" t="s">
        <v>207</v>
      </c>
      <c r="K109" t="s">
        <v>330</v>
      </c>
      <c r="L109" t="s">
        <v>47</v>
      </c>
      <c r="M109" t="s">
        <v>186</v>
      </c>
      <c r="N109" t="s">
        <v>579</v>
      </c>
      <c r="O109" t="s">
        <v>580</v>
      </c>
      <c r="P109" t="s">
        <v>245</v>
      </c>
      <c r="Q109" t="s">
        <v>517</v>
      </c>
      <c r="R109" t="s">
        <v>52</v>
      </c>
      <c r="S109" t="s">
        <v>518</v>
      </c>
    </row>
    <row r="110" spans="1:33" x14ac:dyDescent="0.2">
      <c r="A110" t="s">
        <v>556</v>
      </c>
      <c r="B110">
        <f t="shared" si="6"/>
        <v>2.7188689505165849E-2</v>
      </c>
      <c r="C110">
        <f t="shared" si="6"/>
        <v>2.7188689505165849E-2</v>
      </c>
      <c r="D110">
        <v>0.90000000000000102</v>
      </c>
      <c r="E110">
        <f t="shared" si="4"/>
        <v>0.10000000000000098</v>
      </c>
      <c r="F110" t="s">
        <v>1069</v>
      </c>
      <c r="G110" t="s">
        <v>216</v>
      </c>
      <c r="H110" t="s">
        <v>102</v>
      </c>
      <c r="I110" t="s">
        <v>390</v>
      </c>
      <c r="J110" t="s">
        <v>581</v>
      </c>
      <c r="K110" t="s">
        <v>131</v>
      </c>
      <c r="L110" t="s">
        <v>315</v>
      </c>
      <c r="M110" t="s">
        <v>65</v>
      </c>
      <c r="N110" t="s">
        <v>107</v>
      </c>
      <c r="O110" t="s">
        <v>57</v>
      </c>
      <c r="P110" t="s">
        <v>67</v>
      </c>
      <c r="Q110" t="s">
        <v>582</v>
      </c>
      <c r="R110" t="s">
        <v>532</v>
      </c>
    </row>
    <row r="111" spans="1:33" x14ac:dyDescent="0.2">
      <c r="A111" t="s">
        <v>556</v>
      </c>
      <c r="B111">
        <f t="shared" si="6"/>
        <v>2.7188689505165849E-2</v>
      </c>
      <c r="C111">
        <f t="shared" si="6"/>
        <v>2.7188689505165849E-2</v>
      </c>
      <c r="D111">
        <v>0.80000000000000104</v>
      </c>
      <c r="E111">
        <f t="shared" si="4"/>
        <v>9.9920072216264089E-16</v>
      </c>
      <c r="F111" t="s">
        <v>1069</v>
      </c>
      <c r="G111" t="s">
        <v>182</v>
      </c>
      <c r="H111" t="s">
        <v>339</v>
      </c>
      <c r="I111" t="s">
        <v>75</v>
      </c>
      <c r="J111" t="s">
        <v>65</v>
      </c>
      <c r="K111" t="s">
        <v>583</v>
      </c>
      <c r="L111" t="s">
        <v>584</v>
      </c>
      <c r="M111" t="s">
        <v>585</v>
      </c>
      <c r="N111" t="s">
        <v>184</v>
      </c>
      <c r="O111" t="s">
        <v>131</v>
      </c>
      <c r="P111" t="s">
        <v>64</v>
      </c>
      <c r="Q111" t="s">
        <v>65</v>
      </c>
      <c r="R111" t="s">
        <v>268</v>
      </c>
      <c r="S111" t="s">
        <v>306</v>
      </c>
    </row>
    <row r="112" spans="1:33" x14ac:dyDescent="0.2">
      <c r="A112" t="s">
        <v>556</v>
      </c>
      <c r="B112">
        <f t="shared" si="6"/>
        <v>2.7188689505165849E-2</v>
      </c>
      <c r="C112">
        <f t="shared" si="6"/>
        <v>2.7188689505165849E-2</v>
      </c>
      <c r="D112">
        <v>0.70000000000000095</v>
      </c>
      <c r="E112">
        <f t="shared" si="4"/>
        <v>-9.999999999999909E-2</v>
      </c>
      <c r="F112" t="s">
        <v>1069</v>
      </c>
      <c r="G112" t="s">
        <v>72</v>
      </c>
      <c r="H112" t="s">
        <v>237</v>
      </c>
      <c r="I112" t="s">
        <v>586</v>
      </c>
      <c r="J112" t="s">
        <v>1</v>
      </c>
      <c r="K112" t="s">
        <v>587</v>
      </c>
      <c r="L112" t="s">
        <v>124</v>
      </c>
      <c r="M112" t="s">
        <v>588</v>
      </c>
      <c r="N112" t="s">
        <v>230</v>
      </c>
      <c r="O112" t="s">
        <v>198</v>
      </c>
      <c r="P112" t="s">
        <v>589</v>
      </c>
    </row>
    <row r="113" spans="1:34" x14ac:dyDescent="0.2">
      <c r="A113" t="s">
        <v>556</v>
      </c>
      <c r="B113">
        <f t="shared" si="6"/>
        <v>2.7188689505165849E-2</v>
      </c>
      <c r="C113">
        <f t="shared" si="6"/>
        <v>2.7188689505165849E-2</v>
      </c>
      <c r="D113">
        <v>0.6</v>
      </c>
      <c r="E113">
        <f t="shared" si="4"/>
        <v>-0.20000000000000007</v>
      </c>
      <c r="F113" t="s">
        <v>1069</v>
      </c>
      <c r="G113" t="s">
        <v>297</v>
      </c>
      <c r="H113" t="s">
        <v>538</v>
      </c>
      <c r="I113" t="s">
        <v>65</v>
      </c>
      <c r="J113" t="s">
        <v>565</v>
      </c>
      <c r="K113" t="s">
        <v>52</v>
      </c>
      <c r="L113" t="s">
        <v>107</v>
      </c>
      <c r="M113" t="s">
        <v>590</v>
      </c>
      <c r="N113" t="s">
        <v>408</v>
      </c>
      <c r="O113" t="s">
        <v>125</v>
      </c>
      <c r="P113" t="s">
        <v>140</v>
      </c>
      <c r="Q113" t="s">
        <v>568</v>
      </c>
      <c r="R113" t="s">
        <v>569</v>
      </c>
    </row>
    <row r="114" spans="1:34" x14ac:dyDescent="0.2">
      <c r="A114" t="s">
        <v>556</v>
      </c>
      <c r="B114">
        <f t="shared" si="6"/>
        <v>2.7188689505165849E-2</v>
      </c>
      <c r="C114">
        <f t="shared" si="6"/>
        <v>2.7188689505165849E-2</v>
      </c>
      <c r="D114">
        <v>0.5</v>
      </c>
      <c r="E114">
        <f t="shared" si="4"/>
        <v>-0.30000000000000004</v>
      </c>
      <c r="F114" t="s">
        <v>1069</v>
      </c>
      <c r="G114" t="s">
        <v>72</v>
      </c>
      <c r="H114" t="s">
        <v>591</v>
      </c>
      <c r="I114" t="s">
        <v>592</v>
      </c>
      <c r="J114" t="s">
        <v>174</v>
      </c>
      <c r="K114" t="s">
        <v>48</v>
      </c>
      <c r="L114" t="s">
        <v>593</v>
      </c>
      <c r="M114" t="s">
        <v>57</v>
      </c>
      <c r="N114" t="s">
        <v>594</v>
      </c>
      <c r="O114" t="s">
        <v>375</v>
      </c>
      <c r="P114" t="s">
        <v>48</v>
      </c>
      <c r="Q114" t="s">
        <v>595</v>
      </c>
      <c r="R114" t="s">
        <v>596</v>
      </c>
    </row>
    <row r="115" spans="1:34" x14ac:dyDescent="0.2">
      <c r="A115" t="s">
        <v>556</v>
      </c>
      <c r="B115">
        <f t="shared" si="6"/>
        <v>2.7188689505165849E-2</v>
      </c>
      <c r="C115">
        <f t="shared" si="6"/>
        <v>2.7188689505165849E-2</v>
      </c>
      <c r="D115">
        <v>0.4</v>
      </c>
      <c r="E115">
        <f t="shared" si="4"/>
        <v>-0.4</v>
      </c>
      <c r="F115" t="s">
        <v>1069</v>
      </c>
      <c r="G115" t="s">
        <v>597</v>
      </c>
      <c r="H115" t="s">
        <v>48</v>
      </c>
      <c r="I115" t="s">
        <v>389</v>
      </c>
      <c r="J115" t="s">
        <v>416</v>
      </c>
      <c r="K115" t="s">
        <v>586</v>
      </c>
      <c r="L115" t="s">
        <v>1</v>
      </c>
      <c r="M115" t="s">
        <v>362</v>
      </c>
      <c r="N115" t="s">
        <v>121</v>
      </c>
      <c r="O115" t="s">
        <v>1</v>
      </c>
      <c r="P115" t="s">
        <v>361</v>
      </c>
      <c r="Q115" t="s">
        <v>409</v>
      </c>
      <c r="R115" t="s">
        <v>598</v>
      </c>
    </row>
    <row r="116" spans="1:34" x14ac:dyDescent="0.2">
      <c r="A116" t="s">
        <v>556</v>
      </c>
      <c r="B116">
        <f t="shared" si="6"/>
        <v>2.7188689505165849E-2</v>
      </c>
      <c r="C116">
        <f t="shared" si="6"/>
        <v>2.7188689505165849E-2</v>
      </c>
      <c r="D116">
        <v>0.3</v>
      </c>
      <c r="E116">
        <f t="shared" si="4"/>
        <v>-0.5</v>
      </c>
      <c r="F116" t="s">
        <v>1069</v>
      </c>
      <c r="G116" t="s">
        <v>297</v>
      </c>
      <c r="H116" t="s">
        <v>443</v>
      </c>
      <c r="I116" t="s">
        <v>67</v>
      </c>
      <c r="J116" t="s">
        <v>101</v>
      </c>
      <c r="K116" t="s">
        <v>44</v>
      </c>
      <c r="L116" t="s">
        <v>45</v>
      </c>
      <c r="M116" t="s">
        <v>523</v>
      </c>
      <c r="N116" t="s">
        <v>52</v>
      </c>
      <c r="O116" t="s">
        <v>268</v>
      </c>
      <c r="P116" t="s">
        <v>52</v>
      </c>
      <c r="Q116" t="s">
        <v>186</v>
      </c>
      <c r="R116" t="s">
        <v>599</v>
      </c>
      <c r="S116" t="s">
        <v>600</v>
      </c>
    </row>
    <row r="117" spans="1:34" x14ac:dyDescent="0.2">
      <c r="A117" t="s">
        <v>556</v>
      </c>
      <c r="B117">
        <f t="shared" si="6"/>
        <v>2.7188689505165849E-2</v>
      </c>
      <c r="C117">
        <f t="shared" si="6"/>
        <v>2.7188689505165849E-2</v>
      </c>
      <c r="D117">
        <v>0.2</v>
      </c>
      <c r="E117">
        <f t="shared" si="4"/>
        <v>-0.60000000000000009</v>
      </c>
      <c r="F117" t="s">
        <v>1069</v>
      </c>
      <c r="G117" t="s">
        <v>72</v>
      </c>
      <c r="H117" t="s">
        <v>601</v>
      </c>
      <c r="I117" t="s">
        <v>524</v>
      </c>
      <c r="J117" t="s">
        <v>75</v>
      </c>
      <c r="K117" t="s">
        <v>193</v>
      </c>
      <c r="L117" t="s">
        <v>177</v>
      </c>
      <c r="M117" t="s">
        <v>238</v>
      </c>
      <c r="N117" t="s">
        <v>602</v>
      </c>
      <c r="O117" t="s">
        <v>508</v>
      </c>
      <c r="P117" t="s">
        <v>52</v>
      </c>
      <c r="Q117" t="s">
        <v>603</v>
      </c>
      <c r="R117" t="s">
        <v>604</v>
      </c>
    </row>
    <row r="118" spans="1:34" x14ac:dyDescent="0.2">
      <c r="A118" t="s">
        <v>556</v>
      </c>
      <c r="B118">
        <f t="shared" si="6"/>
        <v>2.7188689505165849E-2</v>
      </c>
      <c r="C118">
        <f t="shared" si="6"/>
        <v>2.7188689505165849E-2</v>
      </c>
      <c r="D118">
        <v>9.9999999999999895E-2</v>
      </c>
      <c r="E118">
        <f t="shared" si="4"/>
        <v>-0.70000000000000018</v>
      </c>
      <c r="F118" t="s">
        <v>1069</v>
      </c>
      <c r="G118" t="s">
        <v>50</v>
      </c>
      <c r="H118" t="s">
        <v>75</v>
      </c>
      <c r="I118" t="s">
        <v>474</v>
      </c>
      <c r="J118" t="s">
        <v>140</v>
      </c>
      <c r="K118" t="s">
        <v>260</v>
      </c>
      <c r="L118" t="s">
        <v>475</v>
      </c>
      <c r="M118" t="s">
        <v>476</v>
      </c>
      <c r="N118" t="s">
        <v>245</v>
      </c>
      <c r="O118" t="s">
        <v>48</v>
      </c>
      <c r="P118" t="s">
        <v>605</v>
      </c>
      <c r="Q118" t="s">
        <v>606</v>
      </c>
    </row>
    <row r="119" spans="1:34" x14ac:dyDescent="0.2">
      <c r="A119" t="s">
        <v>556</v>
      </c>
      <c r="B119">
        <f t="shared" si="6"/>
        <v>2.7188689505165849E-2</v>
      </c>
      <c r="C119">
        <f t="shared" si="6"/>
        <v>2.7188689505165849E-2</v>
      </c>
      <c r="D119">
        <v>0</v>
      </c>
      <c r="E119">
        <f t="shared" si="4"/>
        <v>-0.8</v>
      </c>
      <c r="F119" t="s">
        <v>1069</v>
      </c>
      <c r="G119" t="s">
        <v>274</v>
      </c>
      <c r="H119" t="s">
        <v>75</v>
      </c>
      <c r="I119" t="s">
        <v>607</v>
      </c>
      <c r="J119" t="s">
        <v>52</v>
      </c>
      <c r="K119" t="s">
        <v>608</v>
      </c>
      <c r="L119" t="s">
        <v>609</v>
      </c>
      <c r="M119" t="s">
        <v>68</v>
      </c>
      <c r="N119" t="s">
        <v>69</v>
      </c>
      <c r="O119" t="s">
        <v>41</v>
      </c>
      <c r="P119" t="s">
        <v>48</v>
      </c>
      <c r="Q119" t="s">
        <v>610</v>
      </c>
      <c r="R119" t="s">
        <v>611</v>
      </c>
    </row>
    <row r="120" spans="1:34" x14ac:dyDescent="0.2">
      <c r="A120" t="s">
        <v>556</v>
      </c>
      <c r="B120">
        <f t="shared" si="6"/>
        <v>2.7188689505165849E-2</v>
      </c>
      <c r="C120">
        <f t="shared" si="6"/>
        <v>2.7188689505165849E-2</v>
      </c>
      <c r="D120">
        <v>-0.1</v>
      </c>
      <c r="E120">
        <f t="shared" si="4"/>
        <v>-0.9</v>
      </c>
      <c r="F120" t="s">
        <v>1069</v>
      </c>
      <c r="G120" t="s">
        <v>50</v>
      </c>
      <c r="H120" t="s">
        <v>291</v>
      </c>
      <c r="I120" t="s">
        <v>48</v>
      </c>
      <c r="J120" t="s">
        <v>407</v>
      </c>
      <c r="K120" t="s">
        <v>140</v>
      </c>
      <c r="L120" t="s">
        <v>1</v>
      </c>
      <c r="M120" t="s">
        <v>81</v>
      </c>
      <c r="N120" t="s">
        <v>408</v>
      </c>
      <c r="O120" t="s">
        <v>219</v>
      </c>
      <c r="P120" t="s">
        <v>245</v>
      </c>
      <c r="Q120" t="s">
        <v>612</v>
      </c>
      <c r="R120" t="s">
        <v>613</v>
      </c>
    </row>
    <row r="121" spans="1:34" x14ac:dyDescent="0.2">
      <c r="A121" t="s">
        <v>556</v>
      </c>
      <c r="B121">
        <f t="shared" si="6"/>
        <v>2.7188689505165849E-2</v>
      </c>
      <c r="C121">
        <f t="shared" si="6"/>
        <v>2.7188689505165849E-2</v>
      </c>
      <c r="D121">
        <v>-0.2</v>
      </c>
      <c r="E121">
        <f t="shared" si="4"/>
        <v>-1</v>
      </c>
      <c r="F121" t="s">
        <v>1069</v>
      </c>
      <c r="G121" t="s">
        <v>182</v>
      </c>
      <c r="H121" t="s">
        <v>319</v>
      </c>
      <c r="I121" t="s">
        <v>614</v>
      </c>
      <c r="J121" t="s">
        <v>52</v>
      </c>
      <c r="K121" t="s">
        <v>615</v>
      </c>
      <c r="L121" t="s">
        <v>48</v>
      </c>
      <c r="M121" t="s">
        <v>430</v>
      </c>
      <c r="N121" t="s">
        <v>616</v>
      </c>
      <c r="O121" t="s">
        <v>617</v>
      </c>
      <c r="P121" t="s">
        <v>41</v>
      </c>
      <c r="Q121" t="s">
        <v>48</v>
      </c>
      <c r="R121" t="s">
        <v>463</v>
      </c>
    </row>
    <row r="122" spans="1:34" x14ac:dyDescent="0.2">
      <c r="A122" t="s">
        <v>618</v>
      </c>
      <c r="B122">
        <f>1/(1.87*2)</f>
        <v>0.26737967914438499</v>
      </c>
      <c r="C122">
        <f>1/1.87</f>
        <v>0.53475935828876997</v>
      </c>
      <c r="D122">
        <v>1.7</v>
      </c>
      <c r="E122">
        <f t="shared" si="4"/>
        <v>0.89999999999999991</v>
      </c>
      <c r="F122" t="s">
        <v>1069</v>
      </c>
      <c r="G122" t="s">
        <v>302</v>
      </c>
      <c r="H122" t="s">
        <v>121</v>
      </c>
      <c r="I122" t="s">
        <v>186</v>
      </c>
      <c r="J122" t="s">
        <v>619</v>
      </c>
      <c r="K122" t="s">
        <v>303</v>
      </c>
      <c r="L122" t="s">
        <v>102</v>
      </c>
      <c r="M122" t="s">
        <v>517</v>
      </c>
      <c r="N122" t="s">
        <v>52</v>
      </c>
      <c r="O122" t="s">
        <v>84</v>
      </c>
      <c r="P122" t="s">
        <v>400</v>
      </c>
      <c r="Q122" t="s">
        <v>175</v>
      </c>
      <c r="V122" t="s">
        <v>302</v>
      </c>
      <c r="W122" t="s">
        <v>121</v>
      </c>
      <c r="X122" t="s">
        <v>186</v>
      </c>
      <c r="Y122" t="s">
        <v>619</v>
      </c>
      <c r="Z122" t="s">
        <v>303</v>
      </c>
      <c r="AA122" t="s">
        <v>102</v>
      </c>
      <c r="AB122" t="s">
        <v>517</v>
      </c>
      <c r="AC122" t="s">
        <v>52</v>
      </c>
      <c r="AD122" t="s">
        <v>84</v>
      </c>
      <c r="AE122" t="s">
        <v>400</v>
      </c>
      <c r="AF122" t="s">
        <v>175</v>
      </c>
    </row>
    <row r="123" spans="1:34" x14ac:dyDescent="0.2">
      <c r="A123" t="s">
        <v>618</v>
      </c>
      <c r="B123">
        <f t="shared" ref="B123:B141" si="7">1/(1.87*2)</f>
        <v>0.26737967914438499</v>
      </c>
      <c r="C123">
        <f t="shared" ref="C123:C141" si="8">1/1.87</f>
        <v>0.53475935828876997</v>
      </c>
      <c r="D123">
        <v>1.6</v>
      </c>
      <c r="E123">
        <f t="shared" si="4"/>
        <v>0.8</v>
      </c>
      <c r="F123" t="s">
        <v>1069</v>
      </c>
      <c r="G123" t="s">
        <v>72</v>
      </c>
      <c r="H123" t="s">
        <v>534</v>
      </c>
      <c r="I123" t="s">
        <v>620</v>
      </c>
      <c r="J123" t="s">
        <v>75</v>
      </c>
      <c r="K123" t="s">
        <v>621</v>
      </c>
      <c r="L123" t="s">
        <v>52</v>
      </c>
      <c r="M123" t="s">
        <v>48</v>
      </c>
      <c r="N123" t="s">
        <v>358</v>
      </c>
      <c r="O123" t="s">
        <v>121</v>
      </c>
      <c r="P123" t="s">
        <v>48</v>
      </c>
      <c r="Q123" t="s">
        <v>622</v>
      </c>
      <c r="R123" t="s">
        <v>623</v>
      </c>
      <c r="V123" t="s">
        <v>72</v>
      </c>
      <c r="W123" t="s">
        <v>534</v>
      </c>
      <c r="X123" t="s">
        <v>620</v>
      </c>
      <c r="Y123" t="s">
        <v>75</v>
      </c>
      <c r="Z123" t="s">
        <v>621</v>
      </c>
      <c r="AA123" t="s">
        <v>52</v>
      </c>
      <c r="AB123" t="s">
        <v>48</v>
      </c>
      <c r="AC123" t="s">
        <v>358</v>
      </c>
      <c r="AD123" t="s">
        <v>121</v>
      </c>
      <c r="AE123" t="s">
        <v>48</v>
      </c>
      <c r="AF123" t="s">
        <v>622</v>
      </c>
      <c r="AG123" t="s">
        <v>623</v>
      </c>
    </row>
    <row r="124" spans="1:34" x14ac:dyDescent="0.2">
      <c r="A124" t="s">
        <v>618</v>
      </c>
      <c r="B124">
        <f t="shared" si="7"/>
        <v>0.26737967914438499</v>
      </c>
      <c r="C124">
        <f t="shared" si="8"/>
        <v>0.53475935828876997</v>
      </c>
      <c r="D124">
        <v>1.5</v>
      </c>
      <c r="E124">
        <f t="shared" si="4"/>
        <v>0.7</v>
      </c>
      <c r="F124" t="s">
        <v>1069</v>
      </c>
      <c r="G124" t="s">
        <v>624</v>
      </c>
      <c r="H124" t="s">
        <v>144</v>
      </c>
      <c r="I124" t="s">
        <v>439</v>
      </c>
      <c r="J124" t="s">
        <v>45</v>
      </c>
      <c r="K124" t="s">
        <v>625</v>
      </c>
      <c r="L124" t="s">
        <v>626</v>
      </c>
      <c r="M124" t="s">
        <v>1</v>
      </c>
      <c r="N124" t="s">
        <v>185</v>
      </c>
      <c r="O124" t="s">
        <v>329</v>
      </c>
      <c r="P124" t="s">
        <v>52</v>
      </c>
      <c r="Q124" t="s">
        <v>196</v>
      </c>
      <c r="R124" t="s">
        <v>101</v>
      </c>
      <c r="S124" t="s">
        <v>77</v>
      </c>
      <c r="V124" t="s">
        <v>624</v>
      </c>
      <c r="W124" t="s">
        <v>144</v>
      </c>
      <c r="X124" t="s">
        <v>439</v>
      </c>
      <c r="Y124" t="s">
        <v>45</v>
      </c>
      <c r="Z124" t="s">
        <v>625</v>
      </c>
      <c r="AA124" t="s">
        <v>626</v>
      </c>
      <c r="AB124" t="s">
        <v>1</v>
      </c>
      <c r="AC124" t="s">
        <v>185</v>
      </c>
      <c r="AD124" t="s">
        <v>329</v>
      </c>
      <c r="AE124" t="s">
        <v>52</v>
      </c>
      <c r="AF124" t="s">
        <v>196</v>
      </c>
      <c r="AG124" t="s">
        <v>101</v>
      </c>
      <c r="AH124" t="s">
        <v>77</v>
      </c>
    </row>
    <row r="125" spans="1:34" x14ac:dyDescent="0.2">
      <c r="A125" t="s">
        <v>618</v>
      </c>
      <c r="B125">
        <f t="shared" si="7"/>
        <v>0.26737967914438499</v>
      </c>
      <c r="C125">
        <f t="shared" si="8"/>
        <v>0.53475935828876997</v>
      </c>
      <c r="D125">
        <v>1.4</v>
      </c>
      <c r="E125">
        <f t="shared" si="4"/>
        <v>0.59999999999999987</v>
      </c>
      <c r="F125" t="s">
        <v>1069</v>
      </c>
      <c r="G125" t="s">
        <v>473</v>
      </c>
      <c r="H125" t="s">
        <v>627</v>
      </c>
      <c r="I125" t="s">
        <v>52</v>
      </c>
      <c r="J125" t="s">
        <v>207</v>
      </c>
      <c r="K125" t="s">
        <v>41</v>
      </c>
      <c r="L125" t="s">
        <v>48</v>
      </c>
      <c r="M125" t="s">
        <v>463</v>
      </c>
      <c r="N125" t="s">
        <v>245</v>
      </c>
      <c r="O125" t="s">
        <v>517</v>
      </c>
      <c r="P125" t="s">
        <v>52</v>
      </c>
      <c r="Q125" t="s">
        <v>122</v>
      </c>
      <c r="R125" t="s">
        <v>256</v>
      </c>
      <c r="V125" t="s">
        <v>473</v>
      </c>
      <c r="W125" t="s">
        <v>627</v>
      </c>
      <c r="X125" t="s">
        <v>52</v>
      </c>
      <c r="Y125" t="s">
        <v>207</v>
      </c>
      <c r="Z125" t="s">
        <v>41</v>
      </c>
      <c r="AA125" t="s">
        <v>48</v>
      </c>
      <c r="AB125" t="s">
        <v>463</v>
      </c>
      <c r="AC125" t="s">
        <v>245</v>
      </c>
      <c r="AD125" t="s">
        <v>517</v>
      </c>
      <c r="AE125" t="s">
        <v>52</v>
      </c>
      <c r="AF125" t="s">
        <v>122</v>
      </c>
      <c r="AG125" t="s">
        <v>256</v>
      </c>
    </row>
    <row r="126" spans="1:34" x14ac:dyDescent="0.2">
      <c r="A126" t="s">
        <v>618</v>
      </c>
      <c r="B126">
        <f t="shared" si="7"/>
        <v>0.26737967914438499</v>
      </c>
      <c r="C126">
        <f t="shared" si="8"/>
        <v>0.53475935828876997</v>
      </c>
      <c r="D126">
        <v>1.3</v>
      </c>
      <c r="E126">
        <f t="shared" si="4"/>
        <v>0.5</v>
      </c>
      <c r="F126" t="s">
        <v>1069</v>
      </c>
      <c r="G126" t="s">
        <v>274</v>
      </c>
      <c r="H126" t="s">
        <v>151</v>
      </c>
      <c r="I126" t="s">
        <v>334</v>
      </c>
      <c r="J126" t="s">
        <v>626</v>
      </c>
      <c r="K126" t="s">
        <v>533</v>
      </c>
      <c r="L126" t="s">
        <v>628</v>
      </c>
      <c r="M126" t="s">
        <v>629</v>
      </c>
      <c r="N126" t="s">
        <v>630</v>
      </c>
      <c r="O126" t="s">
        <v>186</v>
      </c>
      <c r="P126" t="s">
        <v>212</v>
      </c>
      <c r="Q126" t="s">
        <v>52</v>
      </c>
      <c r="R126" t="s">
        <v>48</v>
      </c>
      <c r="S126" t="s">
        <v>283</v>
      </c>
      <c r="V126" t="s">
        <v>274</v>
      </c>
      <c r="W126" t="s">
        <v>151</v>
      </c>
      <c r="X126" t="s">
        <v>334</v>
      </c>
      <c r="Y126" t="s">
        <v>626</v>
      </c>
      <c r="Z126" t="s">
        <v>533</v>
      </c>
      <c r="AA126" t="s">
        <v>628</v>
      </c>
      <c r="AB126" t="s">
        <v>629</v>
      </c>
      <c r="AC126" t="s">
        <v>630</v>
      </c>
      <c r="AD126" t="s">
        <v>186</v>
      </c>
      <c r="AE126" t="s">
        <v>212</v>
      </c>
      <c r="AF126" t="s">
        <v>52</v>
      </c>
      <c r="AG126" t="s">
        <v>48</v>
      </c>
      <c r="AH126" t="s">
        <v>283</v>
      </c>
    </row>
    <row r="127" spans="1:34" x14ac:dyDescent="0.2">
      <c r="A127" t="s">
        <v>618</v>
      </c>
      <c r="B127">
        <f t="shared" si="7"/>
        <v>0.26737967914438499</v>
      </c>
      <c r="C127">
        <f t="shared" si="8"/>
        <v>0.53475935828876997</v>
      </c>
      <c r="D127">
        <v>1.2</v>
      </c>
      <c r="E127">
        <f t="shared" si="4"/>
        <v>0.39999999999999991</v>
      </c>
      <c r="F127" t="s">
        <v>1069</v>
      </c>
      <c r="G127" t="s">
        <v>631</v>
      </c>
      <c r="H127" t="s">
        <v>463</v>
      </c>
      <c r="I127" t="s">
        <v>143</v>
      </c>
      <c r="J127" t="s">
        <v>632</v>
      </c>
      <c r="K127" t="s">
        <v>245</v>
      </c>
      <c r="L127" t="s">
        <v>633</v>
      </c>
      <c r="M127" t="s">
        <v>52</v>
      </c>
      <c r="N127" t="s">
        <v>634</v>
      </c>
      <c r="O127" t="s">
        <v>52</v>
      </c>
      <c r="P127" t="s">
        <v>48</v>
      </c>
      <c r="Q127" t="s">
        <v>386</v>
      </c>
      <c r="V127" t="s">
        <v>631</v>
      </c>
      <c r="W127" t="s">
        <v>463</v>
      </c>
      <c r="X127" t="s">
        <v>143</v>
      </c>
      <c r="Y127" t="s">
        <v>632</v>
      </c>
      <c r="Z127" t="s">
        <v>245</v>
      </c>
      <c r="AA127" t="s">
        <v>633</v>
      </c>
      <c r="AB127" t="s">
        <v>52</v>
      </c>
      <c r="AC127" t="s">
        <v>634</v>
      </c>
      <c r="AD127" t="s">
        <v>52</v>
      </c>
      <c r="AE127" t="s">
        <v>48</v>
      </c>
      <c r="AF127" t="s">
        <v>386</v>
      </c>
    </row>
    <row r="128" spans="1:34" x14ac:dyDescent="0.2">
      <c r="A128" t="s">
        <v>618</v>
      </c>
      <c r="B128">
        <f t="shared" si="7"/>
        <v>0.26737967914438499</v>
      </c>
      <c r="C128">
        <f t="shared" si="8"/>
        <v>0.53475935828876997</v>
      </c>
      <c r="D128">
        <v>1.1000000000000001</v>
      </c>
      <c r="E128">
        <f t="shared" si="4"/>
        <v>0.30000000000000004</v>
      </c>
      <c r="F128" t="s">
        <v>1069</v>
      </c>
      <c r="G128" t="s">
        <v>61</v>
      </c>
      <c r="H128" t="s">
        <v>48</v>
      </c>
      <c r="I128" t="s">
        <v>635</v>
      </c>
      <c r="J128" t="s">
        <v>101</v>
      </c>
      <c r="K128" t="s">
        <v>137</v>
      </c>
      <c r="L128" t="s">
        <v>223</v>
      </c>
      <c r="M128" t="s">
        <v>186</v>
      </c>
      <c r="N128" t="s">
        <v>219</v>
      </c>
      <c r="O128" t="s">
        <v>527</v>
      </c>
      <c r="P128" t="s">
        <v>121</v>
      </c>
      <c r="Q128" t="s">
        <v>636</v>
      </c>
      <c r="R128" t="s">
        <v>637</v>
      </c>
      <c r="V128" t="s">
        <v>61</v>
      </c>
      <c r="W128" t="s">
        <v>48</v>
      </c>
      <c r="X128" t="s">
        <v>635</v>
      </c>
      <c r="Y128" t="s">
        <v>101</v>
      </c>
      <c r="Z128" t="s">
        <v>137</v>
      </c>
      <c r="AA128" t="s">
        <v>223</v>
      </c>
      <c r="AB128" t="s">
        <v>186</v>
      </c>
      <c r="AC128" t="s">
        <v>219</v>
      </c>
      <c r="AD128" t="s">
        <v>527</v>
      </c>
      <c r="AE128" t="s">
        <v>121</v>
      </c>
      <c r="AF128" t="s">
        <v>636</v>
      </c>
      <c r="AG128" t="s">
        <v>637</v>
      </c>
    </row>
    <row r="129" spans="1:35" x14ac:dyDescent="0.2">
      <c r="A129" t="s">
        <v>618</v>
      </c>
      <c r="B129">
        <f t="shared" si="7"/>
        <v>0.26737967914438499</v>
      </c>
      <c r="C129">
        <f t="shared" si="8"/>
        <v>0.53475935828876997</v>
      </c>
      <c r="D129">
        <v>1</v>
      </c>
      <c r="E129">
        <f t="shared" si="4"/>
        <v>0.19999999999999996</v>
      </c>
      <c r="F129" t="s">
        <v>1069</v>
      </c>
      <c r="G129" t="s">
        <v>274</v>
      </c>
      <c r="H129" t="s">
        <v>151</v>
      </c>
      <c r="I129" t="s">
        <v>638</v>
      </c>
      <c r="J129" t="s">
        <v>97</v>
      </c>
      <c r="K129" t="s">
        <v>57</v>
      </c>
      <c r="L129" t="s">
        <v>68</v>
      </c>
      <c r="M129" t="s">
        <v>639</v>
      </c>
      <c r="N129" t="s">
        <v>223</v>
      </c>
      <c r="O129" t="s">
        <v>186</v>
      </c>
      <c r="P129" t="s">
        <v>640</v>
      </c>
      <c r="Q129" t="s">
        <v>339</v>
      </c>
      <c r="V129" t="s">
        <v>274</v>
      </c>
      <c r="W129" t="s">
        <v>151</v>
      </c>
      <c r="X129" t="s">
        <v>638</v>
      </c>
      <c r="Y129" t="s">
        <v>97</v>
      </c>
      <c r="Z129" t="s">
        <v>57</v>
      </c>
      <c r="AA129" t="s">
        <v>68</v>
      </c>
      <c r="AB129" t="s">
        <v>639</v>
      </c>
      <c r="AC129" t="s">
        <v>223</v>
      </c>
      <c r="AD129" t="s">
        <v>186</v>
      </c>
      <c r="AE129" t="s">
        <v>640</v>
      </c>
      <c r="AF129" t="s">
        <v>339</v>
      </c>
    </row>
    <row r="130" spans="1:35" x14ac:dyDescent="0.2">
      <c r="A130" t="s">
        <v>618</v>
      </c>
      <c r="B130">
        <f t="shared" si="7"/>
        <v>0.26737967914438499</v>
      </c>
      <c r="C130">
        <f t="shared" si="8"/>
        <v>0.53475935828876997</v>
      </c>
      <c r="D130">
        <v>0.90000000000000102</v>
      </c>
      <c r="E130">
        <f t="shared" si="4"/>
        <v>0.10000000000000098</v>
      </c>
      <c r="F130" t="s">
        <v>1069</v>
      </c>
      <c r="G130" t="s">
        <v>269</v>
      </c>
      <c r="H130" t="s">
        <v>51</v>
      </c>
      <c r="I130" t="s">
        <v>278</v>
      </c>
      <c r="J130" t="s">
        <v>140</v>
      </c>
      <c r="K130" t="s">
        <v>48</v>
      </c>
      <c r="L130" t="s">
        <v>641</v>
      </c>
      <c r="M130" t="s">
        <v>154</v>
      </c>
      <c r="N130" t="s">
        <v>63</v>
      </c>
      <c r="O130" t="s">
        <v>75</v>
      </c>
      <c r="P130" t="s">
        <v>403</v>
      </c>
      <c r="Q130" t="s">
        <v>193</v>
      </c>
      <c r="R130" t="s">
        <v>192</v>
      </c>
      <c r="V130" t="s">
        <v>269</v>
      </c>
      <c r="W130" t="s">
        <v>51</v>
      </c>
      <c r="X130" t="s">
        <v>278</v>
      </c>
      <c r="Y130" t="s">
        <v>140</v>
      </c>
      <c r="Z130" t="s">
        <v>48</v>
      </c>
      <c r="AA130" t="s">
        <v>641</v>
      </c>
      <c r="AB130" t="s">
        <v>154</v>
      </c>
      <c r="AC130" t="s">
        <v>63</v>
      </c>
      <c r="AD130" t="s">
        <v>75</v>
      </c>
      <c r="AE130" t="s">
        <v>403</v>
      </c>
      <c r="AF130" t="s">
        <v>193</v>
      </c>
      <c r="AG130" t="s">
        <v>192</v>
      </c>
    </row>
    <row r="131" spans="1:35" x14ac:dyDescent="0.2">
      <c r="A131" t="s">
        <v>618</v>
      </c>
      <c r="B131">
        <f t="shared" si="7"/>
        <v>0.26737967914438499</v>
      </c>
      <c r="C131">
        <f t="shared" si="8"/>
        <v>0.53475935828876997</v>
      </c>
      <c r="D131">
        <v>0.80000000000000104</v>
      </c>
      <c r="E131">
        <f t="shared" si="4"/>
        <v>9.9920072216264089E-16</v>
      </c>
      <c r="F131" t="s">
        <v>1069</v>
      </c>
      <c r="G131" t="s">
        <v>50</v>
      </c>
      <c r="H131" t="s">
        <v>642</v>
      </c>
      <c r="I131" t="s">
        <v>260</v>
      </c>
      <c r="J131" t="s">
        <v>48</v>
      </c>
      <c r="K131" t="s">
        <v>643</v>
      </c>
      <c r="L131" t="s">
        <v>644</v>
      </c>
      <c r="M131" t="s">
        <v>645</v>
      </c>
      <c r="N131" t="s">
        <v>140</v>
      </c>
      <c r="O131" t="s">
        <v>48</v>
      </c>
      <c r="P131" t="s">
        <v>646</v>
      </c>
      <c r="Q131" t="s">
        <v>134</v>
      </c>
      <c r="V131" t="s">
        <v>50</v>
      </c>
      <c r="W131" t="s">
        <v>642</v>
      </c>
      <c r="X131" t="s">
        <v>260</v>
      </c>
      <c r="Y131" t="s">
        <v>48</v>
      </c>
      <c r="Z131" t="s">
        <v>643</v>
      </c>
      <c r="AA131" t="s">
        <v>644</v>
      </c>
      <c r="AB131" t="s">
        <v>645</v>
      </c>
      <c r="AC131" t="s">
        <v>140</v>
      </c>
      <c r="AD131" t="s">
        <v>48</v>
      </c>
      <c r="AE131" t="s">
        <v>646</v>
      </c>
      <c r="AF131" t="s">
        <v>134</v>
      </c>
    </row>
    <row r="132" spans="1:35" x14ac:dyDescent="0.2">
      <c r="A132" t="s">
        <v>618</v>
      </c>
      <c r="B132">
        <f t="shared" si="7"/>
        <v>0.26737967914438499</v>
      </c>
      <c r="C132">
        <f t="shared" si="8"/>
        <v>0.53475935828876997</v>
      </c>
      <c r="D132">
        <v>0.70000000000000095</v>
      </c>
      <c r="E132">
        <f t="shared" ref="E132:E195" si="9">D132-0.8</f>
        <v>-9.999999999999909E-2</v>
      </c>
      <c r="F132" t="s">
        <v>1069</v>
      </c>
      <c r="G132" t="s">
        <v>647</v>
      </c>
      <c r="H132" t="s">
        <v>131</v>
      </c>
      <c r="I132" t="s">
        <v>648</v>
      </c>
      <c r="J132" t="s">
        <v>627</v>
      </c>
      <c r="K132" t="s">
        <v>52</v>
      </c>
      <c r="L132" t="s">
        <v>176</v>
      </c>
      <c r="M132" t="s">
        <v>158</v>
      </c>
      <c r="N132" t="s">
        <v>48</v>
      </c>
      <c r="O132" t="s">
        <v>338</v>
      </c>
      <c r="P132" t="s">
        <v>449</v>
      </c>
      <c r="Q132" t="s">
        <v>128</v>
      </c>
      <c r="R132" t="s">
        <v>649</v>
      </c>
      <c r="V132" t="s">
        <v>647</v>
      </c>
      <c r="W132" t="s">
        <v>131</v>
      </c>
      <c r="X132" t="s">
        <v>648</v>
      </c>
      <c r="Y132" t="s">
        <v>627</v>
      </c>
      <c r="Z132" t="s">
        <v>52</v>
      </c>
      <c r="AA132" t="s">
        <v>176</v>
      </c>
      <c r="AB132" t="s">
        <v>158</v>
      </c>
      <c r="AC132" t="s">
        <v>48</v>
      </c>
      <c r="AD132" t="s">
        <v>338</v>
      </c>
      <c r="AE132" t="s">
        <v>449</v>
      </c>
      <c r="AF132" t="s">
        <v>128</v>
      </c>
      <c r="AG132" t="s">
        <v>649</v>
      </c>
    </row>
    <row r="133" spans="1:35" x14ac:dyDescent="0.2">
      <c r="A133" t="s">
        <v>618</v>
      </c>
      <c r="B133">
        <f t="shared" si="7"/>
        <v>0.26737967914438499</v>
      </c>
      <c r="C133">
        <f t="shared" si="8"/>
        <v>0.53475935828876997</v>
      </c>
      <c r="D133">
        <v>0.6</v>
      </c>
      <c r="E133">
        <f t="shared" si="9"/>
        <v>-0.20000000000000007</v>
      </c>
      <c r="F133" t="s">
        <v>1069</v>
      </c>
      <c r="G133" t="s">
        <v>50</v>
      </c>
      <c r="H133" t="s">
        <v>291</v>
      </c>
      <c r="I133" t="s">
        <v>48</v>
      </c>
      <c r="J133" t="s">
        <v>407</v>
      </c>
      <c r="K133" t="s">
        <v>140</v>
      </c>
      <c r="L133" t="s">
        <v>1</v>
      </c>
      <c r="M133" t="s">
        <v>81</v>
      </c>
      <c r="N133" t="s">
        <v>408</v>
      </c>
      <c r="O133" t="s">
        <v>219</v>
      </c>
      <c r="P133" t="s">
        <v>650</v>
      </c>
      <c r="Q133" t="s">
        <v>48</v>
      </c>
      <c r="R133" t="s">
        <v>651</v>
      </c>
      <c r="V133" t="s">
        <v>50</v>
      </c>
      <c r="W133" t="s">
        <v>291</v>
      </c>
      <c r="X133" t="s">
        <v>48</v>
      </c>
      <c r="Y133" t="s">
        <v>407</v>
      </c>
      <c r="Z133" t="s">
        <v>140</v>
      </c>
      <c r="AA133" t="s">
        <v>1</v>
      </c>
      <c r="AB133" t="s">
        <v>81</v>
      </c>
      <c r="AC133" t="s">
        <v>408</v>
      </c>
      <c r="AD133" t="s">
        <v>219</v>
      </c>
      <c r="AE133" t="s">
        <v>650</v>
      </c>
      <c r="AF133" t="s">
        <v>48</v>
      </c>
      <c r="AG133" t="s">
        <v>651</v>
      </c>
    </row>
    <row r="134" spans="1:35" x14ac:dyDescent="0.2">
      <c r="A134" t="s">
        <v>618</v>
      </c>
      <c r="B134">
        <f t="shared" si="7"/>
        <v>0.26737967914438499</v>
      </c>
      <c r="C134">
        <f t="shared" si="8"/>
        <v>0.53475935828876997</v>
      </c>
      <c r="D134">
        <v>0.5</v>
      </c>
      <c r="E134">
        <f t="shared" si="9"/>
        <v>-0.30000000000000004</v>
      </c>
      <c r="F134" t="s">
        <v>1069</v>
      </c>
      <c r="G134" t="s">
        <v>182</v>
      </c>
      <c r="H134" t="s">
        <v>398</v>
      </c>
      <c r="I134" t="s">
        <v>460</v>
      </c>
      <c r="J134" t="s">
        <v>98</v>
      </c>
      <c r="K134" t="s">
        <v>308</v>
      </c>
      <c r="L134" t="s">
        <v>75</v>
      </c>
      <c r="M134" t="s">
        <v>480</v>
      </c>
      <c r="N134" t="s">
        <v>652</v>
      </c>
      <c r="O134" t="s">
        <v>140</v>
      </c>
      <c r="P134" t="s">
        <v>186</v>
      </c>
      <c r="Q134" t="s">
        <v>430</v>
      </c>
      <c r="R134" t="s">
        <v>363</v>
      </c>
      <c r="S134" t="s">
        <v>57</v>
      </c>
      <c r="T134" t="s">
        <v>224</v>
      </c>
      <c r="V134" t="s">
        <v>182</v>
      </c>
      <c r="W134" t="s">
        <v>398</v>
      </c>
      <c r="X134" t="s">
        <v>460</v>
      </c>
      <c r="Y134" t="s">
        <v>98</v>
      </c>
      <c r="Z134" t="s">
        <v>308</v>
      </c>
      <c r="AA134" t="s">
        <v>75</v>
      </c>
      <c r="AB134" t="s">
        <v>480</v>
      </c>
      <c r="AC134" t="s">
        <v>652</v>
      </c>
      <c r="AD134" t="s">
        <v>140</v>
      </c>
      <c r="AE134" t="s">
        <v>186</v>
      </c>
      <c r="AF134" t="s">
        <v>430</v>
      </c>
      <c r="AG134" t="s">
        <v>363</v>
      </c>
      <c r="AH134" t="s">
        <v>57</v>
      </c>
      <c r="AI134" t="s">
        <v>224</v>
      </c>
    </row>
    <row r="135" spans="1:35" x14ac:dyDescent="0.2">
      <c r="A135" t="s">
        <v>618</v>
      </c>
      <c r="B135">
        <f t="shared" si="7"/>
        <v>0.26737967914438499</v>
      </c>
      <c r="C135">
        <f t="shared" si="8"/>
        <v>0.53475935828876997</v>
      </c>
      <c r="D135">
        <v>0.4</v>
      </c>
      <c r="E135">
        <f t="shared" si="9"/>
        <v>-0.4</v>
      </c>
      <c r="F135" t="s">
        <v>1069</v>
      </c>
      <c r="G135" t="s">
        <v>182</v>
      </c>
      <c r="H135" t="s">
        <v>338</v>
      </c>
      <c r="I135" t="s">
        <v>653</v>
      </c>
      <c r="J135" t="s">
        <v>511</v>
      </c>
      <c r="K135" t="s">
        <v>1</v>
      </c>
      <c r="L135" t="s">
        <v>654</v>
      </c>
      <c r="M135" t="s">
        <v>655</v>
      </c>
      <c r="N135" t="s">
        <v>656</v>
      </c>
      <c r="O135" t="s">
        <v>596</v>
      </c>
      <c r="P135" t="s">
        <v>122</v>
      </c>
      <c r="Q135" t="s">
        <v>657</v>
      </c>
      <c r="R135" t="s">
        <v>658</v>
      </c>
      <c r="V135" t="s">
        <v>182</v>
      </c>
      <c r="W135" t="s">
        <v>338</v>
      </c>
      <c r="X135" t="s">
        <v>653</v>
      </c>
      <c r="Y135" t="s">
        <v>511</v>
      </c>
      <c r="Z135" t="s">
        <v>1</v>
      </c>
      <c r="AA135" t="s">
        <v>654</v>
      </c>
      <c r="AB135" t="s">
        <v>655</v>
      </c>
      <c r="AC135" t="s">
        <v>656</v>
      </c>
      <c r="AD135" t="s">
        <v>596</v>
      </c>
      <c r="AE135" t="s">
        <v>122</v>
      </c>
      <c r="AF135" t="s">
        <v>657</v>
      </c>
      <c r="AG135" t="s">
        <v>658</v>
      </c>
    </row>
    <row r="136" spans="1:35" x14ac:dyDescent="0.2">
      <c r="A136" t="s">
        <v>618</v>
      </c>
      <c r="B136">
        <f t="shared" si="7"/>
        <v>0.26737967914438499</v>
      </c>
      <c r="C136">
        <f t="shared" si="8"/>
        <v>0.53475935828876997</v>
      </c>
      <c r="D136">
        <v>0.3</v>
      </c>
      <c r="E136">
        <f t="shared" si="9"/>
        <v>-0.5</v>
      </c>
      <c r="F136" t="s">
        <v>1069</v>
      </c>
      <c r="G136" t="s">
        <v>216</v>
      </c>
      <c r="H136" t="s">
        <v>102</v>
      </c>
      <c r="I136" t="s">
        <v>533</v>
      </c>
      <c r="J136" t="s">
        <v>105</v>
      </c>
      <c r="K136" t="s">
        <v>659</v>
      </c>
      <c r="L136" t="s">
        <v>158</v>
      </c>
      <c r="M136" t="s">
        <v>48</v>
      </c>
      <c r="N136" t="s">
        <v>660</v>
      </c>
      <c r="O136" t="s">
        <v>52</v>
      </c>
      <c r="P136" t="s">
        <v>48</v>
      </c>
      <c r="Q136" t="s">
        <v>285</v>
      </c>
      <c r="R136" t="s">
        <v>661</v>
      </c>
      <c r="S136" t="s">
        <v>201</v>
      </c>
      <c r="V136" t="s">
        <v>216</v>
      </c>
      <c r="W136" t="s">
        <v>102</v>
      </c>
      <c r="X136" t="s">
        <v>533</v>
      </c>
      <c r="Y136" t="s">
        <v>105</v>
      </c>
      <c r="Z136" t="s">
        <v>659</v>
      </c>
      <c r="AA136" t="s">
        <v>158</v>
      </c>
      <c r="AB136" t="s">
        <v>48</v>
      </c>
      <c r="AC136" t="s">
        <v>660</v>
      </c>
      <c r="AE136" t="s">
        <v>48</v>
      </c>
      <c r="AF136" t="s">
        <v>285</v>
      </c>
      <c r="AH136" t="s">
        <v>201</v>
      </c>
    </row>
    <row r="137" spans="1:35" x14ac:dyDescent="0.2">
      <c r="A137" t="s">
        <v>618</v>
      </c>
      <c r="B137">
        <f t="shared" si="7"/>
        <v>0.26737967914438499</v>
      </c>
      <c r="C137">
        <f t="shared" si="8"/>
        <v>0.53475935828876997</v>
      </c>
      <c r="D137">
        <v>0.2</v>
      </c>
      <c r="E137">
        <f t="shared" si="9"/>
        <v>-0.60000000000000009</v>
      </c>
      <c r="F137" t="s">
        <v>1069</v>
      </c>
      <c r="G137" t="s">
        <v>72</v>
      </c>
      <c r="H137" t="s">
        <v>319</v>
      </c>
      <c r="I137" t="s">
        <v>662</v>
      </c>
      <c r="J137" t="s">
        <v>122</v>
      </c>
      <c r="K137" t="s">
        <v>663</v>
      </c>
      <c r="L137" t="s">
        <v>67</v>
      </c>
      <c r="M137" t="s">
        <v>416</v>
      </c>
      <c r="N137" t="s">
        <v>340</v>
      </c>
      <c r="O137" t="s">
        <v>400</v>
      </c>
      <c r="P137" t="s">
        <v>52</v>
      </c>
      <c r="Q137" t="s">
        <v>268</v>
      </c>
      <c r="R137" t="s">
        <v>52</v>
      </c>
      <c r="S137" t="s">
        <v>256</v>
      </c>
      <c r="V137" t="s">
        <v>72</v>
      </c>
      <c r="X137" t="s">
        <v>662</v>
      </c>
      <c r="Y137" t="s">
        <v>122</v>
      </c>
      <c r="AA137" t="s">
        <v>67</v>
      </c>
      <c r="AE137" t="s">
        <v>52</v>
      </c>
      <c r="AF137" t="s">
        <v>268</v>
      </c>
      <c r="AG137" t="s">
        <v>52</v>
      </c>
      <c r="AH137" t="s">
        <v>256</v>
      </c>
    </row>
    <row r="138" spans="1:35" x14ac:dyDescent="0.2">
      <c r="A138" t="s">
        <v>618</v>
      </c>
      <c r="B138">
        <f t="shared" si="7"/>
        <v>0.26737967914438499</v>
      </c>
      <c r="C138">
        <f t="shared" si="8"/>
        <v>0.53475935828876997</v>
      </c>
      <c r="D138">
        <v>9.9999999999999895E-2</v>
      </c>
      <c r="E138">
        <f t="shared" si="9"/>
        <v>-0.70000000000000018</v>
      </c>
      <c r="F138" t="s">
        <v>1069</v>
      </c>
      <c r="G138" t="s">
        <v>664</v>
      </c>
      <c r="H138" t="s">
        <v>121</v>
      </c>
      <c r="I138" t="s">
        <v>186</v>
      </c>
      <c r="J138" t="s">
        <v>665</v>
      </c>
      <c r="K138" t="s">
        <v>51</v>
      </c>
      <c r="L138" t="s">
        <v>47</v>
      </c>
      <c r="M138" t="s">
        <v>98</v>
      </c>
      <c r="N138" t="s">
        <v>666</v>
      </c>
      <c r="O138" t="s">
        <v>52</v>
      </c>
      <c r="P138" t="s">
        <v>667</v>
      </c>
      <c r="Q138" t="s">
        <v>1</v>
      </c>
      <c r="R138" t="s">
        <v>130</v>
      </c>
    </row>
    <row r="139" spans="1:35" x14ac:dyDescent="0.2">
      <c r="A139" t="s">
        <v>618</v>
      </c>
      <c r="B139">
        <f t="shared" si="7"/>
        <v>0.26737967914438499</v>
      </c>
      <c r="C139">
        <f t="shared" si="8"/>
        <v>0.53475935828876997</v>
      </c>
      <c r="D139">
        <v>0</v>
      </c>
      <c r="E139">
        <f t="shared" si="9"/>
        <v>-0.8</v>
      </c>
      <c r="F139" t="s">
        <v>1069</v>
      </c>
      <c r="G139" t="s">
        <v>473</v>
      </c>
      <c r="H139" t="s">
        <v>668</v>
      </c>
      <c r="I139" t="s">
        <v>51</v>
      </c>
      <c r="J139" t="s">
        <v>375</v>
      </c>
      <c r="K139" t="s">
        <v>103</v>
      </c>
      <c r="L139" t="s">
        <v>669</v>
      </c>
      <c r="M139" t="s">
        <v>122</v>
      </c>
      <c r="N139" t="s">
        <v>118</v>
      </c>
      <c r="O139" t="s">
        <v>291</v>
      </c>
      <c r="P139" t="s">
        <v>115</v>
      </c>
      <c r="Q139" t="s">
        <v>256</v>
      </c>
    </row>
    <row r="140" spans="1:35" x14ac:dyDescent="0.2">
      <c r="A140" t="s">
        <v>618</v>
      </c>
      <c r="B140">
        <f t="shared" si="7"/>
        <v>0.26737967914438499</v>
      </c>
      <c r="C140">
        <f t="shared" si="8"/>
        <v>0.53475935828876997</v>
      </c>
      <c r="D140">
        <v>-0.1</v>
      </c>
      <c r="E140">
        <f t="shared" si="9"/>
        <v>-0.9</v>
      </c>
      <c r="F140" t="s">
        <v>1069</v>
      </c>
      <c r="G140" t="s">
        <v>50</v>
      </c>
      <c r="H140" t="s">
        <v>211</v>
      </c>
      <c r="I140" t="s">
        <v>98</v>
      </c>
      <c r="J140" t="s">
        <v>670</v>
      </c>
      <c r="K140" t="s">
        <v>77</v>
      </c>
      <c r="L140" t="s">
        <v>57</v>
      </c>
      <c r="M140" t="s">
        <v>174</v>
      </c>
      <c r="N140" t="s">
        <v>48</v>
      </c>
      <c r="O140" t="s">
        <v>671</v>
      </c>
      <c r="P140" t="s">
        <v>245</v>
      </c>
      <c r="Q140" t="s">
        <v>131</v>
      </c>
      <c r="R140" t="s">
        <v>258</v>
      </c>
      <c r="S140" t="s">
        <v>108</v>
      </c>
    </row>
    <row r="141" spans="1:35" x14ac:dyDescent="0.2">
      <c r="A141" t="s">
        <v>618</v>
      </c>
      <c r="B141">
        <f t="shared" si="7"/>
        <v>0.26737967914438499</v>
      </c>
      <c r="C141">
        <f t="shared" si="8"/>
        <v>0.53475935828876997</v>
      </c>
      <c r="D141">
        <v>-0.2</v>
      </c>
      <c r="E141">
        <f t="shared" si="9"/>
        <v>-1</v>
      </c>
      <c r="F141" t="s">
        <v>1069</v>
      </c>
      <c r="G141" t="s">
        <v>72</v>
      </c>
      <c r="H141" t="s">
        <v>386</v>
      </c>
      <c r="I141" t="s">
        <v>672</v>
      </c>
      <c r="J141" t="s">
        <v>465</v>
      </c>
      <c r="K141" t="s">
        <v>554</v>
      </c>
      <c r="L141" t="s">
        <v>490</v>
      </c>
      <c r="M141" t="s">
        <v>1</v>
      </c>
      <c r="N141" t="s">
        <v>385</v>
      </c>
      <c r="O141" t="s">
        <v>121</v>
      </c>
      <c r="P141" t="s">
        <v>673</v>
      </c>
      <c r="Q141" t="s">
        <v>97</v>
      </c>
      <c r="R141" t="s">
        <v>306</v>
      </c>
    </row>
    <row r="142" spans="1:35" x14ac:dyDescent="0.2">
      <c r="A142" t="s">
        <v>674</v>
      </c>
      <c r="B142">
        <f>1/(3.48*2)</f>
        <v>0.14367816091954022</v>
      </c>
      <c r="C142">
        <f>1/3.48</f>
        <v>0.28735632183908044</v>
      </c>
      <c r="D142">
        <v>1.7</v>
      </c>
      <c r="E142">
        <f t="shared" si="9"/>
        <v>0.89999999999999991</v>
      </c>
      <c r="F142" t="s">
        <v>1069</v>
      </c>
      <c r="G142" t="s">
        <v>182</v>
      </c>
      <c r="H142" t="s">
        <v>339</v>
      </c>
      <c r="I142" t="s">
        <v>675</v>
      </c>
      <c r="J142" t="s">
        <v>52</v>
      </c>
      <c r="K142" t="s">
        <v>76</v>
      </c>
      <c r="L142" t="s">
        <v>480</v>
      </c>
      <c r="M142" t="s">
        <v>543</v>
      </c>
      <c r="N142" t="s">
        <v>330</v>
      </c>
      <c r="O142" t="s">
        <v>375</v>
      </c>
      <c r="P142" t="s">
        <v>98</v>
      </c>
      <c r="Q142" t="s">
        <v>676</v>
      </c>
      <c r="R142" t="s">
        <v>677</v>
      </c>
      <c r="V142" t="s">
        <v>182</v>
      </c>
      <c r="W142" t="s">
        <v>339</v>
      </c>
      <c r="X142" t="s">
        <v>675</v>
      </c>
      <c r="Y142" t="s">
        <v>52</v>
      </c>
      <c r="Z142" t="s">
        <v>76</v>
      </c>
      <c r="AA142" t="s">
        <v>480</v>
      </c>
      <c r="AB142" t="s">
        <v>543</v>
      </c>
      <c r="AC142" t="s">
        <v>330</v>
      </c>
      <c r="AD142" t="s">
        <v>375</v>
      </c>
      <c r="AE142" t="s">
        <v>98</v>
      </c>
      <c r="AF142" t="s">
        <v>676</v>
      </c>
      <c r="AG142" t="s">
        <v>677</v>
      </c>
    </row>
    <row r="143" spans="1:35" x14ac:dyDescent="0.2">
      <c r="A143" t="s">
        <v>674</v>
      </c>
      <c r="B143">
        <f t="shared" ref="B143:B161" si="10">1/(3.48*2)</f>
        <v>0.14367816091954022</v>
      </c>
      <c r="C143">
        <f t="shared" ref="C143:C161" si="11">1/3.48</f>
        <v>0.28735632183908044</v>
      </c>
      <c r="D143">
        <v>1.6</v>
      </c>
      <c r="E143">
        <f t="shared" si="9"/>
        <v>0.8</v>
      </c>
      <c r="F143" t="s">
        <v>1069</v>
      </c>
      <c r="G143" t="s">
        <v>72</v>
      </c>
      <c r="H143" t="s">
        <v>237</v>
      </c>
      <c r="I143" t="s">
        <v>678</v>
      </c>
      <c r="J143" t="s">
        <v>1</v>
      </c>
      <c r="K143" t="s">
        <v>654</v>
      </c>
      <c r="L143" t="s">
        <v>679</v>
      </c>
      <c r="M143" t="s">
        <v>140</v>
      </c>
      <c r="N143" t="s">
        <v>680</v>
      </c>
      <c r="O143" t="s">
        <v>584</v>
      </c>
      <c r="P143" t="s">
        <v>681</v>
      </c>
      <c r="Q143" t="s">
        <v>682</v>
      </c>
      <c r="V143" t="s">
        <v>72</v>
      </c>
      <c r="W143" t="s">
        <v>237</v>
      </c>
      <c r="X143" t="s">
        <v>678</v>
      </c>
      <c r="Y143" t="s">
        <v>1</v>
      </c>
      <c r="Z143" t="s">
        <v>654</v>
      </c>
      <c r="AA143" t="s">
        <v>679</v>
      </c>
      <c r="AB143" t="s">
        <v>140</v>
      </c>
      <c r="AC143" t="s">
        <v>680</v>
      </c>
      <c r="AD143" t="s">
        <v>584</v>
      </c>
      <c r="AE143" t="s">
        <v>681</v>
      </c>
      <c r="AF143" t="s">
        <v>682</v>
      </c>
    </row>
    <row r="144" spans="1:35" x14ac:dyDescent="0.2">
      <c r="A144" t="s">
        <v>674</v>
      </c>
      <c r="B144">
        <f t="shared" si="10"/>
        <v>0.14367816091954022</v>
      </c>
      <c r="C144">
        <f t="shared" si="11"/>
        <v>0.28735632183908044</v>
      </c>
      <c r="D144">
        <v>1.5</v>
      </c>
      <c r="E144">
        <f t="shared" si="9"/>
        <v>0.7</v>
      </c>
      <c r="F144" t="s">
        <v>1069</v>
      </c>
      <c r="G144" t="s">
        <v>72</v>
      </c>
      <c r="H144" t="s">
        <v>683</v>
      </c>
      <c r="I144" t="s">
        <v>69</v>
      </c>
      <c r="J144" t="s">
        <v>184</v>
      </c>
      <c r="K144" t="s">
        <v>684</v>
      </c>
      <c r="L144" t="s">
        <v>67</v>
      </c>
      <c r="M144" t="s">
        <v>68</v>
      </c>
      <c r="N144" t="s">
        <v>567</v>
      </c>
      <c r="O144" t="s">
        <v>258</v>
      </c>
      <c r="P144" t="s">
        <v>685</v>
      </c>
      <c r="Q144" t="s">
        <v>193</v>
      </c>
      <c r="V144" t="s">
        <v>72</v>
      </c>
      <c r="W144" t="s">
        <v>683</v>
      </c>
      <c r="X144" t="s">
        <v>69</v>
      </c>
      <c r="Y144" t="s">
        <v>184</v>
      </c>
      <c r="Z144" t="s">
        <v>684</v>
      </c>
      <c r="AA144" t="s">
        <v>67</v>
      </c>
      <c r="AB144" t="s">
        <v>68</v>
      </c>
      <c r="AC144" t="s">
        <v>567</v>
      </c>
      <c r="AD144" t="s">
        <v>258</v>
      </c>
      <c r="AE144" t="s">
        <v>685</v>
      </c>
      <c r="AF144" t="s">
        <v>193</v>
      </c>
    </row>
    <row r="145" spans="1:35" x14ac:dyDescent="0.2">
      <c r="A145" t="s">
        <v>674</v>
      </c>
      <c r="B145">
        <f t="shared" si="10"/>
        <v>0.14367816091954022</v>
      </c>
      <c r="C145">
        <f t="shared" si="11"/>
        <v>0.28735632183908044</v>
      </c>
      <c r="D145">
        <v>1.4</v>
      </c>
      <c r="E145">
        <f t="shared" si="9"/>
        <v>0.59999999999999987</v>
      </c>
      <c r="F145" t="s">
        <v>1069</v>
      </c>
      <c r="G145" t="s">
        <v>72</v>
      </c>
      <c r="H145" t="s">
        <v>360</v>
      </c>
      <c r="I145" t="s">
        <v>361</v>
      </c>
      <c r="J145" t="s">
        <v>686</v>
      </c>
      <c r="K145" t="s">
        <v>1</v>
      </c>
      <c r="L145" t="s">
        <v>506</v>
      </c>
      <c r="M145" t="s">
        <v>136</v>
      </c>
      <c r="N145" t="s">
        <v>88</v>
      </c>
      <c r="O145" t="s">
        <v>131</v>
      </c>
      <c r="P145" t="s">
        <v>51</v>
      </c>
      <c r="Q145" t="s">
        <v>147</v>
      </c>
      <c r="R145" t="s">
        <v>41</v>
      </c>
      <c r="S145" t="s">
        <v>98</v>
      </c>
      <c r="T145" t="s">
        <v>509</v>
      </c>
      <c r="V145" t="s">
        <v>72</v>
      </c>
      <c r="W145" t="s">
        <v>360</v>
      </c>
      <c r="X145" t="s">
        <v>361</v>
      </c>
      <c r="Y145" t="s">
        <v>686</v>
      </c>
      <c r="Z145" t="s">
        <v>1</v>
      </c>
      <c r="AA145" t="s">
        <v>506</v>
      </c>
      <c r="AB145" t="s">
        <v>136</v>
      </c>
      <c r="AC145" t="s">
        <v>88</v>
      </c>
      <c r="AD145" t="s">
        <v>131</v>
      </c>
      <c r="AE145" t="s">
        <v>51</v>
      </c>
      <c r="AF145" t="s">
        <v>147</v>
      </c>
      <c r="AG145" t="s">
        <v>41</v>
      </c>
      <c r="AH145" t="s">
        <v>98</v>
      </c>
      <c r="AI145" t="s">
        <v>509</v>
      </c>
    </row>
    <row r="146" spans="1:35" x14ac:dyDescent="0.2">
      <c r="A146" t="s">
        <v>674</v>
      </c>
      <c r="B146">
        <f t="shared" si="10"/>
        <v>0.14367816091954022</v>
      </c>
      <c r="C146">
        <f t="shared" si="11"/>
        <v>0.28735632183908044</v>
      </c>
      <c r="D146">
        <v>1.3</v>
      </c>
      <c r="E146">
        <f t="shared" si="9"/>
        <v>0.5</v>
      </c>
      <c r="F146" t="s">
        <v>1069</v>
      </c>
      <c r="G146" t="s">
        <v>297</v>
      </c>
      <c r="H146" t="s">
        <v>315</v>
      </c>
      <c r="I146" t="s">
        <v>155</v>
      </c>
      <c r="J146" t="s">
        <v>113</v>
      </c>
      <c r="K146" t="s">
        <v>186</v>
      </c>
      <c r="L146" t="s">
        <v>376</v>
      </c>
      <c r="M146" t="s">
        <v>245</v>
      </c>
      <c r="N146" t="s">
        <v>48</v>
      </c>
      <c r="O146" t="s">
        <v>687</v>
      </c>
      <c r="P146" t="s">
        <v>292</v>
      </c>
      <c r="Q146" t="s">
        <v>688</v>
      </c>
      <c r="V146" t="s">
        <v>297</v>
      </c>
      <c r="W146" t="s">
        <v>315</v>
      </c>
      <c r="X146" t="s">
        <v>155</v>
      </c>
      <c r="Y146" t="s">
        <v>113</v>
      </c>
      <c r="Z146" t="s">
        <v>186</v>
      </c>
      <c r="AA146" t="s">
        <v>376</v>
      </c>
      <c r="AB146" t="s">
        <v>245</v>
      </c>
      <c r="AC146" t="s">
        <v>48</v>
      </c>
      <c r="AD146" t="s">
        <v>687</v>
      </c>
      <c r="AE146" t="s">
        <v>292</v>
      </c>
      <c r="AF146" t="s">
        <v>688</v>
      </c>
    </row>
    <row r="147" spans="1:35" x14ac:dyDescent="0.2">
      <c r="A147" t="s">
        <v>674</v>
      </c>
      <c r="B147">
        <f t="shared" si="10"/>
        <v>0.14367816091954022</v>
      </c>
      <c r="C147">
        <f t="shared" si="11"/>
        <v>0.28735632183908044</v>
      </c>
      <c r="D147">
        <v>1.2</v>
      </c>
      <c r="E147">
        <f t="shared" si="9"/>
        <v>0.39999999999999991</v>
      </c>
      <c r="F147" t="s">
        <v>1069</v>
      </c>
      <c r="G147" t="s">
        <v>61</v>
      </c>
      <c r="H147" t="s">
        <v>48</v>
      </c>
      <c r="I147" t="s">
        <v>62</v>
      </c>
      <c r="J147" t="s">
        <v>689</v>
      </c>
      <c r="K147" t="s">
        <v>437</v>
      </c>
      <c r="L147" t="s">
        <v>67</v>
      </c>
      <c r="M147" t="s">
        <v>131</v>
      </c>
      <c r="N147" t="s">
        <v>119</v>
      </c>
      <c r="O147" t="s">
        <v>490</v>
      </c>
      <c r="P147" t="s">
        <v>48</v>
      </c>
      <c r="Q147" t="s">
        <v>152</v>
      </c>
      <c r="R147" t="s">
        <v>690</v>
      </c>
      <c r="V147" t="s">
        <v>61</v>
      </c>
      <c r="W147" t="s">
        <v>48</v>
      </c>
      <c r="X147" t="s">
        <v>62</v>
      </c>
      <c r="Y147" t="s">
        <v>689</v>
      </c>
      <c r="Z147" t="s">
        <v>437</v>
      </c>
      <c r="AA147" t="s">
        <v>67</v>
      </c>
      <c r="AB147" t="s">
        <v>131</v>
      </c>
      <c r="AC147" t="s">
        <v>119</v>
      </c>
      <c r="AD147" t="s">
        <v>490</v>
      </c>
      <c r="AE147" t="s">
        <v>48</v>
      </c>
      <c r="AF147" t="s">
        <v>152</v>
      </c>
      <c r="AG147" t="s">
        <v>690</v>
      </c>
    </row>
    <row r="148" spans="1:35" x14ac:dyDescent="0.2">
      <c r="A148" t="s">
        <v>674</v>
      </c>
      <c r="B148">
        <f t="shared" si="10"/>
        <v>0.14367816091954022</v>
      </c>
      <c r="C148">
        <f t="shared" si="11"/>
        <v>0.28735632183908044</v>
      </c>
      <c r="D148">
        <v>1.1000000000000001</v>
      </c>
      <c r="E148">
        <f t="shared" si="9"/>
        <v>0.30000000000000004</v>
      </c>
      <c r="F148" t="s">
        <v>1069</v>
      </c>
      <c r="G148" t="s">
        <v>72</v>
      </c>
      <c r="H148" t="s">
        <v>459</v>
      </c>
      <c r="I148" t="s">
        <v>460</v>
      </c>
      <c r="J148" t="s">
        <v>131</v>
      </c>
      <c r="K148" t="s">
        <v>438</v>
      </c>
      <c r="L148" t="s">
        <v>65</v>
      </c>
      <c r="M148" t="s">
        <v>461</v>
      </c>
      <c r="N148" t="s">
        <v>109</v>
      </c>
      <c r="O148" t="s">
        <v>176</v>
      </c>
      <c r="P148" t="s">
        <v>691</v>
      </c>
      <c r="Q148" t="s">
        <v>136</v>
      </c>
      <c r="V148" t="s">
        <v>72</v>
      </c>
      <c r="W148" t="s">
        <v>459</v>
      </c>
      <c r="X148" t="s">
        <v>460</v>
      </c>
      <c r="Y148" t="s">
        <v>131</v>
      </c>
      <c r="Z148" t="s">
        <v>438</v>
      </c>
      <c r="AA148" t="s">
        <v>65</v>
      </c>
      <c r="AB148" t="s">
        <v>461</v>
      </c>
      <c r="AC148" t="s">
        <v>109</v>
      </c>
      <c r="AD148" t="s">
        <v>176</v>
      </c>
      <c r="AE148" t="s">
        <v>691</v>
      </c>
      <c r="AF148" t="s">
        <v>136</v>
      </c>
    </row>
    <row r="149" spans="1:35" x14ac:dyDescent="0.2">
      <c r="A149" t="s">
        <v>674</v>
      </c>
      <c r="B149">
        <f t="shared" si="10"/>
        <v>0.14367816091954022</v>
      </c>
      <c r="C149">
        <f t="shared" si="11"/>
        <v>0.28735632183908044</v>
      </c>
      <c r="D149">
        <v>1</v>
      </c>
      <c r="E149">
        <f t="shared" si="9"/>
        <v>0.19999999999999996</v>
      </c>
      <c r="F149" t="s">
        <v>1069</v>
      </c>
      <c r="G149" t="s">
        <v>182</v>
      </c>
      <c r="H149" t="s">
        <v>363</v>
      </c>
      <c r="I149" t="s">
        <v>692</v>
      </c>
      <c r="J149" t="s">
        <v>122</v>
      </c>
      <c r="K149" t="s">
        <v>693</v>
      </c>
      <c r="L149" t="s">
        <v>88</v>
      </c>
      <c r="M149" t="s">
        <v>68</v>
      </c>
      <c r="N149" t="s">
        <v>504</v>
      </c>
      <c r="O149" t="s">
        <v>303</v>
      </c>
      <c r="P149" t="s">
        <v>128</v>
      </c>
      <c r="Q149" t="s">
        <v>147</v>
      </c>
      <c r="R149" t="s">
        <v>201</v>
      </c>
      <c r="V149" t="s">
        <v>182</v>
      </c>
      <c r="W149" t="s">
        <v>363</v>
      </c>
      <c r="X149" t="s">
        <v>692</v>
      </c>
      <c r="Y149" t="s">
        <v>122</v>
      </c>
      <c r="Z149" t="s">
        <v>693</v>
      </c>
      <c r="AA149" t="s">
        <v>88</v>
      </c>
      <c r="AB149" t="s">
        <v>68</v>
      </c>
      <c r="AC149" t="s">
        <v>504</v>
      </c>
      <c r="AD149" t="s">
        <v>303</v>
      </c>
      <c r="AE149" t="s">
        <v>128</v>
      </c>
      <c r="AF149" t="s">
        <v>147</v>
      </c>
      <c r="AG149" t="s">
        <v>201</v>
      </c>
    </row>
    <row r="150" spans="1:35" x14ac:dyDescent="0.2">
      <c r="A150" t="s">
        <v>674</v>
      </c>
      <c r="B150">
        <f t="shared" si="10"/>
        <v>0.14367816091954022</v>
      </c>
      <c r="C150">
        <f t="shared" si="11"/>
        <v>0.28735632183908044</v>
      </c>
      <c r="D150">
        <v>0.90000000000000102</v>
      </c>
      <c r="E150">
        <f t="shared" si="9"/>
        <v>0.10000000000000098</v>
      </c>
      <c r="F150" t="s">
        <v>1069</v>
      </c>
      <c r="G150" t="s">
        <v>72</v>
      </c>
      <c r="H150" t="s">
        <v>694</v>
      </c>
      <c r="I150" t="s">
        <v>75</v>
      </c>
      <c r="J150" t="s">
        <v>136</v>
      </c>
      <c r="K150" t="s">
        <v>695</v>
      </c>
      <c r="L150" t="s">
        <v>696</v>
      </c>
      <c r="M150" t="s">
        <v>57</v>
      </c>
      <c r="N150" t="s">
        <v>143</v>
      </c>
      <c r="O150" t="s">
        <v>697</v>
      </c>
      <c r="P150" t="s">
        <v>140</v>
      </c>
      <c r="Q150" t="s">
        <v>533</v>
      </c>
      <c r="R150" t="s">
        <v>80</v>
      </c>
      <c r="V150" t="s">
        <v>72</v>
      </c>
      <c r="W150" t="s">
        <v>694</v>
      </c>
      <c r="X150" t="s">
        <v>75</v>
      </c>
      <c r="Y150" t="s">
        <v>136</v>
      </c>
      <c r="Z150" t="s">
        <v>695</v>
      </c>
      <c r="AA150" t="s">
        <v>696</v>
      </c>
      <c r="AB150" t="s">
        <v>57</v>
      </c>
      <c r="AC150" t="s">
        <v>143</v>
      </c>
      <c r="AD150" t="s">
        <v>697</v>
      </c>
      <c r="AE150" t="s">
        <v>140</v>
      </c>
      <c r="AF150" t="s">
        <v>533</v>
      </c>
      <c r="AG150" t="s">
        <v>80</v>
      </c>
    </row>
    <row r="151" spans="1:35" x14ac:dyDescent="0.2">
      <c r="A151" t="s">
        <v>674</v>
      </c>
      <c r="B151">
        <f t="shared" si="10"/>
        <v>0.14367816091954022</v>
      </c>
      <c r="C151">
        <f t="shared" si="11"/>
        <v>0.28735632183908044</v>
      </c>
      <c r="D151">
        <v>0.80000000000000104</v>
      </c>
      <c r="E151">
        <f t="shared" si="9"/>
        <v>9.9920072216264089E-16</v>
      </c>
      <c r="F151" t="s">
        <v>1069</v>
      </c>
      <c r="G151" t="s">
        <v>297</v>
      </c>
      <c r="H151" t="s">
        <v>639</v>
      </c>
      <c r="I151" t="s">
        <v>698</v>
      </c>
      <c r="J151" t="s">
        <v>46</v>
      </c>
      <c r="K151" t="s">
        <v>348</v>
      </c>
      <c r="L151" t="s">
        <v>186</v>
      </c>
      <c r="M151" t="s">
        <v>360</v>
      </c>
      <c r="N151" t="s">
        <v>699</v>
      </c>
      <c r="O151" t="s">
        <v>700</v>
      </c>
      <c r="P151" t="s">
        <v>45</v>
      </c>
      <c r="Q151" t="s">
        <v>701</v>
      </c>
      <c r="R151" t="s">
        <v>158</v>
      </c>
      <c r="S151" t="s">
        <v>702</v>
      </c>
      <c r="V151" t="s">
        <v>297</v>
      </c>
      <c r="W151" t="s">
        <v>639</v>
      </c>
      <c r="X151" t="s">
        <v>698</v>
      </c>
      <c r="Y151" t="s">
        <v>46</v>
      </c>
      <c r="Z151" t="s">
        <v>348</v>
      </c>
      <c r="AA151" t="s">
        <v>186</v>
      </c>
      <c r="AB151" t="s">
        <v>360</v>
      </c>
      <c r="AC151" t="s">
        <v>699</v>
      </c>
      <c r="AD151" t="s">
        <v>700</v>
      </c>
      <c r="AE151" t="s">
        <v>45</v>
      </c>
      <c r="AF151" t="s">
        <v>701</v>
      </c>
      <c r="AG151" t="s">
        <v>158</v>
      </c>
      <c r="AH151" t="s">
        <v>702</v>
      </c>
    </row>
    <row r="152" spans="1:35" x14ac:dyDescent="0.2">
      <c r="A152" t="s">
        <v>674</v>
      </c>
      <c r="B152">
        <f t="shared" si="10"/>
        <v>0.14367816091954022</v>
      </c>
      <c r="C152">
        <f t="shared" si="11"/>
        <v>0.28735632183908044</v>
      </c>
      <c r="D152">
        <v>0.70000000000000095</v>
      </c>
      <c r="E152">
        <f t="shared" si="9"/>
        <v>-9.999999999999909E-2</v>
      </c>
      <c r="F152" t="s">
        <v>1069</v>
      </c>
      <c r="G152" t="s">
        <v>222</v>
      </c>
      <c r="H152" t="s">
        <v>137</v>
      </c>
      <c r="I152" t="s">
        <v>65</v>
      </c>
      <c r="J152" t="s">
        <v>500</v>
      </c>
      <c r="K152" t="s">
        <v>465</v>
      </c>
      <c r="L152" t="s">
        <v>670</v>
      </c>
      <c r="M152" t="s">
        <v>174</v>
      </c>
      <c r="N152" t="s">
        <v>48</v>
      </c>
      <c r="O152" t="s">
        <v>225</v>
      </c>
      <c r="P152" t="s">
        <v>121</v>
      </c>
      <c r="Q152" t="s">
        <v>48</v>
      </c>
      <c r="R152" t="s">
        <v>671</v>
      </c>
      <c r="V152" t="s">
        <v>222</v>
      </c>
      <c r="W152" t="s">
        <v>137</v>
      </c>
      <c r="X152" t="s">
        <v>65</v>
      </c>
      <c r="Y152" t="s">
        <v>500</v>
      </c>
      <c r="Z152" t="s">
        <v>465</v>
      </c>
      <c r="AA152" t="s">
        <v>670</v>
      </c>
      <c r="AB152" t="s">
        <v>174</v>
      </c>
      <c r="AC152" t="s">
        <v>48</v>
      </c>
      <c r="AD152" t="s">
        <v>225</v>
      </c>
      <c r="AE152" t="s">
        <v>121</v>
      </c>
      <c r="AF152" t="s">
        <v>48</v>
      </c>
      <c r="AG152" t="s">
        <v>671</v>
      </c>
    </row>
    <row r="153" spans="1:35" x14ac:dyDescent="0.2">
      <c r="A153" t="s">
        <v>674</v>
      </c>
      <c r="B153">
        <f t="shared" si="10"/>
        <v>0.14367816091954022</v>
      </c>
      <c r="C153">
        <f t="shared" si="11"/>
        <v>0.28735632183908044</v>
      </c>
      <c r="D153">
        <v>0.6</v>
      </c>
      <c r="E153">
        <f t="shared" si="9"/>
        <v>-0.20000000000000007</v>
      </c>
      <c r="F153" t="s">
        <v>1069</v>
      </c>
      <c r="G153" t="s">
        <v>473</v>
      </c>
      <c r="H153" t="s">
        <v>144</v>
      </c>
      <c r="I153" t="s">
        <v>65</v>
      </c>
      <c r="J153" t="s">
        <v>562</v>
      </c>
      <c r="K153" t="s">
        <v>115</v>
      </c>
      <c r="L153" t="s">
        <v>48</v>
      </c>
      <c r="M153" t="s">
        <v>703</v>
      </c>
      <c r="N153" t="s">
        <v>704</v>
      </c>
      <c r="O153" t="s">
        <v>48</v>
      </c>
      <c r="P153" t="s">
        <v>170</v>
      </c>
      <c r="Q153" t="s">
        <v>537</v>
      </c>
      <c r="R153" t="s">
        <v>705</v>
      </c>
      <c r="V153" t="s">
        <v>473</v>
      </c>
      <c r="W153" t="s">
        <v>144</v>
      </c>
      <c r="X153" t="s">
        <v>65</v>
      </c>
      <c r="Z153" t="s">
        <v>115</v>
      </c>
      <c r="AA153" t="s">
        <v>48</v>
      </c>
      <c r="AB153" t="s">
        <v>703</v>
      </c>
      <c r="AC153" t="s">
        <v>704</v>
      </c>
      <c r="AD153" t="s">
        <v>48</v>
      </c>
      <c r="AE153" t="s">
        <v>170</v>
      </c>
      <c r="AF153" t="s">
        <v>537</v>
      </c>
      <c r="AG153" t="s">
        <v>705</v>
      </c>
    </row>
    <row r="154" spans="1:35" x14ac:dyDescent="0.2">
      <c r="A154" t="s">
        <v>674</v>
      </c>
      <c r="B154">
        <f t="shared" si="10"/>
        <v>0.14367816091954022</v>
      </c>
      <c r="C154">
        <f t="shared" si="11"/>
        <v>0.28735632183908044</v>
      </c>
      <c r="D154">
        <v>0.5</v>
      </c>
      <c r="E154">
        <f t="shared" si="9"/>
        <v>-0.30000000000000004</v>
      </c>
      <c r="F154" t="s">
        <v>1069</v>
      </c>
      <c r="G154" t="s">
        <v>72</v>
      </c>
      <c r="H154" t="s">
        <v>706</v>
      </c>
      <c r="I154" t="s">
        <v>606</v>
      </c>
      <c r="J154" t="s">
        <v>128</v>
      </c>
      <c r="K154" t="s">
        <v>48</v>
      </c>
      <c r="L154" t="s">
        <v>707</v>
      </c>
      <c r="M154" t="s">
        <v>245</v>
      </c>
      <c r="N154" t="s">
        <v>708</v>
      </c>
      <c r="O154" t="s">
        <v>119</v>
      </c>
      <c r="P154" t="s">
        <v>709</v>
      </c>
      <c r="V154" t="s">
        <v>72</v>
      </c>
      <c r="Y154" t="s">
        <v>128</v>
      </c>
      <c r="Z154" t="s">
        <v>48</v>
      </c>
    </row>
    <row r="155" spans="1:35" x14ac:dyDescent="0.2">
      <c r="A155" t="s">
        <v>674</v>
      </c>
      <c r="B155">
        <f t="shared" si="10"/>
        <v>0.14367816091954022</v>
      </c>
      <c r="C155">
        <f t="shared" si="11"/>
        <v>0.28735632183908044</v>
      </c>
      <c r="D155">
        <v>0.4</v>
      </c>
      <c r="E155">
        <f t="shared" si="9"/>
        <v>-0.4</v>
      </c>
      <c r="F155" t="s">
        <v>1069</v>
      </c>
      <c r="G155" t="s">
        <v>72</v>
      </c>
      <c r="H155" t="s">
        <v>78</v>
      </c>
      <c r="I155" t="s">
        <v>164</v>
      </c>
      <c r="J155" t="s">
        <v>143</v>
      </c>
      <c r="K155" t="s">
        <v>165</v>
      </c>
      <c r="L155" t="s">
        <v>52</v>
      </c>
      <c r="M155" t="s">
        <v>166</v>
      </c>
      <c r="N155" t="s">
        <v>75</v>
      </c>
      <c r="O155" t="s">
        <v>48</v>
      </c>
      <c r="P155" t="s">
        <v>395</v>
      </c>
      <c r="Q155" t="s">
        <v>177</v>
      </c>
      <c r="R155" t="s">
        <v>710</v>
      </c>
    </row>
    <row r="156" spans="1:35" x14ac:dyDescent="0.2">
      <c r="A156" t="s">
        <v>674</v>
      </c>
      <c r="B156">
        <f t="shared" si="10"/>
        <v>0.14367816091954022</v>
      </c>
      <c r="C156">
        <f t="shared" si="11"/>
        <v>0.28735632183908044</v>
      </c>
      <c r="D156">
        <v>0.3</v>
      </c>
      <c r="E156">
        <f t="shared" si="9"/>
        <v>-0.5</v>
      </c>
      <c r="F156" t="s">
        <v>1069</v>
      </c>
      <c r="G156" t="s">
        <v>50</v>
      </c>
      <c r="H156" t="s">
        <v>662</v>
      </c>
      <c r="I156" t="s">
        <v>1</v>
      </c>
      <c r="J156" t="s">
        <v>55</v>
      </c>
      <c r="K156" t="s">
        <v>711</v>
      </c>
      <c r="L156" t="s">
        <v>177</v>
      </c>
      <c r="M156" t="s">
        <v>712</v>
      </c>
      <c r="N156" t="s">
        <v>245</v>
      </c>
      <c r="O156" t="s">
        <v>98</v>
      </c>
      <c r="P156" t="s">
        <v>663</v>
      </c>
      <c r="Q156" t="s">
        <v>51</v>
      </c>
      <c r="R156" t="s">
        <v>52</v>
      </c>
      <c r="S156" t="s">
        <v>518</v>
      </c>
    </row>
    <row r="157" spans="1:35" x14ac:dyDescent="0.2">
      <c r="A157" t="s">
        <v>674</v>
      </c>
      <c r="B157">
        <f t="shared" si="10"/>
        <v>0.14367816091954022</v>
      </c>
      <c r="C157">
        <f t="shared" si="11"/>
        <v>0.28735632183908044</v>
      </c>
      <c r="D157">
        <v>0.2</v>
      </c>
      <c r="E157">
        <f t="shared" si="9"/>
        <v>-0.60000000000000009</v>
      </c>
      <c r="F157" t="s">
        <v>1069</v>
      </c>
      <c r="G157" t="s">
        <v>182</v>
      </c>
      <c r="H157" t="s">
        <v>713</v>
      </c>
      <c r="I157" t="s">
        <v>714</v>
      </c>
      <c r="J157" t="s">
        <v>94</v>
      </c>
      <c r="K157" t="s">
        <v>1</v>
      </c>
      <c r="L157" t="s">
        <v>235</v>
      </c>
      <c r="M157" t="s">
        <v>140</v>
      </c>
      <c r="N157" t="s">
        <v>48</v>
      </c>
      <c r="O157" t="s">
        <v>86</v>
      </c>
      <c r="P157" t="s">
        <v>715</v>
      </c>
      <c r="Q157" t="s">
        <v>716</v>
      </c>
    </row>
    <row r="158" spans="1:35" x14ac:dyDescent="0.2">
      <c r="A158" t="s">
        <v>674</v>
      </c>
      <c r="B158">
        <f t="shared" si="10"/>
        <v>0.14367816091954022</v>
      </c>
      <c r="C158">
        <f t="shared" si="11"/>
        <v>0.28735632183908044</v>
      </c>
      <c r="D158">
        <v>9.9999999999999895E-2</v>
      </c>
      <c r="E158">
        <f t="shared" si="9"/>
        <v>-0.70000000000000018</v>
      </c>
      <c r="F158" t="s">
        <v>1069</v>
      </c>
      <c r="G158" t="s">
        <v>717</v>
      </c>
      <c r="H158" t="s">
        <v>718</v>
      </c>
      <c r="I158" t="s">
        <v>719</v>
      </c>
      <c r="J158" t="s">
        <v>121</v>
      </c>
      <c r="K158" t="s">
        <v>720</v>
      </c>
      <c r="L158" t="s">
        <v>721</v>
      </c>
      <c r="M158" t="s">
        <v>106</v>
      </c>
      <c r="N158" t="s">
        <v>48</v>
      </c>
      <c r="O158" t="s">
        <v>722</v>
      </c>
      <c r="P158" t="s">
        <v>121</v>
      </c>
      <c r="Q158" t="s">
        <v>48</v>
      </c>
      <c r="R158" t="s">
        <v>723</v>
      </c>
    </row>
    <row r="159" spans="1:35" x14ac:dyDescent="0.2">
      <c r="A159" t="s">
        <v>674</v>
      </c>
      <c r="B159">
        <f t="shared" si="10"/>
        <v>0.14367816091954022</v>
      </c>
      <c r="C159">
        <f t="shared" si="11"/>
        <v>0.28735632183908044</v>
      </c>
      <c r="D159">
        <v>0</v>
      </c>
      <c r="E159">
        <f t="shared" si="9"/>
        <v>-0.8</v>
      </c>
      <c r="F159" t="s">
        <v>1069</v>
      </c>
      <c r="G159" t="s">
        <v>50</v>
      </c>
      <c r="H159" t="s">
        <v>127</v>
      </c>
      <c r="I159" t="s">
        <v>77</v>
      </c>
      <c r="J159" t="s">
        <v>128</v>
      </c>
      <c r="K159" t="s">
        <v>98</v>
      </c>
      <c r="L159" t="s">
        <v>319</v>
      </c>
      <c r="M159" t="s">
        <v>57</v>
      </c>
      <c r="N159" t="s">
        <v>662</v>
      </c>
      <c r="O159" t="s">
        <v>122</v>
      </c>
      <c r="P159" t="s">
        <v>131</v>
      </c>
      <c r="Q159" t="s">
        <v>75</v>
      </c>
      <c r="R159" t="s">
        <v>446</v>
      </c>
      <c r="S159" t="s">
        <v>46</v>
      </c>
    </row>
    <row r="160" spans="1:35" x14ac:dyDescent="0.2">
      <c r="A160" t="s">
        <v>674</v>
      </c>
      <c r="B160">
        <f t="shared" si="10"/>
        <v>0.14367816091954022</v>
      </c>
      <c r="C160">
        <f t="shared" si="11"/>
        <v>0.28735632183908044</v>
      </c>
      <c r="D160">
        <v>-0.1</v>
      </c>
      <c r="E160">
        <f t="shared" si="9"/>
        <v>-0.9</v>
      </c>
      <c r="F160" t="s">
        <v>1069</v>
      </c>
      <c r="G160" t="s">
        <v>597</v>
      </c>
      <c r="H160" t="s">
        <v>48</v>
      </c>
      <c r="I160" t="s">
        <v>389</v>
      </c>
      <c r="J160" t="s">
        <v>416</v>
      </c>
      <c r="K160" t="s">
        <v>586</v>
      </c>
      <c r="L160" t="s">
        <v>1</v>
      </c>
      <c r="M160" t="s">
        <v>362</v>
      </c>
      <c r="N160" t="s">
        <v>121</v>
      </c>
      <c r="O160" t="s">
        <v>122</v>
      </c>
      <c r="P160" t="s">
        <v>466</v>
      </c>
      <c r="Q160" t="s">
        <v>724</v>
      </c>
    </row>
    <row r="161" spans="1:35" x14ac:dyDescent="0.2">
      <c r="A161" t="s">
        <v>674</v>
      </c>
      <c r="B161">
        <f t="shared" si="10"/>
        <v>0.14367816091954022</v>
      </c>
      <c r="C161">
        <f t="shared" si="11"/>
        <v>0.28735632183908044</v>
      </c>
      <c r="D161">
        <v>-0.2</v>
      </c>
      <c r="E161">
        <f t="shared" si="9"/>
        <v>-1</v>
      </c>
      <c r="F161" t="s">
        <v>1069</v>
      </c>
      <c r="G161" t="s">
        <v>297</v>
      </c>
      <c r="H161" t="s">
        <v>64</v>
      </c>
      <c r="I161" t="s">
        <v>65</v>
      </c>
      <c r="J161" t="s">
        <v>207</v>
      </c>
      <c r="K161" t="s">
        <v>193</v>
      </c>
      <c r="L161" t="s">
        <v>121</v>
      </c>
      <c r="M161" t="s">
        <v>48</v>
      </c>
      <c r="N161" t="s">
        <v>395</v>
      </c>
      <c r="O161" t="s">
        <v>489</v>
      </c>
      <c r="P161" t="s">
        <v>63</v>
      </c>
      <c r="Q161" t="s">
        <v>75</v>
      </c>
      <c r="R161" t="s">
        <v>453</v>
      </c>
      <c r="S161" t="s">
        <v>224</v>
      </c>
      <c r="T161" t="s">
        <v>725</v>
      </c>
    </row>
    <row r="162" spans="1:35" x14ac:dyDescent="0.2">
      <c r="A162" t="s">
        <v>726</v>
      </c>
      <c r="B162">
        <f>1/(6.41*2)</f>
        <v>7.8003120124804995E-2</v>
      </c>
      <c r="C162">
        <f>1/6.41</f>
        <v>0.15600624024960999</v>
      </c>
      <c r="D162">
        <v>1.7</v>
      </c>
      <c r="E162">
        <f t="shared" si="9"/>
        <v>0.89999999999999991</v>
      </c>
      <c r="F162" t="s">
        <v>1069</v>
      </c>
      <c r="G162" t="s">
        <v>82</v>
      </c>
      <c r="H162" t="s">
        <v>586</v>
      </c>
      <c r="I162" t="s">
        <v>1</v>
      </c>
      <c r="J162" t="s">
        <v>572</v>
      </c>
      <c r="K162" t="s">
        <v>727</v>
      </c>
      <c r="L162" t="s">
        <v>128</v>
      </c>
      <c r="M162" t="s">
        <v>48</v>
      </c>
      <c r="N162" t="s">
        <v>728</v>
      </c>
      <c r="O162" t="s">
        <v>121</v>
      </c>
      <c r="P162" t="s">
        <v>729</v>
      </c>
      <c r="Q162" t="s">
        <v>41</v>
      </c>
      <c r="R162" t="s">
        <v>85</v>
      </c>
      <c r="S162" t="s">
        <v>730</v>
      </c>
      <c r="V162" t="s">
        <v>82</v>
      </c>
      <c r="W162" t="s">
        <v>586</v>
      </c>
      <c r="X162" t="s">
        <v>1</v>
      </c>
      <c r="Y162" t="s">
        <v>572</v>
      </c>
      <c r="Z162" t="s">
        <v>727</v>
      </c>
      <c r="AA162" t="s">
        <v>128</v>
      </c>
      <c r="AB162" t="s">
        <v>48</v>
      </c>
      <c r="AC162" t="s">
        <v>728</v>
      </c>
      <c r="AD162" t="s">
        <v>121</v>
      </c>
      <c r="AE162" t="s">
        <v>729</v>
      </c>
      <c r="AF162" t="s">
        <v>41</v>
      </c>
      <c r="AG162" t="s">
        <v>85</v>
      </c>
      <c r="AH162" t="s">
        <v>730</v>
      </c>
    </row>
    <row r="163" spans="1:35" x14ac:dyDescent="0.2">
      <c r="A163" t="s">
        <v>726</v>
      </c>
      <c r="B163">
        <f t="shared" ref="B163:B181" si="12">1/(6.41*2)</f>
        <v>7.8003120124804995E-2</v>
      </c>
      <c r="C163">
        <f t="shared" ref="C163:C181" si="13">1/6.41</f>
        <v>0.15600624024960999</v>
      </c>
      <c r="D163">
        <v>1.6</v>
      </c>
      <c r="E163">
        <f t="shared" si="9"/>
        <v>0.8</v>
      </c>
      <c r="F163" t="s">
        <v>1069</v>
      </c>
      <c r="G163" t="s">
        <v>570</v>
      </c>
      <c r="H163" t="s">
        <v>246</v>
      </c>
      <c r="I163" t="s">
        <v>143</v>
      </c>
      <c r="J163" t="s">
        <v>119</v>
      </c>
      <c r="K163" t="s">
        <v>571</v>
      </c>
      <c r="L163" t="s">
        <v>572</v>
      </c>
      <c r="M163" t="s">
        <v>57</v>
      </c>
      <c r="N163" t="s">
        <v>1</v>
      </c>
      <c r="O163" t="s">
        <v>731</v>
      </c>
      <c r="P163" t="s">
        <v>121</v>
      </c>
      <c r="Q163" t="s">
        <v>732</v>
      </c>
      <c r="V163" t="s">
        <v>570</v>
      </c>
      <c r="W163" t="s">
        <v>246</v>
      </c>
      <c r="X163" t="s">
        <v>143</v>
      </c>
      <c r="Y163" t="s">
        <v>119</v>
      </c>
      <c r="Z163" t="s">
        <v>571</v>
      </c>
      <c r="AA163" t="s">
        <v>572</v>
      </c>
      <c r="AB163" t="s">
        <v>57</v>
      </c>
      <c r="AC163" t="s">
        <v>1</v>
      </c>
      <c r="AD163" t="s">
        <v>731</v>
      </c>
      <c r="AE163" t="s">
        <v>121</v>
      </c>
      <c r="AF163" t="s">
        <v>732</v>
      </c>
    </row>
    <row r="164" spans="1:35" x14ac:dyDescent="0.2">
      <c r="A164" t="s">
        <v>726</v>
      </c>
      <c r="B164">
        <f t="shared" si="12"/>
        <v>7.8003120124804995E-2</v>
      </c>
      <c r="C164">
        <f t="shared" si="13"/>
        <v>0.15600624024960999</v>
      </c>
      <c r="D164">
        <v>1.5</v>
      </c>
      <c r="E164">
        <f t="shared" si="9"/>
        <v>0.7</v>
      </c>
      <c r="F164" t="s">
        <v>1069</v>
      </c>
      <c r="G164" t="s">
        <v>82</v>
      </c>
      <c r="H164" t="s">
        <v>83</v>
      </c>
      <c r="I164" t="s">
        <v>52</v>
      </c>
      <c r="J164" t="s">
        <v>634</v>
      </c>
      <c r="K164" t="s">
        <v>52</v>
      </c>
      <c r="L164" t="s">
        <v>288</v>
      </c>
      <c r="M164" t="s">
        <v>88</v>
      </c>
      <c r="N164" t="s">
        <v>68</v>
      </c>
      <c r="O164" t="s">
        <v>102</v>
      </c>
      <c r="P164" t="s">
        <v>409</v>
      </c>
      <c r="Q164" t="s">
        <v>85</v>
      </c>
      <c r="R164" t="s">
        <v>733</v>
      </c>
      <c r="V164" t="s">
        <v>82</v>
      </c>
      <c r="W164" t="s">
        <v>83</v>
      </c>
      <c r="X164" t="s">
        <v>52</v>
      </c>
      <c r="Y164" t="s">
        <v>634</v>
      </c>
      <c r="Z164" t="s">
        <v>52</v>
      </c>
      <c r="AA164" t="s">
        <v>288</v>
      </c>
      <c r="AB164" t="s">
        <v>88</v>
      </c>
      <c r="AC164" t="s">
        <v>68</v>
      </c>
      <c r="AD164" t="s">
        <v>102</v>
      </c>
      <c r="AE164" t="s">
        <v>409</v>
      </c>
      <c r="AF164" t="s">
        <v>85</v>
      </c>
      <c r="AG164" t="s">
        <v>733</v>
      </c>
    </row>
    <row r="165" spans="1:35" x14ac:dyDescent="0.2">
      <c r="A165" t="s">
        <v>726</v>
      </c>
      <c r="B165">
        <f t="shared" si="12"/>
        <v>7.8003120124804995E-2</v>
      </c>
      <c r="C165">
        <f t="shared" si="13"/>
        <v>0.15600624024960999</v>
      </c>
      <c r="D165">
        <v>1.4</v>
      </c>
      <c r="E165">
        <f t="shared" si="9"/>
        <v>0.59999999999999987</v>
      </c>
      <c r="F165" t="s">
        <v>1069</v>
      </c>
      <c r="G165" t="s">
        <v>222</v>
      </c>
      <c r="H165" t="s">
        <v>700</v>
      </c>
      <c r="I165" t="s">
        <v>316</v>
      </c>
      <c r="J165" t="s">
        <v>465</v>
      </c>
      <c r="K165" t="s">
        <v>308</v>
      </c>
      <c r="L165" t="s">
        <v>41</v>
      </c>
      <c r="M165" t="s">
        <v>85</v>
      </c>
      <c r="N165" t="s">
        <v>734</v>
      </c>
      <c r="O165" t="s">
        <v>348</v>
      </c>
      <c r="P165" t="s">
        <v>465</v>
      </c>
      <c r="Q165" t="s">
        <v>279</v>
      </c>
      <c r="R165" t="s">
        <v>735</v>
      </c>
      <c r="V165" t="s">
        <v>222</v>
      </c>
      <c r="W165" t="s">
        <v>700</v>
      </c>
      <c r="X165" t="s">
        <v>316</v>
      </c>
      <c r="Y165" t="s">
        <v>465</v>
      </c>
      <c r="Z165" t="s">
        <v>308</v>
      </c>
      <c r="AA165" t="s">
        <v>41</v>
      </c>
      <c r="AB165" t="s">
        <v>85</v>
      </c>
      <c r="AC165" t="s">
        <v>734</v>
      </c>
      <c r="AD165" t="s">
        <v>348</v>
      </c>
      <c r="AE165" t="s">
        <v>465</v>
      </c>
      <c r="AF165" t="s">
        <v>279</v>
      </c>
      <c r="AG165" t="s">
        <v>735</v>
      </c>
    </row>
    <row r="166" spans="1:35" x14ac:dyDescent="0.2">
      <c r="A166" t="s">
        <v>726</v>
      </c>
      <c r="B166">
        <f t="shared" si="12"/>
        <v>7.8003120124804995E-2</v>
      </c>
      <c r="C166">
        <f t="shared" si="13"/>
        <v>0.15600624024960999</v>
      </c>
      <c r="D166">
        <v>1.3</v>
      </c>
      <c r="E166">
        <f t="shared" si="9"/>
        <v>0.5</v>
      </c>
      <c r="F166" t="s">
        <v>1069</v>
      </c>
      <c r="G166" t="s">
        <v>216</v>
      </c>
      <c r="H166" t="s">
        <v>102</v>
      </c>
      <c r="I166" t="s">
        <v>390</v>
      </c>
      <c r="J166" t="s">
        <v>581</v>
      </c>
      <c r="K166" t="s">
        <v>131</v>
      </c>
      <c r="L166" t="s">
        <v>315</v>
      </c>
      <c r="M166" t="s">
        <v>65</v>
      </c>
      <c r="N166" t="s">
        <v>107</v>
      </c>
      <c r="O166" t="s">
        <v>57</v>
      </c>
      <c r="P166" t="s">
        <v>67</v>
      </c>
      <c r="Q166" t="s">
        <v>582</v>
      </c>
      <c r="R166" t="s">
        <v>736</v>
      </c>
      <c r="V166" t="s">
        <v>216</v>
      </c>
      <c r="W166" t="s">
        <v>102</v>
      </c>
      <c r="X166" t="s">
        <v>390</v>
      </c>
      <c r="Y166" t="s">
        <v>581</v>
      </c>
      <c r="Z166" t="s">
        <v>131</v>
      </c>
      <c r="AA166" t="s">
        <v>315</v>
      </c>
      <c r="AB166" t="s">
        <v>65</v>
      </c>
      <c r="AC166" t="s">
        <v>107</v>
      </c>
      <c r="AD166" t="s">
        <v>57</v>
      </c>
      <c r="AE166" t="s">
        <v>67</v>
      </c>
      <c r="AF166" t="s">
        <v>582</v>
      </c>
      <c r="AG166" t="s">
        <v>736</v>
      </c>
    </row>
    <row r="167" spans="1:35" x14ac:dyDescent="0.2">
      <c r="A167" t="s">
        <v>726</v>
      </c>
      <c r="B167">
        <f t="shared" si="12"/>
        <v>7.8003120124804995E-2</v>
      </c>
      <c r="C167">
        <f t="shared" si="13"/>
        <v>0.15600624024960999</v>
      </c>
      <c r="D167">
        <v>1.2</v>
      </c>
      <c r="E167">
        <f t="shared" si="9"/>
        <v>0.39999999999999991</v>
      </c>
      <c r="F167" t="s">
        <v>1069</v>
      </c>
      <c r="G167" t="s">
        <v>269</v>
      </c>
      <c r="H167" t="s">
        <v>270</v>
      </c>
      <c r="I167" t="s">
        <v>147</v>
      </c>
      <c r="J167" t="s">
        <v>121</v>
      </c>
      <c r="K167" t="s">
        <v>48</v>
      </c>
      <c r="L167" t="s">
        <v>271</v>
      </c>
      <c r="M167" t="s">
        <v>94</v>
      </c>
      <c r="N167" t="s">
        <v>272</v>
      </c>
      <c r="O167" t="s">
        <v>94</v>
      </c>
      <c r="P167" t="s">
        <v>143</v>
      </c>
      <c r="Q167" t="s">
        <v>737</v>
      </c>
      <c r="R167" t="s">
        <v>144</v>
      </c>
      <c r="V167" t="s">
        <v>269</v>
      </c>
      <c r="W167" t="s">
        <v>270</v>
      </c>
      <c r="X167" t="s">
        <v>147</v>
      </c>
      <c r="Y167" t="s">
        <v>121</v>
      </c>
      <c r="Z167" t="s">
        <v>48</v>
      </c>
      <c r="AA167" t="s">
        <v>271</v>
      </c>
      <c r="AB167" t="s">
        <v>94</v>
      </c>
      <c r="AC167" t="s">
        <v>272</v>
      </c>
      <c r="AD167" t="s">
        <v>94</v>
      </c>
      <c r="AE167" t="s">
        <v>143</v>
      </c>
      <c r="AF167" t="s">
        <v>737</v>
      </c>
      <c r="AG167" t="s">
        <v>144</v>
      </c>
    </row>
    <row r="168" spans="1:35" x14ac:dyDescent="0.2">
      <c r="A168" t="s">
        <v>726</v>
      </c>
      <c r="B168">
        <f t="shared" si="12"/>
        <v>7.8003120124804995E-2</v>
      </c>
      <c r="C168">
        <f t="shared" si="13"/>
        <v>0.15600624024960999</v>
      </c>
      <c r="D168">
        <v>1.1000000000000001</v>
      </c>
      <c r="E168">
        <f t="shared" si="9"/>
        <v>0.30000000000000004</v>
      </c>
      <c r="F168" t="s">
        <v>1069</v>
      </c>
      <c r="G168" t="s">
        <v>274</v>
      </c>
      <c r="H168" t="s">
        <v>351</v>
      </c>
      <c r="I168" t="s">
        <v>109</v>
      </c>
      <c r="J168" t="s">
        <v>219</v>
      </c>
      <c r="K168" t="s">
        <v>80</v>
      </c>
      <c r="L168" t="s">
        <v>52</v>
      </c>
      <c r="M168" t="s">
        <v>223</v>
      </c>
      <c r="N168" t="s">
        <v>1</v>
      </c>
      <c r="O168" t="s">
        <v>738</v>
      </c>
      <c r="P168" t="s">
        <v>121</v>
      </c>
      <c r="Q168" t="s">
        <v>48</v>
      </c>
      <c r="R168" t="s">
        <v>739</v>
      </c>
      <c r="S168" t="s">
        <v>740</v>
      </c>
      <c r="V168" t="s">
        <v>274</v>
      </c>
      <c r="W168" t="s">
        <v>351</v>
      </c>
      <c r="X168" t="s">
        <v>109</v>
      </c>
      <c r="Y168" t="s">
        <v>219</v>
      </c>
      <c r="Z168" t="s">
        <v>80</v>
      </c>
      <c r="AA168" t="s">
        <v>52</v>
      </c>
      <c r="AB168" t="s">
        <v>223</v>
      </c>
      <c r="AC168" t="s">
        <v>1</v>
      </c>
      <c r="AD168" t="s">
        <v>738</v>
      </c>
      <c r="AE168" t="s">
        <v>121</v>
      </c>
      <c r="AF168" t="s">
        <v>48</v>
      </c>
      <c r="AG168" t="s">
        <v>739</v>
      </c>
      <c r="AH168" t="s">
        <v>740</v>
      </c>
    </row>
    <row r="169" spans="1:35" x14ac:dyDescent="0.2">
      <c r="A169" t="s">
        <v>726</v>
      </c>
      <c r="B169">
        <f t="shared" si="12"/>
        <v>7.8003120124804995E-2</v>
      </c>
      <c r="C169">
        <f t="shared" si="13"/>
        <v>0.15600624024960999</v>
      </c>
      <c r="D169">
        <v>1</v>
      </c>
      <c r="E169">
        <f t="shared" si="9"/>
        <v>0.19999999999999996</v>
      </c>
      <c r="F169" t="s">
        <v>1069</v>
      </c>
      <c r="G169" t="s">
        <v>269</v>
      </c>
      <c r="H169" t="s">
        <v>64</v>
      </c>
      <c r="I169" t="s">
        <v>444</v>
      </c>
      <c r="J169" t="s">
        <v>98</v>
      </c>
      <c r="K169" t="s">
        <v>338</v>
      </c>
      <c r="L169" t="s">
        <v>253</v>
      </c>
      <c r="M169" t="s">
        <v>741</v>
      </c>
      <c r="N169" t="s">
        <v>52</v>
      </c>
      <c r="O169" t="s">
        <v>388</v>
      </c>
      <c r="P169" t="s">
        <v>48</v>
      </c>
      <c r="Q169" t="s">
        <v>535</v>
      </c>
      <c r="V169" t="s">
        <v>269</v>
      </c>
      <c r="W169" t="s">
        <v>64</v>
      </c>
      <c r="X169" t="s">
        <v>444</v>
      </c>
      <c r="Y169" t="s">
        <v>98</v>
      </c>
      <c r="Z169" t="s">
        <v>338</v>
      </c>
      <c r="AA169" t="s">
        <v>253</v>
      </c>
      <c r="AB169" t="s">
        <v>741</v>
      </c>
      <c r="AC169" t="s">
        <v>52</v>
      </c>
      <c r="AD169" t="s">
        <v>388</v>
      </c>
      <c r="AE169" t="s">
        <v>48</v>
      </c>
      <c r="AF169" t="s">
        <v>535</v>
      </c>
    </row>
    <row r="170" spans="1:35" x14ac:dyDescent="0.2">
      <c r="A170" t="s">
        <v>726</v>
      </c>
      <c r="B170">
        <f t="shared" si="12"/>
        <v>7.8003120124804995E-2</v>
      </c>
      <c r="C170">
        <f t="shared" si="13"/>
        <v>0.15600624024960999</v>
      </c>
      <c r="D170">
        <v>0.90000000000000102</v>
      </c>
      <c r="E170">
        <f t="shared" si="9"/>
        <v>0.10000000000000098</v>
      </c>
      <c r="F170" t="s">
        <v>1069</v>
      </c>
      <c r="G170" t="s">
        <v>72</v>
      </c>
      <c r="H170" t="s">
        <v>516</v>
      </c>
      <c r="I170" t="s">
        <v>75</v>
      </c>
      <c r="J170" t="s">
        <v>1</v>
      </c>
      <c r="K170" t="s">
        <v>265</v>
      </c>
      <c r="L170" t="s">
        <v>191</v>
      </c>
      <c r="M170" t="s">
        <v>57</v>
      </c>
      <c r="N170" t="s">
        <v>184</v>
      </c>
      <c r="O170" t="s">
        <v>68</v>
      </c>
      <c r="P170" t="s">
        <v>78</v>
      </c>
      <c r="Q170" t="s">
        <v>291</v>
      </c>
      <c r="R170" t="s">
        <v>158</v>
      </c>
      <c r="S170" t="s">
        <v>48</v>
      </c>
      <c r="T170" t="s">
        <v>449</v>
      </c>
      <c r="V170" t="s">
        <v>72</v>
      </c>
      <c r="W170" t="s">
        <v>516</v>
      </c>
      <c r="X170" t="s">
        <v>75</v>
      </c>
      <c r="Y170" t="s">
        <v>1</v>
      </c>
      <c r="Z170" t="s">
        <v>265</v>
      </c>
      <c r="AB170" t="s">
        <v>57</v>
      </c>
      <c r="AD170" t="s">
        <v>68</v>
      </c>
      <c r="AF170" t="s">
        <v>291</v>
      </c>
      <c r="AG170" t="s">
        <v>158</v>
      </c>
      <c r="AH170" t="s">
        <v>48</v>
      </c>
      <c r="AI170" t="s">
        <v>449</v>
      </c>
    </row>
    <row r="171" spans="1:35" x14ac:dyDescent="0.2">
      <c r="A171" t="s">
        <v>726</v>
      </c>
      <c r="B171">
        <f t="shared" si="12"/>
        <v>7.8003120124804995E-2</v>
      </c>
      <c r="C171">
        <f t="shared" si="13"/>
        <v>0.15600624024960999</v>
      </c>
      <c r="D171">
        <v>0.80000000000000104</v>
      </c>
      <c r="E171">
        <f t="shared" si="9"/>
        <v>9.9920072216264089E-16</v>
      </c>
      <c r="F171" t="s">
        <v>1069</v>
      </c>
      <c r="G171" t="s">
        <v>210</v>
      </c>
      <c r="H171" t="s">
        <v>742</v>
      </c>
      <c r="I171" t="s">
        <v>193</v>
      </c>
      <c r="J171" t="s">
        <v>276</v>
      </c>
      <c r="K171" t="s">
        <v>689</v>
      </c>
      <c r="L171" t="s">
        <v>340</v>
      </c>
      <c r="M171" t="s">
        <v>52</v>
      </c>
      <c r="N171" t="s">
        <v>112</v>
      </c>
      <c r="O171" t="s">
        <v>743</v>
      </c>
      <c r="P171" t="s">
        <v>744</v>
      </c>
    </row>
    <row r="172" spans="1:35" x14ac:dyDescent="0.2">
      <c r="A172" t="s">
        <v>726</v>
      </c>
      <c r="B172">
        <f t="shared" si="12"/>
        <v>7.8003120124804995E-2</v>
      </c>
      <c r="C172">
        <f t="shared" si="13"/>
        <v>0.15600624024960999</v>
      </c>
      <c r="D172">
        <v>0.70000000000000095</v>
      </c>
      <c r="E172">
        <f t="shared" si="9"/>
        <v>-9.999999999999909E-2</v>
      </c>
      <c r="F172" t="s">
        <v>1069</v>
      </c>
      <c r="G172" t="s">
        <v>72</v>
      </c>
      <c r="H172" t="s">
        <v>78</v>
      </c>
      <c r="I172" t="s">
        <v>164</v>
      </c>
      <c r="J172" t="s">
        <v>143</v>
      </c>
      <c r="K172" t="s">
        <v>165</v>
      </c>
      <c r="L172" t="s">
        <v>52</v>
      </c>
      <c r="M172" t="s">
        <v>166</v>
      </c>
      <c r="N172" t="s">
        <v>75</v>
      </c>
      <c r="O172" t="s">
        <v>1</v>
      </c>
      <c r="P172" t="s">
        <v>196</v>
      </c>
      <c r="Q172" t="s">
        <v>745</v>
      </c>
      <c r="R172" t="s">
        <v>121</v>
      </c>
      <c r="S172" t="s">
        <v>126</v>
      </c>
    </row>
    <row r="173" spans="1:35" x14ac:dyDescent="0.2">
      <c r="A173" t="s">
        <v>726</v>
      </c>
      <c r="B173">
        <f t="shared" si="12"/>
        <v>7.8003120124804995E-2</v>
      </c>
      <c r="C173">
        <f t="shared" si="13"/>
        <v>0.15600624024960999</v>
      </c>
      <c r="D173">
        <v>0.6</v>
      </c>
      <c r="E173">
        <f t="shared" si="9"/>
        <v>-0.20000000000000007</v>
      </c>
      <c r="F173" t="s">
        <v>1069</v>
      </c>
      <c r="G173" t="s">
        <v>269</v>
      </c>
      <c r="H173" t="s">
        <v>270</v>
      </c>
      <c r="I173" t="s">
        <v>147</v>
      </c>
      <c r="J173" t="s">
        <v>121</v>
      </c>
      <c r="K173" t="s">
        <v>48</v>
      </c>
      <c r="L173" t="s">
        <v>95</v>
      </c>
      <c r="M173" t="s">
        <v>94</v>
      </c>
      <c r="N173" t="s">
        <v>272</v>
      </c>
      <c r="O173" t="s">
        <v>94</v>
      </c>
      <c r="P173" t="s">
        <v>143</v>
      </c>
      <c r="Q173" t="s">
        <v>58</v>
      </c>
      <c r="R173" t="s">
        <v>48</v>
      </c>
      <c r="S173" t="s">
        <v>273</v>
      </c>
    </row>
    <row r="174" spans="1:35" x14ac:dyDescent="0.2">
      <c r="A174" t="s">
        <v>726</v>
      </c>
      <c r="B174">
        <f t="shared" si="12"/>
        <v>7.8003120124804995E-2</v>
      </c>
      <c r="C174">
        <f t="shared" si="13"/>
        <v>0.15600624024960999</v>
      </c>
      <c r="D174">
        <v>0.5</v>
      </c>
      <c r="E174">
        <f t="shared" si="9"/>
        <v>-0.30000000000000004</v>
      </c>
      <c r="F174" t="s">
        <v>1069</v>
      </c>
      <c r="G174" t="s">
        <v>297</v>
      </c>
      <c r="H174" t="s">
        <v>443</v>
      </c>
      <c r="I174" t="s">
        <v>67</v>
      </c>
      <c r="J174" t="s">
        <v>101</v>
      </c>
      <c r="K174" t="s">
        <v>44</v>
      </c>
      <c r="L174" t="s">
        <v>45</v>
      </c>
      <c r="M174" t="s">
        <v>523</v>
      </c>
      <c r="N174" t="s">
        <v>52</v>
      </c>
      <c r="O174" t="s">
        <v>268</v>
      </c>
      <c r="P174" t="s">
        <v>52</v>
      </c>
      <c r="Q174" t="s">
        <v>48</v>
      </c>
      <c r="R174" t="s">
        <v>746</v>
      </c>
      <c r="S174" t="s">
        <v>747</v>
      </c>
      <c r="T174" t="s">
        <v>224</v>
      </c>
    </row>
    <row r="175" spans="1:35" x14ac:dyDescent="0.2">
      <c r="A175" t="s">
        <v>726</v>
      </c>
      <c r="B175">
        <f t="shared" si="12"/>
        <v>7.8003120124804995E-2</v>
      </c>
      <c r="C175">
        <f t="shared" si="13"/>
        <v>0.15600624024960999</v>
      </c>
      <c r="D175">
        <v>0.4</v>
      </c>
      <c r="E175">
        <f t="shared" si="9"/>
        <v>-0.4</v>
      </c>
      <c r="F175" t="s">
        <v>1069</v>
      </c>
      <c r="G175" t="s">
        <v>72</v>
      </c>
      <c r="H175" t="s">
        <v>308</v>
      </c>
      <c r="I175" t="s">
        <v>748</v>
      </c>
      <c r="J175" t="s">
        <v>174</v>
      </c>
      <c r="K175" t="s">
        <v>115</v>
      </c>
      <c r="L175" t="s">
        <v>68</v>
      </c>
      <c r="M175" t="s">
        <v>281</v>
      </c>
      <c r="N175" t="s">
        <v>260</v>
      </c>
      <c r="O175" t="s">
        <v>48</v>
      </c>
      <c r="P175" t="s">
        <v>360</v>
      </c>
      <c r="Q175" t="s">
        <v>749</v>
      </c>
      <c r="R175" t="s">
        <v>284</v>
      </c>
    </row>
    <row r="176" spans="1:35" x14ac:dyDescent="0.2">
      <c r="A176" t="s">
        <v>726</v>
      </c>
      <c r="B176">
        <f t="shared" si="12"/>
        <v>7.8003120124804995E-2</v>
      </c>
      <c r="C176">
        <f t="shared" si="13"/>
        <v>0.15600624024960999</v>
      </c>
      <c r="D176">
        <v>0.3</v>
      </c>
      <c r="E176">
        <f t="shared" si="9"/>
        <v>-0.5</v>
      </c>
      <c r="F176" t="s">
        <v>1069</v>
      </c>
      <c r="G176" t="s">
        <v>72</v>
      </c>
      <c r="H176" t="s">
        <v>235</v>
      </c>
      <c r="I176" t="s">
        <v>662</v>
      </c>
      <c r="J176" t="s">
        <v>109</v>
      </c>
      <c r="K176" t="s">
        <v>67</v>
      </c>
      <c r="L176" t="s">
        <v>68</v>
      </c>
      <c r="M176" t="s">
        <v>137</v>
      </c>
      <c r="N176" t="s">
        <v>207</v>
      </c>
      <c r="O176" t="s">
        <v>390</v>
      </c>
      <c r="P176" t="s">
        <v>330</v>
      </c>
      <c r="Q176" t="s">
        <v>42</v>
      </c>
      <c r="R176" t="s">
        <v>750</v>
      </c>
    </row>
    <row r="177" spans="1:35" x14ac:dyDescent="0.2">
      <c r="A177" t="s">
        <v>726</v>
      </c>
      <c r="B177">
        <f t="shared" si="12"/>
        <v>7.8003120124804995E-2</v>
      </c>
      <c r="C177">
        <f t="shared" si="13"/>
        <v>0.15600624024960999</v>
      </c>
      <c r="D177">
        <v>0.2</v>
      </c>
      <c r="E177">
        <f t="shared" si="9"/>
        <v>-0.60000000000000009</v>
      </c>
      <c r="F177" t="s">
        <v>1069</v>
      </c>
      <c r="G177" t="s">
        <v>50</v>
      </c>
      <c r="H177" t="s">
        <v>144</v>
      </c>
      <c r="I177" t="s">
        <v>261</v>
      </c>
      <c r="J177" t="s">
        <v>1</v>
      </c>
      <c r="K177" t="s">
        <v>60</v>
      </c>
      <c r="L177" t="s">
        <v>97</v>
      </c>
      <c r="M177" t="s">
        <v>250</v>
      </c>
      <c r="N177" t="s">
        <v>131</v>
      </c>
      <c r="O177" t="s">
        <v>127</v>
      </c>
      <c r="P177" t="s">
        <v>153</v>
      </c>
      <c r="Q177" t="s">
        <v>98</v>
      </c>
      <c r="R177" t="s">
        <v>99</v>
      </c>
    </row>
    <row r="178" spans="1:35" x14ac:dyDescent="0.2">
      <c r="A178" t="s">
        <v>726</v>
      </c>
      <c r="B178">
        <f t="shared" si="12"/>
        <v>7.8003120124804995E-2</v>
      </c>
      <c r="C178">
        <f t="shared" si="13"/>
        <v>0.15600624024960999</v>
      </c>
      <c r="D178">
        <v>9.9999999999999895E-2</v>
      </c>
      <c r="E178">
        <f t="shared" si="9"/>
        <v>-0.70000000000000018</v>
      </c>
      <c r="F178" t="s">
        <v>1069</v>
      </c>
      <c r="G178" t="s">
        <v>72</v>
      </c>
      <c r="H178" t="s">
        <v>751</v>
      </c>
      <c r="I178" t="s">
        <v>752</v>
      </c>
      <c r="J178" t="s">
        <v>119</v>
      </c>
      <c r="K178" t="s">
        <v>753</v>
      </c>
      <c r="L178" t="s">
        <v>245</v>
      </c>
      <c r="M178" t="s">
        <v>708</v>
      </c>
      <c r="N178" t="s">
        <v>754</v>
      </c>
      <c r="O178" t="s">
        <v>709</v>
      </c>
      <c r="P178" t="s">
        <v>63</v>
      </c>
    </row>
    <row r="179" spans="1:35" x14ac:dyDescent="0.2">
      <c r="A179" t="s">
        <v>726</v>
      </c>
      <c r="B179">
        <f t="shared" si="12"/>
        <v>7.8003120124804995E-2</v>
      </c>
      <c r="C179">
        <f t="shared" si="13"/>
        <v>0.15600624024960999</v>
      </c>
      <c r="D179">
        <v>0</v>
      </c>
      <c r="E179">
        <f t="shared" si="9"/>
        <v>-0.8</v>
      </c>
      <c r="F179" t="s">
        <v>1069</v>
      </c>
      <c r="G179" t="s">
        <v>436</v>
      </c>
      <c r="H179" t="s">
        <v>119</v>
      </c>
      <c r="I179" t="s">
        <v>755</v>
      </c>
      <c r="J179" t="s">
        <v>48</v>
      </c>
      <c r="K179" t="s">
        <v>209</v>
      </c>
      <c r="L179" t="s">
        <v>287</v>
      </c>
      <c r="M179" t="s">
        <v>140</v>
      </c>
      <c r="N179" t="s">
        <v>101</v>
      </c>
      <c r="O179" t="s">
        <v>57</v>
      </c>
      <c r="P179" t="s">
        <v>465</v>
      </c>
      <c r="Q179" t="s">
        <v>363</v>
      </c>
    </row>
    <row r="180" spans="1:35" x14ac:dyDescent="0.2">
      <c r="A180" t="s">
        <v>726</v>
      </c>
      <c r="B180">
        <f t="shared" si="12"/>
        <v>7.8003120124804995E-2</v>
      </c>
      <c r="C180">
        <f t="shared" si="13"/>
        <v>0.15600624024960999</v>
      </c>
      <c r="D180">
        <v>-0.1</v>
      </c>
      <c r="E180">
        <f t="shared" si="9"/>
        <v>-0.9</v>
      </c>
      <c r="F180" t="s">
        <v>1069</v>
      </c>
      <c r="G180" t="s">
        <v>82</v>
      </c>
      <c r="H180" t="s">
        <v>504</v>
      </c>
      <c r="I180" t="s">
        <v>304</v>
      </c>
      <c r="J180" t="s">
        <v>756</v>
      </c>
      <c r="K180" t="s">
        <v>757</v>
      </c>
      <c r="L180" t="s">
        <v>1</v>
      </c>
      <c r="M180" t="s">
        <v>758</v>
      </c>
      <c r="N180" t="s">
        <v>277</v>
      </c>
      <c r="O180" t="s">
        <v>121</v>
      </c>
      <c r="P180" t="s">
        <v>759</v>
      </c>
      <c r="Q180" t="s">
        <v>760</v>
      </c>
    </row>
    <row r="181" spans="1:35" x14ac:dyDescent="0.2">
      <c r="A181" t="s">
        <v>726</v>
      </c>
      <c r="B181">
        <f t="shared" si="12"/>
        <v>7.8003120124804995E-2</v>
      </c>
      <c r="C181">
        <f t="shared" si="13"/>
        <v>0.15600624024960999</v>
      </c>
      <c r="D181">
        <v>-0.2</v>
      </c>
      <c r="E181">
        <f t="shared" si="9"/>
        <v>-1</v>
      </c>
      <c r="F181" t="s">
        <v>1069</v>
      </c>
      <c r="G181" t="s">
        <v>473</v>
      </c>
      <c r="H181" t="s">
        <v>75</v>
      </c>
      <c r="I181" t="s">
        <v>584</v>
      </c>
      <c r="J181" t="s">
        <v>46</v>
      </c>
      <c r="K181" t="s">
        <v>489</v>
      </c>
      <c r="L181" t="s">
        <v>416</v>
      </c>
      <c r="M181" t="s">
        <v>75</v>
      </c>
      <c r="N181" t="s">
        <v>48</v>
      </c>
      <c r="O181" t="s">
        <v>761</v>
      </c>
      <c r="P181" t="s">
        <v>762</v>
      </c>
      <c r="Q181" t="s">
        <v>542</v>
      </c>
    </row>
    <row r="182" spans="1:35" x14ac:dyDescent="0.2">
      <c r="A182" t="s">
        <v>763</v>
      </c>
      <c r="B182">
        <f>1/(11.65*2)</f>
        <v>4.2918454935622317E-2</v>
      </c>
      <c r="C182">
        <f>1/11.65</f>
        <v>8.5836909871244635E-2</v>
      </c>
      <c r="D182">
        <v>1.7</v>
      </c>
      <c r="E182">
        <f t="shared" si="9"/>
        <v>0.89999999999999991</v>
      </c>
      <c r="F182" t="s">
        <v>1069</v>
      </c>
      <c r="G182" t="s">
        <v>302</v>
      </c>
      <c r="H182" t="s">
        <v>764</v>
      </c>
      <c r="I182" t="s">
        <v>200</v>
      </c>
      <c r="J182" t="s">
        <v>147</v>
      </c>
      <c r="K182" t="s">
        <v>536</v>
      </c>
      <c r="L182" t="s">
        <v>109</v>
      </c>
      <c r="M182" t="s">
        <v>57</v>
      </c>
      <c r="N182" t="s">
        <v>51</v>
      </c>
      <c r="O182" t="s">
        <v>77</v>
      </c>
      <c r="P182" t="s">
        <v>52</v>
      </c>
      <c r="Q182" t="s">
        <v>48</v>
      </c>
      <c r="R182" t="s">
        <v>765</v>
      </c>
      <c r="S182" t="s">
        <v>766</v>
      </c>
      <c r="V182" t="s">
        <v>302</v>
      </c>
      <c r="W182" t="s">
        <v>764</v>
      </c>
      <c r="X182" t="s">
        <v>200</v>
      </c>
      <c r="Y182" t="s">
        <v>147</v>
      </c>
      <c r="Z182" t="s">
        <v>536</v>
      </c>
      <c r="AA182" t="s">
        <v>109</v>
      </c>
      <c r="AB182" t="s">
        <v>57</v>
      </c>
      <c r="AC182" t="s">
        <v>51</v>
      </c>
      <c r="AD182" t="s">
        <v>77</v>
      </c>
      <c r="AE182" t="s">
        <v>52</v>
      </c>
      <c r="AF182" t="s">
        <v>48</v>
      </c>
      <c r="AG182" t="s">
        <v>765</v>
      </c>
      <c r="AH182" t="s">
        <v>766</v>
      </c>
    </row>
    <row r="183" spans="1:35" x14ac:dyDescent="0.2">
      <c r="A183" t="s">
        <v>763</v>
      </c>
      <c r="B183">
        <f t="shared" ref="B183:B201" si="14">1/(11.65*2)</f>
        <v>4.2918454935622317E-2</v>
      </c>
      <c r="C183">
        <f t="shared" ref="C183:C201" si="15">1/11.65</f>
        <v>8.5836909871244635E-2</v>
      </c>
      <c r="D183">
        <v>1.6</v>
      </c>
      <c r="E183">
        <f t="shared" si="9"/>
        <v>0.8</v>
      </c>
      <c r="F183" t="s">
        <v>1069</v>
      </c>
      <c r="G183" t="s">
        <v>473</v>
      </c>
      <c r="H183" t="s">
        <v>438</v>
      </c>
      <c r="I183" t="s">
        <v>65</v>
      </c>
      <c r="J183" t="s">
        <v>767</v>
      </c>
      <c r="K183" t="s">
        <v>48</v>
      </c>
      <c r="L183" t="s">
        <v>768</v>
      </c>
      <c r="M183" t="s">
        <v>489</v>
      </c>
      <c r="N183" t="s">
        <v>143</v>
      </c>
      <c r="O183" t="s">
        <v>69</v>
      </c>
      <c r="P183" t="s">
        <v>584</v>
      </c>
      <c r="Q183" t="s">
        <v>769</v>
      </c>
      <c r="V183" t="s">
        <v>473</v>
      </c>
      <c r="W183" t="s">
        <v>438</v>
      </c>
      <c r="X183" t="s">
        <v>65</v>
      </c>
      <c r="Y183" t="s">
        <v>767</v>
      </c>
      <c r="Z183" t="s">
        <v>48</v>
      </c>
      <c r="AA183" t="s">
        <v>768</v>
      </c>
      <c r="AB183" t="s">
        <v>489</v>
      </c>
      <c r="AC183" t="s">
        <v>143</v>
      </c>
      <c r="AD183" t="s">
        <v>69</v>
      </c>
      <c r="AE183" t="s">
        <v>584</v>
      </c>
      <c r="AF183" t="s">
        <v>769</v>
      </c>
    </row>
    <row r="184" spans="1:35" x14ac:dyDescent="0.2">
      <c r="A184" t="s">
        <v>763</v>
      </c>
      <c r="B184">
        <f t="shared" si="14"/>
        <v>4.2918454935622317E-2</v>
      </c>
      <c r="C184">
        <f t="shared" si="15"/>
        <v>8.5836909871244635E-2</v>
      </c>
      <c r="D184">
        <v>1.5</v>
      </c>
      <c r="E184">
        <f t="shared" si="9"/>
        <v>0.7</v>
      </c>
      <c r="F184" t="s">
        <v>1069</v>
      </c>
      <c r="G184" t="s">
        <v>50</v>
      </c>
      <c r="H184" t="s">
        <v>354</v>
      </c>
      <c r="I184" t="s">
        <v>52</v>
      </c>
      <c r="J184" t="s">
        <v>176</v>
      </c>
      <c r="K184" t="s">
        <v>41</v>
      </c>
      <c r="L184" t="s">
        <v>48</v>
      </c>
      <c r="M184" t="s">
        <v>148</v>
      </c>
      <c r="N184" t="s">
        <v>509</v>
      </c>
      <c r="O184" t="s">
        <v>245</v>
      </c>
      <c r="P184" t="s">
        <v>68</v>
      </c>
      <c r="Q184" t="s">
        <v>368</v>
      </c>
      <c r="R184" t="s">
        <v>41</v>
      </c>
      <c r="S184" t="s">
        <v>48</v>
      </c>
      <c r="T184" t="s">
        <v>770</v>
      </c>
      <c r="V184" t="s">
        <v>50</v>
      </c>
      <c r="W184" t="s">
        <v>354</v>
      </c>
      <c r="X184" t="s">
        <v>52</v>
      </c>
      <c r="Y184" t="s">
        <v>176</v>
      </c>
      <c r="Z184" t="s">
        <v>41</v>
      </c>
      <c r="AA184" t="s">
        <v>48</v>
      </c>
      <c r="AB184" t="s">
        <v>148</v>
      </c>
      <c r="AC184" t="s">
        <v>509</v>
      </c>
      <c r="AD184" t="s">
        <v>245</v>
      </c>
      <c r="AE184" t="s">
        <v>68</v>
      </c>
      <c r="AF184" t="s">
        <v>368</v>
      </c>
      <c r="AG184" t="s">
        <v>41</v>
      </c>
      <c r="AH184" t="s">
        <v>48</v>
      </c>
      <c r="AI184" t="s">
        <v>770</v>
      </c>
    </row>
    <row r="185" spans="1:35" x14ac:dyDescent="0.2">
      <c r="A185" t="s">
        <v>763</v>
      </c>
      <c r="B185">
        <f t="shared" si="14"/>
        <v>4.2918454935622317E-2</v>
      </c>
      <c r="C185">
        <f t="shared" si="15"/>
        <v>8.5836909871244635E-2</v>
      </c>
      <c r="D185">
        <v>1.4</v>
      </c>
      <c r="E185">
        <f t="shared" si="9"/>
        <v>0.59999999999999987</v>
      </c>
      <c r="F185" t="s">
        <v>1069</v>
      </c>
      <c r="G185" t="s">
        <v>297</v>
      </c>
      <c r="H185" t="s">
        <v>443</v>
      </c>
      <c r="I185" t="s">
        <v>67</v>
      </c>
      <c r="J185" t="s">
        <v>101</v>
      </c>
      <c r="K185" t="s">
        <v>44</v>
      </c>
      <c r="L185" t="s">
        <v>166</v>
      </c>
      <c r="M185" t="s">
        <v>224</v>
      </c>
      <c r="N185" t="s">
        <v>530</v>
      </c>
      <c r="O185" t="s">
        <v>47</v>
      </c>
      <c r="P185" t="s">
        <v>771</v>
      </c>
      <c r="Q185" t="s">
        <v>41</v>
      </c>
      <c r="R185" t="s">
        <v>63</v>
      </c>
      <c r="V185" t="s">
        <v>297</v>
      </c>
      <c r="W185" t="s">
        <v>443</v>
      </c>
      <c r="X185" t="s">
        <v>67</v>
      </c>
      <c r="Y185" t="s">
        <v>101</v>
      </c>
      <c r="Z185" t="s">
        <v>44</v>
      </c>
      <c r="AA185" t="s">
        <v>166</v>
      </c>
      <c r="AB185" t="s">
        <v>224</v>
      </c>
      <c r="AC185" t="s">
        <v>530</v>
      </c>
      <c r="AD185" t="s">
        <v>47</v>
      </c>
      <c r="AE185" t="s">
        <v>771</v>
      </c>
      <c r="AF185" t="s">
        <v>41</v>
      </c>
      <c r="AG185" t="s">
        <v>63</v>
      </c>
    </row>
    <row r="186" spans="1:35" x14ac:dyDescent="0.2">
      <c r="A186" t="s">
        <v>763</v>
      </c>
      <c r="B186">
        <f t="shared" si="14"/>
        <v>4.2918454935622317E-2</v>
      </c>
      <c r="C186">
        <f t="shared" si="15"/>
        <v>8.5836909871244635E-2</v>
      </c>
      <c r="D186">
        <v>1.3</v>
      </c>
      <c r="E186">
        <f t="shared" si="9"/>
        <v>0.5</v>
      </c>
      <c r="F186" t="s">
        <v>1069</v>
      </c>
      <c r="G186" t="s">
        <v>473</v>
      </c>
      <c r="H186" t="s">
        <v>75</v>
      </c>
      <c r="I186" t="s">
        <v>267</v>
      </c>
      <c r="J186" t="s">
        <v>140</v>
      </c>
      <c r="K186" t="s">
        <v>1</v>
      </c>
      <c r="L186" t="s">
        <v>120</v>
      </c>
      <c r="M186" t="s">
        <v>121</v>
      </c>
      <c r="N186" t="s">
        <v>98</v>
      </c>
      <c r="O186" t="s">
        <v>123</v>
      </c>
      <c r="P186" t="s">
        <v>124</v>
      </c>
      <c r="Q186" t="s">
        <v>125</v>
      </c>
      <c r="R186" t="s">
        <v>126</v>
      </c>
      <c r="V186" t="s">
        <v>473</v>
      </c>
      <c r="W186" t="s">
        <v>75</v>
      </c>
      <c r="X186" t="s">
        <v>267</v>
      </c>
      <c r="Y186" t="s">
        <v>140</v>
      </c>
      <c r="Z186" t="s">
        <v>1</v>
      </c>
      <c r="AA186" t="s">
        <v>120</v>
      </c>
      <c r="AB186" t="s">
        <v>121</v>
      </c>
      <c r="AC186" t="s">
        <v>98</v>
      </c>
      <c r="AE186" t="s">
        <v>124</v>
      </c>
      <c r="AF186" t="s">
        <v>125</v>
      </c>
      <c r="AG186" t="s">
        <v>126</v>
      </c>
    </row>
    <row r="187" spans="1:35" x14ac:dyDescent="0.2">
      <c r="A187" t="s">
        <v>763</v>
      </c>
      <c r="B187">
        <f t="shared" si="14"/>
        <v>4.2918454935622317E-2</v>
      </c>
      <c r="C187">
        <f t="shared" si="15"/>
        <v>8.5836909871244635E-2</v>
      </c>
      <c r="D187">
        <v>1.2</v>
      </c>
      <c r="E187">
        <f t="shared" si="9"/>
        <v>0.39999999999999991</v>
      </c>
      <c r="F187" t="s">
        <v>1069</v>
      </c>
      <c r="G187" t="s">
        <v>72</v>
      </c>
      <c r="H187" t="s">
        <v>353</v>
      </c>
      <c r="I187" t="s">
        <v>515</v>
      </c>
      <c r="J187" t="s">
        <v>98</v>
      </c>
      <c r="K187" t="s">
        <v>237</v>
      </c>
      <c r="L187" t="s">
        <v>521</v>
      </c>
      <c r="M187" t="s">
        <v>513</v>
      </c>
      <c r="N187" t="s">
        <v>140</v>
      </c>
      <c r="O187" t="s">
        <v>108</v>
      </c>
      <c r="P187" t="s">
        <v>772</v>
      </c>
      <c r="Q187" t="s">
        <v>276</v>
      </c>
    </row>
    <row r="188" spans="1:35" x14ac:dyDescent="0.2">
      <c r="A188" t="s">
        <v>763</v>
      </c>
      <c r="B188">
        <f t="shared" si="14"/>
        <v>4.2918454935622317E-2</v>
      </c>
      <c r="C188">
        <f t="shared" si="15"/>
        <v>8.5836909871244635E-2</v>
      </c>
      <c r="D188">
        <v>1.1000000000000001</v>
      </c>
      <c r="E188">
        <f t="shared" si="9"/>
        <v>0.30000000000000004</v>
      </c>
      <c r="F188" t="s">
        <v>1069</v>
      </c>
      <c r="G188" t="s">
        <v>773</v>
      </c>
      <c r="H188" t="s">
        <v>48</v>
      </c>
      <c r="I188" t="s">
        <v>774</v>
      </c>
      <c r="J188" t="s">
        <v>41</v>
      </c>
      <c r="K188" t="s">
        <v>48</v>
      </c>
      <c r="L188" t="s">
        <v>775</v>
      </c>
      <c r="M188" t="s">
        <v>669</v>
      </c>
      <c r="N188" t="s">
        <v>101</v>
      </c>
      <c r="O188" t="s">
        <v>776</v>
      </c>
      <c r="P188" t="s">
        <v>48</v>
      </c>
      <c r="Q188" t="s">
        <v>777</v>
      </c>
      <c r="R188" t="s">
        <v>778</v>
      </c>
    </row>
    <row r="189" spans="1:35" x14ac:dyDescent="0.2">
      <c r="A189" t="s">
        <v>763</v>
      </c>
      <c r="B189">
        <f t="shared" si="14"/>
        <v>4.2918454935622317E-2</v>
      </c>
      <c r="C189">
        <f t="shared" si="15"/>
        <v>8.5836909871244635E-2</v>
      </c>
      <c r="D189">
        <v>1</v>
      </c>
      <c r="E189">
        <f t="shared" si="9"/>
        <v>0.19999999999999996</v>
      </c>
      <c r="F189" t="s">
        <v>1069</v>
      </c>
      <c r="G189" t="s">
        <v>72</v>
      </c>
      <c r="H189" t="s">
        <v>779</v>
      </c>
      <c r="I189" t="s">
        <v>780</v>
      </c>
      <c r="J189" t="s">
        <v>98</v>
      </c>
      <c r="K189" t="s">
        <v>781</v>
      </c>
      <c r="L189" t="s">
        <v>128</v>
      </c>
      <c r="M189" t="s">
        <v>48</v>
      </c>
      <c r="N189" t="s">
        <v>561</v>
      </c>
      <c r="O189" t="s">
        <v>57</v>
      </c>
      <c r="P189" t="s">
        <v>782</v>
      </c>
      <c r="Q189" t="s">
        <v>1</v>
      </c>
      <c r="R189" t="s">
        <v>783</v>
      </c>
    </row>
    <row r="190" spans="1:35" x14ac:dyDescent="0.2">
      <c r="A190" t="s">
        <v>763</v>
      </c>
      <c r="B190">
        <f t="shared" si="14"/>
        <v>4.2918454935622317E-2</v>
      </c>
      <c r="C190">
        <f t="shared" si="15"/>
        <v>8.5836909871244635E-2</v>
      </c>
      <c r="D190">
        <v>0.90000000000000102</v>
      </c>
      <c r="E190">
        <f t="shared" si="9"/>
        <v>0.10000000000000098</v>
      </c>
      <c r="F190" t="s">
        <v>1069</v>
      </c>
      <c r="G190" t="s">
        <v>274</v>
      </c>
      <c r="H190" t="s">
        <v>151</v>
      </c>
      <c r="I190" t="s">
        <v>205</v>
      </c>
      <c r="J190" t="s">
        <v>52</v>
      </c>
      <c r="K190" t="s">
        <v>784</v>
      </c>
      <c r="L190" t="s">
        <v>52</v>
      </c>
      <c r="M190" t="s">
        <v>48</v>
      </c>
      <c r="N190" t="s">
        <v>449</v>
      </c>
      <c r="O190" t="s">
        <v>88</v>
      </c>
      <c r="P190" t="s">
        <v>68</v>
      </c>
      <c r="Q190" t="s">
        <v>268</v>
      </c>
      <c r="R190" t="s">
        <v>47</v>
      </c>
      <c r="S190" t="s">
        <v>85</v>
      </c>
      <c r="T190" t="s">
        <v>319</v>
      </c>
    </row>
    <row r="191" spans="1:35" x14ac:dyDescent="0.2">
      <c r="A191" t="s">
        <v>763</v>
      </c>
      <c r="B191">
        <f t="shared" si="14"/>
        <v>4.2918454935622317E-2</v>
      </c>
      <c r="C191">
        <f t="shared" si="15"/>
        <v>8.5836909871244635E-2</v>
      </c>
      <c r="D191">
        <v>0.80000000000000104</v>
      </c>
      <c r="E191">
        <f t="shared" si="9"/>
        <v>9.9920072216264089E-16</v>
      </c>
      <c r="F191" t="s">
        <v>1069</v>
      </c>
      <c r="G191" t="s">
        <v>72</v>
      </c>
      <c r="H191" t="s">
        <v>785</v>
      </c>
      <c r="I191" t="s">
        <v>460</v>
      </c>
      <c r="J191" t="s">
        <v>67</v>
      </c>
      <c r="K191" t="s">
        <v>48</v>
      </c>
      <c r="L191" t="s">
        <v>53</v>
      </c>
      <c r="M191" t="s">
        <v>75</v>
      </c>
      <c r="N191" t="s">
        <v>786</v>
      </c>
      <c r="O191" t="s">
        <v>140</v>
      </c>
      <c r="P191" t="s">
        <v>48</v>
      </c>
      <c r="Q191" t="s">
        <v>497</v>
      </c>
      <c r="R191" t="s">
        <v>750</v>
      </c>
    </row>
    <row r="192" spans="1:35" x14ac:dyDescent="0.2">
      <c r="A192" t="s">
        <v>763</v>
      </c>
      <c r="B192">
        <f t="shared" si="14"/>
        <v>4.2918454935622317E-2</v>
      </c>
      <c r="C192">
        <f t="shared" si="15"/>
        <v>8.5836909871244635E-2</v>
      </c>
      <c r="D192">
        <v>0.70000000000000095</v>
      </c>
      <c r="E192">
        <f t="shared" si="9"/>
        <v>-9.999999999999909E-2</v>
      </c>
      <c r="F192" t="s">
        <v>1069</v>
      </c>
      <c r="G192" t="s">
        <v>473</v>
      </c>
      <c r="H192" t="s">
        <v>340</v>
      </c>
      <c r="I192" t="s">
        <v>52</v>
      </c>
      <c r="J192" t="s">
        <v>524</v>
      </c>
      <c r="K192" t="s">
        <v>109</v>
      </c>
      <c r="L192" t="s">
        <v>48</v>
      </c>
      <c r="M192" t="s">
        <v>148</v>
      </c>
      <c r="N192" t="s">
        <v>787</v>
      </c>
      <c r="O192" t="s">
        <v>416</v>
      </c>
      <c r="P192" t="s">
        <v>496</v>
      </c>
      <c r="Q192" t="s">
        <v>140</v>
      </c>
      <c r="R192" t="s">
        <v>122</v>
      </c>
      <c r="S192" t="s">
        <v>383</v>
      </c>
    </row>
    <row r="193" spans="1:35" x14ac:dyDescent="0.2">
      <c r="A193" t="s">
        <v>763</v>
      </c>
      <c r="B193">
        <f t="shared" si="14"/>
        <v>4.2918454935622317E-2</v>
      </c>
      <c r="C193">
        <f t="shared" si="15"/>
        <v>8.5836909871244635E-2</v>
      </c>
      <c r="D193">
        <v>0.6</v>
      </c>
      <c r="E193">
        <f t="shared" si="9"/>
        <v>-0.20000000000000007</v>
      </c>
      <c r="F193" t="s">
        <v>1069</v>
      </c>
      <c r="G193" t="s">
        <v>242</v>
      </c>
      <c r="H193" t="s">
        <v>353</v>
      </c>
      <c r="I193" t="s">
        <v>788</v>
      </c>
      <c r="J193" t="s">
        <v>70</v>
      </c>
      <c r="K193" t="s">
        <v>106</v>
      </c>
      <c r="L193" t="s">
        <v>48</v>
      </c>
      <c r="M193" t="s">
        <v>770</v>
      </c>
      <c r="N193" t="s">
        <v>158</v>
      </c>
      <c r="O193" t="s">
        <v>403</v>
      </c>
      <c r="P193" t="s">
        <v>448</v>
      </c>
    </row>
    <row r="194" spans="1:35" x14ac:dyDescent="0.2">
      <c r="A194" t="s">
        <v>763</v>
      </c>
      <c r="B194">
        <f t="shared" si="14"/>
        <v>4.2918454935622317E-2</v>
      </c>
      <c r="C194">
        <f t="shared" si="15"/>
        <v>8.5836909871244635E-2</v>
      </c>
      <c r="D194">
        <v>0.5</v>
      </c>
      <c r="E194">
        <f t="shared" si="9"/>
        <v>-0.30000000000000004</v>
      </c>
      <c r="F194" t="s">
        <v>1069</v>
      </c>
      <c r="G194" t="s">
        <v>72</v>
      </c>
      <c r="H194" t="s">
        <v>431</v>
      </c>
      <c r="I194" t="s">
        <v>789</v>
      </c>
      <c r="J194" t="s">
        <v>48</v>
      </c>
      <c r="K194" t="s">
        <v>346</v>
      </c>
      <c r="L194" t="s">
        <v>308</v>
      </c>
      <c r="M194" t="s">
        <v>41</v>
      </c>
      <c r="N194" t="s">
        <v>406</v>
      </c>
      <c r="O194" t="s">
        <v>433</v>
      </c>
      <c r="P194" t="s">
        <v>140</v>
      </c>
      <c r="Q194" t="s">
        <v>309</v>
      </c>
      <c r="R194" t="s">
        <v>121</v>
      </c>
      <c r="S194" t="s">
        <v>48</v>
      </c>
      <c r="T194" t="s">
        <v>276</v>
      </c>
    </row>
    <row r="195" spans="1:35" x14ac:dyDescent="0.2">
      <c r="A195" t="s">
        <v>763</v>
      </c>
      <c r="B195">
        <f t="shared" si="14"/>
        <v>4.2918454935622317E-2</v>
      </c>
      <c r="C195">
        <f t="shared" si="15"/>
        <v>8.5836909871244635E-2</v>
      </c>
      <c r="D195">
        <v>0.4</v>
      </c>
      <c r="E195">
        <f t="shared" si="9"/>
        <v>-0.4</v>
      </c>
      <c r="F195" t="s">
        <v>1069</v>
      </c>
      <c r="G195" t="s">
        <v>210</v>
      </c>
      <c r="H195" t="s">
        <v>733</v>
      </c>
      <c r="I195" t="s">
        <v>75</v>
      </c>
      <c r="J195" t="s">
        <v>790</v>
      </c>
      <c r="K195" t="s">
        <v>68</v>
      </c>
      <c r="L195" t="s">
        <v>337</v>
      </c>
      <c r="M195" t="s">
        <v>119</v>
      </c>
      <c r="N195" t="s">
        <v>52</v>
      </c>
      <c r="O195" t="s">
        <v>54</v>
      </c>
      <c r="P195" t="s">
        <v>334</v>
      </c>
      <c r="Q195" t="s">
        <v>791</v>
      </c>
    </row>
    <row r="196" spans="1:35" x14ac:dyDescent="0.2">
      <c r="A196" t="s">
        <v>763</v>
      </c>
      <c r="B196">
        <f t="shared" si="14"/>
        <v>4.2918454935622317E-2</v>
      </c>
      <c r="C196">
        <f t="shared" si="15"/>
        <v>8.5836909871244635E-2</v>
      </c>
      <c r="D196">
        <v>0.3</v>
      </c>
      <c r="E196">
        <f t="shared" ref="E196:E241" si="16">D196-0.8</f>
        <v>-0.5</v>
      </c>
      <c r="F196" t="s">
        <v>1069</v>
      </c>
      <c r="G196" t="s">
        <v>182</v>
      </c>
      <c r="H196" t="s">
        <v>713</v>
      </c>
      <c r="I196" t="s">
        <v>782</v>
      </c>
      <c r="J196" t="s">
        <v>122</v>
      </c>
      <c r="K196" t="s">
        <v>148</v>
      </c>
      <c r="L196" t="s">
        <v>243</v>
      </c>
      <c r="M196" t="s">
        <v>128</v>
      </c>
      <c r="N196" t="s">
        <v>48</v>
      </c>
      <c r="O196" t="s">
        <v>792</v>
      </c>
      <c r="P196" t="s">
        <v>672</v>
      </c>
      <c r="Q196" t="s">
        <v>48</v>
      </c>
      <c r="R196" t="s">
        <v>256</v>
      </c>
      <c r="S196" t="s">
        <v>793</v>
      </c>
    </row>
    <row r="197" spans="1:35" x14ac:dyDescent="0.2">
      <c r="A197" t="s">
        <v>763</v>
      </c>
      <c r="B197">
        <f t="shared" si="14"/>
        <v>4.2918454935622317E-2</v>
      </c>
      <c r="C197">
        <f t="shared" si="15"/>
        <v>8.5836909871244635E-2</v>
      </c>
      <c r="D197">
        <v>0.2</v>
      </c>
      <c r="E197">
        <f t="shared" si="16"/>
        <v>-0.60000000000000009</v>
      </c>
      <c r="F197" t="s">
        <v>1069</v>
      </c>
      <c r="G197" t="s">
        <v>72</v>
      </c>
      <c r="H197" t="s">
        <v>539</v>
      </c>
      <c r="I197" t="s">
        <v>121</v>
      </c>
      <c r="J197" t="s">
        <v>794</v>
      </c>
      <c r="K197" t="s">
        <v>795</v>
      </c>
      <c r="L197" t="s">
        <v>772</v>
      </c>
      <c r="M197" t="s">
        <v>276</v>
      </c>
      <c r="N197" t="s">
        <v>41</v>
      </c>
      <c r="O197" t="s">
        <v>85</v>
      </c>
      <c r="P197" t="s">
        <v>732</v>
      </c>
      <c r="Q197" t="s">
        <v>656</v>
      </c>
    </row>
    <row r="198" spans="1:35" x14ac:dyDescent="0.2">
      <c r="A198" t="s">
        <v>763</v>
      </c>
      <c r="B198">
        <f t="shared" si="14"/>
        <v>4.2918454935622317E-2</v>
      </c>
      <c r="C198">
        <f t="shared" si="15"/>
        <v>8.5836909871244635E-2</v>
      </c>
      <c r="D198">
        <v>9.9999999999999895E-2</v>
      </c>
      <c r="E198">
        <f t="shared" si="16"/>
        <v>-0.70000000000000018</v>
      </c>
      <c r="F198" t="s">
        <v>1069</v>
      </c>
      <c r="G198" t="s">
        <v>796</v>
      </c>
      <c r="H198" t="s">
        <v>121</v>
      </c>
      <c r="I198" t="s">
        <v>797</v>
      </c>
      <c r="J198" t="s">
        <v>550</v>
      </c>
      <c r="K198" t="s">
        <v>68</v>
      </c>
      <c r="L198" t="s">
        <v>144</v>
      </c>
      <c r="M198" t="s">
        <v>176</v>
      </c>
      <c r="N198" t="s">
        <v>41</v>
      </c>
      <c r="O198" t="s">
        <v>465</v>
      </c>
      <c r="P198" t="s">
        <v>512</v>
      </c>
    </row>
    <row r="199" spans="1:35" x14ac:dyDescent="0.2">
      <c r="A199" t="s">
        <v>763</v>
      </c>
      <c r="B199">
        <f t="shared" si="14"/>
        <v>4.2918454935622317E-2</v>
      </c>
      <c r="C199">
        <f t="shared" si="15"/>
        <v>8.5836909871244635E-2</v>
      </c>
      <c r="D199">
        <v>0</v>
      </c>
      <c r="E199">
        <f t="shared" si="16"/>
        <v>-0.8</v>
      </c>
      <c r="F199" t="s">
        <v>1069</v>
      </c>
      <c r="G199" t="s">
        <v>82</v>
      </c>
      <c r="H199" t="s">
        <v>798</v>
      </c>
      <c r="I199" t="s">
        <v>52</v>
      </c>
      <c r="J199" t="s">
        <v>799</v>
      </c>
      <c r="K199" t="s">
        <v>334</v>
      </c>
      <c r="L199" t="s">
        <v>121</v>
      </c>
      <c r="M199" t="s">
        <v>48</v>
      </c>
      <c r="N199" t="s">
        <v>535</v>
      </c>
      <c r="O199" t="s">
        <v>747</v>
      </c>
      <c r="P199" t="s">
        <v>800</v>
      </c>
      <c r="Q199" t="s">
        <v>440</v>
      </c>
    </row>
    <row r="200" spans="1:35" x14ac:dyDescent="0.2">
      <c r="A200" t="s">
        <v>763</v>
      </c>
      <c r="B200">
        <f t="shared" si="14"/>
        <v>4.2918454935622317E-2</v>
      </c>
      <c r="C200">
        <f t="shared" si="15"/>
        <v>8.5836909871244635E-2</v>
      </c>
      <c r="D200">
        <v>-0.1</v>
      </c>
      <c r="E200">
        <f t="shared" si="16"/>
        <v>-0.9</v>
      </c>
      <c r="F200" t="s">
        <v>1069</v>
      </c>
      <c r="G200" t="s">
        <v>297</v>
      </c>
      <c r="H200" t="s">
        <v>312</v>
      </c>
      <c r="I200" t="s">
        <v>65</v>
      </c>
      <c r="J200" t="s">
        <v>415</v>
      </c>
      <c r="K200" t="s">
        <v>416</v>
      </c>
      <c r="L200" t="s">
        <v>151</v>
      </c>
      <c r="M200" t="s">
        <v>417</v>
      </c>
      <c r="N200" t="s">
        <v>418</v>
      </c>
      <c r="O200" t="s">
        <v>48</v>
      </c>
      <c r="P200" t="s">
        <v>419</v>
      </c>
      <c r="Q200" t="s">
        <v>801</v>
      </c>
      <c r="R200" t="s">
        <v>94</v>
      </c>
      <c r="S200" t="s">
        <v>224</v>
      </c>
    </row>
    <row r="201" spans="1:35" x14ac:dyDescent="0.2">
      <c r="A201" t="s">
        <v>763</v>
      </c>
      <c r="B201">
        <f t="shared" si="14"/>
        <v>4.2918454935622317E-2</v>
      </c>
      <c r="C201">
        <f t="shared" si="15"/>
        <v>8.5836909871244635E-2</v>
      </c>
      <c r="D201">
        <v>-0.2</v>
      </c>
      <c r="E201">
        <f t="shared" si="16"/>
        <v>-1</v>
      </c>
      <c r="F201" t="s">
        <v>1069</v>
      </c>
      <c r="G201" t="s">
        <v>50</v>
      </c>
      <c r="H201" t="s">
        <v>127</v>
      </c>
      <c r="I201" t="s">
        <v>77</v>
      </c>
      <c r="J201" t="s">
        <v>128</v>
      </c>
      <c r="K201" t="s">
        <v>98</v>
      </c>
      <c r="L201" t="s">
        <v>319</v>
      </c>
      <c r="M201" t="s">
        <v>57</v>
      </c>
      <c r="N201" t="s">
        <v>662</v>
      </c>
      <c r="O201" t="s">
        <v>122</v>
      </c>
      <c r="P201" t="s">
        <v>177</v>
      </c>
      <c r="Q201" t="s">
        <v>48</v>
      </c>
      <c r="R201" t="s">
        <v>802</v>
      </c>
      <c r="S201" t="s">
        <v>301</v>
      </c>
    </row>
    <row r="202" spans="1:35" x14ac:dyDescent="0.2">
      <c r="A202" t="s">
        <v>803</v>
      </c>
      <c r="B202">
        <f>1/(20.9*2)</f>
        <v>2.3923444976076555E-2</v>
      </c>
      <c r="C202">
        <f>1/20.9</f>
        <v>4.784688995215311E-2</v>
      </c>
      <c r="D202">
        <v>1.7</v>
      </c>
      <c r="E202">
        <f t="shared" si="16"/>
        <v>0.89999999999999991</v>
      </c>
      <c r="F202" t="s">
        <v>1069</v>
      </c>
      <c r="G202" t="s">
        <v>804</v>
      </c>
      <c r="H202" t="s">
        <v>1</v>
      </c>
      <c r="I202" t="s">
        <v>505</v>
      </c>
      <c r="J202" t="s">
        <v>134</v>
      </c>
      <c r="K202" t="s">
        <v>128</v>
      </c>
      <c r="L202" t="s">
        <v>48</v>
      </c>
      <c r="M202" t="s">
        <v>805</v>
      </c>
      <c r="N202" t="s">
        <v>57</v>
      </c>
      <c r="O202" t="s">
        <v>45</v>
      </c>
      <c r="P202" t="s">
        <v>806</v>
      </c>
      <c r="Q202" t="s">
        <v>52</v>
      </c>
      <c r="R202" t="s">
        <v>135</v>
      </c>
      <c r="S202" t="s">
        <v>212</v>
      </c>
      <c r="T202" t="s">
        <v>317</v>
      </c>
      <c r="V202" t="s">
        <v>804</v>
      </c>
      <c r="W202" t="s">
        <v>1</v>
      </c>
      <c r="X202" t="s">
        <v>505</v>
      </c>
      <c r="Y202" t="s">
        <v>134</v>
      </c>
      <c r="Z202" t="s">
        <v>128</v>
      </c>
      <c r="AA202" t="s">
        <v>48</v>
      </c>
      <c r="AB202" t="s">
        <v>805</v>
      </c>
      <c r="AC202" t="s">
        <v>57</v>
      </c>
      <c r="AD202" t="s">
        <v>45</v>
      </c>
      <c r="AE202" t="s">
        <v>806</v>
      </c>
      <c r="AF202" t="s">
        <v>52</v>
      </c>
      <c r="AG202" t="s">
        <v>135</v>
      </c>
      <c r="AH202" t="s">
        <v>212</v>
      </c>
      <c r="AI202" t="s">
        <v>317</v>
      </c>
    </row>
    <row r="203" spans="1:35" x14ac:dyDescent="0.2">
      <c r="A203" t="s">
        <v>803</v>
      </c>
      <c r="B203">
        <f t="shared" ref="B203:B221" si="17">1/(20.9*2)</f>
        <v>2.3923444976076555E-2</v>
      </c>
      <c r="C203">
        <f t="shared" ref="C203:C221" si="18">1/20.9</f>
        <v>4.784688995215311E-2</v>
      </c>
      <c r="D203">
        <v>1.6</v>
      </c>
      <c r="E203">
        <f t="shared" si="16"/>
        <v>0.8</v>
      </c>
      <c r="F203" t="s">
        <v>1069</v>
      </c>
      <c r="G203" t="s">
        <v>50</v>
      </c>
      <c r="H203" t="s">
        <v>119</v>
      </c>
      <c r="I203" t="s">
        <v>155</v>
      </c>
      <c r="J203" t="s">
        <v>807</v>
      </c>
      <c r="K203" t="s">
        <v>52</v>
      </c>
      <c r="L203" t="s">
        <v>109</v>
      </c>
      <c r="M203" t="s">
        <v>177</v>
      </c>
      <c r="N203" t="s">
        <v>88</v>
      </c>
      <c r="O203" t="s">
        <v>131</v>
      </c>
      <c r="P203" t="s">
        <v>119</v>
      </c>
      <c r="Q203" t="s">
        <v>586</v>
      </c>
      <c r="R203" t="s">
        <v>48</v>
      </c>
      <c r="S203" t="s">
        <v>290</v>
      </c>
      <c r="V203" t="s">
        <v>50</v>
      </c>
      <c r="W203" t="s">
        <v>119</v>
      </c>
      <c r="X203" t="s">
        <v>155</v>
      </c>
      <c r="AA203" t="s">
        <v>109</v>
      </c>
      <c r="AB203" t="s">
        <v>177</v>
      </c>
      <c r="AC203" t="s">
        <v>88</v>
      </c>
      <c r="AD203" t="s">
        <v>131</v>
      </c>
      <c r="AE203" t="s">
        <v>119</v>
      </c>
      <c r="AF203" t="s">
        <v>586</v>
      </c>
      <c r="AG203" t="s">
        <v>48</v>
      </c>
    </row>
    <row r="204" spans="1:35" x14ac:dyDescent="0.2">
      <c r="A204" t="s">
        <v>803</v>
      </c>
      <c r="B204">
        <f t="shared" si="17"/>
        <v>2.3923444976076555E-2</v>
      </c>
      <c r="C204">
        <f t="shared" si="18"/>
        <v>4.784688995215311E-2</v>
      </c>
      <c r="D204">
        <v>1.5</v>
      </c>
      <c r="E204">
        <f t="shared" si="16"/>
        <v>0.7</v>
      </c>
      <c r="F204" t="s">
        <v>1069</v>
      </c>
      <c r="G204" t="s">
        <v>72</v>
      </c>
      <c r="H204" t="s">
        <v>808</v>
      </c>
      <c r="I204" t="s">
        <v>809</v>
      </c>
      <c r="J204" t="s">
        <v>128</v>
      </c>
      <c r="K204" t="s">
        <v>109</v>
      </c>
      <c r="L204" t="s">
        <v>88</v>
      </c>
      <c r="M204" t="s">
        <v>68</v>
      </c>
      <c r="N204" t="s">
        <v>496</v>
      </c>
      <c r="O204" t="s">
        <v>480</v>
      </c>
      <c r="P204" t="s">
        <v>810</v>
      </c>
      <c r="Q204" t="s">
        <v>52</v>
      </c>
      <c r="R204" t="s">
        <v>48</v>
      </c>
      <c r="S204" t="s">
        <v>99</v>
      </c>
      <c r="V204" t="s">
        <v>72</v>
      </c>
    </row>
    <row r="205" spans="1:35" x14ac:dyDescent="0.2">
      <c r="A205" t="s">
        <v>803</v>
      </c>
      <c r="B205">
        <f t="shared" si="17"/>
        <v>2.3923444976076555E-2</v>
      </c>
      <c r="C205">
        <f t="shared" si="18"/>
        <v>4.784688995215311E-2</v>
      </c>
      <c r="D205">
        <v>1.4</v>
      </c>
      <c r="E205">
        <f t="shared" si="16"/>
        <v>0.59999999999999987</v>
      </c>
      <c r="F205" t="s">
        <v>1069</v>
      </c>
      <c r="G205" t="s">
        <v>72</v>
      </c>
      <c r="H205" t="s">
        <v>778</v>
      </c>
      <c r="I205" t="s">
        <v>75</v>
      </c>
      <c r="J205" t="s">
        <v>1</v>
      </c>
      <c r="K205" t="s">
        <v>265</v>
      </c>
      <c r="L205" t="s">
        <v>811</v>
      </c>
      <c r="M205" t="s">
        <v>154</v>
      </c>
      <c r="N205" t="s">
        <v>812</v>
      </c>
      <c r="O205" t="s">
        <v>48</v>
      </c>
      <c r="P205" t="s">
        <v>813</v>
      </c>
      <c r="Q205" t="s">
        <v>75</v>
      </c>
      <c r="R205" t="s">
        <v>469</v>
      </c>
    </row>
    <row r="206" spans="1:35" x14ac:dyDescent="0.2">
      <c r="A206" t="s">
        <v>803</v>
      </c>
      <c r="B206">
        <f t="shared" si="17"/>
        <v>2.3923444976076555E-2</v>
      </c>
      <c r="C206">
        <f t="shared" si="18"/>
        <v>4.784688995215311E-2</v>
      </c>
      <c r="D206">
        <v>1.3</v>
      </c>
      <c r="E206">
        <f t="shared" si="16"/>
        <v>0.5</v>
      </c>
      <c r="F206" t="s">
        <v>1069</v>
      </c>
      <c r="G206" t="s">
        <v>814</v>
      </c>
      <c r="H206" t="s">
        <v>815</v>
      </c>
      <c r="I206" t="s">
        <v>1</v>
      </c>
      <c r="J206" t="s">
        <v>276</v>
      </c>
      <c r="K206" t="s">
        <v>48</v>
      </c>
      <c r="L206" t="s">
        <v>162</v>
      </c>
      <c r="M206" t="s">
        <v>41</v>
      </c>
      <c r="N206" t="s">
        <v>48</v>
      </c>
      <c r="O206" t="s">
        <v>816</v>
      </c>
      <c r="P206" t="s">
        <v>817</v>
      </c>
      <c r="Q206" t="s">
        <v>158</v>
      </c>
      <c r="R206" t="s">
        <v>48</v>
      </c>
      <c r="S206" t="s">
        <v>476</v>
      </c>
    </row>
    <row r="207" spans="1:35" x14ac:dyDescent="0.2">
      <c r="A207" t="s">
        <v>803</v>
      </c>
      <c r="B207">
        <f t="shared" si="17"/>
        <v>2.3923444976076555E-2</v>
      </c>
      <c r="C207">
        <f t="shared" si="18"/>
        <v>4.784688995215311E-2</v>
      </c>
      <c r="D207">
        <v>1.2</v>
      </c>
      <c r="E207">
        <f t="shared" si="16"/>
        <v>0.39999999999999991</v>
      </c>
      <c r="F207" t="s">
        <v>1069</v>
      </c>
      <c r="G207" t="s">
        <v>473</v>
      </c>
      <c r="H207" t="s">
        <v>64</v>
      </c>
      <c r="I207" t="s">
        <v>65</v>
      </c>
      <c r="J207" t="s">
        <v>56</v>
      </c>
      <c r="K207" t="s">
        <v>77</v>
      </c>
      <c r="L207" t="s">
        <v>67</v>
      </c>
      <c r="M207" t="s">
        <v>130</v>
      </c>
      <c r="N207" t="s">
        <v>306</v>
      </c>
      <c r="O207" t="s">
        <v>94</v>
      </c>
      <c r="P207" t="s">
        <v>416</v>
      </c>
      <c r="Q207" t="s">
        <v>119</v>
      </c>
      <c r="R207" t="s">
        <v>818</v>
      </c>
      <c r="S207" t="s">
        <v>819</v>
      </c>
    </row>
    <row r="208" spans="1:35" x14ac:dyDescent="0.2">
      <c r="A208" t="s">
        <v>803</v>
      </c>
      <c r="B208">
        <f t="shared" si="17"/>
        <v>2.3923444976076555E-2</v>
      </c>
      <c r="C208">
        <f t="shared" si="18"/>
        <v>4.784688995215311E-2</v>
      </c>
      <c r="D208">
        <v>1.1000000000000001</v>
      </c>
      <c r="E208">
        <f t="shared" si="16"/>
        <v>0.30000000000000004</v>
      </c>
      <c r="F208" t="s">
        <v>1069</v>
      </c>
      <c r="G208" t="s">
        <v>274</v>
      </c>
      <c r="H208" t="s">
        <v>75</v>
      </c>
      <c r="I208" t="s">
        <v>1</v>
      </c>
      <c r="J208" t="s">
        <v>275</v>
      </c>
      <c r="K208" t="s">
        <v>276</v>
      </c>
      <c r="L208" t="s">
        <v>154</v>
      </c>
      <c r="M208" t="s">
        <v>820</v>
      </c>
      <c r="N208" t="s">
        <v>119</v>
      </c>
      <c r="O208" t="s">
        <v>440</v>
      </c>
      <c r="P208" t="s">
        <v>821</v>
      </c>
      <c r="Q208" t="s">
        <v>121</v>
      </c>
      <c r="R208" t="s">
        <v>822</v>
      </c>
    </row>
    <row r="209" spans="1:34" x14ac:dyDescent="0.2">
      <c r="A209" t="s">
        <v>803</v>
      </c>
      <c r="B209">
        <f t="shared" si="17"/>
        <v>2.3923444976076555E-2</v>
      </c>
      <c r="C209">
        <f t="shared" si="18"/>
        <v>4.784688995215311E-2</v>
      </c>
      <c r="D209">
        <v>1</v>
      </c>
      <c r="E209">
        <f t="shared" si="16"/>
        <v>0.19999999999999996</v>
      </c>
      <c r="F209" t="s">
        <v>1069</v>
      </c>
      <c r="G209" t="s">
        <v>82</v>
      </c>
      <c r="H209" t="s">
        <v>312</v>
      </c>
      <c r="I209" t="s">
        <v>65</v>
      </c>
      <c r="J209" t="s">
        <v>504</v>
      </c>
      <c r="K209" t="s">
        <v>440</v>
      </c>
      <c r="L209" t="s">
        <v>334</v>
      </c>
      <c r="M209" t="s">
        <v>823</v>
      </c>
      <c r="N209" t="s">
        <v>140</v>
      </c>
      <c r="O209" t="s">
        <v>109</v>
      </c>
      <c r="P209" t="s">
        <v>52</v>
      </c>
      <c r="Q209" t="s">
        <v>107</v>
      </c>
      <c r="R209" t="s">
        <v>47</v>
      </c>
      <c r="S209" t="s">
        <v>85</v>
      </c>
      <c r="T209" t="s">
        <v>813</v>
      </c>
    </row>
    <row r="210" spans="1:34" x14ac:dyDescent="0.2">
      <c r="A210" t="s">
        <v>803</v>
      </c>
      <c r="B210">
        <f t="shared" si="17"/>
        <v>2.3923444976076555E-2</v>
      </c>
      <c r="C210">
        <f t="shared" si="18"/>
        <v>4.784688995215311E-2</v>
      </c>
      <c r="D210">
        <v>0.90000000000000102</v>
      </c>
      <c r="E210">
        <f t="shared" si="16"/>
        <v>0.10000000000000098</v>
      </c>
      <c r="F210" t="s">
        <v>1069</v>
      </c>
      <c r="G210" t="s">
        <v>216</v>
      </c>
      <c r="H210" t="s">
        <v>151</v>
      </c>
      <c r="I210" t="s">
        <v>1</v>
      </c>
      <c r="J210" t="s">
        <v>285</v>
      </c>
      <c r="K210" t="s">
        <v>824</v>
      </c>
      <c r="L210" t="s">
        <v>52</v>
      </c>
      <c r="M210" t="s">
        <v>825</v>
      </c>
      <c r="N210" t="s">
        <v>245</v>
      </c>
      <c r="O210" t="s">
        <v>101</v>
      </c>
      <c r="P210" t="s">
        <v>826</v>
      </c>
      <c r="Q210" t="s">
        <v>48</v>
      </c>
      <c r="R210" t="s">
        <v>130</v>
      </c>
    </row>
    <row r="211" spans="1:34" x14ac:dyDescent="0.2">
      <c r="A211" t="s">
        <v>803</v>
      </c>
      <c r="B211">
        <f t="shared" si="17"/>
        <v>2.3923444976076555E-2</v>
      </c>
      <c r="C211">
        <f t="shared" si="18"/>
        <v>4.784688995215311E-2</v>
      </c>
      <c r="D211">
        <v>0.80000000000000104</v>
      </c>
      <c r="E211">
        <f t="shared" si="16"/>
        <v>9.9920072216264089E-16</v>
      </c>
      <c r="F211" t="s">
        <v>1069</v>
      </c>
      <c r="G211" t="s">
        <v>297</v>
      </c>
      <c r="H211" t="s">
        <v>443</v>
      </c>
      <c r="I211" t="s">
        <v>67</v>
      </c>
      <c r="J211" t="s">
        <v>101</v>
      </c>
      <c r="K211" t="s">
        <v>44</v>
      </c>
      <c r="L211" t="s">
        <v>45</v>
      </c>
      <c r="M211" t="s">
        <v>523</v>
      </c>
      <c r="N211" t="s">
        <v>52</v>
      </c>
      <c r="O211" t="s">
        <v>524</v>
      </c>
      <c r="P211" t="s">
        <v>48</v>
      </c>
      <c r="Q211" t="s">
        <v>395</v>
      </c>
      <c r="R211" t="s">
        <v>52</v>
      </c>
      <c r="S211" t="s">
        <v>186</v>
      </c>
      <c r="T211" t="s">
        <v>235</v>
      </c>
    </row>
    <row r="212" spans="1:34" x14ac:dyDescent="0.2">
      <c r="A212" t="s">
        <v>803</v>
      </c>
      <c r="B212">
        <f t="shared" si="17"/>
        <v>2.3923444976076555E-2</v>
      </c>
      <c r="C212">
        <f t="shared" si="18"/>
        <v>4.784688995215311E-2</v>
      </c>
      <c r="D212">
        <v>0.70000000000000095</v>
      </c>
      <c r="E212">
        <f t="shared" si="16"/>
        <v>-9.999999999999909E-2</v>
      </c>
      <c r="F212" t="s">
        <v>1069</v>
      </c>
      <c r="G212" t="s">
        <v>82</v>
      </c>
      <c r="H212" t="s">
        <v>193</v>
      </c>
      <c r="I212" t="s">
        <v>437</v>
      </c>
      <c r="J212" t="s">
        <v>67</v>
      </c>
      <c r="K212" t="s">
        <v>48</v>
      </c>
      <c r="L212" t="s">
        <v>452</v>
      </c>
      <c r="M212" t="s">
        <v>507</v>
      </c>
      <c r="N212" t="s">
        <v>52</v>
      </c>
      <c r="O212" t="s">
        <v>45</v>
      </c>
      <c r="P212" t="s">
        <v>173</v>
      </c>
      <c r="Q212" t="s">
        <v>827</v>
      </c>
      <c r="R212" t="s">
        <v>1</v>
      </c>
      <c r="S212" t="s">
        <v>750</v>
      </c>
    </row>
    <row r="213" spans="1:34" x14ac:dyDescent="0.2">
      <c r="A213" t="s">
        <v>803</v>
      </c>
      <c r="B213">
        <f t="shared" si="17"/>
        <v>2.3923444976076555E-2</v>
      </c>
      <c r="C213">
        <f t="shared" si="18"/>
        <v>4.784688995215311E-2</v>
      </c>
      <c r="D213">
        <v>0.6</v>
      </c>
      <c r="E213">
        <f t="shared" si="16"/>
        <v>-0.20000000000000007</v>
      </c>
      <c r="F213" t="s">
        <v>1069</v>
      </c>
      <c r="G213" t="s">
        <v>72</v>
      </c>
      <c r="H213" t="s">
        <v>828</v>
      </c>
      <c r="I213" t="s">
        <v>203</v>
      </c>
      <c r="J213" t="s">
        <v>829</v>
      </c>
      <c r="K213" t="s">
        <v>42</v>
      </c>
      <c r="L213" t="s">
        <v>463</v>
      </c>
      <c r="M213" t="s">
        <v>245</v>
      </c>
      <c r="N213" t="s">
        <v>85</v>
      </c>
      <c r="O213" t="s">
        <v>539</v>
      </c>
      <c r="P213" t="s">
        <v>830</v>
      </c>
      <c r="Q213" t="s">
        <v>77</v>
      </c>
    </row>
    <row r="214" spans="1:34" x14ac:dyDescent="0.2">
      <c r="A214" t="s">
        <v>803</v>
      </c>
      <c r="B214">
        <f t="shared" si="17"/>
        <v>2.3923444976076555E-2</v>
      </c>
      <c r="C214">
        <f t="shared" si="18"/>
        <v>4.784688995215311E-2</v>
      </c>
      <c r="D214">
        <v>0.5</v>
      </c>
      <c r="E214">
        <f t="shared" si="16"/>
        <v>-0.30000000000000004</v>
      </c>
      <c r="F214" t="s">
        <v>1069</v>
      </c>
      <c r="G214" t="s">
        <v>371</v>
      </c>
      <c r="H214" t="s">
        <v>461</v>
      </c>
      <c r="I214" t="s">
        <v>465</v>
      </c>
      <c r="J214" t="s">
        <v>262</v>
      </c>
      <c r="K214" t="s">
        <v>176</v>
      </c>
      <c r="L214" t="s">
        <v>97</v>
      </c>
      <c r="M214" t="s">
        <v>831</v>
      </c>
      <c r="N214" t="s">
        <v>48</v>
      </c>
      <c r="O214" t="s">
        <v>832</v>
      </c>
      <c r="P214" t="s">
        <v>511</v>
      </c>
      <c r="Q214" t="s">
        <v>135</v>
      </c>
      <c r="R214" t="s">
        <v>41</v>
      </c>
    </row>
    <row r="215" spans="1:34" x14ac:dyDescent="0.2">
      <c r="A215" t="s">
        <v>803</v>
      </c>
      <c r="B215">
        <f t="shared" si="17"/>
        <v>2.3923444976076555E-2</v>
      </c>
      <c r="C215">
        <f t="shared" si="18"/>
        <v>4.784688995215311E-2</v>
      </c>
      <c r="D215">
        <v>0.4</v>
      </c>
      <c r="E215">
        <f t="shared" si="16"/>
        <v>-0.4</v>
      </c>
      <c r="F215" t="s">
        <v>1069</v>
      </c>
      <c r="G215" t="s">
        <v>269</v>
      </c>
      <c r="H215" t="s">
        <v>236</v>
      </c>
      <c r="I215" t="s">
        <v>109</v>
      </c>
      <c r="J215" t="s">
        <v>193</v>
      </c>
      <c r="K215" t="s">
        <v>48</v>
      </c>
      <c r="L215" t="s">
        <v>718</v>
      </c>
      <c r="M215" t="s">
        <v>833</v>
      </c>
      <c r="N215" t="s">
        <v>48</v>
      </c>
      <c r="O215" t="s">
        <v>834</v>
      </c>
      <c r="P215" t="s">
        <v>119</v>
      </c>
      <c r="Q215" t="s">
        <v>835</v>
      </c>
    </row>
    <row r="216" spans="1:34" x14ac:dyDescent="0.2">
      <c r="A216" t="s">
        <v>803</v>
      </c>
      <c r="B216">
        <f t="shared" si="17"/>
        <v>2.3923444976076555E-2</v>
      </c>
      <c r="C216">
        <f t="shared" si="18"/>
        <v>4.784688995215311E-2</v>
      </c>
      <c r="D216">
        <v>0.3</v>
      </c>
      <c r="E216">
        <f t="shared" si="16"/>
        <v>-0.5</v>
      </c>
      <c r="F216" t="s">
        <v>1069</v>
      </c>
      <c r="G216" t="s">
        <v>50</v>
      </c>
      <c r="H216" t="s">
        <v>127</v>
      </c>
      <c r="I216" t="s">
        <v>77</v>
      </c>
      <c r="J216" t="s">
        <v>128</v>
      </c>
      <c r="K216" t="s">
        <v>98</v>
      </c>
      <c r="L216" t="s">
        <v>319</v>
      </c>
      <c r="M216" t="s">
        <v>57</v>
      </c>
      <c r="N216" t="s">
        <v>662</v>
      </c>
      <c r="O216" t="s">
        <v>122</v>
      </c>
      <c r="P216" t="s">
        <v>177</v>
      </c>
      <c r="Q216" t="s">
        <v>48</v>
      </c>
      <c r="R216" t="s">
        <v>802</v>
      </c>
      <c r="S216" t="s">
        <v>836</v>
      </c>
    </row>
    <row r="217" spans="1:34" x14ac:dyDescent="0.2">
      <c r="A217" t="s">
        <v>803</v>
      </c>
      <c r="B217">
        <f t="shared" si="17"/>
        <v>2.3923444976076555E-2</v>
      </c>
      <c r="C217">
        <f t="shared" si="18"/>
        <v>4.784688995215311E-2</v>
      </c>
      <c r="D217">
        <v>0.2</v>
      </c>
      <c r="E217">
        <f t="shared" si="16"/>
        <v>-0.60000000000000009</v>
      </c>
      <c r="F217" t="s">
        <v>1069</v>
      </c>
      <c r="G217" t="s">
        <v>269</v>
      </c>
      <c r="H217" t="s">
        <v>438</v>
      </c>
      <c r="I217" t="s">
        <v>837</v>
      </c>
      <c r="J217" t="s">
        <v>52</v>
      </c>
      <c r="K217" t="s">
        <v>261</v>
      </c>
      <c r="L217" t="s">
        <v>101</v>
      </c>
      <c r="M217" t="s">
        <v>650</v>
      </c>
      <c r="N217" t="s">
        <v>465</v>
      </c>
      <c r="O217" t="s">
        <v>84</v>
      </c>
      <c r="P217" t="s">
        <v>136</v>
      </c>
      <c r="Q217" t="s">
        <v>42</v>
      </c>
      <c r="R217" t="s">
        <v>750</v>
      </c>
    </row>
    <row r="218" spans="1:34" x14ac:dyDescent="0.2">
      <c r="A218" t="s">
        <v>803</v>
      </c>
      <c r="B218">
        <f t="shared" si="17"/>
        <v>2.3923444976076555E-2</v>
      </c>
      <c r="C218">
        <f t="shared" si="18"/>
        <v>4.784688995215311E-2</v>
      </c>
      <c r="D218">
        <v>9.9999999999999895E-2</v>
      </c>
      <c r="E218">
        <f t="shared" si="16"/>
        <v>-0.70000000000000018</v>
      </c>
      <c r="F218" t="s">
        <v>1069</v>
      </c>
      <c r="G218" t="s">
        <v>82</v>
      </c>
      <c r="H218" t="s">
        <v>586</v>
      </c>
      <c r="I218" t="s">
        <v>465</v>
      </c>
      <c r="J218" t="s">
        <v>398</v>
      </c>
      <c r="K218" t="s">
        <v>838</v>
      </c>
      <c r="L218" t="s">
        <v>52</v>
      </c>
      <c r="M218" t="s">
        <v>48</v>
      </c>
      <c r="N218" t="s">
        <v>839</v>
      </c>
      <c r="O218" t="s">
        <v>177</v>
      </c>
      <c r="P218" t="s">
        <v>48</v>
      </c>
      <c r="Q218" t="s">
        <v>840</v>
      </c>
    </row>
    <row r="219" spans="1:34" x14ac:dyDescent="0.2">
      <c r="A219" t="s">
        <v>803</v>
      </c>
      <c r="B219">
        <f t="shared" si="17"/>
        <v>2.3923444976076555E-2</v>
      </c>
      <c r="C219">
        <f t="shared" si="18"/>
        <v>4.784688995215311E-2</v>
      </c>
      <c r="D219">
        <v>0</v>
      </c>
      <c r="E219">
        <f t="shared" si="16"/>
        <v>-0.8</v>
      </c>
      <c r="F219" t="s">
        <v>1069</v>
      </c>
      <c r="G219" t="s">
        <v>841</v>
      </c>
      <c r="H219" t="s">
        <v>319</v>
      </c>
      <c r="I219" t="s">
        <v>75</v>
      </c>
      <c r="J219" t="s">
        <v>128</v>
      </c>
      <c r="K219" t="s">
        <v>48</v>
      </c>
      <c r="L219" t="s">
        <v>419</v>
      </c>
      <c r="M219" t="s">
        <v>842</v>
      </c>
      <c r="N219" t="s">
        <v>94</v>
      </c>
      <c r="O219" t="s">
        <v>186</v>
      </c>
      <c r="P219" t="s">
        <v>397</v>
      </c>
      <c r="Q219" t="s">
        <v>510</v>
      </c>
    </row>
    <row r="220" spans="1:34" x14ac:dyDescent="0.2">
      <c r="A220" t="s">
        <v>803</v>
      </c>
      <c r="B220">
        <f t="shared" si="17"/>
        <v>2.3923444976076555E-2</v>
      </c>
      <c r="C220">
        <f t="shared" si="18"/>
        <v>4.784688995215311E-2</v>
      </c>
      <c r="D220">
        <v>-0.1</v>
      </c>
      <c r="E220">
        <f t="shared" si="16"/>
        <v>-0.9</v>
      </c>
      <c r="F220" t="s">
        <v>1069</v>
      </c>
      <c r="G220" t="s">
        <v>843</v>
      </c>
      <c r="H220" t="s">
        <v>844</v>
      </c>
      <c r="I220" t="s">
        <v>85</v>
      </c>
      <c r="J220" t="s">
        <v>148</v>
      </c>
      <c r="K220" t="s">
        <v>845</v>
      </c>
      <c r="L220" t="s">
        <v>68</v>
      </c>
      <c r="M220" t="s">
        <v>200</v>
      </c>
      <c r="N220" t="s">
        <v>158</v>
      </c>
      <c r="O220" t="s">
        <v>48</v>
      </c>
      <c r="P220" t="s">
        <v>452</v>
      </c>
      <c r="Q220" t="s">
        <v>94</v>
      </c>
      <c r="R220" t="s">
        <v>55</v>
      </c>
      <c r="S220" t="s">
        <v>94</v>
      </c>
      <c r="T220" t="s">
        <v>68</v>
      </c>
      <c r="U220" t="s">
        <v>144</v>
      </c>
    </row>
    <row r="221" spans="1:34" x14ac:dyDescent="0.2">
      <c r="A221" t="s">
        <v>803</v>
      </c>
      <c r="B221">
        <f t="shared" si="17"/>
        <v>2.3923444976076555E-2</v>
      </c>
      <c r="C221">
        <f t="shared" si="18"/>
        <v>4.784688995215311E-2</v>
      </c>
      <c r="D221">
        <v>-0.2</v>
      </c>
      <c r="E221">
        <f t="shared" si="16"/>
        <v>-1</v>
      </c>
      <c r="F221" t="s">
        <v>1069</v>
      </c>
      <c r="G221" t="s">
        <v>846</v>
      </c>
      <c r="H221" t="s">
        <v>101</v>
      </c>
      <c r="I221" t="s">
        <v>83</v>
      </c>
      <c r="J221" t="s">
        <v>70</v>
      </c>
      <c r="K221" t="s">
        <v>259</v>
      </c>
      <c r="L221" t="s">
        <v>332</v>
      </c>
      <c r="M221" t="s">
        <v>68</v>
      </c>
      <c r="N221" t="s">
        <v>104</v>
      </c>
      <c r="O221" t="s">
        <v>54</v>
      </c>
      <c r="P221" t="s">
        <v>1</v>
      </c>
      <c r="Q221" t="s">
        <v>847</v>
      </c>
      <c r="R221" t="s">
        <v>249</v>
      </c>
    </row>
    <row r="222" spans="1:34" x14ac:dyDescent="0.2">
      <c r="A222" t="s">
        <v>848</v>
      </c>
      <c r="B222">
        <f>1/3.2</f>
        <v>0.3125</v>
      </c>
      <c r="C222">
        <f>0.5/3.2</f>
        <v>0.15625</v>
      </c>
      <c r="D222">
        <v>1.7</v>
      </c>
      <c r="E222">
        <f t="shared" si="16"/>
        <v>0.89999999999999991</v>
      </c>
      <c r="F222" t="s">
        <v>1069</v>
      </c>
      <c r="G222" t="s">
        <v>82</v>
      </c>
      <c r="H222" t="s">
        <v>193</v>
      </c>
      <c r="I222" t="s">
        <v>849</v>
      </c>
      <c r="J222" t="s">
        <v>88</v>
      </c>
      <c r="K222" t="s">
        <v>416</v>
      </c>
      <c r="L222" t="s">
        <v>850</v>
      </c>
      <c r="M222" t="s">
        <v>851</v>
      </c>
      <c r="N222" t="s">
        <v>174</v>
      </c>
      <c r="O222" t="s">
        <v>57</v>
      </c>
      <c r="P222" t="s">
        <v>786</v>
      </c>
      <c r="Q222" t="s">
        <v>122</v>
      </c>
      <c r="R222" t="s">
        <v>852</v>
      </c>
      <c r="V222" t="s">
        <v>82</v>
      </c>
      <c r="W222" t="s">
        <v>193</v>
      </c>
      <c r="X222" t="s">
        <v>849</v>
      </c>
      <c r="Y222" t="s">
        <v>88</v>
      </c>
      <c r="Z222" t="s">
        <v>416</v>
      </c>
      <c r="AA222" t="s">
        <v>850</v>
      </c>
      <c r="AB222" t="s">
        <v>851</v>
      </c>
      <c r="AC222" t="s">
        <v>174</v>
      </c>
      <c r="AD222" t="s">
        <v>57</v>
      </c>
      <c r="AE222" t="s">
        <v>786</v>
      </c>
      <c r="AF222" t="s">
        <v>122</v>
      </c>
      <c r="AG222" t="s">
        <v>852</v>
      </c>
    </row>
    <row r="223" spans="1:34" x14ac:dyDescent="0.2">
      <c r="A223" t="s">
        <v>848</v>
      </c>
      <c r="B223">
        <f t="shared" ref="B223:B241" si="19">1/3.2</f>
        <v>0.3125</v>
      </c>
      <c r="C223">
        <f t="shared" ref="C223:C241" si="20">0.5/3.2</f>
        <v>0.15625</v>
      </c>
      <c r="D223">
        <v>1.6</v>
      </c>
      <c r="E223">
        <f t="shared" si="16"/>
        <v>0.8</v>
      </c>
      <c r="F223" t="s">
        <v>1069</v>
      </c>
      <c r="G223" t="s">
        <v>72</v>
      </c>
      <c r="H223" t="s">
        <v>853</v>
      </c>
      <c r="I223" t="s">
        <v>854</v>
      </c>
      <c r="J223" t="s">
        <v>390</v>
      </c>
      <c r="K223" t="s">
        <v>815</v>
      </c>
      <c r="L223" t="s">
        <v>245</v>
      </c>
      <c r="M223" t="s">
        <v>68</v>
      </c>
      <c r="N223" t="s">
        <v>193</v>
      </c>
      <c r="O223" t="s">
        <v>855</v>
      </c>
      <c r="P223" t="s">
        <v>52</v>
      </c>
      <c r="Q223" t="s">
        <v>399</v>
      </c>
      <c r="R223" t="s">
        <v>63</v>
      </c>
      <c r="S223" t="s">
        <v>77</v>
      </c>
      <c r="V223" t="s">
        <v>72</v>
      </c>
      <c r="W223" t="s">
        <v>853</v>
      </c>
      <c r="X223" t="s">
        <v>854</v>
      </c>
      <c r="Y223" t="s">
        <v>390</v>
      </c>
      <c r="Z223" t="s">
        <v>815</v>
      </c>
      <c r="AA223" t="s">
        <v>245</v>
      </c>
      <c r="AB223" t="s">
        <v>68</v>
      </c>
      <c r="AC223" t="s">
        <v>193</v>
      </c>
      <c r="AD223" t="s">
        <v>855</v>
      </c>
      <c r="AE223" t="s">
        <v>52</v>
      </c>
      <c r="AF223" t="s">
        <v>399</v>
      </c>
      <c r="AG223" t="s">
        <v>63</v>
      </c>
      <c r="AH223" t="s">
        <v>77</v>
      </c>
    </row>
    <row r="224" spans="1:34" x14ac:dyDescent="0.2">
      <c r="A224" t="s">
        <v>848</v>
      </c>
      <c r="B224">
        <f t="shared" si="19"/>
        <v>0.3125</v>
      </c>
      <c r="C224">
        <f t="shared" si="20"/>
        <v>0.15625</v>
      </c>
      <c r="D224">
        <v>1.5</v>
      </c>
      <c r="E224">
        <f t="shared" si="16"/>
        <v>0.7</v>
      </c>
      <c r="F224" t="s">
        <v>1069</v>
      </c>
      <c r="G224" t="s">
        <v>72</v>
      </c>
      <c r="H224" t="s">
        <v>856</v>
      </c>
      <c r="I224" t="s">
        <v>857</v>
      </c>
      <c r="J224" t="s">
        <v>48</v>
      </c>
      <c r="K224" t="s">
        <v>858</v>
      </c>
      <c r="L224" t="s">
        <v>859</v>
      </c>
      <c r="M224" t="s">
        <v>77</v>
      </c>
      <c r="N224" t="s">
        <v>47</v>
      </c>
      <c r="O224" t="s">
        <v>860</v>
      </c>
      <c r="P224" t="s">
        <v>861</v>
      </c>
      <c r="Q224" t="s">
        <v>121</v>
      </c>
      <c r="R224" t="s">
        <v>862</v>
      </c>
      <c r="V224" t="s">
        <v>72</v>
      </c>
      <c r="W224" t="s">
        <v>856</v>
      </c>
      <c r="X224" t="s">
        <v>857</v>
      </c>
      <c r="Y224" t="s">
        <v>48</v>
      </c>
      <c r="Z224" t="s">
        <v>858</v>
      </c>
      <c r="AA224" t="s">
        <v>859</v>
      </c>
      <c r="AB224" t="s">
        <v>77</v>
      </c>
      <c r="AC224" t="s">
        <v>47</v>
      </c>
      <c r="AD224" t="s">
        <v>860</v>
      </c>
      <c r="AE224" t="s">
        <v>861</v>
      </c>
      <c r="AF224" t="s">
        <v>121</v>
      </c>
      <c r="AG224" t="s">
        <v>862</v>
      </c>
    </row>
    <row r="225" spans="1:35" x14ac:dyDescent="0.2">
      <c r="A225" t="s">
        <v>848</v>
      </c>
      <c r="B225">
        <f t="shared" si="19"/>
        <v>0.3125</v>
      </c>
      <c r="C225">
        <f t="shared" si="20"/>
        <v>0.15625</v>
      </c>
      <c r="D225">
        <v>1.4</v>
      </c>
      <c r="E225">
        <f t="shared" si="16"/>
        <v>0.59999999999999987</v>
      </c>
      <c r="F225" t="s">
        <v>1069</v>
      </c>
      <c r="G225" t="s">
        <v>50</v>
      </c>
      <c r="H225" t="s">
        <v>119</v>
      </c>
      <c r="I225" t="s">
        <v>52</v>
      </c>
      <c r="J225" t="s">
        <v>268</v>
      </c>
      <c r="K225" t="s">
        <v>52</v>
      </c>
      <c r="L225" t="s">
        <v>48</v>
      </c>
      <c r="M225" t="s">
        <v>842</v>
      </c>
      <c r="N225" t="s">
        <v>489</v>
      </c>
      <c r="O225" t="s">
        <v>131</v>
      </c>
      <c r="P225" t="s">
        <v>748</v>
      </c>
      <c r="Q225" t="s">
        <v>350</v>
      </c>
      <c r="R225" t="s">
        <v>98</v>
      </c>
      <c r="S225" t="s">
        <v>863</v>
      </c>
      <c r="V225" t="s">
        <v>50</v>
      </c>
      <c r="W225" t="s">
        <v>119</v>
      </c>
      <c r="X225" t="s">
        <v>52</v>
      </c>
      <c r="Y225" t="s">
        <v>268</v>
      </c>
      <c r="Z225" t="s">
        <v>52</v>
      </c>
      <c r="AA225" t="s">
        <v>48</v>
      </c>
      <c r="AB225" t="s">
        <v>842</v>
      </c>
      <c r="AC225" t="s">
        <v>489</v>
      </c>
      <c r="AD225" t="s">
        <v>131</v>
      </c>
      <c r="AE225" t="s">
        <v>748</v>
      </c>
      <c r="AF225" t="s">
        <v>350</v>
      </c>
      <c r="AG225" t="s">
        <v>98</v>
      </c>
      <c r="AH225" t="s">
        <v>863</v>
      </c>
    </row>
    <row r="226" spans="1:35" x14ac:dyDescent="0.2">
      <c r="A226" t="s">
        <v>848</v>
      </c>
      <c r="B226">
        <f t="shared" si="19"/>
        <v>0.3125</v>
      </c>
      <c r="C226">
        <f t="shared" si="20"/>
        <v>0.15625</v>
      </c>
      <c r="D226">
        <v>1.3</v>
      </c>
      <c r="E226">
        <f t="shared" si="16"/>
        <v>0.5</v>
      </c>
      <c r="F226" t="s">
        <v>1069</v>
      </c>
      <c r="G226" t="s">
        <v>864</v>
      </c>
      <c r="H226" t="s">
        <v>865</v>
      </c>
      <c r="I226" t="s">
        <v>63</v>
      </c>
      <c r="J226" t="s">
        <v>131</v>
      </c>
      <c r="K226" t="s">
        <v>119</v>
      </c>
      <c r="L226" t="s">
        <v>643</v>
      </c>
      <c r="M226" t="s">
        <v>193</v>
      </c>
      <c r="N226" t="s">
        <v>121</v>
      </c>
      <c r="O226" t="s">
        <v>48</v>
      </c>
      <c r="P226" t="s">
        <v>866</v>
      </c>
      <c r="Q226" t="s">
        <v>867</v>
      </c>
      <c r="V226" t="s">
        <v>864</v>
      </c>
      <c r="W226" t="s">
        <v>865</v>
      </c>
      <c r="X226" t="s">
        <v>63</v>
      </c>
      <c r="Y226" t="s">
        <v>131</v>
      </c>
      <c r="Z226" t="s">
        <v>119</v>
      </c>
      <c r="AA226" t="s">
        <v>643</v>
      </c>
      <c r="AB226" t="s">
        <v>193</v>
      </c>
      <c r="AC226" t="s">
        <v>121</v>
      </c>
      <c r="AD226" t="s">
        <v>48</v>
      </c>
      <c r="AE226" t="s">
        <v>866</v>
      </c>
      <c r="AF226" t="s">
        <v>867</v>
      </c>
    </row>
    <row r="227" spans="1:35" x14ac:dyDescent="0.2">
      <c r="A227" t="s">
        <v>848</v>
      </c>
      <c r="B227">
        <f t="shared" si="19"/>
        <v>0.3125</v>
      </c>
      <c r="C227">
        <f t="shared" si="20"/>
        <v>0.15625</v>
      </c>
      <c r="D227">
        <v>1.2</v>
      </c>
      <c r="E227">
        <f t="shared" si="16"/>
        <v>0.39999999999999991</v>
      </c>
      <c r="F227" t="s">
        <v>1069</v>
      </c>
      <c r="G227" t="s">
        <v>664</v>
      </c>
      <c r="H227" t="s">
        <v>121</v>
      </c>
      <c r="I227" t="s">
        <v>48</v>
      </c>
      <c r="J227" t="s">
        <v>868</v>
      </c>
      <c r="K227" t="s">
        <v>869</v>
      </c>
      <c r="L227" t="s">
        <v>1</v>
      </c>
      <c r="M227" t="s">
        <v>285</v>
      </c>
      <c r="N227" t="s">
        <v>90</v>
      </c>
      <c r="O227" t="s">
        <v>140</v>
      </c>
      <c r="P227" t="s">
        <v>48</v>
      </c>
      <c r="Q227" t="s">
        <v>148</v>
      </c>
      <c r="R227" t="s">
        <v>235</v>
      </c>
      <c r="V227" t="s">
        <v>664</v>
      </c>
      <c r="W227" t="s">
        <v>121</v>
      </c>
      <c r="X227" t="s">
        <v>48</v>
      </c>
      <c r="Y227" t="s">
        <v>868</v>
      </c>
      <c r="Z227" t="s">
        <v>869</v>
      </c>
      <c r="AA227" t="s">
        <v>1</v>
      </c>
      <c r="AB227" t="s">
        <v>285</v>
      </c>
      <c r="AC227" t="s">
        <v>90</v>
      </c>
      <c r="AD227" t="s">
        <v>140</v>
      </c>
      <c r="AE227" t="s">
        <v>48</v>
      </c>
      <c r="AF227" t="s">
        <v>148</v>
      </c>
      <c r="AG227" t="s">
        <v>235</v>
      </c>
    </row>
    <row r="228" spans="1:35" x14ac:dyDescent="0.2">
      <c r="A228" t="s">
        <v>848</v>
      </c>
      <c r="B228">
        <f t="shared" si="19"/>
        <v>0.3125</v>
      </c>
      <c r="C228">
        <f t="shared" si="20"/>
        <v>0.15625</v>
      </c>
      <c r="D228">
        <v>1.1000000000000001</v>
      </c>
      <c r="E228">
        <f t="shared" si="16"/>
        <v>0.30000000000000004</v>
      </c>
      <c r="F228" t="s">
        <v>1069</v>
      </c>
      <c r="G228" t="s">
        <v>72</v>
      </c>
      <c r="H228" t="s">
        <v>870</v>
      </c>
      <c r="I228" t="s">
        <v>92</v>
      </c>
      <c r="J228" t="s">
        <v>158</v>
      </c>
      <c r="K228" t="s">
        <v>48</v>
      </c>
      <c r="L228" t="s">
        <v>199</v>
      </c>
      <c r="M228" t="s">
        <v>722</v>
      </c>
      <c r="N228" t="s">
        <v>121</v>
      </c>
      <c r="O228" t="s">
        <v>824</v>
      </c>
      <c r="P228" t="s">
        <v>41</v>
      </c>
      <c r="Q228" t="s">
        <v>48</v>
      </c>
      <c r="R228" t="s">
        <v>871</v>
      </c>
      <c r="V228" t="s">
        <v>72</v>
      </c>
      <c r="W228" t="s">
        <v>870</v>
      </c>
      <c r="X228" t="s">
        <v>92</v>
      </c>
      <c r="Y228" t="s">
        <v>158</v>
      </c>
      <c r="Z228" t="s">
        <v>48</v>
      </c>
      <c r="AA228" t="s">
        <v>199</v>
      </c>
      <c r="AB228" t="s">
        <v>722</v>
      </c>
      <c r="AC228" t="s">
        <v>121</v>
      </c>
      <c r="AD228" t="s">
        <v>824</v>
      </c>
      <c r="AE228" t="s">
        <v>41</v>
      </c>
      <c r="AF228" t="s">
        <v>48</v>
      </c>
      <c r="AG228" t="s">
        <v>871</v>
      </c>
    </row>
    <row r="229" spans="1:35" x14ac:dyDescent="0.2">
      <c r="A229" t="s">
        <v>848</v>
      </c>
      <c r="B229">
        <f t="shared" si="19"/>
        <v>0.3125</v>
      </c>
      <c r="C229">
        <f t="shared" si="20"/>
        <v>0.15625</v>
      </c>
      <c r="D229">
        <v>1</v>
      </c>
      <c r="E229">
        <f t="shared" si="16"/>
        <v>0.19999999999999996</v>
      </c>
      <c r="F229" t="s">
        <v>1069</v>
      </c>
      <c r="G229" t="s">
        <v>50</v>
      </c>
      <c r="H229" t="s">
        <v>127</v>
      </c>
      <c r="I229" t="s">
        <v>77</v>
      </c>
      <c r="J229" t="s">
        <v>128</v>
      </c>
      <c r="K229" t="s">
        <v>48</v>
      </c>
      <c r="L229" t="s">
        <v>872</v>
      </c>
      <c r="M229" t="s">
        <v>94</v>
      </c>
      <c r="N229" t="s">
        <v>250</v>
      </c>
      <c r="O229" t="s">
        <v>131</v>
      </c>
      <c r="P229" t="s">
        <v>873</v>
      </c>
      <c r="Q229" t="s">
        <v>63</v>
      </c>
      <c r="R229" t="s">
        <v>438</v>
      </c>
      <c r="S229" t="s">
        <v>439</v>
      </c>
      <c r="T229" t="s">
        <v>828</v>
      </c>
      <c r="V229" t="s">
        <v>50</v>
      </c>
      <c r="W229" t="s">
        <v>127</v>
      </c>
      <c r="X229" t="s">
        <v>77</v>
      </c>
      <c r="Y229" t="s">
        <v>128</v>
      </c>
      <c r="Z229" t="s">
        <v>48</v>
      </c>
      <c r="AA229" t="s">
        <v>872</v>
      </c>
      <c r="AB229" t="s">
        <v>94</v>
      </c>
      <c r="AC229" t="s">
        <v>250</v>
      </c>
      <c r="AD229" t="s">
        <v>131</v>
      </c>
      <c r="AE229" t="s">
        <v>873</v>
      </c>
      <c r="AF229" t="s">
        <v>63</v>
      </c>
      <c r="AG229" t="s">
        <v>438</v>
      </c>
      <c r="AH229" t="s">
        <v>439</v>
      </c>
      <c r="AI229" t="s">
        <v>828</v>
      </c>
    </row>
    <row r="230" spans="1:35" x14ac:dyDescent="0.2">
      <c r="A230" t="s">
        <v>848</v>
      </c>
      <c r="B230">
        <f t="shared" si="19"/>
        <v>0.3125</v>
      </c>
      <c r="C230">
        <f t="shared" si="20"/>
        <v>0.15625</v>
      </c>
      <c r="D230">
        <v>0.90000000000000102</v>
      </c>
      <c r="E230">
        <f t="shared" si="16"/>
        <v>0.10000000000000098</v>
      </c>
      <c r="F230" t="s">
        <v>1069</v>
      </c>
      <c r="G230" t="s">
        <v>72</v>
      </c>
      <c r="H230" t="s">
        <v>550</v>
      </c>
      <c r="I230" t="s">
        <v>51</v>
      </c>
      <c r="J230" t="s">
        <v>289</v>
      </c>
      <c r="K230" t="s">
        <v>145</v>
      </c>
      <c r="L230" t="s">
        <v>245</v>
      </c>
      <c r="M230" t="s">
        <v>48</v>
      </c>
      <c r="N230" t="s">
        <v>552</v>
      </c>
      <c r="O230" t="s">
        <v>524</v>
      </c>
      <c r="P230" t="s">
        <v>111</v>
      </c>
      <c r="Q230" t="s">
        <v>158</v>
      </c>
      <c r="V230" t="s">
        <v>72</v>
      </c>
      <c r="W230" t="s">
        <v>550</v>
      </c>
      <c r="X230" t="s">
        <v>51</v>
      </c>
      <c r="Y230" t="s">
        <v>289</v>
      </c>
      <c r="Z230" t="s">
        <v>145</v>
      </c>
      <c r="AA230" t="s">
        <v>245</v>
      </c>
      <c r="AB230" t="s">
        <v>48</v>
      </c>
      <c r="AC230" t="s">
        <v>552</v>
      </c>
      <c r="AD230" t="s">
        <v>524</v>
      </c>
      <c r="AE230" t="s">
        <v>111</v>
      </c>
      <c r="AF230" t="s">
        <v>158</v>
      </c>
    </row>
    <row r="231" spans="1:35" x14ac:dyDescent="0.2">
      <c r="A231" t="s">
        <v>848</v>
      </c>
      <c r="B231">
        <f t="shared" si="19"/>
        <v>0.3125</v>
      </c>
      <c r="C231">
        <f t="shared" si="20"/>
        <v>0.15625</v>
      </c>
      <c r="D231">
        <v>0.80000000000000104</v>
      </c>
      <c r="E231">
        <f t="shared" si="16"/>
        <v>9.9920072216264089E-16</v>
      </c>
      <c r="F231" t="s">
        <v>1069</v>
      </c>
      <c r="G231" t="s">
        <v>72</v>
      </c>
      <c r="H231" t="s">
        <v>874</v>
      </c>
      <c r="I231" t="s">
        <v>695</v>
      </c>
      <c r="J231" t="s">
        <v>875</v>
      </c>
      <c r="K231" t="s">
        <v>830</v>
      </c>
      <c r="L231" t="s">
        <v>77</v>
      </c>
      <c r="M231" t="s">
        <v>186</v>
      </c>
      <c r="N231" t="s">
        <v>364</v>
      </c>
      <c r="O231" t="s">
        <v>48</v>
      </c>
      <c r="P231" t="s">
        <v>876</v>
      </c>
      <c r="Q231" t="s">
        <v>338</v>
      </c>
      <c r="R231" t="s">
        <v>164</v>
      </c>
      <c r="V231" t="s">
        <v>72</v>
      </c>
      <c r="W231" t="s">
        <v>874</v>
      </c>
      <c r="X231" t="s">
        <v>695</v>
      </c>
      <c r="Y231" t="s">
        <v>875</v>
      </c>
      <c r="Z231" t="s">
        <v>830</v>
      </c>
      <c r="AA231" t="s">
        <v>77</v>
      </c>
      <c r="AB231" t="s">
        <v>186</v>
      </c>
      <c r="AC231" t="s">
        <v>364</v>
      </c>
      <c r="AD231" t="s">
        <v>48</v>
      </c>
      <c r="AE231" t="s">
        <v>876</v>
      </c>
      <c r="AF231" t="s">
        <v>338</v>
      </c>
      <c r="AG231" t="s">
        <v>164</v>
      </c>
    </row>
    <row r="232" spans="1:35" x14ac:dyDescent="0.2">
      <c r="A232" t="s">
        <v>848</v>
      </c>
      <c r="B232">
        <f t="shared" si="19"/>
        <v>0.3125</v>
      </c>
      <c r="C232">
        <f t="shared" si="20"/>
        <v>0.15625</v>
      </c>
      <c r="D232">
        <v>0.70000000000000095</v>
      </c>
      <c r="E232">
        <f t="shared" si="16"/>
        <v>-9.999999999999909E-2</v>
      </c>
      <c r="F232" t="s">
        <v>1069</v>
      </c>
      <c r="G232" t="s">
        <v>846</v>
      </c>
      <c r="H232" t="s">
        <v>101</v>
      </c>
      <c r="I232" t="s">
        <v>705</v>
      </c>
      <c r="J232" t="s">
        <v>48</v>
      </c>
      <c r="K232" t="s">
        <v>389</v>
      </c>
      <c r="L232" t="s">
        <v>480</v>
      </c>
      <c r="M232" t="s">
        <v>567</v>
      </c>
      <c r="N232" t="s">
        <v>259</v>
      </c>
      <c r="O232" t="s">
        <v>193</v>
      </c>
      <c r="P232" t="s">
        <v>48</v>
      </c>
      <c r="Q232" t="s">
        <v>877</v>
      </c>
      <c r="R232" t="s">
        <v>332</v>
      </c>
      <c r="S232" t="s">
        <v>878</v>
      </c>
      <c r="V232" t="s">
        <v>846</v>
      </c>
      <c r="W232" t="s">
        <v>101</v>
      </c>
      <c r="X232" t="s">
        <v>705</v>
      </c>
      <c r="Y232" t="s">
        <v>48</v>
      </c>
      <c r="Z232" t="s">
        <v>389</v>
      </c>
      <c r="AA232" t="s">
        <v>480</v>
      </c>
      <c r="AB232" t="s">
        <v>567</v>
      </c>
      <c r="AC232" t="s">
        <v>259</v>
      </c>
      <c r="AD232" t="s">
        <v>193</v>
      </c>
      <c r="AE232" t="s">
        <v>48</v>
      </c>
      <c r="AF232" t="s">
        <v>877</v>
      </c>
      <c r="AG232" t="s">
        <v>332</v>
      </c>
      <c r="AH232" t="s">
        <v>878</v>
      </c>
    </row>
    <row r="233" spans="1:35" x14ac:dyDescent="0.2">
      <c r="A233" t="s">
        <v>848</v>
      </c>
      <c r="B233">
        <f t="shared" si="19"/>
        <v>0.3125</v>
      </c>
      <c r="C233">
        <f t="shared" si="20"/>
        <v>0.15625</v>
      </c>
      <c r="D233">
        <v>0.6</v>
      </c>
      <c r="E233">
        <f t="shared" si="16"/>
        <v>-0.20000000000000007</v>
      </c>
      <c r="F233" t="s">
        <v>1069</v>
      </c>
      <c r="G233" t="s">
        <v>879</v>
      </c>
      <c r="H233" t="s">
        <v>143</v>
      </c>
      <c r="I233" t="s">
        <v>700</v>
      </c>
      <c r="J233" t="s">
        <v>84</v>
      </c>
      <c r="K233" t="s">
        <v>101</v>
      </c>
      <c r="L233" t="s">
        <v>175</v>
      </c>
      <c r="M233" t="s">
        <v>488</v>
      </c>
      <c r="N233" t="s">
        <v>41</v>
      </c>
      <c r="O233" t="s">
        <v>48</v>
      </c>
      <c r="P233" t="s">
        <v>599</v>
      </c>
      <c r="V233" t="s">
        <v>879</v>
      </c>
      <c r="W233" t="s">
        <v>143</v>
      </c>
      <c r="X233" t="s">
        <v>700</v>
      </c>
      <c r="Y233" t="s">
        <v>84</v>
      </c>
      <c r="Z233" t="s">
        <v>101</v>
      </c>
      <c r="AA233" t="s">
        <v>175</v>
      </c>
      <c r="AB233" t="s">
        <v>488</v>
      </c>
      <c r="AC233" t="s">
        <v>41</v>
      </c>
      <c r="AD233" t="s">
        <v>48</v>
      </c>
      <c r="AE233" t="s">
        <v>599</v>
      </c>
    </row>
    <row r="234" spans="1:35" x14ac:dyDescent="0.2">
      <c r="A234" t="s">
        <v>848</v>
      </c>
      <c r="B234">
        <f t="shared" si="19"/>
        <v>0.3125</v>
      </c>
      <c r="C234">
        <f t="shared" si="20"/>
        <v>0.15625</v>
      </c>
      <c r="D234">
        <v>0.5</v>
      </c>
      <c r="E234">
        <f t="shared" si="16"/>
        <v>-0.30000000000000004</v>
      </c>
      <c r="F234" t="s">
        <v>1069</v>
      </c>
      <c r="G234" t="s">
        <v>880</v>
      </c>
      <c r="H234" t="s">
        <v>312</v>
      </c>
      <c r="I234" t="s">
        <v>65</v>
      </c>
      <c r="J234" t="s">
        <v>146</v>
      </c>
      <c r="K234" t="s">
        <v>673</v>
      </c>
      <c r="L234" t="s">
        <v>669</v>
      </c>
      <c r="M234" t="s">
        <v>143</v>
      </c>
      <c r="N234" t="s">
        <v>102</v>
      </c>
      <c r="O234" t="s">
        <v>881</v>
      </c>
      <c r="P234" t="s">
        <v>680</v>
      </c>
      <c r="Q234" t="s">
        <v>330</v>
      </c>
      <c r="V234" t="s">
        <v>880</v>
      </c>
      <c r="W234" t="s">
        <v>312</v>
      </c>
      <c r="X234" t="s">
        <v>65</v>
      </c>
      <c r="Y234" t="s">
        <v>146</v>
      </c>
      <c r="Z234" t="s">
        <v>673</v>
      </c>
      <c r="AA234" t="s">
        <v>669</v>
      </c>
      <c r="AB234" t="s">
        <v>143</v>
      </c>
      <c r="AC234" t="s">
        <v>102</v>
      </c>
      <c r="AD234" t="s">
        <v>881</v>
      </c>
      <c r="AE234" t="s">
        <v>680</v>
      </c>
      <c r="AF234" t="s">
        <v>330</v>
      </c>
    </row>
    <row r="235" spans="1:35" x14ac:dyDescent="0.2">
      <c r="A235" t="s">
        <v>848</v>
      </c>
      <c r="B235">
        <f t="shared" si="19"/>
        <v>0.3125</v>
      </c>
      <c r="C235">
        <f t="shared" si="20"/>
        <v>0.15625</v>
      </c>
      <c r="D235">
        <v>0.4</v>
      </c>
      <c r="E235">
        <f t="shared" si="16"/>
        <v>-0.4</v>
      </c>
      <c r="F235" t="s">
        <v>1069</v>
      </c>
      <c r="G235" t="s">
        <v>72</v>
      </c>
      <c r="H235" t="s">
        <v>882</v>
      </c>
      <c r="I235" t="s">
        <v>460</v>
      </c>
      <c r="J235" t="s">
        <v>67</v>
      </c>
      <c r="K235" t="s">
        <v>68</v>
      </c>
      <c r="L235" t="s">
        <v>315</v>
      </c>
      <c r="M235" t="s">
        <v>883</v>
      </c>
      <c r="N235" t="s">
        <v>128</v>
      </c>
      <c r="O235" t="s">
        <v>390</v>
      </c>
      <c r="P235" t="s">
        <v>884</v>
      </c>
      <c r="Q235" t="s">
        <v>177</v>
      </c>
      <c r="R235" t="s">
        <v>288</v>
      </c>
      <c r="V235" t="s">
        <v>72</v>
      </c>
      <c r="W235" t="s">
        <v>882</v>
      </c>
      <c r="X235" t="s">
        <v>460</v>
      </c>
      <c r="Y235" t="s">
        <v>67</v>
      </c>
      <c r="Z235" t="s">
        <v>68</v>
      </c>
      <c r="AA235" t="s">
        <v>315</v>
      </c>
      <c r="AB235" t="s">
        <v>883</v>
      </c>
      <c r="AC235" t="s">
        <v>128</v>
      </c>
      <c r="AD235" t="s">
        <v>390</v>
      </c>
      <c r="AE235" t="s">
        <v>884</v>
      </c>
      <c r="AF235" t="s">
        <v>177</v>
      </c>
    </row>
    <row r="236" spans="1:35" x14ac:dyDescent="0.2">
      <c r="A236" t="s">
        <v>848</v>
      </c>
      <c r="B236">
        <f t="shared" si="19"/>
        <v>0.3125</v>
      </c>
      <c r="C236">
        <f t="shared" si="20"/>
        <v>0.15625</v>
      </c>
      <c r="D236">
        <v>0.3</v>
      </c>
      <c r="E236">
        <f t="shared" si="16"/>
        <v>-0.5</v>
      </c>
      <c r="F236" t="s">
        <v>1069</v>
      </c>
      <c r="G236" t="s">
        <v>274</v>
      </c>
      <c r="H236" t="s">
        <v>75</v>
      </c>
      <c r="I236" t="s">
        <v>885</v>
      </c>
      <c r="J236" t="s">
        <v>886</v>
      </c>
      <c r="K236" t="s">
        <v>629</v>
      </c>
      <c r="L236" t="s">
        <v>630</v>
      </c>
      <c r="M236" t="s">
        <v>48</v>
      </c>
      <c r="N236" t="s">
        <v>202</v>
      </c>
      <c r="O236" t="s">
        <v>887</v>
      </c>
      <c r="P236" t="s">
        <v>52</v>
      </c>
      <c r="Q236" t="s">
        <v>465</v>
      </c>
      <c r="R236" t="s">
        <v>212</v>
      </c>
      <c r="V236" t="s">
        <v>274</v>
      </c>
      <c r="W236" t="s">
        <v>75</v>
      </c>
      <c r="AA236" t="s">
        <v>630</v>
      </c>
      <c r="AB236" t="s">
        <v>48</v>
      </c>
      <c r="AC236" t="s">
        <v>202</v>
      </c>
      <c r="AD236" t="s">
        <v>887</v>
      </c>
      <c r="AF236" t="s">
        <v>465</v>
      </c>
    </row>
    <row r="237" spans="1:35" x14ac:dyDescent="0.2">
      <c r="A237" t="s">
        <v>848</v>
      </c>
      <c r="B237">
        <f t="shared" si="19"/>
        <v>0.3125</v>
      </c>
      <c r="C237">
        <f t="shared" si="20"/>
        <v>0.15625</v>
      </c>
      <c r="D237">
        <v>0.2</v>
      </c>
      <c r="E237">
        <f t="shared" si="16"/>
        <v>-0.60000000000000009</v>
      </c>
      <c r="F237" t="s">
        <v>1069</v>
      </c>
      <c r="G237" t="s">
        <v>318</v>
      </c>
      <c r="H237" t="s">
        <v>888</v>
      </c>
      <c r="I237" t="s">
        <v>662</v>
      </c>
      <c r="J237" t="s">
        <v>109</v>
      </c>
      <c r="K237" t="s">
        <v>48</v>
      </c>
      <c r="L237" t="s">
        <v>889</v>
      </c>
      <c r="M237" t="s">
        <v>76</v>
      </c>
      <c r="N237" t="s">
        <v>48</v>
      </c>
      <c r="O237" t="s">
        <v>311</v>
      </c>
      <c r="P237" t="s">
        <v>158</v>
      </c>
      <c r="Q237" t="s">
        <v>48</v>
      </c>
      <c r="R237" t="s">
        <v>765</v>
      </c>
    </row>
    <row r="238" spans="1:35" x14ac:dyDescent="0.2">
      <c r="A238" t="s">
        <v>848</v>
      </c>
      <c r="B238">
        <f t="shared" si="19"/>
        <v>0.3125</v>
      </c>
      <c r="C238">
        <f t="shared" si="20"/>
        <v>0.15625</v>
      </c>
      <c r="D238">
        <v>9.9999999999999895E-2</v>
      </c>
      <c r="E238">
        <f t="shared" si="16"/>
        <v>-0.70000000000000018</v>
      </c>
      <c r="F238" t="s">
        <v>1069</v>
      </c>
      <c r="G238" t="s">
        <v>72</v>
      </c>
      <c r="H238" t="s">
        <v>890</v>
      </c>
      <c r="I238" t="s">
        <v>460</v>
      </c>
      <c r="J238" t="s">
        <v>67</v>
      </c>
      <c r="K238" t="s">
        <v>101</v>
      </c>
      <c r="L238" t="s">
        <v>193</v>
      </c>
      <c r="M238" t="s">
        <v>137</v>
      </c>
      <c r="N238" t="s">
        <v>891</v>
      </c>
      <c r="O238" t="s">
        <v>48</v>
      </c>
      <c r="P238" t="s">
        <v>813</v>
      </c>
      <c r="Q238" t="s">
        <v>106</v>
      </c>
      <c r="R238" t="s">
        <v>892</v>
      </c>
    </row>
    <row r="239" spans="1:35" x14ac:dyDescent="0.2">
      <c r="A239" t="s">
        <v>848</v>
      </c>
      <c r="B239">
        <f t="shared" si="19"/>
        <v>0.3125</v>
      </c>
      <c r="C239">
        <f t="shared" si="20"/>
        <v>0.15625</v>
      </c>
      <c r="D239">
        <v>0</v>
      </c>
      <c r="E239">
        <f t="shared" si="16"/>
        <v>-0.8</v>
      </c>
      <c r="F239" t="s">
        <v>1069</v>
      </c>
      <c r="G239" t="s">
        <v>61</v>
      </c>
      <c r="H239" t="s">
        <v>114</v>
      </c>
      <c r="I239" t="s">
        <v>121</v>
      </c>
      <c r="J239" t="s">
        <v>893</v>
      </c>
      <c r="K239" t="s">
        <v>744</v>
      </c>
      <c r="L239" t="s">
        <v>101</v>
      </c>
      <c r="M239" t="s">
        <v>193</v>
      </c>
      <c r="N239" t="s">
        <v>315</v>
      </c>
      <c r="O239" t="s">
        <v>894</v>
      </c>
      <c r="P239" t="s">
        <v>52</v>
      </c>
      <c r="Q239" t="s">
        <v>48</v>
      </c>
      <c r="R239" t="s">
        <v>284</v>
      </c>
    </row>
    <row r="240" spans="1:35" x14ac:dyDescent="0.2">
      <c r="A240" t="s">
        <v>848</v>
      </c>
      <c r="B240">
        <f t="shared" si="19"/>
        <v>0.3125</v>
      </c>
      <c r="C240">
        <f t="shared" si="20"/>
        <v>0.15625</v>
      </c>
      <c r="D240">
        <v>-0.1</v>
      </c>
      <c r="E240">
        <f t="shared" si="16"/>
        <v>-0.9</v>
      </c>
      <c r="F240" t="s">
        <v>1069</v>
      </c>
      <c r="G240" t="s">
        <v>72</v>
      </c>
      <c r="H240" t="s">
        <v>895</v>
      </c>
      <c r="I240" t="s">
        <v>662</v>
      </c>
      <c r="J240" t="s">
        <v>109</v>
      </c>
      <c r="K240" t="s">
        <v>465</v>
      </c>
      <c r="L240" t="s">
        <v>665</v>
      </c>
      <c r="M240" t="s">
        <v>896</v>
      </c>
      <c r="N240" t="s">
        <v>48</v>
      </c>
      <c r="O240" t="s">
        <v>897</v>
      </c>
      <c r="P240" t="s">
        <v>898</v>
      </c>
    </row>
    <row r="241" spans="1:35" x14ac:dyDescent="0.2">
      <c r="A241" t="s">
        <v>848</v>
      </c>
      <c r="B241">
        <f t="shared" si="19"/>
        <v>0.3125</v>
      </c>
      <c r="C241">
        <f t="shared" si="20"/>
        <v>0.15625</v>
      </c>
      <c r="D241">
        <v>-0.2</v>
      </c>
      <c r="E241">
        <f t="shared" si="16"/>
        <v>-1</v>
      </c>
      <c r="F241" t="s">
        <v>1069</v>
      </c>
      <c r="G241" t="s">
        <v>72</v>
      </c>
      <c r="H241" t="s">
        <v>899</v>
      </c>
      <c r="I241" t="s">
        <v>387</v>
      </c>
      <c r="J241" t="s">
        <v>250</v>
      </c>
      <c r="K241" t="s">
        <v>680</v>
      </c>
      <c r="L241" t="s">
        <v>539</v>
      </c>
      <c r="M241" t="s">
        <v>340</v>
      </c>
      <c r="N241" t="s">
        <v>48</v>
      </c>
      <c r="O241" t="s">
        <v>900</v>
      </c>
      <c r="P241" t="s">
        <v>158</v>
      </c>
      <c r="Q241" t="s">
        <v>48</v>
      </c>
      <c r="R241" t="s">
        <v>901</v>
      </c>
    </row>
    <row r="242" spans="1:35" x14ac:dyDescent="0.2">
      <c r="A242" t="s">
        <v>902</v>
      </c>
      <c r="B242">
        <f>1/5.83</f>
        <v>0.17152658662092624</v>
      </c>
      <c r="C242">
        <f>0.5/5.83</f>
        <v>8.5763293310463118E-2</v>
      </c>
      <c r="D242">
        <v>1.7</v>
      </c>
      <c r="F242" t="s">
        <v>1069</v>
      </c>
      <c r="G242" t="s">
        <v>50</v>
      </c>
      <c r="H242" t="s">
        <v>437</v>
      </c>
      <c r="I242" t="s">
        <v>67</v>
      </c>
      <c r="J242" t="s">
        <v>48</v>
      </c>
      <c r="K242" t="s">
        <v>903</v>
      </c>
      <c r="L242" t="s">
        <v>789</v>
      </c>
      <c r="M242" t="s">
        <v>48</v>
      </c>
      <c r="N242" t="s">
        <v>904</v>
      </c>
      <c r="O242" t="s">
        <v>41</v>
      </c>
      <c r="P242" t="s">
        <v>48</v>
      </c>
      <c r="Q242" t="s">
        <v>463</v>
      </c>
      <c r="V242" t="s">
        <v>50</v>
      </c>
      <c r="W242" t="s">
        <v>437</v>
      </c>
      <c r="X242" t="s">
        <v>67</v>
      </c>
      <c r="Y242" t="s">
        <v>48</v>
      </c>
      <c r="Z242" t="s">
        <v>903</v>
      </c>
      <c r="AA242" t="s">
        <v>789</v>
      </c>
      <c r="AB242" t="s">
        <v>48</v>
      </c>
      <c r="AC242" t="s">
        <v>904</v>
      </c>
      <c r="AD242" t="s">
        <v>41</v>
      </c>
      <c r="AE242" t="s">
        <v>48</v>
      </c>
      <c r="AF242" t="s">
        <v>463</v>
      </c>
    </row>
    <row r="243" spans="1:35" x14ac:dyDescent="0.2">
      <c r="A243" t="s">
        <v>902</v>
      </c>
      <c r="B243">
        <f t="shared" ref="B243:B261" si="21">1/5.83</f>
        <v>0.17152658662092624</v>
      </c>
      <c r="C243">
        <f t="shared" ref="C243:C261" si="22">0.5/5.83</f>
        <v>8.5763293310463118E-2</v>
      </c>
      <c r="D243">
        <v>1.6</v>
      </c>
      <c r="F243" t="s">
        <v>1069</v>
      </c>
      <c r="G243" t="s">
        <v>905</v>
      </c>
      <c r="H243" t="s">
        <v>906</v>
      </c>
      <c r="I243" t="s">
        <v>460</v>
      </c>
      <c r="J243" t="s">
        <v>67</v>
      </c>
      <c r="K243" t="s">
        <v>350</v>
      </c>
      <c r="L243" t="s">
        <v>121</v>
      </c>
      <c r="M243" t="s">
        <v>101</v>
      </c>
      <c r="N243" t="s">
        <v>504</v>
      </c>
      <c r="O243" t="s">
        <v>52</v>
      </c>
      <c r="P243" t="s">
        <v>883</v>
      </c>
      <c r="Q243" t="s">
        <v>128</v>
      </c>
      <c r="R243" t="s">
        <v>1</v>
      </c>
      <c r="S243" t="s">
        <v>39</v>
      </c>
      <c r="T243" t="s">
        <v>330</v>
      </c>
      <c r="V243" t="s">
        <v>905</v>
      </c>
      <c r="W243" t="s">
        <v>906</v>
      </c>
      <c r="X243" t="s">
        <v>460</v>
      </c>
      <c r="Y243" t="s">
        <v>67</v>
      </c>
      <c r="Z243" t="s">
        <v>350</v>
      </c>
      <c r="AA243" t="s">
        <v>121</v>
      </c>
      <c r="AB243" t="s">
        <v>101</v>
      </c>
      <c r="AC243" t="s">
        <v>504</v>
      </c>
      <c r="AD243" t="s">
        <v>52</v>
      </c>
      <c r="AE243" t="s">
        <v>883</v>
      </c>
      <c r="AF243" t="s">
        <v>128</v>
      </c>
      <c r="AG243" t="s">
        <v>1</v>
      </c>
      <c r="AH243" t="s">
        <v>39</v>
      </c>
      <c r="AI243" t="s">
        <v>330</v>
      </c>
    </row>
    <row r="244" spans="1:35" x14ac:dyDescent="0.2">
      <c r="A244" t="s">
        <v>902</v>
      </c>
      <c r="B244">
        <f t="shared" si="21"/>
        <v>0.17152658662092624</v>
      </c>
      <c r="C244">
        <f t="shared" si="22"/>
        <v>8.5763293310463118E-2</v>
      </c>
      <c r="D244">
        <v>1.5</v>
      </c>
      <c r="F244" t="s">
        <v>1069</v>
      </c>
      <c r="G244" t="s">
        <v>796</v>
      </c>
      <c r="H244" t="s">
        <v>121</v>
      </c>
      <c r="I244" t="s">
        <v>797</v>
      </c>
      <c r="J244" t="s">
        <v>907</v>
      </c>
      <c r="K244" t="s">
        <v>143</v>
      </c>
      <c r="L244" t="s">
        <v>144</v>
      </c>
      <c r="M244" t="s">
        <v>908</v>
      </c>
      <c r="N244" t="s">
        <v>52</v>
      </c>
      <c r="O244" t="s">
        <v>48</v>
      </c>
      <c r="P244" t="s">
        <v>909</v>
      </c>
      <c r="V244" t="s">
        <v>796</v>
      </c>
      <c r="W244" t="s">
        <v>121</v>
      </c>
      <c r="X244" t="s">
        <v>797</v>
      </c>
      <c r="Y244" t="s">
        <v>907</v>
      </c>
      <c r="Z244" t="s">
        <v>143</v>
      </c>
      <c r="AA244" t="s">
        <v>144</v>
      </c>
      <c r="AB244" t="s">
        <v>908</v>
      </c>
      <c r="AC244" t="s">
        <v>52</v>
      </c>
      <c r="AD244" t="s">
        <v>48</v>
      </c>
      <c r="AE244" t="s">
        <v>909</v>
      </c>
    </row>
    <row r="245" spans="1:35" x14ac:dyDescent="0.2">
      <c r="A245" t="s">
        <v>902</v>
      </c>
      <c r="B245">
        <f t="shared" si="21"/>
        <v>0.17152658662092624</v>
      </c>
      <c r="C245">
        <f t="shared" si="22"/>
        <v>8.5763293310463118E-2</v>
      </c>
      <c r="D245">
        <v>1.4</v>
      </c>
      <c r="F245" t="s">
        <v>1069</v>
      </c>
      <c r="G245" t="s">
        <v>841</v>
      </c>
      <c r="H245" t="s">
        <v>910</v>
      </c>
      <c r="I245" t="s">
        <v>340</v>
      </c>
      <c r="J245" t="s">
        <v>1</v>
      </c>
      <c r="K245" t="s">
        <v>191</v>
      </c>
      <c r="L245" t="s">
        <v>911</v>
      </c>
      <c r="M245" t="s">
        <v>121</v>
      </c>
      <c r="N245" t="s">
        <v>141</v>
      </c>
      <c r="O245" t="s">
        <v>57</v>
      </c>
      <c r="P245" t="s">
        <v>1</v>
      </c>
      <c r="Q245" t="s">
        <v>120</v>
      </c>
      <c r="R245" t="s">
        <v>121</v>
      </c>
      <c r="S245" t="s">
        <v>343</v>
      </c>
      <c r="V245" t="s">
        <v>841</v>
      </c>
      <c r="W245" t="s">
        <v>910</v>
      </c>
      <c r="X245" t="s">
        <v>340</v>
      </c>
      <c r="Y245" t="s">
        <v>1</v>
      </c>
      <c r="Z245" t="s">
        <v>191</v>
      </c>
      <c r="AA245" t="s">
        <v>911</v>
      </c>
      <c r="AB245" t="s">
        <v>121</v>
      </c>
      <c r="AC245" t="s">
        <v>141</v>
      </c>
      <c r="AD245" t="s">
        <v>57</v>
      </c>
      <c r="AE245" t="s">
        <v>1</v>
      </c>
      <c r="AF245" t="s">
        <v>120</v>
      </c>
      <c r="AG245" t="s">
        <v>121</v>
      </c>
      <c r="AH245" t="s">
        <v>343</v>
      </c>
    </row>
    <row r="246" spans="1:35" x14ac:dyDescent="0.2">
      <c r="A246" t="s">
        <v>902</v>
      </c>
      <c r="B246">
        <f t="shared" si="21"/>
        <v>0.17152658662092624</v>
      </c>
      <c r="C246">
        <f t="shared" si="22"/>
        <v>8.5763293310463118E-2</v>
      </c>
      <c r="D246">
        <v>1.3</v>
      </c>
      <c r="F246" t="s">
        <v>1069</v>
      </c>
      <c r="G246" t="s">
        <v>72</v>
      </c>
      <c r="H246" t="s">
        <v>912</v>
      </c>
      <c r="I246" t="s">
        <v>387</v>
      </c>
      <c r="J246" t="s">
        <v>250</v>
      </c>
      <c r="K246" t="s">
        <v>85</v>
      </c>
      <c r="L246" t="s">
        <v>913</v>
      </c>
      <c r="M246" t="s">
        <v>58</v>
      </c>
      <c r="N246" t="s">
        <v>48</v>
      </c>
      <c r="O246" t="s">
        <v>914</v>
      </c>
      <c r="P246" t="s">
        <v>536</v>
      </c>
      <c r="Q246" t="s">
        <v>48</v>
      </c>
      <c r="R246" t="s">
        <v>915</v>
      </c>
      <c r="V246" t="s">
        <v>72</v>
      </c>
      <c r="W246" t="s">
        <v>912</v>
      </c>
      <c r="X246" t="s">
        <v>387</v>
      </c>
      <c r="Y246" t="s">
        <v>250</v>
      </c>
      <c r="Z246" t="s">
        <v>85</v>
      </c>
      <c r="AA246" t="s">
        <v>913</v>
      </c>
      <c r="AB246" t="s">
        <v>58</v>
      </c>
      <c r="AC246" t="s">
        <v>48</v>
      </c>
      <c r="AD246" t="s">
        <v>914</v>
      </c>
      <c r="AE246" t="s">
        <v>536</v>
      </c>
      <c r="AF246" t="s">
        <v>48</v>
      </c>
      <c r="AG246" t="s">
        <v>915</v>
      </c>
    </row>
    <row r="247" spans="1:35" x14ac:dyDescent="0.2">
      <c r="A247" t="s">
        <v>902</v>
      </c>
      <c r="B247">
        <f t="shared" si="21"/>
        <v>0.17152658662092624</v>
      </c>
      <c r="C247">
        <f t="shared" si="22"/>
        <v>8.5763293310463118E-2</v>
      </c>
      <c r="D247">
        <v>1.2</v>
      </c>
      <c r="F247" t="s">
        <v>1069</v>
      </c>
      <c r="G247" t="s">
        <v>72</v>
      </c>
      <c r="H247" t="s">
        <v>916</v>
      </c>
      <c r="I247" t="s">
        <v>662</v>
      </c>
      <c r="J247" t="s">
        <v>224</v>
      </c>
      <c r="K247" t="s">
        <v>186</v>
      </c>
      <c r="L247" t="s">
        <v>868</v>
      </c>
      <c r="M247" t="s">
        <v>917</v>
      </c>
      <c r="N247" t="s">
        <v>48</v>
      </c>
      <c r="O247" t="s">
        <v>389</v>
      </c>
      <c r="P247" t="s">
        <v>555</v>
      </c>
      <c r="Q247" t="s">
        <v>52</v>
      </c>
      <c r="R247" t="s">
        <v>48</v>
      </c>
      <c r="S247" t="s">
        <v>518</v>
      </c>
      <c r="V247" t="s">
        <v>72</v>
      </c>
      <c r="W247" t="s">
        <v>916</v>
      </c>
      <c r="X247" t="s">
        <v>662</v>
      </c>
      <c r="Y247" t="s">
        <v>224</v>
      </c>
      <c r="Z247" t="s">
        <v>186</v>
      </c>
      <c r="AA247" t="s">
        <v>868</v>
      </c>
      <c r="AB247" t="s">
        <v>917</v>
      </c>
      <c r="AC247" t="s">
        <v>48</v>
      </c>
      <c r="AD247" t="s">
        <v>389</v>
      </c>
      <c r="AE247" t="s">
        <v>555</v>
      </c>
      <c r="AF247" t="s">
        <v>52</v>
      </c>
      <c r="AG247" t="s">
        <v>48</v>
      </c>
      <c r="AH247" t="s">
        <v>518</v>
      </c>
    </row>
    <row r="248" spans="1:35" x14ac:dyDescent="0.2">
      <c r="A248" t="s">
        <v>902</v>
      </c>
      <c r="B248">
        <f t="shared" si="21"/>
        <v>0.17152658662092624</v>
      </c>
      <c r="C248">
        <f t="shared" si="22"/>
        <v>8.5763293310463118E-2</v>
      </c>
      <c r="D248">
        <v>1.1000000000000001</v>
      </c>
      <c r="F248" t="s">
        <v>1069</v>
      </c>
      <c r="G248" t="s">
        <v>841</v>
      </c>
      <c r="H248" t="s">
        <v>918</v>
      </c>
      <c r="I248" t="s">
        <v>460</v>
      </c>
      <c r="J248" t="s">
        <v>67</v>
      </c>
      <c r="K248" t="s">
        <v>68</v>
      </c>
      <c r="L248" t="s">
        <v>504</v>
      </c>
      <c r="M248" t="s">
        <v>52</v>
      </c>
      <c r="N248" t="s">
        <v>919</v>
      </c>
      <c r="O248" t="s">
        <v>52</v>
      </c>
      <c r="P248" t="s">
        <v>48</v>
      </c>
      <c r="Q248" t="s">
        <v>920</v>
      </c>
      <c r="R248" t="s">
        <v>657</v>
      </c>
      <c r="S248" t="s">
        <v>921</v>
      </c>
      <c r="V248" t="s">
        <v>841</v>
      </c>
      <c r="W248" t="s">
        <v>918</v>
      </c>
      <c r="X248" t="s">
        <v>460</v>
      </c>
      <c r="Y248" t="s">
        <v>67</v>
      </c>
      <c r="Z248" t="s">
        <v>68</v>
      </c>
      <c r="AA248" t="s">
        <v>504</v>
      </c>
      <c r="AB248" t="s">
        <v>52</v>
      </c>
      <c r="AC248" t="s">
        <v>919</v>
      </c>
      <c r="AD248" t="s">
        <v>52</v>
      </c>
      <c r="AE248" t="s">
        <v>48</v>
      </c>
      <c r="AF248" t="s">
        <v>920</v>
      </c>
      <c r="AG248" t="s">
        <v>657</v>
      </c>
      <c r="AH248" t="s">
        <v>921</v>
      </c>
    </row>
    <row r="249" spans="1:35" x14ac:dyDescent="0.2">
      <c r="A249" t="s">
        <v>902</v>
      </c>
      <c r="B249">
        <f t="shared" si="21"/>
        <v>0.17152658662092624</v>
      </c>
      <c r="C249">
        <f t="shared" si="22"/>
        <v>8.5763293310463118E-2</v>
      </c>
      <c r="D249">
        <v>1</v>
      </c>
      <c r="F249" t="s">
        <v>1069</v>
      </c>
      <c r="G249" t="s">
        <v>182</v>
      </c>
      <c r="H249" t="s">
        <v>285</v>
      </c>
      <c r="I249" t="s">
        <v>339</v>
      </c>
      <c r="J249" t="s">
        <v>662</v>
      </c>
      <c r="K249" t="s">
        <v>224</v>
      </c>
      <c r="L249" t="s">
        <v>65</v>
      </c>
      <c r="M249" t="s">
        <v>52</v>
      </c>
      <c r="N249" t="s">
        <v>566</v>
      </c>
      <c r="O249" t="s">
        <v>810</v>
      </c>
      <c r="P249" t="s">
        <v>52</v>
      </c>
      <c r="Q249" t="s">
        <v>48</v>
      </c>
      <c r="R249" t="s">
        <v>922</v>
      </c>
      <c r="S249" t="s">
        <v>193</v>
      </c>
      <c r="T249" t="s">
        <v>750</v>
      </c>
      <c r="V249" t="s">
        <v>182</v>
      </c>
      <c r="W249" t="s">
        <v>285</v>
      </c>
      <c r="X249" t="s">
        <v>339</v>
      </c>
      <c r="Y249" t="s">
        <v>662</v>
      </c>
      <c r="Z249" t="s">
        <v>224</v>
      </c>
      <c r="AA249" t="s">
        <v>65</v>
      </c>
      <c r="AB249" t="s">
        <v>52</v>
      </c>
      <c r="AC249" t="s">
        <v>566</v>
      </c>
      <c r="AD249" t="s">
        <v>810</v>
      </c>
      <c r="AE249" t="s">
        <v>52</v>
      </c>
      <c r="AF249" t="s">
        <v>48</v>
      </c>
      <c r="AG249" t="s">
        <v>922</v>
      </c>
      <c r="AH249" t="s">
        <v>193</v>
      </c>
      <c r="AI249" t="s">
        <v>750</v>
      </c>
    </row>
    <row r="250" spans="1:35" x14ac:dyDescent="0.2">
      <c r="A250" t="s">
        <v>902</v>
      </c>
      <c r="B250">
        <f t="shared" si="21"/>
        <v>0.17152658662092624</v>
      </c>
      <c r="C250">
        <f t="shared" si="22"/>
        <v>8.5763293310463118E-2</v>
      </c>
      <c r="D250">
        <v>0.90000000000000102</v>
      </c>
      <c r="F250" t="s">
        <v>1069</v>
      </c>
      <c r="G250" t="s">
        <v>72</v>
      </c>
      <c r="H250" t="s">
        <v>923</v>
      </c>
      <c r="I250" t="s">
        <v>460</v>
      </c>
      <c r="J250" t="s">
        <v>67</v>
      </c>
      <c r="K250" t="s">
        <v>186</v>
      </c>
      <c r="L250" t="s">
        <v>924</v>
      </c>
      <c r="M250" t="s">
        <v>76</v>
      </c>
      <c r="N250" t="s">
        <v>48</v>
      </c>
      <c r="O250" t="s">
        <v>233</v>
      </c>
      <c r="P250" t="s">
        <v>672</v>
      </c>
      <c r="Q250" t="s">
        <v>48</v>
      </c>
      <c r="R250" t="s">
        <v>925</v>
      </c>
      <c r="V250" t="s">
        <v>72</v>
      </c>
      <c r="W250" t="s">
        <v>923</v>
      </c>
      <c r="X250" t="s">
        <v>460</v>
      </c>
      <c r="Y250" t="s">
        <v>67</v>
      </c>
      <c r="Z250" t="s">
        <v>186</v>
      </c>
      <c r="AA250" t="s">
        <v>924</v>
      </c>
      <c r="AB250" t="s">
        <v>76</v>
      </c>
      <c r="AC250" t="s">
        <v>48</v>
      </c>
      <c r="AD250" t="s">
        <v>233</v>
      </c>
      <c r="AE250" t="s">
        <v>672</v>
      </c>
      <c r="AF250" t="s">
        <v>48</v>
      </c>
      <c r="AG250" t="s">
        <v>925</v>
      </c>
    </row>
    <row r="251" spans="1:35" x14ac:dyDescent="0.2">
      <c r="A251" t="s">
        <v>902</v>
      </c>
      <c r="B251">
        <f t="shared" si="21"/>
        <v>0.17152658662092624</v>
      </c>
      <c r="C251">
        <f t="shared" si="22"/>
        <v>8.5763293310463118E-2</v>
      </c>
      <c r="D251">
        <v>0.80000000000000104</v>
      </c>
      <c r="F251" t="s">
        <v>1069</v>
      </c>
      <c r="G251" t="s">
        <v>926</v>
      </c>
      <c r="H251" t="s">
        <v>927</v>
      </c>
      <c r="I251" t="s">
        <v>662</v>
      </c>
      <c r="J251" t="s">
        <v>224</v>
      </c>
      <c r="K251" t="s">
        <v>48</v>
      </c>
      <c r="L251" t="s">
        <v>928</v>
      </c>
      <c r="M251" t="s">
        <v>310</v>
      </c>
      <c r="N251" t="s">
        <v>48</v>
      </c>
      <c r="O251" t="s">
        <v>929</v>
      </c>
      <c r="P251" t="s">
        <v>106</v>
      </c>
      <c r="Q251" t="s">
        <v>48</v>
      </c>
      <c r="R251" t="s">
        <v>930</v>
      </c>
      <c r="V251" t="s">
        <v>926</v>
      </c>
      <c r="W251" t="s">
        <v>927</v>
      </c>
      <c r="X251" t="s">
        <v>662</v>
      </c>
      <c r="Y251" t="s">
        <v>224</v>
      </c>
      <c r="Z251" t="s">
        <v>48</v>
      </c>
      <c r="AA251" t="s">
        <v>928</v>
      </c>
      <c r="AB251" t="s">
        <v>310</v>
      </c>
      <c r="AC251" t="s">
        <v>48</v>
      </c>
      <c r="AD251" t="s">
        <v>929</v>
      </c>
      <c r="AE251" t="s">
        <v>106</v>
      </c>
      <c r="AF251" t="s">
        <v>48</v>
      </c>
      <c r="AG251" t="s">
        <v>930</v>
      </c>
    </row>
    <row r="252" spans="1:35" x14ac:dyDescent="0.2">
      <c r="A252" t="s">
        <v>902</v>
      </c>
      <c r="B252">
        <f t="shared" si="21"/>
        <v>0.17152658662092624</v>
      </c>
      <c r="C252">
        <f t="shared" si="22"/>
        <v>8.5763293310463118E-2</v>
      </c>
      <c r="D252">
        <v>0.70000000000000095</v>
      </c>
      <c r="F252" t="s">
        <v>1069</v>
      </c>
      <c r="G252" t="s">
        <v>72</v>
      </c>
      <c r="H252" t="s">
        <v>931</v>
      </c>
      <c r="I252" t="s">
        <v>387</v>
      </c>
      <c r="J252" t="s">
        <v>250</v>
      </c>
      <c r="K252" t="s">
        <v>85</v>
      </c>
      <c r="L252" t="s">
        <v>237</v>
      </c>
      <c r="M252" t="s">
        <v>932</v>
      </c>
      <c r="N252" t="s">
        <v>48</v>
      </c>
      <c r="O252" t="s">
        <v>933</v>
      </c>
      <c r="P252" t="s">
        <v>934</v>
      </c>
      <c r="V252" t="s">
        <v>72</v>
      </c>
      <c r="W252" t="s">
        <v>931</v>
      </c>
      <c r="X252" t="s">
        <v>387</v>
      </c>
      <c r="Y252" t="s">
        <v>250</v>
      </c>
      <c r="Z252" t="s">
        <v>85</v>
      </c>
      <c r="AA252" t="s">
        <v>237</v>
      </c>
      <c r="AB252" t="s">
        <v>932</v>
      </c>
      <c r="AC252" t="s">
        <v>48</v>
      </c>
      <c r="AD252" t="s">
        <v>933</v>
      </c>
      <c r="AE252" t="s">
        <v>934</v>
      </c>
    </row>
    <row r="253" spans="1:35" x14ac:dyDescent="0.2">
      <c r="A253" t="s">
        <v>902</v>
      </c>
      <c r="B253">
        <f t="shared" si="21"/>
        <v>0.17152658662092624</v>
      </c>
      <c r="C253">
        <f t="shared" si="22"/>
        <v>8.5763293310463118E-2</v>
      </c>
      <c r="D253">
        <v>0.6</v>
      </c>
      <c r="F253" t="s">
        <v>1069</v>
      </c>
      <c r="G253" t="s">
        <v>318</v>
      </c>
      <c r="H253" t="s">
        <v>118</v>
      </c>
      <c r="I253" t="s">
        <v>935</v>
      </c>
      <c r="J253" t="s">
        <v>67</v>
      </c>
      <c r="K253" t="s">
        <v>48</v>
      </c>
      <c r="L253" t="s">
        <v>936</v>
      </c>
      <c r="M253" t="s">
        <v>58</v>
      </c>
      <c r="N253" t="s">
        <v>48</v>
      </c>
      <c r="O253" t="s">
        <v>937</v>
      </c>
      <c r="P253" t="s">
        <v>158</v>
      </c>
      <c r="Q253" t="s">
        <v>48</v>
      </c>
      <c r="R253" t="s">
        <v>449</v>
      </c>
      <c r="V253" t="s">
        <v>318</v>
      </c>
      <c r="W253" t="s">
        <v>118</v>
      </c>
      <c r="Y253" t="s">
        <v>67</v>
      </c>
      <c r="Z253" t="s">
        <v>48</v>
      </c>
      <c r="AC253" t="s">
        <v>48</v>
      </c>
      <c r="AE253" t="s">
        <v>158</v>
      </c>
      <c r="AF253" t="s">
        <v>48</v>
      </c>
      <c r="AG253" t="s">
        <v>449</v>
      </c>
    </row>
    <row r="254" spans="1:35" x14ac:dyDescent="0.2">
      <c r="A254" t="s">
        <v>902</v>
      </c>
      <c r="B254">
        <f t="shared" si="21"/>
        <v>0.17152658662092624</v>
      </c>
      <c r="C254">
        <f t="shared" si="22"/>
        <v>8.5763293310463118E-2</v>
      </c>
      <c r="D254">
        <v>0.5</v>
      </c>
      <c r="F254" t="s">
        <v>1069</v>
      </c>
      <c r="G254" t="s">
        <v>72</v>
      </c>
      <c r="H254" t="s">
        <v>938</v>
      </c>
      <c r="I254" t="s">
        <v>460</v>
      </c>
      <c r="J254" t="s">
        <v>67</v>
      </c>
      <c r="K254" t="s">
        <v>68</v>
      </c>
      <c r="L254" t="s">
        <v>504</v>
      </c>
      <c r="M254" t="s">
        <v>52</v>
      </c>
      <c r="N254" t="s">
        <v>422</v>
      </c>
      <c r="O254" t="s">
        <v>52</v>
      </c>
      <c r="P254" t="s">
        <v>48</v>
      </c>
      <c r="Q254" t="s">
        <v>939</v>
      </c>
      <c r="R254" t="s">
        <v>175</v>
      </c>
    </row>
    <row r="255" spans="1:35" x14ac:dyDescent="0.2">
      <c r="A255" t="s">
        <v>902</v>
      </c>
      <c r="B255">
        <f t="shared" si="21"/>
        <v>0.17152658662092624</v>
      </c>
      <c r="C255">
        <f t="shared" si="22"/>
        <v>8.5763293310463118E-2</v>
      </c>
      <c r="D255">
        <v>0.4</v>
      </c>
      <c r="F255" t="s">
        <v>1069</v>
      </c>
      <c r="G255" t="s">
        <v>182</v>
      </c>
      <c r="H255" t="s">
        <v>940</v>
      </c>
      <c r="I255" t="s">
        <v>662</v>
      </c>
      <c r="J255" t="s">
        <v>224</v>
      </c>
      <c r="K255" t="s">
        <v>193</v>
      </c>
      <c r="L255" t="s">
        <v>48</v>
      </c>
      <c r="M255" t="s">
        <v>895</v>
      </c>
      <c r="N255" t="s">
        <v>58</v>
      </c>
      <c r="O255" t="s">
        <v>48</v>
      </c>
      <c r="P255" t="s">
        <v>290</v>
      </c>
      <c r="Q255" t="s">
        <v>260</v>
      </c>
      <c r="R255" t="s">
        <v>48</v>
      </c>
      <c r="S255" t="s">
        <v>941</v>
      </c>
    </row>
    <row r="256" spans="1:35" x14ac:dyDescent="0.2">
      <c r="A256" t="s">
        <v>902</v>
      </c>
      <c r="B256">
        <f t="shared" si="21"/>
        <v>0.17152658662092624</v>
      </c>
      <c r="C256">
        <f t="shared" si="22"/>
        <v>8.5763293310463118E-2</v>
      </c>
      <c r="D256">
        <v>0.3</v>
      </c>
      <c r="F256" t="s">
        <v>1069</v>
      </c>
      <c r="G256" t="s">
        <v>242</v>
      </c>
      <c r="H256" t="s">
        <v>942</v>
      </c>
      <c r="I256" t="s">
        <v>460</v>
      </c>
      <c r="J256" t="s">
        <v>67</v>
      </c>
      <c r="K256" t="s">
        <v>101</v>
      </c>
      <c r="L256" t="s">
        <v>504</v>
      </c>
      <c r="M256" t="s">
        <v>52</v>
      </c>
      <c r="N256" t="s">
        <v>883</v>
      </c>
      <c r="O256" t="s">
        <v>128</v>
      </c>
      <c r="P256" t="s">
        <v>1</v>
      </c>
      <c r="Q256" t="s">
        <v>39</v>
      </c>
      <c r="R256" t="s">
        <v>46</v>
      </c>
      <c r="S256" t="s">
        <v>884</v>
      </c>
    </row>
    <row r="257" spans="1:34" x14ac:dyDescent="0.2">
      <c r="A257" t="s">
        <v>902</v>
      </c>
      <c r="B257">
        <f t="shared" si="21"/>
        <v>0.17152658662092624</v>
      </c>
      <c r="C257">
        <f t="shared" si="22"/>
        <v>8.5763293310463118E-2</v>
      </c>
      <c r="D257">
        <v>0.2</v>
      </c>
      <c r="F257" t="s">
        <v>1069</v>
      </c>
      <c r="G257" t="s">
        <v>943</v>
      </c>
      <c r="H257" t="s">
        <v>626</v>
      </c>
      <c r="I257" t="s">
        <v>881</v>
      </c>
      <c r="J257" t="s">
        <v>131</v>
      </c>
      <c r="K257" t="s">
        <v>332</v>
      </c>
      <c r="L257" t="s">
        <v>83</v>
      </c>
      <c r="M257" t="s">
        <v>52</v>
      </c>
      <c r="N257" t="s">
        <v>176</v>
      </c>
      <c r="O257" t="s">
        <v>41</v>
      </c>
      <c r="P257" t="s">
        <v>48</v>
      </c>
      <c r="Q257" t="s">
        <v>376</v>
      </c>
      <c r="R257" t="s">
        <v>892</v>
      </c>
    </row>
    <row r="258" spans="1:34" x14ac:dyDescent="0.2">
      <c r="A258" t="s">
        <v>902</v>
      </c>
      <c r="B258">
        <f t="shared" si="21"/>
        <v>0.17152658662092624</v>
      </c>
      <c r="C258">
        <f t="shared" si="22"/>
        <v>8.5763293310463118E-2</v>
      </c>
      <c r="D258">
        <v>9.9999999999999895E-2</v>
      </c>
      <c r="F258" t="s">
        <v>1069</v>
      </c>
      <c r="G258" t="s">
        <v>72</v>
      </c>
      <c r="H258" t="s">
        <v>944</v>
      </c>
      <c r="I258" t="s">
        <v>662</v>
      </c>
      <c r="J258" t="s">
        <v>224</v>
      </c>
      <c r="K258" t="s">
        <v>465</v>
      </c>
      <c r="L258" t="s">
        <v>906</v>
      </c>
      <c r="M258" t="s">
        <v>310</v>
      </c>
      <c r="N258" t="s">
        <v>48</v>
      </c>
      <c r="O258" t="s">
        <v>945</v>
      </c>
      <c r="P258" t="s">
        <v>672</v>
      </c>
      <c r="Q258" t="s">
        <v>48</v>
      </c>
      <c r="R258" t="s">
        <v>901</v>
      </c>
    </row>
    <row r="259" spans="1:34" x14ac:dyDescent="0.2">
      <c r="A259" t="s">
        <v>902</v>
      </c>
      <c r="B259">
        <f t="shared" si="21"/>
        <v>0.17152658662092624</v>
      </c>
      <c r="C259">
        <f t="shared" si="22"/>
        <v>8.5763293310463118E-2</v>
      </c>
      <c r="D259">
        <v>0</v>
      </c>
      <c r="F259" t="s">
        <v>1069</v>
      </c>
      <c r="G259" t="s">
        <v>318</v>
      </c>
      <c r="H259" t="s">
        <v>946</v>
      </c>
      <c r="I259" t="s">
        <v>363</v>
      </c>
      <c r="J259" t="s">
        <v>281</v>
      </c>
      <c r="K259" t="s">
        <v>630</v>
      </c>
      <c r="L259" t="s">
        <v>48</v>
      </c>
      <c r="M259" t="s">
        <v>283</v>
      </c>
      <c r="N259" t="s">
        <v>140</v>
      </c>
      <c r="O259" t="s">
        <v>309</v>
      </c>
      <c r="P259" t="s">
        <v>121</v>
      </c>
      <c r="Q259" t="s">
        <v>48</v>
      </c>
      <c r="R259" t="s">
        <v>276</v>
      </c>
    </row>
    <row r="260" spans="1:34" x14ac:dyDescent="0.2">
      <c r="A260" t="s">
        <v>902</v>
      </c>
      <c r="B260">
        <f t="shared" si="21"/>
        <v>0.17152658662092624</v>
      </c>
      <c r="C260">
        <f t="shared" si="22"/>
        <v>8.5763293310463118E-2</v>
      </c>
      <c r="D260">
        <v>-0.1</v>
      </c>
      <c r="F260" t="s">
        <v>1069</v>
      </c>
      <c r="G260" t="s">
        <v>72</v>
      </c>
      <c r="H260" t="s">
        <v>882</v>
      </c>
      <c r="I260" t="s">
        <v>460</v>
      </c>
      <c r="J260" t="s">
        <v>67</v>
      </c>
      <c r="K260" t="s">
        <v>186</v>
      </c>
      <c r="L260" t="s">
        <v>353</v>
      </c>
      <c r="M260" t="s">
        <v>586</v>
      </c>
      <c r="N260" t="s">
        <v>48</v>
      </c>
      <c r="O260" t="s">
        <v>947</v>
      </c>
      <c r="P260" t="s">
        <v>106</v>
      </c>
      <c r="Q260" t="s">
        <v>48</v>
      </c>
      <c r="R260" t="s">
        <v>948</v>
      </c>
    </row>
    <row r="261" spans="1:34" x14ac:dyDescent="0.2">
      <c r="A261" t="s">
        <v>902</v>
      </c>
      <c r="B261">
        <f t="shared" si="21"/>
        <v>0.17152658662092624</v>
      </c>
      <c r="C261">
        <f t="shared" si="22"/>
        <v>8.5763293310463118E-2</v>
      </c>
      <c r="D261">
        <v>-0.2</v>
      </c>
      <c r="F261" t="s">
        <v>1069</v>
      </c>
      <c r="G261" t="s">
        <v>182</v>
      </c>
      <c r="H261" t="s">
        <v>949</v>
      </c>
      <c r="I261" t="s">
        <v>662</v>
      </c>
      <c r="J261" t="s">
        <v>224</v>
      </c>
      <c r="K261" t="s">
        <v>67</v>
      </c>
      <c r="L261" t="s">
        <v>48</v>
      </c>
      <c r="M261" t="s">
        <v>950</v>
      </c>
      <c r="N261" t="s">
        <v>896</v>
      </c>
      <c r="O261" t="s">
        <v>48</v>
      </c>
      <c r="P261" t="s">
        <v>951</v>
      </c>
      <c r="Q261" t="s">
        <v>260</v>
      </c>
      <c r="R261" t="s">
        <v>48</v>
      </c>
      <c r="S261" t="s">
        <v>952</v>
      </c>
    </row>
    <row r="262" spans="1:34" x14ac:dyDescent="0.2">
      <c r="A262" t="s">
        <v>953</v>
      </c>
      <c r="B262">
        <f>1/10.45</f>
        <v>9.569377990430622E-2</v>
      </c>
      <c r="C262">
        <f>0.5/10.45</f>
        <v>4.784688995215311E-2</v>
      </c>
      <c r="D262">
        <v>1.7</v>
      </c>
      <c r="F262" t="s">
        <v>1069</v>
      </c>
      <c r="G262" t="s">
        <v>72</v>
      </c>
      <c r="H262" t="s">
        <v>954</v>
      </c>
      <c r="I262" t="s">
        <v>460</v>
      </c>
      <c r="J262" t="s">
        <v>85</v>
      </c>
      <c r="K262" t="s">
        <v>955</v>
      </c>
      <c r="L262" t="s">
        <v>932</v>
      </c>
      <c r="M262" t="s">
        <v>48</v>
      </c>
      <c r="N262" t="s">
        <v>956</v>
      </c>
      <c r="O262" t="s">
        <v>106</v>
      </c>
      <c r="P262" t="s">
        <v>48</v>
      </c>
      <c r="Q262" t="s">
        <v>255</v>
      </c>
      <c r="V262" t="s">
        <v>72</v>
      </c>
      <c r="W262" t="s">
        <v>954</v>
      </c>
      <c r="X262" t="s">
        <v>460</v>
      </c>
      <c r="Y262" t="s">
        <v>85</v>
      </c>
      <c r="Z262" t="s">
        <v>955</v>
      </c>
      <c r="AA262" t="s">
        <v>932</v>
      </c>
      <c r="AB262" t="s">
        <v>48</v>
      </c>
      <c r="AC262" t="s">
        <v>956</v>
      </c>
      <c r="AD262" t="s">
        <v>106</v>
      </c>
      <c r="AE262" t="s">
        <v>48</v>
      </c>
      <c r="AF262" t="s">
        <v>255</v>
      </c>
    </row>
    <row r="263" spans="1:34" x14ac:dyDescent="0.2">
      <c r="A263" t="s">
        <v>953</v>
      </c>
      <c r="B263">
        <f t="shared" ref="B263:B281" si="23">1/10.45</f>
        <v>9.569377990430622E-2</v>
      </c>
      <c r="C263">
        <f t="shared" ref="C263:C281" si="24">0.5/10.45</f>
        <v>4.784688995215311E-2</v>
      </c>
      <c r="D263">
        <v>1.6</v>
      </c>
      <c r="F263" t="s">
        <v>1069</v>
      </c>
      <c r="G263" t="s">
        <v>72</v>
      </c>
      <c r="H263" t="s">
        <v>957</v>
      </c>
      <c r="I263" t="s">
        <v>958</v>
      </c>
      <c r="J263" t="s">
        <v>1</v>
      </c>
      <c r="K263" t="s">
        <v>588</v>
      </c>
      <c r="L263" t="s">
        <v>47</v>
      </c>
      <c r="M263" t="s">
        <v>1</v>
      </c>
      <c r="N263" t="s">
        <v>285</v>
      </c>
      <c r="O263" t="s">
        <v>959</v>
      </c>
      <c r="P263" t="s">
        <v>960</v>
      </c>
      <c r="Q263" t="s">
        <v>282</v>
      </c>
      <c r="R263" t="s">
        <v>961</v>
      </c>
      <c r="S263" t="s">
        <v>962</v>
      </c>
      <c r="V263" t="s">
        <v>72</v>
      </c>
      <c r="W263" t="s">
        <v>957</v>
      </c>
      <c r="X263" t="s">
        <v>958</v>
      </c>
      <c r="Y263" t="s">
        <v>1</v>
      </c>
      <c r="Z263" t="s">
        <v>588</v>
      </c>
      <c r="AA263" t="s">
        <v>47</v>
      </c>
      <c r="AB263" t="s">
        <v>1</v>
      </c>
      <c r="AC263" t="s">
        <v>285</v>
      </c>
      <c r="AD263" t="s">
        <v>959</v>
      </c>
      <c r="AE263" t="s">
        <v>960</v>
      </c>
      <c r="AF263" t="s">
        <v>282</v>
      </c>
      <c r="AG263" t="s">
        <v>961</v>
      </c>
      <c r="AH263" t="s">
        <v>962</v>
      </c>
    </row>
    <row r="264" spans="1:34" x14ac:dyDescent="0.2">
      <c r="A264" t="s">
        <v>953</v>
      </c>
      <c r="B264">
        <f t="shared" si="23"/>
        <v>9.569377990430622E-2</v>
      </c>
      <c r="C264">
        <f t="shared" si="24"/>
        <v>4.784688995215311E-2</v>
      </c>
      <c r="D264">
        <v>1.5</v>
      </c>
      <c r="F264" t="s">
        <v>1069</v>
      </c>
      <c r="G264" t="s">
        <v>796</v>
      </c>
      <c r="H264" t="s">
        <v>121</v>
      </c>
      <c r="I264" t="s">
        <v>797</v>
      </c>
      <c r="J264" t="s">
        <v>746</v>
      </c>
      <c r="K264" t="s">
        <v>101</v>
      </c>
      <c r="L264" t="s">
        <v>193</v>
      </c>
      <c r="M264" t="s">
        <v>44</v>
      </c>
      <c r="N264" t="s">
        <v>963</v>
      </c>
      <c r="O264" t="s">
        <v>52</v>
      </c>
      <c r="P264" t="s">
        <v>48</v>
      </c>
      <c r="Q264" t="s">
        <v>964</v>
      </c>
      <c r="V264" t="s">
        <v>796</v>
      </c>
      <c r="W264" t="s">
        <v>121</v>
      </c>
      <c r="X264" t="s">
        <v>797</v>
      </c>
      <c r="Y264" t="s">
        <v>746</v>
      </c>
      <c r="Z264" t="s">
        <v>101</v>
      </c>
      <c r="AA264" t="s">
        <v>193</v>
      </c>
      <c r="AB264" t="s">
        <v>44</v>
      </c>
      <c r="AC264" t="s">
        <v>963</v>
      </c>
      <c r="AD264" t="s">
        <v>52</v>
      </c>
      <c r="AE264" t="s">
        <v>48</v>
      </c>
      <c r="AF264" t="s">
        <v>964</v>
      </c>
    </row>
    <row r="265" spans="1:34" x14ac:dyDescent="0.2">
      <c r="A265" t="s">
        <v>953</v>
      </c>
      <c r="B265">
        <f t="shared" si="23"/>
        <v>9.569377990430622E-2</v>
      </c>
      <c r="C265">
        <f t="shared" si="24"/>
        <v>4.784688995215311E-2</v>
      </c>
      <c r="D265">
        <v>1.4</v>
      </c>
      <c r="F265" t="s">
        <v>1069</v>
      </c>
      <c r="G265" t="s">
        <v>318</v>
      </c>
      <c r="H265" t="s">
        <v>910</v>
      </c>
      <c r="I265" t="s">
        <v>460</v>
      </c>
      <c r="J265" t="s">
        <v>67</v>
      </c>
      <c r="K265" t="s">
        <v>101</v>
      </c>
      <c r="L265" t="s">
        <v>137</v>
      </c>
      <c r="M265" t="s">
        <v>965</v>
      </c>
      <c r="N265" t="s">
        <v>52</v>
      </c>
      <c r="O265" t="s">
        <v>48</v>
      </c>
      <c r="P265" t="s">
        <v>966</v>
      </c>
      <c r="Q265" t="s">
        <v>657</v>
      </c>
      <c r="R265" t="s">
        <v>921</v>
      </c>
      <c r="V265" t="s">
        <v>318</v>
      </c>
      <c r="W265" t="s">
        <v>910</v>
      </c>
      <c r="X265" t="s">
        <v>460</v>
      </c>
      <c r="Y265" t="s">
        <v>67</v>
      </c>
      <c r="Z265" t="s">
        <v>101</v>
      </c>
      <c r="AA265" t="s">
        <v>137</v>
      </c>
      <c r="AB265" t="s">
        <v>965</v>
      </c>
      <c r="AC265" t="s">
        <v>52</v>
      </c>
      <c r="AD265" t="s">
        <v>48</v>
      </c>
      <c r="AE265" t="s">
        <v>966</v>
      </c>
      <c r="AF265" t="s">
        <v>657</v>
      </c>
      <c r="AG265" t="s">
        <v>921</v>
      </c>
    </row>
    <row r="266" spans="1:34" x14ac:dyDescent="0.2">
      <c r="A266" t="s">
        <v>953</v>
      </c>
      <c r="B266">
        <f t="shared" si="23"/>
        <v>9.569377990430622E-2</v>
      </c>
      <c r="C266">
        <f t="shared" si="24"/>
        <v>4.784688995215311E-2</v>
      </c>
      <c r="D266">
        <v>1.3</v>
      </c>
      <c r="F266" t="s">
        <v>1069</v>
      </c>
      <c r="G266" t="s">
        <v>242</v>
      </c>
      <c r="H266" t="s">
        <v>118</v>
      </c>
      <c r="I266" t="s">
        <v>198</v>
      </c>
      <c r="J266" t="s">
        <v>387</v>
      </c>
      <c r="K266" t="s">
        <v>224</v>
      </c>
      <c r="L266" t="s">
        <v>140</v>
      </c>
      <c r="M266" t="s">
        <v>1</v>
      </c>
      <c r="N266" t="s">
        <v>191</v>
      </c>
      <c r="O266" t="s">
        <v>341</v>
      </c>
      <c r="P266" t="s">
        <v>121</v>
      </c>
      <c r="Q266" t="s">
        <v>342</v>
      </c>
      <c r="R266" t="s">
        <v>47</v>
      </c>
      <c r="S266" t="s">
        <v>246</v>
      </c>
      <c r="V266" t="s">
        <v>242</v>
      </c>
      <c r="W266" t="s">
        <v>118</v>
      </c>
      <c r="X266" t="s">
        <v>198</v>
      </c>
      <c r="Y266" t="s">
        <v>387</v>
      </c>
      <c r="Z266" t="s">
        <v>224</v>
      </c>
      <c r="AA266" t="s">
        <v>140</v>
      </c>
      <c r="AB266" t="s">
        <v>1</v>
      </c>
      <c r="AC266" t="s">
        <v>191</v>
      </c>
      <c r="AD266" t="s">
        <v>341</v>
      </c>
      <c r="AE266" t="s">
        <v>121</v>
      </c>
      <c r="AF266" t="s">
        <v>342</v>
      </c>
      <c r="AG266" t="s">
        <v>47</v>
      </c>
      <c r="AH266" t="s">
        <v>246</v>
      </c>
    </row>
    <row r="267" spans="1:34" x14ac:dyDescent="0.2">
      <c r="A267" t="s">
        <v>953</v>
      </c>
      <c r="B267">
        <f t="shared" si="23"/>
        <v>9.569377990430622E-2</v>
      </c>
      <c r="C267">
        <f t="shared" si="24"/>
        <v>4.784688995215311E-2</v>
      </c>
      <c r="D267">
        <v>1.2</v>
      </c>
      <c r="F267" t="s">
        <v>1069</v>
      </c>
      <c r="G267" t="s">
        <v>905</v>
      </c>
      <c r="H267" t="s">
        <v>215</v>
      </c>
      <c r="I267" t="s">
        <v>662</v>
      </c>
      <c r="J267" t="s">
        <v>350</v>
      </c>
      <c r="K267" t="s">
        <v>121</v>
      </c>
      <c r="L267" t="s">
        <v>101</v>
      </c>
      <c r="M267" t="s">
        <v>52</v>
      </c>
      <c r="N267" t="s">
        <v>967</v>
      </c>
      <c r="O267" t="s">
        <v>219</v>
      </c>
      <c r="P267" t="s">
        <v>330</v>
      </c>
      <c r="Q267" t="s">
        <v>177</v>
      </c>
      <c r="R267" t="s">
        <v>968</v>
      </c>
      <c r="V267" t="s">
        <v>905</v>
      </c>
      <c r="W267" t="s">
        <v>215</v>
      </c>
      <c r="X267" t="s">
        <v>662</v>
      </c>
      <c r="Y267" t="s">
        <v>350</v>
      </c>
      <c r="Z267" t="s">
        <v>121</v>
      </c>
      <c r="AA267" t="s">
        <v>101</v>
      </c>
      <c r="AB267" t="s">
        <v>52</v>
      </c>
      <c r="AC267" t="s">
        <v>967</v>
      </c>
      <c r="AD267" t="s">
        <v>219</v>
      </c>
      <c r="AE267" t="s">
        <v>330</v>
      </c>
      <c r="AF267" t="s">
        <v>177</v>
      </c>
      <c r="AG267" t="s">
        <v>968</v>
      </c>
    </row>
    <row r="268" spans="1:34" x14ac:dyDescent="0.2">
      <c r="A268" t="s">
        <v>953</v>
      </c>
      <c r="B268">
        <f t="shared" si="23"/>
        <v>9.569377990430622E-2</v>
      </c>
      <c r="C268">
        <f t="shared" si="24"/>
        <v>4.784688995215311E-2</v>
      </c>
      <c r="D268">
        <v>1.1000000000000001</v>
      </c>
      <c r="F268" t="s">
        <v>1069</v>
      </c>
      <c r="G268" t="s">
        <v>926</v>
      </c>
      <c r="H268" t="s">
        <v>235</v>
      </c>
      <c r="I268" t="s">
        <v>387</v>
      </c>
      <c r="J268" t="s">
        <v>224</v>
      </c>
      <c r="K268" t="s">
        <v>140</v>
      </c>
      <c r="L268" t="s">
        <v>1</v>
      </c>
      <c r="M268" t="s">
        <v>969</v>
      </c>
      <c r="N268" t="s">
        <v>121</v>
      </c>
      <c r="O268" t="s">
        <v>424</v>
      </c>
      <c r="P268" t="s">
        <v>191</v>
      </c>
      <c r="Q268" t="s">
        <v>91</v>
      </c>
      <c r="R268" t="s">
        <v>57</v>
      </c>
      <c r="S268" t="s">
        <v>343</v>
      </c>
      <c r="V268" t="s">
        <v>926</v>
      </c>
      <c r="W268" t="s">
        <v>235</v>
      </c>
      <c r="X268" t="s">
        <v>387</v>
      </c>
      <c r="Y268" t="s">
        <v>224</v>
      </c>
      <c r="Z268" t="s">
        <v>140</v>
      </c>
      <c r="AA268" t="s">
        <v>1</v>
      </c>
      <c r="AB268" t="s">
        <v>969</v>
      </c>
      <c r="AC268" t="s">
        <v>121</v>
      </c>
      <c r="AD268" t="s">
        <v>424</v>
      </c>
      <c r="AE268" t="s">
        <v>191</v>
      </c>
      <c r="AF268" t="s">
        <v>91</v>
      </c>
      <c r="AG268" t="s">
        <v>57</v>
      </c>
      <c r="AH268" t="s">
        <v>343</v>
      </c>
    </row>
    <row r="269" spans="1:34" x14ac:dyDescent="0.2">
      <c r="A269" t="s">
        <v>953</v>
      </c>
      <c r="B269">
        <f t="shared" si="23"/>
        <v>9.569377990430622E-2</v>
      </c>
      <c r="C269">
        <f t="shared" si="24"/>
        <v>4.784688995215311E-2</v>
      </c>
      <c r="D269">
        <v>1</v>
      </c>
      <c r="F269" t="s">
        <v>1069</v>
      </c>
      <c r="G269" t="s">
        <v>841</v>
      </c>
      <c r="H269" t="s">
        <v>927</v>
      </c>
      <c r="I269" t="s">
        <v>387</v>
      </c>
      <c r="J269" t="s">
        <v>250</v>
      </c>
      <c r="K269" t="s">
        <v>193</v>
      </c>
      <c r="L269" t="s">
        <v>48</v>
      </c>
      <c r="M269" t="s">
        <v>970</v>
      </c>
      <c r="N269" t="s">
        <v>76</v>
      </c>
      <c r="O269" t="s">
        <v>48</v>
      </c>
      <c r="P269" t="s">
        <v>971</v>
      </c>
      <c r="Q269" t="s">
        <v>158</v>
      </c>
      <c r="R269" t="s">
        <v>48</v>
      </c>
      <c r="S269" t="s">
        <v>765</v>
      </c>
      <c r="V269" t="s">
        <v>841</v>
      </c>
      <c r="W269" t="s">
        <v>927</v>
      </c>
      <c r="X269" t="s">
        <v>387</v>
      </c>
      <c r="Y269" t="s">
        <v>250</v>
      </c>
      <c r="Z269" t="s">
        <v>193</v>
      </c>
      <c r="AA269" t="s">
        <v>48</v>
      </c>
      <c r="AB269" t="s">
        <v>970</v>
      </c>
      <c r="AC269" t="s">
        <v>76</v>
      </c>
      <c r="AD269" t="s">
        <v>48</v>
      </c>
      <c r="AE269" t="s">
        <v>971</v>
      </c>
      <c r="AF269" t="s">
        <v>158</v>
      </c>
      <c r="AG269" t="s">
        <v>48</v>
      </c>
      <c r="AH269" t="s">
        <v>765</v>
      </c>
    </row>
    <row r="270" spans="1:34" x14ac:dyDescent="0.2">
      <c r="A270" t="s">
        <v>953</v>
      </c>
      <c r="B270">
        <f t="shared" si="23"/>
        <v>9.569377990430622E-2</v>
      </c>
      <c r="C270">
        <f t="shared" si="24"/>
        <v>4.784688995215311E-2</v>
      </c>
      <c r="D270">
        <v>0.90000000000000102</v>
      </c>
      <c r="F270" t="s">
        <v>1069</v>
      </c>
      <c r="G270" t="s">
        <v>318</v>
      </c>
      <c r="H270" t="s">
        <v>936</v>
      </c>
      <c r="I270" t="s">
        <v>662</v>
      </c>
      <c r="J270" t="s">
        <v>109</v>
      </c>
      <c r="K270" t="s">
        <v>48</v>
      </c>
      <c r="L270" t="s">
        <v>972</v>
      </c>
      <c r="M270" t="s">
        <v>58</v>
      </c>
      <c r="N270" t="s">
        <v>48</v>
      </c>
      <c r="O270" t="s">
        <v>973</v>
      </c>
      <c r="P270" t="s">
        <v>536</v>
      </c>
      <c r="Q270" t="s">
        <v>48</v>
      </c>
      <c r="R270" t="s">
        <v>974</v>
      </c>
      <c r="Y270" t="s">
        <v>109</v>
      </c>
      <c r="Z270" t="s">
        <v>48</v>
      </c>
      <c r="AF270" t="s">
        <v>48</v>
      </c>
    </row>
    <row r="271" spans="1:34" x14ac:dyDescent="0.2">
      <c r="A271" t="s">
        <v>953</v>
      </c>
      <c r="B271">
        <f t="shared" si="23"/>
        <v>9.569377990430622E-2</v>
      </c>
      <c r="C271">
        <f t="shared" si="24"/>
        <v>4.784688995215311E-2</v>
      </c>
      <c r="D271">
        <v>0.80000000000000104</v>
      </c>
      <c r="F271" t="s">
        <v>1069</v>
      </c>
      <c r="G271" t="s">
        <v>841</v>
      </c>
      <c r="H271" t="s">
        <v>975</v>
      </c>
      <c r="I271" t="s">
        <v>976</v>
      </c>
      <c r="J271" t="s">
        <v>48</v>
      </c>
      <c r="K271" t="s">
        <v>977</v>
      </c>
      <c r="L271" t="s">
        <v>896</v>
      </c>
      <c r="M271" t="s">
        <v>48</v>
      </c>
      <c r="N271" t="s">
        <v>978</v>
      </c>
      <c r="O271" t="s">
        <v>158</v>
      </c>
      <c r="P271" t="s">
        <v>48</v>
      </c>
      <c r="Q271" t="s">
        <v>284</v>
      </c>
    </row>
    <row r="272" spans="1:34" x14ac:dyDescent="0.2">
      <c r="A272" t="s">
        <v>953</v>
      </c>
      <c r="B272">
        <f t="shared" si="23"/>
        <v>9.569377990430622E-2</v>
      </c>
      <c r="C272">
        <f t="shared" si="24"/>
        <v>4.784688995215311E-2</v>
      </c>
      <c r="D272">
        <v>0.70000000000000095</v>
      </c>
      <c r="F272" t="s">
        <v>1069</v>
      </c>
      <c r="G272" t="s">
        <v>318</v>
      </c>
      <c r="H272" t="s">
        <v>979</v>
      </c>
      <c r="I272" t="s">
        <v>387</v>
      </c>
      <c r="J272" t="s">
        <v>250</v>
      </c>
      <c r="K272" t="s">
        <v>48</v>
      </c>
      <c r="L272" t="s">
        <v>903</v>
      </c>
      <c r="M272" t="s">
        <v>917</v>
      </c>
      <c r="N272" t="s">
        <v>48</v>
      </c>
      <c r="O272" t="s">
        <v>980</v>
      </c>
      <c r="P272" t="s">
        <v>106</v>
      </c>
      <c r="Q272" t="s">
        <v>48</v>
      </c>
      <c r="R272" t="s">
        <v>234</v>
      </c>
    </row>
    <row r="273" spans="1:34" x14ac:dyDescent="0.2">
      <c r="A273" t="s">
        <v>953</v>
      </c>
      <c r="B273">
        <f t="shared" si="23"/>
        <v>9.569377990430622E-2</v>
      </c>
      <c r="C273">
        <f t="shared" si="24"/>
        <v>4.784688995215311E-2</v>
      </c>
      <c r="D273">
        <v>0.6</v>
      </c>
      <c r="F273" t="s">
        <v>1069</v>
      </c>
      <c r="G273" t="s">
        <v>72</v>
      </c>
      <c r="H273" t="s">
        <v>981</v>
      </c>
      <c r="I273" t="s">
        <v>460</v>
      </c>
      <c r="J273" t="s">
        <v>67</v>
      </c>
      <c r="K273" t="s">
        <v>101</v>
      </c>
      <c r="L273" t="s">
        <v>193</v>
      </c>
      <c r="M273" t="s">
        <v>315</v>
      </c>
      <c r="N273" t="s">
        <v>982</v>
      </c>
      <c r="O273" t="s">
        <v>52</v>
      </c>
      <c r="P273" t="s">
        <v>48</v>
      </c>
      <c r="Q273" t="s">
        <v>983</v>
      </c>
      <c r="R273" t="s">
        <v>657</v>
      </c>
      <c r="S273" t="s">
        <v>921</v>
      </c>
    </row>
    <row r="274" spans="1:34" x14ac:dyDescent="0.2">
      <c r="A274" t="s">
        <v>953</v>
      </c>
      <c r="B274">
        <f t="shared" si="23"/>
        <v>9.569377990430622E-2</v>
      </c>
      <c r="C274">
        <f t="shared" si="24"/>
        <v>4.784688995215311E-2</v>
      </c>
      <c r="D274">
        <v>0.5</v>
      </c>
      <c r="F274" t="s">
        <v>1069</v>
      </c>
      <c r="G274" t="s">
        <v>50</v>
      </c>
      <c r="H274" t="s">
        <v>437</v>
      </c>
      <c r="I274" t="s">
        <v>67</v>
      </c>
      <c r="J274" t="s">
        <v>48</v>
      </c>
      <c r="K274" t="s">
        <v>984</v>
      </c>
      <c r="L274" t="s">
        <v>985</v>
      </c>
      <c r="M274" t="s">
        <v>630</v>
      </c>
      <c r="N274" t="s">
        <v>48</v>
      </c>
      <c r="O274" t="s">
        <v>986</v>
      </c>
      <c r="P274" t="s">
        <v>140</v>
      </c>
      <c r="Q274" t="s">
        <v>1</v>
      </c>
      <c r="R274" t="s">
        <v>987</v>
      </c>
    </row>
    <row r="275" spans="1:34" x14ac:dyDescent="0.2">
      <c r="A275" t="s">
        <v>953</v>
      </c>
      <c r="B275">
        <f t="shared" si="23"/>
        <v>9.569377990430622E-2</v>
      </c>
      <c r="C275">
        <f t="shared" si="24"/>
        <v>4.784688995215311E-2</v>
      </c>
      <c r="D275">
        <v>0.4</v>
      </c>
      <c r="F275" t="s">
        <v>1069</v>
      </c>
      <c r="G275" t="s">
        <v>988</v>
      </c>
      <c r="H275" t="s">
        <v>989</v>
      </c>
      <c r="I275" t="s">
        <v>416</v>
      </c>
      <c r="J275" t="s">
        <v>44</v>
      </c>
      <c r="K275" t="s">
        <v>990</v>
      </c>
      <c r="L275" t="s">
        <v>630</v>
      </c>
      <c r="M275" t="s">
        <v>48</v>
      </c>
      <c r="N275" t="s">
        <v>991</v>
      </c>
      <c r="O275" t="s">
        <v>892</v>
      </c>
    </row>
    <row r="276" spans="1:34" x14ac:dyDescent="0.2">
      <c r="A276" t="s">
        <v>953</v>
      </c>
      <c r="B276">
        <f t="shared" si="23"/>
        <v>9.569377990430622E-2</v>
      </c>
      <c r="C276">
        <f t="shared" si="24"/>
        <v>4.784688995215311E-2</v>
      </c>
      <c r="D276">
        <v>0.3</v>
      </c>
      <c r="F276" t="s">
        <v>1069</v>
      </c>
      <c r="G276" t="s">
        <v>274</v>
      </c>
      <c r="H276" t="s">
        <v>75</v>
      </c>
      <c r="I276" t="s">
        <v>992</v>
      </c>
      <c r="J276" t="s">
        <v>628</v>
      </c>
      <c r="K276" t="s">
        <v>993</v>
      </c>
      <c r="L276" t="s">
        <v>630</v>
      </c>
      <c r="M276" t="s">
        <v>48</v>
      </c>
      <c r="N276" t="s">
        <v>994</v>
      </c>
      <c r="O276" t="s">
        <v>52</v>
      </c>
      <c r="P276" t="s">
        <v>465</v>
      </c>
      <c r="Q276" t="s">
        <v>103</v>
      </c>
    </row>
    <row r="277" spans="1:34" x14ac:dyDescent="0.2">
      <c r="A277" t="s">
        <v>953</v>
      </c>
      <c r="B277">
        <f t="shared" si="23"/>
        <v>9.569377990430622E-2</v>
      </c>
      <c r="C277">
        <f t="shared" si="24"/>
        <v>4.784688995215311E-2</v>
      </c>
      <c r="D277">
        <v>0.2</v>
      </c>
      <c r="F277" t="s">
        <v>1069</v>
      </c>
      <c r="G277" t="s">
        <v>182</v>
      </c>
      <c r="H277" t="s">
        <v>303</v>
      </c>
      <c r="I277" t="s">
        <v>387</v>
      </c>
      <c r="J277" t="s">
        <v>250</v>
      </c>
      <c r="K277" t="s">
        <v>48</v>
      </c>
      <c r="L277" t="s">
        <v>995</v>
      </c>
      <c r="M277" t="s">
        <v>58</v>
      </c>
      <c r="N277" t="s">
        <v>48</v>
      </c>
      <c r="O277" t="s">
        <v>996</v>
      </c>
      <c r="P277" t="s">
        <v>158</v>
      </c>
      <c r="Q277" t="s">
        <v>48</v>
      </c>
      <c r="R277" t="s">
        <v>997</v>
      </c>
    </row>
    <row r="278" spans="1:34" x14ac:dyDescent="0.2">
      <c r="A278" t="s">
        <v>953</v>
      </c>
      <c r="B278">
        <f t="shared" si="23"/>
        <v>9.569377990430622E-2</v>
      </c>
      <c r="C278">
        <f t="shared" si="24"/>
        <v>4.784688995215311E-2</v>
      </c>
      <c r="D278">
        <v>9.9999999999999895E-2</v>
      </c>
      <c r="F278" t="s">
        <v>1069</v>
      </c>
      <c r="G278" t="s">
        <v>72</v>
      </c>
      <c r="H278" t="s">
        <v>916</v>
      </c>
      <c r="I278" t="s">
        <v>662</v>
      </c>
      <c r="J278" t="s">
        <v>224</v>
      </c>
      <c r="K278" t="s">
        <v>85</v>
      </c>
      <c r="L278" t="s">
        <v>215</v>
      </c>
      <c r="M278" t="s">
        <v>896</v>
      </c>
      <c r="N278" t="s">
        <v>48</v>
      </c>
      <c r="O278" t="s">
        <v>998</v>
      </c>
      <c r="P278" t="s">
        <v>158</v>
      </c>
      <c r="Q278" t="s">
        <v>48</v>
      </c>
      <c r="R278" t="s">
        <v>284</v>
      </c>
    </row>
    <row r="279" spans="1:34" x14ac:dyDescent="0.2">
      <c r="A279" t="s">
        <v>953</v>
      </c>
      <c r="B279">
        <f t="shared" si="23"/>
        <v>9.569377990430622E-2</v>
      </c>
      <c r="C279">
        <f t="shared" si="24"/>
        <v>4.784688995215311E-2</v>
      </c>
      <c r="D279">
        <v>0</v>
      </c>
      <c r="F279" t="s">
        <v>1069</v>
      </c>
      <c r="G279" t="s">
        <v>943</v>
      </c>
      <c r="H279" t="s">
        <v>626</v>
      </c>
      <c r="I279" t="s">
        <v>474</v>
      </c>
      <c r="J279" t="s">
        <v>101</v>
      </c>
      <c r="K279" t="s">
        <v>193</v>
      </c>
      <c r="L279" t="s">
        <v>332</v>
      </c>
      <c r="M279" t="s">
        <v>999</v>
      </c>
      <c r="N279" t="s">
        <v>41</v>
      </c>
      <c r="O279" t="s">
        <v>48</v>
      </c>
      <c r="P279" t="s">
        <v>671</v>
      </c>
      <c r="Q279" t="s">
        <v>175</v>
      </c>
    </row>
    <row r="280" spans="1:34" x14ac:dyDescent="0.2">
      <c r="A280" t="s">
        <v>953</v>
      </c>
      <c r="B280">
        <f t="shared" si="23"/>
        <v>9.569377990430622E-2</v>
      </c>
      <c r="C280">
        <f t="shared" si="24"/>
        <v>4.784688995215311E-2</v>
      </c>
      <c r="D280">
        <v>-0.1</v>
      </c>
      <c r="F280" t="s">
        <v>1069</v>
      </c>
      <c r="G280" t="s">
        <v>72</v>
      </c>
      <c r="H280" t="s">
        <v>931</v>
      </c>
      <c r="I280" t="s">
        <v>387</v>
      </c>
      <c r="J280" t="s">
        <v>250</v>
      </c>
      <c r="K280" t="s">
        <v>465</v>
      </c>
      <c r="L280" t="s">
        <v>979</v>
      </c>
      <c r="M280" t="s">
        <v>917</v>
      </c>
      <c r="N280" t="s">
        <v>48</v>
      </c>
      <c r="O280" t="s">
        <v>1000</v>
      </c>
      <c r="P280" t="s">
        <v>41</v>
      </c>
      <c r="Q280" t="s">
        <v>48</v>
      </c>
      <c r="R280" t="s">
        <v>1001</v>
      </c>
    </row>
    <row r="281" spans="1:34" x14ac:dyDescent="0.2">
      <c r="A281" t="s">
        <v>953</v>
      </c>
      <c r="B281">
        <f t="shared" si="23"/>
        <v>9.569377990430622E-2</v>
      </c>
      <c r="C281">
        <f t="shared" si="24"/>
        <v>4.784688995215311E-2</v>
      </c>
      <c r="D281">
        <v>-0.2</v>
      </c>
      <c r="F281" t="s">
        <v>1069</v>
      </c>
      <c r="G281" t="s">
        <v>297</v>
      </c>
      <c r="H281" t="s">
        <v>247</v>
      </c>
      <c r="I281" t="s">
        <v>83</v>
      </c>
      <c r="J281" t="s">
        <v>52</v>
      </c>
      <c r="K281" t="s">
        <v>1002</v>
      </c>
      <c r="L281" t="s">
        <v>186</v>
      </c>
      <c r="M281" t="s">
        <v>1003</v>
      </c>
      <c r="N281" t="s">
        <v>115</v>
      </c>
      <c r="O281" t="s">
        <v>797</v>
      </c>
      <c r="P281" t="s">
        <v>550</v>
      </c>
    </row>
    <row r="282" spans="1:34" x14ac:dyDescent="0.2">
      <c r="A282" t="s">
        <v>1004</v>
      </c>
      <c r="B282">
        <f>1/18.39</f>
        <v>5.4377379010331697E-2</v>
      </c>
      <c r="C282">
        <f>0.5/10.45</f>
        <v>4.784688995215311E-2</v>
      </c>
      <c r="D282">
        <v>1.7</v>
      </c>
      <c r="F282" t="s">
        <v>1069</v>
      </c>
      <c r="G282" t="s">
        <v>72</v>
      </c>
      <c r="H282" t="s">
        <v>899</v>
      </c>
      <c r="I282" t="s">
        <v>387</v>
      </c>
      <c r="J282" t="s">
        <v>250</v>
      </c>
      <c r="K282" t="s">
        <v>186</v>
      </c>
      <c r="L282" t="s">
        <v>1005</v>
      </c>
      <c r="M282" t="s">
        <v>310</v>
      </c>
      <c r="N282" t="s">
        <v>48</v>
      </c>
      <c r="O282" t="s">
        <v>1006</v>
      </c>
      <c r="P282" t="s">
        <v>282</v>
      </c>
      <c r="Q282" t="s">
        <v>48</v>
      </c>
      <c r="R282" t="s">
        <v>974</v>
      </c>
      <c r="V282" t="s">
        <v>72</v>
      </c>
      <c r="W282" t="s">
        <v>899</v>
      </c>
      <c r="X282" t="s">
        <v>387</v>
      </c>
      <c r="Y282" t="s">
        <v>250</v>
      </c>
      <c r="Z282" t="s">
        <v>186</v>
      </c>
      <c r="AA282" t="s">
        <v>1005</v>
      </c>
      <c r="AB282" t="s">
        <v>310</v>
      </c>
      <c r="AC282" t="s">
        <v>48</v>
      </c>
      <c r="AD282" t="s">
        <v>1006</v>
      </c>
      <c r="AE282" t="s">
        <v>282</v>
      </c>
      <c r="AF282" t="s">
        <v>48</v>
      </c>
      <c r="AG282" t="s">
        <v>974</v>
      </c>
    </row>
    <row r="283" spans="1:34" x14ac:dyDescent="0.2">
      <c r="A283" t="s">
        <v>1004</v>
      </c>
      <c r="B283">
        <f t="shared" ref="B283:B301" si="25">1/18.39</f>
        <v>5.4377379010331697E-2</v>
      </c>
      <c r="C283">
        <f t="shared" ref="C283:C301" si="26">0.5/10.45</f>
        <v>4.784688995215311E-2</v>
      </c>
      <c r="D283">
        <v>1.6</v>
      </c>
      <c r="F283" t="s">
        <v>1069</v>
      </c>
      <c r="G283" t="s">
        <v>61</v>
      </c>
      <c r="H283" t="s">
        <v>114</v>
      </c>
      <c r="I283" t="s">
        <v>121</v>
      </c>
      <c r="J283" t="s">
        <v>893</v>
      </c>
      <c r="K283" t="s">
        <v>733</v>
      </c>
      <c r="L283" t="s">
        <v>143</v>
      </c>
      <c r="M283" t="s">
        <v>315</v>
      </c>
      <c r="N283" t="s">
        <v>1007</v>
      </c>
      <c r="O283" t="s">
        <v>52</v>
      </c>
      <c r="P283" t="s">
        <v>48</v>
      </c>
      <c r="Q283" t="s">
        <v>1008</v>
      </c>
      <c r="V283" t="s">
        <v>61</v>
      </c>
      <c r="W283" t="s">
        <v>114</v>
      </c>
      <c r="X283" t="s">
        <v>121</v>
      </c>
      <c r="Y283" t="s">
        <v>893</v>
      </c>
      <c r="Z283" t="s">
        <v>733</v>
      </c>
      <c r="AA283" t="s">
        <v>143</v>
      </c>
      <c r="AB283" t="s">
        <v>315</v>
      </c>
      <c r="AC283" t="s">
        <v>1007</v>
      </c>
      <c r="AD283" t="s">
        <v>52</v>
      </c>
      <c r="AE283" t="s">
        <v>48</v>
      </c>
      <c r="AF283" t="s">
        <v>1008</v>
      </c>
    </row>
    <row r="284" spans="1:34" x14ac:dyDescent="0.2">
      <c r="A284" t="s">
        <v>1004</v>
      </c>
      <c r="B284">
        <f t="shared" si="25"/>
        <v>5.4377379010331697E-2</v>
      </c>
      <c r="C284">
        <f t="shared" si="26"/>
        <v>4.784688995215311E-2</v>
      </c>
      <c r="D284">
        <v>1.5</v>
      </c>
      <c r="F284" t="s">
        <v>1069</v>
      </c>
      <c r="G284" t="s">
        <v>318</v>
      </c>
      <c r="H284" t="s">
        <v>363</v>
      </c>
      <c r="I284" t="s">
        <v>387</v>
      </c>
      <c r="J284" t="s">
        <v>224</v>
      </c>
      <c r="K284" t="s">
        <v>250</v>
      </c>
      <c r="L284" t="s">
        <v>48</v>
      </c>
      <c r="M284" t="s">
        <v>981</v>
      </c>
      <c r="N284" t="s">
        <v>340</v>
      </c>
      <c r="O284" t="s">
        <v>48</v>
      </c>
      <c r="P284" t="s">
        <v>971</v>
      </c>
      <c r="Q284" t="s">
        <v>158</v>
      </c>
      <c r="R284" t="s">
        <v>48</v>
      </c>
      <c r="S284" t="s">
        <v>1009</v>
      </c>
      <c r="V284" t="s">
        <v>318</v>
      </c>
      <c r="W284" t="s">
        <v>363</v>
      </c>
      <c r="X284" t="s">
        <v>387</v>
      </c>
      <c r="Y284" t="s">
        <v>224</v>
      </c>
      <c r="Z284" t="s">
        <v>250</v>
      </c>
      <c r="AA284" t="s">
        <v>48</v>
      </c>
      <c r="AB284" t="s">
        <v>981</v>
      </c>
      <c r="AC284" t="s">
        <v>340</v>
      </c>
      <c r="AD284" t="s">
        <v>48</v>
      </c>
      <c r="AE284" t="s">
        <v>971</v>
      </c>
      <c r="AF284" t="s">
        <v>158</v>
      </c>
      <c r="AG284" t="s">
        <v>48</v>
      </c>
      <c r="AH284" t="s">
        <v>1009</v>
      </c>
    </row>
    <row r="285" spans="1:34" x14ac:dyDescent="0.2">
      <c r="A285" t="s">
        <v>1004</v>
      </c>
      <c r="B285">
        <f t="shared" si="25"/>
        <v>5.4377379010331697E-2</v>
      </c>
      <c r="C285">
        <f t="shared" si="26"/>
        <v>4.784688995215311E-2</v>
      </c>
      <c r="D285">
        <v>1.4</v>
      </c>
      <c r="F285" t="s">
        <v>1069</v>
      </c>
      <c r="G285" t="s">
        <v>905</v>
      </c>
      <c r="H285" t="s">
        <v>924</v>
      </c>
      <c r="I285" t="s">
        <v>1010</v>
      </c>
      <c r="J285" t="s">
        <v>1</v>
      </c>
      <c r="K285" t="s">
        <v>969</v>
      </c>
      <c r="L285" t="s">
        <v>121</v>
      </c>
      <c r="M285" t="s">
        <v>191</v>
      </c>
      <c r="N285" t="s">
        <v>516</v>
      </c>
      <c r="O285" t="s">
        <v>57</v>
      </c>
      <c r="P285" t="s">
        <v>1</v>
      </c>
      <c r="Q285" t="s">
        <v>120</v>
      </c>
      <c r="R285" t="s">
        <v>121</v>
      </c>
      <c r="S285" t="s">
        <v>343</v>
      </c>
      <c r="V285" t="s">
        <v>905</v>
      </c>
      <c r="W285" t="s">
        <v>924</v>
      </c>
      <c r="Y285" t="s">
        <v>1</v>
      </c>
      <c r="Z285" t="s">
        <v>969</v>
      </c>
      <c r="AA285" t="s">
        <v>121</v>
      </c>
      <c r="AB285" t="s">
        <v>191</v>
      </c>
      <c r="AC285" t="s">
        <v>516</v>
      </c>
      <c r="AD285" t="s">
        <v>57</v>
      </c>
      <c r="AE285" t="s">
        <v>1</v>
      </c>
      <c r="AF285" t="s">
        <v>120</v>
      </c>
      <c r="AG285" t="s">
        <v>121</v>
      </c>
      <c r="AH285" t="s">
        <v>343</v>
      </c>
    </row>
    <row r="286" spans="1:34" x14ac:dyDescent="0.2">
      <c r="A286" t="s">
        <v>1004</v>
      </c>
      <c r="B286">
        <f t="shared" si="25"/>
        <v>5.4377379010331697E-2</v>
      </c>
      <c r="C286">
        <f t="shared" si="26"/>
        <v>4.784688995215311E-2</v>
      </c>
      <c r="D286">
        <v>1.3</v>
      </c>
      <c r="F286" t="s">
        <v>1069</v>
      </c>
      <c r="G286" t="s">
        <v>72</v>
      </c>
      <c r="H286" t="s">
        <v>779</v>
      </c>
      <c r="I286" t="s">
        <v>387</v>
      </c>
      <c r="J286" t="s">
        <v>250</v>
      </c>
      <c r="K286" t="s">
        <v>680</v>
      </c>
      <c r="L286" t="s">
        <v>1011</v>
      </c>
      <c r="M286" t="s">
        <v>298</v>
      </c>
      <c r="N286" t="s">
        <v>48</v>
      </c>
      <c r="O286" t="s">
        <v>1012</v>
      </c>
      <c r="P286" t="s">
        <v>158</v>
      </c>
      <c r="Q286" t="s">
        <v>48</v>
      </c>
      <c r="R286" t="s">
        <v>518</v>
      </c>
      <c r="V286" t="s">
        <v>72</v>
      </c>
      <c r="X286" t="s">
        <v>387</v>
      </c>
      <c r="AB286" t="s">
        <v>298</v>
      </c>
    </row>
    <row r="287" spans="1:34" x14ac:dyDescent="0.2">
      <c r="A287" t="s">
        <v>1004</v>
      </c>
      <c r="B287">
        <f t="shared" si="25"/>
        <v>5.4377379010331697E-2</v>
      </c>
      <c r="C287">
        <f t="shared" si="26"/>
        <v>4.784688995215311E-2</v>
      </c>
      <c r="D287">
        <v>1.2</v>
      </c>
      <c r="F287" t="s">
        <v>1069</v>
      </c>
      <c r="G287" t="s">
        <v>841</v>
      </c>
      <c r="H287" t="s">
        <v>940</v>
      </c>
      <c r="I287" t="s">
        <v>460</v>
      </c>
      <c r="J287" t="s">
        <v>67</v>
      </c>
      <c r="K287" t="s">
        <v>48</v>
      </c>
      <c r="L287" t="s">
        <v>890</v>
      </c>
      <c r="M287" t="s">
        <v>586</v>
      </c>
      <c r="N287" t="s">
        <v>48</v>
      </c>
      <c r="O287" t="s">
        <v>1013</v>
      </c>
      <c r="P287" t="s">
        <v>672</v>
      </c>
      <c r="Q287" t="s">
        <v>48</v>
      </c>
      <c r="R287" t="s">
        <v>1014</v>
      </c>
      <c r="V287" t="s">
        <v>841</v>
      </c>
    </row>
    <row r="288" spans="1:34" x14ac:dyDescent="0.2">
      <c r="A288" t="s">
        <v>1004</v>
      </c>
      <c r="B288">
        <f t="shared" si="25"/>
        <v>5.4377379010331697E-2</v>
      </c>
      <c r="C288">
        <f t="shared" si="26"/>
        <v>4.784688995215311E-2</v>
      </c>
      <c r="D288">
        <v>1.1000000000000001</v>
      </c>
      <c r="F288" t="s">
        <v>1069</v>
      </c>
      <c r="G288" t="s">
        <v>318</v>
      </c>
      <c r="H288" t="s">
        <v>666</v>
      </c>
      <c r="I288" t="s">
        <v>662</v>
      </c>
      <c r="J288" t="s">
        <v>101</v>
      </c>
      <c r="K288" t="s">
        <v>1</v>
      </c>
      <c r="L288" t="s">
        <v>519</v>
      </c>
      <c r="M288" t="s">
        <v>711</v>
      </c>
      <c r="N288" t="s">
        <v>177</v>
      </c>
      <c r="O288" t="s">
        <v>79</v>
      </c>
      <c r="P288" t="s">
        <v>612</v>
      </c>
      <c r="Q288" t="s">
        <v>712</v>
      </c>
    </row>
    <row r="289" spans="1:31" x14ac:dyDescent="0.2">
      <c r="A289" t="s">
        <v>1004</v>
      </c>
      <c r="B289">
        <f t="shared" si="25"/>
        <v>5.4377379010331697E-2</v>
      </c>
      <c r="C289">
        <f t="shared" si="26"/>
        <v>4.784688995215311E-2</v>
      </c>
      <c r="D289">
        <v>1</v>
      </c>
      <c r="F289" t="s">
        <v>1069</v>
      </c>
      <c r="G289" t="s">
        <v>841</v>
      </c>
      <c r="H289" t="s">
        <v>1015</v>
      </c>
      <c r="I289" t="s">
        <v>460</v>
      </c>
      <c r="J289" t="s">
        <v>67</v>
      </c>
      <c r="K289" t="s">
        <v>68</v>
      </c>
      <c r="L289" t="s">
        <v>504</v>
      </c>
      <c r="M289" t="s">
        <v>52</v>
      </c>
      <c r="N289" t="s">
        <v>1016</v>
      </c>
      <c r="O289" t="s">
        <v>147</v>
      </c>
      <c r="P289" t="s">
        <v>85</v>
      </c>
      <c r="Q289" t="s">
        <v>346</v>
      </c>
      <c r="R289" t="s">
        <v>442</v>
      </c>
      <c r="S289" t="s">
        <v>306</v>
      </c>
    </row>
    <row r="290" spans="1:31" x14ac:dyDescent="0.2">
      <c r="A290" t="s">
        <v>1004</v>
      </c>
      <c r="B290">
        <f t="shared" si="25"/>
        <v>5.4377379010331697E-2</v>
      </c>
      <c r="C290">
        <f t="shared" si="26"/>
        <v>4.784688995215311E-2</v>
      </c>
      <c r="D290">
        <v>0.90000000000000102</v>
      </c>
      <c r="F290" t="s">
        <v>1069</v>
      </c>
      <c r="G290" t="s">
        <v>182</v>
      </c>
      <c r="H290" t="s">
        <v>1017</v>
      </c>
      <c r="I290" t="s">
        <v>662</v>
      </c>
      <c r="J290" t="s">
        <v>109</v>
      </c>
      <c r="K290" t="s">
        <v>48</v>
      </c>
      <c r="L290" t="s">
        <v>1018</v>
      </c>
      <c r="M290" t="s">
        <v>58</v>
      </c>
      <c r="N290" t="s">
        <v>48</v>
      </c>
      <c r="O290" t="s">
        <v>1019</v>
      </c>
      <c r="P290" t="s">
        <v>536</v>
      </c>
      <c r="Q290" t="s">
        <v>48</v>
      </c>
      <c r="R290" t="s">
        <v>1020</v>
      </c>
    </row>
    <row r="291" spans="1:31" x14ac:dyDescent="0.2">
      <c r="A291" t="s">
        <v>1004</v>
      </c>
      <c r="B291">
        <f t="shared" si="25"/>
        <v>5.4377379010331697E-2</v>
      </c>
      <c r="C291">
        <f t="shared" si="26"/>
        <v>4.784688995215311E-2</v>
      </c>
      <c r="D291">
        <v>0.80000000000000104</v>
      </c>
      <c r="F291" t="s">
        <v>1069</v>
      </c>
      <c r="G291" t="s">
        <v>72</v>
      </c>
      <c r="H291" t="s">
        <v>938</v>
      </c>
      <c r="I291" t="s">
        <v>460</v>
      </c>
      <c r="J291" t="s">
        <v>67</v>
      </c>
      <c r="K291" t="s">
        <v>68</v>
      </c>
      <c r="L291" t="s">
        <v>137</v>
      </c>
      <c r="M291" t="s">
        <v>1021</v>
      </c>
      <c r="N291" t="s">
        <v>48</v>
      </c>
      <c r="O291" t="s">
        <v>1022</v>
      </c>
      <c r="P291" t="s">
        <v>106</v>
      </c>
      <c r="Q291" t="s">
        <v>42</v>
      </c>
      <c r="R291" t="s">
        <v>750</v>
      </c>
    </row>
    <row r="292" spans="1:31" x14ac:dyDescent="0.2">
      <c r="A292" t="s">
        <v>1004</v>
      </c>
      <c r="B292">
        <f t="shared" si="25"/>
        <v>5.4377379010331697E-2</v>
      </c>
      <c r="C292">
        <f t="shared" si="26"/>
        <v>4.784688995215311E-2</v>
      </c>
      <c r="D292">
        <v>0.70000000000000095</v>
      </c>
      <c r="F292" t="s">
        <v>1069</v>
      </c>
      <c r="G292" t="s">
        <v>274</v>
      </c>
      <c r="H292" t="s">
        <v>75</v>
      </c>
      <c r="I292" t="s">
        <v>885</v>
      </c>
      <c r="J292" t="s">
        <v>886</v>
      </c>
      <c r="K292" t="s">
        <v>629</v>
      </c>
      <c r="L292" t="s">
        <v>630</v>
      </c>
      <c r="M292" t="s">
        <v>48</v>
      </c>
      <c r="N292" t="s">
        <v>770</v>
      </c>
      <c r="O292" t="s">
        <v>52</v>
      </c>
      <c r="P292" t="s">
        <v>680</v>
      </c>
      <c r="Q292" t="s">
        <v>148</v>
      </c>
      <c r="R292" t="s">
        <v>256</v>
      </c>
    </row>
    <row r="293" spans="1:31" x14ac:dyDescent="0.2">
      <c r="A293" t="s">
        <v>1004</v>
      </c>
      <c r="B293">
        <f t="shared" si="25"/>
        <v>5.4377379010331697E-2</v>
      </c>
      <c r="C293">
        <f t="shared" si="26"/>
        <v>4.784688995215311E-2</v>
      </c>
      <c r="D293">
        <v>0.6</v>
      </c>
      <c r="F293" t="s">
        <v>1069</v>
      </c>
      <c r="G293" t="s">
        <v>72</v>
      </c>
      <c r="H293" t="s">
        <v>1023</v>
      </c>
      <c r="I293" t="s">
        <v>662</v>
      </c>
      <c r="J293" t="s">
        <v>109</v>
      </c>
      <c r="K293" t="s">
        <v>52</v>
      </c>
      <c r="L293" t="s">
        <v>967</v>
      </c>
      <c r="M293" t="s">
        <v>521</v>
      </c>
      <c r="N293" t="s">
        <v>1024</v>
      </c>
      <c r="O293" t="s">
        <v>884</v>
      </c>
      <c r="P293" t="s">
        <v>177</v>
      </c>
      <c r="Q293" t="s">
        <v>1025</v>
      </c>
    </row>
    <row r="294" spans="1:31" x14ac:dyDescent="0.2">
      <c r="A294" t="s">
        <v>1004</v>
      </c>
      <c r="B294">
        <f t="shared" si="25"/>
        <v>5.4377379010331697E-2</v>
      </c>
      <c r="C294">
        <f t="shared" si="26"/>
        <v>4.784688995215311E-2</v>
      </c>
      <c r="D294">
        <v>0.5</v>
      </c>
      <c r="F294" t="s">
        <v>1069</v>
      </c>
      <c r="G294" t="s">
        <v>318</v>
      </c>
      <c r="H294" t="s">
        <v>910</v>
      </c>
      <c r="I294" t="s">
        <v>460</v>
      </c>
      <c r="J294" t="s">
        <v>67</v>
      </c>
      <c r="K294" t="s">
        <v>101</v>
      </c>
      <c r="L294" t="s">
        <v>193</v>
      </c>
      <c r="M294" t="s">
        <v>315</v>
      </c>
      <c r="N294" t="s">
        <v>982</v>
      </c>
      <c r="O294" t="s">
        <v>52</v>
      </c>
      <c r="P294" t="s">
        <v>48</v>
      </c>
      <c r="Q294" t="s">
        <v>1026</v>
      </c>
      <c r="R294" t="s">
        <v>657</v>
      </c>
      <c r="S294" t="s">
        <v>921</v>
      </c>
    </row>
    <row r="295" spans="1:31" x14ac:dyDescent="0.2">
      <c r="A295" t="s">
        <v>1004</v>
      </c>
      <c r="B295">
        <f t="shared" si="25"/>
        <v>5.4377379010331697E-2</v>
      </c>
      <c r="C295">
        <f t="shared" si="26"/>
        <v>4.784688995215311E-2</v>
      </c>
      <c r="D295">
        <v>0.4</v>
      </c>
      <c r="F295" t="s">
        <v>1069</v>
      </c>
      <c r="G295" t="s">
        <v>926</v>
      </c>
      <c r="H295" t="s">
        <v>1017</v>
      </c>
      <c r="I295" t="s">
        <v>387</v>
      </c>
      <c r="J295" t="s">
        <v>250</v>
      </c>
      <c r="K295" t="s">
        <v>193</v>
      </c>
      <c r="L295" t="s">
        <v>48</v>
      </c>
      <c r="M295" t="s">
        <v>970</v>
      </c>
      <c r="N295" t="s">
        <v>917</v>
      </c>
      <c r="O295" t="s">
        <v>48</v>
      </c>
      <c r="P295" t="s">
        <v>1027</v>
      </c>
      <c r="Q295" t="s">
        <v>106</v>
      </c>
      <c r="R295" t="s">
        <v>48</v>
      </c>
      <c r="S295" t="s">
        <v>234</v>
      </c>
    </row>
    <row r="296" spans="1:31" x14ac:dyDescent="0.2">
      <c r="A296" t="s">
        <v>1004</v>
      </c>
      <c r="B296">
        <f t="shared" si="25"/>
        <v>5.4377379010331697E-2</v>
      </c>
      <c r="C296">
        <f t="shared" si="26"/>
        <v>4.784688995215311E-2</v>
      </c>
      <c r="D296">
        <v>0.3</v>
      </c>
      <c r="F296" t="s">
        <v>1069</v>
      </c>
      <c r="G296" t="s">
        <v>841</v>
      </c>
      <c r="H296" t="s">
        <v>363</v>
      </c>
      <c r="I296" t="s">
        <v>662</v>
      </c>
      <c r="J296" t="s">
        <v>224</v>
      </c>
      <c r="K296" t="s">
        <v>48</v>
      </c>
      <c r="L296" t="s">
        <v>1028</v>
      </c>
      <c r="M296" t="s">
        <v>58</v>
      </c>
      <c r="N296" t="s">
        <v>48</v>
      </c>
      <c r="O296" t="s">
        <v>66</v>
      </c>
      <c r="P296" t="s">
        <v>158</v>
      </c>
      <c r="Q296" t="s">
        <v>48</v>
      </c>
      <c r="R296" t="s">
        <v>952</v>
      </c>
    </row>
    <row r="297" spans="1:31" x14ac:dyDescent="0.2">
      <c r="A297" t="s">
        <v>1004</v>
      </c>
      <c r="B297">
        <f t="shared" si="25"/>
        <v>5.4377379010331697E-2</v>
      </c>
      <c r="C297">
        <f t="shared" si="26"/>
        <v>4.784688995215311E-2</v>
      </c>
      <c r="D297">
        <v>0.2</v>
      </c>
      <c r="F297" t="s">
        <v>1069</v>
      </c>
      <c r="G297" t="s">
        <v>182</v>
      </c>
      <c r="H297" t="s">
        <v>936</v>
      </c>
      <c r="I297" t="s">
        <v>460</v>
      </c>
      <c r="J297" t="s">
        <v>193</v>
      </c>
      <c r="K297" t="s">
        <v>48</v>
      </c>
      <c r="L297" t="s">
        <v>1029</v>
      </c>
      <c r="M297" t="s">
        <v>76</v>
      </c>
      <c r="N297" t="s">
        <v>48</v>
      </c>
      <c r="O297" t="s">
        <v>311</v>
      </c>
      <c r="P297" t="s">
        <v>555</v>
      </c>
      <c r="Q297" t="s">
        <v>52</v>
      </c>
      <c r="R297" t="s">
        <v>48</v>
      </c>
      <c r="S297" t="s">
        <v>518</v>
      </c>
    </row>
    <row r="298" spans="1:31" x14ac:dyDescent="0.2">
      <c r="A298" t="s">
        <v>1004</v>
      </c>
      <c r="B298">
        <f t="shared" si="25"/>
        <v>5.4377379010331697E-2</v>
      </c>
      <c r="C298">
        <f t="shared" si="26"/>
        <v>4.784688995215311E-2</v>
      </c>
      <c r="D298">
        <v>9.9999999999999895E-2</v>
      </c>
      <c r="F298" t="s">
        <v>1069</v>
      </c>
      <c r="G298" t="s">
        <v>926</v>
      </c>
      <c r="H298" t="s">
        <v>235</v>
      </c>
      <c r="I298" t="s">
        <v>387</v>
      </c>
      <c r="J298" t="s">
        <v>250</v>
      </c>
      <c r="K298" t="s">
        <v>48</v>
      </c>
      <c r="L298" t="s">
        <v>981</v>
      </c>
      <c r="M298" t="s">
        <v>340</v>
      </c>
      <c r="N298" t="s">
        <v>48</v>
      </c>
      <c r="O298" t="s">
        <v>1030</v>
      </c>
      <c r="P298" t="s">
        <v>41</v>
      </c>
      <c r="Q298" t="s">
        <v>48</v>
      </c>
      <c r="R298" t="s">
        <v>1031</v>
      </c>
    </row>
    <row r="299" spans="1:31" x14ac:dyDescent="0.2">
      <c r="A299" t="s">
        <v>1004</v>
      </c>
      <c r="B299">
        <f t="shared" si="25"/>
        <v>5.4377379010331697E-2</v>
      </c>
      <c r="C299">
        <f t="shared" si="26"/>
        <v>4.784688995215311E-2</v>
      </c>
      <c r="D299">
        <v>0</v>
      </c>
      <c r="F299" t="s">
        <v>1069</v>
      </c>
      <c r="G299" t="s">
        <v>796</v>
      </c>
      <c r="H299" t="s">
        <v>121</v>
      </c>
      <c r="I299" t="s">
        <v>797</v>
      </c>
      <c r="J299" t="s">
        <v>746</v>
      </c>
      <c r="K299" t="s">
        <v>68</v>
      </c>
      <c r="L299" t="s">
        <v>44</v>
      </c>
      <c r="M299" t="s">
        <v>83</v>
      </c>
      <c r="N299" t="s">
        <v>52</v>
      </c>
      <c r="O299" t="s">
        <v>368</v>
      </c>
      <c r="P299" t="s">
        <v>52</v>
      </c>
      <c r="Q299" t="s">
        <v>48</v>
      </c>
      <c r="R299" t="s">
        <v>1032</v>
      </c>
    </row>
    <row r="300" spans="1:31" x14ac:dyDescent="0.2">
      <c r="A300" t="s">
        <v>1004</v>
      </c>
      <c r="B300">
        <f t="shared" si="25"/>
        <v>5.4377379010331697E-2</v>
      </c>
      <c r="C300">
        <f t="shared" si="26"/>
        <v>4.784688995215311E-2</v>
      </c>
      <c r="D300">
        <v>-0.1</v>
      </c>
      <c r="F300" t="s">
        <v>1069</v>
      </c>
      <c r="G300" t="s">
        <v>905</v>
      </c>
      <c r="H300" t="s">
        <v>906</v>
      </c>
      <c r="I300" t="s">
        <v>460</v>
      </c>
      <c r="J300" t="s">
        <v>67</v>
      </c>
      <c r="K300" t="s">
        <v>68</v>
      </c>
      <c r="L300" t="s">
        <v>504</v>
      </c>
      <c r="M300" t="s">
        <v>52</v>
      </c>
      <c r="N300" t="s">
        <v>1033</v>
      </c>
      <c r="O300" t="s">
        <v>85</v>
      </c>
      <c r="P300" t="s">
        <v>401</v>
      </c>
      <c r="Q300" t="s">
        <v>106</v>
      </c>
      <c r="R300" t="s">
        <v>42</v>
      </c>
      <c r="S300" t="s">
        <v>750</v>
      </c>
    </row>
    <row r="301" spans="1:31" x14ac:dyDescent="0.2">
      <c r="A301" t="s">
        <v>1004</v>
      </c>
      <c r="B301">
        <f t="shared" si="25"/>
        <v>5.4377379010331697E-2</v>
      </c>
      <c r="C301">
        <f t="shared" si="26"/>
        <v>4.784688995215311E-2</v>
      </c>
      <c r="D301">
        <v>-0.2</v>
      </c>
      <c r="F301" t="s">
        <v>1069</v>
      </c>
      <c r="G301" t="s">
        <v>72</v>
      </c>
      <c r="H301" t="s">
        <v>1034</v>
      </c>
      <c r="I301" t="s">
        <v>976</v>
      </c>
      <c r="J301" t="s">
        <v>67</v>
      </c>
      <c r="K301" t="s">
        <v>465</v>
      </c>
      <c r="L301" t="s">
        <v>949</v>
      </c>
      <c r="M301" t="s">
        <v>896</v>
      </c>
      <c r="N301" t="s">
        <v>48</v>
      </c>
      <c r="O301" t="s">
        <v>1035</v>
      </c>
      <c r="P301" t="s">
        <v>158</v>
      </c>
      <c r="Q301" t="s">
        <v>48</v>
      </c>
      <c r="R301" t="s">
        <v>518</v>
      </c>
    </row>
    <row r="302" spans="1:31" x14ac:dyDescent="0.2">
      <c r="A302" t="s">
        <v>1036</v>
      </c>
      <c r="B302">
        <f>1/31.63</f>
        <v>3.1615554852987671E-2</v>
      </c>
      <c r="C302">
        <f>0.5/31.63</f>
        <v>1.5807777426493835E-2</v>
      </c>
      <c r="D302">
        <v>1.7</v>
      </c>
      <c r="F302" t="s">
        <v>1069</v>
      </c>
      <c r="G302" t="s">
        <v>943</v>
      </c>
      <c r="H302" t="s">
        <v>626</v>
      </c>
      <c r="I302" t="s">
        <v>474</v>
      </c>
      <c r="J302" t="s">
        <v>101</v>
      </c>
      <c r="K302" t="s">
        <v>193</v>
      </c>
      <c r="L302" t="s">
        <v>1037</v>
      </c>
      <c r="M302" t="s">
        <v>919</v>
      </c>
      <c r="N302" t="s">
        <v>52</v>
      </c>
      <c r="O302" t="s">
        <v>48</v>
      </c>
      <c r="P302" t="s">
        <v>524</v>
      </c>
      <c r="Q302" t="s">
        <v>892</v>
      </c>
      <c r="V302" t="s">
        <v>943</v>
      </c>
      <c r="W302" t="s">
        <v>626</v>
      </c>
      <c r="Y302" t="s">
        <v>101</v>
      </c>
      <c r="AE302" t="s">
        <v>524</v>
      </c>
    </row>
    <row r="303" spans="1:31" x14ac:dyDescent="0.2">
      <c r="A303" t="s">
        <v>1036</v>
      </c>
      <c r="B303">
        <f t="shared" ref="B303:B321" si="27">1/31.63</f>
        <v>3.1615554852987671E-2</v>
      </c>
      <c r="C303">
        <f t="shared" ref="C303:C321" si="28">0.5/31.63</f>
        <v>1.5807777426493835E-2</v>
      </c>
      <c r="D303">
        <v>1.6</v>
      </c>
      <c r="F303" t="s">
        <v>1069</v>
      </c>
      <c r="G303" t="s">
        <v>926</v>
      </c>
      <c r="H303" t="s">
        <v>1038</v>
      </c>
      <c r="I303" t="s">
        <v>387</v>
      </c>
      <c r="J303" t="s">
        <v>350</v>
      </c>
      <c r="K303" t="s">
        <v>121</v>
      </c>
      <c r="L303" t="s">
        <v>101</v>
      </c>
      <c r="M303" t="s">
        <v>52</v>
      </c>
      <c r="N303" t="s">
        <v>883</v>
      </c>
      <c r="O303" t="s">
        <v>128</v>
      </c>
      <c r="P303" t="s">
        <v>79</v>
      </c>
      <c r="Q303" t="s">
        <v>55</v>
      </c>
      <c r="R303" t="s">
        <v>1039</v>
      </c>
    </row>
    <row r="304" spans="1:31" x14ac:dyDescent="0.2">
      <c r="A304" t="s">
        <v>1036</v>
      </c>
      <c r="B304">
        <f t="shared" si="27"/>
        <v>3.1615554852987671E-2</v>
      </c>
      <c r="C304">
        <f t="shared" si="28"/>
        <v>1.5807777426493835E-2</v>
      </c>
      <c r="D304">
        <v>1.5</v>
      </c>
      <c r="F304" t="s">
        <v>1069</v>
      </c>
      <c r="G304" t="s">
        <v>210</v>
      </c>
      <c r="H304" t="s">
        <v>409</v>
      </c>
      <c r="I304" t="s">
        <v>744</v>
      </c>
      <c r="J304" t="s">
        <v>68</v>
      </c>
      <c r="K304" t="s">
        <v>144</v>
      </c>
      <c r="L304" t="s">
        <v>560</v>
      </c>
      <c r="M304" t="s">
        <v>52</v>
      </c>
      <c r="N304" t="s">
        <v>48</v>
      </c>
      <c r="O304" t="s">
        <v>1040</v>
      </c>
      <c r="P304" t="s">
        <v>306</v>
      </c>
    </row>
    <row r="305" spans="1:19" x14ac:dyDescent="0.2">
      <c r="A305" t="s">
        <v>1036</v>
      </c>
      <c r="B305">
        <f t="shared" si="27"/>
        <v>3.1615554852987671E-2</v>
      </c>
      <c r="C305">
        <f t="shared" si="28"/>
        <v>1.5807777426493835E-2</v>
      </c>
      <c r="D305">
        <v>1.4</v>
      </c>
      <c r="F305" t="s">
        <v>1069</v>
      </c>
      <c r="G305" t="s">
        <v>72</v>
      </c>
      <c r="H305" t="s">
        <v>984</v>
      </c>
      <c r="I305" t="s">
        <v>511</v>
      </c>
      <c r="J305" t="s">
        <v>1</v>
      </c>
      <c r="K305" t="s">
        <v>1041</v>
      </c>
      <c r="L305" t="s">
        <v>1042</v>
      </c>
      <c r="M305" t="s">
        <v>47</v>
      </c>
      <c r="N305" t="s">
        <v>1</v>
      </c>
      <c r="O305" t="s">
        <v>1043</v>
      </c>
      <c r="P305" t="s">
        <v>656</v>
      </c>
      <c r="Q305" t="s">
        <v>1044</v>
      </c>
      <c r="R305" t="s">
        <v>961</v>
      </c>
      <c r="S305" t="s">
        <v>658</v>
      </c>
    </row>
    <row r="306" spans="1:19" x14ac:dyDescent="0.2">
      <c r="A306" t="s">
        <v>1036</v>
      </c>
      <c r="B306">
        <f t="shared" si="27"/>
        <v>3.1615554852987671E-2</v>
      </c>
      <c r="C306">
        <f t="shared" si="28"/>
        <v>1.5807777426493835E-2</v>
      </c>
      <c r="D306">
        <v>1.3</v>
      </c>
      <c r="F306" t="s">
        <v>1069</v>
      </c>
      <c r="G306" t="s">
        <v>318</v>
      </c>
      <c r="H306" t="s">
        <v>1045</v>
      </c>
      <c r="I306" t="s">
        <v>460</v>
      </c>
      <c r="J306" t="s">
        <v>48</v>
      </c>
      <c r="K306" t="s">
        <v>459</v>
      </c>
      <c r="L306" t="s">
        <v>298</v>
      </c>
      <c r="M306" t="s">
        <v>48</v>
      </c>
      <c r="N306" t="s">
        <v>1046</v>
      </c>
      <c r="O306" t="s">
        <v>106</v>
      </c>
      <c r="P306" t="s">
        <v>48</v>
      </c>
      <c r="Q306" t="s">
        <v>925</v>
      </c>
    </row>
    <row r="307" spans="1:19" x14ac:dyDescent="0.2">
      <c r="A307" t="s">
        <v>1036</v>
      </c>
      <c r="B307">
        <f t="shared" si="27"/>
        <v>3.1615554852987671E-2</v>
      </c>
      <c r="C307">
        <f t="shared" si="28"/>
        <v>1.5807777426493835E-2</v>
      </c>
      <c r="D307">
        <v>1.2</v>
      </c>
      <c r="F307" t="s">
        <v>1069</v>
      </c>
      <c r="G307" t="s">
        <v>263</v>
      </c>
      <c r="H307" t="s">
        <v>1047</v>
      </c>
      <c r="I307" t="s">
        <v>211</v>
      </c>
      <c r="J307" t="s">
        <v>153</v>
      </c>
      <c r="K307" t="s">
        <v>48</v>
      </c>
      <c r="L307" t="s">
        <v>986</v>
      </c>
      <c r="M307" t="s">
        <v>489</v>
      </c>
      <c r="N307" t="s">
        <v>63</v>
      </c>
      <c r="O307" t="s">
        <v>75</v>
      </c>
      <c r="P307" t="s">
        <v>769</v>
      </c>
    </row>
    <row r="308" spans="1:19" x14ac:dyDescent="0.2">
      <c r="A308" t="s">
        <v>1036</v>
      </c>
      <c r="B308">
        <f t="shared" si="27"/>
        <v>3.1615554852987671E-2</v>
      </c>
      <c r="C308">
        <f t="shared" si="28"/>
        <v>1.5807777426493835E-2</v>
      </c>
      <c r="D308">
        <v>1.1000000000000001</v>
      </c>
      <c r="F308" t="s">
        <v>1069</v>
      </c>
      <c r="G308" t="s">
        <v>926</v>
      </c>
      <c r="H308" t="s">
        <v>339</v>
      </c>
      <c r="I308" t="s">
        <v>387</v>
      </c>
      <c r="J308" t="s">
        <v>224</v>
      </c>
      <c r="K308" t="s">
        <v>609</v>
      </c>
      <c r="L308" t="s">
        <v>48</v>
      </c>
      <c r="M308" t="s">
        <v>1048</v>
      </c>
      <c r="N308" t="s">
        <v>58</v>
      </c>
      <c r="O308" t="s">
        <v>48</v>
      </c>
      <c r="P308" t="s">
        <v>1049</v>
      </c>
      <c r="Q308" t="s">
        <v>97</v>
      </c>
    </row>
    <row r="309" spans="1:19" x14ac:dyDescent="0.2">
      <c r="A309" t="s">
        <v>1036</v>
      </c>
      <c r="B309">
        <f t="shared" si="27"/>
        <v>3.1615554852987671E-2</v>
      </c>
      <c r="C309">
        <f t="shared" si="28"/>
        <v>1.5807777426493835E-2</v>
      </c>
      <c r="D309">
        <v>1</v>
      </c>
      <c r="F309" t="s">
        <v>1069</v>
      </c>
      <c r="G309" t="s">
        <v>72</v>
      </c>
      <c r="H309" t="s">
        <v>882</v>
      </c>
      <c r="I309" t="s">
        <v>460</v>
      </c>
      <c r="J309" t="s">
        <v>67</v>
      </c>
      <c r="K309" t="s">
        <v>101</v>
      </c>
      <c r="L309" t="s">
        <v>315</v>
      </c>
      <c r="M309" t="s">
        <v>508</v>
      </c>
      <c r="N309" t="s">
        <v>533</v>
      </c>
      <c r="O309" t="s">
        <v>884</v>
      </c>
      <c r="P309" t="s">
        <v>177</v>
      </c>
      <c r="Q309" t="s">
        <v>1025</v>
      </c>
    </row>
    <row r="310" spans="1:19" x14ac:dyDescent="0.2">
      <c r="A310" t="s">
        <v>1036</v>
      </c>
      <c r="B310">
        <f t="shared" si="27"/>
        <v>3.1615554852987671E-2</v>
      </c>
      <c r="C310">
        <f t="shared" si="28"/>
        <v>1.5807777426493835E-2</v>
      </c>
      <c r="D310">
        <v>0.90000000000000102</v>
      </c>
      <c r="F310" t="s">
        <v>1069</v>
      </c>
      <c r="G310" t="s">
        <v>182</v>
      </c>
      <c r="H310" t="s">
        <v>1005</v>
      </c>
      <c r="I310" t="s">
        <v>340</v>
      </c>
      <c r="J310" t="s">
        <v>1</v>
      </c>
      <c r="K310" t="s">
        <v>911</v>
      </c>
      <c r="L310" t="s">
        <v>121</v>
      </c>
      <c r="M310" t="s">
        <v>424</v>
      </c>
      <c r="N310" t="s">
        <v>191</v>
      </c>
      <c r="O310" t="s">
        <v>91</v>
      </c>
      <c r="P310" t="s">
        <v>57</v>
      </c>
      <c r="Q310" t="s">
        <v>424</v>
      </c>
      <c r="R310" t="s">
        <v>125</v>
      </c>
    </row>
    <row r="311" spans="1:19" x14ac:dyDescent="0.2">
      <c r="A311" t="s">
        <v>1036</v>
      </c>
      <c r="B311">
        <f t="shared" si="27"/>
        <v>3.1615554852987671E-2</v>
      </c>
      <c r="C311">
        <f t="shared" si="28"/>
        <v>1.5807777426493835E-2</v>
      </c>
      <c r="D311">
        <v>0.80000000000000104</v>
      </c>
      <c r="F311" t="s">
        <v>1069</v>
      </c>
      <c r="G311" t="s">
        <v>72</v>
      </c>
      <c r="H311" t="s">
        <v>899</v>
      </c>
      <c r="I311" t="s">
        <v>387</v>
      </c>
      <c r="J311" t="s">
        <v>250</v>
      </c>
      <c r="K311" t="s">
        <v>465</v>
      </c>
      <c r="L311" t="s">
        <v>477</v>
      </c>
      <c r="M311" t="s">
        <v>58</v>
      </c>
      <c r="N311" t="s">
        <v>48</v>
      </c>
      <c r="O311" t="s">
        <v>1050</v>
      </c>
      <c r="P311" t="s">
        <v>536</v>
      </c>
      <c r="Q311" t="s">
        <v>48</v>
      </c>
      <c r="R311" t="s">
        <v>974</v>
      </c>
    </row>
    <row r="312" spans="1:19" x14ac:dyDescent="0.2">
      <c r="A312" t="s">
        <v>1036</v>
      </c>
      <c r="B312">
        <f t="shared" si="27"/>
        <v>3.1615554852987671E-2</v>
      </c>
      <c r="C312">
        <f t="shared" si="28"/>
        <v>1.5807777426493835E-2</v>
      </c>
      <c r="D312">
        <v>0.70000000000000095</v>
      </c>
      <c r="F312" t="s">
        <v>1069</v>
      </c>
      <c r="G312" t="s">
        <v>263</v>
      </c>
      <c r="H312" t="s">
        <v>779</v>
      </c>
      <c r="I312" t="s">
        <v>958</v>
      </c>
      <c r="J312" t="s">
        <v>1</v>
      </c>
      <c r="K312" t="s">
        <v>588</v>
      </c>
      <c r="L312" t="s">
        <v>47</v>
      </c>
      <c r="M312" t="s">
        <v>1</v>
      </c>
      <c r="N312" t="s">
        <v>285</v>
      </c>
      <c r="O312" t="s">
        <v>959</v>
      </c>
      <c r="P312" t="s">
        <v>960</v>
      </c>
      <c r="Q312" t="s">
        <v>282</v>
      </c>
      <c r="R312" t="s">
        <v>961</v>
      </c>
      <c r="S312" t="s">
        <v>1051</v>
      </c>
    </row>
    <row r="313" spans="1:19" x14ac:dyDescent="0.2">
      <c r="A313" t="s">
        <v>1036</v>
      </c>
      <c r="B313">
        <f t="shared" si="27"/>
        <v>3.1615554852987671E-2</v>
      </c>
      <c r="C313">
        <f t="shared" si="28"/>
        <v>1.5807777426493835E-2</v>
      </c>
      <c r="D313">
        <v>0.6</v>
      </c>
      <c r="F313" t="s">
        <v>1069</v>
      </c>
      <c r="G313" t="s">
        <v>1052</v>
      </c>
      <c r="H313" t="s">
        <v>585</v>
      </c>
      <c r="I313" t="s">
        <v>94</v>
      </c>
      <c r="J313" t="s">
        <v>1053</v>
      </c>
      <c r="K313" t="s">
        <v>416</v>
      </c>
      <c r="L313" t="s">
        <v>137</v>
      </c>
      <c r="M313" t="s">
        <v>1054</v>
      </c>
      <c r="N313" t="s">
        <v>52</v>
      </c>
      <c r="O313" t="s">
        <v>48</v>
      </c>
      <c r="P313" t="s">
        <v>1055</v>
      </c>
      <c r="Q313" t="s">
        <v>175</v>
      </c>
    </row>
    <row r="314" spans="1:19" x14ac:dyDescent="0.2">
      <c r="A314" t="s">
        <v>1036</v>
      </c>
      <c r="B314">
        <f t="shared" si="27"/>
        <v>3.1615554852987671E-2</v>
      </c>
      <c r="C314">
        <f t="shared" si="28"/>
        <v>1.5807777426493835E-2</v>
      </c>
      <c r="D314">
        <v>0.5</v>
      </c>
      <c r="F314" t="s">
        <v>1069</v>
      </c>
      <c r="G314" t="s">
        <v>182</v>
      </c>
      <c r="H314" t="s">
        <v>979</v>
      </c>
      <c r="I314" t="s">
        <v>662</v>
      </c>
      <c r="J314" t="s">
        <v>109</v>
      </c>
      <c r="K314" t="s">
        <v>1</v>
      </c>
      <c r="L314" t="s">
        <v>711</v>
      </c>
      <c r="M314" t="s">
        <v>177</v>
      </c>
      <c r="N314" t="s">
        <v>574</v>
      </c>
      <c r="O314" t="s">
        <v>140</v>
      </c>
      <c r="P314" t="s">
        <v>309</v>
      </c>
      <c r="Q314" t="s">
        <v>121</v>
      </c>
      <c r="R314" t="s">
        <v>48</v>
      </c>
      <c r="S314" t="s">
        <v>276</v>
      </c>
    </row>
    <row r="315" spans="1:19" x14ac:dyDescent="0.2">
      <c r="A315" t="s">
        <v>1036</v>
      </c>
      <c r="B315">
        <f t="shared" si="27"/>
        <v>3.1615554852987671E-2</v>
      </c>
      <c r="C315">
        <f t="shared" si="28"/>
        <v>1.5807777426493835E-2</v>
      </c>
      <c r="D315">
        <v>0.4</v>
      </c>
      <c r="F315" t="s">
        <v>1069</v>
      </c>
      <c r="G315" t="s">
        <v>943</v>
      </c>
      <c r="H315" t="s">
        <v>626</v>
      </c>
      <c r="I315" t="s">
        <v>1056</v>
      </c>
      <c r="J315" t="s">
        <v>101</v>
      </c>
      <c r="K315" t="s">
        <v>193</v>
      </c>
      <c r="L315" t="s">
        <v>315</v>
      </c>
      <c r="M315" t="s">
        <v>566</v>
      </c>
      <c r="N315" t="s">
        <v>41</v>
      </c>
      <c r="O315" t="s">
        <v>48</v>
      </c>
      <c r="P315" t="s">
        <v>358</v>
      </c>
      <c r="Q315" t="s">
        <v>171</v>
      </c>
      <c r="R315" t="s">
        <v>306</v>
      </c>
    </row>
    <row r="316" spans="1:19" x14ac:dyDescent="0.2">
      <c r="A316" t="s">
        <v>1036</v>
      </c>
      <c r="B316">
        <f t="shared" si="27"/>
        <v>3.1615554852987671E-2</v>
      </c>
      <c r="C316">
        <f t="shared" si="28"/>
        <v>1.5807777426493835E-2</v>
      </c>
      <c r="D316">
        <v>0.3</v>
      </c>
      <c r="F316" t="s">
        <v>1069</v>
      </c>
      <c r="G316" t="s">
        <v>72</v>
      </c>
      <c r="H316" t="s">
        <v>40</v>
      </c>
      <c r="I316" t="s">
        <v>387</v>
      </c>
      <c r="J316" t="s">
        <v>250</v>
      </c>
      <c r="K316" t="s">
        <v>465</v>
      </c>
      <c r="L316" t="s">
        <v>319</v>
      </c>
      <c r="M316" t="s">
        <v>76</v>
      </c>
      <c r="N316" t="s">
        <v>48</v>
      </c>
      <c r="O316" t="s">
        <v>1057</v>
      </c>
      <c r="P316" t="s">
        <v>672</v>
      </c>
      <c r="Q316" t="s">
        <v>48</v>
      </c>
      <c r="R316" t="s">
        <v>1058</v>
      </c>
    </row>
    <row r="317" spans="1:19" x14ac:dyDescent="0.2">
      <c r="A317" t="s">
        <v>1036</v>
      </c>
      <c r="B317">
        <f t="shared" si="27"/>
        <v>3.1615554852987671E-2</v>
      </c>
      <c r="C317">
        <f t="shared" si="28"/>
        <v>1.5807777426493835E-2</v>
      </c>
      <c r="D317">
        <v>0.2</v>
      </c>
      <c r="F317" t="s">
        <v>1069</v>
      </c>
      <c r="G317" t="s">
        <v>1052</v>
      </c>
      <c r="H317" t="s">
        <v>585</v>
      </c>
      <c r="I317" t="s">
        <v>94</v>
      </c>
      <c r="J317" t="s">
        <v>1059</v>
      </c>
      <c r="K317" t="s">
        <v>143</v>
      </c>
      <c r="L317" t="s">
        <v>144</v>
      </c>
      <c r="M317" t="s">
        <v>1060</v>
      </c>
      <c r="N317" t="s">
        <v>52</v>
      </c>
      <c r="O317" t="s">
        <v>48</v>
      </c>
      <c r="P317" t="s">
        <v>671</v>
      </c>
      <c r="Q317" t="s">
        <v>175</v>
      </c>
    </row>
    <row r="318" spans="1:19" x14ac:dyDescent="0.2">
      <c r="A318" t="s">
        <v>1036</v>
      </c>
      <c r="B318">
        <f t="shared" si="27"/>
        <v>3.1615554852987671E-2</v>
      </c>
      <c r="C318">
        <f t="shared" si="28"/>
        <v>1.5807777426493835E-2</v>
      </c>
      <c r="D318">
        <v>9.9999999999999895E-2</v>
      </c>
      <c r="F318" t="s">
        <v>1069</v>
      </c>
      <c r="G318" t="s">
        <v>72</v>
      </c>
      <c r="H318" t="s">
        <v>1048</v>
      </c>
      <c r="I318" t="s">
        <v>935</v>
      </c>
      <c r="J318" t="s">
        <v>67</v>
      </c>
      <c r="K318" t="s">
        <v>465</v>
      </c>
      <c r="L318" t="s">
        <v>666</v>
      </c>
      <c r="M318" t="s">
        <v>58</v>
      </c>
      <c r="N318" t="s">
        <v>48</v>
      </c>
      <c r="O318" t="s">
        <v>1061</v>
      </c>
      <c r="P318" t="s">
        <v>158</v>
      </c>
      <c r="Q318" t="s">
        <v>48</v>
      </c>
      <c r="R318" t="s">
        <v>1062</v>
      </c>
    </row>
    <row r="319" spans="1:19" x14ac:dyDescent="0.2">
      <c r="A319" t="s">
        <v>1036</v>
      </c>
      <c r="B319">
        <f t="shared" si="27"/>
        <v>3.1615554852987671E-2</v>
      </c>
      <c r="C319">
        <f t="shared" si="28"/>
        <v>1.5807777426493835E-2</v>
      </c>
      <c r="D319">
        <v>0</v>
      </c>
      <c r="F319" t="s">
        <v>1069</v>
      </c>
      <c r="G319" t="s">
        <v>926</v>
      </c>
      <c r="H319" t="s">
        <v>1017</v>
      </c>
      <c r="I319" t="s">
        <v>387</v>
      </c>
      <c r="J319" t="s">
        <v>250</v>
      </c>
      <c r="K319" t="s">
        <v>193</v>
      </c>
      <c r="L319" t="s">
        <v>48</v>
      </c>
      <c r="M319" t="s">
        <v>1029</v>
      </c>
      <c r="N319" t="s">
        <v>58</v>
      </c>
      <c r="O319" t="s">
        <v>48</v>
      </c>
      <c r="P319" t="s">
        <v>1063</v>
      </c>
      <c r="Q319" t="s">
        <v>41</v>
      </c>
      <c r="R319" t="s">
        <v>48</v>
      </c>
      <c r="S319" t="s">
        <v>1064</v>
      </c>
    </row>
    <row r="320" spans="1:19" x14ac:dyDescent="0.2">
      <c r="A320" t="s">
        <v>1036</v>
      </c>
      <c r="B320">
        <f t="shared" si="27"/>
        <v>3.1615554852987671E-2</v>
      </c>
      <c r="C320">
        <f t="shared" si="28"/>
        <v>1.5807777426493835E-2</v>
      </c>
      <c r="D320">
        <v>-0.1</v>
      </c>
      <c r="F320" t="s">
        <v>1069</v>
      </c>
      <c r="G320" t="s">
        <v>926</v>
      </c>
      <c r="H320" t="s">
        <v>1065</v>
      </c>
      <c r="I320" t="s">
        <v>662</v>
      </c>
      <c r="J320" t="s">
        <v>224</v>
      </c>
      <c r="K320" t="s">
        <v>52</v>
      </c>
      <c r="L320" t="s">
        <v>883</v>
      </c>
      <c r="M320" t="s">
        <v>128</v>
      </c>
      <c r="N320" t="s">
        <v>1</v>
      </c>
      <c r="O320" t="s">
        <v>39</v>
      </c>
      <c r="P320" t="s">
        <v>884</v>
      </c>
      <c r="Q320" t="s">
        <v>177</v>
      </c>
      <c r="R320" t="s">
        <v>288</v>
      </c>
    </row>
    <row r="321" spans="1:17" x14ac:dyDescent="0.2">
      <c r="A321" t="s">
        <v>1036</v>
      </c>
      <c r="B321">
        <f t="shared" si="27"/>
        <v>3.1615554852987671E-2</v>
      </c>
      <c r="C321">
        <f t="shared" si="28"/>
        <v>1.5807777426493835E-2</v>
      </c>
      <c r="D321">
        <v>-0.2</v>
      </c>
      <c r="F321" t="s">
        <v>1069</v>
      </c>
      <c r="G321" t="s">
        <v>61</v>
      </c>
      <c r="H321" t="s">
        <v>114</v>
      </c>
      <c r="I321" t="s">
        <v>121</v>
      </c>
      <c r="J321" t="s">
        <v>893</v>
      </c>
      <c r="K321" t="s">
        <v>733</v>
      </c>
      <c r="L321" t="s">
        <v>416</v>
      </c>
      <c r="M321" t="s">
        <v>1037</v>
      </c>
      <c r="N321" t="s">
        <v>422</v>
      </c>
      <c r="O321" t="s">
        <v>52</v>
      </c>
      <c r="P321" t="s">
        <v>48</v>
      </c>
      <c r="Q321" t="s">
        <v>909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6453-FC58-6148-959F-83659CD900AC}">
  <dimension ref="A1:AJ321"/>
  <sheetViews>
    <sheetView workbookViewId="0">
      <selection activeCell="E2" sqref="E2"/>
    </sheetView>
  </sheetViews>
  <sheetFormatPr baseColWidth="10" defaultColWidth="11" defaultRowHeight="16" x14ac:dyDescent="0.2"/>
  <cols>
    <col min="5" max="5" width="17.5" customWidth="1"/>
    <col min="6" max="21" width="10.83203125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t="s">
        <v>36</v>
      </c>
      <c r="B2">
        <v>1</v>
      </c>
      <c r="C2">
        <v>1</v>
      </c>
      <c r="D2">
        <v>1.7</v>
      </c>
      <c r="E2">
        <f>D2-0.8</f>
        <v>0.89999999999999991</v>
      </c>
      <c r="F2" t="s">
        <v>1070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</row>
    <row r="3" spans="1:36" x14ac:dyDescent="0.2">
      <c r="A3" t="s">
        <v>36</v>
      </c>
      <c r="B3">
        <v>1</v>
      </c>
      <c r="C3">
        <v>1</v>
      </c>
      <c r="D3">
        <v>1.6</v>
      </c>
      <c r="E3">
        <f>D3-0.8</f>
        <v>0.8</v>
      </c>
      <c r="F3" t="s">
        <v>1070</v>
      </c>
      <c r="G3" t="s">
        <v>50</v>
      </c>
      <c r="H3" t="s">
        <v>51</v>
      </c>
      <c r="I3" t="s">
        <v>52</v>
      </c>
      <c r="J3" t="s">
        <v>48</v>
      </c>
      <c r="K3" t="s">
        <v>53</v>
      </c>
      <c r="L3" t="s">
        <v>52</v>
      </c>
      <c r="M3" t="s">
        <v>54</v>
      </c>
      <c r="N3" t="s">
        <v>1</v>
      </c>
      <c r="O3" t="s">
        <v>55</v>
      </c>
      <c r="P3" t="s">
        <v>56</v>
      </c>
      <c r="Q3" t="s">
        <v>57</v>
      </c>
      <c r="R3" t="s">
        <v>58</v>
      </c>
      <c r="S3" t="s">
        <v>1</v>
      </c>
      <c r="T3" t="s">
        <v>59</v>
      </c>
      <c r="U3" t="s">
        <v>60</v>
      </c>
      <c r="V3" t="s">
        <v>50</v>
      </c>
      <c r="W3" t="s">
        <v>51</v>
      </c>
      <c r="X3" t="s">
        <v>52</v>
      </c>
      <c r="Y3" t="s">
        <v>48</v>
      </c>
      <c r="Z3" t="s">
        <v>53</v>
      </c>
      <c r="AA3" t="s">
        <v>52</v>
      </c>
      <c r="AB3" t="s">
        <v>54</v>
      </c>
      <c r="AC3" t="s">
        <v>1</v>
      </c>
      <c r="AD3" t="s">
        <v>55</v>
      </c>
      <c r="AE3" t="s">
        <v>56</v>
      </c>
      <c r="AF3" t="s">
        <v>57</v>
      </c>
      <c r="AG3" t="s">
        <v>58</v>
      </c>
      <c r="AH3" t="s">
        <v>1</v>
      </c>
      <c r="AI3" t="s">
        <v>59</v>
      </c>
      <c r="AJ3" t="s">
        <v>60</v>
      </c>
    </row>
    <row r="4" spans="1:36" x14ac:dyDescent="0.2">
      <c r="A4" t="s">
        <v>36</v>
      </c>
      <c r="B4">
        <v>1</v>
      </c>
      <c r="C4">
        <v>1</v>
      </c>
      <c r="D4">
        <v>1.5</v>
      </c>
      <c r="E4">
        <f t="shared" ref="E4:E67" si="0">D4-0.8</f>
        <v>0.7</v>
      </c>
      <c r="F4" t="s">
        <v>1070</v>
      </c>
      <c r="G4" t="s">
        <v>61</v>
      </c>
      <c r="H4" t="s">
        <v>48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V4" t="s">
        <v>61</v>
      </c>
      <c r="W4" t="s">
        <v>48</v>
      </c>
      <c r="X4" t="s">
        <v>62</v>
      </c>
      <c r="Y4" t="s">
        <v>63</v>
      </c>
      <c r="Z4" t="s">
        <v>64</v>
      </c>
      <c r="AA4" t="s">
        <v>65</v>
      </c>
      <c r="AB4" t="s">
        <v>66</v>
      </c>
      <c r="AC4" t="s">
        <v>67</v>
      </c>
      <c r="AD4" t="s">
        <v>68</v>
      </c>
      <c r="AE4" t="s">
        <v>69</v>
      </c>
      <c r="AF4" t="s">
        <v>70</v>
      </c>
      <c r="AG4" t="s">
        <v>71</v>
      </c>
    </row>
    <row r="5" spans="1:36" x14ac:dyDescent="0.2">
      <c r="A5" t="s">
        <v>36</v>
      </c>
      <c r="B5">
        <v>1</v>
      </c>
      <c r="C5">
        <v>1</v>
      </c>
      <c r="D5">
        <v>1.4</v>
      </c>
      <c r="E5">
        <f t="shared" si="0"/>
        <v>0.59999999999999987</v>
      </c>
      <c r="F5" t="s">
        <v>1070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41</v>
      </c>
      <c r="N5" t="s">
        <v>78</v>
      </c>
      <c r="O5" t="s">
        <v>79</v>
      </c>
      <c r="P5" t="s">
        <v>80</v>
      </c>
      <c r="Q5" t="s">
        <v>57</v>
      </c>
      <c r="R5" t="s">
        <v>1</v>
      </c>
      <c r="S5" t="s">
        <v>81</v>
      </c>
      <c r="V5" t="s">
        <v>72</v>
      </c>
      <c r="W5" t="s">
        <v>73</v>
      </c>
      <c r="X5" t="s">
        <v>74</v>
      </c>
      <c r="Y5" t="s">
        <v>75</v>
      </c>
      <c r="Z5" t="s">
        <v>76</v>
      </c>
      <c r="AA5" t="s">
        <v>77</v>
      </c>
      <c r="AB5" t="s">
        <v>41</v>
      </c>
      <c r="AC5" t="s">
        <v>78</v>
      </c>
      <c r="AD5" t="s">
        <v>79</v>
      </c>
      <c r="AE5" t="s">
        <v>80</v>
      </c>
      <c r="AF5" t="s">
        <v>57</v>
      </c>
      <c r="AG5" t="s">
        <v>1</v>
      </c>
      <c r="AH5" t="s">
        <v>81</v>
      </c>
    </row>
    <row r="6" spans="1:36" x14ac:dyDescent="0.2">
      <c r="A6" t="s">
        <v>36</v>
      </c>
      <c r="B6">
        <v>1</v>
      </c>
      <c r="C6">
        <v>1</v>
      </c>
      <c r="D6">
        <v>1.3</v>
      </c>
      <c r="E6">
        <f t="shared" si="0"/>
        <v>0.5</v>
      </c>
      <c r="F6" t="s">
        <v>1070</v>
      </c>
      <c r="G6" t="s">
        <v>82</v>
      </c>
      <c r="H6" t="s">
        <v>83</v>
      </c>
      <c r="I6" t="s">
        <v>52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68</v>
      </c>
      <c r="P6" t="s">
        <v>89</v>
      </c>
      <c r="Q6" t="s">
        <v>90</v>
      </c>
      <c r="R6" t="s">
        <v>91</v>
      </c>
      <c r="V6" t="s">
        <v>82</v>
      </c>
      <c r="W6" t="s">
        <v>83</v>
      </c>
      <c r="X6" t="s">
        <v>52</v>
      </c>
      <c r="Y6" t="s">
        <v>84</v>
      </c>
      <c r="Z6" t="s">
        <v>85</v>
      </c>
      <c r="AA6" t="s">
        <v>86</v>
      </c>
      <c r="AB6" t="s">
        <v>87</v>
      </c>
      <c r="AC6" t="s">
        <v>88</v>
      </c>
      <c r="AD6" t="s">
        <v>68</v>
      </c>
      <c r="AE6" t="s">
        <v>89</v>
      </c>
      <c r="AF6" t="s">
        <v>90</v>
      </c>
      <c r="AG6" t="s">
        <v>91</v>
      </c>
    </row>
    <row r="7" spans="1:36" x14ac:dyDescent="0.2">
      <c r="A7" t="s">
        <v>36</v>
      </c>
      <c r="B7">
        <v>1</v>
      </c>
      <c r="C7">
        <v>1</v>
      </c>
      <c r="D7">
        <v>1.2</v>
      </c>
      <c r="E7">
        <f t="shared" si="0"/>
        <v>0.39999999999999991</v>
      </c>
      <c r="F7" t="s">
        <v>1070</v>
      </c>
      <c r="G7" t="s">
        <v>50</v>
      </c>
      <c r="H7" t="s">
        <v>92</v>
      </c>
      <c r="I7" t="s">
        <v>93</v>
      </c>
      <c r="J7" t="s">
        <v>94</v>
      </c>
      <c r="K7" t="s">
        <v>48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  <c r="V7" t="s">
        <v>50</v>
      </c>
      <c r="W7" t="s">
        <v>92</v>
      </c>
      <c r="X7" t="s">
        <v>93</v>
      </c>
      <c r="Y7" t="s">
        <v>94</v>
      </c>
      <c r="Z7" t="s">
        <v>48</v>
      </c>
      <c r="AA7" t="s">
        <v>95</v>
      </c>
      <c r="AB7" t="s">
        <v>96</v>
      </c>
      <c r="AC7" t="s">
        <v>97</v>
      </c>
      <c r="AD7" t="s">
        <v>98</v>
      </c>
      <c r="AE7" t="s">
        <v>99</v>
      </c>
    </row>
    <row r="8" spans="1:36" x14ac:dyDescent="0.2">
      <c r="A8" t="s">
        <v>36</v>
      </c>
      <c r="B8">
        <v>1</v>
      </c>
      <c r="C8">
        <v>1</v>
      </c>
      <c r="D8">
        <v>1.1000000000000001</v>
      </c>
      <c r="E8">
        <f t="shared" si="0"/>
        <v>0.30000000000000004</v>
      </c>
      <c r="F8" t="s">
        <v>1070</v>
      </c>
      <c r="G8" t="s">
        <v>100</v>
      </c>
      <c r="H8" t="s">
        <v>101</v>
      </c>
      <c r="I8" t="s">
        <v>102</v>
      </c>
      <c r="J8" t="s">
        <v>41</v>
      </c>
      <c r="K8" t="s">
        <v>103</v>
      </c>
      <c r="L8" t="s">
        <v>104</v>
      </c>
      <c r="M8" t="s">
        <v>105</v>
      </c>
      <c r="N8" t="s">
        <v>106</v>
      </c>
      <c r="O8" t="s">
        <v>52</v>
      </c>
      <c r="P8" t="s">
        <v>107</v>
      </c>
      <c r="Q8" t="s">
        <v>108</v>
      </c>
      <c r="R8" t="s">
        <v>47</v>
      </c>
      <c r="S8" t="s">
        <v>109</v>
      </c>
      <c r="V8" t="s">
        <v>100</v>
      </c>
      <c r="W8" t="s">
        <v>101</v>
      </c>
      <c r="X8" t="s">
        <v>102</v>
      </c>
      <c r="Y8" t="s">
        <v>41</v>
      </c>
      <c r="Z8" t="s">
        <v>103</v>
      </c>
      <c r="AA8" t="s">
        <v>104</v>
      </c>
      <c r="AB8" t="s">
        <v>105</v>
      </c>
      <c r="AC8" t="s">
        <v>106</v>
      </c>
      <c r="AD8" t="s">
        <v>52</v>
      </c>
      <c r="AE8" t="s">
        <v>107</v>
      </c>
      <c r="AF8" t="s">
        <v>108</v>
      </c>
      <c r="AG8" t="s">
        <v>47</v>
      </c>
      <c r="AH8" t="s">
        <v>109</v>
      </c>
    </row>
    <row r="9" spans="1:36" x14ac:dyDescent="0.2">
      <c r="A9" t="s">
        <v>36</v>
      </c>
      <c r="B9">
        <v>1</v>
      </c>
      <c r="C9">
        <v>1</v>
      </c>
      <c r="D9">
        <v>1</v>
      </c>
      <c r="E9">
        <f t="shared" si="0"/>
        <v>0.19999999999999996</v>
      </c>
      <c r="F9" t="s">
        <v>1070</v>
      </c>
      <c r="G9" t="s">
        <v>110</v>
      </c>
      <c r="H9" t="s">
        <v>40</v>
      </c>
      <c r="I9" t="s">
        <v>111</v>
      </c>
      <c r="J9" t="s">
        <v>52</v>
      </c>
      <c r="K9" t="s">
        <v>112</v>
      </c>
      <c r="L9" t="s">
        <v>109</v>
      </c>
      <c r="M9" t="s">
        <v>113</v>
      </c>
      <c r="N9" t="s">
        <v>48</v>
      </c>
      <c r="O9" t="s">
        <v>114</v>
      </c>
      <c r="P9" t="s">
        <v>115</v>
      </c>
      <c r="Q9" t="s">
        <v>48</v>
      </c>
      <c r="R9" t="s">
        <v>116</v>
      </c>
      <c r="V9" t="s">
        <v>110</v>
      </c>
      <c r="W9" t="s">
        <v>40</v>
      </c>
      <c r="X9" t="s">
        <v>111</v>
      </c>
      <c r="Y9" t="s">
        <v>52</v>
      </c>
      <c r="Z9" t="s">
        <v>112</v>
      </c>
      <c r="AA9" t="s">
        <v>109</v>
      </c>
      <c r="AB9" t="s">
        <v>113</v>
      </c>
      <c r="AC9" t="s">
        <v>48</v>
      </c>
      <c r="AD9" t="s">
        <v>114</v>
      </c>
      <c r="AE9" t="s">
        <v>115</v>
      </c>
      <c r="AF9" t="s">
        <v>48</v>
      </c>
      <c r="AG9" t="s">
        <v>116</v>
      </c>
    </row>
    <row r="10" spans="1:36" x14ac:dyDescent="0.2">
      <c r="A10" t="s">
        <v>36</v>
      </c>
      <c r="B10">
        <v>1</v>
      </c>
      <c r="C10">
        <v>1</v>
      </c>
      <c r="D10">
        <v>0.90000000000000102</v>
      </c>
      <c r="E10">
        <f t="shared" si="0"/>
        <v>0.10000000000000098</v>
      </c>
      <c r="F10" t="s">
        <v>1070</v>
      </c>
      <c r="G10" t="s">
        <v>117</v>
      </c>
      <c r="H10" t="s">
        <v>48</v>
      </c>
      <c r="I10" t="s">
        <v>118</v>
      </c>
      <c r="J10" t="s">
        <v>119</v>
      </c>
      <c r="K10" t="s">
        <v>1</v>
      </c>
      <c r="L10" t="s">
        <v>120</v>
      </c>
      <c r="M10" t="s">
        <v>121</v>
      </c>
      <c r="N10" t="s">
        <v>122</v>
      </c>
      <c r="O10" t="s">
        <v>123</v>
      </c>
      <c r="P10" t="s">
        <v>124</v>
      </c>
      <c r="Q10" t="s">
        <v>125</v>
      </c>
      <c r="R10" t="s">
        <v>126</v>
      </c>
      <c r="V10" t="s">
        <v>117</v>
      </c>
      <c r="W10" t="s">
        <v>48</v>
      </c>
      <c r="X10" t="s">
        <v>118</v>
      </c>
      <c r="Y10" t="s">
        <v>119</v>
      </c>
      <c r="Z10" t="s">
        <v>1</v>
      </c>
      <c r="AA10" t="s">
        <v>120</v>
      </c>
      <c r="AB10" t="s">
        <v>121</v>
      </c>
      <c r="AC10" t="s">
        <v>122</v>
      </c>
      <c r="AD10" t="s">
        <v>123</v>
      </c>
      <c r="AE10" t="s">
        <v>124</v>
      </c>
      <c r="AF10" t="s">
        <v>125</v>
      </c>
      <c r="AG10" t="s">
        <v>126</v>
      </c>
    </row>
    <row r="11" spans="1:36" x14ac:dyDescent="0.2">
      <c r="A11" t="s">
        <v>36</v>
      </c>
      <c r="B11">
        <v>1</v>
      </c>
      <c r="C11">
        <v>1</v>
      </c>
      <c r="D11">
        <v>0.80000000000000104</v>
      </c>
      <c r="E11">
        <f t="shared" si="0"/>
        <v>9.9920072216264089E-16</v>
      </c>
      <c r="F11" t="s">
        <v>1070</v>
      </c>
      <c r="G11" t="s">
        <v>50</v>
      </c>
      <c r="H11" t="s">
        <v>127</v>
      </c>
      <c r="I11" t="s">
        <v>77</v>
      </c>
      <c r="J11" t="s">
        <v>128</v>
      </c>
      <c r="K11" t="s">
        <v>48</v>
      </c>
      <c r="L11" t="s">
        <v>129</v>
      </c>
      <c r="M11" t="s">
        <v>121</v>
      </c>
      <c r="N11" t="s">
        <v>48</v>
      </c>
      <c r="O11" t="s">
        <v>130</v>
      </c>
      <c r="P11" t="s">
        <v>67</v>
      </c>
      <c r="Q11" t="s">
        <v>131</v>
      </c>
      <c r="R11" t="s">
        <v>119</v>
      </c>
      <c r="S11" t="s">
        <v>132</v>
      </c>
      <c r="V11" t="s">
        <v>50</v>
      </c>
      <c r="W11" t="s">
        <v>127</v>
      </c>
      <c r="X11" t="s">
        <v>77</v>
      </c>
      <c r="Y11" t="s">
        <v>128</v>
      </c>
      <c r="Z11" t="s">
        <v>48</v>
      </c>
      <c r="AA11" t="s">
        <v>129</v>
      </c>
      <c r="AB11" t="s">
        <v>121</v>
      </c>
      <c r="AC11" t="s">
        <v>48</v>
      </c>
      <c r="AD11" t="s">
        <v>130</v>
      </c>
      <c r="AE11" t="s">
        <v>67</v>
      </c>
      <c r="AF11" t="s">
        <v>131</v>
      </c>
      <c r="AG11" t="s">
        <v>119</v>
      </c>
      <c r="AH11" t="s">
        <v>132</v>
      </c>
    </row>
    <row r="12" spans="1:36" x14ac:dyDescent="0.2">
      <c r="A12" t="s">
        <v>36</v>
      </c>
      <c r="B12">
        <v>1</v>
      </c>
      <c r="C12">
        <v>1</v>
      </c>
      <c r="D12">
        <v>0.70000000000000095</v>
      </c>
      <c r="E12">
        <f t="shared" si="0"/>
        <v>-9.999999999999909E-2</v>
      </c>
      <c r="F12" t="s">
        <v>1070</v>
      </c>
      <c r="G12" t="s">
        <v>133</v>
      </c>
      <c r="H12" t="s">
        <v>134</v>
      </c>
      <c r="I12" t="s">
        <v>68</v>
      </c>
      <c r="J12" t="s">
        <v>135</v>
      </c>
      <c r="K12" t="s">
        <v>136</v>
      </c>
      <c r="L12" t="s">
        <v>101</v>
      </c>
      <c r="M12" t="s">
        <v>137</v>
      </c>
      <c r="N12" t="s">
        <v>138</v>
      </c>
      <c r="O12" t="s">
        <v>109</v>
      </c>
      <c r="P12" t="s">
        <v>52</v>
      </c>
      <c r="Q12" t="s">
        <v>139</v>
      </c>
      <c r="R12" t="s">
        <v>140</v>
      </c>
      <c r="S12" t="s">
        <v>48</v>
      </c>
      <c r="T12" t="s">
        <v>141</v>
      </c>
      <c r="V12" t="s">
        <v>133</v>
      </c>
      <c r="W12" t="s">
        <v>134</v>
      </c>
      <c r="X12" t="s">
        <v>68</v>
      </c>
      <c r="Y12" t="s">
        <v>135</v>
      </c>
      <c r="Z12" t="s">
        <v>136</v>
      </c>
      <c r="AA12" t="s">
        <v>101</v>
      </c>
      <c r="AB12" t="s">
        <v>137</v>
      </c>
      <c r="AC12" t="s">
        <v>138</v>
      </c>
      <c r="AD12" t="s">
        <v>109</v>
      </c>
      <c r="AE12" t="s">
        <v>52</v>
      </c>
      <c r="AF12" t="s">
        <v>139</v>
      </c>
      <c r="AG12" t="s">
        <v>140</v>
      </c>
      <c r="AH12" t="s">
        <v>48</v>
      </c>
      <c r="AI12" t="s">
        <v>141</v>
      </c>
    </row>
    <row r="13" spans="1:36" x14ac:dyDescent="0.2">
      <c r="A13" t="s">
        <v>36</v>
      </c>
      <c r="B13">
        <v>1</v>
      </c>
      <c r="C13">
        <v>1</v>
      </c>
      <c r="D13">
        <v>0.6</v>
      </c>
      <c r="E13">
        <f t="shared" si="0"/>
        <v>-0.20000000000000007</v>
      </c>
      <c r="F13" t="s">
        <v>1070</v>
      </c>
      <c r="G13" t="s">
        <v>61</v>
      </c>
      <c r="H13" t="s">
        <v>48</v>
      </c>
      <c r="I13" t="s">
        <v>142</v>
      </c>
      <c r="J13" t="s">
        <v>143</v>
      </c>
      <c r="K13" t="s">
        <v>144</v>
      </c>
      <c r="L13" t="s">
        <v>145</v>
      </c>
      <c r="M13" t="s">
        <v>146</v>
      </c>
      <c r="N13" t="s">
        <v>147</v>
      </c>
      <c r="O13" t="s">
        <v>85</v>
      </c>
      <c r="P13" t="s">
        <v>148</v>
      </c>
      <c r="Q13" t="s">
        <v>149</v>
      </c>
      <c r="V13" t="s">
        <v>61</v>
      </c>
      <c r="W13" t="s">
        <v>48</v>
      </c>
      <c r="X13" t="s">
        <v>142</v>
      </c>
      <c r="Y13" t="s">
        <v>143</v>
      </c>
      <c r="Z13" t="s">
        <v>144</v>
      </c>
      <c r="AA13" t="s">
        <v>145</v>
      </c>
      <c r="AB13" t="s">
        <v>146</v>
      </c>
      <c r="AC13" t="s">
        <v>147</v>
      </c>
      <c r="AD13" t="s">
        <v>85</v>
      </c>
      <c r="AE13" t="s">
        <v>148</v>
      </c>
      <c r="AF13" t="s">
        <v>149</v>
      </c>
    </row>
    <row r="14" spans="1:36" x14ac:dyDescent="0.2">
      <c r="A14" t="s">
        <v>36</v>
      </c>
      <c r="B14">
        <v>1</v>
      </c>
      <c r="C14">
        <v>1</v>
      </c>
      <c r="D14">
        <v>0.5</v>
      </c>
      <c r="E14">
        <f t="shared" si="0"/>
        <v>-0.30000000000000004</v>
      </c>
      <c r="F14" t="s">
        <v>1070</v>
      </c>
      <c r="G14" t="s">
        <v>150</v>
      </c>
      <c r="H14" t="s">
        <v>63</v>
      </c>
      <c r="I14" t="s">
        <v>151</v>
      </c>
      <c r="J14" t="s">
        <v>152</v>
      </c>
      <c r="K14" t="s">
        <v>52</v>
      </c>
      <c r="L14" t="s">
        <v>56</v>
      </c>
      <c r="M14" t="s">
        <v>153</v>
      </c>
      <c r="N14" t="s">
        <v>48</v>
      </c>
      <c r="O14" t="s">
        <v>53</v>
      </c>
      <c r="P14" t="s">
        <v>154</v>
      </c>
      <c r="Q14" t="s">
        <v>65</v>
      </c>
      <c r="R14" t="s">
        <v>155</v>
      </c>
      <c r="V14" t="s">
        <v>150</v>
      </c>
      <c r="W14" t="s">
        <v>63</v>
      </c>
      <c r="X14" t="s">
        <v>151</v>
      </c>
      <c r="Y14" t="s">
        <v>152</v>
      </c>
      <c r="Z14" t="s">
        <v>52</v>
      </c>
      <c r="AA14" t="s">
        <v>56</v>
      </c>
      <c r="AB14" t="s">
        <v>153</v>
      </c>
      <c r="AC14" t="s">
        <v>48</v>
      </c>
      <c r="AD14" t="s">
        <v>53</v>
      </c>
      <c r="AE14" t="s">
        <v>154</v>
      </c>
      <c r="AF14" t="s">
        <v>65</v>
      </c>
      <c r="AG14" t="s">
        <v>155</v>
      </c>
    </row>
    <row r="15" spans="1:36" x14ac:dyDescent="0.2">
      <c r="A15" t="s">
        <v>36</v>
      </c>
      <c r="B15">
        <v>1</v>
      </c>
      <c r="C15">
        <v>1</v>
      </c>
      <c r="D15">
        <v>0.4</v>
      </c>
      <c r="E15">
        <f t="shared" si="0"/>
        <v>-0.4</v>
      </c>
      <c r="F15" t="s">
        <v>1070</v>
      </c>
      <c r="G15" t="s">
        <v>156</v>
      </c>
      <c r="H15" t="s">
        <v>101</v>
      </c>
      <c r="I15" t="s">
        <v>157</v>
      </c>
      <c r="J15" t="s">
        <v>158</v>
      </c>
      <c r="K15" t="s">
        <v>42</v>
      </c>
      <c r="L15" t="s">
        <v>159</v>
      </c>
      <c r="M15" t="s">
        <v>63</v>
      </c>
      <c r="N15" t="s">
        <v>160</v>
      </c>
      <c r="O15" t="s">
        <v>48</v>
      </c>
      <c r="P15" t="s">
        <v>161</v>
      </c>
      <c r="Q15" t="s">
        <v>162</v>
      </c>
      <c r="R15" t="s">
        <v>163</v>
      </c>
      <c r="V15" t="s">
        <v>156</v>
      </c>
      <c r="W15" t="s">
        <v>101</v>
      </c>
      <c r="X15" t="s">
        <v>157</v>
      </c>
      <c r="Y15" t="s">
        <v>158</v>
      </c>
      <c r="Z15" t="s">
        <v>42</v>
      </c>
      <c r="AA15" t="s">
        <v>159</v>
      </c>
      <c r="AB15" t="s">
        <v>63</v>
      </c>
      <c r="AC15" t="s">
        <v>160</v>
      </c>
      <c r="AD15" t="s">
        <v>48</v>
      </c>
      <c r="AE15" t="s">
        <v>161</v>
      </c>
      <c r="AF15" t="s">
        <v>162</v>
      </c>
      <c r="AG15" t="s">
        <v>163</v>
      </c>
    </row>
    <row r="16" spans="1:36" x14ac:dyDescent="0.2">
      <c r="A16" t="s">
        <v>36</v>
      </c>
      <c r="B16">
        <v>1</v>
      </c>
      <c r="C16">
        <v>1</v>
      </c>
      <c r="D16">
        <v>0.3</v>
      </c>
      <c r="E16">
        <f t="shared" si="0"/>
        <v>-0.5</v>
      </c>
      <c r="F16" t="s">
        <v>1070</v>
      </c>
      <c r="G16" t="s">
        <v>72</v>
      </c>
      <c r="H16" t="s">
        <v>78</v>
      </c>
      <c r="I16" t="s">
        <v>164</v>
      </c>
      <c r="J16" t="s">
        <v>143</v>
      </c>
      <c r="K16" t="s">
        <v>165</v>
      </c>
      <c r="L16" t="s">
        <v>52</v>
      </c>
      <c r="M16" t="s">
        <v>166</v>
      </c>
      <c r="N16" t="s">
        <v>75</v>
      </c>
      <c r="O16" t="s">
        <v>1</v>
      </c>
      <c r="P16" t="s">
        <v>167</v>
      </c>
      <c r="Q16" t="s">
        <v>121</v>
      </c>
      <c r="R16" t="s">
        <v>168</v>
      </c>
      <c r="V16" t="s">
        <v>72</v>
      </c>
      <c r="W16" t="s">
        <v>78</v>
      </c>
      <c r="X16" t="s">
        <v>164</v>
      </c>
      <c r="Y16" t="s">
        <v>143</v>
      </c>
      <c r="Z16" t="s">
        <v>165</v>
      </c>
      <c r="AA16" t="s">
        <v>52</v>
      </c>
      <c r="AB16" t="s">
        <v>166</v>
      </c>
      <c r="AC16" t="s">
        <v>75</v>
      </c>
      <c r="AD16" t="s">
        <v>1</v>
      </c>
      <c r="AE16" t="s">
        <v>167</v>
      </c>
      <c r="AF16" t="s">
        <v>121</v>
      </c>
      <c r="AG16" t="s">
        <v>168</v>
      </c>
    </row>
    <row r="17" spans="1:35" x14ac:dyDescent="0.2">
      <c r="A17" t="s">
        <v>36</v>
      </c>
      <c r="B17">
        <v>1</v>
      </c>
      <c r="C17">
        <v>1</v>
      </c>
      <c r="D17">
        <v>0.2</v>
      </c>
      <c r="E17">
        <f t="shared" si="0"/>
        <v>-0.60000000000000009</v>
      </c>
      <c r="F17" t="s">
        <v>1070</v>
      </c>
      <c r="G17" t="s">
        <v>72</v>
      </c>
      <c r="H17" t="s">
        <v>169</v>
      </c>
      <c r="I17" t="s">
        <v>41</v>
      </c>
      <c r="J17" t="s">
        <v>48</v>
      </c>
      <c r="K17" t="s">
        <v>170</v>
      </c>
      <c r="L17" t="s">
        <v>171</v>
      </c>
      <c r="M17" t="s">
        <v>172</v>
      </c>
      <c r="N17" t="s">
        <v>52</v>
      </c>
      <c r="O17" t="s">
        <v>45</v>
      </c>
      <c r="P17" t="s">
        <v>173</v>
      </c>
      <c r="Q17" t="s">
        <v>174</v>
      </c>
      <c r="R17" t="s">
        <v>106</v>
      </c>
      <c r="S17" t="s">
        <v>175</v>
      </c>
      <c r="V17" t="s">
        <v>72</v>
      </c>
      <c r="W17" t="s">
        <v>169</v>
      </c>
      <c r="X17" t="s">
        <v>41</v>
      </c>
      <c r="Y17" t="s">
        <v>48</v>
      </c>
      <c r="Z17" t="s">
        <v>170</v>
      </c>
      <c r="AA17" t="s">
        <v>171</v>
      </c>
      <c r="AB17" t="s">
        <v>172</v>
      </c>
      <c r="AC17" t="s">
        <v>52</v>
      </c>
      <c r="AD17" t="s">
        <v>45</v>
      </c>
      <c r="AE17" t="s">
        <v>173</v>
      </c>
      <c r="AF17" t="s">
        <v>174</v>
      </c>
      <c r="AG17" t="s">
        <v>106</v>
      </c>
      <c r="AH17" t="s">
        <v>175</v>
      </c>
    </row>
    <row r="18" spans="1:35" x14ac:dyDescent="0.2">
      <c r="A18" t="s">
        <v>36</v>
      </c>
      <c r="B18">
        <v>1</v>
      </c>
      <c r="C18">
        <v>1</v>
      </c>
      <c r="D18">
        <v>9.9999999999999895E-2</v>
      </c>
      <c r="E18">
        <f t="shared" si="0"/>
        <v>-0.70000000000000018</v>
      </c>
      <c r="F18" t="s">
        <v>1070</v>
      </c>
      <c r="G18" t="s">
        <v>72</v>
      </c>
      <c r="H18" t="s">
        <v>176</v>
      </c>
      <c r="I18" t="s">
        <v>75</v>
      </c>
      <c r="J18" t="s">
        <v>177</v>
      </c>
      <c r="K18" t="s">
        <v>48</v>
      </c>
      <c r="L18" t="s">
        <v>178</v>
      </c>
      <c r="M18" t="s">
        <v>179</v>
      </c>
      <c r="N18" t="s">
        <v>106</v>
      </c>
      <c r="O18" t="s">
        <v>180</v>
      </c>
      <c r="P18" t="s">
        <v>181</v>
      </c>
      <c r="V18" t="s">
        <v>72</v>
      </c>
      <c r="W18" t="s">
        <v>176</v>
      </c>
      <c r="X18" t="s">
        <v>75</v>
      </c>
      <c r="Y18" t="s">
        <v>177</v>
      </c>
      <c r="Z18" t="s">
        <v>48</v>
      </c>
      <c r="AA18" t="s">
        <v>178</v>
      </c>
      <c r="AB18" t="s">
        <v>179</v>
      </c>
      <c r="AC18" t="s">
        <v>106</v>
      </c>
      <c r="AD18" t="s">
        <v>180</v>
      </c>
      <c r="AE18" t="s">
        <v>181</v>
      </c>
    </row>
    <row r="19" spans="1:35" x14ac:dyDescent="0.2">
      <c r="A19" t="s">
        <v>36</v>
      </c>
      <c r="B19">
        <v>1</v>
      </c>
      <c r="C19">
        <v>1</v>
      </c>
      <c r="D19">
        <v>0</v>
      </c>
      <c r="E19">
        <f t="shared" si="0"/>
        <v>-0.8</v>
      </c>
      <c r="F19" t="s">
        <v>1070</v>
      </c>
      <c r="G19" t="s">
        <v>182</v>
      </c>
      <c r="H19" t="s">
        <v>183</v>
      </c>
      <c r="I19" t="s">
        <v>69</v>
      </c>
      <c r="J19" t="s">
        <v>184</v>
      </c>
      <c r="K19" t="s">
        <v>185</v>
      </c>
      <c r="L19" t="s">
        <v>67</v>
      </c>
      <c r="M19" t="s">
        <v>186</v>
      </c>
      <c r="N19" t="s">
        <v>187</v>
      </c>
      <c r="O19" t="s">
        <v>69</v>
      </c>
      <c r="P19" t="s">
        <v>188</v>
      </c>
      <c r="Q19" t="s">
        <v>145</v>
      </c>
      <c r="R19" t="s">
        <v>189</v>
      </c>
      <c r="V19" t="s">
        <v>182</v>
      </c>
      <c r="W19" t="s">
        <v>183</v>
      </c>
      <c r="X19" t="s">
        <v>69</v>
      </c>
      <c r="Y19" t="s">
        <v>184</v>
      </c>
      <c r="Z19" t="s">
        <v>185</v>
      </c>
      <c r="AA19" t="s">
        <v>67</v>
      </c>
      <c r="AB19" t="s">
        <v>186</v>
      </c>
      <c r="AC19" t="s">
        <v>187</v>
      </c>
      <c r="AD19" t="s">
        <v>69</v>
      </c>
      <c r="AE19" t="s">
        <v>188</v>
      </c>
      <c r="AF19" t="s">
        <v>145</v>
      </c>
      <c r="AG19" t="s">
        <v>189</v>
      </c>
    </row>
    <row r="20" spans="1:35" x14ac:dyDescent="0.2">
      <c r="A20" t="s">
        <v>36</v>
      </c>
      <c r="B20">
        <v>1</v>
      </c>
      <c r="C20">
        <v>1</v>
      </c>
      <c r="D20">
        <v>-0.1</v>
      </c>
      <c r="E20">
        <f t="shared" si="0"/>
        <v>-0.9</v>
      </c>
      <c r="F20" t="s">
        <v>1070</v>
      </c>
      <c r="G20" t="s">
        <v>190</v>
      </c>
      <c r="H20" t="s">
        <v>191</v>
      </c>
      <c r="I20" t="s">
        <v>192</v>
      </c>
      <c r="J20" t="s">
        <v>68</v>
      </c>
      <c r="K20" t="s">
        <v>193</v>
      </c>
      <c r="L20" t="s">
        <v>194</v>
      </c>
      <c r="M20" t="s">
        <v>52</v>
      </c>
      <c r="N20" t="s">
        <v>195</v>
      </c>
      <c r="O20" t="s">
        <v>196</v>
      </c>
      <c r="P20" t="s">
        <v>106</v>
      </c>
      <c r="Q20" t="s">
        <v>197</v>
      </c>
      <c r="R20" t="s">
        <v>198</v>
      </c>
      <c r="S20" t="s">
        <v>199</v>
      </c>
      <c r="V20" t="s">
        <v>190</v>
      </c>
      <c r="W20" t="s">
        <v>191</v>
      </c>
      <c r="X20" t="s">
        <v>192</v>
      </c>
      <c r="Y20" t="s">
        <v>68</v>
      </c>
      <c r="Z20" t="s">
        <v>193</v>
      </c>
      <c r="AA20" t="s">
        <v>194</v>
      </c>
      <c r="AB20" t="s">
        <v>52</v>
      </c>
      <c r="AC20" t="s">
        <v>195</v>
      </c>
      <c r="AD20" t="s">
        <v>196</v>
      </c>
      <c r="AE20" t="s">
        <v>106</v>
      </c>
      <c r="AF20" t="s">
        <v>197</v>
      </c>
      <c r="AG20" t="s">
        <v>198</v>
      </c>
      <c r="AH20" t="s">
        <v>199</v>
      </c>
    </row>
    <row r="21" spans="1:35" x14ac:dyDescent="0.2">
      <c r="A21" t="s">
        <v>36</v>
      </c>
      <c r="B21">
        <v>1</v>
      </c>
      <c r="C21">
        <v>1</v>
      </c>
      <c r="D21">
        <v>-0.2</v>
      </c>
      <c r="E21">
        <f t="shared" si="0"/>
        <v>-1</v>
      </c>
      <c r="F21" t="s">
        <v>1070</v>
      </c>
      <c r="G21" t="s">
        <v>82</v>
      </c>
      <c r="H21" t="s">
        <v>200</v>
      </c>
      <c r="I21" t="s">
        <v>52</v>
      </c>
      <c r="J21" t="s">
        <v>48</v>
      </c>
      <c r="K21" t="s">
        <v>201</v>
      </c>
      <c r="L21" t="s">
        <v>94</v>
      </c>
      <c r="M21" t="s">
        <v>48</v>
      </c>
      <c r="N21" t="s">
        <v>191</v>
      </c>
      <c r="O21" t="s">
        <v>202</v>
      </c>
      <c r="P21" t="s">
        <v>203</v>
      </c>
      <c r="Q21" t="s">
        <v>158</v>
      </c>
      <c r="R21" t="s">
        <v>85</v>
      </c>
      <c r="S21" t="s">
        <v>204</v>
      </c>
      <c r="T21" t="s">
        <v>205</v>
      </c>
      <c r="V21" t="s">
        <v>82</v>
      </c>
      <c r="Y21" t="s">
        <v>48</v>
      </c>
      <c r="Z21" t="s">
        <v>201</v>
      </c>
      <c r="AB21" t="s">
        <v>48</v>
      </c>
      <c r="AC21" t="s">
        <v>191</v>
      </c>
    </row>
    <row r="22" spans="1:35" x14ac:dyDescent="0.2">
      <c r="A22" t="s">
        <v>206</v>
      </c>
      <c r="B22">
        <f>1/3.48</f>
        <v>0.28735632183908044</v>
      </c>
      <c r="C22">
        <f>1/3.48</f>
        <v>0.28735632183908044</v>
      </c>
      <c r="D22">
        <v>1.7</v>
      </c>
      <c r="E22">
        <f t="shared" si="0"/>
        <v>0.89999999999999991</v>
      </c>
      <c r="F22" t="s">
        <v>1070</v>
      </c>
      <c r="G22" t="s">
        <v>38</v>
      </c>
      <c r="H22" t="s">
        <v>39</v>
      </c>
      <c r="I22" t="s">
        <v>40</v>
      </c>
      <c r="J22" t="s">
        <v>41</v>
      </c>
      <c r="K22" t="s">
        <v>186</v>
      </c>
      <c r="L22" t="s">
        <v>103</v>
      </c>
      <c r="M22" t="s">
        <v>207</v>
      </c>
      <c r="N22" t="s">
        <v>193</v>
      </c>
      <c r="O22" t="s">
        <v>121</v>
      </c>
      <c r="P22" t="s">
        <v>48</v>
      </c>
      <c r="Q22" t="s">
        <v>208</v>
      </c>
      <c r="R22" t="s">
        <v>41</v>
      </c>
      <c r="S22" t="s">
        <v>48</v>
      </c>
      <c r="T22" t="s">
        <v>209</v>
      </c>
      <c r="V22" t="s">
        <v>38</v>
      </c>
      <c r="W22" t="s">
        <v>39</v>
      </c>
      <c r="X22" t="s">
        <v>40</v>
      </c>
      <c r="Y22" t="s">
        <v>41</v>
      </c>
      <c r="Z22" t="s">
        <v>186</v>
      </c>
      <c r="AA22" t="s">
        <v>103</v>
      </c>
      <c r="AB22" t="s">
        <v>207</v>
      </c>
      <c r="AC22" t="s">
        <v>193</v>
      </c>
      <c r="AD22" t="s">
        <v>121</v>
      </c>
      <c r="AE22" t="s">
        <v>48</v>
      </c>
      <c r="AF22" t="s">
        <v>208</v>
      </c>
      <c r="AG22" t="s">
        <v>41</v>
      </c>
      <c r="AH22" t="s">
        <v>48</v>
      </c>
      <c r="AI22" t="s">
        <v>209</v>
      </c>
    </row>
    <row r="23" spans="1:35" x14ac:dyDescent="0.2">
      <c r="A23" t="s">
        <v>206</v>
      </c>
      <c r="B23">
        <f t="shared" ref="B23:C41" si="1">1/3.48</f>
        <v>0.28735632183908044</v>
      </c>
      <c r="C23">
        <f t="shared" si="1"/>
        <v>0.28735632183908044</v>
      </c>
      <c r="D23">
        <v>1.6</v>
      </c>
      <c r="E23">
        <f t="shared" si="0"/>
        <v>0.8</v>
      </c>
      <c r="F23" t="s">
        <v>1070</v>
      </c>
      <c r="G23" t="s">
        <v>210</v>
      </c>
      <c r="H23" t="s">
        <v>48</v>
      </c>
      <c r="I23" t="s">
        <v>116</v>
      </c>
      <c r="J23" t="s">
        <v>143</v>
      </c>
      <c r="K23" t="s">
        <v>211</v>
      </c>
      <c r="L23" t="s">
        <v>212</v>
      </c>
      <c r="M23" t="s">
        <v>41</v>
      </c>
      <c r="N23" t="s">
        <v>1</v>
      </c>
      <c r="O23" t="s">
        <v>213</v>
      </c>
      <c r="P23" t="s">
        <v>214</v>
      </c>
      <c r="Q23" t="s">
        <v>106</v>
      </c>
      <c r="R23" t="s">
        <v>186</v>
      </c>
      <c r="S23" t="s">
        <v>215</v>
      </c>
      <c r="V23" t="s">
        <v>210</v>
      </c>
      <c r="W23" t="s">
        <v>48</v>
      </c>
      <c r="X23" t="s">
        <v>116</v>
      </c>
      <c r="Y23" t="s">
        <v>143</v>
      </c>
      <c r="Z23" t="s">
        <v>211</v>
      </c>
      <c r="AA23" t="s">
        <v>212</v>
      </c>
      <c r="AB23" t="s">
        <v>41</v>
      </c>
      <c r="AC23" t="s">
        <v>1</v>
      </c>
      <c r="AD23" t="s">
        <v>213</v>
      </c>
      <c r="AE23" t="s">
        <v>214</v>
      </c>
      <c r="AF23" t="s">
        <v>106</v>
      </c>
      <c r="AG23" t="s">
        <v>186</v>
      </c>
      <c r="AH23" t="s">
        <v>215</v>
      </c>
    </row>
    <row r="24" spans="1:35" x14ac:dyDescent="0.2">
      <c r="A24" t="s">
        <v>206</v>
      </c>
      <c r="B24">
        <f t="shared" si="1"/>
        <v>0.28735632183908044</v>
      </c>
      <c r="C24">
        <f t="shared" si="1"/>
        <v>0.28735632183908044</v>
      </c>
      <c r="D24">
        <v>1.5</v>
      </c>
      <c r="E24">
        <f t="shared" si="0"/>
        <v>0.7</v>
      </c>
      <c r="F24" t="s">
        <v>1070</v>
      </c>
      <c r="G24" t="s">
        <v>216</v>
      </c>
      <c r="H24" t="s">
        <v>69</v>
      </c>
      <c r="I24" t="s">
        <v>217</v>
      </c>
      <c r="J24" t="s">
        <v>41</v>
      </c>
      <c r="K24" t="s">
        <v>48</v>
      </c>
      <c r="L24" t="s">
        <v>218</v>
      </c>
      <c r="M24" t="s">
        <v>57</v>
      </c>
      <c r="N24" t="s">
        <v>219</v>
      </c>
      <c r="O24" t="s">
        <v>220</v>
      </c>
      <c r="P24" t="s">
        <v>41</v>
      </c>
      <c r="Q24" t="s">
        <v>48</v>
      </c>
      <c r="R24" t="s">
        <v>221</v>
      </c>
      <c r="V24" t="s">
        <v>216</v>
      </c>
      <c r="W24" t="s">
        <v>69</v>
      </c>
      <c r="X24" t="s">
        <v>217</v>
      </c>
      <c r="Y24" t="s">
        <v>41</v>
      </c>
      <c r="Z24" t="s">
        <v>48</v>
      </c>
      <c r="AA24" t="s">
        <v>218</v>
      </c>
      <c r="AB24" t="s">
        <v>57</v>
      </c>
      <c r="AC24" t="s">
        <v>219</v>
      </c>
      <c r="AD24" t="s">
        <v>220</v>
      </c>
      <c r="AE24" t="s">
        <v>41</v>
      </c>
      <c r="AF24" t="s">
        <v>48</v>
      </c>
      <c r="AG24" t="s">
        <v>221</v>
      </c>
    </row>
    <row r="25" spans="1:35" x14ac:dyDescent="0.2">
      <c r="A25" t="s">
        <v>206</v>
      </c>
      <c r="B25">
        <f t="shared" si="1"/>
        <v>0.28735632183908044</v>
      </c>
      <c r="C25">
        <f t="shared" si="1"/>
        <v>0.28735632183908044</v>
      </c>
      <c r="D25">
        <v>1.4</v>
      </c>
      <c r="E25">
        <f t="shared" si="0"/>
        <v>0.59999999999999987</v>
      </c>
      <c r="F25" t="s">
        <v>1070</v>
      </c>
      <c r="G25" t="s">
        <v>222</v>
      </c>
      <c r="H25" t="s">
        <v>137</v>
      </c>
      <c r="I25" t="s">
        <v>223</v>
      </c>
      <c r="J25" t="s">
        <v>224</v>
      </c>
      <c r="K25" t="s">
        <v>41</v>
      </c>
      <c r="L25" t="s">
        <v>48</v>
      </c>
      <c r="M25" t="s">
        <v>225</v>
      </c>
      <c r="N25" t="s">
        <v>121</v>
      </c>
      <c r="O25" t="s">
        <v>48</v>
      </c>
      <c r="P25" t="s">
        <v>226</v>
      </c>
      <c r="Q25" t="s">
        <v>106</v>
      </c>
      <c r="R25" t="s">
        <v>48</v>
      </c>
      <c r="S25" t="s">
        <v>201</v>
      </c>
      <c r="V25" t="s">
        <v>222</v>
      </c>
      <c r="W25" t="s">
        <v>137</v>
      </c>
      <c r="X25" t="s">
        <v>223</v>
      </c>
      <c r="Y25" t="s">
        <v>224</v>
      </c>
      <c r="Z25" t="s">
        <v>41</v>
      </c>
      <c r="AA25" t="s">
        <v>48</v>
      </c>
      <c r="AB25" t="s">
        <v>225</v>
      </c>
      <c r="AC25" t="s">
        <v>121</v>
      </c>
      <c r="AD25" t="s">
        <v>48</v>
      </c>
      <c r="AE25" t="s">
        <v>226</v>
      </c>
      <c r="AF25" t="s">
        <v>106</v>
      </c>
      <c r="AG25" t="s">
        <v>48</v>
      </c>
      <c r="AH25" t="s">
        <v>201</v>
      </c>
    </row>
    <row r="26" spans="1:35" x14ac:dyDescent="0.2">
      <c r="A26" t="s">
        <v>206</v>
      </c>
      <c r="B26">
        <f t="shared" si="1"/>
        <v>0.28735632183908044</v>
      </c>
      <c r="C26">
        <f t="shared" si="1"/>
        <v>0.28735632183908044</v>
      </c>
      <c r="D26">
        <v>1.3</v>
      </c>
      <c r="E26">
        <f t="shared" si="0"/>
        <v>0.5</v>
      </c>
      <c r="F26" t="s">
        <v>1070</v>
      </c>
      <c r="G26" t="s">
        <v>133</v>
      </c>
      <c r="H26" t="s">
        <v>134</v>
      </c>
      <c r="I26" t="s">
        <v>68</v>
      </c>
      <c r="J26" t="s">
        <v>135</v>
      </c>
      <c r="K26" t="s">
        <v>136</v>
      </c>
      <c r="L26" t="s">
        <v>101</v>
      </c>
      <c r="M26" t="s">
        <v>137</v>
      </c>
      <c r="N26" t="s">
        <v>138</v>
      </c>
      <c r="O26" t="s">
        <v>122</v>
      </c>
      <c r="P26" t="s">
        <v>52</v>
      </c>
      <c r="Q26" t="s">
        <v>176</v>
      </c>
      <c r="R26" t="s">
        <v>48</v>
      </c>
      <c r="S26" t="s">
        <v>227</v>
      </c>
      <c r="V26" t="s">
        <v>133</v>
      </c>
      <c r="W26" t="s">
        <v>134</v>
      </c>
      <c r="X26" t="s">
        <v>68</v>
      </c>
      <c r="Y26" t="s">
        <v>135</v>
      </c>
      <c r="Z26" t="s">
        <v>136</v>
      </c>
      <c r="AA26" t="s">
        <v>101</v>
      </c>
      <c r="AB26" t="s">
        <v>137</v>
      </c>
      <c r="AC26" t="s">
        <v>138</v>
      </c>
      <c r="AD26" t="s">
        <v>122</v>
      </c>
      <c r="AE26" t="s">
        <v>52</v>
      </c>
      <c r="AF26" t="s">
        <v>176</v>
      </c>
      <c r="AG26" t="s">
        <v>48</v>
      </c>
      <c r="AH26" t="s">
        <v>227</v>
      </c>
    </row>
    <row r="27" spans="1:35" x14ac:dyDescent="0.2">
      <c r="A27" t="s">
        <v>206</v>
      </c>
      <c r="B27">
        <f t="shared" si="1"/>
        <v>0.28735632183908044</v>
      </c>
      <c r="C27">
        <f t="shared" si="1"/>
        <v>0.28735632183908044</v>
      </c>
      <c r="D27">
        <v>1.2</v>
      </c>
      <c r="E27">
        <f t="shared" si="0"/>
        <v>0.39999999999999991</v>
      </c>
      <c r="F27" t="s">
        <v>1070</v>
      </c>
      <c r="G27" t="s">
        <v>72</v>
      </c>
      <c r="H27" t="s">
        <v>228</v>
      </c>
      <c r="I27" t="s">
        <v>119</v>
      </c>
      <c r="J27" t="s">
        <v>1</v>
      </c>
      <c r="K27" t="s">
        <v>229</v>
      </c>
      <c r="L27" t="s">
        <v>230</v>
      </c>
      <c r="M27" t="s">
        <v>67</v>
      </c>
      <c r="N27" t="s">
        <v>75</v>
      </c>
      <c r="O27" t="s">
        <v>65</v>
      </c>
      <c r="P27" t="s">
        <v>231</v>
      </c>
      <c r="Q27" t="s">
        <v>52</v>
      </c>
      <c r="R27" t="s">
        <v>224</v>
      </c>
      <c r="V27" t="s">
        <v>72</v>
      </c>
      <c r="W27" t="s">
        <v>228</v>
      </c>
      <c r="X27" t="s">
        <v>119</v>
      </c>
      <c r="Y27" t="s">
        <v>1</v>
      </c>
      <c r="Z27" t="s">
        <v>229</v>
      </c>
      <c r="AA27" t="s">
        <v>230</v>
      </c>
      <c r="AB27" t="s">
        <v>67</v>
      </c>
      <c r="AC27" t="s">
        <v>75</v>
      </c>
      <c r="AD27" t="s">
        <v>65</v>
      </c>
      <c r="AE27" t="s">
        <v>231</v>
      </c>
      <c r="AF27" t="s">
        <v>52</v>
      </c>
      <c r="AG27" t="s">
        <v>224</v>
      </c>
    </row>
    <row r="28" spans="1:35" x14ac:dyDescent="0.2">
      <c r="A28" t="s">
        <v>206</v>
      </c>
      <c r="B28">
        <f t="shared" si="1"/>
        <v>0.28735632183908044</v>
      </c>
      <c r="C28">
        <f t="shared" si="1"/>
        <v>0.28735632183908044</v>
      </c>
      <c r="D28">
        <v>1.1000000000000001</v>
      </c>
      <c r="E28">
        <f t="shared" si="0"/>
        <v>0.30000000000000004</v>
      </c>
      <c r="F28" t="s">
        <v>1070</v>
      </c>
      <c r="G28" t="s">
        <v>210</v>
      </c>
      <c r="H28" t="s">
        <v>48</v>
      </c>
      <c r="I28" t="s">
        <v>232</v>
      </c>
      <c r="J28" t="s">
        <v>68</v>
      </c>
      <c r="K28" t="s">
        <v>76</v>
      </c>
      <c r="L28" t="s">
        <v>158</v>
      </c>
      <c r="M28" t="s">
        <v>85</v>
      </c>
      <c r="N28" t="s">
        <v>233</v>
      </c>
      <c r="O28" t="s">
        <v>57</v>
      </c>
      <c r="P28" t="s">
        <v>200</v>
      </c>
      <c r="Q28" t="s">
        <v>158</v>
      </c>
      <c r="R28" t="s">
        <v>48</v>
      </c>
      <c r="S28" t="s">
        <v>234</v>
      </c>
      <c r="V28" t="s">
        <v>210</v>
      </c>
      <c r="W28" t="s">
        <v>48</v>
      </c>
      <c r="X28" t="s">
        <v>232</v>
      </c>
      <c r="Y28" t="s">
        <v>68</v>
      </c>
      <c r="Z28" t="s">
        <v>76</v>
      </c>
      <c r="AA28" t="s">
        <v>158</v>
      </c>
      <c r="AB28" t="s">
        <v>85</v>
      </c>
      <c r="AC28" t="s">
        <v>233</v>
      </c>
      <c r="AD28" t="s">
        <v>57</v>
      </c>
      <c r="AE28" t="s">
        <v>200</v>
      </c>
      <c r="AF28" t="s">
        <v>158</v>
      </c>
      <c r="AG28" t="s">
        <v>48</v>
      </c>
      <c r="AH28" t="s">
        <v>234</v>
      </c>
    </row>
    <row r="29" spans="1:35" x14ac:dyDescent="0.2">
      <c r="A29" t="s">
        <v>206</v>
      </c>
      <c r="B29">
        <f t="shared" si="1"/>
        <v>0.28735632183908044</v>
      </c>
      <c r="C29">
        <f t="shared" si="1"/>
        <v>0.28735632183908044</v>
      </c>
      <c r="D29">
        <v>1</v>
      </c>
      <c r="E29">
        <f t="shared" si="0"/>
        <v>0.19999999999999996</v>
      </c>
      <c r="F29" t="s">
        <v>1070</v>
      </c>
      <c r="G29" t="s">
        <v>72</v>
      </c>
      <c r="H29" t="s">
        <v>235</v>
      </c>
      <c r="I29" t="s">
        <v>236</v>
      </c>
      <c r="J29" t="s">
        <v>48</v>
      </c>
      <c r="K29" t="s">
        <v>237</v>
      </c>
      <c r="L29" t="s">
        <v>238</v>
      </c>
      <c r="M29" t="s">
        <v>52</v>
      </c>
      <c r="N29" t="s">
        <v>239</v>
      </c>
      <c r="O29" t="s">
        <v>240</v>
      </c>
      <c r="P29" t="s">
        <v>241</v>
      </c>
      <c r="V29" t="s">
        <v>72</v>
      </c>
      <c r="W29" t="s">
        <v>235</v>
      </c>
      <c r="X29" t="s">
        <v>236</v>
      </c>
      <c r="Y29" t="s">
        <v>48</v>
      </c>
      <c r="Z29" t="s">
        <v>237</v>
      </c>
      <c r="AA29" t="s">
        <v>238</v>
      </c>
      <c r="AB29" t="s">
        <v>52</v>
      </c>
      <c r="AC29" t="s">
        <v>239</v>
      </c>
      <c r="AD29" t="s">
        <v>240</v>
      </c>
      <c r="AE29" t="s">
        <v>241</v>
      </c>
    </row>
    <row r="30" spans="1:35" x14ac:dyDescent="0.2">
      <c r="A30" t="s">
        <v>206</v>
      </c>
      <c r="B30">
        <f t="shared" si="1"/>
        <v>0.28735632183908044</v>
      </c>
      <c r="C30">
        <f t="shared" si="1"/>
        <v>0.28735632183908044</v>
      </c>
      <c r="D30">
        <v>0.90000000000000102</v>
      </c>
      <c r="E30">
        <f t="shared" si="0"/>
        <v>0.10000000000000098</v>
      </c>
      <c r="F30" t="s">
        <v>1070</v>
      </c>
      <c r="G30" t="s">
        <v>242</v>
      </c>
      <c r="H30" t="s">
        <v>59</v>
      </c>
      <c r="I30" t="s">
        <v>243</v>
      </c>
      <c r="J30" t="s">
        <v>75</v>
      </c>
      <c r="K30" t="s">
        <v>158</v>
      </c>
      <c r="L30" t="s">
        <v>48</v>
      </c>
      <c r="M30" t="s">
        <v>244</v>
      </c>
      <c r="N30" t="s">
        <v>245</v>
      </c>
      <c r="O30" t="s">
        <v>68</v>
      </c>
      <c r="P30" t="s">
        <v>51</v>
      </c>
      <c r="Q30" t="s">
        <v>147</v>
      </c>
      <c r="R30" t="s">
        <v>140</v>
      </c>
      <c r="S30" t="s">
        <v>246</v>
      </c>
      <c r="V30" t="s">
        <v>242</v>
      </c>
      <c r="W30" t="s">
        <v>59</v>
      </c>
      <c r="X30" t="s">
        <v>243</v>
      </c>
      <c r="Y30" t="s">
        <v>75</v>
      </c>
      <c r="Z30" t="s">
        <v>158</v>
      </c>
      <c r="AA30" t="s">
        <v>48</v>
      </c>
      <c r="AB30" t="s">
        <v>244</v>
      </c>
      <c r="AC30" t="s">
        <v>245</v>
      </c>
      <c r="AD30" t="s">
        <v>68</v>
      </c>
      <c r="AE30" t="s">
        <v>51</v>
      </c>
      <c r="AF30" t="s">
        <v>147</v>
      </c>
      <c r="AG30" t="s">
        <v>140</v>
      </c>
      <c r="AH30" t="s">
        <v>246</v>
      </c>
    </row>
    <row r="31" spans="1:35" x14ac:dyDescent="0.2">
      <c r="A31" t="s">
        <v>206</v>
      </c>
      <c r="B31">
        <f t="shared" si="1"/>
        <v>0.28735632183908044</v>
      </c>
      <c r="C31">
        <f t="shared" si="1"/>
        <v>0.28735632183908044</v>
      </c>
      <c r="D31">
        <v>0.80000000000000104</v>
      </c>
      <c r="E31">
        <f t="shared" si="0"/>
        <v>9.9920072216264089E-16</v>
      </c>
      <c r="F31" t="s">
        <v>1070</v>
      </c>
      <c r="G31" t="s">
        <v>82</v>
      </c>
      <c r="H31" t="s">
        <v>247</v>
      </c>
      <c r="I31" t="s">
        <v>54</v>
      </c>
      <c r="J31" t="s">
        <v>55</v>
      </c>
      <c r="K31" t="s">
        <v>248</v>
      </c>
      <c r="L31" t="s">
        <v>249</v>
      </c>
      <c r="M31" t="s">
        <v>250</v>
      </c>
      <c r="N31" t="s">
        <v>63</v>
      </c>
      <c r="O31" t="s">
        <v>151</v>
      </c>
      <c r="P31" t="s">
        <v>196</v>
      </c>
      <c r="Q31" t="s">
        <v>97</v>
      </c>
      <c r="V31" t="s">
        <v>82</v>
      </c>
      <c r="W31" t="s">
        <v>247</v>
      </c>
      <c r="X31" t="s">
        <v>54</v>
      </c>
      <c r="Y31" t="s">
        <v>55</v>
      </c>
      <c r="Z31" t="s">
        <v>248</v>
      </c>
      <c r="AA31" t="s">
        <v>249</v>
      </c>
      <c r="AB31" t="s">
        <v>250</v>
      </c>
      <c r="AC31" t="s">
        <v>63</v>
      </c>
      <c r="AD31" t="s">
        <v>151</v>
      </c>
      <c r="AE31" t="s">
        <v>196</v>
      </c>
      <c r="AF31" t="s">
        <v>97</v>
      </c>
    </row>
    <row r="32" spans="1:35" x14ac:dyDescent="0.2">
      <c r="A32" t="s">
        <v>206</v>
      </c>
      <c r="B32">
        <f t="shared" si="1"/>
        <v>0.28735632183908044</v>
      </c>
      <c r="C32">
        <f t="shared" si="1"/>
        <v>0.28735632183908044</v>
      </c>
      <c r="D32">
        <v>0.70000000000000095</v>
      </c>
      <c r="E32">
        <f t="shared" si="0"/>
        <v>-9.999999999999909E-2</v>
      </c>
      <c r="F32" t="s">
        <v>1070</v>
      </c>
      <c r="G32" t="s">
        <v>251</v>
      </c>
      <c r="H32" t="s">
        <v>68</v>
      </c>
      <c r="I32" t="s">
        <v>252</v>
      </c>
      <c r="J32" t="s">
        <v>85</v>
      </c>
      <c r="K32" t="s">
        <v>148</v>
      </c>
      <c r="L32" t="s">
        <v>253</v>
      </c>
      <c r="M32" t="s">
        <v>254</v>
      </c>
      <c r="N32" t="s">
        <v>158</v>
      </c>
      <c r="O32" t="s">
        <v>48</v>
      </c>
      <c r="P32" t="s">
        <v>255</v>
      </c>
      <c r="Q32" t="s">
        <v>97</v>
      </c>
      <c r="R32" t="s">
        <v>256</v>
      </c>
      <c r="V32" t="s">
        <v>251</v>
      </c>
      <c r="W32" t="s">
        <v>68</v>
      </c>
      <c r="X32" t="s">
        <v>252</v>
      </c>
      <c r="Y32" t="s">
        <v>85</v>
      </c>
      <c r="Z32" t="s">
        <v>148</v>
      </c>
      <c r="AA32" t="s">
        <v>253</v>
      </c>
      <c r="AB32" t="s">
        <v>254</v>
      </c>
      <c r="AC32" t="s">
        <v>158</v>
      </c>
      <c r="AD32" t="s">
        <v>48</v>
      </c>
      <c r="AE32" t="s">
        <v>255</v>
      </c>
      <c r="AF32" t="s">
        <v>97</v>
      </c>
      <c r="AG32" t="s">
        <v>256</v>
      </c>
    </row>
    <row r="33" spans="1:36" x14ac:dyDescent="0.2">
      <c r="A33" t="s">
        <v>206</v>
      </c>
      <c r="B33">
        <f t="shared" si="1"/>
        <v>0.28735632183908044</v>
      </c>
      <c r="C33">
        <f t="shared" si="1"/>
        <v>0.28735632183908044</v>
      </c>
      <c r="D33">
        <v>0.6</v>
      </c>
      <c r="E33">
        <f t="shared" si="0"/>
        <v>-0.20000000000000007</v>
      </c>
      <c r="F33" t="s">
        <v>1070</v>
      </c>
      <c r="G33" t="s">
        <v>257</v>
      </c>
      <c r="H33" t="s">
        <v>121</v>
      </c>
      <c r="I33" t="s">
        <v>109</v>
      </c>
      <c r="J33" t="s">
        <v>258</v>
      </c>
      <c r="K33" t="s">
        <v>246</v>
      </c>
      <c r="L33" t="s">
        <v>57</v>
      </c>
      <c r="M33" t="s">
        <v>259</v>
      </c>
      <c r="N33" t="s">
        <v>51</v>
      </c>
      <c r="O33" t="s">
        <v>260</v>
      </c>
      <c r="P33" t="s">
        <v>52</v>
      </c>
      <c r="Q33" t="s">
        <v>261</v>
      </c>
      <c r="R33" t="s">
        <v>48</v>
      </c>
      <c r="S33" t="s">
        <v>148</v>
      </c>
      <c r="T33" t="s">
        <v>262</v>
      </c>
      <c r="V33" t="s">
        <v>257</v>
      </c>
      <c r="W33" t="s">
        <v>121</v>
      </c>
      <c r="X33" t="s">
        <v>109</v>
      </c>
      <c r="Y33" t="s">
        <v>258</v>
      </c>
      <c r="Z33" t="s">
        <v>246</v>
      </c>
      <c r="AA33" t="s">
        <v>57</v>
      </c>
      <c r="AB33" t="s">
        <v>259</v>
      </c>
      <c r="AC33" t="s">
        <v>51</v>
      </c>
      <c r="AD33" t="s">
        <v>260</v>
      </c>
      <c r="AE33" t="s">
        <v>52</v>
      </c>
      <c r="AF33" t="s">
        <v>261</v>
      </c>
      <c r="AG33" t="s">
        <v>48</v>
      </c>
      <c r="AH33" t="s">
        <v>148</v>
      </c>
      <c r="AI33" t="s">
        <v>262</v>
      </c>
    </row>
    <row r="34" spans="1:36" x14ac:dyDescent="0.2">
      <c r="A34" t="s">
        <v>206</v>
      </c>
      <c r="B34">
        <f t="shared" si="1"/>
        <v>0.28735632183908044</v>
      </c>
      <c r="C34">
        <f t="shared" si="1"/>
        <v>0.28735632183908044</v>
      </c>
      <c r="D34">
        <v>0.5</v>
      </c>
      <c r="E34">
        <f t="shared" si="0"/>
        <v>-0.30000000000000004</v>
      </c>
      <c r="F34" t="s">
        <v>1070</v>
      </c>
      <c r="G34" t="s">
        <v>263</v>
      </c>
      <c r="H34" t="s">
        <v>264</v>
      </c>
      <c r="I34" t="s">
        <v>63</v>
      </c>
      <c r="J34" t="s">
        <v>75</v>
      </c>
      <c r="K34" t="s">
        <v>1</v>
      </c>
      <c r="L34" t="s">
        <v>265</v>
      </c>
      <c r="M34" t="s">
        <v>266</v>
      </c>
      <c r="N34" t="s">
        <v>57</v>
      </c>
      <c r="O34" t="s">
        <v>131</v>
      </c>
      <c r="P34" t="s">
        <v>75</v>
      </c>
      <c r="Q34" t="s">
        <v>267</v>
      </c>
      <c r="R34" t="s">
        <v>52</v>
      </c>
      <c r="S34" t="s">
        <v>268</v>
      </c>
      <c r="T34" t="s">
        <v>147</v>
      </c>
      <c r="V34" t="s">
        <v>263</v>
      </c>
      <c r="W34" t="s">
        <v>264</v>
      </c>
      <c r="X34" t="s">
        <v>63</v>
      </c>
      <c r="Y34" t="s">
        <v>75</v>
      </c>
      <c r="Z34" t="s">
        <v>1</v>
      </c>
      <c r="AA34" t="s">
        <v>265</v>
      </c>
      <c r="AB34" t="s">
        <v>266</v>
      </c>
      <c r="AC34" t="s">
        <v>57</v>
      </c>
      <c r="AD34" t="s">
        <v>131</v>
      </c>
      <c r="AE34" t="s">
        <v>75</v>
      </c>
      <c r="AF34" t="s">
        <v>267</v>
      </c>
      <c r="AG34" t="s">
        <v>52</v>
      </c>
      <c r="AH34" t="s">
        <v>268</v>
      </c>
      <c r="AI34" t="s">
        <v>147</v>
      </c>
    </row>
    <row r="35" spans="1:36" x14ac:dyDescent="0.2">
      <c r="A35" t="s">
        <v>206</v>
      </c>
      <c r="B35">
        <f t="shared" si="1"/>
        <v>0.28735632183908044</v>
      </c>
      <c r="C35">
        <f t="shared" si="1"/>
        <v>0.28735632183908044</v>
      </c>
      <c r="D35">
        <v>0.4</v>
      </c>
      <c r="E35">
        <f t="shared" si="0"/>
        <v>-0.4</v>
      </c>
      <c r="F35" t="s">
        <v>1070</v>
      </c>
      <c r="G35" t="s">
        <v>269</v>
      </c>
      <c r="H35" t="s">
        <v>270</v>
      </c>
      <c r="I35" t="s">
        <v>147</v>
      </c>
      <c r="J35" t="s">
        <v>121</v>
      </c>
      <c r="K35" t="s">
        <v>48</v>
      </c>
      <c r="L35" t="s">
        <v>271</v>
      </c>
      <c r="M35" t="s">
        <v>94</v>
      </c>
      <c r="N35" t="s">
        <v>272</v>
      </c>
      <c r="O35" t="s">
        <v>94</v>
      </c>
      <c r="P35" t="s">
        <v>143</v>
      </c>
      <c r="Q35" t="s">
        <v>58</v>
      </c>
      <c r="R35" t="s">
        <v>48</v>
      </c>
      <c r="S35" t="s">
        <v>273</v>
      </c>
      <c r="V35" t="s">
        <v>269</v>
      </c>
      <c r="W35" t="s">
        <v>270</v>
      </c>
      <c r="X35" t="s">
        <v>147</v>
      </c>
      <c r="Y35" t="s">
        <v>121</v>
      </c>
      <c r="Z35" t="s">
        <v>48</v>
      </c>
      <c r="AA35" t="s">
        <v>271</v>
      </c>
      <c r="AB35" t="s">
        <v>94</v>
      </c>
      <c r="AC35" t="s">
        <v>272</v>
      </c>
      <c r="AD35" t="s">
        <v>94</v>
      </c>
      <c r="AE35" t="s">
        <v>143</v>
      </c>
      <c r="AF35" t="s">
        <v>58</v>
      </c>
      <c r="AG35" t="s">
        <v>48</v>
      </c>
      <c r="AH35" t="s">
        <v>273</v>
      </c>
    </row>
    <row r="36" spans="1:36" x14ac:dyDescent="0.2">
      <c r="A36" t="s">
        <v>206</v>
      </c>
      <c r="B36">
        <f t="shared" si="1"/>
        <v>0.28735632183908044</v>
      </c>
      <c r="C36">
        <f t="shared" si="1"/>
        <v>0.28735632183908044</v>
      </c>
      <c r="D36">
        <v>0.3</v>
      </c>
      <c r="E36">
        <f t="shared" si="0"/>
        <v>-0.5</v>
      </c>
      <c r="F36" t="s">
        <v>1070</v>
      </c>
      <c r="G36" t="s">
        <v>274</v>
      </c>
      <c r="H36" t="s">
        <v>75</v>
      </c>
      <c r="I36" t="s">
        <v>1</v>
      </c>
      <c r="J36" t="s">
        <v>275</v>
      </c>
      <c r="K36" t="s">
        <v>276</v>
      </c>
      <c r="L36" t="s">
        <v>88</v>
      </c>
      <c r="M36" t="s">
        <v>68</v>
      </c>
      <c r="N36" t="s">
        <v>193</v>
      </c>
      <c r="O36" t="s">
        <v>277</v>
      </c>
      <c r="P36" t="s">
        <v>147</v>
      </c>
      <c r="Q36" t="s">
        <v>158</v>
      </c>
      <c r="R36" t="s">
        <v>48</v>
      </c>
      <c r="S36" t="s">
        <v>278</v>
      </c>
      <c r="T36" t="s">
        <v>279</v>
      </c>
      <c r="V36" t="s">
        <v>274</v>
      </c>
      <c r="W36" t="s">
        <v>75</v>
      </c>
      <c r="X36" t="s">
        <v>1</v>
      </c>
      <c r="Y36" t="s">
        <v>275</v>
      </c>
      <c r="Z36" t="s">
        <v>276</v>
      </c>
      <c r="AA36" t="s">
        <v>88</v>
      </c>
      <c r="AB36" t="s">
        <v>68</v>
      </c>
      <c r="AC36" t="s">
        <v>193</v>
      </c>
      <c r="AD36" t="s">
        <v>277</v>
      </c>
      <c r="AE36" t="s">
        <v>147</v>
      </c>
      <c r="AF36" t="s">
        <v>158</v>
      </c>
      <c r="AG36" t="s">
        <v>48</v>
      </c>
      <c r="AH36" t="s">
        <v>278</v>
      </c>
      <c r="AI36" t="s">
        <v>279</v>
      </c>
    </row>
    <row r="37" spans="1:36" x14ac:dyDescent="0.2">
      <c r="A37" t="s">
        <v>206</v>
      </c>
      <c r="B37">
        <f t="shared" si="1"/>
        <v>0.28735632183908044</v>
      </c>
      <c r="C37">
        <f t="shared" si="1"/>
        <v>0.28735632183908044</v>
      </c>
      <c r="D37">
        <v>0.2</v>
      </c>
      <c r="E37">
        <f t="shared" si="0"/>
        <v>-0.60000000000000009</v>
      </c>
      <c r="F37" t="s">
        <v>1070</v>
      </c>
      <c r="G37" t="s">
        <v>50</v>
      </c>
      <c r="H37" t="s">
        <v>280</v>
      </c>
      <c r="I37" t="s">
        <v>48</v>
      </c>
      <c r="J37" t="s">
        <v>254</v>
      </c>
      <c r="K37" t="s">
        <v>94</v>
      </c>
      <c r="L37" t="s">
        <v>143</v>
      </c>
      <c r="M37" t="s">
        <v>281</v>
      </c>
      <c r="N37" t="s">
        <v>282</v>
      </c>
      <c r="O37" t="s">
        <v>48</v>
      </c>
      <c r="P37" t="s">
        <v>148</v>
      </c>
      <c r="Q37" t="s">
        <v>283</v>
      </c>
      <c r="R37" t="s">
        <v>284</v>
      </c>
      <c r="V37" t="s">
        <v>50</v>
      </c>
      <c r="W37" t="s">
        <v>280</v>
      </c>
      <c r="X37" t="s">
        <v>48</v>
      </c>
      <c r="Y37" t="s">
        <v>254</v>
      </c>
      <c r="Z37" t="s">
        <v>94</v>
      </c>
      <c r="AA37" t="s">
        <v>143</v>
      </c>
      <c r="AC37" t="s">
        <v>282</v>
      </c>
      <c r="AD37" t="s">
        <v>48</v>
      </c>
      <c r="AE37" t="s">
        <v>148</v>
      </c>
      <c r="AF37" t="s">
        <v>283</v>
      </c>
      <c r="AG37" t="s">
        <v>284</v>
      </c>
    </row>
    <row r="38" spans="1:36" x14ac:dyDescent="0.2">
      <c r="A38" t="s">
        <v>206</v>
      </c>
      <c r="B38">
        <f t="shared" si="1"/>
        <v>0.28735632183908044</v>
      </c>
      <c r="C38">
        <f t="shared" si="1"/>
        <v>0.28735632183908044</v>
      </c>
      <c r="D38">
        <v>9.9999999999999895E-2</v>
      </c>
      <c r="E38">
        <f t="shared" si="0"/>
        <v>-0.70000000000000018</v>
      </c>
      <c r="F38" t="s">
        <v>1070</v>
      </c>
      <c r="G38" t="s">
        <v>72</v>
      </c>
      <c r="H38" t="s">
        <v>116</v>
      </c>
      <c r="I38" t="s">
        <v>75</v>
      </c>
      <c r="J38" t="s">
        <v>1</v>
      </c>
      <c r="K38" t="s">
        <v>285</v>
      </c>
      <c r="L38" t="s">
        <v>286</v>
      </c>
      <c r="M38" t="s">
        <v>287</v>
      </c>
      <c r="N38" t="s">
        <v>67</v>
      </c>
      <c r="O38" t="s">
        <v>48</v>
      </c>
      <c r="P38" t="s">
        <v>288</v>
      </c>
      <c r="Q38" t="s">
        <v>75</v>
      </c>
      <c r="R38" t="s">
        <v>289</v>
      </c>
      <c r="V38" t="s">
        <v>72</v>
      </c>
      <c r="W38" t="s">
        <v>116</v>
      </c>
      <c r="X38" t="s">
        <v>75</v>
      </c>
      <c r="Y38" t="s">
        <v>1</v>
      </c>
      <c r="Z38" t="s">
        <v>285</v>
      </c>
    </row>
    <row r="39" spans="1:36" x14ac:dyDescent="0.2">
      <c r="A39" t="s">
        <v>206</v>
      </c>
      <c r="B39">
        <f t="shared" si="1"/>
        <v>0.28735632183908044</v>
      </c>
      <c r="C39">
        <f t="shared" si="1"/>
        <v>0.28735632183908044</v>
      </c>
      <c r="D39">
        <v>0</v>
      </c>
      <c r="E39">
        <f t="shared" si="0"/>
        <v>-0.8</v>
      </c>
      <c r="F39" t="s">
        <v>1070</v>
      </c>
      <c r="G39" t="s">
        <v>72</v>
      </c>
      <c r="H39" t="s">
        <v>290</v>
      </c>
      <c r="I39" t="s">
        <v>291</v>
      </c>
      <c r="J39" t="s">
        <v>1</v>
      </c>
      <c r="K39" t="s">
        <v>292</v>
      </c>
      <c r="L39" t="s">
        <v>47</v>
      </c>
      <c r="M39" t="s">
        <v>48</v>
      </c>
      <c r="N39" t="s">
        <v>293</v>
      </c>
      <c r="O39" t="s">
        <v>294</v>
      </c>
      <c r="P39" t="s">
        <v>121</v>
      </c>
      <c r="Q39" t="s">
        <v>295</v>
      </c>
      <c r="R39" t="s">
        <v>296</v>
      </c>
    </row>
    <row r="40" spans="1:36" x14ac:dyDescent="0.2">
      <c r="A40" t="s">
        <v>206</v>
      </c>
      <c r="B40">
        <f t="shared" si="1"/>
        <v>0.28735632183908044</v>
      </c>
      <c r="C40">
        <f t="shared" si="1"/>
        <v>0.28735632183908044</v>
      </c>
      <c r="D40">
        <v>-0.1</v>
      </c>
      <c r="E40">
        <f t="shared" si="0"/>
        <v>-0.9</v>
      </c>
      <c r="F40" t="s">
        <v>1070</v>
      </c>
      <c r="G40" t="s">
        <v>297</v>
      </c>
      <c r="H40" t="s">
        <v>298</v>
      </c>
      <c r="I40" t="s">
        <v>63</v>
      </c>
      <c r="J40" t="s">
        <v>152</v>
      </c>
      <c r="K40" t="s">
        <v>88</v>
      </c>
      <c r="L40" t="s">
        <v>48</v>
      </c>
      <c r="M40" t="s">
        <v>299</v>
      </c>
      <c r="N40" t="s">
        <v>132</v>
      </c>
      <c r="O40" t="s">
        <v>158</v>
      </c>
      <c r="P40" t="s">
        <v>48</v>
      </c>
      <c r="Q40" t="s">
        <v>300</v>
      </c>
      <c r="R40" t="s">
        <v>301</v>
      </c>
    </row>
    <row r="41" spans="1:36" x14ac:dyDescent="0.2">
      <c r="A41" t="s">
        <v>206</v>
      </c>
      <c r="B41">
        <f t="shared" si="1"/>
        <v>0.28735632183908044</v>
      </c>
      <c r="C41">
        <f t="shared" si="1"/>
        <v>0.28735632183908044</v>
      </c>
      <c r="D41">
        <v>-0.2</v>
      </c>
      <c r="E41">
        <f t="shared" si="0"/>
        <v>-1</v>
      </c>
      <c r="F41" t="s">
        <v>1070</v>
      </c>
      <c r="G41" t="s">
        <v>302</v>
      </c>
      <c r="H41" t="s">
        <v>121</v>
      </c>
      <c r="I41" t="s">
        <v>186</v>
      </c>
      <c r="J41" t="s">
        <v>303</v>
      </c>
      <c r="K41" t="s">
        <v>119</v>
      </c>
      <c r="L41" t="s">
        <v>304</v>
      </c>
      <c r="M41" t="s">
        <v>305</v>
      </c>
      <c r="N41" t="s">
        <v>52</v>
      </c>
      <c r="O41" t="s">
        <v>1</v>
      </c>
      <c r="P41" t="s">
        <v>73</v>
      </c>
      <c r="Q41" t="s">
        <v>245</v>
      </c>
      <c r="R41" t="s">
        <v>306</v>
      </c>
    </row>
    <row r="42" spans="1:36" x14ac:dyDescent="0.2">
      <c r="A42" t="s">
        <v>307</v>
      </c>
      <c r="B42">
        <f>1/6.4</f>
        <v>0.15625</v>
      </c>
      <c r="C42">
        <f>1/6.4</f>
        <v>0.15625</v>
      </c>
      <c r="D42">
        <v>1.7</v>
      </c>
      <c r="E42">
        <f t="shared" si="0"/>
        <v>0.89999999999999991</v>
      </c>
      <c r="F42" t="s">
        <v>1070</v>
      </c>
      <c r="G42" t="s">
        <v>82</v>
      </c>
      <c r="H42" t="s">
        <v>281</v>
      </c>
      <c r="I42" t="s">
        <v>41</v>
      </c>
      <c r="J42" t="s">
        <v>85</v>
      </c>
      <c r="K42" t="s">
        <v>308</v>
      </c>
      <c r="L42" t="s">
        <v>140</v>
      </c>
      <c r="M42" t="s">
        <v>309</v>
      </c>
      <c r="N42" t="s">
        <v>121</v>
      </c>
      <c r="O42" t="s">
        <v>48</v>
      </c>
      <c r="P42" t="s">
        <v>276</v>
      </c>
      <c r="Q42" t="s">
        <v>52</v>
      </c>
      <c r="R42" t="s">
        <v>223</v>
      </c>
      <c r="S42" t="s">
        <v>186</v>
      </c>
      <c r="T42" t="s">
        <v>310</v>
      </c>
      <c r="U42" t="s">
        <v>311</v>
      </c>
      <c r="V42" t="s">
        <v>82</v>
      </c>
      <c r="W42" t="s">
        <v>281</v>
      </c>
      <c r="X42" t="s">
        <v>41</v>
      </c>
      <c r="Y42" t="s">
        <v>85</v>
      </c>
      <c r="Z42" t="s">
        <v>308</v>
      </c>
      <c r="AA42" t="s">
        <v>140</v>
      </c>
      <c r="AB42" t="s">
        <v>309</v>
      </c>
      <c r="AC42" t="s">
        <v>121</v>
      </c>
      <c r="AD42" t="s">
        <v>48</v>
      </c>
      <c r="AE42" t="s">
        <v>276</v>
      </c>
      <c r="AF42" t="s">
        <v>52</v>
      </c>
      <c r="AG42" t="s">
        <v>223</v>
      </c>
      <c r="AH42" t="s">
        <v>186</v>
      </c>
      <c r="AI42" t="s">
        <v>310</v>
      </c>
      <c r="AJ42" t="s">
        <v>311</v>
      </c>
    </row>
    <row r="43" spans="1:36" x14ac:dyDescent="0.2">
      <c r="A43" t="s">
        <v>307</v>
      </c>
      <c r="B43">
        <f t="shared" ref="B43:C61" si="2">1/6.4</f>
        <v>0.15625</v>
      </c>
      <c r="C43">
        <f t="shared" si="2"/>
        <v>0.15625</v>
      </c>
      <c r="D43">
        <v>1.6</v>
      </c>
      <c r="E43">
        <f t="shared" si="0"/>
        <v>0.8</v>
      </c>
      <c r="F43" t="s">
        <v>1070</v>
      </c>
      <c r="G43" t="s">
        <v>297</v>
      </c>
      <c r="H43" t="s">
        <v>312</v>
      </c>
      <c r="I43" t="s">
        <v>65</v>
      </c>
      <c r="J43" t="s">
        <v>313</v>
      </c>
      <c r="K43" t="s">
        <v>314</v>
      </c>
      <c r="L43" t="s">
        <v>68</v>
      </c>
      <c r="M43" t="s">
        <v>315</v>
      </c>
      <c r="N43" t="s">
        <v>316</v>
      </c>
      <c r="O43" t="s">
        <v>184</v>
      </c>
      <c r="P43" t="s">
        <v>317</v>
      </c>
      <c r="Q43" t="s">
        <v>140</v>
      </c>
      <c r="R43" t="s">
        <v>48</v>
      </c>
      <c r="S43" t="s">
        <v>176</v>
      </c>
      <c r="V43" t="s">
        <v>297</v>
      </c>
      <c r="W43" t="s">
        <v>312</v>
      </c>
      <c r="X43" t="s">
        <v>65</v>
      </c>
      <c r="Y43" t="s">
        <v>313</v>
      </c>
      <c r="Z43" t="s">
        <v>314</v>
      </c>
      <c r="AA43" t="s">
        <v>68</v>
      </c>
      <c r="AB43" t="s">
        <v>315</v>
      </c>
      <c r="AC43" t="s">
        <v>316</v>
      </c>
      <c r="AD43" t="s">
        <v>184</v>
      </c>
      <c r="AE43" t="s">
        <v>317</v>
      </c>
      <c r="AF43" t="s">
        <v>140</v>
      </c>
      <c r="AG43" t="s">
        <v>48</v>
      </c>
      <c r="AH43" t="s">
        <v>176</v>
      </c>
    </row>
    <row r="44" spans="1:36" x14ac:dyDescent="0.2">
      <c r="A44" t="s">
        <v>307</v>
      </c>
      <c r="B44">
        <f t="shared" si="2"/>
        <v>0.15625</v>
      </c>
      <c r="C44">
        <f t="shared" si="2"/>
        <v>0.15625</v>
      </c>
      <c r="D44">
        <v>1.5</v>
      </c>
      <c r="E44">
        <f t="shared" si="0"/>
        <v>0.7</v>
      </c>
      <c r="F44" t="s">
        <v>1070</v>
      </c>
      <c r="G44" t="s">
        <v>318</v>
      </c>
      <c r="H44" t="s">
        <v>319</v>
      </c>
      <c r="I44" t="s">
        <v>320</v>
      </c>
      <c r="J44" t="s">
        <v>109</v>
      </c>
      <c r="K44" t="s">
        <v>67</v>
      </c>
      <c r="L44" t="s">
        <v>68</v>
      </c>
      <c r="M44" t="s">
        <v>137</v>
      </c>
      <c r="N44" t="s">
        <v>321</v>
      </c>
      <c r="O44" t="s">
        <v>322</v>
      </c>
      <c r="P44" t="s">
        <v>323</v>
      </c>
      <c r="Q44" t="s">
        <v>97</v>
      </c>
      <c r="V44" t="s">
        <v>318</v>
      </c>
      <c r="W44" t="s">
        <v>319</v>
      </c>
      <c r="X44" t="s">
        <v>320</v>
      </c>
      <c r="Y44" t="s">
        <v>109</v>
      </c>
      <c r="Z44" t="s">
        <v>67</v>
      </c>
      <c r="AA44" t="s">
        <v>68</v>
      </c>
      <c r="AB44" t="s">
        <v>137</v>
      </c>
      <c r="AC44" t="s">
        <v>321</v>
      </c>
      <c r="AD44" t="s">
        <v>322</v>
      </c>
      <c r="AE44" t="s">
        <v>323</v>
      </c>
      <c r="AF44" t="s">
        <v>97</v>
      </c>
    </row>
    <row r="45" spans="1:36" x14ac:dyDescent="0.2">
      <c r="A45" t="s">
        <v>307</v>
      </c>
      <c r="B45">
        <f t="shared" si="2"/>
        <v>0.15625</v>
      </c>
      <c r="C45">
        <f t="shared" si="2"/>
        <v>0.15625</v>
      </c>
      <c r="D45">
        <v>1.4</v>
      </c>
      <c r="E45">
        <f t="shared" si="0"/>
        <v>0.59999999999999987</v>
      </c>
      <c r="F45" t="s">
        <v>1070</v>
      </c>
      <c r="G45" t="s">
        <v>324</v>
      </c>
      <c r="H45" t="s">
        <v>40</v>
      </c>
      <c r="I45" t="s">
        <v>83</v>
      </c>
      <c r="J45" t="s">
        <v>52</v>
      </c>
      <c r="K45" t="s">
        <v>261</v>
      </c>
      <c r="L45" t="s">
        <v>48</v>
      </c>
      <c r="M45" t="s">
        <v>325</v>
      </c>
      <c r="N45" t="s">
        <v>121</v>
      </c>
      <c r="O45" t="s">
        <v>48</v>
      </c>
      <c r="P45" t="s">
        <v>326</v>
      </c>
      <c r="Q45" t="s">
        <v>158</v>
      </c>
      <c r="R45" t="s">
        <v>48</v>
      </c>
      <c r="S45" t="s">
        <v>327</v>
      </c>
      <c r="V45" t="s">
        <v>324</v>
      </c>
      <c r="W45" t="s">
        <v>40</v>
      </c>
      <c r="X45" t="s">
        <v>83</v>
      </c>
      <c r="Y45" t="s">
        <v>52</v>
      </c>
      <c r="Z45" t="s">
        <v>261</v>
      </c>
      <c r="AA45" t="s">
        <v>48</v>
      </c>
      <c r="AB45" t="s">
        <v>325</v>
      </c>
      <c r="AC45" t="s">
        <v>121</v>
      </c>
      <c r="AD45" t="s">
        <v>48</v>
      </c>
      <c r="AE45" t="s">
        <v>326</v>
      </c>
      <c r="AF45" t="s">
        <v>158</v>
      </c>
      <c r="AG45" t="s">
        <v>48</v>
      </c>
      <c r="AH45" t="s">
        <v>327</v>
      </c>
    </row>
    <row r="46" spans="1:36" x14ac:dyDescent="0.2">
      <c r="A46" t="s">
        <v>307</v>
      </c>
      <c r="B46">
        <f t="shared" si="2"/>
        <v>0.15625</v>
      </c>
      <c r="C46">
        <f t="shared" si="2"/>
        <v>0.15625</v>
      </c>
      <c r="D46">
        <v>1.3</v>
      </c>
      <c r="E46">
        <f t="shared" si="0"/>
        <v>0.5</v>
      </c>
      <c r="F46" t="s">
        <v>1070</v>
      </c>
      <c r="G46" t="s">
        <v>190</v>
      </c>
      <c r="H46" t="s">
        <v>191</v>
      </c>
      <c r="I46" t="s">
        <v>192</v>
      </c>
      <c r="J46" t="s">
        <v>68</v>
      </c>
      <c r="K46" t="s">
        <v>328</v>
      </c>
      <c r="L46" t="s">
        <v>106</v>
      </c>
      <c r="M46" t="s">
        <v>48</v>
      </c>
      <c r="N46" t="s">
        <v>329</v>
      </c>
      <c r="O46" t="s">
        <v>57</v>
      </c>
      <c r="P46" t="s">
        <v>207</v>
      </c>
      <c r="Q46" t="s">
        <v>330</v>
      </c>
      <c r="R46" t="s">
        <v>177</v>
      </c>
      <c r="S46" t="s">
        <v>331</v>
      </c>
      <c r="V46" t="s">
        <v>190</v>
      </c>
      <c r="W46" t="s">
        <v>191</v>
      </c>
      <c r="X46" t="s">
        <v>192</v>
      </c>
      <c r="Y46" t="s">
        <v>68</v>
      </c>
      <c r="Z46" t="s">
        <v>328</v>
      </c>
      <c r="AA46" t="s">
        <v>106</v>
      </c>
      <c r="AB46" t="s">
        <v>48</v>
      </c>
      <c r="AC46" t="s">
        <v>329</v>
      </c>
      <c r="AD46" t="s">
        <v>57</v>
      </c>
      <c r="AE46" t="s">
        <v>207</v>
      </c>
      <c r="AF46" t="s">
        <v>330</v>
      </c>
      <c r="AG46" t="s">
        <v>177</v>
      </c>
      <c r="AH46" t="s">
        <v>331</v>
      </c>
    </row>
    <row r="47" spans="1:36" x14ac:dyDescent="0.2">
      <c r="A47" t="s">
        <v>307</v>
      </c>
      <c r="B47">
        <f t="shared" si="2"/>
        <v>0.15625</v>
      </c>
      <c r="C47">
        <f t="shared" si="2"/>
        <v>0.15625</v>
      </c>
      <c r="D47">
        <v>1.2</v>
      </c>
      <c r="E47">
        <f t="shared" si="0"/>
        <v>0.39999999999999991</v>
      </c>
      <c r="F47" t="s">
        <v>1070</v>
      </c>
      <c r="G47" t="s">
        <v>82</v>
      </c>
      <c r="H47" t="s">
        <v>332</v>
      </c>
      <c r="I47" t="s">
        <v>333</v>
      </c>
      <c r="J47" t="s">
        <v>334</v>
      </c>
      <c r="K47" t="s">
        <v>335</v>
      </c>
      <c r="L47" t="s">
        <v>336</v>
      </c>
      <c r="M47" t="s">
        <v>154</v>
      </c>
      <c r="N47" t="s">
        <v>101</v>
      </c>
      <c r="O47" t="s">
        <v>44</v>
      </c>
      <c r="P47" t="s">
        <v>193</v>
      </c>
      <c r="Q47" t="s">
        <v>337</v>
      </c>
      <c r="R47" t="s">
        <v>45</v>
      </c>
      <c r="S47" t="s">
        <v>338</v>
      </c>
      <c r="V47" t="s">
        <v>82</v>
      </c>
      <c r="W47" t="s">
        <v>332</v>
      </c>
      <c r="X47" t="s">
        <v>333</v>
      </c>
      <c r="Y47" t="s">
        <v>334</v>
      </c>
      <c r="Z47" t="s">
        <v>335</v>
      </c>
      <c r="AA47" t="s">
        <v>336</v>
      </c>
      <c r="AB47" t="s">
        <v>154</v>
      </c>
      <c r="AC47" t="s">
        <v>101</v>
      </c>
      <c r="AD47" t="s">
        <v>44</v>
      </c>
      <c r="AE47" t="s">
        <v>193</v>
      </c>
      <c r="AF47" t="s">
        <v>337</v>
      </c>
      <c r="AG47" t="s">
        <v>45</v>
      </c>
      <c r="AH47" t="s">
        <v>338</v>
      </c>
    </row>
    <row r="48" spans="1:36" x14ac:dyDescent="0.2">
      <c r="A48" t="s">
        <v>307</v>
      </c>
      <c r="B48">
        <f t="shared" si="2"/>
        <v>0.15625</v>
      </c>
      <c r="C48">
        <f t="shared" si="2"/>
        <v>0.15625</v>
      </c>
      <c r="D48">
        <v>1.1000000000000001</v>
      </c>
      <c r="E48">
        <f t="shared" si="0"/>
        <v>0.30000000000000004</v>
      </c>
      <c r="F48" t="s">
        <v>1070</v>
      </c>
      <c r="G48" t="s">
        <v>182</v>
      </c>
      <c r="H48" t="s">
        <v>339</v>
      </c>
      <c r="I48" t="s">
        <v>340</v>
      </c>
      <c r="J48" t="s">
        <v>1</v>
      </c>
      <c r="K48" t="s">
        <v>341</v>
      </c>
      <c r="L48" t="s">
        <v>121</v>
      </c>
      <c r="M48" t="s">
        <v>342</v>
      </c>
      <c r="N48" t="s">
        <v>47</v>
      </c>
      <c r="O48" t="s">
        <v>98</v>
      </c>
      <c r="P48" t="s">
        <v>343</v>
      </c>
      <c r="Q48" t="s">
        <v>115</v>
      </c>
      <c r="R48" t="s">
        <v>108</v>
      </c>
      <c r="V48" t="s">
        <v>182</v>
      </c>
      <c r="W48" t="s">
        <v>339</v>
      </c>
      <c r="X48" t="s">
        <v>340</v>
      </c>
      <c r="Y48" t="s">
        <v>1</v>
      </c>
      <c r="Z48" t="s">
        <v>341</v>
      </c>
      <c r="AA48" t="s">
        <v>121</v>
      </c>
      <c r="AB48" t="s">
        <v>342</v>
      </c>
      <c r="AC48" t="s">
        <v>47</v>
      </c>
      <c r="AD48" t="s">
        <v>98</v>
      </c>
      <c r="AE48" t="s">
        <v>343</v>
      </c>
      <c r="AF48" t="s">
        <v>115</v>
      </c>
      <c r="AG48" t="s">
        <v>108</v>
      </c>
    </row>
    <row r="49" spans="1:34" x14ac:dyDescent="0.2">
      <c r="A49" t="s">
        <v>307</v>
      </c>
      <c r="B49">
        <f t="shared" si="2"/>
        <v>0.15625</v>
      </c>
      <c r="C49">
        <f t="shared" si="2"/>
        <v>0.15625</v>
      </c>
      <c r="D49">
        <v>1</v>
      </c>
      <c r="E49">
        <f t="shared" si="0"/>
        <v>0.19999999999999996</v>
      </c>
      <c r="F49" t="s">
        <v>1070</v>
      </c>
      <c r="G49" t="s">
        <v>344</v>
      </c>
      <c r="H49" t="s">
        <v>345</v>
      </c>
      <c r="I49" t="s">
        <v>291</v>
      </c>
      <c r="J49" t="s">
        <v>47</v>
      </c>
      <c r="K49" t="s">
        <v>48</v>
      </c>
      <c r="L49" t="s">
        <v>346</v>
      </c>
      <c r="M49" t="s">
        <v>347</v>
      </c>
      <c r="N49" t="s">
        <v>348</v>
      </c>
      <c r="O49" t="s">
        <v>63</v>
      </c>
      <c r="P49" t="s">
        <v>64</v>
      </c>
      <c r="Q49" t="s">
        <v>65</v>
      </c>
      <c r="R49" t="s">
        <v>349</v>
      </c>
      <c r="V49" t="s">
        <v>344</v>
      </c>
      <c r="W49" t="s">
        <v>345</v>
      </c>
      <c r="X49" t="s">
        <v>291</v>
      </c>
      <c r="Y49" t="s">
        <v>47</v>
      </c>
      <c r="Z49" t="s">
        <v>48</v>
      </c>
      <c r="AA49" t="s">
        <v>346</v>
      </c>
      <c r="AB49" t="s">
        <v>347</v>
      </c>
      <c r="AC49" t="s">
        <v>348</v>
      </c>
      <c r="AD49" t="s">
        <v>63</v>
      </c>
      <c r="AE49" t="s">
        <v>64</v>
      </c>
      <c r="AF49" t="s">
        <v>65</v>
      </c>
      <c r="AG49" t="s">
        <v>349</v>
      </c>
    </row>
    <row r="50" spans="1:34" x14ac:dyDescent="0.2">
      <c r="A50" t="s">
        <v>307</v>
      </c>
      <c r="B50">
        <f t="shared" si="2"/>
        <v>0.15625</v>
      </c>
      <c r="C50">
        <f t="shared" si="2"/>
        <v>0.15625</v>
      </c>
      <c r="D50">
        <v>0.90000000000000102</v>
      </c>
      <c r="E50">
        <f t="shared" si="0"/>
        <v>0.10000000000000098</v>
      </c>
      <c r="F50" t="s">
        <v>1070</v>
      </c>
      <c r="G50" t="s">
        <v>274</v>
      </c>
      <c r="H50" t="s">
        <v>75</v>
      </c>
      <c r="I50" t="s">
        <v>1</v>
      </c>
      <c r="J50" t="s">
        <v>275</v>
      </c>
      <c r="K50" t="s">
        <v>276</v>
      </c>
      <c r="L50" t="s">
        <v>184</v>
      </c>
      <c r="M50" t="s">
        <v>68</v>
      </c>
      <c r="N50" t="s">
        <v>350</v>
      </c>
      <c r="O50" t="s">
        <v>351</v>
      </c>
      <c r="P50" t="s">
        <v>85</v>
      </c>
      <c r="Q50" t="s">
        <v>152</v>
      </c>
      <c r="R50" t="s">
        <v>59</v>
      </c>
      <c r="S50" t="s">
        <v>352</v>
      </c>
      <c r="V50" t="s">
        <v>274</v>
      </c>
      <c r="W50" t="s">
        <v>75</v>
      </c>
      <c r="X50" t="s">
        <v>1</v>
      </c>
      <c r="Y50" t="s">
        <v>275</v>
      </c>
      <c r="Z50" t="s">
        <v>276</v>
      </c>
      <c r="AA50" t="s">
        <v>184</v>
      </c>
      <c r="AB50" t="s">
        <v>68</v>
      </c>
      <c r="AC50" t="s">
        <v>350</v>
      </c>
      <c r="AD50" t="s">
        <v>351</v>
      </c>
      <c r="AE50" t="s">
        <v>85</v>
      </c>
      <c r="AF50" t="s">
        <v>152</v>
      </c>
      <c r="AG50" t="s">
        <v>59</v>
      </c>
      <c r="AH50" t="s">
        <v>352</v>
      </c>
    </row>
    <row r="51" spans="1:34" x14ac:dyDescent="0.2">
      <c r="A51" t="s">
        <v>307</v>
      </c>
      <c r="B51">
        <f t="shared" si="2"/>
        <v>0.15625</v>
      </c>
      <c r="C51">
        <f t="shared" si="2"/>
        <v>0.15625</v>
      </c>
      <c r="D51">
        <v>0.80000000000000104</v>
      </c>
      <c r="E51">
        <f t="shared" si="0"/>
        <v>9.9920072216264089E-16</v>
      </c>
      <c r="F51" t="s">
        <v>1070</v>
      </c>
      <c r="G51" t="s">
        <v>318</v>
      </c>
      <c r="H51" t="s">
        <v>353</v>
      </c>
      <c r="I51" t="s">
        <v>354</v>
      </c>
      <c r="J51" t="s">
        <v>109</v>
      </c>
      <c r="K51" t="s">
        <v>52</v>
      </c>
      <c r="L51" t="s">
        <v>355</v>
      </c>
      <c r="M51" t="s">
        <v>48</v>
      </c>
      <c r="N51" t="s">
        <v>356</v>
      </c>
      <c r="O51" t="s">
        <v>245</v>
      </c>
      <c r="P51" t="s">
        <v>131</v>
      </c>
      <c r="Q51" t="s">
        <v>357</v>
      </c>
      <c r="R51" t="s">
        <v>358</v>
      </c>
      <c r="V51" t="s">
        <v>318</v>
      </c>
      <c r="W51" t="s">
        <v>353</v>
      </c>
      <c r="X51" t="s">
        <v>354</v>
      </c>
      <c r="Y51" t="s">
        <v>109</v>
      </c>
      <c r="Z51" t="s">
        <v>52</v>
      </c>
      <c r="AA51" t="s">
        <v>355</v>
      </c>
      <c r="AB51" t="s">
        <v>48</v>
      </c>
      <c r="AC51" t="s">
        <v>356</v>
      </c>
      <c r="AD51" t="s">
        <v>245</v>
      </c>
      <c r="AE51" t="s">
        <v>131</v>
      </c>
      <c r="AF51" t="s">
        <v>357</v>
      </c>
      <c r="AG51" t="s">
        <v>358</v>
      </c>
    </row>
    <row r="52" spans="1:34" x14ac:dyDescent="0.2">
      <c r="A52" t="s">
        <v>307</v>
      </c>
      <c r="B52">
        <f t="shared" si="2"/>
        <v>0.15625</v>
      </c>
      <c r="C52">
        <f t="shared" si="2"/>
        <v>0.15625</v>
      </c>
      <c r="D52">
        <v>0.70000000000000095</v>
      </c>
      <c r="E52">
        <f t="shared" si="0"/>
        <v>-9.999999999999909E-2</v>
      </c>
      <c r="F52" t="s">
        <v>1070</v>
      </c>
      <c r="G52" t="s">
        <v>359</v>
      </c>
      <c r="H52" t="s">
        <v>360</v>
      </c>
      <c r="I52" t="s">
        <v>361</v>
      </c>
      <c r="J52" t="s">
        <v>351</v>
      </c>
      <c r="K52" t="s">
        <v>1</v>
      </c>
      <c r="L52" t="s">
        <v>362</v>
      </c>
      <c r="M52" t="s">
        <v>121</v>
      </c>
      <c r="N52" t="s">
        <v>186</v>
      </c>
      <c r="O52" t="s">
        <v>363</v>
      </c>
      <c r="P52" t="s">
        <v>57</v>
      </c>
      <c r="Q52" t="s">
        <v>122</v>
      </c>
      <c r="R52" t="s">
        <v>338</v>
      </c>
      <c r="S52" t="s">
        <v>364</v>
      </c>
      <c r="V52" t="s">
        <v>359</v>
      </c>
      <c r="W52" t="s">
        <v>360</v>
      </c>
      <c r="X52" t="s">
        <v>361</v>
      </c>
      <c r="Y52" t="s">
        <v>351</v>
      </c>
      <c r="Z52" t="s">
        <v>1</v>
      </c>
      <c r="AA52" t="s">
        <v>362</v>
      </c>
      <c r="AB52" t="s">
        <v>121</v>
      </c>
      <c r="AC52" t="s">
        <v>186</v>
      </c>
      <c r="AD52" t="s">
        <v>363</v>
      </c>
      <c r="AE52" t="s">
        <v>57</v>
      </c>
      <c r="AF52" t="s">
        <v>122</v>
      </c>
      <c r="AG52" t="s">
        <v>338</v>
      </c>
      <c r="AH52" t="s">
        <v>364</v>
      </c>
    </row>
    <row r="53" spans="1:34" x14ac:dyDescent="0.2">
      <c r="A53" t="s">
        <v>307</v>
      </c>
      <c r="B53">
        <f t="shared" si="2"/>
        <v>0.15625</v>
      </c>
      <c r="C53">
        <f t="shared" si="2"/>
        <v>0.15625</v>
      </c>
      <c r="D53">
        <v>0.6</v>
      </c>
      <c r="E53">
        <f t="shared" si="0"/>
        <v>-0.20000000000000007</v>
      </c>
      <c r="F53" t="s">
        <v>1070</v>
      </c>
      <c r="G53" t="s">
        <v>274</v>
      </c>
      <c r="H53" t="s">
        <v>365</v>
      </c>
      <c r="I53" t="s">
        <v>366</v>
      </c>
      <c r="J53" t="s">
        <v>219</v>
      </c>
      <c r="K53" t="s">
        <v>192</v>
      </c>
      <c r="L53" t="s">
        <v>140</v>
      </c>
      <c r="M53" t="s">
        <v>1</v>
      </c>
      <c r="N53" t="s">
        <v>367</v>
      </c>
      <c r="O53" t="s">
        <v>52</v>
      </c>
      <c r="P53" t="s">
        <v>368</v>
      </c>
      <c r="Q53" t="s">
        <v>369</v>
      </c>
      <c r="R53" t="s">
        <v>48</v>
      </c>
      <c r="S53" t="s">
        <v>370</v>
      </c>
      <c r="V53" t="s">
        <v>274</v>
      </c>
      <c r="W53" t="s">
        <v>365</v>
      </c>
      <c r="X53" t="s">
        <v>366</v>
      </c>
      <c r="Y53" t="s">
        <v>219</v>
      </c>
      <c r="Z53" t="s">
        <v>192</v>
      </c>
      <c r="AA53" t="s">
        <v>140</v>
      </c>
      <c r="AB53" t="s">
        <v>1</v>
      </c>
      <c r="AC53" t="s">
        <v>367</v>
      </c>
      <c r="AD53" t="s">
        <v>52</v>
      </c>
      <c r="AE53" t="s">
        <v>368</v>
      </c>
      <c r="AF53" t="s">
        <v>369</v>
      </c>
      <c r="AG53" t="s">
        <v>48</v>
      </c>
      <c r="AH53" t="s">
        <v>370</v>
      </c>
    </row>
    <row r="54" spans="1:34" x14ac:dyDescent="0.2">
      <c r="A54" t="s">
        <v>307</v>
      </c>
      <c r="B54">
        <f t="shared" si="2"/>
        <v>0.15625</v>
      </c>
      <c r="C54">
        <f t="shared" si="2"/>
        <v>0.15625</v>
      </c>
      <c r="D54">
        <v>0.5</v>
      </c>
      <c r="E54">
        <f t="shared" si="0"/>
        <v>-0.30000000000000004</v>
      </c>
      <c r="F54" t="s">
        <v>1070</v>
      </c>
      <c r="G54" t="s">
        <v>371</v>
      </c>
      <c r="H54" t="s">
        <v>372</v>
      </c>
      <c r="I54" t="s">
        <v>44</v>
      </c>
      <c r="J54" t="s">
        <v>131</v>
      </c>
      <c r="K54" t="s">
        <v>373</v>
      </c>
      <c r="L54" t="s">
        <v>374</v>
      </c>
      <c r="M54" t="s">
        <v>375</v>
      </c>
      <c r="N54" t="s">
        <v>1</v>
      </c>
      <c r="O54" t="s">
        <v>376</v>
      </c>
      <c r="P54" t="s">
        <v>377</v>
      </c>
      <c r="Q54" t="s">
        <v>121</v>
      </c>
      <c r="R54" t="s">
        <v>378</v>
      </c>
      <c r="X54" t="s">
        <v>44</v>
      </c>
      <c r="AB54" t="s">
        <v>375</v>
      </c>
      <c r="AC54" t="s">
        <v>1</v>
      </c>
    </row>
    <row r="55" spans="1:34" x14ac:dyDescent="0.2">
      <c r="A55" t="s">
        <v>307</v>
      </c>
      <c r="B55">
        <f t="shared" si="2"/>
        <v>0.15625</v>
      </c>
      <c r="C55">
        <f t="shared" si="2"/>
        <v>0.15625</v>
      </c>
      <c r="D55">
        <v>0.4</v>
      </c>
      <c r="E55">
        <f t="shared" si="0"/>
        <v>-0.4</v>
      </c>
      <c r="F55" t="s">
        <v>1070</v>
      </c>
      <c r="G55" t="s">
        <v>50</v>
      </c>
      <c r="H55" t="s">
        <v>351</v>
      </c>
      <c r="I55" t="s">
        <v>1</v>
      </c>
      <c r="J55" t="s">
        <v>362</v>
      </c>
      <c r="K55" t="s">
        <v>121</v>
      </c>
      <c r="L55" t="s">
        <v>109</v>
      </c>
      <c r="M55" t="s">
        <v>379</v>
      </c>
      <c r="N55" t="s">
        <v>380</v>
      </c>
      <c r="O55" t="s">
        <v>57</v>
      </c>
      <c r="P55" t="s">
        <v>381</v>
      </c>
      <c r="Q55" t="s">
        <v>128</v>
      </c>
      <c r="R55" t="s">
        <v>212</v>
      </c>
    </row>
    <row r="56" spans="1:34" x14ac:dyDescent="0.2">
      <c r="A56" t="s">
        <v>307</v>
      </c>
      <c r="B56">
        <f t="shared" si="2"/>
        <v>0.15625</v>
      </c>
      <c r="C56">
        <f t="shared" si="2"/>
        <v>0.15625</v>
      </c>
      <c r="D56">
        <v>0.3</v>
      </c>
      <c r="E56">
        <f t="shared" si="0"/>
        <v>-0.5</v>
      </c>
      <c r="F56" t="s">
        <v>1070</v>
      </c>
      <c r="G56" t="s">
        <v>324</v>
      </c>
      <c r="H56" t="s">
        <v>121</v>
      </c>
      <c r="I56" t="s">
        <v>186</v>
      </c>
      <c r="J56" t="s">
        <v>303</v>
      </c>
      <c r="K56" t="s">
        <v>111</v>
      </c>
      <c r="L56" t="s">
        <v>52</v>
      </c>
      <c r="M56" t="s">
        <v>48</v>
      </c>
      <c r="N56" t="s">
        <v>382</v>
      </c>
      <c r="O56" t="s">
        <v>383</v>
      </c>
      <c r="P56" t="s">
        <v>116</v>
      </c>
      <c r="Q56" t="s">
        <v>136</v>
      </c>
    </row>
    <row r="57" spans="1:34" x14ac:dyDescent="0.2">
      <c r="A57" t="s">
        <v>307</v>
      </c>
      <c r="B57">
        <f t="shared" si="2"/>
        <v>0.15625</v>
      </c>
      <c r="C57">
        <f t="shared" si="2"/>
        <v>0.15625</v>
      </c>
      <c r="D57">
        <v>0.2</v>
      </c>
      <c r="E57">
        <f t="shared" si="0"/>
        <v>-0.60000000000000009</v>
      </c>
      <c r="F57" t="s">
        <v>1070</v>
      </c>
      <c r="G57" t="s">
        <v>318</v>
      </c>
      <c r="H57" t="s">
        <v>262</v>
      </c>
      <c r="I57" t="s">
        <v>384</v>
      </c>
      <c r="J57" t="s">
        <v>1</v>
      </c>
      <c r="K57" t="s">
        <v>385</v>
      </c>
      <c r="L57" t="s">
        <v>88</v>
      </c>
      <c r="M57" t="s">
        <v>143</v>
      </c>
      <c r="N57" t="s">
        <v>261</v>
      </c>
      <c r="O57" t="s">
        <v>386</v>
      </c>
      <c r="P57" t="s">
        <v>70</v>
      </c>
      <c r="Q57" t="s">
        <v>41</v>
      </c>
      <c r="R57" t="s">
        <v>48</v>
      </c>
      <c r="S57" t="s">
        <v>171</v>
      </c>
    </row>
    <row r="58" spans="1:34" x14ac:dyDescent="0.2">
      <c r="A58" t="s">
        <v>307</v>
      </c>
      <c r="B58">
        <f t="shared" si="2"/>
        <v>0.15625</v>
      </c>
      <c r="C58">
        <f t="shared" si="2"/>
        <v>0.15625</v>
      </c>
      <c r="D58">
        <v>9.9999999999999895E-2</v>
      </c>
      <c r="E58">
        <f t="shared" si="0"/>
        <v>-0.70000000000000018</v>
      </c>
      <c r="F58" t="s">
        <v>1070</v>
      </c>
      <c r="G58" t="s">
        <v>182</v>
      </c>
      <c r="H58" t="s">
        <v>353</v>
      </c>
      <c r="I58" t="s">
        <v>387</v>
      </c>
      <c r="J58" t="s">
        <v>224</v>
      </c>
      <c r="K58" t="s">
        <v>52</v>
      </c>
      <c r="L58" t="s">
        <v>112</v>
      </c>
      <c r="M58" t="s">
        <v>48</v>
      </c>
      <c r="N58" t="s">
        <v>219</v>
      </c>
      <c r="O58" t="s">
        <v>336</v>
      </c>
      <c r="P58" t="s">
        <v>388</v>
      </c>
      <c r="Q58" t="s">
        <v>48</v>
      </c>
      <c r="R58" t="s">
        <v>389</v>
      </c>
      <c r="S58" t="s">
        <v>230</v>
      </c>
    </row>
    <row r="59" spans="1:34" x14ac:dyDescent="0.2">
      <c r="A59" t="s">
        <v>307</v>
      </c>
      <c r="B59">
        <f t="shared" si="2"/>
        <v>0.15625</v>
      </c>
      <c r="C59">
        <f t="shared" si="2"/>
        <v>0.15625</v>
      </c>
      <c r="D59">
        <v>0</v>
      </c>
      <c r="E59">
        <f t="shared" si="0"/>
        <v>-0.8</v>
      </c>
      <c r="F59" t="s">
        <v>1070</v>
      </c>
      <c r="G59" t="s">
        <v>216</v>
      </c>
      <c r="H59" t="s">
        <v>69</v>
      </c>
      <c r="I59" t="s">
        <v>78</v>
      </c>
      <c r="J59" t="s">
        <v>390</v>
      </c>
      <c r="K59" t="s">
        <v>391</v>
      </c>
      <c r="L59" t="s">
        <v>392</v>
      </c>
      <c r="M59" t="s">
        <v>128</v>
      </c>
      <c r="N59" t="s">
        <v>48</v>
      </c>
      <c r="O59" t="s">
        <v>393</v>
      </c>
      <c r="P59" t="s">
        <v>394</v>
      </c>
    </row>
    <row r="60" spans="1:34" x14ac:dyDescent="0.2">
      <c r="A60" t="s">
        <v>307</v>
      </c>
      <c r="B60">
        <f t="shared" si="2"/>
        <v>0.15625</v>
      </c>
      <c r="C60">
        <f t="shared" si="2"/>
        <v>0.15625</v>
      </c>
      <c r="D60">
        <v>-0.1</v>
      </c>
      <c r="E60">
        <f t="shared" si="0"/>
        <v>-0.9</v>
      </c>
      <c r="F60" t="s">
        <v>1070</v>
      </c>
      <c r="G60" t="s">
        <v>72</v>
      </c>
      <c r="H60" t="s">
        <v>78</v>
      </c>
      <c r="I60" t="s">
        <v>164</v>
      </c>
      <c r="J60" t="s">
        <v>143</v>
      </c>
      <c r="K60" t="s">
        <v>165</v>
      </c>
      <c r="L60" t="s">
        <v>52</v>
      </c>
      <c r="M60" t="s">
        <v>166</v>
      </c>
      <c r="N60" t="s">
        <v>75</v>
      </c>
      <c r="O60" t="s">
        <v>48</v>
      </c>
      <c r="P60" t="s">
        <v>395</v>
      </c>
      <c r="Q60" t="s">
        <v>177</v>
      </c>
      <c r="R60" t="s">
        <v>396</v>
      </c>
    </row>
    <row r="61" spans="1:34" x14ac:dyDescent="0.2">
      <c r="A61" t="s">
        <v>307</v>
      </c>
      <c r="B61">
        <f t="shared" si="2"/>
        <v>0.15625</v>
      </c>
      <c r="C61">
        <f t="shared" si="2"/>
        <v>0.15625</v>
      </c>
      <c r="D61">
        <v>-0.2</v>
      </c>
      <c r="E61">
        <f t="shared" si="0"/>
        <v>-1</v>
      </c>
      <c r="F61" t="s">
        <v>1070</v>
      </c>
      <c r="G61" t="s">
        <v>50</v>
      </c>
      <c r="H61" t="s">
        <v>75</v>
      </c>
      <c r="I61" t="s">
        <v>184</v>
      </c>
      <c r="J61" t="s">
        <v>397</v>
      </c>
      <c r="K61" t="s">
        <v>67</v>
      </c>
      <c r="L61" t="s">
        <v>186</v>
      </c>
      <c r="M61" t="s">
        <v>398</v>
      </c>
      <c r="N61" t="s">
        <v>119</v>
      </c>
      <c r="O61" t="s">
        <v>52</v>
      </c>
      <c r="P61" t="s">
        <v>399</v>
      </c>
      <c r="Q61" t="s">
        <v>400</v>
      </c>
      <c r="R61" t="s">
        <v>77</v>
      </c>
      <c r="S61" t="s">
        <v>128</v>
      </c>
      <c r="T61" t="s">
        <v>48</v>
      </c>
      <c r="U61" t="s">
        <v>401</v>
      </c>
    </row>
    <row r="62" spans="1:34" x14ac:dyDescent="0.2">
      <c r="A62" t="s">
        <v>402</v>
      </c>
      <c r="B62">
        <f>1/11.65</f>
        <v>8.5836909871244635E-2</v>
      </c>
      <c r="C62">
        <f>1/11.65</f>
        <v>8.5836909871244635E-2</v>
      </c>
      <c r="D62">
        <v>1.7</v>
      </c>
      <c r="E62">
        <f t="shared" si="0"/>
        <v>0.89999999999999991</v>
      </c>
      <c r="F62" t="s">
        <v>1070</v>
      </c>
      <c r="G62" t="s">
        <v>274</v>
      </c>
      <c r="H62" t="s">
        <v>75</v>
      </c>
      <c r="I62" t="s">
        <v>403</v>
      </c>
      <c r="J62" t="s">
        <v>97</v>
      </c>
      <c r="K62" t="s">
        <v>57</v>
      </c>
      <c r="L62" t="s">
        <v>184</v>
      </c>
      <c r="M62" t="s">
        <v>48</v>
      </c>
      <c r="N62" t="s">
        <v>404</v>
      </c>
      <c r="O62" t="s">
        <v>75</v>
      </c>
      <c r="P62" t="s">
        <v>405</v>
      </c>
      <c r="Q62" t="s">
        <v>106</v>
      </c>
      <c r="R62" t="s">
        <v>406</v>
      </c>
      <c r="S62" t="s">
        <v>276</v>
      </c>
      <c r="V62" t="s">
        <v>274</v>
      </c>
      <c r="W62" t="s">
        <v>75</v>
      </c>
      <c r="X62" t="s">
        <v>403</v>
      </c>
      <c r="Y62" t="s">
        <v>97</v>
      </c>
      <c r="Z62" t="s">
        <v>57</v>
      </c>
      <c r="AA62" t="s">
        <v>184</v>
      </c>
      <c r="AB62" t="s">
        <v>48</v>
      </c>
      <c r="AC62" t="s">
        <v>404</v>
      </c>
      <c r="AD62" t="s">
        <v>75</v>
      </c>
      <c r="AE62" t="s">
        <v>405</v>
      </c>
      <c r="AF62" t="s">
        <v>106</v>
      </c>
      <c r="AG62" t="s">
        <v>406</v>
      </c>
      <c r="AH62" t="s">
        <v>276</v>
      </c>
    </row>
    <row r="63" spans="1:34" x14ac:dyDescent="0.2">
      <c r="A63" t="s">
        <v>402</v>
      </c>
      <c r="B63">
        <f t="shared" ref="B63:C81" si="3">1/11.65</f>
        <v>8.5836909871244635E-2</v>
      </c>
      <c r="C63">
        <f t="shared" si="3"/>
        <v>8.5836909871244635E-2</v>
      </c>
      <c r="D63">
        <v>1.6</v>
      </c>
      <c r="E63">
        <f t="shared" si="0"/>
        <v>0.8</v>
      </c>
      <c r="F63" t="s">
        <v>1070</v>
      </c>
      <c r="G63" t="s">
        <v>50</v>
      </c>
      <c r="H63" t="s">
        <v>291</v>
      </c>
      <c r="I63" t="s">
        <v>48</v>
      </c>
      <c r="J63" t="s">
        <v>407</v>
      </c>
      <c r="K63" t="s">
        <v>140</v>
      </c>
      <c r="L63" t="s">
        <v>1</v>
      </c>
      <c r="M63" t="s">
        <v>81</v>
      </c>
      <c r="N63" t="s">
        <v>408</v>
      </c>
      <c r="O63" t="s">
        <v>219</v>
      </c>
      <c r="P63" t="s">
        <v>245</v>
      </c>
      <c r="Q63" t="s">
        <v>409</v>
      </c>
      <c r="R63" t="s">
        <v>108</v>
      </c>
      <c r="V63" t="s">
        <v>50</v>
      </c>
      <c r="W63" t="s">
        <v>291</v>
      </c>
      <c r="X63" t="s">
        <v>48</v>
      </c>
      <c r="Y63" t="s">
        <v>407</v>
      </c>
      <c r="Z63" t="s">
        <v>140</v>
      </c>
      <c r="AA63" t="s">
        <v>1</v>
      </c>
      <c r="AB63" t="s">
        <v>81</v>
      </c>
      <c r="AC63" t="s">
        <v>408</v>
      </c>
      <c r="AD63" t="s">
        <v>219</v>
      </c>
      <c r="AE63" t="s">
        <v>245</v>
      </c>
      <c r="AF63" t="s">
        <v>409</v>
      </c>
      <c r="AG63" t="s">
        <v>108</v>
      </c>
    </row>
    <row r="64" spans="1:34" x14ac:dyDescent="0.2">
      <c r="A64" t="s">
        <v>402</v>
      </c>
      <c r="B64">
        <f t="shared" si="3"/>
        <v>8.5836909871244635E-2</v>
      </c>
      <c r="C64">
        <f t="shared" si="3"/>
        <v>8.5836909871244635E-2</v>
      </c>
      <c r="D64">
        <v>1.5</v>
      </c>
      <c r="E64">
        <f t="shared" si="0"/>
        <v>0.7</v>
      </c>
      <c r="F64" t="s">
        <v>1070</v>
      </c>
      <c r="G64" t="s">
        <v>150</v>
      </c>
      <c r="H64" t="s">
        <v>63</v>
      </c>
      <c r="I64" t="s">
        <v>151</v>
      </c>
      <c r="J64" t="s">
        <v>152</v>
      </c>
      <c r="K64" t="s">
        <v>52</v>
      </c>
      <c r="L64" t="s">
        <v>56</v>
      </c>
      <c r="M64" t="s">
        <v>153</v>
      </c>
      <c r="N64" t="s">
        <v>48</v>
      </c>
      <c r="O64" t="s">
        <v>410</v>
      </c>
      <c r="P64" t="s">
        <v>47</v>
      </c>
      <c r="Q64" t="s">
        <v>101</v>
      </c>
      <c r="R64" t="s">
        <v>118</v>
      </c>
      <c r="V64" t="s">
        <v>150</v>
      </c>
      <c r="W64" t="s">
        <v>63</v>
      </c>
      <c r="X64" t="s">
        <v>151</v>
      </c>
      <c r="Y64" t="s">
        <v>152</v>
      </c>
      <c r="Z64" t="s">
        <v>52</v>
      </c>
      <c r="AA64" t="s">
        <v>56</v>
      </c>
      <c r="AB64" t="s">
        <v>153</v>
      </c>
      <c r="AC64" t="s">
        <v>48</v>
      </c>
      <c r="AD64" t="s">
        <v>410</v>
      </c>
      <c r="AE64" t="s">
        <v>47</v>
      </c>
      <c r="AF64" t="s">
        <v>101</v>
      </c>
      <c r="AG64" t="s">
        <v>118</v>
      </c>
    </row>
    <row r="65" spans="1:34" x14ac:dyDescent="0.2">
      <c r="A65" t="s">
        <v>402</v>
      </c>
      <c r="B65">
        <f t="shared" si="3"/>
        <v>8.5836909871244635E-2</v>
      </c>
      <c r="C65">
        <f t="shared" si="3"/>
        <v>8.5836909871244635E-2</v>
      </c>
      <c r="D65">
        <v>1.4</v>
      </c>
      <c r="E65">
        <f t="shared" si="0"/>
        <v>0.59999999999999987</v>
      </c>
      <c r="F65" t="s">
        <v>1070</v>
      </c>
      <c r="G65" t="s">
        <v>297</v>
      </c>
      <c r="H65" t="s">
        <v>75</v>
      </c>
      <c r="I65" t="s">
        <v>411</v>
      </c>
      <c r="J65" t="s">
        <v>67</v>
      </c>
      <c r="K65" t="s">
        <v>101</v>
      </c>
      <c r="L65" t="s">
        <v>64</v>
      </c>
      <c r="M65" t="s">
        <v>65</v>
      </c>
      <c r="N65" t="s">
        <v>412</v>
      </c>
      <c r="O65" t="s">
        <v>413</v>
      </c>
      <c r="P65" t="s">
        <v>219</v>
      </c>
      <c r="Q65" t="s">
        <v>414</v>
      </c>
      <c r="V65" t="s">
        <v>297</v>
      </c>
      <c r="W65" t="s">
        <v>75</v>
      </c>
      <c r="X65" t="s">
        <v>411</v>
      </c>
      <c r="Y65" t="s">
        <v>67</v>
      </c>
      <c r="Z65" t="s">
        <v>101</v>
      </c>
      <c r="AA65" t="s">
        <v>64</v>
      </c>
      <c r="AB65" t="s">
        <v>65</v>
      </c>
      <c r="AC65" t="s">
        <v>412</v>
      </c>
      <c r="AD65" t="s">
        <v>413</v>
      </c>
      <c r="AE65" t="s">
        <v>219</v>
      </c>
      <c r="AF65" t="s">
        <v>414</v>
      </c>
    </row>
    <row r="66" spans="1:34" x14ac:dyDescent="0.2">
      <c r="A66" t="s">
        <v>402</v>
      </c>
      <c r="B66">
        <f t="shared" si="3"/>
        <v>8.5836909871244635E-2</v>
      </c>
      <c r="C66">
        <f t="shared" si="3"/>
        <v>8.5836909871244635E-2</v>
      </c>
      <c r="D66">
        <v>1.3</v>
      </c>
      <c r="E66">
        <f t="shared" si="0"/>
        <v>0.5</v>
      </c>
      <c r="F66" t="s">
        <v>1070</v>
      </c>
      <c r="G66" t="s">
        <v>297</v>
      </c>
      <c r="H66" t="s">
        <v>312</v>
      </c>
      <c r="I66" t="s">
        <v>65</v>
      </c>
      <c r="J66" t="s">
        <v>415</v>
      </c>
      <c r="K66" t="s">
        <v>416</v>
      </c>
      <c r="L66" t="s">
        <v>151</v>
      </c>
      <c r="M66" t="s">
        <v>417</v>
      </c>
      <c r="N66" t="s">
        <v>418</v>
      </c>
      <c r="O66" t="s">
        <v>48</v>
      </c>
      <c r="P66" t="s">
        <v>419</v>
      </c>
      <c r="Q66" t="s">
        <v>420</v>
      </c>
      <c r="R66" t="s">
        <v>94</v>
      </c>
      <c r="S66" t="s">
        <v>224</v>
      </c>
      <c r="V66" t="s">
        <v>297</v>
      </c>
      <c r="W66" t="s">
        <v>312</v>
      </c>
      <c r="X66" t="s">
        <v>65</v>
      </c>
      <c r="Y66" t="s">
        <v>415</v>
      </c>
      <c r="Z66" t="s">
        <v>416</v>
      </c>
      <c r="AA66" t="s">
        <v>151</v>
      </c>
      <c r="AB66" t="s">
        <v>417</v>
      </c>
      <c r="AC66" t="s">
        <v>418</v>
      </c>
      <c r="AD66" t="s">
        <v>48</v>
      </c>
      <c r="AE66" t="s">
        <v>419</v>
      </c>
      <c r="AF66" t="s">
        <v>420</v>
      </c>
      <c r="AG66" t="s">
        <v>94</v>
      </c>
      <c r="AH66" t="s">
        <v>224</v>
      </c>
    </row>
    <row r="67" spans="1:34" x14ac:dyDescent="0.2">
      <c r="A67" t="s">
        <v>402</v>
      </c>
      <c r="B67">
        <f t="shared" si="3"/>
        <v>8.5836909871244635E-2</v>
      </c>
      <c r="C67">
        <f t="shared" si="3"/>
        <v>8.5836909871244635E-2</v>
      </c>
      <c r="D67">
        <v>1.2</v>
      </c>
      <c r="E67">
        <f t="shared" si="0"/>
        <v>0.39999999999999991</v>
      </c>
      <c r="F67" t="s">
        <v>1070</v>
      </c>
      <c r="G67" t="s">
        <v>297</v>
      </c>
      <c r="H67" t="s">
        <v>44</v>
      </c>
      <c r="I67" t="s">
        <v>155</v>
      </c>
      <c r="J67" t="s">
        <v>421</v>
      </c>
      <c r="K67" t="s">
        <v>88</v>
      </c>
      <c r="L67" t="s">
        <v>68</v>
      </c>
      <c r="M67" t="s">
        <v>422</v>
      </c>
      <c r="N67" t="s">
        <v>423</v>
      </c>
      <c r="O67" t="s">
        <v>67</v>
      </c>
      <c r="P67" t="s">
        <v>424</v>
      </c>
      <c r="Q67" t="s">
        <v>125</v>
      </c>
      <c r="R67" t="s">
        <v>410</v>
      </c>
      <c r="V67" t="s">
        <v>297</v>
      </c>
      <c r="W67" t="s">
        <v>44</v>
      </c>
      <c r="X67" t="s">
        <v>155</v>
      </c>
      <c r="Y67" t="s">
        <v>421</v>
      </c>
      <c r="Z67" t="s">
        <v>88</v>
      </c>
      <c r="AA67" t="s">
        <v>68</v>
      </c>
      <c r="AB67" t="s">
        <v>422</v>
      </c>
      <c r="AC67" t="s">
        <v>423</v>
      </c>
      <c r="AD67" t="s">
        <v>67</v>
      </c>
      <c r="AE67" t="s">
        <v>424</v>
      </c>
      <c r="AF67" t="s">
        <v>125</v>
      </c>
      <c r="AG67" t="s">
        <v>410</v>
      </c>
    </row>
    <row r="68" spans="1:34" x14ac:dyDescent="0.2">
      <c r="A68" t="s">
        <v>402</v>
      </c>
      <c r="B68">
        <f t="shared" si="3"/>
        <v>8.5836909871244635E-2</v>
      </c>
      <c r="C68">
        <f t="shared" si="3"/>
        <v>8.5836909871244635E-2</v>
      </c>
      <c r="D68">
        <v>1.1000000000000001</v>
      </c>
      <c r="E68">
        <f t="shared" ref="E68:E131" si="4">D68-0.8</f>
        <v>0.30000000000000004</v>
      </c>
      <c r="F68" t="s">
        <v>1070</v>
      </c>
      <c r="G68" t="s">
        <v>50</v>
      </c>
      <c r="H68" t="s">
        <v>425</v>
      </c>
      <c r="I68" t="s">
        <v>426</v>
      </c>
      <c r="J68" t="s">
        <v>186</v>
      </c>
      <c r="K68" t="s">
        <v>427</v>
      </c>
      <c r="L68" t="s">
        <v>57</v>
      </c>
      <c r="M68" t="s">
        <v>259</v>
      </c>
      <c r="N68" t="s">
        <v>428</v>
      </c>
      <c r="O68" t="s">
        <v>63</v>
      </c>
      <c r="P68" t="s">
        <v>429</v>
      </c>
      <c r="V68" t="s">
        <v>50</v>
      </c>
      <c r="W68" t="s">
        <v>425</v>
      </c>
      <c r="X68" t="s">
        <v>426</v>
      </c>
      <c r="Y68" t="s">
        <v>186</v>
      </c>
      <c r="Z68" t="s">
        <v>427</v>
      </c>
      <c r="AA68" t="s">
        <v>57</v>
      </c>
      <c r="AB68" t="s">
        <v>259</v>
      </c>
      <c r="AC68" t="s">
        <v>428</v>
      </c>
      <c r="AD68" t="s">
        <v>63</v>
      </c>
      <c r="AE68" t="s">
        <v>429</v>
      </c>
    </row>
    <row r="69" spans="1:34" x14ac:dyDescent="0.2">
      <c r="A69" t="s">
        <v>402</v>
      </c>
      <c r="B69">
        <f t="shared" si="3"/>
        <v>8.5836909871244635E-2</v>
      </c>
      <c r="C69">
        <f t="shared" si="3"/>
        <v>8.5836909871244635E-2</v>
      </c>
      <c r="D69">
        <v>1</v>
      </c>
      <c r="E69">
        <f t="shared" si="4"/>
        <v>0.19999999999999996</v>
      </c>
      <c r="F69" t="s">
        <v>1070</v>
      </c>
      <c r="G69" t="s">
        <v>72</v>
      </c>
      <c r="H69" t="s">
        <v>430</v>
      </c>
      <c r="I69" t="s">
        <v>431</v>
      </c>
      <c r="J69" t="s">
        <v>432</v>
      </c>
      <c r="K69" t="s">
        <v>98</v>
      </c>
      <c r="L69" t="s">
        <v>433</v>
      </c>
      <c r="M69" t="s">
        <v>434</v>
      </c>
      <c r="N69" t="s">
        <v>52</v>
      </c>
      <c r="O69" t="s">
        <v>138</v>
      </c>
      <c r="P69" t="s">
        <v>414</v>
      </c>
      <c r="Q69" t="s">
        <v>41</v>
      </c>
      <c r="R69" t="s">
        <v>256</v>
      </c>
      <c r="V69" t="s">
        <v>72</v>
      </c>
      <c r="W69" t="s">
        <v>430</v>
      </c>
      <c r="X69" t="s">
        <v>431</v>
      </c>
      <c r="Y69" t="s">
        <v>432</v>
      </c>
      <c r="Z69" t="s">
        <v>98</v>
      </c>
      <c r="AA69" t="s">
        <v>433</v>
      </c>
      <c r="AB69" t="s">
        <v>434</v>
      </c>
      <c r="AC69" t="s">
        <v>52</v>
      </c>
      <c r="AD69" t="s">
        <v>138</v>
      </c>
      <c r="AE69" t="s">
        <v>414</v>
      </c>
      <c r="AF69" t="s">
        <v>41</v>
      </c>
      <c r="AG69" t="s">
        <v>256</v>
      </c>
    </row>
    <row r="70" spans="1:34" x14ac:dyDescent="0.2">
      <c r="A70" t="s">
        <v>402</v>
      </c>
      <c r="B70">
        <f t="shared" si="3"/>
        <v>8.5836909871244635E-2</v>
      </c>
      <c r="C70">
        <f t="shared" si="3"/>
        <v>8.5836909871244635E-2</v>
      </c>
      <c r="D70">
        <v>0.90000000000000102</v>
      </c>
      <c r="E70">
        <f t="shared" si="4"/>
        <v>0.10000000000000098</v>
      </c>
      <c r="F70" t="s">
        <v>1070</v>
      </c>
      <c r="G70" t="s">
        <v>50</v>
      </c>
      <c r="H70" t="s">
        <v>92</v>
      </c>
      <c r="I70" t="s">
        <v>93</v>
      </c>
      <c r="J70" t="s">
        <v>94</v>
      </c>
      <c r="K70" t="s">
        <v>48</v>
      </c>
      <c r="L70" t="s">
        <v>95</v>
      </c>
      <c r="M70" t="s">
        <v>96</v>
      </c>
      <c r="N70" t="s">
        <v>260</v>
      </c>
      <c r="O70" t="s">
        <v>48</v>
      </c>
      <c r="P70" t="s">
        <v>435</v>
      </c>
      <c r="V70" t="s">
        <v>50</v>
      </c>
      <c r="W70" t="s">
        <v>92</v>
      </c>
      <c r="Y70" t="s">
        <v>94</v>
      </c>
      <c r="Z70" t="s">
        <v>48</v>
      </c>
      <c r="AD70" t="s">
        <v>48</v>
      </c>
    </row>
    <row r="71" spans="1:34" x14ac:dyDescent="0.2">
      <c r="A71" t="s">
        <v>402</v>
      </c>
      <c r="B71">
        <f t="shared" si="3"/>
        <v>8.5836909871244635E-2</v>
      </c>
      <c r="C71">
        <f t="shared" si="3"/>
        <v>8.5836909871244635E-2</v>
      </c>
      <c r="D71">
        <v>0.80000000000000104</v>
      </c>
      <c r="E71">
        <f t="shared" si="4"/>
        <v>9.9920072216264089E-16</v>
      </c>
      <c r="F71" t="s">
        <v>1070</v>
      </c>
      <c r="G71" t="s">
        <v>436</v>
      </c>
      <c r="H71" t="s">
        <v>437</v>
      </c>
      <c r="I71" t="s">
        <v>68</v>
      </c>
      <c r="J71" t="s">
        <v>438</v>
      </c>
      <c r="K71" t="s">
        <v>439</v>
      </c>
      <c r="L71" t="s">
        <v>223</v>
      </c>
      <c r="M71" t="s">
        <v>440</v>
      </c>
      <c r="N71" t="s">
        <v>441</v>
      </c>
      <c r="O71" t="s">
        <v>41</v>
      </c>
      <c r="P71" t="s">
        <v>48</v>
      </c>
      <c r="Q71" t="s">
        <v>442</v>
      </c>
    </row>
    <row r="72" spans="1:34" x14ac:dyDescent="0.2">
      <c r="A72" t="s">
        <v>402</v>
      </c>
      <c r="B72">
        <f t="shared" si="3"/>
        <v>8.5836909871244635E-2</v>
      </c>
      <c r="C72">
        <f t="shared" si="3"/>
        <v>8.5836909871244635E-2</v>
      </c>
      <c r="D72">
        <v>0.70000000000000095</v>
      </c>
      <c r="E72">
        <f t="shared" si="4"/>
        <v>-9.999999999999909E-2</v>
      </c>
      <c r="F72" t="s">
        <v>1070</v>
      </c>
      <c r="G72" t="s">
        <v>297</v>
      </c>
      <c r="H72" t="s">
        <v>443</v>
      </c>
      <c r="I72" t="s">
        <v>67</v>
      </c>
      <c r="J72" t="s">
        <v>101</v>
      </c>
      <c r="K72" t="s">
        <v>44</v>
      </c>
      <c r="L72" t="s">
        <v>444</v>
      </c>
      <c r="M72" t="s">
        <v>52</v>
      </c>
      <c r="N72" t="s">
        <v>445</v>
      </c>
      <c r="O72" t="s">
        <v>109</v>
      </c>
      <c r="P72" t="s">
        <v>1</v>
      </c>
      <c r="Q72" t="s">
        <v>167</v>
      </c>
      <c r="R72" t="s">
        <v>121</v>
      </c>
      <c r="S72" t="s">
        <v>168</v>
      </c>
    </row>
    <row r="73" spans="1:34" x14ac:dyDescent="0.2">
      <c r="A73" t="s">
        <v>402</v>
      </c>
      <c r="B73">
        <f t="shared" si="3"/>
        <v>8.5836909871244635E-2</v>
      </c>
      <c r="C73">
        <f t="shared" si="3"/>
        <v>8.5836909871244635E-2</v>
      </c>
      <c r="D73">
        <v>0.6</v>
      </c>
      <c r="E73">
        <f t="shared" si="4"/>
        <v>-0.20000000000000007</v>
      </c>
      <c r="F73" t="s">
        <v>1070</v>
      </c>
      <c r="G73" t="s">
        <v>297</v>
      </c>
      <c r="H73" t="s">
        <v>446</v>
      </c>
      <c r="I73" t="s">
        <v>447</v>
      </c>
      <c r="J73" t="s">
        <v>48</v>
      </c>
      <c r="K73" t="s">
        <v>204</v>
      </c>
      <c r="L73" t="s">
        <v>448</v>
      </c>
      <c r="M73" t="s">
        <v>379</v>
      </c>
      <c r="N73" t="s">
        <v>128</v>
      </c>
      <c r="O73" t="s">
        <v>48</v>
      </c>
      <c r="P73" t="s">
        <v>449</v>
      </c>
    </row>
    <row r="74" spans="1:34" x14ac:dyDescent="0.2">
      <c r="A74" t="s">
        <v>402</v>
      </c>
      <c r="B74">
        <f t="shared" si="3"/>
        <v>8.5836909871244635E-2</v>
      </c>
      <c r="C74">
        <f t="shared" si="3"/>
        <v>8.5836909871244635E-2</v>
      </c>
      <c r="D74">
        <v>0.5</v>
      </c>
      <c r="E74">
        <f t="shared" si="4"/>
        <v>-0.30000000000000004</v>
      </c>
      <c r="F74" t="s">
        <v>1070</v>
      </c>
      <c r="G74" t="s">
        <v>72</v>
      </c>
      <c r="H74" t="s">
        <v>450</v>
      </c>
      <c r="I74" t="s">
        <v>451</v>
      </c>
      <c r="J74" t="s">
        <v>423</v>
      </c>
      <c r="K74" t="s">
        <v>109</v>
      </c>
      <c r="L74" t="s">
        <v>41</v>
      </c>
      <c r="M74" t="s">
        <v>48</v>
      </c>
      <c r="N74" t="s">
        <v>55</v>
      </c>
      <c r="O74" t="s">
        <v>452</v>
      </c>
      <c r="P74" t="s">
        <v>453</v>
      </c>
      <c r="Q74" t="s">
        <v>1</v>
      </c>
      <c r="R74" t="s">
        <v>454</v>
      </c>
      <c r="S74" t="s">
        <v>455</v>
      </c>
    </row>
    <row r="75" spans="1:34" x14ac:dyDescent="0.2">
      <c r="A75" t="s">
        <v>402</v>
      </c>
      <c r="B75">
        <f t="shared" si="3"/>
        <v>8.5836909871244635E-2</v>
      </c>
      <c r="C75">
        <f t="shared" si="3"/>
        <v>8.5836909871244635E-2</v>
      </c>
      <c r="D75">
        <v>0.4</v>
      </c>
      <c r="E75">
        <f t="shared" si="4"/>
        <v>-0.4</v>
      </c>
      <c r="F75" t="s">
        <v>1070</v>
      </c>
      <c r="G75" t="s">
        <v>297</v>
      </c>
      <c r="H75" t="s">
        <v>443</v>
      </c>
      <c r="I75" t="s">
        <v>67</v>
      </c>
      <c r="J75" t="s">
        <v>101</v>
      </c>
      <c r="K75" t="s">
        <v>44</v>
      </c>
      <c r="L75" t="s">
        <v>166</v>
      </c>
      <c r="M75" t="s">
        <v>224</v>
      </c>
      <c r="N75" t="s">
        <v>79</v>
      </c>
      <c r="O75" t="s">
        <v>456</v>
      </c>
      <c r="P75" t="s">
        <v>121</v>
      </c>
      <c r="Q75" t="s">
        <v>457</v>
      </c>
      <c r="R75" t="s">
        <v>458</v>
      </c>
      <c r="S75" t="s">
        <v>296</v>
      </c>
    </row>
    <row r="76" spans="1:34" x14ac:dyDescent="0.2">
      <c r="A76" t="s">
        <v>402</v>
      </c>
      <c r="B76">
        <f t="shared" si="3"/>
        <v>8.5836909871244635E-2</v>
      </c>
      <c r="C76">
        <f t="shared" si="3"/>
        <v>8.5836909871244635E-2</v>
      </c>
      <c r="D76">
        <v>0.3</v>
      </c>
      <c r="E76">
        <f t="shared" si="4"/>
        <v>-0.5</v>
      </c>
      <c r="F76" t="s">
        <v>1070</v>
      </c>
      <c r="G76" t="s">
        <v>72</v>
      </c>
      <c r="H76" t="s">
        <v>459</v>
      </c>
      <c r="I76" t="s">
        <v>460</v>
      </c>
      <c r="J76" t="s">
        <v>131</v>
      </c>
      <c r="K76" t="s">
        <v>438</v>
      </c>
      <c r="L76" t="s">
        <v>65</v>
      </c>
      <c r="M76" t="s">
        <v>461</v>
      </c>
      <c r="N76" t="s">
        <v>109</v>
      </c>
      <c r="O76" t="s">
        <v>147</v>
      </c>
      <c r="P76" t="s">
        <v>462</v>
      </c>
      <c r="Q76" t="s">
        <v>48</v>
      </c>
      <c r="R76" t="s">
        <v>463</v>
      </c>
    </row>
    <row r="77" spans="1:34" x14ac:dyDescent="0.2">
      <c r="A77" t="s">
        <v>402</v>
      </c>
      <c r="B77">
        <f t="shared" si="3"/>
        <v>8.5836909871244635E-2</v>
      </c>
      <c r="C77">
        <f t="shared" si="3"/>
        <v>8.5836909871244635E-2</v>
      </c>
      <c r="D77">
        <v>0.2</v>
      </c>
      <c r="E77">
        <f t="shared" si="4"/>
        <v>-0.60000000000000009</v>
      </c>
      <c r="F77" t="s">
        <v>1070</v>
      </c>
      <c r="G77" t="s">
        <v>464</v>
      </c>
      <c r="H77" t="s">
        <v>465</v>
      </c>
      <c r="I77" t="s">
        <v>466</v>
      </c>
      <c r="J77" t="s">
        <v>325</v>
      </c>
      <c r="K77" t="s">
        <v>158</v>
      </c>
      <c r="L77" t="s">
        <v>42</v>
      </c>
      <c r="M77" t="s">
        <v>209</v>
      </c>
      <c r="N77" t="s">
        <v>250</v>
      </c>
      <c r="O77" t="s">
        <v>101</v>
      </c>
      <c r="P77" t="s">
        <v>44</v>
      </c>
      <c r="Q77" t="s">
        <v>112</v>
      </c>
      <c r="R77" t="s">
        <v>175</v>
      </c>
    </row>
    <row r="78" spans="1:34" x14ac:dyDescent="0.2">
      <c r="A78" t="s">
        <v>402</v>
      </c>
      <c r="B78">
        <f t="shared" si="3"/>
        <v>8.5836909871244635E-2</v>
      </c>
      <c r="C78">
        <f t="shared" si="3"/>
        <v>8.5836909871244635E-2</v>
      </c>
      <c r="D78">
        <v>9.9999999999999895E-2</v>
      </c>
      <c r="E78">
        <f t="shared" si="4"/>
        <v>-0.70000000000000018</v>
      </c>
      <c r="F78" t="s">
        <v>1070</v>
      </c>
      <c r="G78" t="s">
        <v>50</v>
      </c>
      <c r="H78" t="s">
        <v>467</v>
      </c>
      <c r="I78" t="s">
        <v>109</v>
      </c>
      <c r="J78" t="s">
        <v>468</v>
      </c>
      <c r="K78" t="s">
        <v>1</v>
      </c>
      <c r="L78" t="s">
        <v>469</v>
      </c>
      <c r="M78" t="s">
        <v>470</v>
      </c>
      <c r="N78" t="s">
        <v>121</v>
      </c>
      <c r="O78" t="s">
        <v>48</v>
      </c>
      <c r="P78" t="s">
        <v>471</v>
      </c>
      <c r="Q78" t="s">
        <v>472</v>
      </c>
    </row>
    <row r="79" spans="1:34" x14ac:dyDescent="0.2">
      <c r="A79" t="s">
        <v>402</v>
      </c>
      <c r="B79">
        <f t="shared" si="3"/>
        <v>8.5836909871244635E-2</v>
      </c>
      <c r="C79">
        <f t="shared" si="3"/>
        <v>8.5836909871244635E-2</v>
      </c>
      <c r="D79">
        <v>0</v>
      </c>
      <c r="E79">
        <f t="shared" si="4"/>
        <v>-0.8</v>
      </c>
      <c r="F79" t="s">
        <v>1070</v>
      </c>
      <c r="G79" t="s">
        <v>473</v>
      </c>
      <c r="H79" t="s">
        <v>75</v>
      </c>
      <c r="I79" t="s">
        <v>474</v>
      </c>
      <c r="J79" t="s">
        <v>140</v>
      </c>
      <c r="K79" t="s">
        <v>260</v>
      </c>
      <c r="L79" t="s">
        <v>475</v>
      </c>
      <c r="M79" t="s">
        <v>476</v>
      </c>
      <c r="N79" t="s">
        <v>245</v>
      </c>
      <c r="O79" t="s">
        <v>48</v>
      </c>
      <c r="P79" t="s">
        <v>477</v>
      </c>
      <c r="Q79" t="s">
        <v>478</v>
      </c>
    </row>
    <row r="80" spans="1:34" x14ac:dyDescent="0.2">
      <c r="A80" t="s">
        <v>402</v>
      </c>
      <c r="B80">
        <f t="shared" si="3"/>
        <v>8.5836909871244635E-2</v>
      </c>
      <c r="C80">
        <f t="shared" si="3"/>
        <v>8.5836909871244635E-2</v>
      </c>
      <c r="D80">
        <v>-0.1</v>
      </c>
      <c r="E80">
        <f t="shared" si="4"/>
        <v>-0.9</v>
      </c>
      <c r="F80" t="s">
        <v>1070</v>
      </c>
      <c r="G80" t="s">
        <v>82</v>
      </c>
      <c r="H80" t="s">
        <v>340</v>
      </c>
      <c r="I80" t="s">
        <v>52</v>
      </c>
      <c r="J80" t="s">
        <v>135</v>
      </c>
      <c r="K80" t="s">
        <v>52</v>
      </c>
      <c r="L80" t="s">
        <v>465</v>
      </c>
      <c r="M80" t="s">
        <v>479</v>
      </c>
      <c r="N80" t="s">
        <v>306</v>
      </c>
      <c r="O80" t="s">
        <v>154</v>
      </c>
      <c r="P80" t="s">
        <v>63</v>
      </c>
      <c r="Q80" t="s">
        <v>75</v>
      </c>
      <c r="R80" t="s">
        <v>480</v>
      </c>
      <c r="S80" t="s">
        <v>403</v>
      </c>
    </row>
    <row r="81" spans="1:34" x14ac:dyDescent="0.2">
      <c r="A81" t="s">
        <v>402</v>
      </c>
      <c r="B81">
        <f t="shared" si="3"/>
        <v>8.5836909871244635E-2</v>
      </c>
      <c r="C81">
        <f t="shared" si="3"/>
        <v>8.5836909871244635E-2</v>
      </c>
      <c r="D81">
        <v>-0.2</v>
      </c>
      <c r="E81">
        <f t="shared" si="4"/>
        <v>-1</v>
      </c>
      <c r="F81" t="s">
        <v>1070</v>
      </c>
      <c r="G81" t="s">
        <v>72</v>
      </c>
      <c r="H81" t="s">
        <v>481</v>
      </c>
      <c r="I81" t="s">
        <v>111</v>
      </c>
      <c r="J81" t="s">
        <v>147</v>
      </c>
      <c r="K81" t="s">
        <v>121</v>
      </c>
      <c r="L81" t="s">
        <v>122</v>
      </c>
      <c r="M81" t="s">
        <v>482</v>
      </c>
      <c r="N81" t="s">
        <v>47</v>
      </c>
      <c r="O81" t="s">
        <v>1</v>
      </c>
      <c r="P81" t="s">
        <v>483</v>
      </c>
      <c r="Q81" t="s">
        <v>121</v>
      </c>
      <c r="R81" t="s">
        <v>484</v>
      </c>
      <c r="S81" t="s">
        <v>485</v>
      </c>
    </row>
    <row r="82" spans="1:34" x14ac:dyDescent="0.2">
      <c r="A82" t="s">
        <v>486</v>
      </c>
      <c r="B82">
        <f>1/20.9</f>
        <v>4.784688995215311E-2</v>
      </c>
      <c r="C82">
        <f>1/20.9</f>
        <v>4.784688995215311E-2</v>
      </c>
      <c r="D82">
        <v>1.7</v>
      </c>
      <c r="E82">
        <f t="shared" si="4"/>
        <v>0.89999999999999991</v>
      </c>
      <c r="F82" t="s">
        <v>1070</v>
      </c>
      <c r="G82" t="s">
        <v>473</v>
      </c>
      <c r="H82" t="s">
        <v>487</v>
      </c>
      <c r="I82" t="s">
        <v>79</v>
      </c>
      <c r="J82" t="s">
        <v>80</v>
      </c>
      <c r="K82" t="s">
        <v>488</v>
      </c>
      <c r="L82" t="s">
        <v>489</v>
      </c>
      <c r="M82" t="s">
        <v>68</v>
      </c>
      <c r="N82" t="s">
        <v>119</v>
      </c>
      <c r="O82" t="s">
        <v>65</v>
      </c>
      <c r="P82" t="s">
        <v>490</v>
      </c>
      <c r="Q82" t="s">
        <v>122</v>
      </c>
      <c r="R82" t="s">
        <v>108</v>
      </c>
      <c r="V82" t="s">
        <v>473</v>
      </c>
      <c r="W82" t="s">
        <v>487</v>
      </c>
      <c r="X82" t="s">
        <v>79</v>
      </c>
      <c r="Y82" t="s">
        <v>80</v>
      </c>
      <c r="Z82" t="s">
        <v>488</v>
      </c>
      <c r="AA82" t="s">
        <v>489</v>
      </c>
      <c r="AB82" t="s">
        <v>68</v>
      </c>
      <c r="AC82" t="s">
        <v>119</v>
      </c>
      <c r="AD82" t="s">
        <v>65</v>
      </c>
      <c r="AE82" t="s">
        <v>490</v>
      </c>
      <c r="AF82" t="s">
        <v>122</v>
      </c>
      <c r="AG82" t="s">
        <v>108</v>
      </c>
    </row>
    <row r="83" spans="1:34" x14ac:dyDescent="0.2">
      <c r="A83" t="s">
        <v>486</v>
      </c>
      <c r="B83">
        <f t="shared" ref="B83:C101" si="5">1/20.9</f>
        <v>4.784688995215311E-2</v>
      </c>
      <c r="C83">
        <f t="shared" si="5"/>
        <v>4.784688995215311E-2</v>
      </c>
      <c r="D83">
        <v>1.6</v>
      </c>
      <c r="E83">
        <f t="shared" si="4"/>
        <v>0.8</v>
      </c>
      <c r="F83" t="s">
        <v>1070</v>
      </c>
      <c r="G83" t="s">
        <v>269</v>
      </c>
      <c r="H83" t="s">
        <v>437</v>
      </c>
      <c r="I83" t="s">
        <v>63</v>
      </c>
      <c r="J83" t="s">
        <v>75</v>
      </c>
      <c r="K83" t="s">
        <v>491</v>
      </c>
      <c r="L83" t="s">
        <v>52</v>
      </c>
      <c r="M83" t="s">
        <v>492</v>
      </c>
      <c r="N83" t="s">
        <v>260</v>
      </c>
      <c r="O83" t="s">
        <v>1</v>
      </c>
      <c r="P83" t="s">
        <v>493</v>
      </c>
      <c r="Q83" t="s">
        <v>121</v>
      </c>
      <c r="R83" t="s">
        <v>494</v>
      </c>
      <c r="V83" t="s">
        <v>269</v>
      </c>
      <c r="W83" t="s">
        <v>437</v>
      </c>
      <c r="X83" t="s">
        <v>63</v>
      </c>
      <c r="Y83" t="s">
        <v>75</v>
      </c>
      <c r="Z83" t="s">
        <v>491</v>
      </c>
      <c r="AA83" t="s">
        <v>52</v>
      </c>
      <c r="AB83" t="s">
        <v>492</v>
      </c>
      <c r="AC83" t="s">
        <v>260</v>
      </c>
      <c r="AD83" t="s">
        <v>1</v>
      </c>
      <c r="AE83" t="s">
        <v>493</v>
      </c>
      <c r="AF83" t="s">
        <v>121</v>
      </c>
      <c r="AG83" t="s">
        <v>494</v>
      </c>
    </row>
    <row r="84" spans="1:34" x14ac:dyDescent="0.2">
      <c r="A84" t="s">
        <v>486</v>
      </c>
      <c r="B84">
        <f t="shared" si="5"/>
        <v>4.784688995215311E-2</v>
      </c>
      <c r="C84">
        <f t="shared" si="5"/>
        <v>4.784688995215311E-2</v>
      </c>
      <c r="D84">
        <v>1.5</v>
      </c>
      <c r="E84">
        <f t="shared" si="4"/>
        <v>0.7</v>
      </c>
      <c r="F84" t="s">
        <v>1070</v>
      </c>
      <c r="G84" t="s">
        <v>50</v>
      </c>
      <c r="H84" t="s">
        <v>75</v>
      </c>
      <c r="I84" t="s">
        <v>474</v>
      </c>
      <c r="J84" t="s">
        <v>140</v>
      </c>
      <c r="K84" t="s">
        <v>260</v>
      </c>
      <c r="L84" t="s">
        <v>475</v>
      </c>
      <c r="M84" t="s">
        <v>476</v>
      </c>
      <c r="N84" t="s">
        <v>245</v>
      </c>
      <c r="O84" t="s">
        <v>98</v>
      </c>
      <c r="P84" t="s">
        <v>495</v>
      </c>
      <c r="Q84" t="s">
        <v>496</v>
      </c>
      <c r="R84" t="s">
        <v>478</v>
      </c>
      <c r="V84" t="s">
        <v>50</v>
      </c>
      <c r="W84" t="s">
        <v>75</v>
      </c>
      <c r="X84" t="s">
        <v>474</v>
      </c>
      <c r="Y84" t="s">
        <v>140</v>
      </c>
      <c r="Z84" t="s">
        <v>260</v>
      </c>
      <c r="AA84" t="s">
        <v>475</v>
      </c>
      <c r="AB84" t="s">
        <v>476</v>
      </c>
      <c r="AC84" t="s">
        <v>245</v>
      </c>
      <c r="AD84" t="s">
        <v>98</v>
      </c>
      <c r="AE84" t="s">
        <v>495</v>
      </c>
      <c r="AF84" t="s">
        <v>496</v>
      </c>
      <c r="AG84" t="s">
        <v>478</v>
      </c>
    </row>
    <row r="85" spans="1:34" x14ac:dyDescent="0.2">
      <c r="A85" t="s">
        <v>486</v>
      </c>
      <c r="B85">
        <f t="shared" si="5"/>
        <v>4.784688995215311E-2</v>
      </c>
      <c r="C85">
        <f t="shared" si="5"/>
        <v>4.784688995215311E-2</v>
      </c>
      <c r="D85">
        <v>1.4</v>
      </c>
      <c r="E85">
        <f t="shared" si="4"/>
        <v>0.59999999999999987</v>
      </c>
      <c r="F85" t="s">
        <v>1070</v>
      </c>
      <c r="G85" t="s">
        <v>318</v>
      </c>
      <c r="H85" t="s">
        <v>497</v>
      </c>
      <c r="I85" t="s">
        <v>498</v>
      </c>
      <c r="J85" t="s">
        <v>496</v>
      </c>
      <c r="K85" t="s">
        <v>52</v>
      </c>
      <c r="L85" t="s">
        <v>54</v>
      </c>
      <c r="M85" t="s">
        <v>1</v>
      </c>
      <c r="N85" t="s">
        <v>499</v>
      </c>
      <c r="O85" t="s">
        <v>500</v>
      </c>
      <c r="P85" t="s">
        <v>52</v>
      </c>
      <c r="Q85" t="s">
        <v>48</v>
      </c>
      <c r="R85" t="s">
        <v>501</v>
      </c>
      <c r="S85" t="s">
        <v>502</v>
      </c>
      <c r="V85" t="s">
        <v>318</v>
      </c>
      <c r="W85" t="s">
        <v>497</v>
      </c>
      <c r="X85" t="s">
        <v>498</v>
      </c>
      <c r="Y85" t="s">
        <v>496</v>
      </c>
      <c r="Z85" t="s">
        <v>52</v>
      </c>
      <c r="AA85" t="s">
        <v>54</v>
      </c>
      <c r="AB85" t="s">
        <v>1</v>
      </c>
      <c r="AC85" t="s">
        <v>499</v>
      </c>
      <c r="AD85" t="s">
        <v>500</v>
      </c>
      <c r="AE85" t="s">
        <v>52</v>
      </c>
      <c r="AF85" t="s">
        <v>48</v>
      </c>
      <c r="AG85" t="s">
        <v>501</v>
      </c>
      <c r="AH85" t="s">
        <v>502</v>
      </c>
    </row>
    <row r="86" spans="1:34" x14ac:dyDescent="0.2">
      <c r="A86" t="s">
        <v>486</v>
      </c>
      <c r="B86">
        <f t="shared" si="5"/>
        <v>4.784688995215311E-2</v>
      </c>
      <c r="C86">
        <f t="shared" si="5"/>
        <v>4.784688995215311E-2</v>
      </c>
      <c r="D86">
        <v>1.3</v>
      </c>
      <c r="E86">
        <f t="shared" si="4"/>
        <v>0.5</v>
      </c>
      <c r="F86" t="s">
        <v>1070</v>
      </c>
      <c r="G86" t="s">
        <v>72</v>
      </c>
      <c r="H86" t="s">
        <v>86</v>
      </c>
      <c r="I86" t="s">
        <v>503</v>
      </c>
      <c r="J86" t="s">
        <v>64</v>
      </c>
      <c r="K86" t="s">
        <v>504</v>
      </c>
      <c r="L86" t="s">
        <v>504</v>
      </c>
      <c r="M86" t="s">
        <v>505</v>
      </c>
      <c r="N86" t="s">
        <v>506</v>
      </c>
      <c r="O86" t="s">
        <v>154</v>
      </c>
      <c r="P86" t="s">
        <v>416</v>
      </c>
      <c r="Q86" t="s">
        <v>507</v>
      </c>
      <c r="R86" t="s">
        <v>342</v>
      </c>
      <c r="V86" t="s">
        <v>72</v>
      </c>
      <c r="W86" t="s">
        <v>86</v>
      </c>
      <c r="Y86" t="s">
        <v>64</v>
      </c>
      <c r="Z86" t="s">
        <v>504</v>
      </c>
      <c r="AB86" t="s">
        <v>505</v>
      </c>
      <c r="AE86" t="s">
        <v>416</v>
      </c>
    </row>
    <row r="87" spans="1:34" x14ac:dyDescent="0.2">
      <c r="A87" t="s">
        <v>486</v>
      </c>
      <c r="B87">
        <f t="shared" si="5"/>
        <v>4.784688995215311E-2</v>
      </c>
      <c r="C87">
        <f t="shared" si="5"/>
        <v>4.784688995215311E-2</v>
      </c>
      <c r="D87">
        <v>1.2</v>
      </c>
      <c r="E87">
        <f t="shared" si="4"/>
        <v>0.39999999999999991</v>
      </c>
      <c r="F87" t="s">
        <v>1070</v>
      </c>
      <c r="G87" t="s">
        <v>72</v>
      </c>
      <c r="H87" t="s">
        <v>235</v>
      </c>
      <c r="I87" t="s">
        <v>340</v>
      </c>
      <c r="J87" t="s">
        <v>48</v>
      </c>
      <c r="K87" t="s">
        <v>237</v>
      </c>
      <c r="L87" t="s">
        <v>52</v>
      </c>
      <c r="M87" t="s">
        <v>508</v>
      </c>
      <c r="N87" t="s">
        <v>238</v>
      </c>
      <c r="O87" t="s">
        <v>52</v>
      </c>
      <c r="P87" t="s">
        <v>239</v>
      </c>
      <c r="Q87" t="s">
        <v>1</v>
      </c>
      <c r="R87" t="s">
        <v>509</v>
      </c>
    </row>
    <row r="88" spans="1:34" x14ac:dyDescent="0.2">
      <c r="A88" t="s">
        <v>486</v>
      </c>
      <c r="B88">
        <f t="shared" si="5"/>
        <v>4.784688995215311E-2</v>
      </c>
      <c r="C88">
        <f t="shared" si="5"/>
        <v>4.784688995215311E-2</v>
      </c>
      <c r="D88">
        <v>1.1000000000000001</v>
      </c>
      <c r="E88">
        <f t="shared" si="4"/>
        <v>0.30000000000000004</v>
      </c>
      <c r="F88" t="s">
        <v>1070</v>
      </c>
      <c r="G88" t="s">
        <v>182</v>
      </c>
      <c r="H88" t="s">
        <v>510</v>
      </c>
      <c r="I88" t="s">
        <v>511</v>
      </c>
      <c r="J88" t="s">
        <v>1</v>
      </c>
      <c r="K88" t="s">
        <v>293</v>
      </c>
      <c r="L88" t="s">
        <v>512</v>
      </c>
      <c r="M88" t="s">
        <v>47</v>
      </c>
      <c r="N88" t="s">
        <v>513</v>
      </c>
      <c r="O88" t="s">
        <v>57</v>
      </c>
      <c r="P88" t="s">
        <v>514</v>
      </c>
    </row>
    <row r="89" spans="1:34" x14ac:dyDescent="0.2">
      <c r="A89" t="s">
        <v>486</v>
      </c>
      <c r="B89">
        <f t="shared" si="5"/>
        <v>4.784688995215311E-2</v>
      </c>
      <c r="C89">
        <f t="shared" si="5"/>
        <v>4.784688995215311E-2</v>
      </c>
      <c r="D89">
        <v>1</v>
      </c>
      <c r="E89">
        <f t="shared" si="4"/>
        <v>0.19999999999999996</v>
      </c>
      <c r="F89" t="s">
        <v>1070</v>
      </c>
      <c r="G89" t="s">
        <v>473</v>
      </c>
      <c r="H89" t="s">
        <v>515</v>
      </c>
      <c r="I89" t="s">
        <v>1</v>
      </c>
      <c r="J89" t="s">
        <v>341</v>
      </c>
      <c r="K89" t="s">
        <v>121</v>
      </c>
      <c r="L89" t="s">
        <v>516</v>
      </c>
      <c r="M89" t="s">
        <v>52</v>
      </c>
      <c r="N89" t="s">
        <v>122</v>
      </c>
      <c r="O89" t="s">
        <v>319</v>
      </c>
      <c r="P89" t="s">
        <v>245</v>
      </c>
      <c r="Q89" t="s">
        <v>517</v>
      </c>
      <c r="R89" t="s">
        <v>52</v>
      </c>
      <c r="S89" t="s">
        <v>518</v>
      </c>
    </row>
    <row r="90" spans="1:34" x14ac:dyDescent="0.2">
      <c r="A90" t="s">
        <v>486</v>
      </c>
      <c r="B90">
        <f t="shared" si="5"/>
        <v>4.784688995215311E-2</v>
      </c>
      <c r="C90">
        <f t="shared" si="5"/>
        <v>4.784688995215311E-2</v>
      </c>
      <c r="D90">
        <v>0.90000000000000102</v>
      </c>
      <c r="E90">
        <f t="shared" si="4"/>
        <v>0.10000000000000098</v>
      </c>
      <c r="F90" t="s">
        <v>1070</v>
      </c>
      <c r="G90" t="s">
        <v>269</v>
      </c>
      <c r="H90" t="s">
        <v>437</v>
      </c>
      <c r="I90" t="s">
        <v>63</v>
      </c>
      <c r="J90" t="s">
        <v>75</v>
      </c>
      <c r="K90" t="s">
        <v>519</v>
      </c>
      <c r="L90" t="s">
        <v>154</v>
      </c>
      <c r="M90" t="s">
        <v>143</v>
      </c>
      <c r="N90" t="s">
        <v>69</v>
      </c>
      <c r="O90" t="s">
        <v>480</v>
      </c>
      <c r="P90" t="s">
        <v>520</v>
      </c>
      <c r="Q90" t="s">
        <v>52</v>
      </c>
      <c r="R90" t="s">
        <v>421</v>
      </c>
    </row>
    <row r="91" spans="1:34" x14ac:dyDescent="0.2">
      <c r="A91" t="s">
        <v>486</v>
      </c>
      <c r="B91">
        <f t="shared" si="5"/>
        <v>4.784688995215311E-2</v>
      </c>
      <c r="C91">
        <f t="shared" si="5"/>
        <v>4.784688995215311E-2</v>
      </c>
      <c r="D91">
        <v>0.80000000000000104</v>
      </c>
      <c r="E91">
        <f t="shared" si="4"/>
        <v>9.9920072216264089E-16</v>
      </c>
      <c r="F91" t="s">
        <v>1070</v>
      </c>
      <c r="G91" t="s">
        <v>210</v>
      </c>
      <c r="H91" t="s">
        <v>416</v>
      </c>
      <c r="I91" t="s">
        <v>258</v>
      </c>
      <c r="J91" t="s">
        <v>246</v>
      </c>
      <c r="K91" t="s">
        <v>68</v>
      </c>
      <c r="L91" t="s">
        <v>193</v>
      </c>
      <c r="M91" t="s">
        <v>340</v>
      </c>
      <c r="N91" t="s">
        <v>521</v>
      </c>
      <c r="O91" t="s">
        <v>124</v>
      </c>
      <c r="P91" t="s">
        <v>522</v>
      </c>
      <c r="Q91" t="s">
        <v>126</v>
      </c>
    </row>
    <row r="92" spans="1:34" x14ac:dyDescent="0.2">
      <c r="A92" t="s">
        <v>486</v>
      </c>
      <c r="B92">
        <f t="shared" si="5"/>
        <v>4.784688995215311E-2</v>
      </c>
      <c r="C92">
        <f t="shared" si="5"/>
        <v>4.784688995215311E-2</v>
      </c>
      <c r="D92">
        <v>0.70000000000000095</v>
      </c>
      <c r="E92">
        <f t="shared" si="4"/>
        <v>-9.999999999999909E-2</v>
      </c>
      <c r="F92" t="s">
        <v>1070</v>
      </c>
      <c r="G92" t="s">
        <v>297</v>
      </c>
      <c r="H92" t="s">
        <v>443</v>
      </c>
      <c r="I92" t="s">
        <v>67</v>
      </c>
      <c r="J92" t="s">
        <v>101</v>
      </c>
      <c r="K92" t="s">
        <v>44</v>
      </c>
      <c r="L92" t="s">
        <v>45</v>
      </c>
      <c r="M92" t="s">
        <v>523</v>
      </c>
      <c r="N92" t="s">
        <v>52</v>
      </c>
      <c r="O92" t="s">
        <v>524</v>
      </c>
      <c r="P92" t="s">
        <v>48</v>
      </c>
      <c r="Q92" t="s">
        <v>525</v>
      </c>
      <c r="R92" t="s">
        <v>52</v>
      </c>
      <c r="S92" t="s">
        <v>186</v>
      </c>
      <c r="T92" t="s">
        <v>235</v>
      </c>
    </row>
    <row r="93" spans="1:34" x14ac:dyDescent="0.2">
      <c r="A93" t="s">
        <v>486</v>
      </c>
      <c r="B93">
        <f t="shared" si="5"/>
        <v>4.784688995215311E-2</v>
      </c>
      <c r="C93">
        <f t="shared" si="5"/>
        <v>4.784688995215311E-2</v>
      </c>
      <c r="D93">
        <v>0.6</v>
      </c>
      <c r="E93">
        <f t="shared" si="4"/>
        <v>-0.20000000000000007</v>
      </c>
      <c r="F93" t="s">
        <v>1070</v>
      </c>
      <c r="G93" t="s">
        <v>526</v>
      </c>
      <c r="H93" t="s">
        <v>68</v>
      </c>
      <c r="I93" t="s">
        <v>144</v>
      </c>
      <c r="J93" t="s">
        <v>268</v>
      </c>
      <c r="K93" t="s">
        <v>147</v>
      </c>
      <c r="L93" t="s">
        <v>68</v>
      </c>
      <c r="M93" t="s">
        <v>119</v>
      </c>
      <c r="N93" t="s">
        <v>52</v>
      </c>
      <c r="O93" t="s">
        <v>113</v>
      </c>
      <c r="P93" t="s">
        <v>77</v>
      </c>
      <c r="Q93" t="s">
        <v>85</v>
      </c>
      <c r="R93" t="s">
        <v>246</v>
      </c>
      <c r="S93" t="s">
        <v>527</v>
      </c>
    </row>
    <row r="94" spans="1:34" x14ac:dyDescent="0.2">
      <c r="A94" t="s">
        <v>486</v>
      </c>
      <c r="B94">
        <f t="shared" si="5"/>
        <v>4.784688995215311E-2</v>
      </c>
      <c r="C94">
        <f t="shared" si="5"/>
        <v>4.784688995215311E-2</v>
      </c>
      <c r="D94">
        <v>0.5</v>
      </c>
      <c r="E94">
        <f t="shared" si="4"/>
        <v>-0.30000000000000004</v>
      </c>
      <c r="F94" t="s">
        <v>1070</v>
      </c>
      <c r="G94" t="s">
        <v>72</v>
      </c>
      <c r="H94" t="s">
        <v>78</v>
      </c>
      <c r="I94" t="s">
        <v>164</v>
      </c>
      <c r="J94" t="s">
        <v>143</v>
      </c>
      <c r="K94" t="s">
        <v>165</v>
      </c>
      <c r="L94" t="s">
        <v>52</v>
      </c>
      <c r="M94" t="s">
        <v>166</v>
      </c>
      <c r="N94" t="s">
        <v>75</v>
      </c>
      <c r="O94" t="s">
        <v>1</v>
      </c>
      <c r="P94" t="s">
        <v>528</v>
      </c>
      <c r="Q94" t="s">
        <v>121</v>
      </c>
      <c r="R94" t="s">
        <v>529</v>
      </c>
    </row>
    <row r="95" spans="1:34" x14ac:dyDescent="0.2">
      <c r="A95" t="s">
        <v>486</v>
      </c>
      <c r="B95">
        <f t="shared" si="5"/>
        <v>4.784688995215311E-2</v>
      </c>
      <c r="C95">
        <f t="shared" si="5"/>
        <v>4.784688995215311E-2</v>
      </c>
      <c r="D95">
        <v>0.4</v>
      </c>
      <c r="E95">
        <f t="shared" si="4"/>
        <v>-0.4</v>
      </c>
      <c r="F95" t="s">
        <v>1070</v>
      </c>
      <c r="G95" t="s">
        <v>297</v>
      </c>
      <c r="H95" t="s">
        <v>443</v>
      </c>
      <c r="I95" t="s">
        <v>67</v>
      </c>
      <c r="J95" t="s">
        <v>101</v>
      </c>
      <c r="K95" t="s">
        <v>44</v>
      </c>
      <c r="L95" t="s">
        <v>166</v>
      </c>
      <c r="M95" t="s">
        <v>224</v>
      </c>
      <c r="N95" t="s">
        <v>530</v>
      </c>
      <c r="O95" t="s">
        <v>67</v>
      </c>
      <c r="P95" t="s">
        <v>531</v>
      </c>
      <c r="Q95" t="s">
        <v>532</v>
      </c>
    </row>
    <row r="96" spans="1:34" x14ac:dyDescent="0.2">
      <c r="A96" t="s">
        <v>486</v>
      </c>
      <c r="B96">
        <f t="shared" si="5"/>
        <v>4.784688995215311E-2</v>
      </c>
      <c r="C96">
        <f t="shared" si="5"/>
        <v>4.784688995215311E-2</v>
      </c>
      <c r="D96">
        <v>0.3</v>
      </c>
      <c r="E96">
        <f t="shared" si="4"/>
        <v>-0.5</v>
      </c>
      <c r="F96" t="s">
        <v>1070</v>
      </c>
      <c r="G96" t="s">
        <v>82</v>
      </c>
      <c r="H96" t="s">
        <v>64</v>
      </c>
      <c r="I96" t="s">
        <v>65</v>
      </c>
      <c r="J96" t="s">
        <v>223</v>
      </c>
      <c r="K96" t="s">
        <v>48</v>
      </c>
      <c r="L96" t="s">
        <v>533</v>
      </c>
      <c r="M96" t="s">
        <v>534</v>
      </c>
      <c r="N96" t="s">
        <v>535</v>
      </c>
      <c r="O96" t="s">
        <v>536</v>
      </c>
      <c r="P96" t="s">
        <v>48</v>
      </c>
      <c r="Q96" t="s">
        <v>308</v>
      </c>
      <c r="R96" t="s">
        <v>537</v>
      </c>
    </row>
    <row r="97" spans="1:30" x14ac:dyDescent="0.2">
      <c r="A97" t="s">
        <v>486</v>
      </c>
      <c r="B97">
        <f t="shared" si="5"/>
        <v>4.784688995215311E-2</v>
      </c>
      <c r="C97">
        <f t="shared" si="5"/>
        <v>4.784688995215311E-2</v>
      </c>
      <c r="D97">
        <v>0.2</v>
      </c>
      <c r="E97">
        <f t="shared" si="4"/>
        <v>-0.60000000000000009</v>
      </c>
      <c r="F97" t="s">
        <v>1070</v>
      </c>
      <c r="G97" t="s">
        <v>297</v>
      </c>
      <c r="H97" t="s">
        <v>538</v>
      </c>
      <c r="I97" t="s">
        <v>453</v>
      </c>
      <c r="J97" t="s">
        <v>1</v>
      </c>
      <c r="K97" t="s">
        <v>343</v>
      </c>
      <c r="L97" t="s">
        <v>306</v>
      </c>
      <c r="M97" t="s">
        <v>140</v>
      </c>
      <c r="N97" t="s">
        <v>186</v>
      </c>
      <c r="O97" t="s">
        <v>539</v>
      </c>
      <c r="P97" t="s">
        <v>57</v>
      </c>
      <c r="Q97" t="s">
        <v>303</v>
      </c>
      <c r="R97" t="s">
        <v>52</v>
      </c>
      <c r="S97" t="s">
        <v>540</v>
      </c>
    </row>
    <row r="98" spans="1:30" x14ac:dyDescent="0.2">
      <c r="A98" t="s">
        <v>486</v>
      </c>
      <c r="B98">
        <f t="shared" si="5"/>
        <v>4.784688995215311E-2</v>
      </c>
      <c r="C98">
        <f t="shared" si="5"/>
        <v>4.784688995215311E-2</v>
      </c>
      <c r="D98">
        <v>9.9999999999999895E-2</v>
      </c>
      <c r="E98">
        <f t="shared" si="4"/>
        <v>-0.70000000000000018</v>
      </c>
      <c r="F98" t="s">
        <v>1070</v>
      </c>
      <c r="G98" t="s">
        <v>541</v>
      </c>
      <c r="H98" t="s">
        <v>542</v>
      </c>
      <c r="I98" t="s">
        <v>102</v>
      </c>
      <c r="J98" t="s">
        <v>480</v>
      </c>
      <c r="K98" t="s">
        <v>543</v>
      </c>
      <c r="L98" t="s">
        <v>40</v>
      </c>
      <c r="M98" t="s">
        <v>41</v>
      </c>
      <c r="N98" t="s">
        <v>48</v>
      </c>
      <c r="O98" t="s">
        <v>544</v>
      </c>
      <c r="P98" t="s">
        <v>63</v>
      </c>
      <c r="Q98" t="s">
        <v>357</v>
      </c>
      <c r="R98" t="s">
        <v>480</v>
      </c>
      <c r="S98" t="s">
        <v>545</v>
      </c>
    </row>
    <row r="99" spans="1:30" x14ac:dyDescent="0.2">
      <c r="A99" t="s">
        <v>486</v>
      </c>
      <c r="B99">
        <f t="shared" si="5"/>
        <v>4.784688995215311E-2</v>
      </c>
      <c r="C99">
        <f t="shared" si="5"/>
        <v>4.784688995215311E-2</v>
      </c>
      <c r="D99">
        <v>0</v>
      </c>
      <c r="E99">
        <f t="shared" si="4"/>
        <v>-0.8</v>
      </c>
      <c r="F99" t="s">
        <v>1070</v>
      </c>
      <c r="G99" t="s">
        <v>297</v>
      </c>
      <c r="H99" t="s">
        <v>437</v>
      </c>
      <c r="I99" t="s">
        <v>546</v>
      </c>
      <c r="J99" t="s">
        <v>119</v>
      </c>
      <c r="K99" t="s">
        <v>76</v>
      </c>
      <c r="L99" t="s">
        <v>547</v>
      </c>
      <c r="M99" t="s">
        <v>41</v>
      </c>
      <c r="N99" t="s">
        <v>186</v>
      </c>
      <c r="O99" t="s">
        <v>233</v>
      </c>
      <c r="P99" t="s">
        <v>94</v>
      </c>
      <c r="Q99" t="s">
        <v>1</v>
      </c>
      <c r="R99" t="s">
        <v>548</v>
      </c>
      <c r="S99" t="s">
        <v>549</v>
      </c>
    </row>
    <row r="100" spans="1:30" x14ac:dyDescent="0.2">
      <c r="A100" t="s">
        <v>486</v>
      </c>
      <c r="B100">
        <f t="shared" si="5"/>
        <v>4.784688995215311E-2</v>
      </c>
      <c r="C100">
        <f t="shared" si="5"/>
        <v>4.784688995215311E-2</v>
      </c>
      <c r="D100">
        <v>-0.1</v>
      </c>
      <c r="E100">
        <f t="shared" si="4"/>
        <v>-0.9</v>
      </c>
      <c r="F100" t="s">
        <v>1070</v>
      </c>
      <c r="G100" t="s">
        <v>72</v>
      </c>
      <c r="H100" t="s">
        <v>550</v>
      </c>
      <c r="I100" t="s">
        <v>51</v>
      </c>
      <c r="J100" t="s">
        <v>289</v>
      </c>
      <c r="K100" t="s">
        <v>145</v>
      </c>
      <c r="L100" t="s">
        <v>245</v>
      </c>
      <c r="M100" t="s">
        <v>48</v>
      </c>
      <c r="N100" t="s">
        <v>551</v>
      </c>
      <c r="O100" t="s">
        <v>552</v>
      </c>
      <c r="P100" t="s">
        <v>111</v>
      </c>
      <c r="Q100" t="s">
        <v>158</v>
      </c>
    </row>
    <row r="101" spans="1:30" x14ac:dyDescent="0.2">
      <c r="A101" t="s">
        <v>486</v>
      </c>
      <c r="B101">
        <f t="shared" si="5"/>
        <v>4.784688995215311E-2</v>
      </c>
      <c r="C101">
        <f t="shared" si="5"/>
        <v>4.784688995215311E-2</v>
      </c>
      <c r="D101">
        <v>-0.2</v>
      </c>
      <c r="E101">
        <f t="shared" si="4"/>
        <v>-1</v>
      </c>
      <c r="F101" t="s">
        <v>1070</v>
      </c>
      <c r="G101" t="s">
        <v>297</v>
      </c>
      <c r="H101" t="s">
        <v>415</v>
      </c>
      <c r="I101" t="s">
        <v>67</v>
      </c>
      <c r="J101" t="s">
        <v>68</v>
      </c>
      <c r="K101" t="s">
        <v>44</v>
      </c>
      <c r="L101" t="s">
        <v>194</v>
      </c>
      <c r="M101" t="s">
        <v>278</v>
      </c>
      <c r="N101" t="s">
        <v>553</v>
      </c>
      <c r="O101" t="s">
        <v>48</v>
      </c>
      <c r="P101" t="s">
        <v>554</v>
      </c>
      <c r="Q101" t="s">
        <v>555</v>
      </c>
      <c r="R101" t="s">
        <v>134</v>
      </c>
    </row>
    <row r="102" spans="1:30" x14ac:dyDescent="0.2">
      <c r="A102" t="s">
        <v>556</v>
      </c>
      <c r="B102">
        <f>1/36.78</f>
        <v>2.7188689505165849E-2</v>
      </c>
      <c r="C102">
        <f>1/36.78</f>
        <v>2.7188689505165849E-2</v>
      </c>
      <c r="D102">
        <v>1.7</v>
      </c>
      <c r="E102">
        <f t="shared" si="4"/>
        <v>0.89999999999999991</v>
      </c>
      <c r="F102" t="s">
        <v>1070</v>
      </c>
      <c r="G102" t="s">
        <v>72</v>
      </c>
      <c r="H102" t="s">
        <v>550</v>
      </c>
      <c r="I102" t="s">
        <v>51</v>
      </c>
      <c r="J102" t="s">
        <v>557</v>
      </c>
      <c r="K102" t="s">
        <v>41</v>
      </c>
      <c r="L102" t="s">
        <v>48</v>
      </c>
      <c r="M102" t="s">
        <v>225</v>
      </c>
      <c r="N102" t="s">
        <v>121</v>
      </c>
      <c r="O102" t="s">
        <v>48</v>
      </c>
      <c r="P102" t="s">
        <v>558</v>
      </c>
      <c r="Q102" t="s">
        <v>552</v>
      </c>
      <c r="V102" t="s">
        <v>72</v>
      </c>
      <c r="W102" t="s">
        <v>550</v>
      </c>
      <c r="Z102" t="s">
        <v>41</v>
      </c>
      <c r="AA102" t="s">
        <v>48</v>
      </c>
      <c r="AB102" t="s">
        <v>225</v>
      </c>
      <c r="AC102" t="s">
        <v>121</v>
      </c>
      <c r="AD102" t="s">
        <v>48</v>
      </c>
    </row>
    <row r="103" spans="1:30" x14ac:dyDescent="0.2">
      <c r="A103" t="s">
        <v>556</v>
      </c>
      <c r="B103">
        <f t="shared" ref="B103:C121" si="6">1/36.78</f>
        <v>2.7188689505165849E-2</v>
      </c>
      <c r="C103">
        <f t="shared" si="6"/>
        <v>2.7188689505165849E-2</v>
      </c>
      <c r="D103">
        <v>1.6</v>
      </c>
      <c r="E103">
        <f t="shared" si="4"/>
        <v>0.8</v>
      </c>
      <c r="F103" t="s">
        <v>1070</v>
      </c>
      <c r="G103" t="s">
        <v>559</v>
      </c>
      <c r="H103" t="s">
        <v>63</v>
      </c>
      <c r="I103" t="s">
        <v>151</v>
      </c>
      <c r="J103" t="s">
        <v>205</v>
      </c>
      <c r="K103" t="s">
        <v>52</v>
      </c>
      <c r="L103" t="s">
        <v>500</v>
      </c>
      <c r="M103" t="s">
        <v>465</v>
      </c>
      <c r="N103" t="s">
        <v>560</v>
      </c>
      <c r="O103" t="s">
        <v>174</v>
      </c>
      <c r="P103" t="s">
        <v>52</v>
      </c>
      <c r="Q103" t="s">
        <v>48</v>
      </c>
      <c r="R103" t="s">
        <v>561</v>
      </c>
      <c r="V103" t="s">
        <v>559</v>
      </c>
      <c r="Z103" t="s">
        <v>52</v>
      </c>
      <c r="AA103" t="s">
        <v>500</v>
      </c>
      <c r="AB103" t="s">
        <v>465</v>
      </c>
      <c r="AC103" t="s">
        <v>560</v>
      </c>
    </row>
    <row r="104" spans="1:30" x14ac:dyDescent="0.2">
      <c r="A104" t="s">
        <v>556</v>
      </c>
      <c r="B104">
        <f t="shared" si="6"/>
        <v>2.7188689505165849E-2</v>
      </c>
      <c r="C104">
        <f t="shared" si="6"/>
        <v>2.7188689505165849E-2</v>
      </c>
      <c r="D104">
        <v>1.5</v>
      </c>
      <c r="E104">
        <f t="shared" si="4"/>
        <v>0.7</v>
      </c>
      <c r="F104" t="s">
        <v>1070</v>
      </c>
      <c r="G104" t="s">
        <v>473</v>
      </c>
      <c r="H104" t="s">
        <v>144</v>
      </c>
      <c r="I104" t="s">
        <v>65</v>
      </c>
      <c r="J104" t="s">
        <v>562</v>
      </c>
      <c r="K104" t="s">
        <v>41</v>
      </c>
      <c r="L104" t="s">
        <v>48</v>
      </c>
      <c r="M104" t="s">
        <v>419</v>
      </c>
      <c r="N104" t="s">
        <v>376</v>
      </c>
      <c r="O104" t="s">
        <v>94</v>
      </c>
      <c r="P104" t="s">
        <v>48</v>
      </c>
      <c r="Q104" t="s">
        <v>285</v>
      </c>
      <c r="R104" t="s">
        <v>563</v>
      </c>
      <c r="S104" t="s">
        <v>564</v>
      </c>
    </row>
    <row r="105" spans="1:30" x14ac:dyDescent="0.2">
      <c r="A105" t="s">
        <v>556</v>
      </c>
      <c r="B105">
        <f t="shared" si="6"/>
        <v>2.7188689505165849E-2</v>
      </c>
      <c r="C105">
        <f t="shared" si="6"/>
        <v>2.7188689505165849E-2</v>
      </c>
      <c r="D105">
        <v>1.4</v>
      </c>
      <c r="E105">
        <f t="shared" si="4"/>
        <v>0.59999999999999987</v>
      </c>
      <c r="F105" t="s">
        <v>1070</v>
      </c>
      <c r="G105" t="s">
        <v>297</v>
      </c>
      <c r="H105" t="s">
        <v>538</v>
      </c>
      <c r="I105" t="s">
        <v>65</v>
      </c>
      <c r="J105" t="s">
        <v>565</v>
      </c>
      <c r="K105" t="s">
        <v>52</v>
      </c>
      <c r="L105" t="s">
        <v>566</v>
      </c>
      <c r="M105" t="s">
        <v>408</v>
      </c>
      <c r="N105" t="s">
        <v>56</v>
      </c>
      <c r="O105" t="s">
        <v>567</v>
      </c>
      <c r="P105" t="s">
        <v>140</v>
      </c>
      <c r="Q105" t="s">
        <v>568</v>
      </c>
      <c r="R105" t="s">
        <v>569</v>
      </c>
    </row>
    <row r="106" spans="1:30" x14ac:dyDescent="0.2">
      <c r="A106" t="s">
        <v>556</v>
      </c>
      <c r="B106">
        <f t="shared" si="6"/>
        <v>2.7188689505165849E-2</v>
      </c>
      <c r="C106">
        <f t="shared" si="6"/>
        <v>2.7188689505165849E-2</v>
      </c>
      <c r="D106">
        <v>1.3</v>
      </c>
      <c r="E106">
        <f t="shared" si="4"/>
        <v>0.5</v>
      </c>
      <c r="F106" t="s">
        <v>1070</v>
      </c>
      <c r="G106" t="s">
        <v>570</v>
      </c>
      <c r="H106" t="s">
        <v>246</v>
      </c>
      <c r="I106" t="s">
        <v>143</v>
      </c>
      <c r="J106" t="s">
        <v>119</v>
      </c>
      <c r="K106" t="s">
        <v>571</v>
      </c>
      <c r="L106" t="s">
        <v>572</v>
      </c>
      <c r="M106" t="s">
        <v>57</v>
      </c>
      <c r="N106" t="s">
        <v>1</v>
      </c>
      <c r="O106" t="s">
        <v>293</v>
      </c>
      <c r="P106" t="s">
        <v>528</v>
      </c>
      <c r="Q106" t="s">
        <v>121</v>
      </c>
      <c r="R106" t="s">
        <v>573</v>
      </c>
    </row>
    <row r="107" spans="1:30" x14ac:dyDescent="0.2">
      <c r="A107" t="s">
        <v>556</v>
      </c>
      <c r="B107">
        <f t="shared" si="6"/>
        <v>2.7188689505165849E-2</v>
      </c>
      <c r="C107">
        <f t="shared" si="6"/>
        <v>2.7188689505165849E-2</v>
      </c>
      <c r="D107">
        <v>1.2</v>
      </c>
      <c r="E107">
        <f t="shared" si="4"/>
        <v>0.39999999999999991</v>
      </c>
      <c r="F107" t="s">
        <v>1070</v>
      </c>
      <c r="G107" t="s">
        <v>190</v>
      </c>
      <c r="H107" t="s">
        <v>191</v>
      </c>
      <c r="I107" t="s">
        <v>192</v>
      </c>
      <c r="J107" t="s">
        <v>68</v>
      </c>
      <c r="K107" t="s">
        <v>193</v>
      </c>
      <c r="L107" t="s">
        <v>194</v>
      </c>
      <c r="M107" t="s">
        <v>52</v>
      </c>
      <c r="N107" t="s">
        <v>195</v>
      </c>
      <c r="O107" t="s">
        <v>196</v>
      </c>
      <c r="P107" t="s">
        <v>106</v>
      </c>
      <c r="Q107" t="s">
        <v>574</v>
      </c>
      <c r="R107" t="s">
        <v>158</v>
      </c>
      <c r="S107" t="s">
        <v>48</v>
      </c>
      <c r="T107" t="s">
        <v>575</v>
      </c>
    </row>
    <row r="108" spans="1:30" x14ac:dyDescent="0.2">
      <c r="A108" t="s">
        <v>556</v>
      </c>
      <c r="B108">
        <f t="shared" si="6"/>
        <v>2.7188689505165849E-2</v>
      </c>
      <c r="C108">
        <f t="shared" si="6"/>
        <v>2.7188689505165849E-2</v>
      </c>
      <c r="D108">
        <v>1.1000000000000001</v>
      </c>
      <c r="E108">
        <f t="shared" si="4"/>
        <v>0.30000000000000004</v>
      </c>
      <c r="F108" t="s">
        <v>1070</v>
      </c>
      <c r="G108" t="s">
        <v>50</v>
      </c>
      <c r="H108" t="s">
        <v>576</v>
      </c>
      <c r="I108" t="s">
        <v>577</v>
      </c>
      <c r="J108" t="s">
        <v>578</v>
      </c>
      <c r="K108" t="s">
        <v>94</v>
      </c>
      <c r="L108" t="s">
        <v>131</v>
      </c>
      <c r="M108" t="s">
        <v>281</v>
      </c>
      <c r="N108" t="s">
        <v>48</v>
      </c>
      <c r="O108" t="s">
        <v>499</v>
      </c>
      <c r="P108" t="s">
        <v>52</v>
      </c>
      <c r="Q108" t="s">
        <v>85</v>
      </c>
      <c r="R108" t="s">
        <v>212</v>
      </c>
    </row>
    <row r="109" spans="1:30" x14ac:dyDescent="0.2">
      <c r="A109" t="s">
        <v>556</v>
      </c>
      <c r="B109">
        <f t="shared" si="6"/>
        <v>2.7188689505165849E-2</v>
      </c>
      <c r="C109">
        <f t="shared" si="6"/>
        <v>2.7188689505165849E-2</v>
      </c>
      <c r="D109">
        <v>1</v>
      </c>
      <c r="E109">
        <f t="shared" si="4"/>
        <v>0.19999999999999996</v>
      </c>
      <c r="F109" t="s">
        <v>1070</v>
      </c>
      <c r="G109" t="s">
        <v>297</v>
      </c>
      <c r="H109" t="s">
        <v>83</v>
      </c>
      <c r="I109" t="s">
        <v>52</v>
      </c>
      <c r="J109" t="s">
        <v>207</v>
      </c>
      <c r="K109" t="s">
        <v>330</v>
      </c>
      <c r="L109" t="s">
        <v>47</v>
      </c>
      <c r="M109" t="s">
        <v>186</v>
      </c>
      <c r="N109" t="s">
        <v>579</v>
      </c>
      <c r="O109" t="s">
        <v>580</v>
      </c>
      <c r="P109" t="s">
        <v>245</v>
      </c>
      <c r="Q109" t="s">
        <v>517</v>
      </c>
      <c r="R109" t="s">
        <v>52</v>
      </c>
      <c r="S109" t="s">
        <v>518</v>
      </c>
    </row>
    <row r="110" spans="1:30" x14ac:dyDescent="0.2">
      <c r="A110" t="s">
        <v>556</v>
      </c>
      <c r="B110">
        <f t="shared" si="6"/>
        <v>2.7188689505165849E-2</v>
      </c>
      <c r="C110">
        <f t="shared" si="6"/>
        <v>2.7188689505165849E-2</v>
      </c>
      <c r="D110">
        <v>0.90000000000000102</v>
      </c>
      <c r="E110">
        <f t="shared" si="4"/>
        <v>0.10000000000000098</v>
      </c>
      <c r="F110" t="s">
        <v>1070</v>
      </c>
      <c r="G110" t="s">
        <v>216</v>
      </c>
      <c r="H110" t="s">
        <v>102</v>
      </c>
      <c r="I110" t="s">
        <v>390</v>
      </c>
      <c r="J110" t="s">
        <v>581</v>
      </c>
      <c r="K110" t="s">
        <v>131</v>
      </c>
      <c r="L110" t="s">
        <v>315</v>
      </c>
      <c r="M110" t="s">
        <v>65</v>
      </c>
      <c r="N110" t="s">
        <v>107</v>
      </c>
      <c r="O110" t="s">
        <v>57</v>
      </c>
      <c r="P110" t="s">
        <v>67</v>
      </c>
      <c r="Q110" t="s">
        <v>582</v>
      </c>
      <c r="R110" t="s">
        <v>532</v>
      </c>
    </row>
    <row r="111" spans="1:30" x14ac:dyDescent="0.2">
      <c r="A111" t="s">
        <v>556</v>
      </c>
      <c r="B111">
        <f t="shared" si="6"/>
        <v>2.7188689505165849E-2</v>
      </c>
      <c r="C111">
        <f t="shared" si="6"/>
        <v>2.7188689505165849E-2</v>
      </c>
      <c r="D111">
        <v>0.80000000000000104</v>
      </c>
      <c r="E111">
        <f t="shared" si="4"/>
        <v>9.9920072216264089E-16</v>
      </c>
      <c r="F111" t="s">
        <v>1070</v>
      </c>
      <c r="G111" t="s">
        <v>182</v>
      </c>
      <c r="H111" t="s">
        <v>339</v>
      </c>
      <c r="I111" t="s">
        <v>75</v>
      </c>
      <c r="J111" t="s">
        <v>65</v>
      </c>
      <c r="K111" t="s">
        <v>583</v>
      </c>
      <c r="L111" t="s">
        <v>584</v>
      </c>
      <c r="M111" t="s">
        <v>585</v>
      </c>
      <c r="N111" t="s">
        <v>184</v>
      </c>
      <c r="O111" t="s">
        <v>131</v>
      </c>
      <c r="P111" t="s">
        <v>64</v>
      </c>
      <c r="Q111" t="s">
        <v>65</v>
      </c>
      <c r="R111" t="s">
        <v>268</v>
      </c>
      <c r="S111" t="s">
        <v>306</v>
      </c>
    </row>
    <row r="112" spans="1:30" x14ac:dyDescent="0.2">
      <c r="A112" t="s">
        <v>556</v>
      </c>
      <c r="B112">
        <f t="shared" si="6"/>
        <v>2.7188689505165849E-2</v>
      </c>
      <c r="C112">
        <f t="shared" si="6"/>
        <v>2.7188689505165849E-2</v>
      </c>
      <c r="D112">
        <v>0.70000000000000095</v>
      </c>
      <c r="E112">
        <f t="shared" si="4"/>
        <v>-9.999999999999909E-2</v>
      </c>
      <c r="F112" t="s">
        <v>1070</v>
      </c>
      <c r="G112" t="s">
        <v>72</v>
      </c>
      <c r="H112" t="s">
        <v>237</v>
      </c>
      <c r="I112" t="s">
        <v>586</v>
      </c>
      <c r="J112" t="s">
        <v>1</v>
      </c>
      <c r="K112" t="s">
        <v>587</v>
      </c>
      <c r="L112" t="s">
        <v>124</v>
      </c>
      <c r="M112" t="s">
        <v>588</v>
      </c>
      <c r="N112" t="s">
        <v>230</v>
      </c>
      <c r="O112" t="s">
        <v>198</v>
      </c>
      <c r="P112" t="s">
        <v>589</v>
      </c>
    </row>
    <row r="113" spans="1:34" x14ac:dyDescent="0.2">
      <c r="A113" t="s">
        <v>556</v>
      </c>
      <c r="B113">
        <f t="shared" si="6"/>
        <v>2.7188689505165849E-2</v>
      </c>
      <c r="C113">
        <f t="shared" si="6"/>
        <v>2.7188689505165849E-2</v>
      </c>
      <c r="D113">
        <v>0.6</v>
      </c>
      <c r="E113">
        <f t="shared" si="4"/>
        <v>-0.20000000000000007</v>
      </c>
      <c r="F113" t="s">
        <v>1070</v>
      </c>
      <c r="G113" t="s">
        <v>297</v>
      </c>
      <c r="H113" t="s">
        <v>538</v>
      </c>
      <c r="I113" t="s">
        <v>65</v>
      </c>
      <c r="J113" t="s">
        <v>565</v>
      </c>
      <c r="K113" t="s">
        <v>52</v>
      </c>
      <c r="L113" t="s">
        <v>107</v>
      </c>
      <c r="M113" t="s">
        <v>590</v>
      </c>
      <c r="N113" t="s">
        <v>408</v>
      </c>
      <c r="O113" t="s">
        <v>125</v>
      </c>
      <c r="P113" t="s">
        <v>140</v>
      </c>
      <c r="Q113" t="s">
        <v>568</v>
      </c>
      <c r="R113" t="s">
        <v>569</v>
      </c>
    </row>
    <row r="114" spans="1:34" x14ac:dyDescent="0.2">
      <c r="A114" t="s">
        <v>556</v>
      </c>
      <c r="B114">
        <f t="shared" si="6"/>
        <v>2.7188689505165849E-2</v>
      </c>
      <c r="C114">
        <f t="shared" si="6"/>
        <v>2.7188689505165849E-2</v>
      </c>
      <c r="D114">
        <v>0.5</v>
      </c>
      <c r="E114">
        <f t="shared" si="4"/>
        <v>-0.30000000000000004</v>
      </c>
      <c r="F114" t="s">
        <v>1070</v>
      </c>
      <c r="G114" t="s">
        <v>72</v>
      </c>
      <c r="H114" t="s">
        <v>591</v>
      </c>
      <c r="I114" t="s">
        <v>592</v>
      </c>
      <c r="J114" t="s">
        <v>174</v>
      </c>
      <c r="K114" t="s">
        <v>48</v>
      </c>
      <c r="L114" t="s">
        <v>593</v>
      </c>
      <c r="M114" t="s">
        <v>57</v>
      </c>
      <c r="N114" t="s">
        <v>594</v>
      </c>
      <c r="O114" t="s">
        <v>375</v>
      </c>
      <c r="P114" t="s">
        <v>48</v>
      </c>
      <c r="Q114" t="s">
        <v>595</v>
      </c>
      <c r="R114" t="s">
        <v>596</v>
      </c>
    </row>
    <row r="115" spans="1:34" x14ac:dyDescent="0.2">
      <c r="A115" t="s">
        <v>556</v>
      </c>
      <c r="B115">
        <f t="shared" si="6"/>
        <v>2.7188689505165849E-2</v>
      </c>
      <c r="C115">
        <f t="shared" si="6"/>
        <v>2.7188689505165849E-2</v>
      </c>
      <c r="D115">
        <v>0.4</v>
      </c>
      <c r="E115">
        <f t="shared" si="4"/>
        <v>-0.4</v>
      </c>
      <c r="F115" t="s">
        <v>1070</v>
      </c>
      <c r="G115" t="s">
        <v>597</v>
      </c>
      <c r="H115" t="s">
        <v>48</v>
      </c>
      <c r="I115" t="s">
        <v>389</v>
      </c>
      <c r="J115" t="s">
        <v>416</v>
      </c>
      <c r="K115" t="s">
        <v>586</v>
      </c>
      <c r="L115" t="s">
        <v>1</v>
      </c>
      <c r="M115" t="s">
        <v>362</v>
      </c>
      <c r="N115" t="s">
        <v>121</v>
      </c>
      <c r="O115" t="s">
        <v>1</v>
      </c>
      <c r="P115" t="s">
        <v>361</v>
      </c>
      <c r="Q115" t="s">
        <v>409</v>
      </c>
      <c r="R115" t="s">
        <v>598</v>
      </c>
    </row>
    <row r="116" spans="1:34" x14ac:dyDescent="0.2">
      <c r="A116" t="s">
        <v>556</v>
      </c>
      <c r="B116">
        <f t="shared" si="6"/>
        <v>2.7188689505165849E-2</v>
      </c>
      <c r="C116">
        <f t="shared" si="6"/>
        <v>2.7188689505165849E-2</v>
      </c>
      <c r="D116">
        <v>0.3</v>
      </c>
      <c r="E116">
        <f t="shared" si="4"/>
        <v>-0.5</v>
      </c>
      <c r="F116" t="s">
        <v>1070</v>
      </c>
      <c r="G116" t="s">
        <v>297</v>
      </c>
      <c r="H116" t="s">
        <v>443</v>
      </c>
      <c r="I116" t="s">
        <v>67</v>
      </c>
      <c r="J116" t="s">
        <v>101</v>
      </c>
      <c r="K116" t="s">
        <v>44</v>
      </c>
      <c r="L116" t="s">
        <v>45</v>
      </c>
      <c r="M116" t="s">
        <v>523</v>
      </c>
      <c r="N116" t="s">
        <v>52</v>
      </c>
      <c r="O116" t="s">
        <v>268</v>
      </c>
      <c r="P116" t="s">
        <v>52</v>
      </c>
      <c r="Q116" t="s">
        <v>186</v>
      </c>
      <c r="R116" t="s">
        <v>599</v>
      </c>
      <c r="S116" t="s">
        <v>600</v>
      </c>
    </row>
    <row r="117" spans="1:34" x14ac:dyDescent="0.2">
      <c r="A117" t="s">
        <v>556</v>
      </c>
      <c r="B117">
        <f t="shared" si="6"/>
        <v>2.7188689505165849E-2</v>
      </c>
      <c r="C117">
        <f t="shared" si="6"/>
        <v>2.7188689505165849E-2</v>
      </c>
      <c r="D117">
        <v>0.2</v>
      </c>
      <c r="E117">
        <f t="shared" si="4"/>
        <v>-0.60000000000000009</v>
      </c>
      <c r="F117" t="s">
        <v>1070</v>
      </c>
      <c r="G117" t="s">
        <v>72</v>
      </c>
      <c r="H117" t="s">
        <v>601</v>
      </c>
      <c r="I117" t="s">
        <v>524</v>
      </c>
      <c r="J117" t="s">
        <v>75</v>
      </c>
      <c r="K117" t="s">
        <v>193</v>
      </c>
      <c r="L117" t="s">
        <v>177</v>
      </c>
      <c r="M117" t="s">
        <v>238</v>
      </c>
      <c r="N117" t="s">
        <v>602</v>
      </c>
      <c r="O117" t="s">
        <v>508</v>
      </c>
      <c r="P117" t="s">
        <v>52</v>
      </c>
      <c r="Q117" t="s">
        <v>603</v>
      </c>
      <c r="R117" t="s">
        <v>604</v>
      </c>
    </row>
    <row r="118" spans="1:34" x14ac:dyDescent="0.2">
      <c r="A118" t="s">
        <v>556</v>
      </c>
      <c r="B118">
        <f t="shared" si="6"/>
        <v>2.7188689505165849E-2</v>
      </c>
      <c r="C118">
        <f t="shared" si="6"/>
        <v>2.7188689505165849E-2</v>
      </c>
      <c r="D118">
        <v>9.9999999999999895E-2</v>
      </c>
      <c r="E118">
        <f t="shared" si="4"/>
        <v>-0.70000000000000018</v>
      </c>
      <c r="F118" t="s">
        <v>1070</v>
      </c>
      <c r="G118" t="s">
        <v>50</v>
      </c>
      <c r="H118" t="s">
        <v>75</v>
      </c>
      <c r="I118" t="s">
        <v>474</v>
      </c>
      <c r="J118" t="s">
        <v>140</v>
      </c>
      <c r="K118" t="s">
        <v>260</v>
      </c>
      <c r="L118" t="s">
        <v>475</v>
      </c>
      <c r="M118" t="s">
        <v>476</v>
      </c>
      <c r="N118" t="s">
        <v>245</v>
      </c>
      <c r="O118" t="s">
        <v>48</v>
      </c>
      <c r="P118" t="s">
        <v>605</v>
      </c>
      <c r="Q118" t="s">
        <v>606</v>
      </c>
    </row>
    <row r="119" spans="1:34" x14ac:dyDescent="0.2">
      <c r="A119" t="s">
        <v>556</v>
      </c>
      <c r="B119">
        <f t="shared" si="6"/>
        <v>2.7188689505165849E-2</v>
      </c>
      <c r="C119">
        <f t="shared" si="6"/>
        <v>2.7188689505165849E-2</v>
      </c>
      <c r="D119">
        <v>0</v>
      </c>
      <c r="E119">
        <f t="shared" si="4"/>
        <v>-0.8</v>
      </c>
      <c r="F119" t="s">
        <v>1070</v>
      </c>
      <c r="G119" t="s">
        <v>274</v>
      </c>
      <c r="H119" t="s">
        <v>75</v>
      </c>
      <c r="I119" t="s">
        <v>607</v>
      </c>
      <c r="J119" t="s">
        <v>52</v>
      </c>
      <c r="K119" t="s">
        <v>608</v>
      </c>
      <c r="L119" t="s">
        <v>609</v>
      </c>
      <c r="M119" t="s">
        <v>68</v>
      </c>
      <c r="N119" t="s">
        <v>69</v>
      </c>
      <c r="O119" t="s">
        <v>41</v>
      </c>
      <c r="P119" t="s">
        <v>48</v>
      </c>
      <c r="Q119" t="s">
        <v>610</v>
      </c>
      <c r="R119" t="s">
        <v>611</v>
      </c>
    </row>
    <row r="120" spans="1:34" x14ac:dyDescent="0.2">
      <c r="A120" t="s">
        <v>556</v>
      </c>
      <c r="B120">
        <f t="shared" si="6"/>
        <v>2.7188689505165849E-2</v>
      </c>
      <c r="C120">
        <f t="shared" si="6"/>
        <v>2.7188689505165849E-2</v>
      </c>
      <c r="D120">
        <v>-0.1</v>
      </c>
      <c r="E120">
        <f t="shared" si="4"/>
        <v>-0.9</v>
      </c>
      <c r="F120" t="s">
        <v>1070</v>
      </c>
      <c r="G120" t="s">
        <v>50</v>
      </c>
      <c r="H120" t="s">
        <v>291</v>
      </c>
      <c r="I120" t="s">
        <v>48</v>
      </c>
      <c r="J120" t="s">
        <v>407</v>
      </c>
      <c r="K120" t="s">
        <v>140</v>
      </c>
      <c r="L120" t="s">
        <v>1</v>
      </c>
      <c r="M120" t="s">
        <v>81</v>
      </c>
      <c r="N120" t="s">
        <v>408</v>
      </c>
      <c r="O120" t="s">
        <v>219</v>
      </c>
      <c r="P120" t="s">
        <v>245</v>
      </c>
      <c r="Q120" t="s">
        <v>612</v>
      </c>
      <c r="R120" t="s">
        <v>613</v>
      </c>
    </row>
    <row r="121" spans="1:34" x14ac:dyDescent="0.2">
      <c r="A121" t="s">
        <v>556</v>
      </c>
      <c r="B121">
        <f t="shared" si="6"/>
        <v>2.7188689505165849E-2</v>
      </c>
      <c r="C121">
        <f t="shared" si="6"/>
        <v>2.7188689505165849E-2</v>
      </c>
      <c r="D121">
        <v>-0.2</v>
      </c>
      <c r="E121">
        <f t="shared" si="4"/>
        <v>-1</v>
      </c>
      <c r="F121" t="s">
        <v>1070</v>
      </c>
      <c r="G121" t="s">
        <v>182</v>
      </c>
      <c r="H121" t="s">
        <v>319</v>
      </c>
      <c r="I121" t="s">
        <v>614</v>
      </c>
      <c r="J121" t="s">
        <v>52</v>
      </c>
      <c r="K121" t="s">
        <v>615</v>
      </c>
      <c r="L121" t="s">
        <v>48</v>
      </c>
      <c r="M121" t="s">
        <v>430</v>
      </c>
      <c r="N121" t="s">
        <v>616</v>
      </c>
      <c r="O121" t="s">
        <v>617</v>
      </c>
      <c r="P121" t="s">
        <v>41</v>
      </c>
      <c r="Q121" t="s">
        <v>48</v>
      </c>
      <c r="R121" t="s">
        <v>463</v>
      </c>
    </row>
    <row r="122" spans="1:34" x14ac:dyDescent="0.2">
      <c r="A122" t="s">
        <v>618</v>
      </c>
      <c r="B122">
        <f>1/(1.87*2)</f>
        <v>0.26737967914438499</v>
      </c>
      <c r="C122">
        <f>1/1.87</f>
        <v>0.53475935828876997</v>
      </c>
      <c r="D122">
        <v>1.7</v>
      </c>
      <c r="E122">
        <f t="shared" si="4"/>
        <v>0.89999999999999991</v>
      </c>
      <c r="F122" t="s">
        <v>1070</v>
      </c>
      <c r="G122" t="s">
        <v>302</v>
      </c>
      <c r="H122" t="s">
        <v>121</v>
      </c>
      <c r="I122" t="s">
        <v>186</v>
      </c>
      <c r="J122" t="s">
        <v>619</v>
      </c>
      <c r="K122" t="s">
        <v>303</v>
      </c>
      <c r="L122" t="s">
        <v>102</v>
      </c>
      <c r="M122" t="s">
        <v>517</v>
      </c>
      <c r="N122" t="s">
        <v>52</v>
      </c>
      <c r="O122" t="s">
        <v>84</v>
      </c>
      <c r="P122" t="s">
        <v>400</v>
      </c>
      <c r="Q122" t="s">
        <v>175</v>
      </c>
      <c r="V122" t="s">
        <v>302</v>
      </c>
      <c r="W122" t="s">
        <v>121</v>
      </c>
      <c r="X122" t="s">
        <v>186</v>
      </c>
      <c r="Y122" t="s">
        <v>619</v>
      </c>
      <c r="Z122" t="s">
        <v>303</v>
      </c>
      <c r="AA122" t="s">
        <v>102</v>
      </c>
      <c r="AB122" t="s">
        <v>517</v>
      </c>
      <c r="AC122" t="s">
        <v>52</v>
      </c>
      <c r="AD122" t="s">
        <v>84</v>
      </c>
      <c r="AE122" t="s">
        <v>400</v>
      </c>
      <c r="AF122" t="s">
        <v>175</v>
      </c>
    </row>
    <row r="123" spans="1:34" x14ac:dyDescent="0.2">
      <c r="A123" t="s">
        <v>618</v>
      </c>
      <c r="B123">
        <f t="shared" ref="B123:B141" si="7">1/(1.87*2)</f>
        <v>0.26737967914438499</v>
      </c>
      <c r="C123">
        <f t="shared" ref="C123:C141" si="8">1/1.87</f>
        <v>0.53475935828876997</v>
      </c>
      <c r="D123">
        <v>1.6</v>
      </c>
      <c r="E123">
        <f t="shared" si="4"/>
        <v>0.8</v>
      </c>
      <c r="F123" t="s">
        <v>1070</v>
      </c>
      <c r="G123" t="s">
        <v>72</v>
      </c>
      <c r="H123" t="s">
        <v>534</v>
      </c>
      <c r="I123" t="s">
        <v>620</v>
      </c>
      <c r="J123" t="s">
        <v>75</v>
      </c>
      <c r="K123" t="s">
        <v>621</v>
      </c>
      <c r="L123" t="s">
        <v>52</v>
      </c>
      <c r="M123" t="s">
        <v>48</v>
      </c>
      <c r="N123" t="s">
        <v>358</v>
      </c>
      <c r="O123" t="s">
        <v>121</v>
      </c>
      <c r="P123" t="s">
        <v>48</v>
      </c>
      <c r="Q123" t="s">
        <v>622</v>
      </c>
      <c r="R123" t="s">
        <v>623</v>
      </c>
      <c r="V123" t="s">
        <v>72</v>
      </c>
      <c r="W123" t="s">
        <v>534</v>
      </c>
      <c r="X123" t="s">
        <v>620</v>
      </c>
      <c r="Y123" t="s">
        <v>75</v>
      </c>
      <c r="Z123" t="s">
        <v>621</v>
      </c>
      <c r="AA123" t="s">
        <v>52</v>
      </c>
      <c r="AB123" t="s">
        <v>48</v>
      </c>
      <c r="AC123" t="s">
        <v>358</v>
      </c>
      <c r="AD123" t="s">
        <v>121</v>
      </c>
      <c r="AE123" t="s">
        <v>48</v>
      </c>
      <c r="AF123" t="s">
        <v>622</v>
      </c>
      <c r="AG123" t="s">
        <v>623</v>
      </c>
    </row>
    <row r="124" spans="1:34" x14ac:dyDescent="0.2">
      <c r="A124" t="s">
        <v>618</v>
      </c>
      <c r="B124">
        <f t="shared" si="7"/>
        <v>0.26737967914438499</v>
      </c>
      <c r="C124">
        <f t="shared" si="8"/>
        <v>0.53475935828876997</v>
      </c>
      <c r="D124">
        <v>1.5</v>
      </c>
      <c r="E124">
        <f t="shared" si="4"/>
        <v>0.7</v>
      </c>
      <c r="F124" t="s">
        <v>1070</v>
      </c>
      <c r="G124" t="s">
        <v>624</v>
      </c>
      <c r="H124" t="s">
        <v>144</v>
      </c>
      <c r="I124" t="s">
        <v>439</v>
      </c>
      <c r="J124" t="s">
        <v>45</v>
      </c>
      <c r="K124" t="s">
        <v>625</v>
      </c>
      <c r="L124" t="s">
        <v>626</v>
      </c>
      <c r="M124" t="s">
        <v>1</v>
      </c>
      <c r="N124" t="s">
        <v>185</v>
      </c>
      <c r="O124" t="s">
        <v>329</v>
      </c>
      <c r="P124" t="s">
        <v>52</v>
      </c>
      <c r="Q124" t="s">
        <v>196</v>
      </c>
      <c r="R124" t="s">
        <v>101</v>
      </c>
      <c r="S124" t="s">
        <v>77</v>
      </c>
      <c r="V124" t="s">
        <v>624</v>
      </c>
      <c r="W124" t="s">
        <v>144</v>
      </c>
      <c r="X124" t="s">
        <v>439</v>
      </c>
      <c r="Y124" t="s">
        <v>45</v>
      </c>
      <c r="Z124" t="s">
        <v>625</v>
      </c>
      <c r="AA124" t="s">
        <v>626</v>
      </c>
      <c r="AB124" t="s">
        <v>1</v>
      </c>
      <c r="AC124" t="s">
        <v>185</v>
      </c>
      <c r="AD124" t="s">
        <v>329</v>
      </c>
      <c r="AE124" t="s">
        <v>52</v>
      </c>
      <c r="AF124" t="s">
        <v>196</v>
      </c>
      <c r="AG124" t="s">
        <v>101</v>
      </c>
      <c r="AH124" t="s">
        <v>77</v>
      </c>
    </row>
    <row r="125" spans="1:34" x14ac:dyDescent="0.2">
      <c r="A125" t="s">
        <v>618</v>
      </c>
      <c r="B125">
        <f t="shared" si="7"/>
        <v>0.26737967914438499</v>
      </c>
      <c r="C125">
        <f t="shared" si="8"/>
        <v>0.53475935828876997</v>
      </c>
      <c r="D125">
        <v>1.4</v>
      </c>
      <c r="E125">
        <f t="shared" si="4"/>
        <v>0.59999999999999987</v>
      </c>
      <c r="F125" t="s">
        <v>1070</v>
      </c>
      <c r="G125" t="s">
        <v>473</v>
      </c>
      <c r="H125" t="s">
        <v>627</v>
      </c>
      <c r="I125" t="s">
        <v>52</v>
      </c>
      <c r="J125" t="s">
        <v>207</v>
      </c>
      <c r="K125" t="s">
        <v>41</v>
      </c>
      <c r="L125" t="s">
        <v>48</v>
      </c>
      <c r="M125" t="s">
        <v>463</v>
      </c>
      <c r="N125" t="s">
        <v>245</v>
      </c>
      <c r="O125" t="s">
        <v>517</v>
      </c>
      <c r="P125" t="s">
        <v>52</v>
      </c>
      <c r="Q125" t="s">
        <v>122</v>
      </c>
      <c r="R125" t="s">
        <v>256</v>
      </c>
      <c r="V125" t="s">
        <v>473</v>
      </c>
      <c r="W125" t="s">
        <v>627</v>
      </c>
      <c r="X125" t="s">
        <v>52</v>
      </c>
      <c r="Y125" t="s">
        <v>207</v>
      </c>
      <c r="Z125" t="s">
        <v>41</v>
      </c>
      <c r="AA125" t="s">
        <v>48</v>
      </c>
      <c r="AB125" t="s">
        <v>463</v>
      </c>
      <c r="AC125" t="s">
        <v>245</v>
      </c>
      <c r="AD125" t="s">
        <v>517</v>
      </c>
      <c r="AE125" t="s">
        <v>52</v>
      </c>
      <c r="AF125" t="s">
        <v>122</v>
      </c>
      <c r="AG125" t="s">
        <v>256</v>
      </c>
    </row>
    <row r="126" spans="1:34" x14ac:dyDescent="0.2">
      <c r="A126" t="s">
        <v>618</v>
      </c>
      <c r="B126">
        <f t="shared" si="7"/>
        <v>0.26737967914438499</v>
      </c>
      <c r="C126">
        <f t="shared" si="8"/>
        <v>0.53475935828876997</v>
      </c>
      <c r="D126">
        <v>1.3</v>
      </c>
      <c r="E126">
        <f t="shared" si="4"/>
        <v>0.5</v>
      </c>
      <c r="F126" t="s">
        <v>1070</v>
      </c>
      <c r="G126" t="s">
        <v>274</v>
      </c>
      <c r="H126" t="s">
        <v>151</v>
      </c>
      <c r="I126" t="s">
        <v>334</v>
      </c>
      <c r="J126" t="s">
        <v>626</v>
      </c>
      <c r="K126" t="s">
        <v>533</v>
      </c>
      <c r="L126" t="s">
        <v>628</v>
      </c>
      <c r="M126" t="s">
        <v>629</v>
      </c>
      <c r="N126" t="s">
        <v>630</v>
      </c>
      <c r="O126" t="s">
        <v>186</v>
      </c>
      <c r="P126" t="s">
        <v>212</v>
      </c>
      <c r="Q126" t="s">
        <v>52</v>
      </c>
      <c r="R126" t="s">
        <v>48</v>
      </c>
      <c r="S126" t="s">
        <v>283</v>
      </c>
      <c r="V126" t="s">
        <v>274</v>
      </c>
      <c r="W126" t="s">
        <v>151</v>
      </c>
      <c r="X126" t="s">
        <v>334</v>
      </c>
      <c r="Y126" t="s">
        <v>626</v>
      </c>
      <c r="Z126" t="s">
        <v>533</v>
      </c>
      <c r="AA126" t="s">
        <v>628</v>
      </c>
      <c r="AB126" t="s">
        <v>629</v>
      </c>
      <c r="AC126" t="s">
        <v>630</v>
      </c>
      <c r="AD126" t="s">
        <v>186</v>
      </c>
      <c r="AE126" t="s">
        <v>212</v>
      </c>
      <c r="AF126" t="s">
        <v>52</v>
      </c>
      <c r="AG126" t="s">
        <v>48</v>
      </c>
      <c r="AH126" t="s">
        <v>283</v>
      </c>
    </row>
    <row r="127" spans="1:34" x14ac:dyDescent="0.2">
      <c r="A127" t="s">
        <v>618</v>
      </c>
      <c r="B127">
        <f t="shared" si="7"/>
        <v>0.26737967914438499</v>
      </c>
      <c r="C127">
        <f t="shared" si="8"/>
        <v>0.53475935828876997</v>
      </c>
      <c r="D127">
        <v>1.2</v>
      </c>
      <c r="E127">
        <f t="shared" si="4"/>
        <v>0.39999999999999991</v>
      </c>
      <c r="F127" t="s">
        <v>1070</v>
      </c>
      <c r="G127" t="s">
        <v>631</v>
      </c>
      <c r="H127" t="s">
        <v>463</v>
      </c>
      <c r="I127" t="s">
        <v>143</v>
      </c>
      <c r="J127" t="s">
        <v>632</v>
      </c>
      <c r="K127" t="s">
        <v>245</v>
      </c>
      <c r="L127" t="s">
        <v>633</v>
      </c>
      <c r="M127" t="s">
        <v>52</v>
      </c>
      <c r="N127" t="s">
        <v>634</v>
      </c>
      <c r="O127" t="s">
        <v>52</v>
      </c>
      <c r="P127" t="s">
        <v>48</v>
      </c>
      <c r="Q127" t="s">
        <v>386</v>
      </c>
      <c r="V127" t="s">
        <v>631</v>
      </c>
      <c r="W127" t="s">
        <v>463</v>
      </c>
      <c r="X127" t="s">
        <v>143</v>
      </c>
      <c r="Y127" t="s">
        <v>632</v>
      </c>
      <c r="Z127" t="s">
        <v>245</v>
      </c>
      <c r="AA127" t="s">
        <v>633</v>
      </c>
      <c r="AB127" t="s">
        <v>52</v>
      </c>
      <c r="AC127" t="s">
        <v>634</v>
      </c>
      <c r="AD127" t="s">
        <v>52</v>
      </c>
      <c r="AE127" t="s">
        <v>48</v>
      </c>
      <c r="AF127" t="s">
        <v>386</v>
      </c>
    </row>
    <row r="128" spans="1:34" x14ac:dyDescent="0.2">
      <c r="A128" t="s">
        <v>618</v>
      </c>
      <c r="B128">
        <f t="shared" si="7"/>
        <v>0.26737967914438499</v>
      </c>
      <c r="C128">
        <f t="shared" si="8"/>
        <v>0.53475935828876997</v>
      </c>
      <c r="D128">
        <v>1.1000000000000001</v>
      </c>
      <c r="E128">
        <f t="shared" si="4"/>
        <v>0.30000000000000004</v>
      </c>
      <c r="F128" t="s">
        <v>1070</v>
      </c>
      <c r="G128" t="s">
        <v>61</v>
      </c>
      <c r="H128" t="s">
        <v>48</v>
      </c>
      <c r="I128" t="s">
        <v>635</v>
      </c>
      <c r="J128" t="s">
        <v>101</v>
      </c>
      <c r="K128" t="s">
        <v>137</v>
      </c>
      <c r="L128" t="s">
        <v>223</v>
      </c>
      <c r="M128" t="s">
        <v>186</v>
      </c>
      <c r="N128" t="s">
        <v>219</v>
      </c>
      <c r="O128" t="s">
        <v>527</v>
      </c>
      <c r="P128" t="s">
        <v>121</v>
      </c>
      <c r="Q128" t="s">
        <v>636</v>
      </c>
      <c r="R128" t="s">
        <v>637</v>
      </c>
      <c r="V128" t="s">
        <v>61</v>
      </c>
      <c r="W128" t="s">
        <v>48</v>
      </c>
      <c r="X128" t="s">
        <v>635</v>
      </c>
      <c r="Y128" t="s">
        <v>101</v>
      </c>
      <c r="Z128" t="s">
        <v>137</v>
      </c>
      <c r="AA128" t="s">
        <v>223</v>
      </c>
      <c r="AB128" t="s">
        <v>186</v>
      </c>
      <c r="AC128" t="s">
        <v>219</v>
      </c>
      <c r="AD128" t="s">
        <v>527</v>
      </c>
      <c r="AE128" t="s">
        <v>121</v>
      </c>
      <c r="AF128" t="s">
        <v>636</v>
      </c>
      <c r="AG128" t="s">
        <v>637</v>
      </c>
    </row>
    <row r="129" spans="1:35" x14ac:dyDescent="0.2">
      <c r="A129" t="s">
        <v>618</v>
      </c>
      <c r="B129">
        <f t="shared" si="7"/>
        <v>0.26737967914438499</v>
      </c>
      <c r="C129">
        <f t="shared" si="8"/>
        <v>0.53475935828876997</v>
      </c>
      <c r="D129">
        <v>1</v>
      </c>
      <c r="E129">
        <f t="shared" si="4"/>
        <v>0.19999999999999996</v>
      </c>
      <c r="F129" t="s">
        <v>1070</v>
      </c>
      <c r="G129" t="s">
        <v>274</v>
      </c>
      <c r="H129" t="s">
        <v>151</v>
      </c>
      <c r="I129" t="s">
        <v>638</v>
      </c>
      <c r="J129" t="s">
        <v>97</v>
      </c>
      <c r="K129" t="s">
        <v>57</v>
      </c>
      <c r="L129" t="s">
        <v>68</v>
      </c>
      <c r="M129" t="s">
        <v>639</v>
      </c>
      <c r="N129" t="s">
        <v>223</v>
      </c>
      <c r="O129" t="s">
        <v>186</v>
      </c>
      <c r="P129" t="s">
        <v>640</v>
      </c>
      <c r="Q129" t="s">
        <v>339</v>
      </c>
      <c r="V129" t="s">
        <v>274</v>
      </c>
      <c r="W129" t="s">
        <v>151</v>
      </c>
      <c r="X129" t="s">
        <v>638</v>
      </c>
      <c r="Y129" t="s">
        <v>97</v>
      </c>
      <c r="Z129" t="s">
        <v>57</v>
      </c>
      <c r="AA129" t="s">
        <v>68</v>
      </c>
      <c r="AB129" t="s">
        <v>639</v>
      </c>
      <c r="AC129" t="s">
        <v>223</v>
      </c>
      <c r="AD129" t="s">
        <v>186</v>
      </c>
      <c r="AE129" t="s">
        <v>640</v>
      </c>
      <c r="AF129" t="s">
        <v>339</v>
      </c>
    </row>
    <row r="130" spans="1:35" x14ac:dyDescent="0.2">
      <c r="A130" t="s">
        <v>618</v>
      </c>
      <c r="B130">
        <f t="shared" si="7"/>
        <v>0.26737967914438499</v>
      </c>
      <c r="C130">
        <f t="shared" si="8"/>
        <v>0.53475935828876997</v>
      </c>
      <c r="D130">
        <v>0.90000000000000102</v>
      </c>
      <c r="E130">
        <f t="shared" si="4"/>
        <v>0.10000000000000098</v>
      </c>
      <c r="F130" t="s">
        <v>1070</v>
      </c>
      <c r="G130" t="s">
        <v>269</v>
      </c>
      <c r="H130" t="s">
        <v>51</v>
      </c>
      <c r="I130" t="s">
        <v>278</v>
      </c>
      <c r="J130" t="s">
        <v>140</v>
      </c>
      <c r="K130" t="s">
        <v>48</v>
      </c>
      <c r="L130" t="s">
        <v>641</v>
      </c>
      <c r="M130" t="s">
        <v>154</v>
      </c>
      <c r="N130" t="s">
        <v>63</v>
      </c>
      <c r="O130" t="s">
        <v>75</v>
      </c>
      <c r="P130" t="s">
        <v>403</v>
      </c>
      <c r="Q130" t="s">
        <v>193</v>
      </c>
      <c r="R130" t="s">
        <v>192</v>
      </c>
      <c r="V130" t="s">
        <v>269</v>
      </c>
      <c r="W130" t="s">
        <v>51</v>
      </c>
      <c r="X130" t="s">
        <v>278</v>
      </c>
      <c r="Y130" t="s">
        <v>140</v>
      </c>
      <c r="Z130" t="s">
        <v>48</v>
      </c>
      <c r="AA130" t="s">
        <v>641</v>
      </c>
      <c r="AB130" t="s">
        <v>154</v>
      </c>
      <c r="AC130" t="s">
        <v>63</v>
      </c>
      <c r="AD130" t="s">
        <v>75</v>
      </c>
      <c r="AE130" t="s">
        <v>403</v>
      </c>
      <c r="AF130" t="s">
        <v>193</v>
      </c>
      <c r="AG130" t="s">
        <v>192</v>
      </c>
    </row>
    <row r="131" spans="1:35" x14ac:dyDescent="0.2">
      <c r="A131" t="s">
        <v>618</v>
      </c>
      <c r="B131">
        <f t="shared" si="7"/>
        <v>0.26737967914438499</v>
      </c>
      <c r="C131">
        <f t="shared" si="8"/>
        <v>0.53475935828876997</v>
      </c>
      <c r="D131">
        <v>0.80000000000000104</v>
      </c>
      <c r="E131">
        <f t="shared" si="4"/>
        <v>9.9920072216264089E-16</v>
      </c>
      <c r="F131" t="s">
        <v>1070</v>
      </c>
      <c r="G131" t="s">
        <v>50</v>
      </c>
      <c r="H131" t="s">
        <v>642</v>
      </c>
      <c r="I131" t="s">
        <v>260</v>
      </c>
      <c r="J131" t="s">
        <v>48</v>
      </c>
      <c r="K131" t="s">
        <v>643</v>
      </c>
      <c r="L131" t="s">
        <v>644</v>
      </c>
      <c r="M131" t="s">
        <v>645</v>
      </c>
      <c r="N131" t="s">
        <v>140</v>
      </c>
      <c r="O131" t="s">
        <v>48</v>
      </c>
      <c r="P131" t="s">
        <v>646</v>
      </c>
      <c r="Q131" t="s">
        <v>134</v>
      </c>
      <c r="V131" t="s">
        <v>50</v>
      </c>
      <c r="W131" t="s">
        <v>642</v>
      </c>
      <c r="X131" t="s">
        <v>260</v>
      </c>
      <c r="Y131" t="s">
        <v>48</v>
      </c>
      <c r="Z131" t="s">
        <v>643</v>
      </c>
      <c r="AA131" t="s">
        <v>644</v>
      </c>
      <c r="AB131" t="s">
        <v>645</v>
      </c>
      <c r="AC131" t="s">
        <v>140</v>
      </c>
      <c r="AD131" t="s">
        <v>48</v>
      </c>
      <c r="AE131" t="s">
        <v>646</v>
      </c>
      <c r="AF131" t="s">
        <v>134</v>
      </c>
    </row>
    <row r="132" spans="1:35" x14ac:dyDescent="0.2">
      <c r="A132" t="s">
        <v>618</v>
      </c>
      <c r="B132">
        <f t="shared" si="7"/>
        <v>0.26737967914438499</v>
      </c>
      <c r="C132">
        <f t="shared" si="8"/>
        <v>0.53475935828876997</v>
      </c>
      <c r="D132">
        <v>0.70000000000000095</v>
      </c>
      <c r="E132">
        <f t="shared" ref="E132:E195" si="9">D132-0.8</f>
        <v>-9.999999999999909E-2</v>
      </c>
      <c r="F132" t="s">
        <v>1070</v>
      </c>
      <c r="G132" t="s">
        <v>647</v>
      </c>
      <c r="H132" t="s">
        <v>131</v>
      </c>
      <c r="I132" t="s">
        <v>648</v>
      </c>
      <c r="J132" t="s">
        <v>627</v>
      </c>
      <c r="K132" t="s">
        <v>52</v>
      </c>
      <c r="L132" t="s">
        <v>176</v>
      </c>
      <c r="M132" t="s">
        <v>158</v>
      </c>
      <c r="N132" t="s">
        <v>48</v>
      </c>
      <c r="O132" t="s">
        <v>338</v>
      </c>
      <c r="P132" t="s">
        <v>449</v>
      </c>
      <c r="Q132" t="s">
        <v>128</v>
      </c>
      <c r="R132" t="s">
        <v>649</v>
      </c>
      <c r="V132" t="s">
        <v>647</v>
      </c>
      <c r="W132" t="s">
        <v>131</v>
      </c>
      <c r="X132" t="s">
        <v>648</v>
      </c>
      <c r="Y132" t="s">
        <v>627</v>
      </c>
      <c r="Z132" t="s">
        <v>52</v>
      </c>
      <c r="AA132" t="s">
        <v>176</v>
      </c>
      <c r="AB132" t="s">
        <v>158</v>
      </c>
      <c r="AC132" t="s">
        <v>48</v>
      </c>
      <c r="AD132" t="s">
        <v>338</v>
      </c>
      <c r="AE132" t="s">
        <v>449</v>
      </c>
      <c r="AF132" t="s">
        <v>128</v>
      </c>
      <c r="AG132" t="s">
        <v>649</v>
      </c>
    </row>
    <row r="133" spans="1:35" x14ac:dyDescent="0.2">
      <c r="A133" t="s">
        <v>618</v>
      </c>
      <c r="B133">
        <f t="shared" si="7"/>
        <v>0.26737967914438499</v>
      </c>
      <c r="C133">
        <f t="shared" si="8"/>
        <v>0.53475935828876997</v>
      </c>
      <c r="D133">
        <v>0.6</v>
      </c>
      <c r="E133">
        <f t="shared" si="9"/>
        <v>-0.20000000000000007</v>
      </c>
      <c r="F133" t="s">
        <v>1070</v>
      </c>
      <c r="G133" t="s">
        <v>50</v>
      </c>
      <c r="H133" t="s">
        <v>291</v>
      </c>
      <c r="I133" t="s">
        <v>48</v>
      </c>
      <c r="J133" t="s">
        <v>407</v>
      </c>
      <c r="K133" t="s">
        <v>140</v>
      </c>
      <c r="L133" t="s">
        <v>1</v>
      </c>
      <c r="M133" t="s">
        <v>81</v>
      </c>
      <c r="N133" t="s">
        <v>408</v>
      </c>
      <c r="O133" t="s">
        <v>219</v>
      </c>
      <c r="P133" t="s">
        <v>650</v>
      </c>
      <c r="Q133" t="s">
        <v>48</v>
      </c>
      <c r="R133" t="s">
        <v>651</v>
      </c>
      <c r="V133" t="s">
        <v>50</v>
      </c>
      <c r="W133" t="s">
        <v>291</v>
      </c>
      <c r="X133" t="s">
        <v>48</v>
      </c>
      <c r="Y133" t="s">
        <v>407</v>
      </c>
      <c r="Z133" t="s">
        <v>140</v>
      </c>
      <c r="AA133" t="s">
        <v>1</v>
      </c>
      <c r="AB133" t="s">
        <v>81</v>
      </c>
      <c r="AC133" t="s">
        <v>408</v>
      </c>
      <c r="AD133" t="s">
        <v>219</v>
      </c>
      <c r="AE133" t="s">
        <v>650</v>
      </c>
      <c r="AF133" t="s">
        <v>48</v>
      </c>
      <c r="AG133" t="s">
        <v>651</v>
      </c>
    </row>
    <row r="134" spans="1:35" x14ac:dyDescent="0.2">
      <c r="A134" t="s">
        <v>618</v>
      </c>
      <c r="B134">
        <f t="shared" si="7"/>
        <v>0.26737967914438499</v>
      </c>
      <c r="C134">
        <f t="shared" si="8"/>
        <v>0.53475935828876997</v>
      </c>
      <c r="D134">
        <v>0.5</v>
      </c>
      <c r="E134">
        <f t="shared" si="9"/>
        <v>-0.30000000000000004</v>
      </c>
      <c r="F134" t="s">
        <v>1070</v>
      </c>
      <c r="G134" t="s">
        <v>182</v>
      </c>
      <c r="H134" t="s">
        <v>398</v>
      </c>
      <c r="I134" t="s">
        <v>460</v>
      </c>
      <c r="J134" t="s">
        <v>98</v>
      </c>
      <c r="K134" t="s">
        <v>308</v>
      </c>
      <c r="L134" t="s">
        <v>75</v>
      </c>
      <c r="M134" t="s">
        <v>480</v>
      </c>
      <c r="N134" t="s">
        <v>652</v>
      </c>
      <c r="O134" t="s">
        <v>140</v>
      </c>
      <c r="P134" t="s">
        <v>186</v>
      </c>
      <c r="Q134" t="s">
        <v>430</v>
      </c>
      <c r="R134" t="s">
        <v>363</v>
      </c>
      <c r="S134" t="s">
        <v>57</v>
      </c>
      <c r="T134" t="s">
        <v>224</v>
      </c>
      <c r="V134" t="s">
        <v>182</v>
      </c>
      <c r="W134" t="s">
        <v>398</v>
      </c>
      <c r="X134" t="s">
        <v>460</v>
      </c>
      <c r="Y134" t="s">
        <v>98</v>
      </c>
      <c r="Z134" t="s">
        <v>308</v>
      </c>
      <c r="AA134" t="s">
        <v>75</v>
      </c>
      <c r="AB134" t="s">
        <v>480</v>
      </c>
      <c r="AC134" t="s">
        <v>652</v>
      </c>
      <c r="AD134" t="s">
        <v>140</v>
      </c>
      <c r="AE134" t="s">
        <v>186</v>
      </c>
      <c r="AF134" t="s">
        <v>430</v>
      </c>
      <c r="AG134" t="s">
        <v>363</v>
      </c>
      <c r="AH134" t="s">
        <v>57</v>
      </c>
      <c r="AI134" t="s">
        <v>224</v>
      </c>
    </row>
    <row r="135" spans="1:35" x14ac:dyDescent="0.2">
      <c r="A135" t="s">
        <v>618</v>
      </c>
      <c r="B135">
        <f t="shared" si="7"/>
        <v>0.26737967914438499</v>
      </c>
      <c r="C135">
        <f t="shared" si="8"/>
        <v>0.53475935828876997</v>
      </c>
      <c r="D135">
        <v>0.4</v>
      </c>
      <c r="E135">
        <f t="shared" si="9"/>
        <v>-0.4</v>
      </c>
      <c r="F135" t="s">
        <v>1070</v>
      </c>
      <c r="G135" t="s">
        <v>182</v>
      </c>
      <c r="H135" t="s">
        <v>338</v>
      </c>
      <c r="I135" t="s">
        <v>653</v>
      </c>
      <c r="J135" t="s">
        <v>511</v>
      </c>
      <c r="K135" t="s">
        <v>1</v>
      </c>
      <c r="L135" t="s">
        <v>654</v>
      </c>
      <c r="M135" t="s">
        <v>655</v>
      </c>
      <c r="N135" t="s">
        <v>656</v>
      </c>
      <c r="O135" t="s">
        <v>596</v>
      </c>
      <c r="P135" t="s">
        <v>122</v>
      </c>
      <c r="Q135" t="s">
        <v>657</v>
      </c>
      <c r="R135" t="s">
        <v>658</v>
      </c>
      <c r="V135" t="s">
        <v>182</v>
      </c>
      <c r="W135" t="s">
        <v>338</v>
      </c>
      <c r="X135" t="s">
        <v>653</v>
      </c>
      <c r="Y135" t="s">
        <v>511</v>
      </c>
      <c r="Z135" t="s">
        <v>1</v>
      </c>
      <c r="AA135" t="s">
        <v>654</v>
      </c>
      <c r="AB135" t="s">
        <v>655</v>
      </c>
      <c r="AC135" t="s">
        <v>656</v>
      </c>
      <c r="AD135" t="s">
        <v>596</v>
      </c>
      <c r="AE135" t="s">
        <v>122</v>
      </c>
      <c r="AF135" t="s">
        <v>657</v>
      </c>
      <c r="AG135" t="s">
        <v>658</v>
      </c>
    </row>
    <row r="136" spans="1:35" x14ac:dyDescent="0.2">
      <c r="A136" t="s">
        <v>618</v>
      </c>
      <c r="B136">
        <f t="shared" si="7"/>
        <v>0.26737967914438499</v>
      </c>
      <c r="C136">
        <f t="shared" si="8"/>
        <v>0.53475935828876997</v>
      </c>
      <c r="D136">
        <v>0.3</v>
      </c>
      <c r="E136">
        <f t="shared" si="9"/>
        <v>-0.5</v>
      </c>
      <c r="F136" t="s">
        <v>1070</v>
      </c>
      <c r="G136" t="s">
        <v>216</v>
      </c>
      <c r="H136" t="s">
        <v>102</v>
      </c>
      <c r="I136" t="s">
        <v>533</v>
      </c>
      <c r="J136" t="s">
        <v>105</v>
      </c>
      <c r="K136" t="s">
        <v>659</v>
      </c>
      <c r="L136" t="s">
        <v>158</v>
      </c>
      <c r="M136" t="s">
        <v>48</v>
      </c>
      <c r="N136" t="s">
        <v>660</v>
      </c>
      <c r="O136" t="s">
        <v>52</v>
      </c>
      <c r="P136" t="s">
        <v>48</v>
      </c>
      <c r="Q136" t="s">
        <v>285</v>
      </c>
      <c r="R136" t="s">
        <v>661</v>
      </c>
      <c r="S136" t="s">
        <v>201</v>
      </c>
      <c r="V136" t="s">
        <v>216</v>
      </c>
      <c r="W136" t="s">
        <v>102</v>
      </c>
      <c r="X136" t="s">
        <v>533</v>
      </c>
      <c r="Y136" t="s">
        <v>105</v>
      </c>
      <c r="Z136" t="s">
        <v>659</v>
      </c>
      <c r="AA136" t="s">
        <v>158</v>
      </c>
      <c r="AB136" t="s">
        <v>48</v>
      </c>
      <c r="AC136" t="s">
        <v>660</v>
      </c>
      <c r="AD136" t="s">
        <v>52</v>
      </c>
      <c r="AE136" t="s">
        <v>48</v>
      </c>
      <c r="AF136" t="s">
        <v>285</v>
      </c>
      <c r="AG136" t="s">
        <v>661</v>
      </c>
      <c r="AH136" t="s">
        <v>201</v>
      </c>
    </row>
    <row r="137" spans="1:35" x14ac:dyDescent="0.2">
      <c r="A137" t="s">
        <v>618</v>
      </c>
      <c r="B137">
        <f t="shared" si="7"/>
        <v>0.26737967914438499</v>
      </c>
      <c r="C137">
        <f t="shared" si="8"/>
        <v>0.53475935828876997</v>
      </c>
      <c r="D137">
        <v>0.2</v>
      </c>
      <c r="E137">
        <f t="shared" si="9"/>
        <v>-0.60000000000000009</v>
      </c>
      <c r="F137" t="s">
        <v>1070</v>
      </c>
      <c r="G137" t="s">
        <v>72</v>
      </c>
      <c r="H137" t="s">
        <v>319</v>
      </c>
      <c r="I137" t="s">
        <v>662</v>
      </c>
      <c r="J137" t="s">
        <v>122</v>
      </c>
      <c r="K137" t="s">
        <v>663</v>
      </c>
      <c r="L137" t="s">
        <v>67</v>
      </c>
      <c r="M137" t="s">
        <v>416</v>
      </c>
      <c r="N137" t="s">
        <v>340</v>
      </c>
      <c r="O137" t="s">
        <v>400</v>
      </c>
      <c r="P137" t="s">
        <v>52</v>
      </c>
      <c r="Q137" t="s">
        <v>268</v>
      </c>
      <c r="R137" t="s">
        <v>52</v>
      </c>
      <c r="S137" t="s">
        <v>256</v>
      </c>
      <c r="V137" t="s">
        <v>72</v>
      </c>
      <c r="W137" t="s">
        <v>319</v>
      </c>
      <c r="X137" t="s">
        <v>662</v>
      </c>
      <c r="Y137" t="s">
        <v>122</v>
      </c>
      <c r="Z137" t="s">
        <v>663</v>
      </c>
      <c r="AA137" t="s">
        <v>67</v>
      </c>
      <c r="AB137" t="s">
        <v>416</v>
      </c>
      <c r="AC137" t="s">
        <v>340</v>
      </c>
      <c r="AD137" t="s">
        <v>400</v>
      </c>
      <c r="AE137" t="s">
        <v>52</v>
      </c>
      <c r="AF137" t="s">
        <v>268</v>
      </c>
      <c r="AG137" t="s">
        <v>52</v>
      </c>
      <c r="AH137" t="s">
        <v>256</v>
      </c>
    </row>
    <row r="138" spans="1:35" x14ac:dyDescent="0.2">
      <c r="A138" t="s">
        <v>618</v>
      </c>
      <c r="B138">
        <f t="shared" si="7"/>
        <v>0.26737967914438499</v>
      </c>
      <c r="C138">
        <f t="shared" si="8"/>
        <v>0.53475935828876997</v>
      </c>
      <c r="D138">
        <v>9.9999999999999895E-2</v>
      </c>
      <c r="E138">
        <f t="shared" si="9"/>
        <v>-0.70000000000000018</v>
      </c>
      <c r="F138" t="s">
        <v>1070</v>
      </c>
      <c r="G138" t="s">
        <v>664</v>
      </c>
      <c r="H138" t="s">
        <v>121</v>
      </c>
      <c r="I138" t="s">
        <v>186</v>
      </c>
      <c r="J138" t="s">
        <v>665</v>
      </c>
      <c r="K138" t="s">
        <v>51</v>
      </c>
      <c r="L138" t="s">
        <v>47</v>
      </c>
      <c r="M138" t="s">
        <v>98</v>
      </c>
      <c r="N138" t="s">
        <v>666</v>
      </c>
      <c r="O138" t="s">
        <v>52</v>
      </c>
      <c r="P138" t="s">
        <v>667</v>
      </c>
      <c r="Q138" t="s">
        <v>1</v>
      </c>
      <c r="R138" t="s">
        <v>130</v>
      </c>
      <c r="V138" t="s">
        <v>664</v>
      </c>
      <c r="W138" t="s">
        <v>121</v>
      </c>
      <c r="X138" t="s">
        <v>186</v>
      </c>
      <c r="Y138" t="s">
        <v>665</v>
      </c>
    </row>
    <row r="139" spans="1:35" x14ac:dyDescent="0.2">
      <c r="A139" t="s">
        <v>618</v>
      </c>
      <c r="B139">
        <f t="shared" si="7"/>
        <v>0.26737967914438499</v>
      </c>
      <c r="C139">
        <f t="shared" si="8"/>
        <v>0.53475935828876997</v>
      </c>
      <c r="D139">
        <v>0</v>
      </c>
      <c r="E139">
        <f t="shared" si="9"/>
        <v>-0.8</v>
      </c>
      <c r="F139" t="s">
        <v>1070</v>
      </c>
      <c r="G139" t="s">
        <v>473</v>
      </c>
      <c r="H139" t="s">
        <v>668</v>
      </c>
      <c r="I139" t="s">
        <v>51</v>
      </c>
      <c r="J139" t="s">
        <v>375</v>
      </c>
      <c r="K139" t="s">
        <v>103</v>
      </c>
      <c r="L139" t="s">
        <v>669</v>
      </c>
      <c r="M139" t="s">
        <v>122</v>
      </c>
      <c r="N139" t="s">
        <v>118</v>
      </c>
      <c r="O139" t="s">
        <v>291</v>
      </c>
      <c r="P139" t="s">
        <v>115</v>
      </c>
      <c r="Q139" t="s">
        <v>256</v>
      </c>
    </row>
    <row r="140" spans="1:35" x14ac:dyDescent="0.2">
      <c r="A140" t="s">
        <v>618</v>
      </c>
      <c r="B140">
        <f t="shared" si="7"/>
        <v>0.26737967914438499</v>
      </c>
      <c r="C140">
        <f t="shared" si="8"/>
        <v>0.53475935828876997</v>
      </c>
      <c r="D140">
        <v>-0.1</v>
      </c>
      <c r="E140">
        <f t="shared" si="9"/>
        <v>-0.9</v>
      </c>
      <c r="F140" t="s">
        <v>1070</v>
      </c>
      <c r="G140" t="s">
        <v>50</v>
      </c>
      <c r="H140" t="s">
        <v>211</v>
      </c>
      <c r="I140" t="s">
        <v>98</v>
      </c>
      <c r="J140" t="s">
        <v>670</v>
      </c>
      <c r="K140" t="s">
        <v>77</v>
      </c>
      <c r="L140" t="s">
        <v>57</v>
      </c>
      <c r="M140" t="s">
        <v>174</v>
      </c>
      <c r="N140" t="s">
        <v>48</v>
      </c>
      <c r="O140" t="s">
        <v>671</v>
      </c>
      <c r="P140" t="s">
        <v>245</v>
      </c>
      <c r="Q140" t="s">
        <v>131</v>
      </c>
      <c r="R140" t="s">
        <v>258</v>
      </c>
      <c r="S140" t="s">
        <v>108</v>
      </c>
    </row>
    <row r="141" spans="1:35" x14ac:dyDescent="0.2">
      <c r="A141" t="s">
        <v>618</v>
      </c>
      <c r="B141">
        <f t="shared" si="7"/>
        <v>0.26737967914438499</v>
      </c>
      <c r="C141">
        <f t="shared" si="8"/>
        <v>0.53475935828876997</v>
      </c>
      <c r="D141">
        <v>-0.2</v>
      </c>
      <c r="E141">
        <f t="shared" si="9"/>
        <v>-1</v>
      </c>
      <c r="F141" t="s">
        <v>1070</v>
      </c>
      <c r="G141" t="s">
        <v>72</v>
      </c>
      <c r="H141" t="s">
        <v>386</v>
      </c>
      <c r="I141" t="s">
        <v>672</v>
      </c>
      <c r="J141" t="s">
        <v>465</v>
      </c>
      <c r="K141" t="s">
        <v>554</v>
      </c>
      <c r="L141" t="s">
        <v>490</v>
      </c>
      <c r="M141" t="s">
        <v>1</v>
      </c>
      <c r="N141" t="s">
        <v>385</v>
      </c>
      <c r="O141" t="s">
        <v>121</v>
      </c>
      <c r="P141" t="s">
        <v>673</v>
      </c>
      <c r="Q141" t="s">
        <v>97</v>
      </c>
      <c r="R141" t="s">
        <v>306</v>
      </c>
    </row>
    <row r="142" spans="1:35" x14ac:dyDescent="0.2">
      <c r="A142" t="s">
        <v>674</v>
      </c>
      <c r="B142">
        <f>1/(3.48*2)</f>
        <v>0.14367816091954022</v>
      </c>
      <c r="C142">
        <f>1/3.48</f>
        <v>0.28735632183908044</v>
      </c>
      <c r="D142">
        <v>1.7</v>
      </c>
      <c r="E142">
        <f t="shared" si="9"/>
        <v>0.89999999999999991</v>
      </c>
      <c r="F142" t="s">
        <v>1070</v>
      </c>
      <c r="G142" t="s">
        <v>182</v>
      </c>
      <c r="H142" t="s">
        <v>339</v>
      </c>
      <c r="I142" t="s">
        <v>675</v>
      </c>
      <c r="J142" t="s">
        <v>52</v>
      </c>
      <c r="K142" t="s">
        <v>76</v>
      </c>
      <c r="L142" t="s">
        <v>480</v>
      </c>
      <c r="M142" t="s">
        <v>543</v>
      </c>
      <c r="N142" t="s">
        <v>330</v>
      </c>
      <c r="O142" t="s">
        <v>375</v>
      </c>
      <c r="P142" t="s">
        <v>98</v>
      </c>
      <c r="Q142" t="s">
        <v>676</v>
      </c>
      <c r="R142" t="s">
        <v>677</v>
      </c>
      <c r="V142" t="s">
        <v>182</v>
      </c>
      <c r="W142" t="s">
        <v>339</v>
      </c>
      <c r="X142" t="s">
        <v>675</v>
      </c>
      <c r="Y142" t="s">
        <v>52</v>
      </c>
      <c r="Z142" t="s">
        <v>76</v>
      </c>
      <c r="AA142" t="s">
        <v>480</v>
      </c>
      <c r="AB142" t="s">
        <v>543</v>
      </c>
      <c r="AC142" t="s">
        <v>330</v>
      </c>
      <c r="AD142" t="s">
        <v>375</v>
      </c>
      <c r="AE142" t="s">
        <v>98</v>
      </c>
      <c r="AF142" t="s">
        <v>676</v>
      </c>
      <c r="AG142" t="s">
        <v>677</v>
      </c>
    </row>
    <row r="143" spans="1:35" x14ac:dyDescent="0.2">
      <c r="A143" t="s">
        <v>674</v>
      </c>
      <c r="B143">
        <f t="shared" ref="B143:B161" si="10">1/(3.48*2)</f>
        <v>0.14367816091954022</v>
      </c>
      <c r="C143">
        <f t="shared" ref="C143:C161" si="11">1/3.48</f>
        <v>0.28735632183908044</v>
      </c>
      <c r="D143">
        <v>1.6</v>
      </c>
      <c r="E143">
        <f t="shared" si="9"/>
        <v>0.8</v>
      </c>
      <c r="F143" t="s">
        <v>1070</v>
      </c>
      <c r="G143" t="s">
        <v>72</v>
      </c>
      <c r="H143" t="s">
        <v>237</v>
      </c>
      <c r="I143" t="s">
        <v>678</v>
      </c>
      <c r="J143" t="s">
        <v>1</v>
      </c>
      <c r="K143" t="s">
        <v>654</v>
      </c>
      <c r="L143" t="s">
        <v>679</v>
      </c>
      <c r="M143" t="s">
        <v>140</v>
      </c>
      <c r="N143" t="s">
        <v>680</v>
      </c>
      <c r="O143" t="s">
        <v>584</v>
      </c>
      <c r="P143" t="s">
        <v>681</v>
      </c>
      <c r="Q143" t="s">
        <v>682</v>
      </c>
      <c r="V143" t="s">
        <v>72</v>
      </c>
      <c r="W143" t="s">
        <v>237</v>
      </c>
      <c r="X143" t="s">
        <v>678</v>
      </c>
      <c r="Y143" t="s">
        <v>1</v>
      </c>
      <c r="Z143" t="s">
        <v>654</v>
      </c>
      <c r="AA143" t="s">
        <v>679</v>
      </c>
      <c r="AB143" t="s">
        <v>140</v>
      </c>
      <c r="AC143" t="s">
        <v>680</v>
      </c>
      <c r="AD143" t="s">
        <v>584</v>
      </c>
      <c r="AE143" t="s">
        <v>681</v>
      </c>
      <c r="AF143" t="s">
        <v>682</v>
      </c>
    </row>
    <row r="144" spans="1:35" x14ac:dyDescent="0.2">
      <c r="A144" t="s">
        <v>674</v>
      </c>
      <c r="B144">
        <f t="shared" si="10"/>
        <v>0.14367816091954022</v>
      </c>
      <c r="C144">
        <f t="shared" si="11"/>
        <v>0.28735632183908044</v>
      </c>
      <c r="D144">
        <v>1.5</v>
      </c>
      <c r="E144">
        <f t="shared" si="9"/>
        <v>0.7</v>
      </c>
      <c r="F144" t="s">
        <v>1070</v>
      </c>
      <c r="G144" t="s">
        <v>72</v>
      </c>
      <c r="H144" t="s">
        <v>683</v>
      </c>
      <c r="I144" t="s">
        <v>69</v>
      </c>
      <c r="J144" t="s">
        <v>184</v>
      </c>
      <c r="K144" t="s">
        <v>684</v>
      </c>
      <c r="L144" t="s">
        <v>67</v>
      </c>
      <c r="M144" t="s">
        <v>68</v>
      </c>
      <c r="N144" t="s">
        <v>567</v>
      </c>
      <c r="O144" t="s">
        <v>258</v>
      </c>
      <c r="P144" t="s">
        <v>685</v>
      </c>
      <c r="Q144" t="s">
        <v>193</v>
      </c>
      <c r="V144" t="s">
        <v>72</v>
      </c>
      <c r="W144" t="s">
        <v>683</v>
      </c>
      <c r="X144" t="s">
        <v>69</v>
      </c>
      <c r="Y144" t="s">
        <v>184</v>
      </c>
      <c r="Z144" t="s">
        <v>684</v>
      </c>
      <c r="AA144" t="s">
        <v>67</v>
      </c>
      <c r="AB144" t="s">
        <v>68</v>
      </c>
      <c r="AC144" t="s">
        <v>567</v>
      </c>
      <c r="AD144" t="s">
        <v>258</v>
      </c>
      <c r="AE144" t="s">
        <v>685</v>
      </c>
      <c r="AF144" t="s">
        <v>193</v>
      </c>
    </row>
    <row r="145" spans="1:35" x14ac:dyDescent="0.2">
      <c r="A145" t="s">
        <v>674</v>
      </c>
      <c r="B145">
        <f t="shared" si="10"/>
        <v>0.14367816091954022</v>
      </c>
      <c r="C145">
        <f t="shared" si="11"/>
        <v>0.28735632183908044</v>
      </c>
      <c r="D145">
        <v>1.4</v>
      </c>
      <c r="E145">
        <f t="shared" si="9"/>
        <v>0.59999999999999987</v>
      </c>
      <c r="F145" t="s">
        <v>1070</v>
      </c>
      <c r="G145" t="s">
        <v>72</v>
      </c>
      <c r="H145" t="s">
        <v>360</v>
      </c>
      <c r="I145" t="s">
        <v>361</v>
      </c>
      <c r="J145" t="s">
        <v>686</v>
      </c>
      <c r="K145" t="s">
        <v>1</v>
      </c>
      <c r="L145" t="s">
        <v>506</v>
      </c>
      <c r="M145" t="s">
        <v>136</v>
      </c>
      <c r="N145" t="s">
        <v>88</v>
      </c>
      <c r="O145" t="s">
        <v>131</v>
      </c>
      <c r="P145" t="s">
        <v>51</v>
      </c>
      <c r="Q145" t="s">
        <v>147</v>
      </c>
      <c r="R145" t="s">
        <v>41</v>
      </c>
      <c r="S145" t="s">
        <v>98</v>
      </c>
      <c r="T145" t="s">
        <v>509</v>
      </c>
      <c r="V145" t="s">
        <v>72</v>
      </c>
      <c r="W145" t="s">
        <v>360</v>
      </c>
      <c r="X145" t="s">
        <v>361</v>
      </c>
      <c r="Y145" t="s">
        <v>686</v>
      </c>
      <c r="Z145" t="s">
        <v>1</v>
      </c>
      <c r="AA145" t="s">
        <v>506</v>
      </c>
      <c r="AB145" t="s">
        <v>136</v>
      </c>
      <c r="AC145" t="s">
        <v>88</v>
      </c>
      <c r="AD145" t="s">
        <v>131</v>
      </c>
      <c r="AE145" t="s">
        <v>51</v>
      </c>
      <c r="AF145" t="s">
        <v>147</v>
      </c>
      <c r="AG145" t="s">
        <v>41</v>
      </c>
      <c r="AH145" t="s">
        <v>98</v>
      </c>
      <c r="AI145" t="s">
        <v>509</v>
      </c>
    </row>
    <row r="146" spans="1:35" x14ac:dyDescent="0.2">
      <c r="A146" t="s">
        <v>674</v>
      </c>
      <c r="B146">
        <f t="shared" si="10"/>
        <v>0.14367816091954022</v>
      </c>
      <c r="C146">
        <f t="shared" si="11"/>
        <v>0.28735632183908044</v>
      </c>
      <c r="D146">
        <v>1.3</v>
      </c>
      <c r="E146">
        <f t="shared" si="9"/>
        <v>0.5</v>
      </c>
      <c r="F146" t="s">
        <v>1070</v>
      </c>
      <c r="G146" t="s">
        <v>297</v>
      </c>
      <c r="H146" t="s">
        <v>315</v>
      </c>
      <c r="I146" t="s">
        <v>155</v>
      </c>
      <c r="J146" t="s">
        <v>113</v>
      </c>
      <c r="K146" t="s">
        <v>186</v>
      </c>
      <c r="L146" t="s">
        <v>376</v>
      </c>
      <c r="M146" t="s">
        <v>245</v>
      </c>
      <c r="N146" t="s">
        <v>48</v>
      </c>
      <c r="O146" t="s">
        <v>687</v>
      </c>
      <c r="P146" t="s">
        <v>292</v>
      </c>
      <c r="Q146" t="s">
        <v>688</v>
      </c>
      <c r="V146" t="s">
        <v>297</v>
      </c>
      <c r="W146" t="s">
        <v>315</v>
      </c>
      <c r="X146" t="s">
        <v>155</v>
      </c>
      <c r="Y146" t="s">
        <v>113</v>
      </c>
      <c r="Z146" t="s">
        <v>186</v>
      </c>
      <c r="AA146" t="s">
        <v>376</v>
      </c>
      <c r="AB146" t="s">
        <v>245</v>
      </c>
      <c r="AC146" t="s">
        <v>48</v>
      </c>
      <c r="AD146" t="s">
        <v>687</v>
      </c>
      <c r="AE146" t="s">
        <v>292</v>
      </c>
      <c r="AF146" t="s">
        <v>688</v>
      </c>
    </row>
    <row r="147" spans="1:35" x14ac:dyDescent="0.2">
      <c r="A147" t="s">
        <v>674</v>
      </c>
      <c r="B147">
        <f t="shared" si="10"/>
        <v>0.14367816091954022</v>
      </c>
      <c r="C147">
        <f t="shared" si="11"/>
        <v>0.28735632183908044</v>
      </c>
      <c r="D147">
        <v>1.2</v>
      </c>
      <c r="E147">
        <f t="shared" si="9"/>
        <v>0.39999999999999991</v>
      </c>
      <c r="F147" t="s">
        <v>1070</v>
      </c>
      <c r="G147" t="s">
        <v>61</v>
      </c>
      <c r="H147" t="s">
        <v>48</v>
      </c>
      <c r="I147" t="s">
        <v>62</v>
      </c>
      <c r="J147" t="s">
        <v>689</v>
      </c>
      <c r="K147" t="s">
        <v>437</v>
      </c>
      <c r="L147" t="s">
        <v>67</v>
      </c>
      <c r="M147" t="s">
        <v>131</v>
      </c>
      <c r="N147" t="s">
        <v>119</v>
      </c>
      <c r="O147" t="s">
        <v>490</v>
      </c>
      <c r="P147" t="s">
        <v>48</v>
      </c>
      <c r="Q147" t="s">
        <v>152</v>
      </c>
      <c r="R147" t="s">
        <v>690</v>
      </c>
      <c r="V147" t="s">
        <v>61</v>
      </c>
      <c r="W147" t="s">
        <v>48</v>
      </c>
      <c r="X147" t="s">
        <v>62</v>
      </c>
      <c r="Y147" t="s">
        <v>689</v>
      </c>
      <c r="Z147" t="s">
        <v>437</v>
      </c>
      <c r="AA147" t="s">
        <v>67</v>
      </c>
      <c r="AB147" t="s">
        <v>131</v>
      </c>
      <c r="AC147" t="s">
        <v>119</v>
      </c>
      <c r="AD147" t="s">
        <v>490</v>
      </c>
      <c r="AE147" t="s">
        <v>48</v>
      </c>
      <c r="AF147" t="s">
        <v>152</v>
      </c>
      <c r="AG147" t="s">
        <v>690</v>
      </c>
    </row>
    <row r="148" spans="1:35" x14ac:dyDescent="0.2">
      <c r="A148" t="s">
        <v>674</v>
      </c>
      <c r="B148">
        <f t="shared" si="10"/>
        <v>0.14367816091954022</v>
      </c>
      <c r="C148">
        <f t="shared" si="11"/>
        <v>0.28735632183908044</v>
      </c>
      <c r="D148">
        <v>1.1000000000000001</v>
      </c>
      <c r="E148">
        <f t="shared" si="9"/>
        <v>0.30000000000000004</v>
      </c>
      <c r="F148" t="s">
        <v>1070</v>
      </c>
      <c r="G148" t="s">
        <v>72</v>
      </c>
      <c r="H148" t="s">
        <v>459</v>
      </c>
      <c r="I148" t="s">
        <v>460</v>
      </c>
      <c r="J148" t="s">
        <v>131</v>
      </c>
      <c r="K148" t="s">
        <v>438</v>
      </c>
      <c r="L148" t="s">
        <v>65</v>
      </c>
      <c r="M148" t="s">
        <v>461</v>
      </c>
      <c r="N148" t="s">
        <v>109</v>
      </c>
      <c r="O148" t="s">
        <v>176</v>
      </c>
      <c r="P148" t="s">
        <v>691</v>
      </c>
      <c r="Q148" t="s">
        <v>136</v>
      </c>
      <c r="V148" t="s">
        <v>72</v>
      </c>
      <c r="W148" t="s">
        <v>459</v>
      </c>
      <c r="X148" t="s">
        <v>460</v>
      </c>
      <c r="Y148" t="s">
        <v>131</v>
      </c>
      <c r="Z148" t="s">
        <v>438</v>
      </c>
      <c r="AA148" t="s">
        <v>65</v>
      </c>
      <c r="AB148" t="s">
        <v>461</v>
      </c>
      <c r="AC148" t="s">
        <v>109</v>
      </c>
      <c r="AD148" t="s">
        <v>176</v>
      </c>
      <c r="AE148" t="s">
        <v>691</v>
      </c>
      <c r="AF148" t="s">
        <v>136</v>
      </c>
    </row>
    <row r="149" spans="1:35" x14ac:dyDescent="0.2">
      <c r="A149" t="s">
        <v>674</v>
      </c>
      <c r="B149">
        <f t="shared" si="10"/>
        <v>0.14367816091954022</v>
      </c>
      <c r="C149">
        <f t="shared" si="11"/>
        <v>0.28735632183908044</v>
      </c>
      <c r="D149">
        <v>1</v>
      </c>
      <c r="E149">
        <f t="shared" si="9"/>
        <v>0.19999999999999996</v>
      </c>
      <c r="F149" t="s">
        <v>1070</v>
      </c>
      <c r="G149" t="s">
        <v>182</v>
      </c>
      <c r="H149" t="s">
        <v>363</v>
      </c>
      <c r="I149" t="s">
        <v>692</v>
      </c>
      <c r="J149" t="s">
        <v>122</v>
      </c>
      <c r="K149" t="s">
        <v>693</v>
      </c>
      <c r="L149" t="s">
        <v>88</v>
      </c>
      <c r="M149" t="s">
        <v>68</v>
      </c>
      <c r="N149" t="s">
        <v>504</v>
      </c>
      <c r="O149" t="s">
        <v>303</v>
      </c>
      <c r="P149" t="s">
        <v>128</v>
      </c>
      <c r="Q149" t="s">
        <v>147</v>
      </c>
      <c r="R149" t="s">
        <v>201</v>
      </c>
      <c r="V149" t="s">
        <v>182</v>
      </c>
      <c r="W149" t="s">
        <v>363</v>
      </c>
      <c r="X149" t="s">
        <v>692</v>
      </c>
      <c r="Y149" t="s">
        <v>122</v>
      </c>
      <c r="Z149" t="s">
        <v>693</v>
      </c>
      <c r="AA149" t="s">
        <v>88</v>
      </c>
      <c r="AB149" t="s">
        <v>68</v>
      </c>
      <c r="AC149" t="s">
        <v>504</v>
      </c>
      <c r="AD149" t="s">
        <v>303</v>
      </c>
      <c r="AE149" t="s">
        <v>128</v>
      </c>
      <c r="AF149" t="s">
        <v>147</v>
      </c>
      <c r="AG149" t="s">
        <v>201</v>
      </c>
    </row>
    <row r="150" spans="1:35" x14ac:dyDescent="0.2">
      <c r="A150" t="s">
        <v>674</v>
      </c>
      <c r="B150">
        <f t="shared" si="10"/>
        <v>0.14367816091954022</v>
      </c>
      <c r="C150">
        <f t="shared" si="11"/>
        <v>0.28735632183908044</v>
      </c>
      <c r="D150">
        <v>0.90000000000000102</v>
      </c>
      <c r="E150">
        <f t="shared" si="9"/>
        <v>0.10000000000000098</v>
      </c>
      <c r="F150" t="s">
        <v>1070</v>
      </c>
      <c r="G150" t="s">
        <v>72</v>
      </c>
      <c r="H150" t="s">
        <v>694</v>
      </c>
      <c r="I150" t="s">
        <v>75</v>
      </c>
      <c r="J150" t="s">
        <v>136</v>
      </c>
      <c r="K150" t="s">
        <v>695</v>
      </c>
      <c r="L150" t="s">
        <v>696</v>
      </c>
      <c r="M150" t="s">
        <v>57</v>
      </c>
      <c r="N150" t="s">
        <v>143</v>
      </c>
      <c r="O150" t="s">
        <v>697</v>
      </c>
      <c r="P150" t="s">
        <v>140</v>
      </c>
      <c r="Q150" t="s">
        <v>533</v>
      </c>
      <c r="R150" t="s">
        <v>80</v>
      </c>
      <c r="V150" t="s">
        <v>72</v>
      </c>
      <c r="W150" t="s">
        <v>694</v>
      </c>
      <c r="X150" t="s">
        <v>75</v>
      </c>
      <c r="Y150" t="s">
        <v>136</v>
      </c>
      <c r="Z150" t="s">
        <v>695</v>
      </c>
      <c r="AA150" t="s">
        <v>696</v>
      </c>
      <c r="AB150" t="s">
        <v>57</v>
      </c>
      <c r="AC150" t="s">
        <v>143</v>
      </c>
      <c r="AD150" t="s">
        <v>697</v>
      </c>
      <c r="AE150" t="s">
        <v>140</v>
      </c>
      <c r="AF150" t="s">
        <v>533</v>
      </c>
      <c r="AG150" t="s">
        <v>80</v>
      </c>
    </row>
    <row r="151" spans="1:35" x14ac:dyDescent="0.2">
      <c r="A151" t="s">
        <v>674</v>
      </c>
      <c r="B151">
        <f t="shared" si="10"/>
        <v>0.14367816091954022</v>
      </c>
      <c r="C151">
        <f t="shared" si="11"/>
        <v>0.28735632183908044</v>
      </c>
      <c r="D151">
        <v>0.80000000000000104</v>
      </c>
      <c r="E151">
        <f t="shared" si="9"/>
        <v>9.9920072216264089E-16</v>
      </c>
      <c r="F151" t="s">
        <v>1070</v>
      </c>
      <c r="G151" t="s">
        <v>297</v>
      </c>
      <c r="H151" t="s">
        <v>639</v>
      </c>
      <c r="I151" t="s">
        <v>698</v>
      </c>
      <c r="J151" t="s">
        <v>46</v>
      </c>
      <c r="K151" t="s">
        <v>348</v>
      </c>
      <c r="L151" t="s">
        <v>186</v>
      </c>
      <c r="M151" t="s">
        <v>360</v>
      </c>
      <c r="N151" t="s">
        <v>699</v>
      </c>
      <c r="O151" t="s">
        <v>700</v>
      </c>
      <c r="P151" t="s">
        <v>45</v>
      </c>
      <c r="Q151" t="s">
        <v>701</v>
      </c>
      <c r="R151" t="s">
        <v>158</v>
      </c>
      <c r="S151" t="s">
        <v>702</v>
      </c>
      <c r="V151" t="s">
        <v>297</v>
      </c>
      <c r="W151" t="s">
        <v>639</v>
      </c>
      <c r="X151" t="s">
        <v>698</v>
      </c>
      <c r="Y151" t="s">
        <v>46</v>
      </c>
      <c r="Z151" t="s">
        <v>348</v>
      </c>
      <c r="AA151" t="s">
        <v>186</v>
      </c>
      <c r="AB151" t="s">
        <v>360</v>
      </c>
      <c r="AC151" t="s">
        <v>699</v>
      </c>
      <c r="AD151" t="s">
        <v>700</v>
      </c>
      <c r="AE151" t="s">
        <v>45</v>
      </c>
      <c r="AF151" t="s">
        <v>701</v>
      </c>
      <c r="AG151" t="s">
        <v>158</v>
      </c>
      <c r="AH151" t="s">
        <v>702</v>
      </c>
    </row>
    <row r="152" spans="1:35" x14ac:dyDescent="0.2">
      <c r="A152" t="s">
        <v>674</v>
      </c>
      <c r="B152">
        <f t="shared" si="10"/>
        <v>0.14367816091954022</v>
      </c>
      <c r="C152">
        <f t="shared" si="11"/>
        <v>0.28735632183908044</v>
      </c>
      <c r="D152">
        <v>0.70000000000000095</v>
      </c>
      <c r="E152">
        <f t="shared" si="9"/>
        <v>-9.999999999999909E-2</v>
      </c>
      <c r="F152" t="s">
        <v>1070</v>
      </c>
      <c r="G152" t="s">
        <v>222</v>
      </c>
      <c r="H152" t="s">
        <v>137</v>
      </c>
      <c r="I152" t="s">
        <v>65</v>
      </c>
      <c r="J152" t="s">
        <v>500</v>
      </c>
      <c r="K152" t="s">
        <v>465</v>
      </c>
      <c r="L152" t="s">
        <v>670</v>
      </c>
      <c r="M152" t="s">
        <v>174</v>
      </c>
      <c r="N152" t="s">
        <v>48</v>
      </c>
      <c r="O152" t="s">
        <v>225</v>
      </c>
      <c r="P152" t="s">
        <v>121</v>
      </c>
      <c r="Q152" t="s">
        <v>48</v>
      </c>
      <c r="R152" t="s">
        <v>671</v>
      </c>
      <c r="V152" t="s">
        <v>222</v>
      </c>
      <c r="W152" t="s">
        <v>137</v>
      </c>
      <c r="X152" t="s">
        <v>65</v>
      </c>
      <c r="Y152" t="s">
        <v>500</v>
      </c>
      <c r="Z152" t="s">
        <v>465</v>
      </c>
      <c r="AA152" t="s">
        <v>670</v>
      </c>
      <c r="AB152" t="s">
        <v>174</v>
      </c>
      <c r="AC152" t="s">
        <v>48</v>
      </c>
      <c r="AD152" t="s">
        <v>225</v>
      </c>
      <c r="AE152" t="s">
        <v>121</v>
      </c>
      <c r="AF152" t="s">
        <v>48</v>
      </c>
      <c r="AG152" t="s">
        <v>671</v>
      </c>
    </row>
    <row r="153" spans="1:35" x14ac:dyDescent="0.2">
      <c r="A153" t="s">
        <v>674</v>
      </c>
      <c r="B153">
        <f t="shared" si="10"/>
        <v>0.14367816091954022</v>
      </c>
      <c r="C153">
        <f t="shared" si="11"/>
        <v>0.28735632183908044</v>
      </c>
      <c r="D153">
        <v>0.6</v>
      </c>
      <c r="E153">
        <f t="shared" si="9"/>
        <v>-0.20000000000000007</v>
      </c>
      <c r="F153" t="s">
        <v>1070</v>
      </c>
      <c r="G153" t="s">
        <v>473</v>
      </c>
      <c r="H153" t="s">
        <v>144</v>
      </c>
      <c r="I153" t="s">
        <v>65</v>
      </c>
      <c r="J153" t="s">
        <v>562</v>
      </c>
      <c r="K153" t="s">
        <v>115</v>
      </c>
      <c r="L153" t="s">
        <v>48</v>
      </c>
      <c r="M153" t="s">
        <v>703</v>
      </c>
      <c r="N153" t="s">
        <v>704</v>
      </c>
      <c r="O153" t="s">
        <v>48</v>
      </c>
      <c r="P153" t="s">
        <v>170</v>
      </c>
      <c r="Q153" t="s">
        <v>537</v>
      </c>
      <c r="R153" t="s">
        <v>705</v>
      </c>
      <c r="V153" t="s">
        <v>473</v>
      </c>
      <c r="W153" t="s">
        <v>144</v>
      </c>
      <c r="X153" t="s">
        <v>65</v>
      </c>
      <c r="Y153" t="s">
        <v>562</v>
      </c>
      <c r="Z153" t="s">
        <v>115</v>
      </c>
      <c r="AA153" t="s">
        <v>48</v>
      </c>
      <c r="AB153" t="s">
        <v>703</v>
      </c>
      <c r="AC153" t="s">
        <v>704</v>
      </c>
      <c r="AD153" t="s">
        <v>48</v>
      </c>
      <c r="AE153" t="s">
        <v>170</v>
      </c>
      <c r="AF153" t="s">
        <v>537</v>
      </c>
      <c r="AG153" t="s">
        <v>705</v>
      </c>
    </row>
    <row r="154" spans="1:35" x14ac:dyDescent="0.2">
      <c r="A154" t="s">
        <v>674</v>
      </c>
      <c r="B154">
        <f t="shared" si="10"/>
        <v>0.14367816091954022</v>
      </c>
      <c r="C154">
        <f t="shared" si="11"/>
        <v>0.28735632183908044</v>
      </c>
      <c r="D154">
        <v>0.5</v>
      </c>
      <c r="E154">
        <f t="shared" si="9"/>
        <v>-0.30000000000000004</v>
      </c>
      <c r="F154" t="s">
        <v>1070</v>
      </c>
      <c r="G154" t="s">
        <v>72</v>
      </c>
      <c r="H154" t="s">
        <v>706</v>
      </c>
      <c r="I154" t="s">
        <v>606</v>
      </c>
      <c r="J154" t="s">
        <v>128</v>
      </c>
      <c r="K154" t="s">
        <v>48</v>
      </c>
      <c r="L154" t="s">
        <v>707</v>
      </c>
      <c r="M154" t="s">
        <v>245</v>
      </c>
      <c r="N154" t="s">
        <v>708</v>
      </c>
      <c r="O154" t="s">
        <v>119</v>
      </c>
      <c r="P154" t="s">
        <v>709</v>
      </c>
      <c r="V154" t="s">
        <v>72</v>
      </c>
      <c r="W154" t="s">
        <v>706</v>
      </c>
      <c r="X154" t="s">
        <v>606</v>
      </c>
      <c r="Y154" t="s">
        <v>128</v>
      </c>
      <c r="Z154" t="s">
        <v>48</v>
      </c>
      <c r="AA154" t="s">
        <v>707</v>
      </c>
      <c r="AB154" t="s">
        <v>245</v>
      </c>
    </row>
    <row r="155" spans="1:35" x14ac:dyDescent="0.2">
      <c r="A155" t="s">
        <v>674</v>
      </c>
      <c r="B155">
        <f t="shared" si="10"/>
        <v>0.14367816091954022</v>
      </c>
      <c r="C155">
        <f t="shared" si="11"/>
        <v>0.28735632183908044</v>
      </c>
      <c r="D155">
        <v>0.4</v>
      </c>
      <c r="E155">
        <f t="shared" si="9"/>
        <v>-0.4</v>
      </c>
      <c r="F155" t="s">
        <v>1070</v>
      </c>
      <c r="G155" t="s">
        <v>72</v>
      </c>
      <c r="H155" t="s">
        <v>78</v>
      </c>
      <c r="I155" t="s">
        <v>164</v>
      </c>
      <c r="J155" t="s">
        <v>143</v>
      </c>
      <c r="K155" t="s">
        <v>165</v>
      </c>
      <c r="L155" t="s">
        <v>52</v>
      </c>
      <c r="M155" t="s">
        <v>166</v>
      </c>
      <c r="N155" t="s">
        <v>75</v>
      </c>
      <c r="O155" t="s">
        <v>48</v>
      </c>
      <c r="P155" t="s">
        <v>395</v>
      </c>
      <c r="Q155" t="s">
        <v>177</v>
      </c>
      <c r="R155" t="s">
        <v>710</v>
      </c>
    </row>
    <row r="156" spans="1:35" x14ac:dyDescent="0.2">
      <c r="A156" t="s">
        <v>674</v>
      </c>
      <c r="B156">
        <f t="shared" si="10"/>
        <v>0.14367816091954022</v>
      </c>
      <c r="C156">
        <f t="shared" si="11"/>
        <v>0.28735632183908044</v>
      </c>
      <c r="D156">
        <v>0.3</v>
      </c>
      <c r="E156">
        <f t="shared" si="9"/>
        <v>-0.5</v>
      </c>
      <c r="F156" t="s">
        <v>1070</v>
      </c>
      <c r="G156" t="s">
        <v>50</v>
      </c>
      <c r="H156" t="s">
        <v>662</v>
      </c>
      <c r="I156" t="s">
        <v>1</v>
      </c>
      <c r="J156" t="s">
        <v>55</v>
      </c>
      <c r="K156" t="s">
        <v>711</v>
      </c>
      <c r="L156" t="s">
        <v>177</v>
      </c>
      <c r="M156" t="s">
        <v>712</v>
      </c>
      <c r="N156" t="s">
        <v>245</v>
      </c>
      <c r="O156" t="s">
        <v>98</v>
      </c>
      <c r="P156" t="s">
        <v>663</v>
      </c>
      <c r="Q156" t="s">
        <v>51</v>
      </c>
      <c r="R156" t="s">
        <v>52</v>
      </c>
      <c r="S156" t="s">
        <v>518</v>
      </c>
    </row>
    <row r="157" spans="1:35" x14ac:dyDescent="0.2">
      <c r="A157" t="s">
        <v>674</v>
      </c>
      <c r="B157">
        <f t="shared" si="10"/>
        <v>0.14367816091954022</v>
      </c>
      <c r="C157">
        <f t="shared" si="11"/>
        <v>0.28735632183908044</v>
      </c>
      <c r="D157">
        <v>0.2</v>
      </c>
      <c r="E157">
        <f t="shared" si="9"/>
        <v>-0.60000000000000009</v>
      </c>
      <c r="F157" t="s">
        <v>1070</v>
      </c>
      <c r="G157" t="s">
        <v>182</v>
      </c>
      <c r="H157" t="s">
        <v>713</v>
      </c>
      <c r="I157" t="s">
        <v>714</v>
      </c>
      <c r="J157" t="s">
        <v>94</v>
      </c>
      <c r="K157" t="s">
        <v>1</v>
      </c>
      <c r="L157" t="s">
        <v>235</v>
      </c>
      <c r="M157" t="s">
        <v>140</v>
      </c>
      <c r="N157" t="s">
        <v>48</v>
      </c>
      <c r="O157" t="s">
        <v>86</v>
      </c>
      <c r="P157" t="s">
        <v>715</v>
      </c>
      <c r="Q157" t="s">
        <v>716</v>
      </c>
    </row>
    <row r="158" spans="1:35" x14ac:dyDescent="0.2">
      <c r="A158" t="s">
        <v>674</v>
      </c>
      <c r="B158">
        <f t="shared" si="10"/>
        <v>0.14367816091954022</v>
      </c>
      <c r="C158">
        <f t="shared" si="11"/>
        <v>0.28735632183908044</v>
      </c>
      <c r="D158">
        <v>9.9999999999999895E-2</v>
      </c>
      <c r="E158">
        <f t="shared" si="9"/>
        <v>-0.70000000000000018</v>
      </c>
      <c r="F158" t="s">
        <v>1070</v>
      </c>
      <c r="G158" t="s">
        <v>717</v>
      </c>
      <c r="H158" t="s">
        <v>718</v>
      </c>
      <c r="I158" t="s">
        <v>719</v>
      </c>
      <c r="J158" t="s">
        <v>121</v>
      </c>
      <c r="K158" t="s">
        <v>720</v>
      </c>
      <c r="L158" t="s">
        <v>721</v>
      </c>
      <c r="M158" t="s">
        <v>106</v>
      </c>
      <c r="N158" t="s">
        <v>48</v>
      </c>
      <c r="O158" t="s">
        <v>722</v>
      </c>
      <c r="P158" t="s">
        <v>121</v>
      </c>
      <c r="Q158" t="s">
        <v>48</v>
      </c>
      <c r="R158" t="s">
        <v>723</v>
      </c>
    </row>
    <row r="159" spans="1:35" x14ac:dyDescent="0.2">
      <c r="A159" t="s">
        <v>674</v>
      </c>
      <c r="B159">
        <f t="shared" si="10"/>
        <v>0.14367816091954022</v>
      </c>
      <c r="C159">
        <f t="shared" si="11"/>
        <v>0.28735632183908044</v>
      </c>
      <c r="D159">
        <v>0</v>
      </c>
      <c r="E159">
        <f t="shared" si="9"/>
        <v>-0.8</v>
      </c>
      <c r="F159" t="s">
        <v>1070</v>
      </c>
      <c r="G159" t="s">
        <v>50</v>
      </c>
      <c r="H159" t="s">
        <v>127</v>
      </c>
      <c r="I159" t="s">
        <v>77</v>
      </c>
      <c r="J159" t="s">
        <v>128</v>
      </c>
      <c r="K159" t="s">
        <v>98</v>
      </c>
      <c r="L159" t="s">
        <v>319</v>
      </c>
      <c r="M159" t="s">
        <v>57</v>
      </c>
      <c r="N159" t="s">
        <v>662</v>
      </c>
      <c r="O159" t="s">
        <v>122</v>
      </c>
      <c r="P159" t="s">
        <v>131</v>
      </c>
      <c r="Q159" t="s">
        <v>75</v>
      </c>
      <c r="R159" t="s">
        <v>446</v>
      </c>
      <c r="S159" t="s">
        <v>46</v>
      </c>
    </row>
    <row r="160" spans="1:35" x14ac:dyDescent="0.2">
      <c r="A160" t="s">
        <v>674</v>
      </c>
      <c r="B160">
        <f t="shared" si="10"/>
        <v>0.14367816091954022</v>
      </c>
      <c r="C160">
        <f t="shared" si="11"/>
        <v>0.28735632183908044</v>
      </c>
      <c r="D160">
        <v>-0.1</v>
      </c>
      <c r="E160">
        <f t="shared" si="9"/>
        <v>-0.9</v>
      </c>
      <c r="F160" t="s">
        <v>1070</v>
      </c>
      <c r="G160" t="s">
        <v>597</v>
      </c>
      <c r="H160" t="s">
        <v>48</v>
      </c>
      <c r="I160" t="s">
        <v>389</v>
      </c>
      <c r="J160" t="s">
        <v>416</v>
      </c>
      <c r="K160" t="s">
        <v>586</v>
      </c>
      <c r="L160" t="s">
        <v>1</v>
      </c>
      <c r="M160" t="s">
        <v>362</v>
      </c>
      <c r="N160" t="s">
        <v>121</v>
      </c>
      <c r="O160" t="s">
        <v>122</v>
      </c>
      <c r="P160" t="s">
        <v>466</v>
      </c>
      <c r="Q160" t="s">
        <v>724</v>
      </c>
    </row>
    <row r="161" spans="1:35" x14ac:dyDescent="0.2">
      <c r="A161" t="s">
        <v>674</v>
      </c>
      <c r="B161">
        <f t="shared" si="10"/>
        <v>0.14367816091954022</v>
      </c>
      <c r="C161">
        <f t="shared" si="11"/>
        <v>0.28735632183908044</v>
      </c>
      <c r="D161">
        <v>-0.2</v>
      </c>
      <c r="E161">
        <f t="shared" si="9"/>
        <v>-1</v>
      </c>
      <c r="F161" t="s">
        <v>1070</v>
      </c>
      <c r="G161" t="s">
        <v>297</v>
      </c>
      <c r="H161" t="s">
        <v>64</v>
      </c>
      <c r="I161" t="s">
        <v>65</v>
      </c>
      <c r="J161" t="s">
        <v>207</v>
      </c>
      <c r="K161" t="s">
        <v>193</v>
      </c>
      <c r="L161" t="s">
        <v>121</v>
      </c>
      <c r="M161" t="s">
        <v>48</v>
      </c>
      <c r="N161" t="s">
        <v>395</v>
      </c>
      <c r="O161" t="s">
        <v>489</v>
      </c>
      <c r="P161" t="s">
        <v>63</v>
      </c>
      <c r="Q161" t="s">
        <v>75</v>
      </c>
      <c r="R161" t="s">
        <v>453</v>
      </c>
      <c r="S161" t="s">
        <v>224</v>
      </c>
      <c r="T161" t="s">
        <v>725</v>
      </c>
    </row>
    <row r="162" spans="1:35" x14ac:dyDescent="0.2">
      <c r="A162" t="s">
        <v>726</v>
      </c>
      <c r="B162">
        <f>1/(6.41*2)</f>
        <v>7.8003120124804995E-2</v>
      </c>
      <c r="C162">
        <f>1/6.41</f>
        <v>0.15600624024960999</v>
      </c>
      <c r="D162">
        <v>1.7</v>
      </c>
      <c r="E162">
        <f t="shared" si="9"/>
        <v>0.89999999999999991</v>
      </c>
      <c r="F162" t="s">
        <v>1070</v>
      </c>
      <c r="G162" t="s">
        <v>82</v>
      </c>
      <c r="H162" t="s">
        <v>586</v>
      </c>
      <c r="I162" t="s">
        <v>1</v>
      </c>
      <c r="J162" t="s">
        <v>572</v>
      </c>
      <c r="K162" t="s">
        <v>727</v>
      </c>
      <c r="L162" t="s">
        <v>128</v>
      </c>
      <c r="M162" t="s">
        <v>48</v>
      </c>
      <c r="N162" t="s">
        <v>728</v>
      </c>
      <c r="O162" t="s">
        <v>121</v>
      </c>
      <c r="P162" t="s">
        <v>729</v>
      </c>
      <c r="Q162" t="s">
        <v>41</v>
      </c>
      <c r="R162" t="s">
        <v>85</v>
      </c>
      <c r="S162" t="s">
        <v>730</v>
      </c>
      <c r="V162" t="s">
        <v>82</v>
      </c>
      <c r="W162" t="s">
        <v>586</v>
      </c>
      <c r="X162" t="s">
        <v>1</v>
      </c>
      <c r="Y162" t="s">
        <v>572</v>
      </c>
      <c r="Z162" t="s">
        <v>727</v>
      </c>
      <c r="AA162" t="s">
        <v>128</v>
      </c>
      <c r="AB162" t="s">
        <v>48</v>
      </c>
      <c r="AC162" t="s">
        <v>728</v>
      </c>
      <c r="AD162" t="s">
        <v>121</v>
      </c>
      <c r="AE162" t="s">
        <v>729</v>
      </c>
      <c r="AF162" t="s">
        <v>41</v>
      </c>
      <c r="AG162" t="s">
        <v>85</v>
      </c>
      <c r="AH162" t="s">
        <v>730</v>
      </c>
    </row>
    <row r="163" spans="1:35" x14ac:dyDescent="0.2">
      <c r="A163" t="s">
        <v>726</v>
      </c>
      <c r="B163">
        <f t="shared" ref="B163:B181" si="12">1/(6.41*2)</f>
        <v>7.8003120124804995E-2</v>
      </c>
      <c r="C163">
        <f t="shared" ref="C163:C181" si="13">1/6.41</f>
        <v>0.15600624024960999</v>
      </c>
      <c r="D163">
        <v>1.6</v>
      </c>
      <c r="E163">
        <f t="shared" si="9"/>
        <v>0.8</v>
      </c>
      <c r="F163" t="s">
        <v>1070</v>
      </c>
      <c r="G163" t="s">
        <v>570</v>
      </c>
      <c r="H163" t="s">
        <v>246</v>
      </c>
      <c r="I163" t="s">
        <v>143</v>
      </c>
      <c r="J163" t="s">
        <v>119</v>
      </c>
      <c r="K163" t="s">
        <v>571</v>
      </c>
      <c r="L163" t="s">
        <v>572</v>
      </c>
      <c r="M163" t="s">
        <v>57</v>
      </c>
      <c r="N163" t="s">
        <v>1</v>
      </c>
      <c r="O163" t="s">
        <v>731</v>
      </c>
      <c r="P163" t="s">
        <v>121</v>
      </c>
      <c r="Q163" t="s">
        <v>732</v>
      </c>
      <c r="V163" t="s">
        <v>570</v>
      </c>
      <c r="W163" t="s">
        <v>246</v>
      </c>
      <c r="X163" t="s">
        <v>143</v>
      </c>
      <c r="Y163" t="s">
        <v>119</v>
      </c>
      <c r="Z163" t="s">
        <v>571</v>
      </c>
      <c r="AA163" t="s">
        <v>572</v>
      </c>
      <c r="AB163" t="s">
        <v>57</v>
      </c>
      <c r="AC163" t="s">
        <v>1</v>
      </c>
      <c r="AD163" t="s">
        <v>731</v>
      </c>
      <c r="AE163" t="s">
        <v>121</v>
      </c>
      <c r="AF163" t="s">
        <v>732</v>
      </c>
    </row>
    <row r="164" spans="1:35" x14ac:dyDescent="0.2">
      <c r="A164" t="s">
        <v>726</v>
      </c>
      <c r="B164">
        <f t="shared" si="12"/>
        <v>7.8003120124804995E-2</v>
      </c>
      <c r="C164">
        <f t="shared" si="13"/>
        <v>0.15600624024960999</v>
      </c>
      <c r="D164">
        <v>1.5</v>
      </c>
      <c r="E164">
        <f t="shared" si="9"/>
        <v>0.7</v>
      </c>
      <c r="F164" t="s">
        <v>1070</v>
      </c>
      <c r="G164" t="s">
        <v>82</v>
      </c>
      <c r="H164" t="s">
        <v>83</v>
      </c>
      <c r="I164" t="s">
        <v>52</v>
      </c>
      <c r="J164" t="s">
        <v>634</v>
      </c>
      <c r="K164" t="s">
        <v>52</v>
      </c>
      <c r="L164" t="s">
        <v>288</v>
      </c>
      <c r="M164" t="s">
        <v>88</v>
      </c>
      <c r="N164" t="s">
        <v>68</v>
      </c>
      <c r="O164" t="s">
        <v>102</v>
      </c>
      <c r="P164" t="s">
        <v>409</v>
      </c>
      <c r="Q164" t="s">
        <v>85</v>
      </c>
      <c r="R164" t="s">
        <v>733</v>
      </c>
      <c r="V164" t="s">
        <v>82</v>
      </c>
      <c r="W164" t="s">
        <v>83</v>
      </c>
      <c r="X164" t="s">
        <v>52</v>
      </c>
      <c r="Y164" t="s">
        <v>634</v>
      </c>
      <c r="Z164" t="s">
        <v>52</v>
      </c>
      <c r="AA164" t="s">
        <v>288</v>
      </c>
      <c r="AB164" t="s">
        <v>88</v>
      </c>
      <c r="AC164" t="s">
        <v>68</v>
      </c>
      <c r="AD164" t="s">
        <v>102</v>
      </c>
      <c r="AE164" t="s">
        <v>409</v>
      </c>
      <c r="AF164" t="s">
        <v>85</v>
      </c>
      <c r="AG164" t="s">
        <v>733</v>
      </c>
    </row>
    <row r="165" spans="1:35" x14ac:dyDescent="0.2">
      <c r="A165" t="s">
        <v>726</v>
      </c>
      <c r="B165">
        <f t="shared" si="12"/>
        <v>7.8003120124804995E-2</v>
      </c>
      <c r="C165">
        <f t="shared" si="13"/>
        <v>0.15600624024960999</v>
      </c>
      <c r="D165">
        <v>1.4</v>
      </c>
      <c r="E165">
        <f t="shared" si="9"/>
        <v>0.59999999999999987</v>
      </c>
      <c r="F165" t="s">
        <v>1070</v>
      </c>
      <c r="G165" t="s">
        <v>222</v>
      </c>
      <c r="H165" t="s">
        <v>700</v>
      </c>
      <c r="I165" t="s">
        <v>316</v>
      </c>
      <c r="J165" t="s">
        <v>465</v>
      </c>
      <c r="K165" t="s">
        <v>308</v>
      </c>
      <c r="L165" t="s">
        <v>41</v>
      </c>
      <c r="M165" t="s">
        <v>85</v>
      </c>
      <c r="N165" t="s">
        <v>734</v>
      </c>
      <c r="O165" t="s">
        <v>348</v>
      </c>
      <c r="P165" t="s">
        <v>465</v>
      </c>
      <c r="Q165" t="s">
        <v>279</v>
      </c>
      <c r="R165" t="s">
        <v>735</v>
      </c>
      <c r="V165" t="s">
        <v>222</v>
      </c>
      <c r="W165" t="s">
        <v>700</v>
      </c>
      <c r="X165" t="s">
        <v>316</v>
      </c>
      <c r="Y165" t="s">
        <v>465</v>
      </c>
      <c r="Z165" t="s">
        <v>308</v>
      </c>
      <c r="AA165" t="s">
        <v>41</v>
      </c>
      <c r="AB165" t="s">
        <v>85</v>
      </c>
      <c r="AC165" t="s">
        <v>734</v>
      </c>
      <c r="AD165" t="s">
        <v>348</v>
      </c>
      <c r="AE165" t="s">
        <v>465</v>
      </c>
      <c r="AF165" t="s">
        <v>279</v>
      </c>
      <c r="AG165" t="s">
        <v>735</v>
      </c>
    </row>
    <row r="166" spans="1:35" x14ac:dyDescent="0.2">
      <c r="A166" t="s">
        <v>726</v>
      </c>
      <c r="B166">
        <f t="shared" si="12"/>
        <v>7.8003120124804995E-2</v>
      </c>
      <c r="C166">
        <f t="shared" si="13"/>
        <v>0.15600624024960999</v>
      </c>
      <c r="D166">
        <v>1.3</v>
      </c>
      <c r="E166">
        <f t="shared" si="9"/>
        <v>0.5</v>
      </c>
      <c r="F166" t="s">
        <v>1070</v>
      </c>
      <c r="G166" t="s">
        <v>216</v>
      </c>
      <c r="H166" t="s">
        <v>102</v>
      </c>
      <c r="I166" t="s">
        <v>390</v>
      </c>
      <c r="J166" t="s">
        <v>581</v>
      </c>
      <c r="K166" t="s">
        <v>131</v>
      </c>
      <c r="L166" t="s">
        <v>315</v>
      </c>
      <c r="M166" t="s">
        <v>65</v>
      </c>
      <c r="N166" t="s">
        <v>107</v>
      </c>
      <c r="O166" t="s">
        <v>57</v>
      </c>
      <c r="P166" t="s">
        <v>67</v>
      </c>
      <c r="Q166" t="s">
        <v>582</v>
      </c>
      <c r="R166" t="s">
        <v>736</v>
      </c>
      <c r="V166" t="s">
        <v>216</v>
      </c>
      <c r="W166" t="s">
        <v>102</v>
      </c>
      <c r="X166" t="s">
        <v>390</v>
      </c>
      <c r="Y166" t="s">
        <v>581</v>
      </c>
      <c r="Z166" t="s">
        <v>131</v>
      </c>
      <c r="AA166" t="s">
        <v>315</v>
      </c>
      <c r="AB166" t="s">
        <v>65</v>
      </c>
      <c r="AC166" t="s">
        <v>107</v>
      </c>
      <c r="AD166" t="s">
        <v>57</v>
      </c>
      <c r="AE166" t="s">
        <v>67</v>
      </c>
      <c r="AF166" t="s">
        <v>582</v>
      </c>
      <c r="AG166" t="s">
        <v>736</v>
      </c>
    </row>
    <row r="167" spans="1:35" x14ac:dyDescent="0.2">
      <c r="A167" t="s">
        <v>726</v>
      </c>
      <c r="B167">
        <f t="shared" si="12"/>
        <v>7.8003120124804995E-2</v>
      </c>
      <c r="C167">
        <f t="shared" si="13"/>
        <v>0.15600624024960999</v>
      </c>
      <c r="D167">
        <v>1.2</v>
      </c>
      <c r="E167">
        <f t="shared" si="9"/>
        <v>0.39999999999999991</v>
      </c>
      <c r="F167" t="s">
        <v>1070</v>
      </c>
      <c r="G167" t="s">
        <v>269</v>
      </c>
      <c r="H167" t="s">
        <v>270</v>
      </c>
      <c r="I167" t="s">
        <v>147</v>
      </c>
      <c r="J167" t="s">
        <v>121</v>
      </c>
      <c r="K167" t="s">
        <v>48</v>
      </c>
      <c r="L167" t="s">
        <v>271</v>
      </c>
      <c r="M167" t="s">
        <v>94</v>
      </c>
      <c r="N167" t="s">
        <v>272</v>
      </c>
      <c r="O167" t="s">
        <v>94</v>
      </c>
      <c r="P167" t="s">
        <v>143</v>
      </c>
      <c r="Q167" t="s">
        <v>737</v>
      </c>
      <c r="R167" t="s">
        <v>144</v>
      </c>
      <c r="V167" t="s">
        <v>269</v>
      </c>
      <c r="W167" t="s">
        <v>270</v>
      </c>
      <c r="X167" t="s">
        <v>147</v>
      </c>
      <c r="Y167" t="s">
        <v>121</v>
      </c>
      <c r="Z167" t="s">
        <v>48</v>
      </c>
      <c r="AA167" t="s">
        <v>271</v>
      </c>
      <c r="AB167" t="s">
        <v>94</v>
      </c>
      <c r="AC167" t="s">
        <v>272</v>
      </c>
      <c r="AD167" t="s">
        <v>94</v>
      </c>
      <c r="AE167" t="s">
        <v>143</v>
      </c>
      <c r="AF167" t="s">
        <v>737</v>
      </c>
      <c r="AG167" t="s">
        <v>144</v>
      </c>
    </row>
    <row r="168" spans="1:35" x14ac:dyDescent="0.2">
      <c r="A168" t="s">
        <v>726</v>
      </c>
      <c r="B168">
        <f t="shared" si="12"/>
        <v>7.8003120124804995E-2</v>
      </c>
      <c r="C168">
        <f t="shared" si="13"/>
        <v>0.15600624024960999</v>
      </c>
      <c r="D168">
        <v>1.1000000000000001</v>
      </c>
      <c r="E168">
        <f t="shared" si="9"/>
        <v>0.30000000000000004</v>
      </c>
      <c r="F168" t="s">
        <v>1070</v>
      </c>
      <c r="G168" t="s">
        <v>274</v>
      </c>
      <c r="H168" t="s">
        <v>351</v>
      </c>
      <c r="I168" t="s">
        <v>109</v>
      </c>
      <c r="J168" t="s">
        <v>219</v>
      </c>
      <c r="K168" t="s">
        <v>80</v>
      </c>
      <c r="L168" t="s">
        <v>52</v>
      </c>
      <c r="M168" t="s">
        <v>223</v>
      </c>
      <c r="N168" t="s">
        <v>1</v>
      </c>
      <c r="O168" t="s">
        <v>738</v>
      </c>
      <c r="P168" t="s">
        <v>121</v>
      </c>
      <c r="Q168" t="s">
        <v>48</v>
      </c>
      <c r="R168" t="s">
        <v>739</v>
      </c>
      <c r="S168" t="s">
        <v>740</v>
      </c>
      <c r="V168" t="s">
        <v>274</v>
      </c>
      <c r="W168" t="s">
        <v>351</v>
      </c>
      <c r="X168" t="s">
        <v>109</v>
      </c>
      <c r="Y168" t="s">
        <v>219</v>
      </c>
      <c r="Z168" t="s">
        <v>80</v>
      </c>
      <c r="AA168" t="s">
        <v>52</v>
      </c>
      <c r="AB168" t="s">
        <v>223</v>
      </c>
      <c r="AC168" t="s">
        <v>1</v>
      </c>
      <c r="AD168" t="s">
        <v>738</v>
      </c>
      <c r="AE168" t="s">
        <v>121</v>
      </c>
      <c r="AF168" t="s">
        <v>48</v>
      </c>
      <c r="AG168" t="s">
        <v>739</v>
      </c>
      <c r="AH168" t="s">
        <v>740</v>
      </c>
    </row>
    <row r="169" spans="1:35" x14ac:dyDescent="0.2">
      <c r="A169" t="s">
        <v>726</v>
      </c>
      <c r="B169">
        <f t="shared" si="12"/>
        <v>7.8003120124804995E-2</v>
      </c>
      <c r="C169">
        <f t="shared" si="13"/>
        <v>0.15600624024960999</v>
      </c>
      <c r="D169">
        <v>1</v>
      </c>
      <c r="E169">
        <f t="shared" si="9"/>
        <v>0.19999999999999996</v>
      </c>
      <c r="F169" t="s">
        <v>1070</v>
      </c>
      <c r="G169" t="s">
        <v>269</v>
      </c>
      <c r="H169" t="s">
        <v>64</v>
      </c>
      <c r="I169" t="s">
        <v>444</v>
      </c>
      <c r="J169" t="s">
        <v>98</v>
      </c>
      <c r="K169" t="s">
        <v>338</v>
      </c>
      <c r="L169" t="s">
        <v>253</v>
      </c>
      <c r="M169" t="s">
        <v>741</v>
      </c>
      <c r="N169" t="s">
        <v>52</v>
      </c>
      <c r="O169" t="s">
        <v>388</v>
      </c>
      <c r="P169" t="s">
        <v>48</v>
      </c>
      <c r="Q169" t="s">
        <v>535</v>
      </c>
      <c r="V169" t="s">
        <v>269</v>
      </c>
      <c r="W169" t="s">
        <v>64</v>
      </c>
      <c r="X169" t="s">
        <v>444</v>
      </c>
      <c r="Y169" t="s">
        <v>98</v>
      </c>
      <c r="Z169" t="s">
        <v>338</v>
      </c>
      <c r="AA169" t="s">
        <v>253</v>
      </c>
      <c r="AB169" t="s">
        <v>741</v>
      </c>
      <c r="AC169" t="s">
        <v>52</v>
      </c>
      <c r="AD169" t="s">
        <v>388</v>
      </c>
      <c r="AE169" t="s">
        <v>48</v>
      </c>
      <c r="AF169" t="s">
        <v>535</v>
      </c>
    </row>
    <row r="170" spans="1:35" x14ac:dyDescent="0.2">
      <c r="A170" t="s">
        <v>726</v>
      </c>
      <c r="B170">
        <f t="shared" si="12"/>
        <v>7.8003120124804995E-2</v>
      </c>
      <c r="C170">
        <f t="shared" si="13"/>
        <v>0.15600624024960999</v>
      </c>
      <c r="D170">
        <v>0.90000000000000102</v>
      </c>
      <c r="E170">
        <f t="shared" si="9"/>
        <v>0.10000000000000098</v>
      </c>
      <c r="F170" t="s">
        <v>1070</v>
      </c>
      <c r="G170" t="s">
        <v>72</v>
      </c>
      <c r="H170" t="s">
        <v>516</v>
      </c>
      <c r="I170" t="s">
        <v>75</v>
      </c>
      <c r="J170" t="s">
        <v>1</v>
      </c>
      <c r="K170" t="s">
        <v>265</v>
      </c>
      <c r="L170" t="s">
        <v>191</v>
      </c>
      <c r="M170" t="s">
        <v>57</v>
      </c>
      <c r="N170" t="s">
        <v>184</v>
      </c>
      <c r="O170" t="s">
        <v>68</v>
      </c>
      <c r="P170" t="s">
        <v>78</v>
      </c>
      <c r="Q170" t="s">
        <v>291</v>
      </c>
      <c r="R170" t="s">
        <v>158</v>
      </c>
      <c r="S170" t="s">
        <v>48</v>
      </c>
      <c r="T170" t="s">
        <v>449</v>
      </c>
      <c r="V170" t="s">
        <v>72</v>
      </c>
      <c r="W170" t="s">
        <v>516</v>
      </c>
      <c r="X170" t="s">
        <v>75</v>
      </c>
      <c r="Y170" t="s">
        <v>1</v>
      </c>
      <c r="Z170" t="s">
        <v>265</v>
      </c>
      <c r="AA170" t="s">
        <v>191</v>
      </c>
      <c r="AB170" t="s">
        <v>57</v>
      </c>
      <c r="AC170" t="s">
        <v>184</v>
      </c>
      <c r="AD170" t="s">
        <v>68</v>
      </c>
      <c r="AE170" t="s">
        <v>78</v>
      </c>
      <c r="AF170" t="s">
        <v>291</v>
      </c>
      <c r="AG170" t="s">
        <v>158</v>
      </c>
      <c r="AH170" t="s">
        <v>48</v>
      </c>
      <c r="AI170" t="s">
        <v>449</v>
      </c>
    </row>
    <row r="171" spans="1:35" x14ac:dyDescent="0.2">
      <c r="A171" t="s">
        <v>726</v>
      </c>
      <c r="B171">
        <f t="shared" si="12"/>
        <v>7.8003120124804995E-2</v>
      </c>
      <c r="C171">
        <f t="shared" si="13"/>
        <v>0.15600624024960999</v>
      </c>
      <c r="D171">
        <v>0.80000000000000104</v>
      </c>
      <c r="E171">
        <f t="shared" si="9"/>
        <v>9.9920072216264089E-16</v>
      </c>
      <c r="F171" t="s">
        <v>1070</v>
      </c>
      <c r="G171" t="s">
        <v>210</v>
      </c>
      <c r="H171" t="s">
        <v>742</v>
      </c>
      <c r="I171" t="s">
        <v>193</v>
      </c>
      <c r="J171" t="s">
        <v>276</v>
      </c>
      <c r="K171" t="s">
        <v>689</v>
      </c>
      <c r="L171" t="s">
        <v>340</v>
      </c>
      <c r="M171" t="s">
        <v>52</v>
      </c>
      <c r="N171" t="s">
        <v>112</v>
      </c>
      <c r="O171" t="s">
        <v>743</v>
      </c>
      <c r="P171" t="s">
        <v>744</v>
      </c>
      <c r="V171" t="s">
        <v>210</v>
      </c>
      <c r="W171" t="s">
        <v>742</v>
      </c>
      <c r="X171" t="s">
        <v>193</v>
      </c>
      <c r="Y171" t="s">
        <v>276</v>
      </c>
      <c r="Z171" t="s">
        <v>689</v>
      </c>
    </row>
    <row r="172" spans="1:35" x14ac:dyDescent="0.2">
      <c r="A172" t="s">
        <v>726</v>
      </c>
      <c r="B172">
        <f t="shared" si="12"/>
        <v>7.8003120124804995E-2</v>
      </c>
      <c r="C172">
        <f t="shared" si="13"/>
        <v>0.15600624024960999</v>
      </c>
      <c r="D172">
        <v>0.70000000000000095</v>
      </c>
      <c r="E172">
        <f t="shared" si="9"/>
        <v>-9.999999999999909E-2</v>
      </c>
      <c r="F172" t="s">
        <v>1070</v>
      </c>
      <c r="G172" t="s">
        <v>72</v>
      </c>
      <c r="H172" t="s">
        <v>78</v>
      </c>
      <c r="I172" t="s">
        <v>164</v>
      </c>
      <c r="J172" t="s">
        <v>143</v>
      </c>
      <c r="K172" t="s">
        <v>165</v>
      </c>
      <c r="L172" t="s">
        <v>52</v>
      </c>
      <c r="M172" t="s">
        <v>166</v>
      </c>
      <c r="N172" t="s">
        <v>75</v>
      </c>
      <c r="O172" t="s">
        <v>1</v>
      </c>
      <c r="P172" t="s">
        <v>196</v>
      </c>
      <c r="Q172" t="s">
        <v>745</v>
      </c>
      <c r="R172" t="s">
        <v>121</v>
      </c>
      <c r="S172" t="s">
        <v>126</v>
      </c>
      <c r="V172" t="s">
        <v>72</v>
      </c>
      <c r="W172" t="s">
        <v>78</v>
      </c>
    </row>
    <row r="173" spans="1:35" x14ac:dyDescent="0.2">
      <c r="A173" t="s">
        <v>726</v>
      </c>
      <c r="B173">
        <f t="shared" si="12"/>
        <v>7.8003120124804995E-2</v>
      </c>
      <c r="C173">
        <f t="shared" si="13"/>
        <v>0.15600624024960999</v>
      </c>
      <c r="D173">
        <v>0.6</v>
      </c>
      <c r="E173">
        <f t="shared" si="9"/>
        <v>-0.20000000000000007</v>
      </c>
      <c r="F173" t="s">
        <v>1070</v>
      </c>
      <c r="G173" t="s">
        <v>269</v>
      </c>
      <c r="H173" t="s">
        <v>270</v>
      </c>
      <c r="I173" t="s">
        <v>147</v>
      </c>
      <c r="J173" t="s">
        <v>121</v>
      </c>
      <c r="K173" t="s">
        <v>48</v>
      </c>
      <c r="L173" t="s">
        <v>95</v>
      </c>
      <c r="M173" t="s">
        <v>94</v>
      </c>
      <c r="N173" t="s">
        <v>272</v>
      </c>
      <c r="O173" t="s">
        <v>94</v>
      </c>
      <c r="P173" t="s">
        <v>143</v>
      </c>
      <c r="Q173" t="s">
        <v>58</v>
      </c>
      <c r="R173" t="s">
        <v>48</v>
      </c>
      <c r="S173" t="s">
        <v>273</v>
      </c>
    </row>
    <row r="174" spans="1:35" x14ac:dyDescent="0.2">
      <c r="A174" t="s">
        <v>726</v>
      </c>
      <c r="B174">
        <f t="shared" si="12"/>
        <v>7.8003120124804995E-2</v>
      </c>
      <c r="C174">
        <f t="shared" si="13"/>
        <v>0.15600624024960999</v>
      </c>
      <c r="D174">
        <v>0.5</v>
      </c>
      <c r="E174">
        <f t="shared" si="9"/>
        <v>-0.30000000000000004</v>
      </c>
      <c r="F174" t="s">
        <v>1070</v>
      </c>
      <c r="G174" t="s">
        <v>297</v>
      </c>
      <c r="H174" t="s">
        <v>443</v>
      </c>
      <c r="I174" t="s">
        <v>67</v>
      </c>
      <c r="J174" t="s">
        <v>101</v>
      </c>
      <c r="K174" t="s">
        <v>44</v>
      </c>
      <c r="L174" t="s">
        <v>45</v>
      </c>
      <c r="M174" t="s">
        <v>523</v>
      </c>
      <c r="N174" t="s">
        <v>52</v>
      </c>
      <c r="O174" t="s">
        <v>268</v>
      </c>
      <c r="P174" t="s">
        <v>52</v>
      </c>
      <c r="Q174" t="s">
        <v>48</v>
      </c>
      <c r="R174" t="s">
        <v>746</v>
      </c>
      <c r="S174" t="s">
        <v>747</v>
      </c>
      <c r="T174" t="s">
        <v>224</v>
      </c>
    </row>
    <row r="175" spans="1:35" x14ac:dyDescent="0.2">
      <c r="A175" t="s">
        <v>726</v>
      </c>
      <c r="B175">
        <f t="shared" si="12"/>
        <v>7.8003120124804995E-2</v>
      </c>
      <c r="C175">
        <f t="shared" si="13"/>
        <v>0.15600624024960999</v>
      </c>
      <c r="D175">
        <v>0.4</v>
      </c>
      <c r="E175">
        <f t="shared" si="9"/>
        <v>-0.4</v>
      </c>
      <c r="F175" t="s">
        <v>1070</v>
      </c>
      <c r="G175" t="s">
        <v>72</v>
      </c>
      <c r="H175" t="s">
        <v>308</v>
      </c>
      <c r="I175" t="s">
        <v>748</v>
      </c>
      <c r="J175" t="s">
        <v>174</v>
      </c>
      <c r="K175" t="s">
        <v>115</v>
      </c>
      <c r="L175" t="s">
        <v>68</v>
      </c>
      <c r="M175" t="s">
        <v>281</v>
      </c>
      <c r="N175" t="s">
        <v>260</v>
      </c>
      <c r="O175" t="s">
        <v>48</v>
      </c>
      <c r="P175" t="s">
        <v>360</v>
      </c>
      <c r="Q175" t="s">
        <v>749</v>
      </c>
      <c r="R175" t="s">
        <v>284</v>
      </c>
    </row>
    <row r="176" spans="1:35" x14ac:dyDescent="0.2">
      <c r="A176" t="s">
        <v>726</v>
      </c>
      <c r="B176">
        <f t="shared" si="12"/>
        <v>7.8003120124804995E-2</v>
      </c>
      <c r="C176">
        <f t="shared" si="13"/>
        <v>0.15600624024960999</v>
      </c>
      <c r="D176">
        <v>0.3</v>
      </c>
      <c r="E176">
        <f t="shared" si="9"/>
        <v>-0.5</v>
      </c>
      <c r="F176" t="s">
        <v>1070</v>
      </c>
      <c r="G176" t="s">
        <v>72</v>
      </c>
      <c r="H176" t="s">
        <v>235</v>
      </c>
      <c r="I176" t="s">
        <v>662</v>
      </c>
      <c r="J176" t="s">
        <v>109</v>
      </c>
      <c r="K176" t="s">
        <v>67</v>
      </c>
      <c r="L176" t="s">
        <v>68</v>
      </c>
      <c r="M176" t="s">
        <v>137</v>
      </c>
      <c r="N176" t="s">
        <v>207</v>
      </c>
      <c r="O176" t="s">
        <v>390</v>
      </c>
      <c r="P176" t="s">
        <v>330</v>
      </c>
      <c r="Q176" t="s">
        <v>42</v>
      </c>
      <c r="R176" t="s">
        <v>750</v>
      </c>
    </row>
    <row r="177" spans="1:35" x14ac:dyDescent="0.2">
      <c r="A177" t="s">
        <v>726</v>
      </c>
      <c r="B177">
        <f t="shared" si="12"/>
        <v>7.8003120124804995E-2</v>
      </c>
      <c r="C177">
        <f t="shared" si="13"/>
        <v>0.15600624024960999</v>
      </c>
      <c r="D177">
        <v>0.2</v>
      </c>
      <c r="E177">
        <f t="shared" si="9"/>
        <v>-0.60000000000000009</v>
      </c>
      <c r="F177" t="s">
        <v>1070</v>
      </c>
      <c r="G177" t="s">
        <v>50</v>
      </c>
      <c r="H177" t="s">
        <v>144</v>
      </c>
      <c r="I177" t="s">
        <v>261</v>
      </c>
      <c r="J177" t="s">
        <v>1</v>
      </c>
      <c r="K177" t="s">
        <v>60</v>
      </c>
      <c r="L177" t="s">
        <v>97</v>
      </c>
      <c r="M177" t="s">
        <v>250</v>
      </c>
      <c r="N177" t="s">
        <v>131</v>
      </c>
      <c r="O177" t="s">
        <v>127</v>
      </c>
      <c r="P177" t="s">
        <v>153</v>
      </c>
      <c r="Q177" t="s">
        <v>98</v>
      </c>
      <c r="R177" t="s">
        <v>99</v>
      </c>
    </row>
    <row r="178" spans="1:35" x14ac:dyDescent="0.2">
      <c r="A178" t="s">
        <v>726</v>
      </c>
      <c r="B178">
        <f t="shared" si="12"/>
        <v>7.8003120124804995E-2</v>
      </c>
      <c r="C178">
        <f t="shared" si="13"/>
        <v>0.15600624024960999</v>
      </c>
      <c r="D178">
        <v>9.9999999999999895E-2</v>
      </c>
      <c r="E178">
        <f t="shared" si="9"/>
        <v>-0.70000000000000018</v>
      </c>
      <c r="F178" t="s">
        <v>1070</v>
      </c>
      <c r="G178" t="s">
        <v>72</v>
      </c>
      <c r="H178" t="s">
        <v>751</v>
      </c>
      <c r="I178" t="s">
        <v>752</v>
      </c>
      <c r="J178" t="s">
        <v>119</v>
      </c>
      <c r="K178" t="s">
        <v>753</v>
      </c>
      <c r="L178" t="s">
        <v>245</v>
      </c>
      <c r="M178" t="s">
        <v>708</v>
      </c>
      <c r="N178" t="s">
        <v>754</v>
      </c>
      <c r="O178" t="s">
        <v>709</v>
      </c>
      <c r="P178" t="s">
        <v>63</v>
      </c>
    </row>
    <row r="179" spans="1:35" x14ac:dyDescent="0.2">
      <c r="A179" t="s">
        <v>726</v>
      </c>
      <c r="B179">
        <f t="shared" si="12"/>
        <v>7.8003120124804995E-2</v>
      </c>
      <c r="C179">
        <f t="shared" si="13"/>
        <v>0.15600624024960999</v>
      </c>
      <c r="D179">
        <v>0</v>
      </c>
      <c r="E179">
        <f t="shared" si="9"/>
        <v>-0.8</v>
      </c>
      <c r="F179" t="s">
        <v>1070</v>
      </c>
      <c r="G179" t="s">
        <v>436</v>
      </c>
      <c r="H179" t="s">
        <v>119</v>
      </c>
      <c r="I179" t="s">
        <v>755</v>
      </c>
      <c r="J179" t="s">
        <v>48</v>
      </c>
      <c r="K179" t="s">
        <v>209</v>
      </c>
      <c r="L179" t="s">
        <v>287</v>
      </c>
      <c r="M179" t="s">
        <v>140</v>
      </c>
      <c r="N179" t="s">
        <v>101</v>
      </c>
      <c r="O179" t="s">
        <v>57</v>
      </c>
      <c r="P179" t="s">
        <v>465</v>
      </c>
      <c r="Q179" t="s">
        <v>363</v>
      </c>
    </row>
    <row r="180" spans="1:35" x14ac:dyDescent="0.2">
      <c r="A180" t="s">
        <v>726</v>
      </c>
      <c r="B180">
        <f t="shared" si="12"/>
        <v>7.8003120124804995E-2</v>
      </c>
      <c r="C180">
        <f t="shared" si="13"/>
        <v>0.15600624024960999</v>
      </c>
      <c r="D180">
        <v>-0.1</v>
      </c>
      <c r="E180">
        <f t="shared" si="9"/>
        <v>-0.9</v>
      </c>
      <c r="F180" t="s">
        <v>1070</v>
      </c>
      <c r="G180" t="s">
        <v>82</v>
      </c>
      <c r="H180" t="s">
        <v>504</v>
      </c>
      <c r="I180" t="s">
        <v>304</v>
      </c>
      <c r="J180" t="s">
        <v>756</v>
      </c>
      <c r="K180" t="s">
        <v>757</v>
      </c>
      <c r="L180" t="s">
        <v>1</v>
      </c>
      <c r="M180" t="s">
        <v>758</v>
      </c>
      <c r="N180" t="s">
        <v>277</v>
      </c>
      <c r="O180" t="s">
        <v>121</v>
      </c>
      <c r="P180" t="s">
        <v>759</v>
      </c>
      <c r="Q180" t="s">
        <v>760</v>
      </c>
    </row>
    <row r="181" spans="1:35" x14ac:dyDescent="0.2">
      <c r="A181" t="s">
        <v>726</v>
      </c>
      <c r="B181">
        <f t="shared" si="12"/>
        <v>7.8003120124804995E-2</v>
      </c>
      <c r="C181">
        <f t="shared" si="13"/>
        <v>0.15600624024960999</v>
      </c>
      <c r="D181">
        <v>-0.2</v>
      </c>
      <c r="E181">
        <f t="shared" si="9"/>
        <v>-1</v>
      </c>
      <c r="F181" t="s">
        <v>1070</v>
      </c>
      <c r="G181" t="s">
        <v>473</v>
      </c>
      <c r="H181" t="s">
        <v>75</v>
      </c>
      <c r="I181" t="s">
        <v>584</v>
      </c>
      <c r="J181" t="s">
        <v>46</v>
      </c>
      <c r="K181" t="s">
        <v>489</v>
      </c>
      <c r="L181" t="s">
        <v>416</v>
      </c>
      <c r="M181" t="s">
        <v>75</v>
      </c>
      <c r="N181" t="s">
        <v>48</v>
      </c>
      <c r="O181" t="s">
        <v>761</v>
      </c>
      <c r="P181" t="s">
        <v>762</v>
      </c>
      <c r="Q181" t="s">
        <v>542</v>
      </c>
    </row>
    <row r="182" spans="1:35" x14ac:dyDescent="0.2">
      <c r="A182" t="s">
        <v>763</v>
      </c>
      <c r="B182">
        <f>1/(11.65*2)</f>
        <v>4.2918454935622317E-2</v>
      </c>
      <c r="C182">
        <f>1/11.65</f>
        <v>8.5836909871244635E-2</v>
      </c>
      <c r="D182">
        <v>1.7</v>
      </c>
      <c r="E182">
        <f t="shared" si="9"/>
        <v>0.89999999999999991</v>
      </c>
      <c r="F182" t="s">
        <v>1070</v>
      </c>
      <c r="G182" t="s">
        <v>302</v>
      </c>
      <c r="H182" t="s">
        <v>764</v>
      </c>
      <c r="I182" t="s">
        <v>200</v>
      </c>
      <c r="J182" t="s">
        <v>147</v>
      </c>
      <c r="K182" t="s">
        <v>536</v>
      </c>
      <c r="L182" t="s">
        <v>109</v>
      </c>
      <c r="M182" t="s">
        <v>57</v>
      </c>
      <c r="N182" t="s">
        <v>51</v>
      </c>
      <c r="O182" t="s">
        <v>77</v>
      </c>
      <c r="P182" t="s">
        <v>52</v>
      </c>
      <c r="Q182" t="s">
        <v>48</v>
      </c>
      <c r="R182" t="s">
        <v>765</v>
      </c>
      <c r="S182" t="s">
        <v>766</v>
      </c>
      <c r="V182" t="s">
        <v>302</v>
      </c>
      <c r="W182" t="s">
        <v>764</v>
      </c>
      <c r="X182" t="s">
        <v>200</v>
      </c>
      <c r="Y182" t="s">
        <v>147</v>
      </c>
      <c r="Z182" t="s">
        <v>536</v>
      </c>
      <c r="AA182" t="s">
        <v>109</v>
      </c>
      <c r="AB182" t="s">
        <v>57</v>
      </c>
      <c r="AC182" t="s">
        <v>51</v>
      </c>
      <c r="AD182" t="s">
        <v>77</v>
      </c>
      <c r="AE182" t="s">
        <v>52</v>
      </c>
      <c r="AF182" t="s">
        <v>48</v>
      </c>
      <c r="AG182" t="s">
        <v>765</v>
      </c>
      <c r="AH182" t="s">
        <v>766</v>
      </c>
    </row>
    <row r="183" spans="1:35" x14ac:dyDescent="0.2">
      <c r="A183" t="s">
        <v>763</v>
      </c>
      <c r="B183">
        <f t="shared" ref="B183:B201" si="14">1/(11.65*2)</f>
        <v>4.2918454935622317E-2</v>
      </c>
      <c r="C183">
        <f t="shared" ref="C183:C201" si="15">1/11.65</f>
        <v>8.5836909871244635E-2</v>
      </c>
      <c r="D183">
        <v>1.6</v>
      </c>
      <c r="E183">
        <f t="shared" si="9"/>
        <v>0.8</v>
      </c>
      <c r="F183" t="s">
        <v>1070</v>
      </c>
      <c r="G183" t="s">
        <v>473</v>
      </c>
      <c r="H183" t="s">
        <v>438</v>
      </c>
      <c r="I183" t="s">
        <v>65</v>
      </c>
      <c r="J183" t="s">
        <v>767</v>
      </c>
      <c r="K183" t="s">
        <v>48</v>
      </c>
      <c r="L183" t="s">
        <v>768</v>
      </c>
      <c r="M183" t="s">
        <v>489</v>
      </c>
      <c r="N183" t="s">
        <v>143</v>
      </c>
      <c r="O183" t="s">
        <v>69</v>
      </c>
      <c r="P183" t="s">
        <v>584</v>
      </c>
      <c r="Q183" t="s">
        <v>769</v>
      </c>
      <c r="V183" t="s">
        <v>473</v>
      </c>
      <c r="W183" t="s">
        <v>438</v>
      </c>
      <c r="X183" t="s">
        <v>65</v>
      </c>
      <c r="Y183" t="s">
        <v>767</v>
      </c>
      <c r="Z183" t="s">
        <v>48</v>
      </c>
      <c r="AA183" t="s">
        <v>768</v>
      </c>
      <c r="AB183" t="s">
        <v>489</v>
      </c>
      <c r="AC183" t="s">
        <v>143</v>
      </c>
      <c r="AD183" t="s">
        <v>69</v>
      </c>
      <c r="AE183" t="s">
        <v>584</v>
      </c>
      <c r="AF183" t="s">
        <v>769</v>
      </c>
    </row>
    <row r="184" spans="1:35" x14ac:dyDescent="0.2">
      <c r="A184" t="s">
        <v>763</v>
      </c>
      <c r="B184">
        <f t="shared" si="14"/>
        <v>4.2918454935622317E-2</v>
      </c>
      <c r="C184">
        <f t="shared" si="15"/>
        <v>8.5836909871244635E-2</v>
      </c>
      <c r="D184">
        <v>1.5</v>
      </c>
      <c r="E184">
        <f t="shared" si="9"/>
        <v>0.7</v>
      </c>
      <c r="F184" t="s">
        <v>1070</v>
      </c>
      <c r="G184" t="s">
        <v>50</v>
      </c>
      <c r="H184" t="s">
        <v>354</v>
      </c>
      <c r="I184" t="s">
        <v>52</v>
      </c>
      <c r="J184" t="s">
        <v>176</v>
      </c>
      <c r="K184" t="s">
        <v>41</v>
      </c>
      <c r="L184" t="s">
        <v>48</v>
      </c>
      <c r="M184" t="s">
        <v>148</v>
      </c>
      <c r="N184" t="s">
        <v>509</v>
      </c>
      <c r="O184" t="s">
        <v>245</v>
      </c>
      <c r="P184" t="s">
        <v>68</v>
      </c>
      <c r="Q184" t="s">
        <v>368</v>
      </c>
      <c r="R184" t="s">
        <v>41</v>
      </c>
      <c r="S184" t="s">
        <v>48</v>
      </c>
      <c r="T184" t="s">
        <v>770</v>
      </c>
      <c r="V184" t="s">
        <v>50</v>
      </c>
      <c r="W184" t="s">
        <v>354</v>
      </c>
      <c r="X184" t="s">
        <v>52</v>
      </c>
      <c r="Y184" t="s">
        <v>176</v>
      </c>
      <c r="Z184" t="s">
        <v>41</v>
      </c>
      <c r="AA184" t="s">
        <v>48</v>
      </c>
      <c r="AB184" t="s">
        <v>148</v>
      </c>
      <c r="AC184" t="s">
        <v>509</v>
      </c>
      <c r="AD184" t="s">
        <v>245</v>
      </c>
      <c r="AE184" t="s">
        <v>68</v>
      </c>
      <c r="AF184" t="s">
        <v>368</v>
      </c>
      <c r="AG184" t="s">
        <v>41</v>
      </c>
      <c r="AH184" t="s">
        <v>48</v>
      </c>
      <c r="AI184" t="s">
        <v>770</v>
      </c>
    </row>
    <row r="185" spans="1:35" x14ac:dyDescent="0.2">
      <c r="A185" t="s">
        <v>763</v>
      </c>
      <c r="B185">
        <f t="shared" si="14"/>
        <v>4.2918454935622317E-2</v>
      </c>
      <c r="C185">
        <f t="shared" si="15"/>
        <v>8.5836909871244635E-2</v>
      </c>
      <c r="D185">
        <v>1.4</v>
      </c>
      <c r="E185">
        <f t="shared" si="9"/>
        <v>0.59999999999999987</v>
      </c>
      <c r="F185" t="s">
        <v>1070</v>
      </c>
      <c r="G185" t="s">
        <v>297</v>
      </c>
      <c r="H185" t="s">
        <v>443</v>
      </c>
      <c r="I185" t="s">
        <v>67</v>
      </c>
      <c r="J185" t="s">
        <v>101</v>
      </c>
      <c r="K185" t="s">
        <v>44</v>
      </c>
      <c r="L185" t="s">
        <v>166</v>
      </c>
      <c r="M185" t="s">
        <v>224</v>
      </c>
      <c r="N185" t="s">
        <v>530</v>
      </c>
      <c r="O185" t="s">
        <v>47</v>
      </c>
      <c r="P185" t="s">
        <v>771</v>
      </c>
      <c r="Q185" t="s">
        <v>41</v>
      </c>
      <c r="R185" t="s">
        <v>63</v>
      </c>
      <c r="V185" t="s">
        <v>297</v>
      </c>
      <c r="W185" t="s">
        <v>443</v>
      </c>
      <c r="X185" t="s">
        <v>67</v>
      </c>
      <c r="Y185" t="s">
        <v>101</v>
      </c>
      <c r="Z185" t="s">
        <v>44</v>
      </c>
      <c r="AA185" t="s">
        <v>166</v>
      </c>
      <c r="AB185" t="s">
        <v>224</v>
      </c>
      <c r="AC185" t="s">
        <v>530</v>
      </c>
      <c r="AD185" t="s">
        <v>47</v>
      </c>
      <c r="AE185" t="s">
        <v>771</v>
      </c>
      <c r="AF185" t="s">
        <v>41</v>
      </c>
      <c r="AG185" t="s">
        <v>63</v>
      </c>
    </row>
    <row r="186" spans="1:35" x14ac:dyDescent="0.2">
      <c r="A186" t="s">
        <v>763</v>
      </c>
      <c r="B186">
        <f t="shared" si="14"/>
        <v>4.2918454935622317E-2</v>
      </c>
      <c r="C186">
        <f t="shared" si="15"/>
        <v>8.5836909871244635E-2</v>
      </c>
      <c r="D186">
        <v>1.3</v>
      </c>
      <c r="E186">
        <f t="shared" si="9"/>
        <v>0.5</v>
      </c>
      <c r="F186" t="s">
        <v>1070</v>
      </c>
      <c r="G186" t="s">
        <v>473</v>
      </c>
      <c r="H186" t="s">
        <v>75</v>
      </c>
      <c r="I186" t="s">
        <v>267</v>
      </c>
      <c r="J186" t="s">
        <v>140</v>
      </c>
      <c r="K186" t="s">
        <v>1</v>
      </c>
      <c r="L186" t="s">
        <v>120</v>
      </c>
      <c r="M186" t="s">
        <v>121</v>
      </c>
      <c r="N186" t="s">
        <v>98</v>
      </c>
      <c r="O186" t="s">
        <v>123</v>
      </c>
      <c r="P186" t="s">
        <v>124</v>
      </c>
      <c r="Q186" t="s">
        <v>125</v>
      </c>
      <c r="R186" t="s">
        <v>126</v>
      </c>
      <c r="V186" t="s">
        <v>473</v>
      </c>
      <c r="W186" t="s">
        <v>75</v>
      </c>
      <c r="X186" t="s">
        <v>267</v>
      </c>
      <c r="Y186" t="s">
        <v>140</v>
      </c>
      <c r="Z186" t="s">
        <v>1</v>
      </c>
      <c r="AA186" t="s">
        <v>120</v>
      </c>
      <c r="AB186" t="s">
        <v>121</v>
      </c>
      <c r="AC186" t="s">
        <v>98</v>
      </c>
      <c r="AD186" t="s">
        <v>123</v>
      </c>
      <c r="AE186" t="s">
        <v>124</v>
      </c>
      <c r="AF186" t="s">
        <v>125</v>
      </c>
      <c r="AG186" t="s">
        <v>126</v>
      </c>
    </row>
    <row r="187" spans="1:35" x14ac:dyDescent="0.2">
      <c r="A187" t="s">
        <v>763</v>
      </c>
      <c r="B187">
        <f t="shared" si="14"/>
        <v>4.2918454935622317E-2</v>
      </c>
      <c r="C187">
        <f t="shared" si="15"/>
        <v>8.5836909871244635E-2</v>
      </c>
      <c r="D187">
        <v>1.2</v>
      </c>
      <c r="E187">
        <f t="shared" si="9"/>
        <v>0.39999999999999991</v>
      </c>
      <c r="F187" t="s">
        <v>1070</v>
      </c>
      <c r="G187" t="s">
        <v>72</v>
      </c>
      <c r="H187" t="s">
        <v>353</v>
      </c>
      <c r="I187" t="s">
        <v>515</v>
      </c>
      <c r="J187" t="s">
        <v>98</v>
      </c>
      <c r="K187" t="s">
        <v>237</v>
      </c>
      <c r="L187" t="s">
        <v>521</v>
      </c>
      <c r="M187" t="s">
        <v>513</v>
      </c>
      <c r="N187" t="s">
        <v>140</v>
      </c>
      <c r="O187" t="s">
        <v>108</v>
      </c>
      <c r="P187" t="s">
        <v>772</v>
      </c>
      <c r="Q187" t="s">
        <v>276</v>
      </c>
      <c r="V187" t="s">
        <v>72</v>
      </c>
      <c r="W187" t="s">
        <v>353</v>
      </c>
      <c r="X187" t="s">
        <v>515</v>
      </c>
      <c r="Y187" t="s">
        <v>98</v>
      </c>
      <c r="Z187" t="s">
        <v>237</v>
      </c>
      <c r="AD187" t="s">
        <v>108</v>
      </c>
      <c r="AE187" t="s">
        <v>772</v>
      </c>
      <c r="AF187" t="s">
        <v>276</v>
      </c>
    </row>
    <row r="188" spans="1:35" x14ac:dyDescent="0.2">
      <c r="A188" t="s">
        <v>763</v>
      </c>
      <c r="B188">
        <f t="shared" si="14"/>
        <v>4.2918454935622317E-2</v>
      </c>
      <c r="C188">
        <f t="shared" si="15"/>
        <v>8.5836909871244635E-2</v>
      </c>
      <c r="D188">
        <v>1.1000000000000001</v>
      </c>
      <c r="E188">
        <f t="shared" si="9"/>
        <v>0.30000000000000004</v>
      </c>
      <c r="F188" t="s">
        <v>1070</v>
      </c>
      <c r="G188" t="s">
        <v>773</v>
      </c>
      <c r="H188" t="s">
        <v>48</v>
      </c>
      <c r="I188" t="s">
        <v>774</v>
      </c>
      <c r="J188" t="s">
        <v>41</v>
      </c>
      <c r="K188" t="s">
        <v>48</v>
      </c>
      <c r="L188" t="s">
        <v>775</v>
      </c>
      <c r="M188" t="s">
        <v>669</v>
      </c>
      <c r="N188" t="s">
        <v>101</v>
      </c>
      <c r="O188" t="s">
        <v>776</v>
      </c>
      <c r="P188" t="s">
        <v>48</v>
      </c>
      <c r="Q188" t="s">
        <v>777</v>
      </c>
      <c r="R188" t="s">
        <v>778</v>
      </c>
    </row>
    <row r="189" spans="1:35" x14ac:dyDescent="0.2">
      <c r="A189" t="s">
        <v>763</v>
      </c>
      <c r="B189">
        <f t="shared" si="14"/>
        <v>4.2918454935622317E-2</v>
      </c>
      <c r="C189">
        <f t="shared" si="15"/>
        <v>8.5836909871244635E-2</v>
      </c>
      <c r="D189">
        <v>1</v>
      </c>
      <c r="E189">
        <f t="shared" si="9"/>
        <v>0.19999999999999996</v>
      </c>
      <c r="F189" t="s">
        <v>1070</v>
      </c>
      <c r="G189" t="s">
        <v>72</v>
      </c>
      <c r="H189" t="s">
        <v>779</v>
      </c>
      <c r="I189" t="s">
        <v>780</v>
      </c>
      <c r="J189" t="s">
        <v>98</v>
      </c>
      <c r="K189" t="s">
        <v>781</v>
      </c>
      <c r="L189" t="s">
        <v>128</v>
      </c>
      <c r="M189" t="s">
        <v>48</v>
      </c>
      <c r="N189" t="s">
        <v>561</v>
      </c>
      <c r="O189" t="s">
        <v>57</v>
      </c>
      <c r="P189" t="s">
        <v>782</v>
      </c>
      <c r="Q189" t="s">
        <v>1</v>
      </c>
      <c r="R189" t="s">
        <v>783</v>
      </c>
    </row>
    <row r="190" spans="1:35" x14ac:dyDescent="0.2">
      <c r="A190" t="s">
        <v>763</v>
      </c>
      <c r="B190">
        <f t="shared" si="14"/>
        <v>4.2918454935622317E-2</v>
      </c>
      <c r="C190">
        <f t="shared" si="15"/>
        <v>8.5836909871244635E-2</v>
      </c>
      <c r="D190">
        <v>0.90000000000000102</v>
      </c>
      <c r="E190">
        <f t="shared" si="9"/>
        <v>0.10000000000000098</v>
      </c>
      <c r="F190" t="s">
        <v>1070</v>
      </c>
      <c r="G190" t="s">
        <v>274</v>
      </c>
      <c r="H190" t="s">
        <v>151</v>
      </c>
      <c r="I190" t="s">
        <v>205</v>
      </c>
      <c r="J190" t="s">
        <v>52</v>
      </c>
      <c r="K190" t="s">
        <v>784</v>
      </c>
      <c r="L190" t="s">
        <v>52</v>
      </c>
      <c r="M190" t="s">
        <v>48</v>
      </c>
      <c r="N190" t="s">
        <v>449</v>
      </c>
      <c r="O190" t="s">
        <v>88</v>
      </c>
      <c r="P190" t="s">
        <v>68</v>
      </c>
      <c r="Q190" t="s">
        <v>268</v>
      </c>
      <c r="R190" t="s">
        <v>47</v>
      </c>
      <c r="S190" t="s">
        <v>85</v>
      </c>
      <c r="T190" t="s">
        <v>319</v>
      </c>
    </row>
    <row r="191" spans="1:35" x14ac:dyDescent="0.2">
      <c r="A191" t="s">
        <v>763</v>
      </c>
      <c r="B191">
        <f t="shared" si="14"/>
        <v>4.2918454935622317E-2</v>
      </c>
      <c r="C191">
        <f t="shared" si="15"/>
        <v>8.5836909871244635E-2</v>
      </c>
      <c r="D191">
        <v>0.80000000000000104</v>
      </c>
      <c r="E191">
        <f t="shared" si="9"/>
        <v>9.9920072216264089E-16</v>
      </c>
      <c r="F191" t="s">
        <v>1070</v>
      </c>
      <c r="G191" t="s">
        <v>72</v>
      </c>
      <c r="H191" t="s">
        <v>785</v>
      </c>
      <c r="I191" t="s">
        <v>460</v>
      </c>
      <c r="J191" t="s">
        <v>67</v>
      </c>
      <c r="K191" t="s">
        <v>48</v>
      </c>
      <c r="L191" t="s">
        <v>53</v>
      </c>
      <c r="M191" t="s">
        <v>75</v>
      </c>
      <c r="N191" t="s">
        <v>786</v>
      </c>
      <c r="O191" t="s">
        <v>140</v>
      </c>
      <c r="P191" t="s">
        <v>48</v>
      </c>
      <c r="Q191" t="s">
        <v>497</v>
      </c>
      <c r="R191" t="s">
        <v>750</v>
      </c>
    </row>
    <row r="192" spans="1:35" x14ac:dyDescent="0.2">
      <c r="A192" t="s">
        <v>763</v>
      </c>
      <c r="B192">
        <f t="shared" si="14"/>
        <v>4.2918454935622317E-2</v>
      </c>
      <c r="C192">
        <f t="shared" si="15"/>
        <v>8.5836909871244635E-2</v>
      </c>
      <c r="D192">
        <v>0.70000000000000095</v>
      </c>
      <c r="E192">
        <f t="shared" si="9"/>
        <v>-9.999999999999909E-2</v>
      </c>
      <c r="F192" t="s">
        <v>1070</v>
      </c>
      <c r="G192" t="s">
        <v>473</v>
      </c>
      <c r="H192" t="s">
        <v>340</v>
      </c>
      <c r="I192" t="s">
        <v>52</v>
      </c>
      <c r="J192" t="s">
        <v>524</v>
      </c>
      <c r="K192" t="s">
        <v>109</v>
      </c>
      <c r="L192" t="s">
        <v>48</v>
      </c>
      <c r="M192" t="s">
        <v>148</v>
      </c>
      <c r="N192" t="s">
        <v>787</v>
      </c>
      <c r="O192" t="s">
        <v>416</v>
      </c>
      <c r="P192" t="s">
        <v>496</v>
      </c>
      <c r="Q192" t="s">
        <v>140</v>
      </c>
      <c r="R192" t="s">
        <v>122</v>
      </c>
      <c r="S192" t="s">
        <v>383</v>
      </c>
    </row>
    <row r="193" spans="1:35" x14ac:dyDescent="0.2">
      <c r="A193" t="s">
        <v>763</v>
      </c>
      <c r="B193">
        <f t="shared" si="14"/>
        <v>4.2918454935622317E-2</v>
      </c>
      <c r="C193">
        <f t="shared" si="15"/>
        <v>8.5836909871244635E-2</v>
      </c>
      <c r="D193">
        <v>0.6</v>
      </c>
      <c r="E193">
        <f t="shared" si="9"/>
        <v>-0.20000000000000007</v>
      </c>
      <c r="F193" t="s">
        <v>1070</v>
      </c>
      <c r="G193" t="s">
        <v>242</v>
      </c>
      <c r="H193" t="s">
        <v>353</v>
      </c>
      <c r="I193" t="s">
        <v>788</v>
      </c>
      <c r="J193" t="s">
        <v>70</v>
      </c>
      <c r="K193" t="s">
        <v>106</v>
      </c>
      <c r="L193" t="s">
        <v>48</v>
      </c>
      <c r="M193" t="s">
        <v>770</v>
      </c>
      <c r="N193" t="s">
        <v>158</v>
      </c>
      <c r="O193" t="s">
        <v>403</v>
      </c>
      <c r="P193" t="s">
        <v>448</v>
      </c>
    </row>
    <row r="194" spans="1:35" x14ac:dyDescent="0.2">
      <c r="A194" t="s">
        <v>763</v>
      </c>
      <c r="B194">
        <f t="shared" si="14"/>
        <v>4.2918454935622317E-2</v>
      </c>
      <c r="C194">
        <f t="shared" si="15"/>
        <v>8.5836909871244635E-2</v>
      </c>
      <c r="D194">
        <v>0.5</v>
      </c>
      <c r="E194">
        <f t="shared" si="9"/>
        <v>-0.30000000000000004</v>
      </c>
      <c r="F194" t="s">
        <v>1070</v>
      </c>
      <c r="G194" t="s">
        <v>72</v>
      </c>
      <c r="H194" t="s">
        <v>431</v>
      </c>
      <c r="I194" t="s">
        <v>789</v>
      </c>
      <c r="J194" t="s">
        <v>48</v>
      </c>
      <c r="K194" t="s">
        <v>346</v>
      </c>
      <c r="L194" t="s">
        <v>308</v>
      </c>
      <c r="M194" t="s">
        <v>41</v>
      </c>
      <c r="N194" t="s">
        <v>406</v>
      </c>
      <c r="O194" t="s">
        <v>433</v>
      </c>
      <c r="P194" t="s">
        <v>140</v>
      </c>
      <c r="Q194" t="s">
        <v>309</v>
      </c>
      <c r="R194" t="s">
        <v>121</v>
      </c>
      <c r="S194" t="s">
        <v>48</v>
      </c>
      <c r="T194" t="s">
        <v>276</v>
      </c>
    </row>
    <row r="195" spans="1:35" x14ac:dyDescent="0.2">
      <c r="A195" t="s">
        <v>763</v>
      </c>
      <c r="B195">
        <f t="shared" si="14"/>
        <v>4.2918454935622317E-2</v>
      </c>
      <c r="C195">
        <f t="shared" si="15"/>
        <v>8.5836909871244635E-2</v>
      </c>
      <c r="D195">
        <v>0.4</v>
      </c>
      <c r="E195">
        <f t="shared" si="9"/>
        <v>-0.4</v>
      </c>
      <c r="F195" t="s">
        <v>1070</v>
      </c>
      <c r="G195" t="s">
        <v>210</v>
      </c>
      <c r="H195" t="s">
        <v>733</v>
      </c>
      <c r="I195" t="s">
        <v>75</v>
      </c>
      <c r="J195" t="s">
        <v>790</v>
      </c>
      <c r="K195" t="s">
        <v>68</v>
      </c>
      <c r="L195" t="s">
        <v>337</v>
      </c>
      <c r="M195" t="s">
        <v>119</v>
      </c>
      <c r="N195" t="s">
        <v>52</v>
      </c>
      <c r="O195" t="s">
        <v>54</v>
      </c>
      <c r="P195" t="s">
        <v>334</v>
      </c>
      <c r="Q195" t="s">
        <v>791</v>
      </c>
    </row>
    <row r="196" spans="1:35" x14ac:dyDescent="0.2">
      <c r="A196" t="s">
        <v>763</v>
      </c>
      <c r="B196">
        <f t="shared" si="14"/>
        <v>4.2918454935622317E-2</v>
      </c>
      <c r="C196">
        <f t="shared" si="15"/>
        <v>8.5836909871244635E-2</v>
      </c>
      <c r="D196">
        <v>0.3</v>
      </c>
      <c r="E196">
        <f t="shared" ref="E196:E241" si="16">D196-0.8</f>
        <v>-0.5</v>
      </c>
      <c r="F196" t="s">
        <v>1070</v>
      </c>
      <c r="G196" t="s">
        <v>182</v>
      </c>
      <c r="H196" t="s">
        <v>713</v>
      </c>
      <c r="I196" t="s">
        <v>782</v>
      </c>
      <c r="J196" t="s">
        <v>122</v>
      </c>
      <c r="K196" t="s">
        <v>148</v>
      </c>
      <c r="L196" t="s">
        <v>243</v>
      </c>
      <c r="M196" t="s">
        <v>128</v>
      </c>
      <c r="N196" t="s">
        <v>48</v>
      </c>
      <c r="O196" t="s">
        <v>792</v>
      </c>
      <c r="P196" t="s">
        <v>672</v>
      </c>
      <c r="Q196" t="s">
        <v>48</v>
      </c>
      <c r="R196" t="s">
        <v>256</v>
      </c>
      <c r="S196" t="s">
        <v>793</v>
      </c>
    </row>
    <row r="197" spans="1:35" x14ac:dyDescent="0.2">
      <c r="A197" t="s">
        <v>763</v>
      </c>
      <c r="B197">
        <f t="shared" si="14"/>
        <v>4.2918454935622317E-2</v>
      </c>
      <c r="C197">
        <f t="shared" si="15"/>
        <v>8.5836909871244635E-2</v>
      </c>
      <c r="D197">
        <v>0.2</v>
      </c>
      <c r="E197">
        <f t="shared" si="16"/>
        <v>-0.60000000000000009</v>
      </c>
      <c r="F197" t="s">
        <v>1070</v>
      </c>
      <c r="G197" t="s">
        <v>72</v>
      </c>
      <c r="H197" t="s">
        <v>539</v>
      </c>
      <c r="I197" t="s">
        <v>121</v>
      </c>
      <c r="J197" t="s">
        <v>794</v>
      </c>
      <c r="K197" t="s">
        <v>795</v>
      </c>
      <c r="L197" t="s">
        <v>772</v>
      </c>
      <c r="M197" t="s">
        <v>276</v>
      </c>
      <c r="N197" t="s">
        <v>41</v>
      </c>
      <c r="O197" t="s">
        <v>85</v>
      </c>
      <c r="P197" t="s">
        <v>732</v>
      </c>
      <c r="Q197" t="s">
        <v>656</v>
      </c>
    </row>
    <row r="198" spans="1:35" x14ac:dyDescent="0.2">
      <c r="A198" t="s">
        <v>763</v>
      </c>
      <c r="B198">
        <f t="shared" si="14"/>
        <v>4.2918454935622317E-2</v>
      </c>
      <c r="C198">
        <f t="shared" si="15"/>
        <v>8.5836909871244635E-2</v>
      </c>
      <c r="D198">
        <v>9.9999999999999895E-2</v>
      </c>
      <c r="E198">
        <f t="shared" si="16"/>
        <v>-0.70000000000000018</v>
      </c>
      <c r="F198" t="s">
        <v>1070</v>
      </c>
      <c r="G198" t="s">
        <v>796</v>
      </c>
      <c r="H198" t="s">
        <v>121</v>
      </c>
      <c r="I198" t="s">
        <v>797</v>
      </c>
      <c r="J198" t="s">
        <v>550</v>
      </c>
      <c r="K198" t="s">
        <v>68</v>
      </c>
      <c r="L198" t="s">
        <v>144</v>
      </c>
      <c r="M198" t="s">
        <v>176</v>
      </c>
      <c r="N198" t="s">
        <v>41</v>
      </c>
      <c r="O198" t="s">
        <v>465</v>
      </c>
      <c r="P198" t="s">
        <v>512</v>
      </c>
    </row>
    <row r="199" spans="1:35" x14ac:dyDescent="0.2">
      <c r="A199" t="s">
        <v>763</v>
      </c>
      <c r="B199">
        <f t="shared" si="14"/>
        <v>4.2918454935622317E-2</v>
      </c>
      <c r="C199">
        <f t="shared" si="15"/>
        <v>8.5836909871244635E-2</v>
      </c>
      <c r="D199">
        <v>0</v>
      </c>
      <c r="E199">
        <f t="shared" si="16"/>
        <v>-0.8</v>
      </c>
      <c r="F199" t="s">
        <v>1070</v>
      </c>
      <c r="G199" t="s">
        <v>82</v>
      </c>
      <c r="H199" t="s">
        <v>798</v>
      </c>
      <c r="I199" t="s">
        <v>52</v>
      </c>
      <c r="J199" t="s">
        <v>799</v>
      </c>
      <c r="K199" t="s">
        <v>334</v>
      </c>
      <c r="L199" t="s">
        <v>121</v>
      </c>
      <c r="M199" t="s">
        <v>48</v>
      </c>
      <c r="N199" t="s">
        <v>535</v>
      </c>
      <c r="O199" t="s">
        <v>747</v>
      </c>
      <c r="P199" t="s">
        <v>800</v>
      </c>
      <c r="Q199" t="s">
        <v>440</v>
      </c>
    </row>
    <row r="200" spans="1:35" x14ac:dyDescent="0.2">
      <c r="A200" t="s">
        <v>763</v>
      </c>
      <c r="B200">
        <f t="shared" si="14"/>
        <v>4.2918454935622317E-2</v>
      </c>
      <c r="C200">
        <f t="shared" si="15"/>
        <v>8.5836909871244635E-2</v>
      </c>
      <c r="D200">
        <v>-0.1</v>
      </c>
      <c r="E200">
        <f t="shared" si="16"/>
        <v>-0.9</v>
      </c>
      <c r="F200" t="s">
        <v>1070</v>
      </c>
      <c r="G200" t="s">
        <v>297</v>
      </c>
      <c r="H200" t="s">
        <v>312</v>
      </c>
      <c r="I200" t="s">
        <v>65</v>
      </c>
      <c r="J200" t="s">
        <v>415</v>
      </c>
      <c r="K200" t="s">
        <v>416</v>
      </c>
      <c r="L200" t="s">
        <v>151</v>
      </c>
      <c r="M200" t="s">
        <v>417</v>
      </c>
      <c r="N200" t="s">
        <v>418</v>
      </c>
      <c r="O200" t="s">
        <v>48</v>
      </c>
      <c r="P200" t="s">
        <v>419</v>
      </c>
      <c r="Q200" t="s">
        <v>801</v>
      </c>
      <c r="R200" t="s">
        <v>94</v>
      </c>
      <c r="S200" t="s">
        <v>224</v>
      </c>
    </row>
    <row r="201" spans="1:35" x14ac:dyDescent="0.2">
      <c r="A201" t="s">
        <v>763</v>
      </c>
      <c r="B201">
        <f t="shared" si="14"/>
        <v>4.2918454935622317E-2</v>
      </c>
      <c r="C201">
        <f t="shared" si="15"/>
        <v>8.5836909871244635E-2</v>
      </c>
      <c r="D201">
        <v>-0.2</v>
      </c>
      <c r="E201">
        <f t="shared" si="16"/>
        <v>-1</v>
      </c>
      <c r="F201" t="s">
        <v>1070</v>
      </c>
      <c r="G201" t="s">
        <v>50</v>
      </c>
      <c r="H201" t="s">
        <v>127</v>
      </c>
      <c r="I201" t="s">
        <v>77</v>
      </c>
      <c r="J201" t="s">
        <v>128</v>
      </c>
      <c r="K201" t="s">
        <v>98</v>
      </c>
      <c r="L201" t="s">
        <v>319</v>
      </c>
      <c r="M201" t="s">
        <v>57</v>
      </c>
      <c r="N201" t="s">
        <v>662</v>
      </c>
      <c r="O201" t="s">
        <v>122</v>
      </c>
      <c r="P201" t="s">
        <v>177</v>
      </c>
      <c r="Q201" t="s">
        <v>48</v>
      </c>
      <c r="R201" t="s">
        <v>802</v>
      </c>
      <c r="S201" t="s">
        <v>301</v>
      </c>
    </row>
    <row r="202" spans="1:35" x14ac:dyDescent="0.2">
      <c r="A202" t="s">
        <v>803</v>
      </c>
      <c r="B202">
        <f>1/(20.9*2)</f>
        <v>2.3923444976076555E-2</v>
      </c>
      <c r="C202">
        <f>1/20.9</f>
        <v>4.784688995215311E-2</v>
      </c>
      <c r="D202">
        <v>1.7</v>
      </c>
      <c r="E202">
        <f t="shared" si="16"/>
        <v>0.89999999999999991</v>
      </c>
      <c r="F202" t="s">
        <v>1070</v>
      </c>
      <c r="G202" t="s">
        <v>804</v>
      </c>
      <c r="H202" t="s">
        <v>1</v>
      </c>
      <c r="I202" t="s">
        <v>505</v>
      </c>
      <c r="J202" t="s">
        <v>134</v>
      </c>
      <c r="K202" t="s">
        <v>128</v>
      </c>
      <c r="L202" t="s">
        <v>48</v>
      </c>
      <c r="M202" t="s">
        <v>805</v>
      </c>
      <c r="N202" t="s">
        <v>57</v>
      </c>
      <c r="O202" t="s">
        <v>45</v>
      </c>
      <c r="P202" t="s">
        <v>806</v>
      </c>
      <c r="Q202" t="s">
        <v>52</v>
      </c>
      <c r="R202" t="s">
        <v>135</v>
      </c>
      <c r="S202" t="s">
        <v>212</v>
      </c>
      <c r="T202" t="s">
        <v>317</v>
      </c>
      <c r="V202" t="s">
        <v>804</v>
      </c>
      <c r="W202" t="s">
        <v>1</v>
      </c>
      <c r="X202" t="s">
        <v>505</v>
      </c>
      <c r="Y202" t="s">
        <v>134</v>
      </c>
      <c r="Z202" t="s">
        <v>128</v>
      </c>
      <c r="AA202" t="s">
        <v>48</v>
      </c>
      <c r="AB202" t="s">
        <v>805</v>
      </c>
      <c r="AC202" t="s">
        <v>57</v>
      </c>
      <c r="AD202" t="s">
        <v>45</v>
      </c>
      <c r="AE202" t="s">
        <v>806</v>
      </c>
      <c r="AF202" t="s">
        <v>52</v>
      </c>
      <c r="AG202" t="s">
        <v>135</v>
      </c>
      <c r="AH202" t="s">
        <v>212</v>
      </c>
      <c r="AI202" t="s">
        <v>317</v>
      </c>
    </row>
    <row r="203" spans="1:35" x14ac:dyDescent="0.2">
      <c r="A203" t="s">
        <v>803</v>
      </c>
      <c r="B203">
        <f t="shared" ref="B203:B221" si="17">1/(20.9*2)</f>
        <v>2.3923444976076555E-2</v>
      </c>
      <c r="C203">
        <f t="shared" ref="C203:C221" si="18">1/20.9</f>
        <v>4.784688995215311E-2</v>
      </c>
      <c r="D203">
        <v>1.6</v>
      </c>
      <c r="E203">
        <f t="shared" si="16"/>
        <v>0.8</v>
      </c>
      <c r="F203" t="s">
        <v>1070</v>
      </c>
      <c r="G203" t="s">
        <v>50</v>
      </c>
      <c r="H203" t="s">
        <v>119</v>
      </c>
      <c r="I203" t="s">
        <v>155</v>
      </c>
      <c r="J203" t="s">
        <v>807</v>
      </c>
      <c r="K203" t="s">
        <v>52</v>
      </c>
      <c r="L203" t="s">
        <v>109</v>
      </c>
      <c r="M203" t="s">
        <v>177</v>
      </c>
      <c r="N203" t="s">
        <v>88</v>
      </c>
      <c r="O203" t="s">
        <v>131</v>
      </c>
      <c r="P203" t="s">
        <v>119</v>
      </c>
      <c r="Q203" t="s">
        <v>586</v>
      </c>
      <c r="R203" t="s">
        <v>48</v>
      </c>
      <c r="S203" t="s">
        <v>290</v>
      </c>
      <c r="V203" t="s">
        <v>50</v>
      </c>
      <c r="W203" t="s">
        <v>119</v>
      </c>
      <c r="AD203" t="s">
        <v>131</v>
      </c>
      <c r="AE203" t="s">
        <v>119</v>
      </c>
      <c r="AF203" t="s">
        <v>586</v>
      </c>
    </row>
    <row r="204" spans="1:35" x14ac:dyDescent="0.2">
      <c r="A204" t="s">
        <v>803</v>
      </c>
      <c r="B204">
        <f t="shared" si="17"/>
        <v>2.3923444976076555E-2</v>
      </c>
      <c r="C204">
        <f t="shared" si="18"/>
        <v>4.784688995215311E-2</v>
      </c>
      <c r="D204">
        <v>1.5</v>
      </c>
      <c r="E204">
        <f t="shared" si="16"/>
        <v>0.7</v>
      </c>
      <c r="F204" t="s">
        <v>1070</v>
      </c>
      <c r="G204" t="s">
        <v>72</v>
      </c>
      <c r="H204" t="s">
        <v>808</v>
      </c>
      <c r="I204" t="s">
        <v>809</v>
      </c>
      <c r="J204" t="s">
        <v>128</v>
      </c>
      <c r="K204" t="s">
        <v>109</v>
      </c>
      <c r="L204" t="s">
        <v>88</v>
      </c>
      <c r="M204" t="s">
        <v>68</v>
      </c>
      <c r="N204" t="s">
        <v>496</v>
      </c>
      <c r="O204" t="s">
        <v>480</v>
      </c>
      <c r="P204" t="s">
        <v>810</v>
      </c>
      <c r="Q204" t="s">
        <v>52</v>
      </c>
      <c r="R204" t="s">
        <v>48</v>
      </c>
      <c r="S204" t="s">
        <v>99</v>
      </c>
    </row>
    <row r="205" spans="1:35" x14ac:dyDescent="0.2">
      <c r="A205" t="s">
        <v>803</v>
      </c>
      <c r="B205">
        <f t="shared" si="17"/>
        <v>2.3923444976076555E-2</v>
      </c>
      <c r="C205">
        <f t="shared" si="18"/>
        <v>4.784688995215311E-2</v>
      </c>
      <c r="D205">
        <v>1.4</v>
      </c>
      <c r="E205">
        <f t="shared" si="16"/>
        <v>0.59999999999999987</v>
      </c>
      <c r="F205" t="s">
        <v>1070</v>
      </c>
      <c r="G205" t="s">
        <v>72</v>
      </c>
      <c r="H205" t="s">
        <v>778</v>
      </c>
      <c r="I205" t="s">
        <v>75</v>
      </c>
      <c r="J205" t="s">
        <v>1</v>
      </c>
      <c r="K205" t="s">
        <v>265</v>
      </c>
      <c r="L205" t="s">
        <v>811</v>
      </c>
      <c r="M205" t="s">
        <v>154</v>
      </c>
      <c r="N205" t="s">
        <v>812</v>
      </c>
      <c r="O205" t="s">
        <v>48</v>
      </c>
      <c r="P205" t="s">
        <v>813</v>
      </c>
      <c r="Q205" t="s">
        <v>75</v>
      </c>
      <c r="R205" t="s">
        <v>469</v>
      </c>
    </row>
    <row r="206" spans="1:35" x14ac:dyDescent="0.2">
      <c r="A206" t="s">
        <v>803</v>
      </c>
      <c r="B206">
        <f t="shared" si="17"/>
        <v>2.3923444976076555E-2</v>
      </c>
      <c r="C206">
        <f t="shared" si="18"/>
        <v>4.784688995215311E-2</v>
      </c>
      <c r="D206">
        <v>1.3</v>
      </c>
      <c r="E206">
        <f t="shared" si="16"/>
        <v>0.5</v>
      </c>
      <c r="F206" t="s">
        <v>1070</v>
      </c>
      <c r="G206" t="s">
        <v>814</v>
      </c>
      <c r="H206" t="s">
        <v>815</v>
      </c>
      <c r="I206" t="s">
        <v>1</v>
      </c>
      <c r="J206" t="s">
        <v>276</v>
      </c>
      <c r="K206" t="s">
        <v>48</v>
      </c>
      <c r="L206" t="s">
        <v>162</v>
      </c>
      <c r="M206" t="s">
        <v>41</v>
      </c>
      <c r="N206" t="s">
        <v>48</v>
      </c>
      <c r="O206" t="s">
        <v>816</v>
      </c>
      <c r="P206" t="s">
        <v>817</v>
      </c>
      <c r="Q206" t="s">
        <v>158</v>
      </c>
      <c r="R206" t="s">
        <v>48</v>
      </c>
      <c r="S206" t="s">
        <v>476</v>
      </c>
    </row>
    <row r="207" spans="1:35" x14ac:dyDescent="0.2">
      <c r="A207" t="s">
        <v>803</v>
      </c>
      <c r="B207">
        <f t="shared" si="17"/>
        <v>2.3923444976076555E-2</v>
      </c>
      <c r="C207">
        <f t="shared" si="18"/>
        <v>4.784688995215311E-2</v>
      </c>
      <c r="D207">
        <v>1.2</v>
      </c>
      <c r="E207">
        <f t="shared" si="16"/>
        <v>0.39999999999999991</v>
      </c>
      <c r="F207" t="s">
        <v>1070</v>
      </c>
      <c r="G207" t="s">
        <v>473</v>
      </c>
      <c r="H207" t="s">
        <v>64</v>
      </c>
      <c r="I207" t="s">
        <v>65</v>
      </c>
      <c r="J207" t="s">
        <v>56</v>
      </c>
      <c r="K207" t="s">
        <v>77</v>
      </c>
      <c r="L207" t="s">
        <v>67</v>
      </c>
      <c r="M207" t="s">
        <v>130</v>
      </c>
      <c r="N207" t="s">
        <v>306</v>
      </c>
      <c r="O207" t="s">
        <v>94</v>
      </c>
      <c r="P207" t="s">
        <v>416</v>
      </c>
      <c r="Q207" t="s">
        <v>119</v>
      </c>
      <c r="R207" t="s">
        <v>818</v>
      </c>
      <c r="S207" t="s">
        <v>819</v>
      </c>
    </row>
    <row r="208" spans="1:35" x14ac:dyDescent="0.2">
      <c r="A208" t="s">
        <v>803</v>
      </c>
      <c r="B208">
        <f t="shared" si="17"/>
        <v>2.3923444976076555E-2</v>
      </c>
      <c r="C208">
        <f t="shared" si="18"/>
        <v>4.784688995215311E-2</v>
      </c>
      <c r="D208">
        <v>1.1000000000000001</v>
      </c>
      <c r="E208">
        <f t="shared" si="16"/>
        <v>0.30000000000000004</v>
      </c>
      <c r="F208" t="s">
        <v>1070</v>
      </c>
      <c r="G208" t="s">
        <v>274</v>
      </c>
      <c r="H208" t="s">
        <v>75</v>
      </c>
      <c r="I208" t="s">
        <v>1</v>
      </c>
      <c r="J208" t="s">
        <v>275</v>
      </c>
      <c r="K208" t="s">
        <v>276</v>
      </c>
      <c r="L208" t="s">
        <v>154</v>
      </c>
      <c r="M208" t="s">
        <v>820</v>
      </c>
      <c r="N208" t="s">
        <v>119</v>
      </c>
      <c r="O208" t="s">
        <v>440</v>
      </c>
      <c r="P208" t="s">
        <v>821</v>
      </c>
      <c r="Q208" t="s">
        <v>121</v>
      </c>
      <c r="R208" t="s">
        <v>822</v>
      </c>
    </row>
    <row r="209" spans="1:34" x14ac:dyDescent="0.2">
      <c r="A209" t="s">
        <v>803</v>
      </c>
      <c r="B209">
        <f t="shared" si="17"/>
        <v>2.3923444976076555E-2</v>
      </c>
      <c r="C209">
        <f t="shared" si="18"/>
        <v>4.784688995215311E-2</v>
      </c>
      <c r="D209">
        <v>1</v>
      </c>
      <c r="E209">
        <f t="shared" si="16"/>
        <v>0.19999999999999996</v>
      </c>
      <c r="F209" t="s">
        <v>1070</v>
      </c>
      <c r="G209" t="s">
        <v>82</v>
      </c>
      <c r="H209" t="s">
        <v>312</v>
      </c>
      <c r="I209" t="s">
        <v>65</v>
      </c>
      <c r="J209" t="s">
        <v>504</v>
      </c>
      <c r="K209" t="s">
        <v>440</v>
      </c>
      <c r="L209" t="s">
        <v>334</v>
      </c>
      <c r="M209" t="s">
        <v>823</v>
      </c>
      <c r="N209" t="s">
        <v>140</v>
      </c>
      <c r="O209" t="s">
        <v>109</v>
      </c>
      <c r="P209" t="s">
        <v>52</v>
      </c>
      <c r="Q209" t="s">
        <v>107</v>
      </c>
      <c r="R209" t="s">
        <v>47</v>
      </c>
      <c r="S209" t="s">
        <v>85</v>
      </c>
      <c r="T209" t="s">
        <v>813</v>
      </c>
    </row>
    <row r="210" spans="1:34" x14ac:dyDescent="0.2">
      <c r="A210" t="s">
        <v>803</v>
      </c>
      <c r="B210">
        <f t="shared" si="17"/>
        <v>2.3923444976076555E-2</v>
      </c>
      <c r="C210">
        <f t="shared" si="18"/>
        <v>4.784688995215311E-2</v>
      </c>
      <c r="D210">
        <v>0.90000000000000102</v>
      </c>
      <c r="E210">
        <f t="shared" si="16"/>
        <v>0.10000000000000098</v>
      </c>
      <c r="F210" t="s">
        <v>1070</v>
      </c>
      <c r="G210" t="s">
        <v>216</v>
      </c>
      <c r="H210" t="s">
        <v>151</v>
      </c>
      <c r="I210" t="s">
        <v>1</v>
      </c>
      <c r="J210" t="s">
        <v>285</v>
      </c>
      <c r="K210" t="s">
        <v>824</v>
      </c>
      <c r="L210" t="s">
        <v>52</v>
      </c>
      <c r="M210" t="s">
        <v>825</v>
      </c>
      <c r="N210" t="s">
        <v>245</v>
      </c>
      <c r="O210" t="s">
        <v>101</v>
      </c>
      <c r="P210" t="s">
        <v>826</v>
      </c>
      <c r="Q210" t="s">
        <v>48</v>
      </c>
      <c r="R210" t="s">
        <v>130</v>
      </c>
    </row>
    <row r="211" spans="1:34" x14ac:dyDescent="0.2">
      <c r="A211" t="s">
        <v>803</v>
      </c>
      <c r="B211">
        <f t="shared" si="17"/>
        <v>2.3923444976076555E-2</v>
      </c>
      <c r="C211">
        <f t="shared" si="18"/>
        <v>4.784688995215311E-2</v>
      </c>
      <c r="D211">
        <v>0.80000000000000104</v>
      </c>
      <c r="E211">
        <f t="shared" si="16"/>
        <v>9.9920072216264089E-16</v>
      </c>
      <c r="F211" t="s">
        <v>1070</v>
      </c>
      <c r="G211" t="s">
        <v>297</v>
      </c>
      <c r="H211" t="s">
        <v>443</v>
      </c>
      <c r="I211" t="s">
        <v>67</v>
      </c>
      <c r="J211" t="s">
        <v>101</v>
      </c>
      <c r="K211" t="s">
        <v>44</v>
      </c>
      <c r="L211" t="s">
        <v>45</v>
      </c>
      <c r="M211" t="s">
        <v>523</v>
      </c>
      <c r="N211" t="s">
        <v>52</v>
      </c>
      <c r="O211" t="s">
        <v>524</v>
      </c>
      <c r="P211" t="s">
        <v>48</v>
      </c>
      <c r="Q211" t="s">
        <v>395</v>
      </c>
      <c r="R211" t="s">
        <v>52</v>
      </c>
      <c r="S211" t="s">
        <v>186</v>
      </c>
      <c r="T211" t="s">
        <v>235</v>
      </c>
    </row>
    <row r="212" spans="1:34" x14ac:dyDescent="0.2">
      <c r="A212" t="s">
        <v>803</v>
      </c>
      <c r="B212">
        <f t="shared" si="17"/>
        <v>2.3923444976076555E-2</v>
      </c>
      <c r="C212">
        <f t="shared" si="18"/>
        <v>4.784688995215311E-2</v>
      </c>
      <c r="D212">
        <v>0.70000000000000095</v>
      </c>
      <c r="E212">
        <f t="shared" si="16"/>
        <v>-9.999999999999909E-2</v>
      </c>
      <c r="F212" t="s">
        <v>1070</v>
      </c>
      <c r="G212" t="s">
        <v>82</v>
      </c>
      <c r="H212" t="s">
        <v>193</v>
      </c>
      <c r="I212" t="s">
        <v>437</v>
      </c>
      <c r="J212" t="s">
        <v>67</v>
      </c>
      <c r="K212" t="s">
        <v>48</v>
      </c>
      <c r="L212" t="s">
        <v>452</v>
      </c>
      <c r="M212" t="s">
        <v>507</v>
      </c>
      <c r="N212" t="s">
        <v>52</v>
      </c>
      <c r="O212" t="s">
        <v>45</v>
      </c>
      <c r="P212" t="s">
        <v>173</v>
      </c>
      <c r="Q212" t="s">
        <v>827</v>
      </c>
      <c r="R212" t="s">
        <v>1</v>
      </c>
      <c r="S212" t="s">
        <v>750</v>
      </c>
    </row>
    <row r="213" spans="1:34" x14ac:dyDescent="0.2">
      <c r="A213" t="s">
        <v>803</v>
      </c>
      <c r="B213">
        <f t="shared" si="17"/>
        <v>2.3923444976076555E-2</v>
      </c>
      <c r="C213">
        <f t="shared" si="18"/>
        <v>4.784688995215311E-2</v>
      </c>
      <c r="D213">
        <v>0.6</v>
      </c>
      <c r="E213">
        <f t="shared" si="16"/>
        <v>-0.20000000000000007</v>
      </c>
      <c r="F213" t="s">
        <v>1070</v>
      </c>
      <c r="G213" t="s">
        <v>72</v>
      </c>
      <c r="H213" t="s">
        <v>828</v>
      </c>
      <c r="I213" t="s">
        <v>203</v>
      </c>
      <c r="J213" t="s">
        <v>829</v>
      </c>
      <c r="K213" t="s">
        <v>42</v>
      </c>
      <c r="L213" t="s">
        <v>463</v>
      </c>
      <c r="M213" t="s">
        <v>245</v>
      </c>
      <c r="N213" t="s">
        <v>85</v>
      </c>
      <c r="O213" t="s">
        <v>539</v>
      </c>
      <c r="P213" t="s">
        <v>830</v>
      </c>
      <c r="Q213" t="s">
        <v>77</v>
      </c>
    </row>
    <row r="214" spans="1:34" x14ac:dyDescent="0.2">
      <c r="A214" t="s">
        <v>803</v>
      </c>
      <c r="B214">
        <f t="shared" si="17"/>
        <v>2.3923444976076555E-2</v>
      </c>
      <c r="C214">
        <f t="shared" si="18"/>
        <v>4.784688995215311E-2</v>
      </c>
      <c r="D214">
        <v>0.5</v>
      </c>
      <c r="E214">
        <f t="shared" si="16"/>
        <v>-0.30000000000000004</v>
      </c>
      <c r="F214" t="s">
        <v>1070</v>
      </c>
      <c r="G214" t="s">
        <v>371</v>
      </c>
      <c r="H214" t="s">
        <v>461</v>
      </c>
      <c r="I214" t="s">
        <v>465</v>
      </c>
      <c r="J214" t="s">
        <v>262</v>
      </c>
      <c r="K214" t="s">
        <v>176</v>
      </c>
      <c r="L214" t="s">
        <v>97</v>
      </c>
      <c r="M214" t="s">
        <v>831</v>
      </c>
      <c r="N214" t="s">
        <v>48</v>
      </c>
      <c r="O214" t="s">
        <v>832</v>
      </c>
      <c r="P214" t="s">
        <v>511</v>
      </c>
      <c r="Q214" t="s">
        <v>135</v>
      </c>
      <c r="R214" t="s">
        <v>41</v>
      </c>
    </row>
    <row r="215" spans="1:34" x14ac:dyDescent="0.2">
      <c r="A215" t="s">
        <v>803</v>
      </c>
      <c r="B215">
        <f t="shared" si="17"/>
        <v>2.3923444976076555E-2</v>
      </c>
      <c r="C215">
        <f t="shared" si="18"/>
        <v>4.784688995215311E-2</v>
      </c>
      <c r="D215">
        <v>0.4</v>
      </c>
      <c r="E215">
        <f t="shared" si="16"/>
        <v>-0.4</v>
      </c>
      <c r="F215" t="s">
        <v>1070</v>
      </c>
      <c r="G215" t="s">
        <v>269</v>
      </c>
      <c r="H215" t="s">
        <v>236</v>
      </c>
      <c r="I215" t="s">
        <v>109</v>
      </c>
      <c r="J215" t="s">
        <v>193</v>
      </c>
      <c r="K215" t="s">
        <v>48</v>
      </c>
      <c r="L215" t="s">
        <v>718</v>
      </c>
      <c r="M215" t="s">
        <v>833</v>
      </c>
      <c r="N215" t="s">
        <v>48</v>
      </c>
      <c r="O215" t="s">
        <v>834</v>
      </c>
      <c r="P215" t="s">
        <v>119</v>
      </c>
      <c r="Q215" t="s">
        <v>835</v>
      </c>
    </row>
    <row r="216" spans="1:34" x14ac:dyDescent="0.2">
      <c r="A216" t="s">
        <v>803</v>
      </c>
      <c r="B216">
        <f t="shared" si="17"/>
        <v>2.3923444976076555E-2</v>
      </c>
      <c r="C216">
        <f t="shared" si="18"/>
        <v>4.784688995215311E-2</v>
      </c>
      <c r="D216">
        <v>0.3</v>
      </c>
      <c r="E216">
        <f t="shared" si="16"/>
        <v>-0.5</v>
      </c>
      <c r="F216" t="s">
        <v>1070</v>
      </c>
      <c r="G216" t="s">
        <v>50</v>
      </c>
      <c r="H216" t="s">
        <v>127</v>
      </c>
      <c r="I216" t="s">
        <v>77</v>
      </c>
      <c r="J216" t="s">
        <v>128</v>
      </c>
      <c r="K216" t="s">
        <v>98</v>
      </c>
      <c r="L216" t="s">
        <v>319</v>
      </c>
      <c r="M216" t="s">
        <v>57</v>
      </c>
      <c r="N216" t="s">
        <v>662</v>
      </c>
      <c r="O216" t="s">
        <v>122</v>
      </c>
      <c r="P216" t="s">
        <v>177</v>
      </c>
      <c r="Q216" t="s">
        <v>48</v>
      </c>
      <c r="R216" t="s">
        <v>802</v>
      </c>
      <c r="S216" t="s">
        <v>836</v>
      </c>
    </row>
    <row r="217" spans="1:34" x14ac:dyDescent="0.2">
      <c r="A217" t="s">
        <v>803</v>
      </c>
      <c r="B217">
        <f t="shared" si="17"/>
        <v>2.3923444976076555E-2</v>
      </c>
      <c r="C217">
        <f t="shared" si="18"/>
        <v>4.784688995215311E-2</v>
      </c>
      <c r="D217">
        <v>0.2</v>
      </c>
      <c r="E217">
        <f t="shared" si="16"/>
        <v>-0.60000000000000009</v>
      </c>
      <c r="F217" t="s">
        <v>1070</v>
      </c>
      <c r="G217" t="s">
        <v>269</v>
      </c>
      <c r="H217" t="s">
        <v>438</v>
      </c>
      <c r="I217" t="s">
        <v>837</v>
      </c>
      <c r="J217" t="s">
        <v>52</v>
      </c>
      <c r="K217" t="s">
        <v>261</v>
      </c>
      <c r="L217" t="s">
        <v>101</v>
      </c>
      <c r="M217" t="s">
        <v>650</v>
      </c>
      <c r="N217" t="s">
        <v>465</v>
      </c>
      <c r="O217" t="s">
        <v>84</v>
      </c>
      <c r="P217" t="s">
        <v>136</v>
      </c>
      <c r="Q217" t="s">
        <v>42</v>
      </c>
      <c r="R217" t="s">
        <v>750</v>
      </c>
    </row>
    <row r="218" spans="1:34" x14ac:dyDescent="0.2">
      <c r="A218" t="s">
        <v>803</v>
      </c>
      <c r="B218">
        <f t="shared" si="17"/>
        <v>2.3923444976076555E-2</v>
      </c>
      <c r="C218">
        <f t="shared" si="18"/>
        <v>4.784688995215311E-2</v>
      </c>
      <c r="D218">
        <v>9.9999999999999895E-2</v>
      </c>
      <c r="E218">
        <f t="shared" si="16"/>
        <v>-0.70000000000000018</v>
      </c>
      <c r="F218" t="s">
        <v>1070</v>
      </c>
      <c r="G218" t="s">
        <v>82</v>
      </c>
      <c r="H218" t="s">
        <v>586</v>
      </c>
      <c r="I218" t="s">
        <v>465</v>
      </c>
      <c r="J218" t="s">
        <v>398</v>
      </c>
      <c r="K218" t="s">
        <v>838</v>
      </c>
      <c r="L218" t="s">
        <v>52</v>
      </c>
      <c r="M218" t="s">
        <v>48</v>
      </c>
      <c r="N218" t="s">
        <v>839</v>
      </c>
      <c r="O218" t="s">
        <v>177</v>
      </c>
      <c r="P218" t="s">
        <v>48</v>
      </c>
      <c r="Q218" t="s">
        <v>840</v>
      </c>
    </row>
    <row r="219" spans="1:34" x14ac:dyDescent="0.2">
      <c r="A219" t="s">
        <v>803</v>
      </c>
      <c r="B219">
        <f t="shared" si="17"/>
        <v>2.3923444976076555E-2</v>
      </c>
      <c r="C219">
        <f t="shared" si="18"/>
        <v>4.784688995215311E-2</v>
      </c>
      <c r="D219">
        <v>0</v>
      </c>
      <c r="E219">
        <f t="shared" si="16"/>
        <v>-0.8</v>
      </c>
      <c r="F219" t="s">
        <v>1070</v>
      </c>
      <c r="G219" t="s">
        <v>841</v>
      </c>
      <c r="H219" t="s">
        <v>319</v>
      </c>
      <c r="I219" t="s">
        <v>75</v>
      </c>
      <c r="J219" t="s">
        <v>128</v>
      </c>
      <c r="K219" t="s">
        <v>48</v>
      </c>
      <c r="L219" t="s">
        <v>419</v>
      </c>
      <c r="M219" t="s">
        <v>842</v>
      </c>
      <c r="N219" t="s">
        <v>94</v>
      </c>
      <c r="O219" t="s">
        <v>186</v>
      </c>
      <c r="P219" t="s">
        <v>397</v>
      </c>
      <c r="Q219" t="s">
        <v>510</v>
      </c>
    </row>
    <row r="220" spans="1:34" x14ac:dyDescent="0.2">
      <c r="A220" t="s">
        <v>803</v>
      </c>
      <c r="B220">
        <f t="shared" si="17"/>
        <v>2.3923444976076555E-2</v>
      </c>
      <c r="C220">
        <f t="shared" si="18"/>
        <v>4.784688995215311E-2</v>
      </c>
      <c r="D220">
        <v>-0.1</v>
      </c>
      <c r="E220">
        <f t="shared" si="16"/>
        <v>-0.9</v>
      </c>
      <c r="F220" t="s">
        <v>1070</v>
      </c>
      <c r="G220" t="s">
        <v>843</v>
      </c>
      <c r="H220" t="s">
        <v>844</v>
      </c>
      <c r="I220" t="s">
        <v>85</v>
      </c>
      <c r="J220" t="s">
        <v>148</v>
      </c>
      <c r="K220" t="s">
        <v>845</v>
      </c>
      <c r="L220" t="s">
        <v>68</v>
      </c>
      <c r="M220" t="s">
        <v>200</v>
      </c>
      <c r="N220" t="s">
        <v>158</v>
      </c>
      <c r="O220" t="s">
        <v>48</v>
      </c>
      <c r="P220" t="s">
        <v>452</v>
      </c>
      <c r="Q220" t="s">
        <v>94</v>
      </c>
      <c r="R220" t="s">
        <v>55</v>
      </c>
      <c r="S220" t="s">
        <v>94</v>
      </c>
      <c r="T220" t="s">
        <v>68</v>
      </c>
      <c r="U220" t="s">
        <v>144</v>
      </c>
    </row>
    <row r="221" spans="1:34" x14ac:dyDescent="0.2">
      <c r="A221" t="s">
        <v>803</v>
      </c>
      <c r="B221">
        <f t="shared" si="17"/>
        <v>2.3923444976076555E-2</v>
      </c>
      <c r="C221">
        <f t="shared" si="18"/>
        <v>4.784688995215311E-2</v>
      </c>
      <c r="D221">
        <v>-0.2</v>
      </c>
      <c r="E221">
        <f t="shared" si="16"/>
        <v>-1</v>
      </c>
      <c r="F221" t="s">
        <v>1070</v>
      </c>
      <c r="G221" t="s">
        <v>846</v>
      </c>
      <c r="H221" t="s">
        <v>101</v>
      </c>
      <c r="I221" t="s">
        <v>83</v>
      </c>
      <c r="J221" t="s">
        <v>70</v>
      </c>
      <c r="K221" t="s">
        <v>259</v>
      </c>
      <c r="L221" t="s">
        <v>332</v>
      </c>
      <c r="M221" t="s">
        <v>68</v>
      </c>
      <c r="N221" t="s">
        <v>104</v>
      </c>
      <c r="O221" t="s">
        <v>54</v>
      </c>
      <c r="P221" t="s">
        <v>1</v>
      </c>
      <c r="Q221" t="s">
        <v>847</v>
      </c>
      <c r="R221" t="s">
        <v>249</v>
      </c>
    </row>
    <row r="222" spans="1:34" x14ac:dyDescent="0.2">
      <c r="A222" t="s">
        <v>848</v>
      </c>
      <c r="B222">
        <f>1/3.2</f>
        <v>0.3125</v>
      </c>
      <c r="C222">
        <f>0.5/3.2</f>
        <v>0.15625</v>
      </c>
      <c r="D222">
        <v>1.7</v>
      </c>
      <c r="E222">
        <f t="shared" si="16"/>
        <v>0.89999999999999991</v>
      </c>
      <c r="F222" t="s">
        <v>1070</v>
      </c>
      <c r="G222" t="s">
        <v>82</v>
      </c>
      <c r="H222" t="s">
        <v>193</v>
      </c>
      <c r="I222" t="s">
        <v>849</v>
      </c>
      <c r="J222" t="s">
        <v>88</v>
      </c>
      <c r="K222" t="s">
        <v>416</v>
      </c>
      <c r="L222" t="s">
        <v>850</v>
      </c>
      <c r="M222" t="s">
        <v>851</v>
      </c>
      <c r="N222" t="s">
        <v>174</v>
      </c>
      <c r="O222" t="s">
        <v>57</v>
      </c>
      <c r="P222" t="s">
        <v>786</v>
      </c>
      <c r="Q222" t="s">
        <v>122</v>
      </c>
      <c r="R222" t="s">
        <v>852</v>
      </c>
      <c r="V222" t="s">
        <v>82</v>
      </c>
      <c r="W222" t="s">
        <v>193</v>
      </c>
      <c r="X222" t="s">
        <v>849</v>
      </c>
      <c r="Y222" t="s">
        <v>88</v>
      </c>
      <c r="Z222" t="s">
        <v>416</v>
      </c>
      <c r="AA222" t="s">
        <v>850</v>
      </c>
      <c r="AB222" t="s">
        <v>851</v>
      </c>
      <c r="AC222" t="s">
        <v>174</v>
      </c>
      <c r="AD222" t="s">
        <v>57</v>
      </c>
      <c r="AE222" t="s">
        <v>786</v>
      </c>
      <c r="AF222" t="s">
        <v>122</v>
      </c>
      <c r="AG222" t="s">
        <v>852</v>
      </c>
    </row>
    <row r="223" spans="1:34" x14ac:dyDescent="0.2">
      <c r="A223" t="s">
        <v>848</v>
      </c>
      <c r="B223">
        <f t="shared" ref="B223:B241" si="19">1/3.2</f>
        <v>0.3125</v>
      </c>
      <c r="C223">
        <f t="shared" ref="C223:C241" si="20">0.5/3.2</f>
        <v>0.15625</v>
      </c>
      <c r="D223">
        <v>1.6</v>
      </c>
      <c r="E223">
        <f t="shared" si="16"/>
        <v>0.8</v>
      </c>
      <c r="F223" t="s">
        <v>1070</v>
      </c>
      <c r="G223" t="s">
        <v>72</v>
      </c>
      <c r="H223" t="s">
        <v>853</v>
      </c>
      <c r="I223" t="s">
        <v>854</v>
      </c>
      <c r="J223" t="s">
        <v>390</v>
      </c>
      <c r="K223" t="s">
        <v>815</v>
      </c>
      <c r="L223" t="s">
        <v>245</v>
      </c>
      <c r="M223" t="s">
        <v>68</v>
      </c>
      <c r="N223" t="s">
        <v>193</v>
      </c>
      <c r="O223" t="s">
        <v>855</v>
      </c>
      <c r="P223" t="s">
        <v>52</v>
      </c>
      <c r="Q223" t="s">
        <v>399</v>
      </c>
      <c r="R223" t="s">
        <v>63</v>
      </c>
      <c r="S223" t="s">
        <v>77</v>
      </c>
      <c r="V223" t="s">
        <v>72</v>
      </c>
      <c r="W223" t="s">
        <v>853</v>
      </c>
      <c r="X223" t="s">
        <v>854</v>
      </c>
      <c r="Y223" t="s">
        <v>390</v>
      </c>
      <c r="Z223" t="s">
        <v>815</v>
      </c>
      <c r="AA223" t="s">
        <v>245</v>
      </c>
      <c r="AB223" t="s">
        <v>68</v>
      </c>
      <c r="AC223" t="s">
        <v>193</v>
      </c>
      <c r="AD223" t="s">
        <v>855</v>
      </c>
      <c r="AE223" t="s">
        <v>52</v>
      </c>
      <c r="AF223" t="s">
        <v>399</v>
      </c>
      <c r="AG223" t="s">
        <v>63</v>
      </c>
      <c r="AH223" t="s">
        <v>77</v>
      </c>
    </row>
    <row r="224" spans="1:34" x14ac:dyDescent="0.2">
      <c r="A224" t="s">
        <v>848</v>
      </c>
      <c r="B224">
        <f t="shared" si="19"/>
        <v>0.3125</v>
      </c>
      <c r="C224">
        <f t="shared" si="20"/>
        <v>0.15625</v>
      </c>
      <c r="D224">
        <v>1.5</v>
      </c>
      <c r="E224">
        <f t="shared" si="16"/>
        <v>0.7</v>
      </c>
      <c r="F224" t="s">
        <v>1070</v>
      </c>
      <c r="G224" t="s">
        <v>72</v>
      </c>
      <c r="H224" t="s">
        <v>856</v>
      </c>
      <c r="I224" t="s">
        <v>857</v>
      </c>
      <c r="J224" t="s">
        <v>48</v>
      </c>
      <c r="K224" t="s">
        <v>858</v>
      </c>
      <c r="L224" t="s">
        <v>859</v>
      </c>
      <c r="M224" t="s">
        <v>77</v>
      </c>
      <c r="N224" t="s">
        <v>47</v>
      </c>
      <c r="O224" t="s">
        <v>860</v>
      </c>
      <c r="P224" t="s">
        <v>861</v>
      </c>
      <c r="Q224" t="s">
        <v>121</v>
      </c>
      <c r="R224" t="s">
        <v>862</v>
      </c>
      <c r="V224" t="s">
        <v>72</v>
      </c>
      <c r="W224" t="s">
        <v>856</v>
      </c>
      <c r="X224" t="s">
        <v>857</v>
      </c>
      <c r="Y224" t="s">
        <v>48</v>
      </c>
      <c r="Z224" t="s">
        <v>858</v>
      </c>
      <c r="AA224" t="s">
        <v>859</v>
      </c>
      <c r="AB224" t="s">
        <v>77</v>
      </c>
      <c r="AC224" t="s">
        <v>47</v>
      </c>
      <c r="AD224" t="s">
        <v>860</v>
      </c>
      <c r="AE224" t="s">
        <v>861</v>
      </c>
      <c r="AF224" t="s">
        <v>121</v>
      </c>
      <c r="AG224" t="s">
        <v>862</v>
      </c>
    </row>
    <row r="225" spans="1:35" x14ac:dyDescent="0.2">
      <c r="A225" t="s">
        <v>848</v>
      </c>
      <c r="B225">
        <f t="shared" si="19"/>
        <v>0.3125</v>
      </c>
      <c r="C225">
        <f t="shared" si="20"/>
        <v>0.15625</v>
      </c>
      <c r="D225">
        <v>1.4</v>
      </c>
      <c r="E225">
        <f t="shared" si="16"/>
        <v>0.59999999999999987</v>
      </c>
      <c r="F225" t="s">
        <v>1070</v>
      </c>
      <c r="G225" t="s">
        <v>50</v>
      </c>
      <c r="H225" t="s">
        <v>119</v>
      </c>
      <c r="I225" t="s">
        <v>52</v>
      </c>
      <c r="J225" t="s">
        <v>268</v>
      </c>
      <c r="K225" t="s">
        <v>52</v>
      </c>
      <c r="L225" t="s">
        <v>48</v>
      </c>
      <c r="M225" t="s">
        <v>842</v>
      </c>
      <c r="N225" t="s">
        <v>489</v>
      </c>
      <c r="O225" t="s">
        <v>131</v>
      </c>
      <c r="P225" t="s">
        <v>748</v>
      </c>
      <c r="Q225" t="s">
        <v>350</v>
      </c>
      <c r="R225" t="s">
        <v>98</v>
      </c>
      <c r="S225" t="s">
        <v>863</v>
      </c>
      <c r="V225" t="s">
        <v>50</v>
      </c>
      <c r="W225" t="s">
        <v>119</v>
      </c>
      <c r="X225" t="s">
        <v>52</v>
      </c>
      <c r="Y225" t="s">
        <v>268</v>
      </c>
      <c r="Z225" t="s">
        <v>52</v>
      </c>
      <c r="AA225" t="s">
        <v>48</v>
      </c>
      <c r="AB225" t="s">
        <v>842</v>
      </c>
      <c r="AC225" t="s">
        <v>489</v>
      </c>
      <c r="AD225" t="s">
        <v>131</v>
      </c>
      <c r="AE225" t="s">
        <v>748</v>
      </c>
      <c r="AF225" t="s">
        <v>350</v>
      </c>
      <c r="AG225" t="s">
        <v>98</v>
      </c>
      <c r="AH225" t="s">
        <v>863</v>
      </c>
    </row>
    <row r="226" spans="1:35" x14ac:dyDescent="0.2">
      <c r="A226" t="s">
        <v>848</v>
      </c>
      <c r="B226">
        <f t="shared" si="19"/>
        <v>0.3125</v>
      </c>
      <c r="C226">
        <f t="shared" si="20"/>
        <v>0.15625</v>
      </c>
      <c r="D226">
        <v>1.3</v>
      </c>
      <c r="E226">
        <f t="shared" si="16"/>
        <v>0.5</v>
      </c>
      <c r="F226" t="s">
        <v>1070</v>
      </c>
      <c r="G226" t="s">
        <v>864</v>
      </c>
      <c r="H226" t="s">
        <v>865</v>
      </c>
      <c r="I226" t="s">
        <v>63</v>
      </c>
      <c r="J226" t="s">
        <v>131</v>
      </c>
      <c r="K226" t="s">
        <v>119</v>
      </c>
      <c r="L226" t="s">
        <v>643</v>
      </c>
      <c r="M226" t="s">
        <v>193</v>
      </c>
      <c r="N226" t="s">
        <v>121</v>
      </c>
      <c r="O226" t="s">
        <v>48</v>
      </c>
      <c r="P226" t="s">
        <v>866</v>
      </c>
      <c r="Q226" t="s">
        <v>867</v>
      </c>
      <c r="V226" t="s">
        <v>864</v>
      </c>
      <c r="W226" t="s">
        <v>865</v>
      </c>
      <c r="X226" t="s">
        <v>63</v>
      </c>
      <c r="Y226" t="s">
        <v>131</v>
      </c>
      <c r="Z226" t="s">
        <v>119</v>
      </c>
      <c r="AA226" t="s">
        <v>643</v>
      </c>
      <c r="AB226" t="s">
        <v>193</v>
      </c>
      <c r="AC226" t="s">
        <v>121</v>
      </c>
      <c r="AD226" t="s">
        <v>48</v>
      </c>
      <c r="AE226" t="s">
        <v>866</v>
      </c>
      <c r="AF226" t="s">
        <v>867</v>
      </c>
    </row>
    <row r="227" spans="1:35" x14ac:dyDescent="0.2">
      <c r="A227" t="s">
        <v>848</v>
      </c>
      <c r="B227">
        <f t="shared" si="19"/>
        <v>0.3125</v>
      </c>
      <c r="C227">
        <f t="shared" si="20"/>
        <v>0.15625</v>
      </c>
      <c r="D227">
        <v>1.2</v>
      </c>
      <c r="E227">
        <f t="shared" si="16"/>
        <v>0.39999999999999991</v>
      </c>
      <c r="F227" t="s">
        <v>1070</v>
      </c>
      <c r="G227" t="s">
        <v>664</v>
      </c>
      <c r="H227" t="s">
        <v>121</v>
      </c>
      <c r="I227" t="s">
        <v>48</v>
      </c>
      <c r="J227" t="s">
        <v>868</v>
      </c>
      <c r="K227" t="s">
        <v>869</v>
      </c>
      <c r="L227" t="s">
        <v>1</v>
      </c>
      <c r="M227" t="s">
        <v>285</v>
      </c>
      <c r="N227" t="s">
        <v>90</v>
      </c>
      <c r="O227" t="s">
        <v>140</v>
      </c>
      <c r="P227" t="s">
        <v>48</v>
      </c>
      <c r="Q227" t="s">
        <v>148</v>
      </c>
      <c r="R227" t="s">
        <v>235</v>
      </c>
      <c r="V227" t="s">
        <v>664</v>
      </c>
      <c r="W227" t="s">
        <v>121</v>
      </c>
      <c r="X227" t="s">
        <v>48</v>
      </c>
      <c r="Y227" t="s">
        <v>868</v>
      </c>
      <c r="Z227" t="s">
        <v>869</v>
      </c>
      <c r="AA227" t="s">
        <v>1</v>
      </c>
      <c r="AB227" t="s">
        <v>285</v>
      </c>
      <c r="AC227" t="s">
        <v>90</v>
      </c>
      <c r="AD227" t="s">
        <v>140</v>
      </c>
      <c r="AE227" t="s">
        <v>48</v>
      </c>
      <c r="AF227" t="s">
        <v>148</v>
      </c>
      <c r="AG227" t="s">
        <v>235</v>
      </c>
    </row>
    <row r="228" spans="1:35" x14ac:dyDescent="0.2">
      <c r="A228" t="s">
        <v>848</v>
      </c>
      <c r="B228">
        <f t="shared" si="19"/>
        <v>0.3125</v>
      </c>
      <c r="C228">
        <f t="shared" si="20"/>
        <v>0.15625</v>
      </c>
      <c r="D228">
        <v>1.1000000000000001</v>
      </c>
      <c r="E228">
        <f t="shared" si="16"/>
        <v>0.30000000000000004</v>
      </c>
      <c r="F228" t="s">
        <v>1070</v>
      </c>
      <c r="G228" t="s">
        <v>72</v>
      </c>
      <c r="H228" t="s">
        <v>870</v>
      </c>
      <c r="I228" t="s">
        <v>92</v>
      </c>
      <c r="J228" t="s">
        <v>158</v>
      </c>
      <c r="K228" t="s">
        <v>48</v>
      </c>
      <c r="L228" t="s">
        <v>199</v>
      </c>
      <c r="M228" t="s">
        <v>722</v>
      </c>
      <c r="N228" t="s">
        <v>121</v>
      </c>
      <c r="O228" t="s">
        <v>824</v>
      </c>
      <c r="P228" t="s">
        <v>41</v>
      </c>
      <c r="Q228" t="s">
        <v>48</v>
      </c>
      <c r="R228" t="s">
        <v>871</v>
      </c>
      <c r="V228" t="s">
        <v>72</v>
      </c>
      <c r="W228" t="s">
        <v>870</v>
      </c>
      <c r="X228" t="s">
        <v>92</v>
      </c>
      <c r="Y228" t="s">
        <v>158</v>
      </c>
      <c r="Z228" t="s">
        <v>48</v>
      </c>
      <c r="AA228" t="s">
        <v>199</v>
      </c>
      <c r="AB228" t="s">
        <v>722</v>
      </c>
      <c r="AC228" t="s">
        <v>121</v>
      </c>
      <c r="AD228" t="s">
        <v>824</v>
      </c>
      <c r="AE228" t="s">
        <v>41</v>
      </c>
      <c r="AF228" t="s">
        <v>48</v>
      </c>
      <c r="AG228" t="s">
        <v>871</v>
      </c>
    </row>
    <row r="229" spans="1:35" x14ac:dyDescent="0.2">
      <c r="A229" t="s">
        <v>848</v>
      </c>
      <c r="B229">
        <f t="shared" si="19"/>
        <v>0.3125</v>
      </c>
      <c r="C229">
        <f t="shared" si="20"/>
        <v>0.15625</v>
      </c>
      <c r="D229">
        <v>1</v>
      </c>
      <c r="E229">
        <f t="shared" si="16"/>
        <v>0.19999999999999996</v>
      </c>
      <c r="F229" t="s">
        <v>1070</v>
      </c>
      <c r="G229" t="s">
        <v>50</v>
      </c>
      <c r="H229" t="s">
        <v>127</v>
      </c>
      <c r="I229" t="s">
        <v>77</v>
      </c>
      <c r="J229" t="s">
        <v>128</v>
      </c>
      <c r="K229" t="s">
        <v>48</v>
      </c>
      <c r="L229" t="s">
        <v>872</v>
      </c>
      <c r="M229" t="s">
        <v>94</v>
      </c>
      <c r="N229" t="s">
        <v>250</v>
      </c>
      <c r="O229" t="s">
        <v>131</v>
      </c>
      <c r="P229" t="s">
        <v>873</v>
      </c>
      <c r="Q229" t="s">
        <v>63</v>
      </c>
      <c r="R229" t="s">
        <v>438</v>
      </c>
      <c r="S229" t="s">
        <v>439</v>
      </c>
      <c r="T229" t="s">
        <v>828</v>
      </c>
      <c r="V229" t="s">
        <v>50</v>
      </c>
      <c r="W229" t="s">
        <v>127</v>
      </c>
      <c r="X229" t="s">
        <v>77</v>
      </c>
      <c r="Y229" t="s">
        <v>128</v>
      </c>
      <c r="Z229" t="s">
        <v>48</v>
      </c>
      <c r="AA229" t="s">
        <v>872</v>
      </c>
      <c r="AB229" t="s">
        <v>94</v>
      </c>
      <c r="AC229" t="s">
        <v>250</v>
      </c>
      <c r="AD229" t="s">
        <v>131</v>
      </c>
      <c r="AE229" t="s">
        <v>873</v>
      </c>
      <c r="AF229" t="s">
        <v>63</v>
      </c>
      <c r="AG229" t="s">
        <v>438</v>
      </c>
      <c r="AH229" t="s">
        <v>439</v>
      </c>
      <c r="AI229" t="s">
        <v>828</v>
      </c>
    </row>
    <row r="230" spans="1:35" x14ac:dyDescent="0.2">
      <c r="A230" t="s">
        <v>848</v>
      </c>
      <c r="B230">
        <f t="shared" si="19"/>
        <v>0.3125</v>
      </c>
      <c r="C230">
        <f t="shared" si="20"/>
        <v>0.15625</v>
      </c>
      <c r="D230">
        <v>0.90000000000000102</v>
      </c>
      <c r="E230">
        <f t="shared" si="16"/>
        <v>0.10000000000000098</v>
      </c>
      <c r="F230" t="s">
        <v>1070</v>
      </c>
      <c r="G230" t="s">
        <v>72</v>
      </c>
      <c r="H230" t="s">
        <v>550</v>
      </c>
      <c r="I230" t="s">
        <v>51</v>
      </c>
      <c r="J230" t="s">
        <v>289</v>
      </c>
      <c r="K230" t="s">
        <v>145</v>
      </c>
      <c r="L230" t="s">
        <v>245</v>
      </c>
      <c r="M230" t="s">
        <v>48</v>
      </c>
      <c r="N230" t="s">
        <v>552</v>
      </c>
      <c r="O230" t="s">
        <v>524</v>
      </c>
      <c r="P230" t="s">
        <v>111</v>
      </c>
      <c r="Q230" t="s">
        <v>158</v>
      </c>
      <c r="V230" t="s">
        <v>72</v>
      </c>
      <c r="W230" t="s">
        <v>550</v>
      </c>
      <c r="X230" t="s">
        <v>51</v>
      </c>
      <c r="Y230" t="s">
        <v>289</v>
      </c>
      <c r="Z230" t="s">
        <v>145</v>
      </c>
      <c r="AA230" t="s">
        <v>245</v>
      </c>
      <c r="AB230" t="s">
        <v>48</v>
      </c>
      <c r="AC230" t="s">
        <v>552</v>
      </c>
      <c r="AD230" t="s">
        <v>524</v>
      </c>
      <c r="AE230" t="s">
        <v>111</v>
      </c>
      <c r="AF230" t="s">
        <v>158</v>
      </c>
    </row>
    <row r="231" spans="1:35" x14ac:dyDescent="0.2">
      <c r="A231" t="s">
        <v>848</v>
      </c>
      <c r="B231">
        <f t="shared" si="19"/>
        <v>0.3125</v>
      </c>
      <c r="C231">
        <f t="shared" si="20"/>
        <v>0.15625</v>
      </c>
      <c r="D231">
        <v>0.80000000000000104</v>
      </c>
      <c r="E231">
        <f t="shared" si="16"/>
        <v>9.9920072216264089E-16</v>
      </c>
      <c r="F231" t="s">
        <v>1070</v>
      </c>
      <c r="G231" t="s">
        <v>72</v>
      </c>
      <c r="H231" t="s">
        <v>874</v>
      </c>
      <c r="I231" t="s">
        <v>695</v>
      </c>
      <c r="J231" t="s">
        <v>875</v>
      </c>
      <c r="K231" t="s">
        <v>830</v>
      </c>
      <c r="L231" t="s">
        <v>77</v>
      </c>
      <c r="M231" t="s">
        <v>186</v>
      </c>
      <c r="N231" t="s">
        <v>364</v>
      </c>
      <c r="O231" t="s">
        <v>48</v>
      </c>
      <c r="P231" t="s">
        <v>876</v>
      </c>
      <c r="Q231" t="s">
        <v>338</v>
      </c>
      <c r="R231" t="s">
        <v>164</v>
      </c>
      <c r="V231" t="s">
        <v>72</v>
      </c>
      <c r="W231" t="s">
        <v>874</v>
      </c>
      <c r="X231" t="s">
        <v>695</v>
      </c>
      <c r="Y231" t="s">
        <v>875</v>
      </c>
      <c r="Z231" t="s">
        <v>830</v>
      </c>
      <c r="AA231" t="s">
        <v>77</v>
      </c>
      <c r="AB231" t="s">
        <v>186</v>
      </c>
      <c r="AC231" t="s">
        <v>364</v>
      </c>
      <c r="AD231" t="s">
        <v>48</v>
      </c>
      <c r="AE231" t="s">
        <v>876</v>
      </c>
      <c r="AF231" t="s">
        <v>338</v>
      </c>
      <c r="AG231" t="s">
        <v>164</v>
      </c>
    </row>
    <row r="232" spans="1:35" x14ac:dyDescent="0.2">
      <c r="A232" t="s">
        <v>848</v>
      </c>
      <c r="B232">
        <f t="shared" si="19"/>
        <v>0.3125</v>
      </c>
      <c r="C232">
        <f t="shared" si="20"/>
        <v>0.15625</v>
      </c>
      <c r="D232">
        <v>0.70000000000000095</v>
      </c>
      <c r="E232">
        <f t="shared" si="16"/>
        <v>-9.999999999999909E-2</v>
      </c>
      <c r="F232" t="s">
        <v>1070</v>
      </c>
      <c r="G232" t="s">
        <v>846</v>
      </c>
      <c r="H232" t="s">
        <v>101</v>
      </c>
      <c r="I232" t="s">
        <v>705</v>
      </c>
      <c r="J232" t="s">
        <v>48</v>
      </c>
      <c r="K232" t="s">
        <v>389</v>
      </c>
      <c r="L232" t="s">
        <v>480</v>
      </c>
      <c r="M232" t="s">
        <v>567</v>
      </c>
      <c r="N232" t="s">
        <v>259</v>
      </c>
      <c r="O232" t="s">
        <v>193</v>
      </c>
      <c r="P232" t="s">
        <v>48</v>
      </c>
      <c r="Q232" t="s">
        <v>877</v>
      </c>
      <c r="R232" t="s">
        <v>332</v>
      </c>
      <c r="S232" t="s">
        <v>878</v>
      </c>
      <c r="V232" t="s">
        <v>846</v>
      </c>
      <c r="W232" t="s">
        <v>101</v>
      </c>
      <c r="X232" t="s">
        <v>705</v>
      </c>
      <c r="Y232" t="s">
        <v>48</v>
      </c>
      <c r="Z232" t="s">
        <v>389</v>
      </c>
      <c r="AA232" t="s">
        <v>480</v>
      </c>
      <c r="AB232" t="s">
        <v>567</v>
      </c>
      <c r="AC232" t="s">
        <v>259</v>
      </c>
      <c r="AD232" t="s">
        <v>193</v>
      </c>
      <c r="AE232" t="s">
        <v>48</v>
      </c>
      <c r="AF232" t="s">
        <v>877</v>
      </c>
      <c r="AG232" t="s">
        <v>332</v>
      </c>
      <c r="AH232" t="s">
        <v>878</v>
      </c>
    </row>
    <row r="233" spans="1:35" x14ac:dyDescent="0.2">
      <c r="A233" t="s">
        <v>848</v>
      </c>
      <c r="B233">
        <f t="shared" si="19"/>
        <v>0.3125</v>
      </c>
      <c r="C233">
        <f t="shared" si="20"/>
        <v>0.15625</v>
      </c>
      <c r="D233">
        <v>0.6</v>
      </c>
      <c r="E233">
        <f t="shared" si="16"/>
        <v>-0.20000000000000007</v>
      </c>
      <c r="F233" t="s">
        <v>1070</v>
      </c>
      <c r="G233" t="s">
        <v>879</v>
      </c>
      <c r="H233" t="s">
        <v>143</v>
      </c>
      <c r="I233" t="s">
        <v>700</v>
      </c>
      <c r="J233" t="s">
        <v>84</v>
      </c>
      <c r="K233" t="s">
        <v>101</v>
      </c>
      <c r="L233" t="s">
        <v>175</v>
      </c>
      <c r="M233" t="s">
        <v>488</v>
      </c>
      <c r="N233" t="s">
        <v>41</v>
      </c>
      <c r="O233" t="s">
        <v>48</v>
      </c>
      <c r="P233" t="s">
        <v>599</v>
      </c>
      <c r="V233" t="s">
        <v>879</v>
      </c>
      <c r="W233" t="s">
        <v>143</v>
      </c>
      <c r="X233" t="s">
        <v>700</v>
      </c>
      <c r="Y233" t="s">
        <v>84</v>
      </c>
      <c r="Z233" t="s">
        <v>101</v>
      </c>
      <c r="AA233" t="s">
        <v>175</v>
      </c>
      <c r="AB233" t="s">
        <v>488</v>
      </c>
      <c r="AC233" t="s">
        <v>41</v>
      </c>
      <c r="AD233" t="s">
        <v>48</v>
      </c>
      <c r="AE233" t="s">
        <v>599</v>
      </c>
    </row>
    <row r="234" spans="1:35" x14ac:dyDescent="0.2">
      <c r="A234" t="s">
        <v>848</v>
      </c>
      <c r="B234">
        <f t="shared" si="19"/>
        <v>0.3125</v>
      </c>
      <c r="C234">
        <f t="shared" si="20"/>
        <v>0.15625</v>
      </c>
      <c r="D234">
        <v>0.5</v>
      </c>
      <c r="E234">
        <f t="shared" si="16"/>
        <v>-0.30000000000000004</v>
      </c>
      <c r="F234" t="s">
        <v>1070</v>
      </c>
      <c r="G234" t="s">
        <v>880</v>
      </c>
      <c r="H234" t="s">
        <v>312</v>
      </c>
      <c r="I234" t="s">
        <v>65</v>
      </c>
      <c r="J234" t="s">
        <v>146</v>
      </c>
      <c r="K234" t="s">
        <v>673</v>
      </c>
      <c r="L234" t="s">
        <v>669</v>
      </c>
      <c r="M234" t="s">
        <v>143</v>
      </c>
      <c r="N234" t="s">
        <v>102</v>
      </c>
      <c r="O234" t="s">
        <v>881</v>
      </c>
      <c r="P234" t="s">
        <v>680</v>
      </c>
      <c r="Q234" t="s">
        <v>330</v>
      </c>
      <c r="V234" t="s">
        <v>880</v>
      </c>
      <c r="W234" t="s">
        <v>312</v>
      </c>
      <c r="X234" t="s">
        <v>65</v>
      </c>
      <c r="Y234" t="s">
        <v>146</v>
      </c>
      <c r="Z234" t="s">
        <v>673</v>
      </c>
      <c r="AA234" t="s">
        <v>669</v>
      </c>
      <c r="AB234" t="s">
        <v>143</v>
      </c>
      <c r="AC234" t="s">
        <v>102</v>
      </c>
      <c r="AD234" t="s">
        <v>881</v>
      </c>
      <c r="AE234" t="s">
        <v>680</v>
      </c>
      <c r="AF234" t="s">
        <v>330</v>
      </c>
    </row>
    <row r="235" spans="1:35" x14ac:dyDescent="0.2">
      <c r="A235" t="s">
        <v>848</v>
      </c>
      <c r="B235">
        <f t="shared" si="19"/>
        <v>0.3125</v>
      </c>
      <c r="C235">
        <f t="shared" si="20"/>
        <v>0.15625</v>
      </c>
      <c r="D235">
        <v>0.4</v>
      </c>
      <c r="E235">
        <f t="shared" si="16"/>
        <v>-0.4</v>
      </c>
      <c r="F235" t="s">
        <v>1070</v>
      </c>
      <c r="G235" t="s">
        <v>72</v>
      </c>
      <c r="H235" t="s">
        <v>882</v>
      </c>
      <c r="I235" t="s">
        <v>460</v>
      </c>
      <c r="J235" t="s">
        <v>67</v>
      </c>
      <c r="K235" t="s">
        <v>68</v>
      </c>
      <c r="L235" t="s">
        <v>315</v>
      </c>
      <c r="M235" t="s">
        <v>883</v>
      </c>
      <c r="N235" t="s">
        <v>128</v>
      </c>
      <c r="O235" t="s">
        <v>390</v>
      </c>
      <c r="P235" t="s">
        <v>884</v>
      </c>
      <c r="Q235" t="s">
        <v>177</v>
      </c>
      <c r="R235" t="s">
        <v>288</v>
      </c>
      <c r="V235" t="s">
        <v>72</v>
      </c>
      <c r="W235" t="s">
        <v>882</v>
      </c>
      <c r="X235" t="s">
        <v>460</v>
      </c>
      <c r="Y235" t="s">
        <v>67</v>
      </c>
      <c r="Z235" t="s">
        <v>68</v>
      </c>
      <c r="AA235" t="s">
        <v>315</v>
      </c>
      <c r="AB235" t="s">
        <v>883</v>
      </c>
      <c r="AC235" t="s">
        <v>128</v>
      </c>
      <c r="AD235" t="s">
        <v>390</v>
      </c>
      <c r="AE235" t="s">
        <v>884</v>
      </c>
      <c r="AF235" t="s">
        <v>177</v>
      </c>
      <c r="AG235" t="s">
        <v>288</v>
      </c>
    </row>
    <row r="236" spans="1:35" x14ac:dyDescent="0.2">
      <c r="A236" t="s">
        <v>848</v>
      </c>
      <c r="B236">
        <f t="shared" si="19"/>
        <v>0.3125</v>
      </c>
      <c r="C236">
        <f t="shared" si="20"/>
        <v>0.15625</v>
      </c>
      <c r="D236">
        <v>0.3</v>
      </c>
      <c r="E236">
        <f t="shared" si="16"/>
        <v>-0.5</v>
      </c>
      <c r="F236" t="s">
        <v>1070</v>
      </c>
      <c r="G236" t="s">
        <v>274</v>
      </c>
      <c r="H236" t="s">
        <v>75</v>
      </c>
      <c r="I236" t="s">
        <v>885</v>
      </c>
      <c r="J236" t="s">
        <v>886</v>
      </c>
      <c r="K236" t="s">
        <v>629</v>
      </c>
      <c r="L236" t="s">
        <v>630</v>
      </c>
      <c r="M236" t="s">
        <v>48</v>
      </c>
      <c r="N236" t="s">
        <v>202</v>
      </c>
      <c r="O236" t="s">
        <v>887</v>
      </c>
      <c r="P236" t="s">
        <v>52</v>
      </c>
      <c r="Q236" t="s">
        <v>465</v>
      </c>
      <c r="R236" t="s">
        <v>212</v>
      </c>
      <c r="V236" t="s">
        <v>274</v>
      </c>
      <c r="W236" t="s">
        <v>75</v>
      </c>
      <c r="X236" t="s">
        <v>885</v>
      </c>
      <c r="Y236" t="s">
        <v>886</v>
      </c>
      <c r="Z236" t="s">
        <v>629</v>
      </c>
      <c r="AA236" t="s">
        <v>630</v>
      </c>
      <c r="AB236" t="s">
        <v>48</v>
      </c>
      <c r="AC236" t="s">
        <v>202</v>
      </c>
      <c r="AE236" t="s">
        <v>52</v>
      </c>
      <c r="AF236" t="s">
        <v>465</v>
      </c>
      <c r="AG236" t="s">
        <v>212</v>
      </c>
    </row>
    <row r="237" spans="1:35" x14ac:dyDescent="0.2">
      <c r="A237" t="s">
        <v>848</v>
      </c>
      <c r="B237">
        <f t="shared" si="19"/>
        <v>0.3125</v>
      </c>
      <c r="C237">
        <f t="shared" si="20"/>
        <v>0.15625</v>
      </c>
      <c r="D237">
        <v>0.2</v>
      </c>
      <c r="E237">
        <f t="shared" si="16"/>
        <v>-0.60000000000000009</v>
      </c>
      <c r="F237" t="s">
        <v>1070</v>
      </c>
      <c r="G237" t="s">
        <v>318</v>
      </c>
      <c r="H237" t="s">
        <v>888</v>
      </c>
      <c r="I237" t="s">
        <v>662</v>
      </c>
      <c r="J237" t="s">
        <v>109</v>
      </c>
      <c r="K237" t="s">
        <v>48</v>
      </c>
      <c r="L237" t="s">
        <v>889</v>
      </c>
      <c r="M237" t="s">
        <v>76</v>
      </c>
      <c r="N237" t="s">
        <v>48</v>
      </c>
      <c r="O237" t="s">
        <v>311</v>
      </c>
      <c r="P237" t="s">
        <v>158</v>
      </c>
      <c r="Q237" t="s">
        <v>48</v>
      </c>
      <c r="R237" t="s">
        <v>765</v>
      </c>
      <c r="V237" t="s">
        <v>318</v>
      </c>
      <c r="W237" t="s">
        <v>888</v>
      </c>
      <c r="X237" t="s">
        <v>662</v>
      </c>
      <c r="Y237" t="s">
        <v>109</v>
      </c>
      <c r="Z237" t="s">
        <v>48</v>
      </c>
      <c r="AC237" t="s">
        <v>48</v>
      </c>
      <c r="AD237" t="s">
        <v>311</v>
      </c>
      <c r="AF237" t="s">
        <v>48</v>
      </c>
    </row>
    <row r="238" spans="1:35" x14ac:dyDescent="0.2">
      <c r="A238" t="s">
        <v>848</v>
      </c>
      <c r="B238">
        <f t="shared" si="19"/>
        <v>0.3125</v>
      </c>
      <c r="C238">
        <f t="shared" si="20"/>
        <v>0.15625</v>
      </c>
      <c r="D238">
        <v>9.9999999999999895E-2</v>
      </c>
      <c r="E238">
        <f t="shared" si="16"/>
        <v>-0.70000000000000018</v>
      </c>
      <c r="F238" t="s">
        <v>1070</v>
      </c>
      <c r="G238" t="s">
        <v>72</v>
      </c>
      <c r="H238" t="s">
        <v>890</v>
      </c>
      <c r="I238" t="s">
        <v>460</v>
      </c>
      <c r="J238" t="s">
        <v>67</v>
      </c>
      <c r="K238" t="s">
        <v>101</v>
      </c>
      <c r="L238" t="s">
        <v>193</v>
      </c>
      <c r="M238" t="s">
        <v>137</v>
      </c>
      <c r="N238" t="s">
        <v>891</v>
      </c>
      <c r="O238" t="s">
        <v>48</v>
      </c>
      <c r="P238" t="s">
        <v>813</v>
      </c>
      <c r="Q238" t="s">
        <v>106</v>
      </c>
      <c r="R238" t="s">
        <v>892</v>
      </c>
    </row>
    <row r="239" spans="1:35" x14ac:dyDescent="0.2">
      <c r="A239" t="s">
        <v>848</v>
      </c>
      <c r="B239">
        <f t="shared" si="19"/>
        <v>0.3125</v>
      </c>
      <c r="C239">
        <f t="shared" si="20"/>
        <v>0.15625</v>
      </c>
      <c r="D239">
        <v>0</v>
      </c>
      <c r="E239">
        <f t="shared" si="16"/>
        <v>-0.8</v>
      </c>
      <c r="F239" t="s">
        <v>1070</v>
      </c>
      <c r="G239" t="s">
        <v>61</v>
      </c>
      <c r="H239" t="s">
        <v>114</v>
      </c>
      <c r="I239" t="s">
        <v>121</v>
      </c>
      <c r="J239" t="s">
        <v>893</v>
      </c>
      <c r="K239" t="s">
        <v>744</v>
      </c>
      <c r="L239" t="s">
        <v>101</v>
      </c>
      <c r="M239" t="s">
        <v>193</v>
      </c>
      <c r="N239" t="s">
        <v>315</v>
      </c>
      <c r="O239" t="s">
        <v>894</v>
      </c>
      <c r="P239" t="s">
        <v>52</v>
      </c>
      <c r="Q239" t="s">
        <v>48</v>
      </c>
      <c r="R239" t="s">
        <v>284</v>
      </c>
    </row>
    <row r="240" spans="1:35" x14ac:dyDescent="0.2">
      <c r="A240" t="s">
        <v>848</v>
      </c>
      <c r="B240">
        <f t="shared" si="19"/>
        <v>0.3125</v>
      </c>
      <c r="C240">
        <f t="shared" si="20"/>
        <v>0.15625</v>
      </c>
      <c r="D240">
        <v>-0.1</v>
      </c>
      <c r="E240">
        <f t="shared" si="16"/>
        <v>-0.9</v>
      </c>
      <c r="F240" t="s">
        <v>1070</v>
      </c>
      <c r="G240" t="s">
        <v>72</v>
      </c>
      <c r="H240" t="s">
        <v>895</v>
      </c>
      <c r="I240" t="s">
        <v>662</v>
      </c>
      <c r="J240" t="s">
        <v>109</v>
      </c>
      <c r="K240" t="s">
        <v>465</v>
      </c>
      <c r="L240" t="s">
        <v>665</v>
      </c>
      <c r="M240" t="s">
        <v>896</v>
      </c>
      <c r="N240" t="s">
        <v>48</v>
      </c>
      <c r="O240" t="s">
        <v>897</v>
      </c>
      <c r="P240" t="s">
        <v>898</v>
      </c>
    </row>
    <row r="241" spans="1:35" x14ac:dyDescent="0.2">
      <c r="A241" t="s">
        <v>848</v>
      </c>
      <c r="B241">
        <f t="shared" si="19"/>
        <v>0.3125</v>
      </c>
      <c r="C241">
        <f t="shared" si="20"/>
        <v>0.15625</v>
      </c>
      <c r="D241">
        <v>-0.2</v>
      </c>
      <c r="E241">
        <f t="shared" si="16"/>
        <v>-1</v>
      </c>
      <c r="F241" t="s">
        <v>1070</v>
      </c>
      <c r="G241" t="s">
        <v>72</v>
      </c>
      <c r="H241" t="s">
        <v>899</v>
      </c>
      <c r="I241" t="s">
        <v>387</v>
      </c>
      <c r="J241" t="s">
        <v>250</v>
      </c>
      <c r="K241" t="s">
        <v>680</v>
      </c>
      <c r="L241" t="s">
        <v>539</v>
      </c>
      <c r="M241" t="s">
        <v>340</v>
      </c>
      <c r="N241" t="s">
        <v>48</v>
      </c>
      <c r="O241" t="s">
        <v>900</v>
      </c>
      <c r="P241" t="s">
        <v>158</v>
      </c>
      <c r="Q241" t="s">
        <v>48</v>
      </c>
      <c r="R241" t="s">
        <v>901</v>
      </c>
    </row>
    <row r="242" spans="1:35" x14ac:dyDescent="0.2">
      <c r="A242" t="s">
        <v>902</v>
      </c>
      <c r="B242">
        <f>1/5.83</f>
        <v>0.17152658662092624</v>
      </c>
      <c r="C242">
        <f>0.5/5.83</f>
        <v>8.5763293310463118E-2</v>
      </c>
      <c r="D242">
        <v>1.7</v>
      </c>
      <c r="F242" t="s">
        <v>1070</v>
      </c>
      <c r="G242" t="s">
        <v>50</v>
      </c>
      <c r="H242" t="s">
        <v>437</v>
      </c>
      <c r="I242" t="s">
        <v>67</v>
      </c>
      <c r="J242" t="s">
        <v>48</v>
      </c>
      <c r="K242" t="s">
        <v>903</v>
      </c>
      <c r="L242" t="s">
        <v>789</v>
      </c>
      <c r="M242" t="s">
        <v>48</v>
      </c>
      <c r="N242" t="s">
        <v>904</v>
      </c>
      <c r="O242" t="s">
        <v>41</v>
      </c>
      <c r="P242" t="s">
        <v>48</v>
      </c>
      <c r="Q242" t="s">
        <v>463</v>
      </c>
      <c r="V242" t="s">
        <v>50</v>
      </c>
      <c r="W242" t="s">
        <v>437</v>
      </c>
      <c r="X242" t="s">
        <v>67</v>
      </c>
      <c r="Y242" t="s">
        <v>48</v>
      </c>
      <c r="Z242" t="s">
        <v>903</v>
      </c>
      <c r="AA242" t="s">
        <v>789</v>
      </c>
      <c r="AB242" t="s">
        <v>48</v>
      </c>
      <c r="AC242" t="s">
        <v>904</v>
      </c>
      <c r="AD242" t="s">
        <v>41</v>
      </c>
      <c r="AE242" t="s">
        <v>48</v>
      </c>
      <c r="AF242" t="s">
        <v>463</v>
      </c>
    </row>
    <row r="243" spans="1:35" x14ac:dyDescent="0.2">
      <c r="A243" t="s">
        <v>902</v>
      </c>
      <c r="B243">
        <f t="shared" ref="B243:B261" si="21">1/5.83</f>
        <v>0.17152658662092624</v>
      </c>
      <c r="C243">
        <f t="shared" ref="C243:C261" si="22">0.5/5.83</f>
        <v>8.5763293310463118E-2</v>
      </c>
      <c r="D243">
        <v>1.6</v>
      </c>
      <c r="F243" t="s">
        <v>1070</v>
      </c>
      <c r="G243" t="s">
        <v>905</v>
      </c>
      <c r="H243" t="s">
        <v>906</v>
      </c>
      <c r="I243" t="s">
        <v>460</v>
      </c>
      <c r="J243" t="s">
        <v>67</v>
      </c>
      <c r="K243" t="s">
        <v>350</v>
      </c>
      <c r="L243" t="s">
        <v>121</v>
      </c>
      <c r="M243" t="s">
        <v>101</v>
      </c>
      <c r="N243" t="s">
        <v>504</v>
      </c>
      <c r="O243" t="s">
        <v>52</v>
      </c>
      <c r="P243" t="s">
        <v>883</v>
      </c>
      <c r="Q243" t="s">
        <v>128</v>
      </c>
      <c r="R243" t="s">
        <v>1</v>
      </c>
      <c r="S243" t="s">
        <v>39</v>
      </c>
      <c r="T243" t="s">
        <v>330</v>
      </c>
      <c r="V243" t="s">
        <v>905</v>
      </c>
      <c r="W243" t="s">
        <v>906</v>
      </c>
      <c r="X243" t="s">
        <v>460</v>
      </c>
      <c r="Y243" t="s">
        <v>67</v>
      </c>
      <c r="Z243" t="s">
        <v>350</v>
      </c>
      <c r="AA243" t="s">
        <v>121</v>
      </c>
      <c r="AB243" t="s">
        <v>101</v>
      </c>
      <c r="AC243" t="s">
        <v>504</v>
      </c>
      <c r="AD243" t="s">
        <v>52</v>
      </c>
      <c r="AE243" t="s">
        <v>883</v>
      </c>
      <c r="AF243" t="s">
        <v>128</v>
      </c>
      <c r="AG243" t="s">
        <v>1</v>
      </c>
      <c r="AH243" t="s">
        <v>39</v>
      </c>
      <c r="AI243" t="s">
        <v>330</v>
      </c>
    </row>
    <row r="244" spans="1:35" x14ac:dyDescent="0.2">
      <c r="A244" t="s">
        <v>902</v>
      </c>
      <c r="B244">
        <f t="shared" si="21"/>
        <v>0.17152658662092624</v>
      </c>
      <c r="C244">
        <f t="shared" si="22"/>
        <v>8.5763293310463118E-2</v>
      </c>
      <c r="D244">
        <v>1.5</v>
      </c>
      <c r="F244" t="s">
        <v>1070</v>
      </c>
      <c r="G244" t="s">
        <v>796</v>
      </c>
      <c r="H244" t="s">
        <v>121</v>
      </c>
      <c r="I244" t="s">
        <v>797</v>
      </c>
      <c r="J244" t="s">
        <v>907</v>
      </c>
      <c r="K244" t="s">
        <v>143</v>
      </c>
      <c r="L244" t="s">
        <v>144</v>
      </c>
      <c r="M244" t="s">
        <v>908</v>
      </c>
      <c r="N244" t="s">
        <v>52</v>
      </c>
      <c r="O244" t="s">
        <v>48</v>
      </c>
      <c r="P244" t="s">
        <v>909</v>
      </c>
      <c r="V244" t="s">
        <v>796</v>
      </c>
      <c r="W244" t="s">
        <v>121</v>
      </c>
      <c r="X244" t="s">
        <v>797</v>
      </c>
      <c r="Y244" t="s">
        <v>907</v>
      </c>
      <c r="Z244" t="s">
        <v>143</v>
      </c>
      <c r="AA244" t="s">
        <v>144</v>
      </c>
      <c r="AB244" t="s">
        <v>908</v>
      </c>
      <c r="AC244" t="s">
        <v>52</v>
      </c>
      <c r="AD244" t="s">
        <v>48</v>
      </c>
      <c r="AE244" t="s">
        <v>909</v>
      </c>
    </row>
    <row r="245" spans="1:35" x14ac:dyDescent="0.2">
      <c r="A245" t="s">
        <v>902</v>
      </c>
      <c r="B245">
        <f t="shared" si="21"/>
        <v>0.17152658662092624</v>
      </c>
      <c r="C245">
        <f t="shared" si="22"/>
        <v>8.5763293310463118E-2</v>
      </c>
      <c r="D245">
        <v>1.4</v>
      </c>
      <c r="F245" t="s">
        <v>1070</v>
      </c>
      <c r="G245" t="s">
        <v>841</v>
      </c>
      <c r="H245" t="s">
        <v>910</v>
      </c>
      <c r="I245" t="s">
        <v>340</v>
      </c>
      <c r="J245" t="s">
        <v>1</v>
      </c>
      <c r="K245" t="s">
        <v>191</v>
      </c>
      <c r="L245" t="s">
        <v>911</v>
      </c>
      <c r="M245" t="s">
        <v>121</v>
      </c>
      <c r="N245" t="s">
        <v>141</v>
      </c>
      <c r="O245" t="s">
        <v>57</v>
      </c>
      <c r="P245" t="s">
        <v>1</v>
      </c>
      <c r="Q245" t="s">
        <v>120</v>
      </c>
      <c r="R245" t="s">
        <v>121</v>
      </c>
      <c r="S245" t="s">
        <v>343</v>
      </c>
      <c r="V245" t="s">
        <v>841</v>
      </c>
      <c r="W245" t="s">
        <v>910</v>
      </c>
      <c r="X245" t="s">
        <v>340</v>
      </c>
      <c r="Y245" t="s">
        <v>1</v>
      </c>
      <c r="Z245" t="s">
        <v>191</v>
      </c>
      <c r="AA245" t="s">
        <v>911</v>
      </c>
      <c r="AB245" t="s">
        <v>121</v>
      </c>
      <c r="AC245" t="s">
        <v>141</v>
      </c>
      <c r="AD245" t="s">
        <v>57</v>
      </c>
      <c r="AE245" t="s">
        <v>1</v>
      </c>
      <c r="AF245" t="s">
        <v>120</v>
      </c>
      <c r="AG245" t="s">
        <v>121</v>
      </c>
      <c r="AH245" t="s">
        <v>343</v>
      </c>
    </row>
    <row r="246" spans="1:35" x14ac:dyDescent="0.2">
      <c r="A246" t="s">
        <v>902</v>
      </c>
      <c r="B246">
        <f t="shared" si="21"/>
        <v>0.17152658662092624</v>
      </c>
      <c r="C246">
        <f t="shared" si="22"/>
        <v>8.5763293310463118E-2</v>
      </c>
      <c r="D246">
        <v>1.3</v>
      </c>
      <c r="F246" t="s">
        <v>1070</v>
      </c>
      <c r="G246" t="s">
        <v>72</v>
      </c>
      <c r="H246" t="s">
        <v>912</v>
      </c>
      <c r="I246" t="s">
        <v>387</v>
      </c>
      <c r="J246" t="s">
        <v>250</v>
      </c>
      <c r="K246" t="s">
        <v>85</v>
      </c>
      <c r="L246" t="s">
        <v>913</v>
      </c>
      <c r="M246" t="s">
        <v>58</v>
      </c>
      <c r="N246" t="s">
        <v>48</v>
      </c>
      <c r="O246" t="s">
        <v>914</v>
      </c>
      <c r="P246" t="s">
        <v>536</v>
      </c>
      <c r="Q246" t="s">
        <v>48</v>
      </c>
      <c r="R246" t="s">
        <v>915</v>
      </c>
      <c r="V246" t="s">
        <v>72</v>
      </c>
      <c r="W246" t="s">
        <v>912</v>
      </c>
      <c r="X246" t="s">
        <v>387</v>
      </c>
      <c r="Y246" t="s">
        <v>250</v>
      </c>
      <c r="Z246" t="s">
        <v>85</v>
      </c>
      <c r="AA246" t="s">
        <v>913</v>
      </c>
      <c r="AB246" t="s">
        <v>58</v>
      </c>
      <c r="AC246" t="s">
        <v>48</v>
      </c>
      <c r="AD246" t="s">
        <v>914</v>
      </c>
      <c r="AE246" t="s">
        <v>536</v>
      </c>
      <c r="AF246" t="s">
        <v>48</v>
      </c>
      <c r="AG246" t="s">
        <v>915</v>
      </c>
    </row>
    <row r="247" spans="1:35" x14ac:dyDescent="0.2">
      <c r="A247" t="s">
        <v>902</v>
      </c>
      <c r="B247">
        <f t="shared" si="21"/>
        <v>0.17152658662092624</v>
      </c>
      <c r="C247">
        <f t="shared" si="22"/>
        <v>8.5763293310463118E-2</v>
      </c>
      <c r="D247">
        <v>1.2</v>
      </c>
      <c r="F247" t="s">
        <v>1070</v>
      </c>
      <c r="G247" t="s">
        <v>72</v>
      </c>
      <c r="H247" t="s">
        <v>916</v>
      </c>
      <c r="I247" t="s">
        <v>662</v>
      </c>
      <c r="J247" t="s">
        <v>224</v>
      </c>
      <c r="K247" t="s">
        <v>186</v>
      </c>
      <c r="L247" t="s">
        <v>868</v>
      </c>
      <c r="M247" t="s">
        <v>917</v>
      </c>
      <c r="N247" t="s">
        <v>48</v>
      </c>
      <c r="O247" t="s">
        <v>389</v>
      </c>
      <c r="P247" t="s">
        <v>555</v>
      </c>
      <c r="Q247" t="s">
        <v>52</v>
      </c>
      <c r="R247" t="s">
        <v>48</v>
      </c>
      <c r="S247" t="s">
        <v>518</v>
      </c>
      <c r="V247" t="s">
        <v>72</v>
      </c>
      <c r="W247" t="s">
        <v>916</v>
      </c>
      <c r="X247" t="s">
        <v>662</v>
      </c>
      <c r="Y247" t="s">
        <v>224</v>
      </c>
      <c r="Z247" t="s">
        <v>186</v>
      </c>
      <c r="AA247" t="s">
        <v>868</v>
      </c>
      <c r="AB247" t="s">
        <v>917</v>
      </c>
      <c r="AC247" t="s">
        <v>48</v>
      </c>
      <c r="AD247" t="s">
        <v>389</v>
      </c>
      <c r="AE247" t="s">
        <v>555</v>
      </c>
      <c r="AF247" t="s">
        <v>52</v>
      </c>
      <c r="AG247" t="s">
        <v>48</v>
      </c>
      <c r="AH247" t="s">
        <v>518</v>
      </c>
    </row>
    <row r="248" spans="1:35" x14ac:dyDescent="0.2">
      <c r="A248" t="s">
        <v>902</v>
      </c>
      <c r="B248">
        <f t="shared" si="21"/>
        <v>0.17152658662092624</v>
      </c>
      <c r="C248">
        <f t="shared" si="22"/>
        <v>8.5763293310463118E-2</v>
      </c>
      <c r="D248">
        <v>1.1000000000000001</v>
      </c>
      <c r="F248" t="s">
        <v>1070</v>
      </c>
      <c r="G248" t="s">
        <v>841</v>
      </c>
      <c r="H248" t="s">
        <v>918</v>
      </c>
      <c r="I248" t="s">
        <v>460</v>
      </c>
      <c r="J248" t="s">
        <v>67</v>
      </c>
      <c r="K248" t="s">
        <v>68</v>
      </c>
      <c r="L248" t="s">
        <v>504</v>
      </c>
      <c r="M248" t="s">
        <v>52</v>
      </c>
      <c r="N248" t="s">
        <v>919</v>
      </c>
      <c r="O248" t="s">
        <v>52</v>
      </c>
      <c r="P248" t="s">
        <v>48</v>
      </c>
      <c r="Q248" t="s">
        <v>920</v>
      </c>
      <c r="R248" t="s">
        <v>657</v>
      </c>
      <c r="S248" t="s">
        <v>921</v>
      </c>
      <c r="V248" t="s">
        <v>841</v>
      </c>
      <c r="W248" t="s">
        <v>918</v>
      </c>
      <c r="X248" t="s">
        <v>460</v>
      </c>
      <c r="Y248" t="s">
        <v>67</v>
      </c>
      <c r="Z248" t="s">
        <v>68</v>
      </c>
      <c r="AA248" t="s">
        <v>504</v>
      </c>
      <c r="AB248" t="s">
        <v>52</v>
      </c>
      <c r="AC248" t="s">
        <v>919</v>
      </c>
      <c r="AD248" t="s">
        <v>52</v>
      </c>
      <c r="AE248" t="s">
        <v>48</v>
      </c>
      <c r="AF248" t="s">
        <v>920</v>
      </c>
      <c r="AG248" t="s">
        <v>657</v>
      </c>
      <c r="AH248" t="s">
        <v>921</v>
      </c>
    </row>
    <row r="249" spans="1:35" x14ac:dyDescent="0.2">
      <c r="A249" t="s">
        <v>902</v>
      </c>
      <c r="B249">
        <f t="shared" si="21"/>
        <v>0.17152658662092624</v>
      </c>
      <c r="C249">
        <f t="shared" si="22"/>
        <v>8.5763293310463118E-2</v>
      </c>
      <c r="D249">
        <v>1</v>
      </c>
      <c r="F249" t="s">
        <v>1070</v>
      </c>
      <c r="G249" t="s">
        <v>182</v>
      </c>
      <c r="H249" t="s">
        <v>285</v>
      </c>
      <c r="I249" t="s">
        <v>339</v>
      </c>
      <c r="J249" t="s">
        <v>662</v>
      </c>
      <c r="K249" t="s">
        <v>224</v>
      </c>
      <c r="L249" t="s">
        <v>65</v>
      </c>
      <c r="M249" t="s">
        <v>52</v>
      </c>
      <c r="N249" t="s">
        <v>566</v>
      </c>
      <c r="O249" t="s">
        <v>810</v>
      </c>
      <c r="P249" t="s">
        <v>52</v>
      </c>
      <c r="Q249" t="s">
        <v>48</v>
      </c>
      <c r="R249" t="s">
        <v>922</v>
      </c>
      <c r="S249" t="s">
        <v>193</v>
      </c>
      <c r="T249" t="s">
        <v>750</v>
      </c>
      <c r="V249" t="s">
        <v>182</v>
      </c>
      <c r="W249" t="s">
        <v>285</v>
      </c>
      <c r="X249" t="s">
        <v>339</v>
      </c>
      <c r="Y249" t="s">
        <v>662</v>
      </c>
      <c r="Z249" t="s">
        <v>224</v>
      </c>
      <c r="AA249" t="s">
        <v>65</v>
      </c>
      <c r="AB249" t="s">
        <v>52</v>
      </c>
      <c r="AC249" t="s">
        <v>566</v>
      </c>
      <c r="AD249" t="s">
        <v>810</v>
      </c>
      <c r="AE249" t="s">
        <v>52</v>
      </c>
      <c r="AF249" t="s">
        <v>48</v>
      </c>
      <c r="AG249" t="s">
        <v>922</v>
      </c>
      <c r="AH249" t="s">
        <v>193</v>
      </c>
      <c r="AI249" t="s">
        <v>750</v>
      </c>
    </row>
    <row r="250" spans="1:35" x14ac:dyDescent="0.2">
      <c r="A250" t="s">
        <v>902</v>
      </c>
      <c r="B250">
        <f t="shared" si="21"/>
        <v>0.17152658662092624</v>
      </c>
      <c r="C250">
        <f t="shared" si="22"/>
        <v>8.5763293310463118E-2</v>
      </c>
      <c r="D250">
        <v>0.90000000000000102</v>
      </c>
      <c r="F250" t="s">
        <v>1070</v>
      </c>
      <c r="G250" t="s">
        <v>72</v>
      </c>
      <c r="H250" t="s">
        <v>923</v>
      </c>
      <c r="I250" t="s">
        <v>460</v>
      </c>
      <c r="J250" t="s">
        <v>67</v>
      </c>
      <c r="K250" t="s">
        <v>186</v>
      </c>
      <c r="L250" t="s">
        <v>924</v>
      </c>
      <c r="M250" t="s">
        <v>76</v>
      </c>
      <c r="N250" t="s">
        <v>48</v>
      </c>
      <c r="O250" t="s">
        <v>233</v>
      </c>
      <c r="P250" t="s">
        <v>672</v>
      </c>
      <c r="Q250" t="s">
        <v>48</v>
      </c>
      <c r="R250" t="s">
        <v>925</v>
      </c>
      <c r="V250" t="s">
        <v>72</v>
      </c>
      <c r="W250" t="s">
        <v>923</v>
      </c>
      <c r="X250" t="s">
        <v>460</v>
      </c>
      <c r="Y250" t="s">
        <v>67</v>
      </c>
      <c r="Z250" t="s">
        <v>186</v>
      </c>
      <c r="AA250" t="s">
        <v>924</v>
      </c>
      <c r="AB250" t="s">
        <v>76</v>
      </c>
      <c r="AC250" t="s">
        <v>48</v>
      </c>
      <c r="AD250" t="s">
        <v>233</v>
      </c>
      <c r="AE250" t="s">
        <v>672</v>
      </c>
      <c r="AF250" t="s">
        <v>48</v>
      </c>
      <c r="AG250" t="s">
        <v>925</v>
      </c>
    </row>
    <row r="251" spans="1:35" x14ac:dyDescent="0.2">
      <c r="A251" t="s">
        <v>902</v>
      </c>
      <c r="B251">
        <f t="shared" si="21"/>
        <v>0.17152658662092624</v>
      </c>
      <c r="C251">
        <f t="shared" si="22"/>
        <v>8.5763293310463118E-2</v>
      </c>
      <c r="D251">
        <v>0.80000000000000104</v>
      </c>
      <c r="F251" t="s">
        <v>1070</v>
      </c>
      <c r="G251" t="s">
        <v>926</v>
      </c>
      <c r="H251" t="s">
        <v>927</v>
      </c>
      <c r="I251" t="s">
        <v>662</v>
      </c>
      <c r="J251" t="s">
        <v>224</v>
      </c>
      <c r="K251" t="s">
        <v>48</v>
      </c>
      <c r="L251" t="s">
        <v>928</v>
      </c>
      <c r="M251" t="s">
        <v>310</v>
      </c>
      <c r="N251" t="s">
        <v>48</v>
      </c>
      <c r="O251" t="s">
        <v>929</v>
      </c>
      <c r="P251" t="s">
        <v>106</v>
      </c>
      <c r="Q251" t="s">
        <v>48</v>
      </c>
      <c r="R251" t="s">
        <v>930</v>
      </c>
      <c r="V251" t="s">
        <v>926</v>
      </c>
      <c r="W251" t="s">
        <v>927</v>
      </c>
      <c r="X251" t="s">
        <v>662</v>
      </c>
      <c r="Y251" t="s">
        <v>224</v>
      </c>
      <c r="Z251" t="s">
        <v>48</v>
      </c>
      <c r="AA251" t="s">
        <v>928</v>
      </c>
      <c r="AB251" t="s">
        <v>310</v>
      </c>
      <c r="AC251" t="s">
        <v>48</v>
      </c>
      <c r="AD251" t="s">
        <v>929</v>
      </c>
      <c r="AE251" t="s">
        <v>106</v>
      </c>
      <c r="AF251" t="s">
        <v>48</v>
      </c>
      <c r="AG251" t="s">
        <v>930</v>
      </c>
    </row>
    <row r="252" spans="1:35" x14ac:dyDescent="0.2">
      <c r="A252" t="s">
        <v>902</v>
      </c>
      <c r="B252">
        <f t="shared" si="21"/>
        <v>0.17152658662092624</v>
      </c>
      <c r="C252">
        <f t="shared" si="22"/>
        <v>8.5763293310463118E-2</v>
      </c>
      <c r="D252">
        <v>0.70000000000000095</v>
      </c>
      <c r="F252" t="s">
        <v>1070</v>
      </c>
      <c r="G252" t="s">
        <v>72</v>
      </c>
      <c r="H252" t="s">
        <v>931</v>
      </c>
      <c r="I252" t="s">
        <v>387</v>
      </c>
      <c r="J252" t="s">
        <v>250</v>
      </c>
      <c r="K252" t="s">
        <v>85</v>
      </c>
      <c r="L252" t="s">
        <v>237</v>
      </c>
      <c r="M252" t="s">
        <v>932</v>
      </c>
      <c r="N252" t="s">
        <v>48</v>
      </c>
      <c r="O252" t="s">
        <v>933</v>
      </c>
      <c r="P252" t="s">
        <v>934</v>
      </c>
      <c r="V252" t="s">
        <v>72</v>
      </c>
      <c r="W252" t="s">
        <v>931</v>
      </c>
      <c r="X252" t="s">
        <v>387</v>
      </c>
      <c r="Y252" t="s">
        <v>250</v>
      </c>
      <c r="Z252" t="s">
        <v>85</v>
      </c>
      <c r="AA252" t="s">
        <v>237</v>
      </c>
      <c r="AB252" t="s">
        <v>932</v>
      </c>
      <c r="AC252" t="s">
        <v>48</v>
      </c>
      <c r="AD252" t="s">
        <v>933</v>
      </c>
      <c r="AE252" t="s">
        <v>934</v>
      </c>
    </row>
    <row r="253" spans="1:35" x14ac:dyDescent="0.2">
      <c r="A253" t="s">
        <v>902</v>
      </c>
      <c r="B253">
        <f t="shared" si="21"/>
        <v>0.17152658662092624</v>
      </c>
      <c r="C253">
        <f t="shared" si="22"/>
        <v>8.5763293310463118E-2</v>
      </c>
      <c r="D253">
        <v>0.6</v>
      </c>
      <c r="F253" t="s">
        <v>1070</v>
      </c>
      <c r="G253" t="s">
        <v>318</v>
      </c>
      <c r="H253" t="s">
        <v>118</v>
      </c>
      <c r="I253" t="s">
        <v>935</v>
      </c>
      <c r="J253" t="s">
        <v>67</v>
      </c>
      <c r="K253" t="s">
        <v>48</v>
      </c>
      <c r="L253" t="s">
        <v>936</v>
      </c>
      <c r="M253" t="s">
        <v>58</v>
      </c>
      <c r="N253" t="s">
        <v>48</v>
      </c>
      <c r="O253" t="s">
        <v>937</v>
      </c>
      <c r="P253" t="s">
        <v>158</v>
      </c>
      <c r="Q253" t="s">
        <v>48</v>
      </c>
      <c r="R253" t="s">
        <v>449</v>
      </c>
      <c r="V253" t="s">
        <v>318</v>
      </c>
      <c r="W253" t="s">
        <v>118</v>
      </c>
      <c r="X253" t="s">
        <v>935</v>
      </c>
      <c r="Y253" t="s">
        <v>67</v>
      </c>
      <c r="Z253" t="s">
        <v>48</v>
      </c>
      <c r="AA253" t="s">
        <v>936</v>
      </c>
      <c r="AB253" t="s">
        <v>58</v>
      </c>
      <c r="AC253" t="s">
        <v>48</v>
      </c>
      <c r="AD253" t="s">
        <v>937</v>
      </c>
      <c r="AF253" t="s">
        <v>48</v>
      </c>
      <c r="AG253" t="s">
        <v>449</v>
      </c>
    </row>
    <row r="254" spans="1:35" x14ac:dyDescent="0.2">
      <c r="A254" t="s">
        <v>902</v>
      </c>
      <c r="B254">
        <f t="shared" si="21"/>
        <v>0.17152658662092624</v>
      </c>
      <c r="C254">
        <f t="shared" si="22"/>
        <v>8.5763293310463118E-2</v>
      </c>
      <c r="D254">
        <v>0.5</v>
      </c>
      <c r="F254" t="s">
        <v>1070</v>
      </c>
      <c r="G254" t="s">
        <v>72</v>
      </c>
      <c r="H254" t="s">
        <v>938</v>
      </c>
      <c r="I254" t="s">
        <v>460</v>
      </c>
      <c r="J254" t="s">
        <v>67</v>
      </c>
      <c r="K254" t="s">
        <v>68</v>
      </c>
      <c r="L254" t="s">
        <v>504</v>
      </c>
      <c r="M254" t="s">
        <v>52</v>
      </c>
      <c r="N254" t="s">
        <v>422</v>
      </c>
      <c r="O254" t="s">
        <v>52</v>
      </c>
      <c r="P254" t="s">
        <v>48</v>
      </c>
      <c r="Q254" t="s">
        <v>939</v>
      </c>
      <c r="R254" t="s">
        <v>175</v>
      </c>
    </row>
    <row r="255" spans="1:35" x14ac:dyDescent="0.2">
      <c r="A255" t="s">
        <v>902</v>
      </c>
      <c r="B255">
        <f t="shared" si="21"/>
        <v>0.17152658662092624</v>
      </c>
      <c r="C255">
        <f t="shared" si="22"/>
        <v>8.5763293310463118E-2</v>
      </c>
      <c r="D255">
        <v>0.4</v>
      </c>
      <c r="F255" t="s">
        <v>1070</v>
      </c>
      <c r="G255" t="s">
        <v>182</v>
      </c>
      <c r="H255" t="s">
        <v>940</v>
      </c>
      <c r="I255" t="s">
        <v>662</v>
      </c>
      <c r="J255" t="s">
        <v>224</v>
      </c>
      <c r="K255" t="s">
        <v>193</v>
      </c>
      <c r="L255" t="s">
        <v>48</v>
      </c>
      <c r="M255" t="s">
        <v>895</v>
      </c>
      <c r="N255" t="s">
        <v>58</v>
      </c>
      <c r="O255" t="s">
        <v>48</v>
      </c>
      <c r="P255" t="s">
        <v>290</v>
      </c>
      <c r="Q255" t="s">
        <v>260</v>
      </c>
      <c r="R255" t="s">
        <v>48</v>
      </c>
      <c r="S255" t="s">
        <v>941</v>
      </c>
    </row>
    <row r="256" spans="1:35" x14ac:dyDescent="0.2">
      <c r="A256" t="s">
        <v>902</v>
      </c>
      <c r="B256">
        <f t="shared" si="21"/>
        <v>0.17152658662092624</v>
      </c>
      <c r="C256">
        <f t="shared" si="22"/>
        <v>8.5763293310463118E-2</v>
      </c>
      <c r="D256">
        <v>0.3</v>
      </c>
      <c r="F256" t="s">
        <v>1070</v>
      </c>
      <c r="G256" t="s">
        <v>242</v>
      </c>
      <c r="H256" t="s">
        <v>942</v>
      </c>
      <c r="I256" t="s">
        <v>460</v>
      </c>
      <c r="J256" t="s">
        <v>67</v>
      </c>
      <c r="K256" t="s">
        <v>101</v>
      </c>
      <c r="L256" t="s">
        <v>504</v>
      </c>
      <c r="M256" t="s">
        <v>52</v>
      </c>
      <c r="N256" t="s">
        <v>883</v>
      </c>
      <c r="O256" t="s">
        <v>128</v>
      </c>
      <c r="P256" t="s">
        <v>1</v>
      </c>
      <c r="Q256" t="s">
        <v>39</v>
      </c>
      <c r="R256" t="s">
        <v>46</v>
      </c>
      <c r="S256" t="s">
        <v>884</v>
      </c>
    </row>
    <row r="257" spans="1:34" x14ac:dyDescent="0.2">
      <c r="A257" t="s">
        <v>902</v>
      </c>
      <c r="B257">
        <f t="shared" si="21"/>
        <v>0.17152658662092624</v>
      </c>
      <c r="C257">
        <f t="shared" si="22"/>
        <v>8.5763293310463118E-2</v>
      </c>
      <c r="D257">
        <v>0.2</v>
      </c>
      <c r="F257" t="s">
        <v>1070</v>
      </c>
      <c r="G257" t="s">
        <v>943</v>
      </c>
      <c r="H257" t="s">
        <v>626</v>
      </c>
      <c r="I257" t="s">
        <v>881</v>
      </c>
      <c r="J257" t="s">
        <v>131</v>
      </c>
      <c r="K257" t="s">
        <v>332</v>
      </c>
      <c r="L257" t="s">
        <v>83</v>
      </c>
      <c r="M257" t="s">
        <v>52</v>
      </c>
      <c r="N257" t="s">
        <v>176</v>
      </c>
      <c r="O257" t="s">
        <v>41</v>
      </c>
      <c r="P257" t="s">
        <v>48</v>
      </c>
      <c r="Q257" t="s">
        <v>376</v>
      </c>
      <c r="R257" t="s">
        <v>892</v>
      </c>
    </row>
    <row r="258" spans="1:34" x14ac:dyDescent="0.2">
      <c r="A258" t="s">
        <v>902</v>
      </c>
      <c r="B258">
        <f t="shared" si="21"/>
        <v>0.17152658662092624</v>
      </c>
      <c r="C258">
        <f t="shared" si="22"/>
        <v>8.5763293310463118E-2</v>
      </c>
      <c r="D258">
        <v>9.9999999999999895E-2</v>
      </c>
      <c r="F258" t="s">
        <v>1070</v>
      </c>
      <c r="G258" t="s">
        <v>72</v>
      </c>
      <c r="H258" t="s">
        <v>944</v>
      </c>
      <c r="I258" t="s">
        <v>662</v>
      </c>
      <c r="J258" t="s">
        <v>224</v>
      </c>
      <c r="K258" t="s">
        <v>465</v>
      </c>
      <c r="L258" t="s">
        <v>906</v>
      </c>
      <c r="M258" t="s">
        <v>310</v>
      </c>
      <c r="N258" t="s">
        <v>48</v>
      </c>
      <c r="O258" t="s">
        <v>945</v>
      </c>
      <c r="P258" t="s">
        <v>672</v>
      </c>
      <c r="Q258" t="s">
        <v>48</v>
      </c>
      <c r="R258" t="s">
        <v>901</v>
      </c>
    </row>
    <row r="259" spans="1:34" x14ac:dyDescent="0.2">
      <c r="A259" t="s">
        <v>902</v>
      </c>
      <c r="B259">
        <f t="shared" si="21"/>
        <v>0.17152658662092624</v>
      </c>
      <c r="C259">
        <f t="shared" si="22"/>
        <v>8.5763293310463118E-2</v>
      </c>
      <c r="D259">
        <v>0</v>
      </c>
      <c r="F259" t="s">
        <v>1070</v>
      </c>
      <c r="G259" t="s">
        <v>318</v>
      </c>
      <c r="H259" t="s">
        <v>946</v>
      </c>
      <c r="I259" t="s">
        <v>363</v>
      </c>
      <c r="J259" t="s">
        <v>281</v>
      </c>
      <c r="K259" t="s">
        <v>630</v>
      </c>
      <c r="L259" t="s">
        <v>48</v>
      </c>
      <c r="M259" t="s">
        <v>283</v>
      </c>
      <c r="N259" t="s">
        <v>140</v>
      </c>
      <c r="O259" t="s">
        <v>309</v>
      </c>
      <c r="P259" t="s">
        <v>121</v>
      </c>
      <c r="Q259" t="s">
        <v>48</v>
      </c>
      <c r="R259" t="s">
        <v>276</v>
      </c>
    </row>
    <row r="260" spans="1:34" x14ac:dyDescent="0.2">
      <c r="A260" t="s">
        <v>902</v>
      </c>
      <c r="B260">
        <f t="shared" si="21"/>
        <v>0.17152658662092624</v>
      </c>
      <c r="C260">
        <f t="shared" si="22"/>
        <v>8.5763293310463118E-2</v>
      </c>
      <c r="D260">
        <v>-0.1</v>
      </c>
      <c r="F260" t="s">
        <v>1070</v>
      </c>
      <c r="G260" t="s">
        <v>72</v>
      </c>
      <c r="H260" t="s">
        <v>882</v>
      </c>
      <c r="I260" t="s">
        <v>460</v>
      </c>
      <c r="J260" t="s">
        <v>67</v>
      </c>
      <c r="K260" t="s">
        <v>186</v>
      </c>
      <c r="L260" t="s">
        <v>353</v>
      </c>
      <c r="M260" t="s">
        <v>586</v>
      </c>
      <c r="N260" t="s">
        <v>48</v>
      </c>
      <c r="O260" t="s">
        <v>947</v>
      </c>
      <c r="P260" t="s">
        <v>106</v>
      </c>
      <c r="Q260" t="s">
        <v>48</v>
      </c>
      <c r="R260" t="s">
        <v>948</v>
      </c>
    </row>
    <row r="261" spans="1:34" x14ac:dyDescent="0.2">
      <c r="A261" t="s">
        <v>902</v>
      </c>
      <c r="B261">
        <f t="shared" si="21"/>
        <v>0.17152658662092624</v>
      </c>
      <c r="C261">
        <f t="shared" si="22"/>
        <v>8.5763293310463118E-2</v>
      </c>
      <c r="D261">
        <v>-0.2</v>
      </c>
      <c r="F261" t="s">
        <v>1070</v>
      </c>
      <c r="G261" t="s">
        <v>182</v>
      </c>
      <c r="H261" t="s">
        <v>949</v>
      </c>
      <c r="I261" t="s">
        <v>662</v>
      </c>
      <c r="J261" t="s">
        <v>224</v>
      </c>
      <c r="K261" t="s">
        <v>67</v>
      </c>
      <c r="L261" t="s">
        <v>48</v>
      </c>
      <c r="M261" t="s">
        <v>950</v>
      </c>
      <c r="N261" t="s">
        <v>896</v>
      </c>
      <c r="O261" t="s">
        <v>48</v>
      </c>
      <c r="P261" t="s">
        <v>951</v>
      </c>
      <c r="Q261" t="s">
        <v>260</v>
      </c>
      <c r="R261" t="s">
        <v>48</v>
      </c>
      <c r="S261" t="s">
        <v>952</v>
      </c>
    </row>
    <row r="262" spans="1:34" x14ac:dyDescent="0.2">
      <c r="A262" t="s">
        <v>953</v>
      </c>
      <c r="B262">
        <f>1/10.45</f>
        <v>9.569377990430622E-2</v>
      </c>
      <c r="C262">
        <f>0.5/10.45</f>
        <v>4.784688995215311E-2</v>
      </c>
      <c r="D262">
        <v>1.7</v>
      </c>
      <c r="F262" t="s">
        <v>1070</v>
      </c>
      <c r="G262" t="s">
        <v>72</v>
      </c>
      <c r="H262" t="s">
        <v>954</v>
      </c>
      <c r="I262" t="s">
        <v>460</v>
      </c>
      <c r="J262" t="s">
        <v>85</v>
      </c>
      <c r="K262" t="s">
        <v>955</v>
      </c>
      <c r="L262" t="s">
        <v>932</v>
      </c>
      <c r="M262" t="s">
        <v>48</v>
      </c>
      <c r="N262" t="s">
        <v>956</v>
      </c>
      <c r="O262" t="s">
        <v>106</v>
      </c>
      <c r="P262" t="s">
        <v>48</v>
      </c>
      <c r="Q262" t="s">
        <v>255</v>
      </c>
      <c r="V262" t="s">
        <v>72</v>
      </c>
      <c r="W262" t="s">
        <v>954</v>
      </c>
      <c r="X262" t="s">
        <v>460</v>
      </c>
      <c r="Y262" t="s">
        <v>85</v>
      </c>
      <c r="Z262" t="s">
        <v>955</v>
      </c>
      <c r="AA262" t="s">
        <v>932</v>
      </c>
      <c r="AB262" t="s">
        <v>48</v>
      </c>
      <c r="AC262" t="s">
        <v>956</v>
      </c>
      <c r="AD262" t="s">
        <v>106</v>
      </c>
      <c r="AE262" t="s">
        <v>48</v>
      </c>
      <c r="AF262" t="s">
        <v>255</v>
      </c>
    </row>
    <row r="263" spans="1:34" x14ac:dyDescent="0.2">
      <c r="A263" t="s">
        <v>953</v>
      </c>
      <c r="B263">
        <f t="shared" ref="B263:B281" si="23">1/10.45</f>
        <v>9.569377990430622E-2</v>
      </c>
      <c r="C263">
        <f t="shared" ref="C263:C281" si="24">0.5/10.45</f>
        <v>4.784688995215311E-2</v>
      </c>
      <c r="D263">
        <v>1.6</v>
      </c>
      <c r="F263" t="s">
        <v>1070</v>
      </c>
      <c r="G263" t="s">
        <v>72</v>
      </c>
      <c r="H263" t="s">
        <v>957</v>
      </c>
      <c r="I263" t="s">
        <v>958</v>
      </c>
      <c r="J263" t="s">
        <v>1</v>
      </c>
      <c r="K263" t="s">
        <v>588</v>
      </c>
      <c r="L263" t="s">
        <v>47</v>
      </c>
      <c r="M263" t="s">
        <v>1</v>
      </c>
      <c r="N263" t="s">
        <v>285</v>
      </c>
      <c r="O263" t="s">
        <v>959</v>
      </c>
      <c r="P263" t="s">
        <v>960</v>
      </c>
      <c r="Q263" t="s">
        <v>282</v>
      </c>
      <c r="R263" t="s">
        <v>961</v>
      </c>
      <c r="S263" t="s">
        <v>962</v>
      </c>
      <c r="V263" t="s">
        <v>72</v>
      </c>
      <c r="W263" t="s">
        <v>957</v>
      </c>
      <c r="X263" t="s">
        <v>958</v>
      </c>
      <c r="Y263" t="s">
        <v>1</v>
      </c>
      <c r="Z263" t="s">
        <v>588</v>
      </c>
      <c r="AA263" t="s">
        <v>47</v>
      </c>
      <c r="AB263" t="s">
        <v>1</v>
      </c>
      <c r="AC263" t="s">
        <v>285</v>
      </c>
      <c r="AD263" t="s">
        <v>959</v>
      </c>
      <c r="AE263" t="s">
        <v>960</v>
      </c>
      <c r="AF263" t="s">
        <v>282</v>
      </c>
      <c r="AG263" t="s">
        <v>961</v>
      </c>
      <c r="AH263" t="s">
        <v>962</v>
      </c>
    </row>
    <row r="264" spans="1:34" x14ac:dyDescent="0.2">
      <c r="A264" t="s">
        <v>953</v>
      </c>
      <c r="B264">
        <f t="shared" si="23"/>
        <v>9.569377990430622E-2</v>
      </c>
      <c r="C264">
        <f t="shared" si="24"/>
        <v>4.784688995215311E-2</v>
      </c>
      <c r="D264">
        <v>1.5</v>
      </c>
      <c r="F264" t="s">
        <v>1070</v>
      </c>
      <c r="G264" t="s">
        <v>796</v>
      </c>
      <c r="H264" t="s">
        <v>121</v>
      </c>
      <c r="I264" t="s">
        <v>797</v>
      </c>
      <c r="J264" t="s">
        <v>746</v>
      </c>
      <c r="K264" t="s">
        <v>101</v>
      </c>
      <c r="L264" t="s">
        <v>193</v>
      </c>
      <c r="M264" t="s">
        <v>44</v>
      </c>
      <c r="N264" t="s">
        <v>963</v>
      </c>
      <c r="O264" t="s">
        <v>52</v>
      </c>
      <c r="P264" t="s">
        <v>48</v>
      </c>
      <c r="Q264" t="s">
        <v>964</v>
      </c>
      <c r="V264" t="s">
        <v>796</v>
      </c>
      <c r="W264" t="s">
        <v>121</v>
      </c>
      <c r="X264" t="s">
        <v>797</v>
      </c>
      <c r="Y264" t="s">
        <v>746</v>
      </c>
      <c r="Z264" t="s">
        <v>101</v>
      </c>
      <c r="AA264" t="s">
        <v>193</v>
      </c>
      <c r="AB264" t="s">
        <v>44</v>
      </c>
      <c r="AC264" t="s">
        <v>963</v>
      </c>
      <c r="AD264" t="s">
        <v>52</v>
      </c>
      <c r="AE264" t="s">
        <v>48</v>
      </c>
      <c r="AF264" t="s">
        <v>964</v>
      </c>
    </row>
    <row r="265" spans="1:34" x14ac:dyDescent="0.2">
      <c r="A265" t="s">
        <v>953</v>
      </c>
      <c r="B265">
        <f t="shared" si="23"/>
        <v>9.569377990430622E-2</v>
      </c>
      <c r="C265">
        <f t="shared" si="24"/>
        <v>4.784688995215311E-2</v>
      </c>
      <c r="D265">
        <v>1.4</v>
      </c>
      <c r="F265" t="s">
        <v>1070</v>
      </c>
      <c r="G265" t="s">
        <v>318</v>
      </c>
      <c r="H265" t="s">
        <v>910</v>
      </c>
      <c r="I265" t="s">
        <v>460</v>
      </c>
      <c r="J265" t="s">
        <v>67</v>
      </c>
      <c r="K265" t="s">
        <v>101</v>
      </c>
      <c r="L265" t="s">
        <v>137</v>
      </c>
      <c r="M265" t="s">
        <v>965</v>
      </c>
      <c r="N265" t="s">
        <v>52</v>
      </c>
      <c r="O265" t="s">
        <v>48</v>
      </c>
      <c r="P265" t="s">
        <v>966</v>
      </c>
      <c r="Q265" t="s">
        <v>657</v>
      </c>
      <c r="R265" t="s">
        <v>921</v>
      </c>
      <c r="V265" t="s">
        <v>318</v>
      </c>
      <c r="W265" t="s">
        <v>910</v>
      </c>
      <c r="X265" t="s">
        <v>460</v>
      </c>
      <c r="Y265" t="s">
        <v>67</v>
      </c>
      <c r="Z265" t="s">
        <v>101</v>
      </c>
      <c r="AA265" t="s">
        <v>137</v>
      </c>
      <c r="AB265" t="s">
        <v>965</v>
      </c>
      <c r="AC265" t="s">
        <v>52</v>
      </c>
      <c r="AD265" t="s">
        <v>48</v>
      </c>
      <c r="AE265" t="s">
        <v>966</v>
      </c>
      <c r="AF265" t="s">
        <v>657</v>
      </c>
      <c r="AG265" t="s">
        <v>921</v>
      </c>
    </row>
    <row r="266" spans="1:34" x14ac:dyDescent="0.2">
      <c r="A266" t="s">
        <v>953</v>
      </c>
      <c r="B266">
        <f t="shared" si="23"/>
        <v>9.569377990430622E-2</v>
      </c>
      <c r="C266">
        <f t="shared" si="24"/>
        <v>4.784688995215311E-2</v>
      </c>
      <c r="D266">
        <v>1.3</v>
      </c>
      <c r="F266" t="s">
        <v>1070</v>
      </c>
      <c r="G266" t="s">
        <v>242</v>
      </c>
      <c r="H266" t="s">
        <v>118</v>
      </c>
      <c r="I266" t="s">
        <v>198</v>
      </c>
      <c r="J266" t="s">
        <v>387</v>
      </c>
      <c r="K266" t="s">
        <v>224</v>
      </c>
      <c r="L266" t="s">
        <v>140</v>
      </c>
      <c r="M266" t="s">
        <v>1</v>
      </c>
      <c r="N266" t="s">
        <v>191</v>
      </c>
      <c r="O266" t="s">
        <v>341</v>
      </c>
      <c r="P266" t="s">
        <v>121</v>
      </c>
      <c r="Q266" t="s">
        <v>342</v>
      </c>
      <c r="R266" t="s">
        <v>47</v>
      </c>
      <c r="S266" t="s">
        <v>246</v>
      </c>
      <c r="V266" t="s">
        <v>242</v>
      </c>
      <c r="W266" t="s">
        <v>118</v>
      </c>
      <c r="X266" t="s">
        <v>198</v>
      </c>
      <c r="Y266" t="s">
        <v>387</v>
      </c>
      <c r="Z266" t="s">
        <v>224</v>
      </c>
      <c r="AA266" t="s">
        <v>140</v>
      </c>
      <c r="AB266" t="s">
        <v>1</v>
      </c>
      <c r="AC266" t="s">
        <v>191</v>
      </c>
      <c r="AD266" t="s">
        <v>341</v>
      </c>
      <c r="AE266" t="s">
        <v>121</v>
      </c>
      <c r="AF266" t="s">
        <v>342</v>
      </c>
      <c r="AG266" t="s">
        <v>47</v>
      </c>
      <c r="AH266" t="s">
        <v>246</v>
      </c>
    </row>
    <row r="267" spans="1:34" x14ac:dyDescent="0.2">
      <c r="A267" t="s">
        <v>953</v>
      </c>
      <c r="B267">
        <f t="shared" si="23"/>
        <v>9.569377990430622E-2</v>
      </c>
      <c r="C267">
        <f t="shared" si="24"/>
        <v>4.784688995215311E-2</v>
      </c>
      <c r="D267">
        <v>1.2</v>
      </c>
      <c r="F267" t="s">
        <v>1070</v>
      </c>
      <c r="G267" t="s">
        <v>905</v>
      </c>
      <c r="H267" t="s">
        <v>215</v>
      </c>
      <c r="I267" t="s">
        <v>662</v>
      </c>
      <c r="J267" t="s">
        <v>350</v>
      </c>
      <c r="K267" t="s">
        <v>121</v>
      </c>
      <c r="L267" t="s">
        <v>101</v>
      </c>
      <c r="M267" t="s">
        <v>52</v>
      </c>
      <c r="N267" t="s">
        <v>967</v>
      </c>
      <c r="O267" t="s">
        <v>219</v>
      </c>
      <c r="P267" t="s">
        <v>330</v>
      </c>
      <c r="Q267" t="s">
        <v>177</v>
      </c>
      <c r="R267" t="s">
        <v>968</v>
      </c>
      <c r="V267" t="s">
        <v>905</v>
      </c>
      <c r="W267" t="s">
        <v>215</v>
      </c>
      <c r="X267" t="s">
        <v>662</v>
      </c>
      <c r="Y267" t="s">
        <v>350</v>
      </c>
      <c r="Z267" t="s">
        <v>121</v>
      </c>
      <c r="AA267" t="s">
        <v>101</v>
      </c>
      <c r="AB267" t="s">
        <v>52</v>
      </c>
      <c r="AC267" t="s">
        <v>967</v>
      </c>
      <c r="AD267" t="s">
        <v>219</v>
      </c>
      <c r="AE267" t="s">
        <v>330</v>
      </c>
      <c r="AF267" t="s">
        <v>177</v>
      </c>
      <c r="AG267" t="s">
        <v>968</v>
      </c>
    </row>
    <row r="268" spans="1:34" x14ac:dyDescent="0.2">
      <c r="A268" t="s">
        <v>953</v>
      </c>
      <c r="B268">
        <f t="shared" si="23"/>
        <v>9.569377990430622E-2</v>
      </c>
      <c r="C268">
        <f t="shared" si="24"/>
        <v>4.784688995215311E-2</v>
      </c>
      <c r="D268">
        <v>1.1000000000000001</v>
      </c>
      <c r="F268" t="s">
        <v>1070</v>
      </c>
      <c r="G268" t="s">
        <v>926</v>
      </c>
      <c r="H268" t="s">
        <v>235</v>
      </c>
      <c r="I268" t="s">
        <v>387</v>
      </c>
      <c r="J268" t="s">
        <v>224</v>
      </c>
      <c r="K268" t="s">
        <v>140</v>
      </c>
      <c r="L268" t="s">
        <v>1</v>
      </c>
      <c r="M268" t="s">
        <v>969</v>
      </c>
      <c r="N268" t="s">
        <v>121</v>
      </c>
      <c r="O268" t="s">
        <v>424</v>
      </c>
      <c r="P268" t="s">
        <v>191</v>
      </c>
      <c r="Q268" t="s">
        <v>91</v>
      </c>
      <c r="R268" t="s">
        <v>57</v>
      </c>
      <c r="S268" t="s">
        <v>343</v>
      </c>
      <c r="V268" t="s">
        <v>926</v>
      </c>
      <c r="W268" t="s">
        <v>235</v>
      </c>
      <c r="X268" t="s">
        <v>387</v>
      </c>
      <c r="Y268" t="s">
        <v>224</v>
      </c>
      <c r="Z268" t="s">
        <v>140</v>
      </c>
      <c r="AA268" t="s">
        <v>1</v>
      </c>
      <c r="AB268" t="s">
        <v>969</v>
      </c>
      <c r="AC268" t="s">
        <v>121</v>
      </c>
      <c r="AD268" t="s">
        <v>424</v>
      </c>
      <c r="AE268" t="s">
        <v>191</v>
      </c>
      <c r="AF268" t="s">
        <v>91</v>
      </c>
      <c r="AG268" t="s">
        <v>57</v>
      </c>
      <c r="AH268" t="s">
        <v>343</v>
      </c>
    </row>
    <row r="269" spans="1:34" x14ac:dyDescent="0.2">
      <c r="A269" t="s">
        <v>953</v>
      </c>
      <c r="B269">
        <f t="shared" si="23"/>
        <v>9.569377990430622E-2</v>
      </c>
      <c r="C269">
        <f t="shared" si="24"/>
        <v>4.784688995215311E-2</v>
      </c>
      <c r="D269">
        <v>1</v>
      </c>
      <c r="F269" t="s">
        <v>1070</v>
      </c>
      <c r="G269" t="s">
        <v>841</v>
      </c>
      <c r="H269" t="s">
        <v>927</v>
      </c>
      <c r="I269" t="s">
        <v>387</v>
      </c>
      <c r="J269" t="s">
        <v>250</v>
      </c>
      <c r="K269" t="s">
        <v>193</v>
      </c>
      <c r="L269" t="s">
        <v>48</v>
      </c>
      <c r="M269" t="s">
        <v>970</v>
      </c>
      <c r="N269" t="s">
        <v>76</v>
      </c>
      <c r="O269" t="s">
        <v>48</v>
      </c>
      <c r="P269" t="s">
        <v>971</v>
      </c>
      <c r="Q269" t="s">
        <v>158</v>
      </c>
      <c r="R269" t="s">
        <v>48</v>
      </c>
      <c r="S269" t="s">
        <v>765</v>
      </c>
      <c r="V269" t="s">
        <v>841</v>
      </c>
      <c r="W269" t="s">
        <v>927</v>
      </c>
      <c r="X269" t="s">
        <v>387</v>
      </c>
      <c r="Y269" t="s">
        <v>250</v>
      </c>
      <c r="Z269" t="s">
        <v>193</v>
      </c>
      <c r="AA269" t="s">
        <v>48</v>
      </c>
      <c r="AB269" t="s">
        <v>970</v>
      </c>
      <c r="AC269" t="s">
        <v>76</v>
      </c>
      <c r="AD269" t="s">
        <v>48</v>
      </c>
      <c r="AE269" t="s">
        <v>971</v>
      </c>
      <c r="AF269" t="s">
        <v>158</v>
      </c>
      <c r="AG269" t="s">
        <v>48</v>
      </c>
      <c r="AH269" t="s">
        <v>765</v>
      </c>
    </row>
    <row r="270" spans="1:34" x14ac:dyDescent="0.2">
      <c r="A270" t="s">
        <v>953</v>
      </c>
      <c r="B270">
        <f t="shared" si="23"/>
        <v>9.569377990430622E-2</v>
      </c>
      <c r="C270">
        <f t="shared" si="24"/>
        <v>4.784688995215311E-2</v>
      </c>
      <c r="D270">
        <v>0.90000000000000102</v>
      </c>
      <c r="F270" t="s">
        <v>1070</v>
      </c>
      <c r="G270" t="s">
        <v>318</v>
      </c>
      <c r="H270" t="s">
        <v>936</v>
      </c>
      <c r="I270" t="s">
        <v>662</v>
      </c>
      <c r="J270" t="s">
        <v>109</v>
      </c>
      <c r="K270" t="s">
        <v>48</v>
      </c>
      <c r="L270" t="s">
        <v>972</v>
      </c>
      <c r="M270" t="s">
        <v>58</v>
      </c>
      <c r="N270" t="s">
        <v>48</v>
      </c>
      <c r="O270" t="s">
        <v>973</v>
      </c>
      <c r="P270" t="s">
        <v>536</v>
      </c>
      <c r="Q270" t="s">
        <v>48</v>
      </c>
      <c r="R270" t="s">
        <v>974</v>
      </c>
    </row>
    <row r="271" spans="1:34" x14ac:dyDescent="0.2">
      <c r="A271" t="s">
        <v>953</v>
      </c>
      <c r="B271">
        <f t="shared" si="23"/>
        <v>9.569377990430622E-2</v>
      </c>
      <c r="C271">
        <f t="shared" si="24"/>
        <v>4.784688995215311E-2</v>
      </c>
      <c r="D271">
        <v>0.80000000000000104</v>
      </c>
      <c r="F271" t="s">
        <v>1070</v>
      </c>
      <c r="G271" t="s">
        <v>841</v>
      </c>
      <c r="H271" t="s">
        <v>975</v>
      </c>
      <c r="I271" t="s">
        <v>976</v>
      </c>
      <c r="J271" t="s">
        <v>48</v>
      </c>
      <c r="K271" t="s">
        <v>977</v>
      </c>
      <c r="L271" t="s">
        <v>896</v>
      </c>
      <c r="M271" t="s">
        <v>48</v>
      </c>
      <c r="N271" t="s">
        <v>978</v>
      </c>
      <c r="O271" t="s">
        <v>158</v>
      </c>
      <c r="P271" t="s">
        <v>48</v>
      </c>
      <c r="Q271" t="s">
        <v>284</v>
      </c>
    </row>
    <row r="272" spans="1:34" x14ac:dyDescent="0.2">
      <c r="A272" t="s">
        <v>953</v>
      </c>
      <c r="B272">
        <f t="shared" si="23"/>
        <v>9.569377990430622E-2</v>
      </c>
      <c r="C272">
        <f t="shared" si="24"/>
        <v>4.784688995215311E-2</v>
      </c>
      <c r="D272">
        <v>0.70000000000000095</v>
      </c>
      <c r="F272" t="s">
        <v>1070</v>
      </c>
      <c r="G272" t="s">
        <v>318</v>
      </c>
      <c r="H272" t="s">
        <v>979</v>
      </c>
      <c r="I272" t="s">
        <v>387</v>
      </c>
      <c r="J272" t="s">
        <v>250</v>
      </c>
      <c r="K272" t="s">
        <v>48</v>
      </c>
      <c r="L272" t="s">
        <v>903</v>
      </c>
      <c r="M272" t="s">
        <v>917</v>
      </c>
      <c r="N272" t="s">
        <v>48</v>
      </c>
      <c r="O272" t="s">
        <v>980</v>
      </c>
      <c r="P272" t="s">
        <v>106</v>
      </c>
      <c r="Q272" t="s">
        <v>48</v>
      </c>
      <c r="R272" t="s">
        <v>234</v>
      </c>
    </row>
    <row r="273" spans="1:34" x14ac:dyDescent="0.2">
      <c r="A273" t="s">
        <v>953</v>
      </c>
      <c r="B273">
        <f t="shared" si="23"/>
        <v>9.569377990430622E-2</v>
      </c>
      <c r="C273">
        <f t="shared" si="24"/>
        <v>4.784688995215311E-2</v>
      </c>
      <c r="D273">
        <v>0.6</v>
      </c>
      <c r="F273" t="s">
        <v>1070</v>
      </c>
      <c r="G273" t="s">
        <v>72</v>
      </c>
      <c r="H273" t="s">
        <v>981</v>
      </c>
      <c r="I273" t="s">
        <v>460</v>
      </c>
      <c r="J273" t="s">
        <v>67</v>
      </c>
      <c r="K273" t="s">
        <v>101</v>
      </c>
      <c r="L273" t="s">
        <v>193</v>
      </c>
      <c r="M273" t="s">
        <v>315</v>
      </c>
      <c r="N273" t="s">
        <v>982</v>
      </c>
      <c r="O273" t="s">
        <v>52</v>
      </c>
      <c r="P273" t="s">
        <v>48</v>
      </c>
      <c r="Q273" t="s">
        <v>983</v>
      </c>
      <c r="R273" t="s">
        <v>657</v>
      </c>
      <c r="S273" t="s">
        <v>921</v>
      </c>
    </row>
    <row r="274" spans="1:34" x14ac:dyDescent="0.2">
      <c r="A274" t="s">
        <v>953</v>
      </c>
      <c r="B274">
        <f t="shared" si="23"/>
        <v>9.569377990430622E-2</v>
      </c>
      <c r="C274">
        <f t="shared" si="24"/>
        <v>4.784688995215311E-2</v>
      </c>
      <c r="D274">
        <v>0.5</v>
      </c>
      <c r="F274" t="s">
        <v>1070</v>
      </c>
      <c r="G274" t="s">
        <v>50</v>
      </c>
      <c r="H274" t="s">
        <v>437</v>
      </c>
      <c r="I274" t="s">
        <v>67</v>
      </c>
      <c r="J274" t="s">
        <v>48</v>
      </c>
      <c r="K274" t="s">
        <v>984</v>
      </c>
      <c r="L274" t="s">
        <v>985</v>
      </c>
      <c r="M274" t="s">
        <v>630</v>
      </c>
      <c r="N274" t="s">
        <v>48</v>
      </c>
      <c r="O274" t="s">
        <v>986</v>
      </c>
      <c r="P274" t="s">
        <v>140</v>
      </c>
      <c r="Q274" t="s">
        <v>1</v>
      </c>
      <c r="R274" t="s">
        <v>987</v>
      </c>
    </row>
    <row r="275" spans="1:34" x14ac:dyDescent="0.2">
      <c r="A275" t="s">
        <v>953</v>
      </c>
      <c r="B275">
        <f t="shared" si="23"/>
        <v>9.569377990430622E-2</v>
      </c>
      <c r="C275">
        <f t="shared" si="24"/>
        <v>4.784688995215311E-2</v>
      </c>
      <c r="D275">
        <v>0.4</v>
      </c>
      <c r="F275" t="s">
        <v>1070</v>
      </c>
      <c r="G275" t="s">
        <v>988</v>
      </c>
      <c r="H275" t="s">
        <v>989</v>
      </c>
      <c r="I275" t="s">
        <v>416</v>
      </c>
      <c r="J275" t="s">
        <v>44</v>
      </c>
      <c r="K275" t="s">
        <v>990</v>
      </c>
      <c r="L275" t="s">
        <v>630</v>
      </c>
      <c r="M275" t="s">
        <v>48</v>
      </c>
      <c r="N275" t="s">
        <v>991</v>
      </c>
      <c r="O275" t="s">
        <v>892</v>
      </c>
    </row>
    <row r="276" spans="1:34" x14ac:dyDescent="0.2">
      <c r="A276" t="s">
        <v>953</v>
      </c>
      <c r="B276">
        <f t="shared" si="23"/>
        <v>9.569377990430622E-2</v>
      </c>
      <c r="C276">
        <f t="shared" si="24"/>
        <v>4.784688995215311E-2</v>
      </c>
      <c r="D276">
        <v>0.3</v>
      </c>
      <c r="F276" t="s">
        <v>1070</v>
      </c>
      <c r="G276" t="s">
        <v>274</v>
      </c>
      <c r="H276" t="s">
        <v>75</v>
      </c>
      <c r="I276" t="s">
        <v>992</v>
      </c>
      <c r="J276" t="s">
        <v>628</v>
      </c>
      <c r="K276" t="s">
        <v>993</v>
      </c>
      <c r="L276" t="s">
        <v>630</v>
      </c>
      <c r="M276" t="s">
        <v>48</v>
      </c>
      <c r="N276" t="s">
        <v>994</v>
      </c>
      <c r="O276" t="s">
        <v>52</v>
      </c>
      <c r="P276" t="s">
        <v>465</v>
      </c>
      <c r="Q276" t="s">
        <v>103</v>
      </c>
    </row>
    <row r="277" spans="1:34" x14ac:dyDescent="0.2">
      <c r="A277" t="s">
        <v>953</v>
      </c>
      <c r="B277">
        <f t="shared" si="23"/>
        <v>9.569377990430622E-2</v>
      </c>
      <c r="C277">
        <f t="shared" si="24"/>
        <v>4.784688995215311E-2</v>
      </c>
      <c r="D277">
        <v>0.2</v>
      </c>
      <c r="F277" t="s">
        <v>1070</v>
      </c>
      <c r="G277" t="s">
        <v>182</v>
      </c>
      <c r="H277" t="s">
        <v>303</v>
      </c>
      <c r="I277" t="s">
        <v>387</v>
      </c>
      <c r="J277" t="s">
        <v>250</v>
      </c>
      <c r="K277" t="s">
        <v>48</v>
      </c>
      <c r="L277" t="s">
        <v>995</v>
      </c>
      <c r="M277" t="s">
        <v>58</v>
      </c>
      <c r="N277" t="s">
        <v>48</v>
      </c>
      <c r="O277" t="s">
        <v>996</v>
      </c>
      <c r="P277" t="s">
        <v>158</v>
      </c>
      <c r="Q277" t="s">
        <v>48</v>
      </c>
      <c r="R277" t="s">
        <v>997</v>
      </c>
    </row>
    <row r="278" spans="1:34" x14ac:dyDescent="0.2">
      <c r="A278" t="s">
        <v>953</v>
      </c>
      <c r="B278">
        <f t="shared" si="23"/>
        <v>9.569377990430622E-2</v>
      </c>
      <c r="C278">
        <f t="shared" si="24"/>
        <v>4.784688995215311E-2</v>
      </c>
      <c r="D278">
        <v>9.9999999999999895E-2</v>
      </c>
      <c r="F278" t="s">
        <v>1070</v>
      </c>
      <c r="G278" t="s">
        <v>72</v>
      </c>
      <c r="H278" t="s">
        <v>916</v>
      </c>
      <c r="I278" t="s">
        <v>662</v>
      </c>
      <c r="J278" t="s">
        <v>224</v>
      </c>
      <c r="K278" t="s">
        <v>85</v>
      </c>
      <c r="L278" t="s">
        <v>215</v>
      </c>
      <c r="M278" t="s">
        <v>896</v>
      </c>
      <c r="N278" t="s">
        <v>48</v>
      </c>
      <c r="O278" t="s">
        <v>998</v>
      </c>
      <c r="P278" t="s">
        <v>158</v>
      </c>
      <c r="Q278" t="s">
        <v>48</v>
      </c>
      <c r="R278" t="s">
        <v>284</v>
      </c>
    </row>
    <row r="279" spans="1:34" x14ac:dyDescent="0.2">
      <c r="A279" t="s">
        <v>953</v>
      </c>
      <c r="B279">
        <f t="shared" si="23"/>
        <v>9.569377990430622E-2</v>
      </c>
      <c r="C279">
        <f t="shared" si="24"/>
        <v>4.784688995215311E-2</v>
      </c>
      <c r="D279">
        <v>0</v>
      </c>
      <c r="F279" t="s">
        <v>1070</v>
      </c>
      <c r="G279" t="s">
        <v>943</v>
      </c>
      <c r="H279" t="s">
        <v>626</v>
      </c>
      <c r="I279" t="s">
        <v>474</v>
      </c>
      <c r="J279" t="s">
        <v>101</v>
      </c>
      <c r="K279" t="s">
        <v>193</v>
      </c>
      <c r="L279" t="s">
        <v>332</v>
      </c>
      <c r="M279" t="s">
        <v>999</v>
      </c>
      <c r="N279" t="s">
        <v>41</v>
      </c>
      <c r="O279" t="s">
        <v>48</v>
      </c>
      <c r="P279" t="s">
        <v>671</v>
      </c>
      <c r="Q279" t="s">
        <v>175</v>
      </c>
    </row>
    <row r="280" spans="1:34" x14ac:dyDescent="0.2">
      <c r="A280" t="s">
        <v>953</v>
      </c>
      <c r="B280">
        <f t="shared" si="23"/>
        <v>9.569377990430622E-2</v>
      </c>
      <c r="C280">
        <f t="shared" si="24"/>
        <v>4.784688995215311E-2</v>
      </c>
      <c r="D280">
        <v>-0.1</v>
      </c>
      <c r="F280" t="s">
        <v>1070</v>
      </c>
      <c r="G280" t="s">
        <v>72</v>
      </c>
      <c r="H280" t="s">
        <v>931</v>
      </c>
      <c r="I280" t="s">
        <v>387</v>
      </c>
      <c r="J280" t="s">
        <v>250</v>
      </c>
      <c r="K280" t="s">
        <v>465</v>
      </c>
      <c r="L280" t="s">
        <v>979</v>
      </c>
      <c r="M280" t="s">
        <v>917</v>
      </c>
      <c r="N280" t="s">
        <v>48</v>
      </c>
      <c r="O280" t="s">
        <v>1000</v>
      </c>
      <c r="P280" t="s">
        <v>41</v>
      </c>
      <c r="Q280" t="s">
        <v>48</v>
      </c>
      <c r="R280" t="s">
        <v>1001</v>
      </c>
    </row>
    <row r="281" spans="1:34" x14ac:dyDescent="0.2">
      <c r="A281" t="s">
        <v>953</v>
      </c>
      <c r="B281">
        <f t="shared" si="23"/>
        <v>9.569377990430622E-2</v>
      </c>
      <c r="C281">
        <f t="shared" si="24"/>
        <v>4.784688995215311E-2</v>
      </c>
      <c r="D281">
        <v>-0.2</v>
      </c>
      <c r="F281" t="s">
        <v>1070</v>
      </c>
      <c r="G281" t="s">
        <v>297</v>
      </c>
      <c r="H281" t="s">
        <v>247</v>
      </c>
      <c r="I281" t="s">
        <v>83</v>
      </c>
      <c r="J281" t="s">
        <v>52</v>
      </c>
      <c r="K281" t="s">
        <v>1002</v>
      </c>
      <c r="L281" t="s">
        <v>186</v>
      </c>
      <c r="M281" t="s">
        <v>1003</v>
      </c>
      <c r="N281" t="s">
        <v>115</v>
      </c>
      <c r="O281" t="s">
        <v>797</v>
      </c>
      <c r="P281" t="s">
        <v>550</v>
      </c>
    </row>
    <row r="282" spans="1:34" x14ac:dyDescent="0.2">
      <c r="A282" t="s">
        <v>1004</v>
      </c>
      <c r="B282">
        <f>1/18.39</f>
        <v>5.4377379010331697E-2</v>
      </c>
      <c r="C282">
        <f>0.5/10.45</f>
        <v>4.784688995215311E-2</v>
      </c>
      <c r="D282">
        <v>1.7</v>
      </c>
      <c r="F282" t="s">
        <v>1070</v>
      </c>
      <c r="G282" t="s">
        <v>72</v>
      </c>
      <c r="H282" t="s">
        <v>899</v>
      </c>
      <c r="I282" t="s">
        <v>387</v>
      </c>
      <c r="J282" t="s">
        <v>250</v>
      </c>
      <c r="K282" t="s">
        <v>186</v>
      </c>
      <c r="L282" t="s">
        <v>1005</v>
      </c>
      <c r="M282" t="s">
        <v>310</v>
      </c>
      <c r="N282" t="s">
        <v>48</v>
      </c>
      <c r="O282" t="s">
        <v>1006</v>
      </c>
      <c r="P282" t="s">
        <v>282</v>
      </c>
      <c r="Q282" t="s">
        <v>48</v>
      </c>
      <c r="R282" t="s">
        <v>974</v>
      </c>
      <c r="V282" t="s">
        <v>72</v>
      </c>
      <c r="W282" t="s">
        <v>899</v>
      </c>
      <c r="X282" t="s">
        <v>387</v>
      </c>
      <c r="Y282" t="s">
        <v>250</v>
      </c>
      <c r="Z282" t="s">
        <v>186</v>
      </c>
      <c r="AA282" t="s">
        <v>1005</v>
      </c>
      <c r="AB282" t="s">
        <v>310</v>
      </c>
      <c r="AC282" t="s">
        <v>48</v>
      </c>
      <c r="AD282" t="s">
        <v>1006</v>
      </c>
      <c r="AE282" t="s">
        <v>282</v>
      </c>
      <c r="AF282" t="s">
        <v>48</v>
      </c>
      <c r="AG282" t="s">
        <v>974</v>
      </c>
    </row>
    <row r="283" spans="1:34" x14ac:dyDescent="0.2">
      <c r="A283" t="s">
        <v>1004</v>
      </c>
      <c r="B283">
        <f t="shared" ref="B283:B301" si="25">1/18.39</f>
        <v>5.4377379010331697E-2</v>
      </c>
      <c r="C283">
        <f t="shared" ref="C283:C301" si="26">0.5/10.45</f>
        <v>4.784688995215311E-2</v>
      </c>
      <c r="D283">
        <v>1.6</v>
      </c>
      <c r="F283" t="s">
        <v>1070</v>
      </c>
      <c r="G283" t="s">
        <v>61</v>
      </c>
      <c r="H283" t="s">
        <v>114</v>
      </c>
      <c r="I283" t="s">
        <v>121</v>
      </c>
      <c r="J283" t="s">
        <v>893</v>
      </c>
      <c r="K283" t="s">
        <v>733</v>
      </c>
      <c r="L283" t="s">
        <v>143</v>
      </c>
      <c r="M283" t="s">
        <v>315</v>
      </c>
      <c r="N283" t="s">
        <v>1007</v>
      </c>
      <c r="O283" t="s">
        <v>52</v>
      </c>
      <c r="P283" t="s">
        <v>48</v>
      </c>
      <c r="Q283" t="s">
        <v>1008</v>
      </c>
      <c r="V283" t="s">
        <v>61</v>
      </c>
      <c r="W283" t="s">
        <v>114</v>
      </c>
      <c r="X283" t="s">
        <v>121</v>
      </c>
      <c r="Y283" t="s">
        <v>893</v>
      </c>
      <c r="Z283" t="s">
        <v>733</v>
      </c>
      <c r="AA283" t="s">
        <v>143</v>
      </c>
      <c r="AB283" t="s">
        <v>315</v>
      </c>
      <c r="AC283" t="s">
        <v>1007</v>
      </c>
      <c r="AD283" t="s">
        <v>52</v>
      </c>
      <c r="AE283" t="s">
        <v>48</v>
      </c>
      <c r="AF283" t="s">
        <v>1008</v>
      </c>
    </row>
    <row r="284" spans="1:34" x14ac:dyDescent="0.2">
      <c r="A284" t="s">
        <v>1004</v>
      </c>
      <c r="B284">
        <f t="shared" si="25"/>
        <v>5.4377379010331697E-2</v>
      </c>
      <c r="C284">
        <f t="shared" si="26"/>
        <v>4.784688995215311E-2</v>
      </c>
      <c r="D284">
        <v>1.5</v>
      </c>
      <c r="F284" t="s">
        <v>1070</v>
      </c>
      <c r="G284" t="s">
        <v>318</v>
      </c>
      <c r="H284" t="s">
        <v>363</v>
      </c>
      <c r="I284" t="s">
        <v>387</v>
      </c>
      <c r="J284" t="s">
        <v>224</v>
      </c>
      <c r="K284" t="s">
        <v>250</v>
      </c>
      <c r="L284" t="s">
        <v>48</v>
      </c>
      <c r="M284" t="s">
        <v>981</v>
      </c>
      <c r="N284" t="s">
        <v>340</v>
      </c>
      <c r="O284" t="s">
        <v>48</v>
      </c>
      <c r="P284" t="s">
        <v>971</v>
      </c>
      <c r="Q284" t="s">
        <v>158</v>
      </c>
      <c r="R284" t="s">
        <v>48</v>
      </c>
      <c r="S284" t="s">
        <v>1009</v>
      </c>
      <c r="V284" t="s">
        <v>318</v>
      </c>
      <c r="W284" t="s">
        <v>363</v>
      </c>
      <c r="X284" t="s">
        <v>387</v>
      </c>
      <c r="Y284" t="s">
        <v>224</v>
      </c>
      <c r="Z284" t="s">
        <v>250</v>
      </c>
      <c r="AA284" t="s">
        <v>48</v>
      </c>
      <c r="AB284" t="s">
        <v>981</v>
      </c>
      <c r="AC284" t="s">
        <v>340</v>
      </c>
      <c r="AD284" t="s">
        <v>48</v>
      </c>
      <c r="AE284" t="s">
        <v>971</v>
      </c>
      <c r="AF284" t="s">
        <v>158</v>
      </c>
      <c r="AG284" t="s">
        <v>48</v>
      </c>
      <c r="AH284" t="s">
        <v>1009</v>
      </c>
    </row>
    <row r="285" spans="1:34" x14ac:dyDescent="0.2">
      <c r="A285" t="s">
        <v>1004</v>
      </c>
      <c r="B285">
        <f t="shared" si="25"/>
        <v>5.4377379010331697E-2</v>
      </c>
      <c r="C285">
        <f t="shared" si="26"/>
        <v>4.784688995215311E-2</v>
      </c>
      <c r="D285">
        <v>1.4</v>
      </c>
      <c r="F285" t="s">
        <v>1070</v>
      </c>
      <c r="G285" t="s">
        <v>905</v>
      </c>
      <c r="H285" t="s">
        <v>924</v>
      </c>
      <c r="I285" t="s">
        <v>1010</v>
      </c>
      <c r="J285" t="s">
        <v>1</v>
      </c>
      <c r="K285" t="s">
        <v>969</v>
      </c>
      <c r="L285" t="s">
        <v>121</v>
      </c>
      <c r="M285" t="s">
        <v>191</v>
      </c>
      <c r="N285" t="s">
        <v>516</v>
      </c>
      <c r="O285" t="s">
        <v>57</v>
      </c>
      <c r="P285" t="s">
        <v>1</v>
      </c>
      <c r="Q285" t="s">
        <v>120</v>
      </c>
      <c r="R285" t="s">
        <v>121</v>
      </c>
      <c r="S285" t="s">
        <v>343</v>
      </c>
      <c r="V285" t="s">
        <v>905</v>
      </c>
      <c r="Y285" t="s">
        <v>1</v>
      </c>
      <c r="Z285" t="s">
        <v>969</v>
      </c>
      <c r="AA285" t="s">
        <v>121</v>
      </c>
      <c r="AB285" t="s">
        <v>191</v>
      </c>
      <c r="AC285" t="s">
        <v>516</v>
      </c>
      <c r="AD285" t="s">
        <v>57</v>
      </c>
      <c r="AE285" t="s">
        <v>1</v>
      </c>
      <c r="AF285" t="s">
        <v>120</v>
      </c>
      <c r="AG285" t="s">
        <v>121</v>
      </c>
      <c r="AH285" t="s">
        <v>343</v>
      </c>
    </row>
    <row r="286" spans="1:34" x14ac:dyDescent="0.2">
      <c r="A286" t="s">
        <v>1004</v>
      </c>
      <c r="B286">
        <f t="shared" si="25"/>
        <v>5.4377379010331697E-2</v>
      </c>
      <c r="C286">
        <f t="shared" si="26"/>
        <v>4.784688995215311E-2</v>
      </c>
      <c r="D286">
        <v>1.3</v>
      </c>
      <c r="F286" t="s">
        <v>1070</v>
      </c>
      <c r="G286" t="s">
        <v>72</v>
      </c>
      <c r="H286" t="s">
        <v>779</v>
      </c>
      <c r="I286" t="s">
        <v>387</v>
      </c>
      <c r="J286" t="s">
        <v>250</v>
      </c>
      <c r="K286" t="s">
        <v>680</v>
      </c>
      <c r="L286" t="s">
        <v>1011</v>
      </c>
      <c r="M286" t="s">
        <v>298</v>
      </c>
      <c r="N286" t="s">
        <v>48</v>
      </c>
      <c r="O286" t="s">
        <v>1012</v>
      </c>
      <c r="P286" t="s">
        <v>158</v>
      </c>
      <c r="Q286" t="s">
        <v>48</v>
      </c>
      <c r="R286" t="s">
        <v>518</v>
      </c>
    </row>
    <row r="287" spans="1:34" x14ac:dyDescent="0.2">
      <c r="A287" t="s">
        <v>1004</v>
      </c>
      <c r="B287">
        <f t="shared" si="25"/>
        <v>5.4377379010331697E-2</v>
      </c>
      <c r="C287">
        <f t="shared" si="26"/>
        <v>4.784688995215311E-2</v>
      </c>
      <c r="D287">
        <v>1.2</v>
      </c>
      <c r="F287" t="s">
        <v>1070</v>
      </c>
      <c r="G287" t="s">
        <v>841</v>
      </c>
      <c r="H287" t="s">
        <v>940</v>
      </c>
      <c r="I287" t="s">
        <v>460</v>
      </c>
      <c r="J287" t="s">
        <v>67</v>
      </c>
      <c r="K287" t="s">
        <v>48</v>
      </c>
      <c r="L287" t="s">
        <v>890</v>
      </c>
      <c r="M287" t="s">
        <v>586</v>
      </c>
      <c r="N287" t="s">
        <v>48</v>
      </c>
      <c r="O287" t="s">
        <v>1013</v>
      </c>
      <c r="P287" t="s">
        <v>672</v>
      </c>
      <c r="Q287" t="s">
        <v>48</v>
      </c>
      <c r="R287" t="s">
        <v>1014</v>
      </c>
    </row>
    <row r="288" spans="1:34" x14ac:dyDescent="0.2">
      <c r="A288" t="s">
        <v>1004</v>
      </c>
      <c r="B288">
        <f t="shared" si="25"/>
        <v>5.4377379010331697E-2</v>
      </c>
      <c r="C288">
        <f t="shared" si="26"/>
        <v>4.784688995215311E-2</v>
      </c>
      <c r="D288">
        <v>1.1000000000000001</v>
      </c>
      <c r="F288" t="s">
        <v>1070</v>
      </c>
      <c r="G288" t="s">
        <v>318</v>
      </c>
      <c r="H288" t="s">
        <v>666</v>
      </c>
      <c r="I288" t="s">
        <v>662</v>
      </c>
      <c r="J288" t="s">
        <v>101</v>
      </c>
      <c r="K288" t="s">
        <v>1</v>
      </c>
      <c r="L288" t="s">
        <v>519</v>
      </c>
      <c r="M288" t="s">
        <v>711</v>
      </c>
      <c r="N288" t="s">
        <v>177</v>
      </c>
      <c r="O288" t="s">
        <v>79</v>
      </c>
      <c r="P288" t="s">
        <v>612</v>
      </c>
      <c r="Q288" t="s">
        <v>712</v>
      </c>
    </row>
    <row r="289" spans="1:19" x14ac:dyDescent="0.2">
      <c r="A289" t="s">
        <v>1004</v>
      </c>
      <c r="B289">
        <f t="shared" si="25"/>
        <v>5.4377379010331697E-2</v>
      </c>
      <c r="C289">
        <f t="shared" si="26"/>
        <v>4.784688995215311E-2</v>
      </c>
      <c r="D289">
        <v>1</v>
      </c>
      <c r="F289" t="s">
        <v>1070</v>
      </c>
      <c r="G289" t="s">
        <v>841</v>
      </c>
      <c r="H289" t="s">
        <v>1015</v>
      </c>
      <c r="I289" t="s">
        <v>460</v>
      </c>
      <c r="J289" t="s">
        <v>67</v>
      </c>
      <c r="K289" t="s">
        <v>68</v>
      </c>
      <c r="L289" t="s">
        <v>504</v>
      </c>
      <c r="M289" t="s">
        <v>52</v>
      </c>
      <c r="N289" t="s">
        <v>1016</v>
      </c>
      <c r="O289" t="s">
        <v>147</v>
      </c>
      <c r="P289" t="s">
        <v>85</v>
      </c>
      <c r="Q289" t="s">
        <v>346</v>
      </c>
      <c r="R289" t="s">
        <v>442</v>
      </c>
      <c r="S289" t="s">
        <v>306</v>
      </c>
    </row>
    <row r="290" spans="1:19" x14ac:dyDescent="0.2">
      <c r="A290" t="s">
        <v>1004</v>
      </c>
      <c r="B290">
        <f t="shared" si="25"/>
        <v>5.4377379010331697E-2</v>
      </c>
      <c r="C290">
        <f t="shared" si="26"/>
        <v>4.784688995215311E-2</v>
      </c>
      <c r="D290">
        <v>0.90000000000000102</v>
      </c>
      <c r="F290" t="s">
        <v>1070</v>
      </c>
      <c r="G290" t="s">
        <v>182</v>
      </c>
      <c r="H290" t="s">
        <v>1017</v>
      </c>
      <c r="I290" t="s">
        <v>662</v>
      </c>
      <c r="J290" t="s">
        <v>109</v>
      </c>
      <c r="K290" t="s">
        <v>48</v>
      </c>
      <c r="L290" t="s">
        <v>1018</v>
      </c>
      <c r="M290" t="s">
        <v>58</v>
      </c>
      <c r="N290" t="s">
        <v>48</v>
      </c>
      <c r="O290" t="s">
        <v>1019</v>
      </c>
      <c r="P290" t="s">
        <v>536</v>
      </c>
      <c r="Q290" t="s">
        <v>48</v>
      </c>
      <c r="R290" t="s">
        <v>1020</v>
      </c>
    </row>
    <row r="291" spans="1:19" x14ac:dyDescent="0.2">
      <c r="A291" t="s">
        <v>1004</v>
      </c>
      <c r="B291">
        <f t="shared" si="25"/>
        <v>5.4377379010331697E-2</v>
      </c>
      <c r="C291">
        <f t="shared" si="26"/>
        <v>4.784688995215311E-2</v>
      </c>
      <c r="D291">
        <v>0.80000000000000104</v>
      </c>
      <c r="F291" t="s">
        <v>1070</v>
      </c>
      <c r="G291" t="s">
        <v>72</v>
      </c>
      <c r="H291" t="s">
        <v>938</v>
      </c>
      <c r="I291" t="s">
        <v>460</v>
      </c>
      <c r="J291" t="s">
        <v>67</v>
      </c>
      <c r="K291" t="s">
        <v>68</v>
      </c>
      <c r="L291" t="s">
        <v>137</v>
      </c>
      <c r="M291" t="s">
        <v>1021</v>
      </c>
      <c r="N291" t="s">
        <v>48</v>
      </c>
      <c r="O291" t="s">
        <v>1022</v>
      </c>
      <c r="P291" t="s">
        <v>106</v>
      </c>
      <c r="Q291" t="s">
        <v>42</v>
      </c>
      <c r="R291" t="s">
        <v>750</v>
      </c>
    </row>
    <row r="292" spans="1:19" x14ac:dyDescent="0.2">
      <c r="A292" t="s">
        <v>1004</v>
      </c>
      <c r="B292">
        <f t="shared" si="25"/>
        <v>5.4377379010331697E-2</v>
      </c>
      <c r="C292">
        <f t="shared" si="26"/>
        <v>4.784688995215311E-2</v>
      </c>
      <c r="D292">
        <v>0.70000000000000095</v>
      </c>
      <c r="F292" t="s">
        <v>1070</v>
      </c>
      <c r="G292" t="s">
        <v>274</v>
      </c>
      <c r="H292" t="s">
        <v>75</v>
      </c>
      <c r="I292" t="s">
        <v>885</v>
      </c>
      <c r="J292" t="s">
        <v>886</v>
      </c>
      <c r="K292" t="s">
        <v>629</v>
      </c>
      <c r="L292" t="s">
        <v>630</v>
      </c>
      <c r="M292" t="s">
        <v>48</v>
      </c>
      <c r="N292" t="s">
        <v>770</v>
      </c>
      <c r="O292" t="s">
        <v>52</v>
      </c>
      <c r="P292" t="s">
        <v>680</v>
      </c>
      <c r="Q292" t="s">
        <v>148</v>
      </c>
      <c r="R292" t="s">
        <v>256</v>
      </c>
    </row>
    <row r="293" spans="1:19" x14ac:dyDescent="0.2">
      <c r="A293" t="s">
        <v>1004</v>
      </c>
      <c r="B293">
        <f t="shared" si="25"/>
        <v>5.4377379010331697E-2</v>
      </c>
      <c r="C293">
        <f t="shared" si="26"/>
        <v>4.784688995215311E-2</v>
      </c>
      <c r="D293">
        <v>0.6</v>
      </c>
      <c r="F293" t="s">
        <v>1070</v>
      </c>
      <c r="G293" t="s">
        <v>72</v>
      </c>
      <c r="H293" t="s">
        <v>1023</v>
      </c>
      <c r="I293" t="s">
        <v>662</v>
      </c>
      <c r="J293" t="s">
        <v>109</v>
      </c>
      <c r="K293" t="s">
        <v>52</v>
      </c>
      <c r="L293" t="s">
        <v>967</v>
      </c>
      <c r="M293" t="s">
        <v>521</v>
      </c>
      <c r="N293" t="s">
        <v>1024</v>
      </c>
      <c r="O293" t="s">
        <v>884</v>
      </c>
      <c r="P293" t="s">
        <v>177</v>
      </c>
      <c r="Q293" t="s">
        <v>1025</v>
      </c>
    </row>
    <row r="294" spans="1:19" x14ac:dyDescent="0.2">
      <c r="A294" t="s">
        <v>1004</v>
      </c>
      <c r="B294">
        <f t="shared" si="25"/>
        <v>5.4377379010331697E-2</v>
      </c>
      <c r="C294">
        <f t="shared" si="26"/>
        <v>4.784688995215311E-2</v>
      </c>
      <c r="D294">
        <v>0.5</v>
      </c>
      <c r="F294" t="s">
        <v>1070</v>
      </c>
      <c r="G294" t="s">
        <v>318</v>
      </c>
      <c r="H294" t="s">
        <v>910</v>
      </c>
      <c r="I294" t="s">
        <v>460</v>
      </c>
      <c r="J294" t="s">
        <v>67</v>
      </c>
      <c r="K294" t="s">
        <v>101</v>
      </c>
      <c r="L294" t="s">
        <v>193</v>
      </c>
      <c r="M294" t="s">
        <v>315</v>
      </c>
      <c r="N294" t="s">
        <v>982</v>
      </c>
      <c r="O294" t="s">
        <v>52</v>
      </c>
      <c r="P294" t="s">
        <v>48</v>
      </c>
      <c r="Q294" t="s">
        <v>1026</v>
      </c>
      <c r="R294" t="s">
        <v>657</v>
      </c>
      <c r="S294" t="s">
        <v>921</v>
      </c>
    </row>
    <row r="295" spans="1:19" x14ac:dyDescent="0.2">
      <c r="A295" t="s">
        <v>1004</v>
      </c>
      <c r="B295">
        <f t="shared" si="25"/>
        <v>5.4377379010331697E-2</v>
      </c>
      <c r="C295">
        <f t="shared" si="26"/>
        <v>4.784688995215311E-2</v>
      </c>
      <c r="D295">
        <v>0.4</v>
      </c>
      <c r="F295" t="s">
        <v>1070</v>
      </c>
      <c r="G295" t="s">
        <v>926</v>
      </c>
      <c r="H295" t="s">
        <v>1017</v>
      </c>
      <c r="I295" t="s">
        <v>387</v>
      </c>
      <c r="J295" t="s">
        <v>250</v>
      </c>
      <c r="K295" t="s">
        <v>193</v>
      </c>
      <c r="L295" t="s">
        <v>48</v>
      </c>
      <c r="M295" t="s">
        <v>970</v>
      </c>
      <c r="N295" t="s">
        <v>917</v>
      </c>
      <c r="O295" t="s">
        <v>48</v>
      </c>
      <c r="P295" t="s">
        <v>1027</v>
      </c>
      <c r="Q295" t="s">
        <v>106</v>
      </c>
      <c r="R295" t="s">
        <v>48</v>
      </c>
      <c r="S295" t="s">
        <v>234</v>
      </c>
    </row>
    <row r="296" spans="1:19" x14ac:dyDescent="0.2">
      <c r="A296" t="s">
        <v>1004</v>
      </c>
      <c r="B296">
        <f t="shared" si="25"/>
        <v>5.4377379010331697E-2</v>
      </c>
      <c r="C296">
        <f t="shared" si="26"/>
        <v>4.784688995215311E-2</v>
      </c>
      <c r="D296">
        <v>0.3</v>
      </c>
      <c r="F296" t="s">
        <v>1070</v>
      </c>
      <c r="G296" t="s">
        <v>841</v>
      </c>
      <c r="H296" t="s">
        <v>363</v>
      </c>
      <c r="I296" t="s">
        <v>662</v>
      </c>
      <c r="J296" t="s">
        <v>224</v>
      </c>
      <c r="K296" t="s">
        <v>48</v>
      </c>
      <c r="L296" t="s">
        <v>1028</v>
      </c>
      <c r="M296" t="s">
        <v>58</v>
      </c>
      <c r="N296" t="s">
        <v>48</v>
      </c>
      <c r="O296" t="s">
        <v>66</v>
      </c>
      <c r="P296" t="s">
        <v>158</v>
      </c>
      <c r="Q296" t="s">
        <v>48</v>
      </c>
      <c r="R296" t="s">
        <v>952</v>
      </c>
    </row>
    <row r="297" spans="1:19" x14ac:dyDescent="0.2">
      <c r="A297" t="s">
        <v>1004</v>
      </c>
      <c r="B297">
        <f t="shared" si="25"/>
        <v>5.4377379010331697E-2</v>
      </c>
      <c r="C297">
        <f t="shared" si="26"/>
        <v>4.784688995215311E-2</v>
      </c>
      <c r="D297">
        <v>0.2</v>
      </c>
      <c r="F297" t="s">
        <v>1070</v>
      </c>
      <c r="G297" t="s">
        <v>182</v>
      </c>
      <c r="H297" t="s">
        <v>936</v>
      </c>
      <c r="I297" t="s">
        <v>460</v>
      </c>
      <c r="J297" t="s">
        <v>193</v>
      </c>
      <c r="K297" t="s">
        <v>48</v>
      </c>
      <c r="L297" t="s">
        <v>1029</v>
      </c>
      <c r="M297" t="s">
        <v>76</v>
      </c>
      <c r="N297" t="s">
        <v>48</v>
      </c>
      <c r="O297" t="s">
        <v>311</v>
      </c>
      <c r="P297" t="s">
        <v>555</v>
      </c>
      <c r="Q297" t="s">
        <v>52</v>
      </c>
      <c r="R297" t="s">
        <v>48</v>
      </c>
      <c r="S297" t="s">
        <v>518</v>
      </c>
    </row>
    <row r="298" spans="1:19" x14ac:dyDescent="0.2">
      <c r="A298" t="s">
        <v>1004</v>
      </c>
      <c r="B298">
        <f t="shared" si="25"/>
        <v>5.4377379010331697E-2</v>
      </c>
      <c r="C298">
        <f t="shared" si="26"/>
        <v>4.784688995215311E-2</v>
      </c>
      <c r="D298">
        <v>9.9999999999999895E-2</v>
      </c>
      <c r="F298" t="s">
        <v>1070</v>
      </c>
      <c r="G298" t="s">
        <v>926</v>
      </c>
      <c r="H298" t="s">
        <v>235</v>
      </c>
      <c r="I298" t="s">
        <v>387</v>
      </c>
      <c r="J298" t="s">
        <v>250</v>
      </c>
      <c r="K298" t="s">
        <v>48</v>
      </c>
      <c r="L298" t="s">
        <v>981</v>
      </c>
      <c r="M298" t="s">
        <v>340</v>
      </c>
      <c r="N298" t="s">
        <v>48</v>
      </c>
      <c r="O298" t="s">
        <v>1030</v>
      </c>
      <c r="P298" t="s">
        <v>41</v>
      </c>
      <c r="Q298" t="s">
        <v>48</v>
      </c>
      <c r="R298" t="s">
        <v>1031</v>
      </c>
    </row>
    <row r="299" spans="1:19" x14ac:dyDescent="0.2">
      <c r="A299" t="s">
        <v>1004</v>
      </c>
      <c r="B299">
        <f t="shared" si="25"/>
        <v>5.4377379010331697E-2</v>
      </c>
      <c r="C299">
        <f t="shared" si="26"/>
        <v>4.784688995215311E-2</v>
      </c>
      <c r="D299">
        <v>0</v>
      </c>
      <c r="F299" t="s">
        <v>1070</v>
      </c>
      <c r="G299" t="s">
        <v>796</v>
      </c>
      <c r="H299" t="s">
        <v>121</v>
      </c>
      <c r="I299" t="s">
        <v>797</v>
      </c>
      <c r="J299" t="s">
        <v>746</v>
      </c>
      <c r="K299" t="s">
        <v>68</v>
      </c>
      <c r="L299" t="s">
        <v>44</v>
      </c>
      <c r="M299" t="s">
        <v>83</v>
      </c>
      <c r="N299" t="s">
        <v>52</v>
      </c>
      <c r="O299" t="s">
        <v>368</v>
      </c>
      <c r="P299" t="s">
        <v>52</v>
      </c>
      <c r="Q299" t="s">
        <v>48</v>
      </c>
      <c r="R299" t="s">
        <v>1032</v>
      </c>
    </row>
    <row r="300" spans="1:19" x14ac:dyDescent="0.2">
      <c r="A300" t="s">
        <v>1004</v>
      </c>
      <c r="B300">
        <f t="shared" si="25"/>
        <v>5.4377379010331697E-2</v>
      </c>
      <c r="C300">
        <f t="shared" si="26"/>
        <v>4.784688995215311E-2</v>
      </c>
      <c r="D300">
        <v>-0.1</v>
      </c>
      <c r="F300" t="s">
        <v>1070</v>
      </c>
      <c r="G300" t="s">
        <v>905</v>
      </c>
      <c r="H300" t="s">
        <v>906</v>
      </c>
      <c r="I300" t="s">
        <v>460</v>
      </c>
      <c r="J300" t="s">
        <v>67</v>
      </c>
      <c r="K300" t="s">
        <v>68</v>
      </c>
      <c r="L300" t="s">
        <v>504</v>
      </c>
      <c r="M300" t="s">
        <v>52</v>
      </c>
      <c r="N300" t="s">
        <v>1033</v>
      </c>
      <c r="O300" t="s">
        <v>85</v>
      </c>
      <c r="P300" t="s">
        <v>401</v>
      </c>
      <c r="Q300" t="s">
        <v>106</v>
      </c>
      <c r="R300" t="s">
        <v>42</v>
      </c>
      <c r="S300" t="s">
        <v>750</v>
      </c>
    </row>
    <row r="301" spans="1:19" x14ac:dyDescent="0.2">
      <c r="A301" t="s">
        <v>1004</v>
      </c>
      <c r="B301">
        <f t="shared" si="25"/>
        <v>5.4377379010331697E-2</v>
      </c>
      <c r="C301">
        <f t="shared" si="26"/>
        <v>4.784688995215311E-2</v>
      </c>
      <c r="D301">
        <v>-0.2</v>
      </c>
      <c r="F301" t="s">
        <v>1070</v>
      </c>
      <c r="G301" t="s">
        <v>72</v>
      </c>
      <c r="H301" t="s">
        <v>1034</v>
      </c>
      <c r="I301" t="s">
        <v>976</v>
      </c>
      <c r="J301" t="s">
        <v>67</v>
      </c>
      <c r="K301" t="s">
        <v>465</v>
      </c>
      <c r="L301" t="s">
        <v>949</v>
      </c>
      <c r="M301" t="s">
        <v>896</v>
      </c>
      <c r="N301" t="s">
        <v>48</v>
      </c>
      <c r="O301" t="s">
        <v>1035</v>
      </c>
      <c r="P301" t="s">
        <v>158</v>
      </c>
      <c r="Q301" t="s">
        <v>48</v>
      </c>
      <c r="R301" t="s">
        <v>518</v>
      </c>
    </row>
    <row r="302" spans="1:19" x14ac:dyDescent="0.2">
      <c r="A302" t="s">
        <v>1036</v>
      </c>
      <c r="B302">
        <f>1/31.63</f>
        <v>3.1615554852987671E-2</v>
      </c>
      <c r="C302">
        <f>0.5/31.63</f>
        <v>1.5807777426493835E-2</v>
      </c>
      <c r="D302">
        <v>1.7</v>
      </c>
      <c r="F302" t="s">
        <v>1070</v>
      </c>
      <c r="G302" t="s">
        <v>943</v>
      </c>
      <c r="H302" t="s">
        <v>626</v>
      </c>
      <c r="I302" t="s">
        <v>474</v>
      </c>
      <c r="J302" t="s">
        <v>101</v>
      </c>
      <c r="K302" t="s">
        <v>193</v>
      </c>
      <c r="L302" t="s">
        <v>1037</v>
      </c>
      <c r="M302" t="s">
        <v>919</v>
      </c>
      <c r="N302" t="s">
        <v>52</v>
      </c>
      <c r="O302" t="s">
        <v>48</v>
      </c>
      <c r="P302" t="s">
        <v>524</v>
      </c>
      <c r="Q302" t="s">
        <v>892</v>
      </c>
    </row>
    <row r="303" spans="1:19" x14ac:dyDescent="0.2">
      <c r="A303" t="s">
        <v>1036</v>
      </c>
      <c r="B303">
        <f t="shared" ref="B303:B321" si="27">1/31.63</f>
        <v>3.1615554852987671E-2</v>
      </c>
      <c r="C303">
        <f t="shared" ref="C303:C321" si="28">0.5/31.63</f>
        <v>1.5807777426493835E-2</v>
      </c>
      <c r="D303">
        <v>1.6</v>
      </c>
      <c r="F303" t="s">
        <v>1070</v>
      </c>
      <c r="G303" t="s">
        <v>926</v>
      </c>
      <c r="H303" t="s">
        <v>1038</v>
      </c>
      <c r="I303" t="s">
        <v>387</v>
      </c>
      <c r="J303" t="s">
        <v>350</v>
      </c>
      <c r="K303" t="s">
        <v>121</v>
      </c>
      <c r="L303" t="s">
        <v>101</v>
      </c>
      <c r="M303" t="s">
        <v>52</v>
      </c>
      <c r="N303" t="s">
        <v>883</v>
      </c>
      <c r="O303" t="s">
        <v>128</v>
      </c>
      <c r="P303" t="s">
        <v>79</v>
      </c>
      <c r="Q303" t="s">
        <v>55</v>
      </c>
      <c r="R303" t="s">
        <v>1039</v>
      </c>
    </row>
    <row r="304" spans="1:19" x14ac:dyDescent="0.2">
      <c r="A304" t="s">
        <v>1036</v>
      </c>
      <c r="B304">
        <f t="shared" si="27"/>
        <v>3.1615554852987671E-2</v>
      </c>
      <c r="C304">
        <f t="shared" si="28"/>
        <v>1.5807777426493835E-2</v>
      </c>
      <c r="D304">
        <v>1.5</v>
      </c>
      <c r="F304" t="s">
        <v>1070</v>
      </c>
      <c r="G304" t="s">
        <v>210</v>
      </c>
      <c r="H304" t="s">
        <v>409</v>
      </c>
      <c r="I304" t="s">
        <v>744</v>
      </c>
      <c r="J304" t="s">
        <v>68</v>
      </c>
      <c r="K304" t="s">
        <v>144</v>
      </c>
      <c r="L304" t="s">
        <v>560</v>
      </c>
      <c r="M304" t="s">
        <v>52</v>
      </c>
      <c r="N304" t="s">
        <v>48</v>
      </c>
      <c r="O304" t="s">
        <v>1040</v>
      </c>
      <c r="P304" t="s">
        <v>306</v>
      </c>
    </row>
    <row r="305" spans="1:19" x14ac:dyDescent="0.2">
      <c r="A305" t="s">
        <v>1036</v>
      </c>
      <c r="B305">
        <f t="shared" si="27"/>
        <v>3.1615554852987671E-2</v>
      </c>
      <c r="C305">
        <f t="shared" si="28"/>
        <v>1.5807777426493835E-2</v>
      </c>
      <c r="D305">
        <v>1.4</v>
      </c>
      <c r="F305" t="s">
        <v>1070</v>
      </c>
      <c r="G305" t="s">
        <v>72</v>
      </c>
      <c r="H305" t="s">
        <v>984</v>
      </c>
      <c r="I305" t="s">
        <v>511</v>
      </c>
      <c r="J305" t="s">
        <v>1</v>
      </c>
      <c r="K305" t="s">
        <v>1041</v>
      </c>
      <c r="L305" t="s">
        <v>1042</v>
      </c>
      <c r="M305" t="s">
        <v>47</v>
      </c>
      <c r="N305" t="s">
        <v>1</v>
      </c>
      <c r="O305" t="s">
        <v>1043</v>
      </c>
      <c r="P305" t="s">
        <v>656</v>
      </c>
      <c r="Q305" t="s">
        <v>1044</v>
      </c>
      <c r="R305" t="s">
        <v>961</v>
      </c>
      <c r="S305" t="s">
        <v>658</v>
      </c>
    </row>
    <row r="306" spans="1:19" x14ac:dyDescent="0.2">
      <c r="A306" t="s">
        <v>1036</v>
      </c>
      <c r="B306">
        <f t="shared" si="27"/>
        <v>3.1615554852987671E-2</v>
      </c>
      <c r="C306">
        <f t="shared" si="28"/>
        <v>1.5807777426493835E-2</v>
      </c>
      <c r="D306">
        <v>1.3</v>
      </c>
      <c r="F306" t="s">
        <v>1070</v>
      </c>
      <c r="G306" t="s">
        <v>318</v>
      </c>
      <c r="H306" t="s">
        <v>1045</v>
      </c>
      <c r="I306" t="s">
        <v>460</v>
      </c>
      <c r="J306" t="s">
        <v>48</v>
      </c>
      <c r="K306" t="s">
        <v>459</v>
      </c>
      <c r="L306" t="s">
        <v>298</v>
      </c>
      <c r="M306" t="s">
        <v>48</v>
      </c>
      <c r="N306" t="s">
        <v>1046</v>
      </c>
      <c r="O306" t="s">
        <v>106</v>
      </c>
      <c r="P306" t="s">
        <v>48</v>
      </c>
      <c r="Q306" t="s">
        <v>925</v>
      </c>
    </row>
    <row r="307" spans="1:19" x14ac:dyDescent="0.2">
      <c r="A307" t="s">
        <v>1036</v>
      </c>
      <c r="B307">
        <f t="shared" si="27"/>
        <v>3.1615554852987671E-2</v>
      </c>
      <c r="C307">
        <f t="shared" si="28"/>
        <v>1.5807777426493835E-2</v>
      </c>
      <c r="D307">
        <v>1.2</v>
      </c>
      <c r="F307" t="s">
        <v>1070</v>
      </c>
      <c r="G307" t="s">
        <v>263</v>
      </c>
      <c r="H307" t="s">
        <v>1047</v>
      </c>
      <c r="I307" t="s">
        <v>211</v>
      </c>
      <c r="J307" t="s">
        <v>153</v>
      </c>
      <c r="K307" t="s">
        <v>48</v>
      </c>
      <c r="L307" t="s">
        <v>986</v>
      </c>
      <c r="M307" t="s">
        <v>489</v>
      </c>
      <c r="N307" t="s">
        <v>63</v>
      </c>
      <c r="O307" t="s">
        <v>75</v>
      </c>
      <c r="P307" t="s">
        <v>769</v>
      </c>
    </row>
    <row r="308" spans="1:19" x14ac:dyDescent="0.2">
      <c r="A308" t="s">
        <v>1036</v>
      </c>
      <c r="B308">
        <f t="shared" si="27"/>
        <v>3.1615554852987671E-2</v>
      </c>
      <c r="C308">
        <f t="shared" si="28"/>
        <v>1.5807777426493835E-2</v>
      </c>
      <c r="D308">
        <v>1.1000000000000001</v>
      </c>
      <c r="F308" t="s">
        <v>1070</v>
      </c>
      <c r="G308" t="s">
        <v>926</v>
      </c>
      <c r="H308" t="s">
        <v>339</v>
      </c>
      <c r="I308" t="s">
        <v>387</v>
      </c>
      <c r="J308" t="s">
        <v>224</v>
      </c>
      <c r="K308" t="s">
        <v>609</v>
      </c>
      <c r="L308" t="s">
        <v>48</v>
      </c>
      <c r="M308" t="s">
        <v>1048</v>
      </c>
      <c r="N308" t="s">
        <v>58</v>
      </c>
      <c r="O308" t="s">
        <v>48</v>
      </c>
      <c r="P308" t="s">
        <v>1049</v>
      </c>
      <c r="Q308" t="s">
        <v>97</v>
      </c>
    </row>
    <row r="309" spans="1:19" x14ac:dyDescent="0.2">
      <c r="A309" t="s">
        <v>1036</v>
      </c>
      <c r="B309">
        <f t="shared" si="27"/>
        <v>3.1615554852987671E-2</v>
      </c>
      <c r="C309">
        <f t="shared" si="28"/>
        <v>1.5807777426493835E-2</v>
      </c>
      <c r="D309">
        <v>1</v>
      </c>
      <c r="F309" t="s">
        <v>1070</v>
      </c>
      <c r="G309" t="s">
        <v>72</v>
      </c>
      <c r="H309" t="s">
        <v>882</v>
      </c>
      <c r="I309" t="s">
        <v>460</v>
      </c>
      <c r="J309" t="s">
        <v>67</v>
      </c>
      <c r="K309" t="s">
        <v>101</v>
      </c>
      <c r="L309" t="s">
        <v>315</v>
      </c>
      <c r="M309" t="s">
        <v>508</v>
      </c>
      <c r="N309" t="s">
        <v>533</v>
      </c>
      <c r="O309" t="s">
        <v>884</v>
      </c>
      <c r="P309" t="s">
        <v>177</v>
      </c>
      <c r="Q309" t="s">
        <v>1025</v>
      </c>
    </row>
    <row r="310" spans="1:19" x14ac:dyDescent="0.2">
      <c r="A310" t="s">
        <v>1036</v>
      </c>
      <c r="B310">
        <f t="shared" si="27"/>
        <v>3.1615554852987671E-2</v>
      </c>
      <c r="C310">
        <f t="shared" si="28"/>
        <v>1.5807777426493835E-2</v>
      </c>
      <c r="D310">
        <v>0.90000000000000102</v>
      </c>
      <c r="F310" t="s">
        <v>1070</v>
      </c>
      <c r="G310" t="s">
        <v>182</v>
      </c>
      <c r="H310" t="s">
        <v>1005</v>
      </c>
      <c r="I310" t="s">
        <v>340</v>
      </c>
      <c r="J310" t="s">
        <v>1</v>
      </c>
      <c r="K310" t="s">
        <v>911</v>
      </c>
      <c r="L310" t="s">
        <v>121</v>
      </c>
      <c r="M310" t="s">
        <v>424</v>
      </c>
      <c r="N310" t="s">
        <v>191</v>
      </c>
      <c r="O310" t="s">
        <v>91</v>
      </c>
      <c r="P310" t="s">
        <v>57</v>
      </c>
      <c r="Q310" t="s">
        <v>424</v>
      </c>
      <c r="R310" t="s">
        <v>125</v>
      </c>
    </row>
    <row r="311" spans="1:19" x14ac:dyDescent="0.2">
      <c r="A311" t="s">
        <v>1036</v>
      </c>
      <c r="B311">
        <f t="shared" si="27"/>
        <v>3.1615554852987671E-2</v>
      </c>
      <c r="C311">
        <f t="shared" si="28"/>
        <v>1.5807777426493835E-2</v>
      </c>
      <c r="D311">
        <v>0.80000000000000104</v>
      </c>
      <c r="F311" t="s">
        <v>1070</v>
      </c>
      <c r="G311" t="s">
        <v>72</v>
      </c>
      <c r="H311" t="s">
        <v>899</v>
      </c>
      <c r="I311" t="s">
        <v>387</v>
      </c>
      <c r="J311" t="s">
        <v>250</v>
      </c>
      <c r="K311" t="s">
        <v>465</v>
      </c>
      <c r="L311" t="s">
        <v>477</v>
      </c>
      <c r="M311" t="s">
        <v>58</v>
      </c>
      <c r="N311" t="s">
        <v>48</v>
      </c>
      <c r="O311" t="s">
        <v>1050</v>
      </c>
      <c r="P311" t="s">
        <v>536</v>
      </c>
      <c r="Q311" t="s">
        <v>48</v>
      </c>
      <c r="R311" t="s">
        <v>974</v>
      </c>
    </row>
    <row r="312" spans="1:19" x14ac:dyDescent="0.2">
      <c r="A312" t="s">
        <v>1036</v>
      </c>
      <c r="B312">
        <f t="shared" si="27"/>
        <v>3.1615554852987671E-2</v>
      </c>
      <c r="C312">
        <f t="shared" si="28"/>
        <v>1.5807777426493835E-2</v>
      </c>
      <c r="D312">
        <v>0.70000000000000095</v>
      </c>
      <c r="F312" t="s">
        <v>1070</v>
      </c>
      <c r="G312" t="s">
        <v>263</v>
      </c>
      <c r="H312" t="s">
        <v>779</v>
      </c>
      <c r="I312" t="s">
        <v>958</v>
      </c>
      <c r="J312" t="s">
        <v>1</v>
      </c>
      <c r="K312" t="s">
        <v>588</v>
      </c>
      <c r="L312" t="s">
        <v>47</v>
      </c>
      <c r="M312" t="s">
        <v>1</v>
      </c>
      <c r="N312" t="s">
        <v>285</v>
      </c>
      <c r="O312" t="s">
        <v>959</v>
      </c>
      <c r="P312" t="s">
        <v>960</v>
      </c>
      <c r="Q312" t="s">
        <v>282</v>
      </c>
      <c r="R312" t="s">
        <v>961</v>
      </c>
      <c r="S312" t="s">
        <v>1051</v>
      </c>
    </row>
    <row r="313" spans="1:19" x14ac:dyDescent="0.2">
      <c r="A313" t="s">
        <v>1036</v>
      </c>
      <c r="B313">
        <f t="shared" si="27"/>
        <v>3.1615554852987671E-2</v>
      </c>
      <c r="C313">
        <f t="shared" si="28"/>
        <v>1.5807777426493835E-2</v>
      </c>
      <c r="D313">
        <v>0.6</v>
      </c>
      <c r="F313" t="s">
        <v>1070</v>
      </c>
      <c r="G313" t="s">
        <v>1052</v>
      </c>
      <c r="H313" t="s">
        <v>585</v>
      </c>
      <c r="I313" t="s">
        <v>94</v>
      </c>
      <c r="J313" t="s">
        <v>1053</v>
      </c>
      <c r="K313" t="s">
        <v>416</v>
      </c>
      <c r="L313" t="s">
        <v>137</v>
      </c>
      <c r="M313" t="s">
        <v>1054</v>
      </c>
      <c r="N313" t="s">
        <v>52</v>
      </c>
      <c r="O313" t="s">
        <v>48</v>
      </c>
      <c r="P313" t="s">
        <v>1055</v>
      </c>
      <c r="Q313" t="s">
        <v>175</v>
      </c>
    </row>
    <row r="314" spans="1:19" x14ac:dyDescent="0.2">
      <c r="A314" t="s">
        <v>1036</v>
      </c>
      <c r="B314">
        <f t="shared" si="27"/>
        <v>3.1615554852987671E-2</v>
      </c>
      <c r="C314">
        <f t="shared" si="28"/>
        <v>1.5807777426493835E-2</v>
      </c>
      <c r="D314">
        <v>0.5</v>
      </c>
      <c r="F314" t="s">
        <v>1070</v>
      </c>
      <c r="G314" t="s">
        <v>182</v>
      </c>
      <c r="H314" t="s">
        <v>979</v>
      </c>
      <c r="I314" t="s">
        <v>662</v>
      </c>
      <c r="J314" t="s">
        <v>109</v>
      </c>
      <c r="K314" t="s">
        <v>1</v>
      </c>
      <c r="L314" t="s">
        <v>711</v>
      </c>
      <c r="M314" t="s">
        <v>177</v>
      </c>
      <c r="N314" t="s">
        <v>574</v>
      </c>
      <c r="O314" t="s">
        <v>140</v>
      </c>
      <c r="P314" t="s">
        <v>309</v>
      </c>
      <c r="Q314" t="s">
        <v>121</v>
      </c>
      <c r="R314" t="s">
        <v>48</v>
      </c>
      <c r="S314" t="s">
        <v>276</v>
      </c>
    </row>
    <row r="315" spans="1:19" x14ac:dyDescent="0.2">
      <c r="A315" t="s">
        <v>1036</v>
      </c>
      <c r="B315">
        <f t="shared" si="27"/>
        <v>3.1615554852987671E-2</v>
      </c>
      <c r="C315">
        <f t="shared" si="28"/>
        <v>1.5807777426493835E-2</v>
      </c>
      <c r="D315">
        <v>0.4</v>
      </c>
      <c r="F315" t="s">
        <v>1070</v>
      </c>
      <c r="G315" t="s">
        <v>943</v>
      </c>
      <c r="H315" t="s">
        <v>626</v>
      </c>
      <c r="I315" t="s">
        <v>1056</v>
      </c>
      <c r="J315" t="s">
        <v>101</v>
      </c>
      <c r="K315" t="s">
        <v>193</v>
      </c>
      <c r="L315" t="s">
        <v>315</v>
      </c>
      <c r="M315" t="s">
        <v>566</v>
      </c>
      <c r="N315" t="s">
        <v>41</v>
      </c>
      <c r="O315" t="s">
        <v>48</v>
      </c>
      <c r="P315" t="s">
        <v>358</v>
      </c>
      <c r="Q315" t="s">
        <v>171</v>
      </c>
      <c r="R315" t="s">
        <v>306</v>
      </c>
    </row>
    <row r="316" spans="1:19" x14ac:dyDescent="0.2">
      <c r="A316" t="s">
        <v>1036</v>
      </c>
      <c r="B316">
        <f t="shared" si="27"/>
        <v>3.1615554852987671E-2</v>
      </c>
      <c r="C316">
        <f t="shared" si="28"/>
        <v>1.5807777426493835E-2</v>
      </c>
      <c r="D316">
        <v>0.3</v>
      </c>
      <c r="F316" t="s">
        <v>1070</v>
      </c>
      <c r="G316" t="s">
        <v>72</v>
      </c>
      <c r="H316" t="s">
        <v>40</v>
      </c>
      <c r="I316" t="s">
        <v>387</v>
      </c>
      <c r="J316" t="s">
        <v>250</v>
      </c>
      <c r="K316" t="s">
        <v>465</v>
      </c>
      <c r="L316" t="s">
        <v>319</v>
      </c>
      <c r="M316" t="s">
        <v>76</v>
      </c>
      <c r="N316" t="s">
        <v>48</v>
      </c>
      <c r="O316" t="s">
        <v>1057</v>
      </c>
      <c r="P316" t="s">
        <v>672</v>
      </c>
      <c r="Q316" t="s">
        <v>48</v>
      </c>
      <c r="R316" t="s">
        <v>1058</v>
      </c>
    </row>
    <row r="317" spans="1:19" x14ac:dyDescent="0.2">
      <c r="A317" t="s">
        <v>1036</v>
      </c>
      <c r="B317">
        <f t="shared" si="27"/>
        <v>3.1615554852987671E-2</v>
      </c>
      <c r="C317">
        <f t="shared" si="28"/>
        <v>1.5807777426493835E-2</v>
      </c>
      <c r="D317">
        <v>0.2</v>
      </c>
      <c r="F317" t="s">
        <v>1070</v>
      </c>
      <c r="G317" t="s">
        <v>1052</v>
      </c>
      <c r="H317" t="s">
        <v>585</v>
      </c>
      <c r="I317" t="s">
        <v>94</v>
      </c>
      <c r="J317" t="s">
        <v>1059</v>
      </c>
      <c r="K317" t="s">
        <v>143</v>
      </c>
      <c r="L317" t="s">
        <v>144</v>
      </c>
      <c r="M317" t="s">
        <v>1060</v>
      </c>
      <c r="N317" t="s">
        <v>52</v>
      </c>
      <c r="O317" t="s">
        <v>48</v>
      </c>
      <c r="P317" t="s">
        <v>671</v>
      </c>
      <c r="Q317" t="s">
        <v>175</v>
      </c>
    </row>
    <row r="318" spans="1:19" x14ac:dyDescent="0.2">
      <c r="A318" t="s">
        <v>1036</v>
      </c>
      <c r="B318">
        <f t="shared" si="27"/>
        <v>3.1615554852987671E-2</v>
      </c>
      <c r="C318">
        <f t="shared" si="28"/>
        <v>1.5807777426493835E-2</v>
      </c>
      <c r="D318">
        <v>9.9999999999999895E-2</v>
      </c>
      <c r="F318" t="s">
        <v>1070</v>
      </c>
      <c r="G318" t="s">
        <v>72</v>
      </c>
      <c r="H318" t="s">
        <v>1048</v>
      </c>
      <c r="I318" t="s">
        <v>935</v>
      </c>
      <c r="J318" t="s">
        <v>67</v>
      </c>
      <c r="K318" t="s">
        <v>465</v>
      </c>
      <c r="L318" t="s">
        <v>666</v>
      </c>
      <c r="M318" t="s">
        <v>58</v>
      </c>
      <c r="N318" t="s">
        <v>48</v>
      </c>
      <c r="O318" t="s">
        <v>1061</v>
      </c>
      <c r="P318" t="s">
        <v>158</v>
      </c>
      <c r="Q318" t="s">
        <v>48</v>
      </c>
      <c r="R318" t="s">
        <v>1062</v>
      </c>
    </row>
    <row r="319" spans="1:19" x14ac:dyDescent="0.2">
      <c r="A319" t="s">
        <v>1036</v>
      </c>
      <c r="B319">
        <f t="shared" si="27"/>
        <v>3.1615554852987671E-2</v>
      </c>
      <c r="C319">
        <f t="shared" si="28"/>
        <v>1.5807777426493835E-2</v>
      </c>
      <c r="D319">
        <v>0</v>
      </c>
      <c r="F319" t="s">
        <v>1070</v>
      </c>
      <c r="G319" t="s">
        <v>926</v>
      </c>
      <c r="H319" t="s">
        <v>1017</v>
      </c>
      <c r="I319" t="s">
        <v>387</v>
      </c>
      <c r="J319" t="s">
        <v>250</v>
      </c>
      <c r="K319" t="s">
        <v>193</v>
      </c>
      <c r="L319" t="s">
        <v>48</v>
      </c>
      <c r="M319" t="s">
        <v>1029</v>
      </c>
      <c r="N319" t="s">
        <v>58</v>
      </c>
      <c r="O319" t="s">
        <v>48</v>
      </c>
      <c r="P319" t="s">
        <v>1063</v>
      </c>
      <c r="Q319" t="s">
        <v>41</v>
      </c>
      <c r="R319" t="s">
        <v>48</v>
      </c>
      <c r="S319" t="s">
        <v>1064</v>
      </c>
    </row>
    <row r="320" spans="1:19" x14ac:dyDescent="0.2">
      <c r="A320" t="s">
        <v>1036</v>
      </c>
      <c r="B320">
        <f t="shared" si="27"/>
        <v>3.1615554852987671E-2</v>
      </c>
      <c r="C320">
        <f t="shared" si="28"/>
        <v>1.5807777426493835E-2</v>
      </c>
      <c r="D320">
        <v>-0.1</v>
      </c>
      <c r="F320" t="s">
        <v>1070</v>
      </c>
      <c r="G320" t="s">
        <v>926</v>
      </c>
      <c r="H320" t="s">
        <v>1065</v>
      </c>
      <c r="I320" t="s">
        <v>662</v>
      </c>
      <c r="J320" t="s">
        <v>224</v>
      </c>
      <c r="K320" t="s">
        <v>52</v>
      </c>
      <c r="L320" t="s">
        <v>883</v>
      </c>
      <c r="M320" t="s">
        <v>128</v>
      </c>
      <c r="N320" t="s">
        <v>1</v>
      </c>
      <c r="O320" t="s">
        <v>39</v>
      </c>
      <c r="P320" t="s">
        <v>884</v>
      </c>
      <c r="Q320" t="s">
        <v>177</v>
      </c>
      <c r="R320" t="s">
        <v>288</v>
      </c>
    </row>
    <row r="321" spans="1:17" x14ac:dyDescent="0.2">
      <c r="A321" t="s">
        <v>1036</v>
      </c>
      <c r="B321">
        <f t="shared" si="27"/>
        <v>3.1615554852987671E-2</v>
      </c>
      <c r="C321">
        <f t="shared" si="28"/>
        <v>1.5807777426493835E-2</v>
      </c>
      <c r="D321">
        <v>-0.2</v>
      </c>
      <c r="F321" t="s">
        <v>1070</v>
      </c>
      <c r="G321" t="s">
        <v>61</v>
      </c>
      <c r="H321" t="s">
        <v>114</v>
      </c>
      <c r="I321" t="s">
        <v>121</v>
      </c>
      <c r="J321" t="s">
        <v>893</v>
      </c>
      <c r="K321" t="s">
        <v>733</v>
      </c>
      <c r="L321" t="s">
        <v>416</v>
      </c>
      <c r="M321" t="s">
        <v>1037</v>
      </c>
      <c r="N321" t="s">
        <v>422</v>
      </c>
      <c r="O321" t="s">
        <v>52</v>
      </c>
      <c r="P321" t="s">
        <v>48</v>
      </c>
      <c r="Q321" t="s">
        <v>909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9157-B965-1448-BBF5-284A0504EF98}">
  <dimension ref="A1:AJ321"/>
  <sheetViews>
    <sheetView workbookViewId="0">
      <selection activeCell="E3" sqref="E3"/>
    </sheetView>
  </sheetViews>
  <sheetFormatPr baseColWidth="10" defaultColWidth="11" defaultRowHeight="16" x14ac:dyDescent="0.2"/>
  <cols>
    <col min="5" max="5" width="17.5" customWidth="1"/>
    <col min="6" max="21" width="10.83203125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t="s">
        <v>36</v>
      </c>
      <c r="B2">
        <v>1</v>
      </c>
      <c r="C2">
        <v>1</v>
      </c>
      <c r="D2">
        <v>1.7</v>
      </c>
      <c r="E2">
        <f>D2-0.8</f>
        <v>0.89999999999999991</v>
      </c>
      <c r="F2" t="s">
        <v>1071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</row>
    <row r="3" spans="1:36" x14ac:dyDescent="0.2">
      <c r="A3" t="s">
        <v>36</v>
      </c>
      <c r="B3">
        <v>1</v>
      </c>
      <c r="C3">
        <v>1</v>
      </c>
      <c r="D3">
        <v>1.6</v>
      </c>
      <c r="E3">
        <f>D3-0.8</f>
        <v>0.8</v>
      </c>
      <c r="F3" t="s">
        <v>1071</v>
      </c>
      <c r="G3" t="s">
        <v>50</v>
      </c>
      <c r="H3" t="s">
        <v>51</v>
      </c>
      <c r="I3" t="s">
        <v>52</v>
      </c>
      <c r="J3" t="s">
        <v>48</v>
      </c>
      <c r="K3" t="s">
        <v>53</v>
      </c>
      <c r="L3" t="s">
        <v>52</v>
      </c>
      <c r="M3" t="s">
        <v>54</v>
      </c>
      <c r="N3" t="s">
        <v>1</v>
      </c>
      <c r="O3" t="s">
        <v>55</v>
      </c>
      <c r="P3" t="s">
        <v>56</v>
      </c>
      <c r="Q3" t="s">
        <v>57</v>
      </c>
      <c r="R3" t="s">
        <v>58</v>
      </c>
      <c r="S3" t="s">
        <v>1</v>
      </c>
      <c r="T3" t="s">
        <v>59</v>
      </c>
      <c r="U3" t="s">
        <v>60</v>
      </c>
      <c r="V3" t="s">
        <v>50</v>
      </c>
      <c r="W3" t="s">
        <v>51</v>
      </c>
      <c r="X3" t="s">
        <v>52</v>
      </c>
      <c r="Y3" t="s">
        <v>48</v>
      </c>
      <c r="Z3" t="s">
        <v>53</v>
      </c>
      <c r="AA3" t="s">
        <v>52</v>
      </c>
      <c r="AB3" t="s">
        <v>54</v>
      </c>
      <c r="AC3" t="s">
        <v>1</v>
      </c>
      <c r="AD3" t="s">
        <v>55</v>
      </c>
      <c r="AE3" t="s">
        <v>56</v>
      </c>
      <c r="AF3" t="s">
        <v>57</v>
      </c>
      <c r="AG3" t="s">
        <v>58</v>
      </c>
      <c r="AH3" t="s">
        <v>1</v>
      </c>
      <c r="AI3" t="s">
        <v>59</v>
      </c>
      <c r="AJ3" t="s">
        <v>60</v>
      </c>
    </row>
    <row r="4" spans="1:36" x14ac:dyDescent="0.2">
      <c r="A4" t="s">
        <v>36</v>
      </c>
      <c r="B4">
        <v>1</v>
      </c>
      <c r="C4">
        <v>1</v>
      </c>
      <c r="D4">
        <v>1.5</v>
      </c>
      <c r="E4">
        <f t="shared" ref="E4:E67" si="0">D4-0.8</f>
        <v>0.7</v>
      </c>
      <c r="F4" t="s">
        <v>1071</v>
      </c>
      <c r="G4" t="s">
        <v>61</v>
      </c>
      <c r="H4" t="s">
        <v>48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V4" t="s">
        <v>61</v>
      </c>
      <c r="W4" t="s">
        <v>48</v>
      </c>
      <c r="X4" t="s">
        <v>62</v>
      </c>
      <c r="Y4" t="s">
        <v>63</v>
      </c>
      <c r="Z4" t="s">
        <v>64</v>
      </c>
      <c r="AA4" t="s">
        <v>65</v>
      </c>
      <c r="AB4" t="s">
        <v>66</v>
      </c>
      <c r="AC4" t="s">
        <v>67</v>
      </c>
      <c r="AD4" t="s">
        <v>68</v>
      </c>
      <c r="AE4" t="s">
        <v>69</v>
      </c>
      <c r="AF4" t="s">
        <v>70</v>
      </c>
      <c r="AG4" t="s">
        <v>71</v>
      </c>
    </row>
    <row r="5" spans="1:36" x14ac:dyDescent="0.2">
      <c r="A5" t="s">
        <v>36</v>
      </c>
      <c r="B5">
        <v>1</v>
      </c>
      <c r="C5">
        <v>1</v>
      </c>
      <c r="D5">
        <v>1.4</v>
      </c>
      <c r="E5">
        <f t="shared" si="0"/>
        <v>0.59999999999999987</v>
      </c>
      <c r="F5" t="s">
        <v>1071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41</v>
      </c>
      <c r="N5" t="s">
        <v>78</v>
      </c>
      <c r="O5" t="s">
        <v>79</v>
      </c>
      <c r="P5" t="s">
        <v>80</v>
      </c>
      <c r="Q5" t="s">
        <v>57</v>
      </c>
      <c r="R5" t="s">
        <v>1</v>
      </c>
      <c r="S5" t="s">
        <v>81</v>
      </c>
      <c r="V5" t="s">
        <v>72</v>
      </c>
      <c r="W5" t="s">
        <v>73</v>
      </c>
      <c r="X5" t="s">
        <v>74</v>
      </c>
      <c r="Y5" t="s">
        <v>75</v>
      </c>
      <c r="Z5" t="s">
        <v>76</v>
      </c>
      <c r="AA5" t="s">
        <v>77</v>
      </c>
      <c r="AB5" t="s">
        <v>41</v>
      </c>
      <c r="AC5" t="s">
        <v>78</v>
      </c>
      <c r="AD5" t="s">
        <v>79</v>
      </c>
      <c r="AE5" t="s">
        <v>80</v>
      </c>
      <c r="AF5" t="s">
        <v>57</v>
      </c>
      <c r="AG5" t="s">
        <v>1</v>
      </c>
      <c r="AH5" t="s">
        <v>81</v>
      </c>
    </row>
    <row r="6" spans="1:36" x14ac:dyDescent="0.2">
      <c r="A6" t="s">
        <v>36</v>
      </c>
      <c r="B6">
        <v>1</v>
      </c>
      <c r="C6">
        <v>1</v>
      </c>
      <c r="D6">
        <v>1.3</v>
      </c>
      <c r="E6">
        <f t="shared" si="0"/>
        <v>0.5</v>
      </c>
      <c r="F6" t="s">
        <v>1071</v>
      </c>
      <c r="G6" t="s">
        <v>82</v>
      </c>
      <c r="H6" t="s">
        <v>83</v>
      </c>
      <c r="I6" t="s">
        <v>52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68</v>
      </c>
      <c r="P6" t="s">
        <v>89</v>
      </c>
      <c r="Q6" t="s">
        <v>90</v>
      </c>
      <c r="R6" t="s">
        <v>91</v>
      </c>
      <c r="V6" t="s">
        <v>82</v>
      </c>
      <c r="W6" t="s">
        <v>83</v>
      </c>
      <c r="X6" t="s">
        <v>52</v>
      </c>
      <c r="Y6" t="s">
        <v>84</v>
      </c>
      <c r="Z6" t="s">
        <v>85</v>
      </c>
      <c r="AA6" t="s">
        <v>86</v>
      </c>
      <c r="AB6" t="s">
        <v>87</v>
      </c>
      <c r="AC6" t="s">
        <v>88</v>
      </c>
      <c r="AD6" t="s">
        <v>68</v>
      </c>
      <c r="AE6" t="s">
        <v>89</v>
      </c>
      <c r="AF6" t="s">
        <v>90</v>
      </c>
      <c r="AG6" t="s">
        <v>91</v>
      </c>
    </row>
    <row r="7" spans="1:36" x14ac:dyDescent="0.2">
      <c r="A7" t="s">
        <v>36</v>
      </c>
      <c r="B7">
        <v>1</v>
      </c>
      <c r="C7">
        <v>1</v>
      </c>
      <c r="D7">
        <v>1.2</v>
      </c>
      <c r="E7">
        <f t="shared" si="0"/>
        <v>0.39999999999999991</v>
      </c>
      <c r="F7" t="s">
        <v>1071</v>
      </c>
      <c r="G7" t="s">
        <v>50</v>
      </c>
      <c r="H7" t="s">
        <v>92</v>
      </c>
      <c r="I7" t="s">
        <v>93</v>
      </c>
      <c r="J7" t="s">
        <v>94</v>
      </c>
      <c r="K7" t="s">
        <v>48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  <c r="V7" t="s">
        <v>50</v>
      </c>
      <c r="W7" t="s">
        <v>92</v>
      </c>
      <c r="X7" t="s">
        <v>93</v>
      </c>
      <c r="Y7" t="s">
        <v>94</v>
      </c>
      <c r="Z7" t="s">
        <v>48</v>
      </c>
      <c r="AA7" t="s">
        <v>95</v>
      </c>
      <c r="AB7" t="s">
        <v>96</v>
      </c>
      <c r="AC7" t="s">
        <v>97</v>
      </c>
      <c r="AD7" t="s">
        <v>98</v>
      </c>
      <c r="AE7" t="s">
        <v>99</v>
      </c>
    </row>
    <row r="8" spans="1:36" x14ac:dyDescent="0.2">
      <c r="A8" t="s">
        <v>36</v>
      </c>
      <c r="B8">
        <v>1</v>
      </c>
      <c r="C8">
        <v>1</v>
      </c>
      <c r="D8">
        <v>1.1000000000000001</v>
      </c>
      <c r="E8">
        <f t="shared" si="0"/>
        <v>0.30000000000000004</v>
      </c>
      <c r="F8" t="s">
        <v>1071</v>
      </c>
      <c r="G8" t="s">
        <v>100</v>
      </c>
      <c r="H8" t="s">
        <v>101</v>
      </c>
      <c r="I8" t="s">
        <v>102</v>
      </c>
      <c r="J8" t="s">
        <v>41</v>
      </c>
      <c r="K8" t="s">
        <v>103</v>
      </c>
      <c r="L8" t="s">
        <v>104</v>
      </c>
      <c r="M8" t="s">
        <v>105</v>
      </c>
      <c r="N8" t="s">
        <v>106</v>
      </c>
      <c r="O8" t="s">
        <v>52</v>
      </c>
      <c r="P8" t="s">
        <v>107</v>
      </c>
      <c r="Q8" t="s">
        <v>108</v>
      </c>
      <c r="R8" t="s">
        <v>47</v>
      </c>
      <c r="S8" t="s">
        <v>109</v>
      </c>
      <c r="V8" t="s">
        <v>100</v>
      </c>
      <c r="W8" t="s">
        <v>101</v>
      </c>
      <c r="X8" t="s">
        <v>102</v>
      </c>
      <c r="Y8" t="s">
        <v>41</v>
      </c>
      <c r="Z8" t="s">
        <v>103</v>
      </c>
      <c r="AA8" t="s">
        <v>104</v>
      </c>
      <c r="AB8" t="s">
        <v>105</v>
      </c>
      <c r="AC8" t="s">
        <v>106</v>
      </c>
      <c r="AD8" t="s">
        <v>52</v>
      </c>
      <c r="AE8" t="s">
        <v>107</v>
      </c>
      <c r="AF8" t="s">
        <v>108</v>
      </c>
      <c r="AG8" t="s">
        <v>47</v>
      </c>
      <c r="AH8" t="s">
        <v>109</v>
      </c>
    </row>
    <row r="9" spans="1:36" x14ac:dyDescent="0.2">
      <c r="A9" t="s">
        <v>36</v>
      </c>
      <c r="B9">
        <v>1</v>
      </c>
      <c r="C9">
        <v>1</v>
      </c>
      <c r="D9">
        <v>1</v>
      </c>
      <c r="E9">
        <f t="shared" si="0"/>
        <v>0.19999999999999996</v>
      </c>
      <c r="F9" t="s">
        <v>1071</v>
      </c>
      <c r="G9" t="s">
        <v>110</v>
      </c>
      <c r="H9" t="s">
        <v>40</v>
      </c>
      <c r="I9" t="s">
        <v>111</v>
      </c>
      <c r="J9" t="s">
        <v>52</v>
      </c>
      <c r="K9" t="s">
        <v>112</v>
      </c>
      <c r="L9" t="s">
        <v>109</v>
      </c>
      <c r="M9" t="s">
        <v>113</v>
      </c>
      <c r="N9" t="s">
        <v>48</v>
      </c>
      <c r="O9" t="s">
        <v>114</v>
      </c>
      <c r="P9" t="s">
        <v>115</v>
      </c>
      <c r="Q9" t="s">
        <v>48</v>
      </c>
      <c r="R9" t="s">
        <v>116</v>
      </c>
      <c r="V9" t="s">
        <v>110</v>
      </c>
      <c r="W9" t="s">
        <v>40</v>
      </c>
      <c r="X9" t="s">
        <v>111</v>
      </c>
      <c r="Y9" t="s">
        <v>52</v>
      </c>
      <c r="Z9" t="s">
        <v>112</v>
      </c>
      <c r="AA9" t="s">
        <v>109</v>
      </c>
      <c r="AB9" t="s">
        <v>113</v>
      </c>
      <c r="AC9" t="s">
        <v>48</v>
      </c>
      <c r="AD9" t="s">
        <v>114</v>
      </c>
      <c r="AE9" t="s">
        <v>115</v>
      </c>
      <c r="AF9" t="s">
        <v>48</v>
      </c>
      <c r="AG9" t="s">
        <v>116</v>
      </c>
    </row>
    <row r="10" spans="1:36" x14ac:dyDescent="0.2">
      <c r="A10" t="s">
        <v>36</v>
      </c>
      <c r="B10">
        <v>1</v>
      </c>
      <c r="C10">
        <v>1</v>
      </c>
      <c r="D10">
        <v>0.90000000000000102</v>
      </c>
      <c r="E10">
        <f t="shared" si="0"/>
        <v>0.10000000000000098</v>
      </c>
      <c r="F10" t="s">
        <v>1071</v>
      </c>
      <c r="G10" t="s">
        <v>117</v>
      </c>
      <c r="H10" t="s">
        <v>48</v>
      </c>
      <c r="I10" t="s">
        <v>118</v>
      </c>
      <c r="J10" t="s">
        <v>119</v>
      </c>
      <c r="K10" t="s">
        <v>1</v>
      </c>
      <c r="L10" t="s">
        <v>120</v>
      </c>
      <c r="M10" t="s">
        <v>121</v>
      </c>
      <c r="N10" t="s">
        <v>122</v>
      </c>
      <c r="O10" t="s">
        <v>123</v>
      </c>
      <c r="P10" t="s">
        <v>124</v>
      </c>
      <c r="Q10" t="s">
        <v>125</v>
      </c>
      <c r="R10" t="s">
        <v>126</v>
      </c>
      <c r="V10" t="s">
        <v>117</v>
      </c>
      <c r="W10" t="s">
        <v>48</v>
      </c>
      <c r="X10" t="s">
        <v>118</v>
      </c>
      <c r="Y10" t="s">
        <v>119</v>
      </c>
      <c r="Z10" t="s">
        <v>1</v>
      </c>
      <c r="AA10" t="s">
        <v>120</v>
      </c>
      <c r="AB10" t="s">
        <v>121</v>
      </c>
      <c r="AC10" t="s">
        <v>122</v>
      </c>
      <c r="AD10" t="s">
        <v>123</v>
      </c>
      <c r="AE10" t="s">
        <v>124</v>
      </c>
      <c r="AF10" t="s">
        <v>125</v>
      </c>
      <c r="AG10" t="s">
        <v>126</v>
      </c>
    </row>
    <row r="11" spans="1:36" x14ac:dyDescent="0.2">
      <c r="A11" t="s">
        <v>36</v>
      </c>
      <c r="B11">
        <v>1</v>
      </c>
      <c r="C11">
        <v>1</v>
      </c>
      <c r="D11">
        <v>0.80000000000000104</v>
      </c>
      <c r="E11">
        <f t="shared" si="0"/>
        <v>9.9920072216264089E-16</v>
      </c>
      <c r="F11" t="s">
        <v>1071</v>
      </c>
      <c r="G11" t="s">
        <v>50</v>
      </c>
      <c r="H11" t="s">
        <v>127</v>
      </c>
      <c r="I11" t="s">
        <v>77</v>
      </c>
      <c r="J11" t="s">
        <v>128</v>
      </c>
      <c r="K11" t="s">
        <v>48</v>
      </c>
      <c r="L11" t="s">
        <v>129</v>
      </c>
      <c r="M11" t="s">
        <v>121</v>
      </c>
      <c r="N11" t="s">
        <v>48</v>
      </c>
      <c r="O11" t="s">
        <v>130</v>
      </c>
      <c r="P11" t="s">
        <v>67</v>
      </c>
      <c r="Q11" t="s">
        <v>131</v>
      </c>
      <c r="R11" t="s">
        <v>119</v>
      </c>
      <c r="S11" t="s">
        <v>132</v>
      </c>
      <c r="V11" t="s">
        <v>50</v>
      </c>
      <c r="W11" t="s">
        <v>127</v>
      </c>
      <c r="X11" t="s">
        <v>77</v>
      </c>
      <c r="Y11" t="s">
        <v>128</v>
      </c>
      <c r="Z11" t="s">
        <v>48</v>
      </c>
      <c r="AA11" t="s">
        <v>129</v>
      </c>
      <c r="AB11" t="s">
        <v>121</v>
      </c>
      <c r="AC11" t="s">
        <v>48</v>
      </c>
      <c r="AD11" t="s">
        <v>130</v>
      </c>
      <c r="AE11" t="s">
        <v>67</v>
      </c>
      <c r="AF11" t="s">
        <v>131</v>
      </c>
      <c r="AG11" t="s">
        <v>119</v>
      </c>
      <c r="AH11" t="s">
        <v>132</v>
      </c>
    </row>
    <row r="12" spans="1:36" x14ac:dyDescent="0.2">
      <c r="A12" t="s">
        <v>36</v>
      </c>
      <c r="B12">
        <v>1</v>
      </c>
      <c r="C12">
        <v>1</v>
      </c>
      <c r="D12">
        <v>0.70000000000000095</v>
      </c>
      <c r="E12">
        <f t="shared" si="0"/>
        <v>-9.999999999999909E-2</v>
      </c>
      <c r="F12" t="s">
        <v>1071</v>
      </c>
      <c r="G12" t="s">
        <v>133</v>
      </c>
      <c r="H12" t="s">
        <v>134</v>
      </c>
      <c r="I12" t="s">
        <v>68</v>
      </c>
      <c r="J12" t="s">
        <v>135</v>
      </c>
      <c r="K12" t="s">
        <v>136</v>
      </c>
      <c r="L12" t="s">
        <v>101</v>
      </c>
      <c r="M12" t="s">
        <v>137</v>
      </c>
      <c r="N12" t="s">
        <v>138</v>
      </c>
      <c r="O12" t="s">
        <v>109</v>
      </c>
      <c r="P12" t="s">
        <v>52</v>
      </c>
      <c r="Q12" t="s">
        <v>139</v>
      </c>
      <c r="R12" t="s">
        <v>140</v>
      </c>
      <c r="S12" t="s">
        <v>48</v>
      </c>
      <c r="T12" t="s">
        <v>141</v>
      </c>
      <c r="V12" t="s">
        <v>133</v>
      </c>
      <c r="W12" t="s">
        <v>134</v>
      </c>
      <c r="X12" t="s">
        <v>68</v>
      </c>
      <c r="Y12" t="s">
        <v>135</v>
      </c>
      <c r="Z12" t="s">
        <v>136</v>
      </c>
      <c r="AA12" t="s">
        <v>101</v>
      </c>
      <c r="AB12" t="s">
        <v>137</v>
      </c>
      <c r="AC12" t="s">
        <v>138</v>
      </c>
      <c r="AD12" t="s">
        <v>109</v>
      </c>
      <c r="AE12" t="s">
        <v>52</v>
      </c>
      <c r="AF12" t="s">
        <v>139</v>
      </c>
      <c r="AG12" t="s">
        <v>140</v>
      </c>
      <c r="AH12" t="s">
        <v>48</v>
      </c>
      <c r="AI12" t="s">
        <v>141</v>
      </c>
    </row>
    <row r="13" spans="1:36" x14ac:dyDescent="0.2">
      <c r="A13" t="s">
        <v>36</v>
      </c>
      <c r="B13">
        <v>1</v>
      </c>
      <c r="C13">
        <v>1</v>
      </c>
      <c r="D13">
        <v>0.6</v>
      </c>
      <c r="E13">
        <f t="shared" si="0"/>
        <v>-0.20000000000000007</v>
      </c>
      <c r="F13" t="s">
        <v>1071</v>
      </c>
      <c r="G13" t="s">
        <v>61</v>
      </c>
      <c r="H13" t="s">
        <v>48</v>
      </c>
      <c r="I13" t="s">
        <v>142</v>
      </c>
      <c r="J13" t="s">
        <v>143</v>
      </c>
      <c r="K13" t="s">
        <v>144</v>
      </c>
      <c r="L13" t="s">
        <v>145</v>
      </c>
      <c r="M13" t="s">
        <v>146</v>
      </c>
      <c r="N13" t="s">
        <v>147</v>
      </c>
      <c r="O13" t="s">
        <v>85</v>
      </c>
      <c r="P13" t="s">
        <v>148</v>
      </c>
      <c r="Q13" t="s">
        <v>149</v>
      </c>
      <c r="V13" t="s">
        <v>61</v>
      </c>
      <c r="W13" t="s">
        <v>48</v>
      </c>
      <c r="X13" t="s">
        <v>142</v>
      </c>
      <c r="Y13" t="s">
        <v>143</v>
      </c>
      <c r="Z13" t="s">
        <v>144</v>
      </c>
      <c r="AA13" t="s">
        <v>145</v>
      </c>
      <c r="AB13" t="s">
        <v>146</v>
      </c>
      <c r="AC13" t="s">
        <v>147</v>
      </c>
      <c r="AD13" t="s">
        <v>85</v>
      </c>
      <c r="AE13" t="s">
        <v>148</v>
      </c>
      <c r="AF13" t="s">
        <v>149</v>
      </c>
    </row>
    <row r="14" spans="1:36" x14ac:dyDescent="0.2">
      <c r="A14" t="s">
        <v>36</v>
      </c>
      <c r="B14">
        <v>1</v>
      </c>
      <c r="C14">
        <v>1</v>
      </c>
      <c r="D14">
        <v>0.5</v>
      </c>
      <c r="E14">
        <f t="shared" si="0"/>
        <v>-0.30000000000000004</v>
      </c>
      <c r="F14" t="s">
        <v>1071</v>
      </c>
      <c r="G14" t="s">
        <v>150</v>
      </c>
      <c r="H14" t="s">
        <v>63</v>
      </c>
      <c r="I14" t="s">
        <v>151</v>
      </c>
      <c r="J14" t="s">
        <v>152</v>
      </c>
      <c r="K14" t="s">
        <v>52</v>
      </c>
      <c r="L14" t="s">
        <v>56</v>
      </c>
      <c r="M14" t="s">
        <v>153</v>
      </c>
      <c r="N14" t="s">
        <v>48</v>
      </c>
      <c r="O14" t="s">
        <v>53</v>
      </c>
      <c r="P14" t="s">
        <v>154</v>
      </c>
      <c r="Q14" t="s">
        <v>65</v>
      </c>
      <c r="R14" t="s">
        <v>155</v>
      </c>
      <c r="V14" t="s">
        <v>150</v>
      </c>
      <c r="W14" t="s">
        <v>63</v>
      </c>
      <c r="X14" t="s">
        <v>151</v>
      </c>
      <c r="Y14" t="s">
        <v>152</v>
      </c>
      <c r="Z14" t="s">
        <v>52</v>
      </c>
      <c r="AA14" t="s">
        <v>56</v>
      </c>
      <c r="AB14" t="s">
        <v>153</v>
      </c>
      <c r="AC14" t="s">
        <v>48</v>
      </c>
      <c r="AD14" t="s">
        <v>53</v>
      </c>
      <c r="AE14" t="s">
        <v>154</v>
      </c>
      <c r="AF14" t="s">
        <v>65</v>
      </c>
      <c r="AG14" t="s">
        <v>155</v>
      </c>
    </row>
    <row r="15" spans="1:36" x14ac:dyDescent="0.2">
      <c r="A15" t="s">
        <v>36</v>
      </c>
      <c r="B15">
        <v>1</v>
      </c>
      <c r="C15">
        <v>1</v>
      </c>
      <c r="D15">
        <v>0.4</v>
      </c>
      <c r="E15">
        <f t="shared" si="0"/>
        <v>-0.4</v>
      </c>
      <c r="F15" t="s">
        <v>1071</v>
      </c>
      <c r="G15" t="s">
        <v>156</v>
      </c>
      <c r="H15" t="s">
        <v>101</v>
      </c>
      <c r="I15" t="s">
        <v>157</v>
      </c>
      <c r="J15" t="s">
        <v>158</v>
      </c>
      <c r="K15" t="s">
        <v>42</v>
      </c>
      <c r="L15" t="s">
        <v>159</v>
      </c>
      <c r="M15" t="s">
        <v>63</v>
      </c>
      <c r="N15" t="s">
        <v>160</v>
      </c>
      <c r="O15" t="s">
        <v>48</v>
      </c>
      <c r="P15" t="s">
        <v>161</v>
      </c>
      <c r="Q15" t="s">
        <v>162</v>
      </c>
      <c r="R15" t="s">
        <v>163</v>
      </c>
      <c r="V15" t="s">
        <v>156</v>
      </c>
      <c r="W15" t="s">
        <v>101</v>
      </c>
      <c r="X15" t="s">
        <v>157</v>
      </c>
      <c r="Y15" t="s">
        <v>158</v>
      </c>
      <c r="Z15" t="s">
        <v>42</v>
      </c>
      <c r="AA15" t="s">
        <v>159</v>
      </c>
      <c r="AB15" t="s">
        <v>63</v>
      </c>
      <c r="AC15" t="s">
        <v>160</v>
      </c>
      <c r="AD15" t="s">
        <v>48</v>
      </c>
      <c r="AE15" t="s">
        <v>161</v>
      </c>
      <c r="AF15" t="s">
        <v>162</v>
      </c>
      <c r="AG15" t="s">
        <v>163</v>
      </c>
    </row>
    <row r="16" spans="1:36" x14ac:dyDescent="0.2">
      <c r="A16" t="s">
        <v>36</v>
      </c>
      <c r="B16">
        <v>1</v>
      </c>
      <c r="C16">
        <v>1</v>
      </c>
      <c r="D16">
        <v>0.3</v>
      </c>
      <c r="E16">
        <f t="shared" si="0"/>
        <v>-0.5</v>
      </c>
      <c r="F16" t="s">
        <v>1071</v>
      </c>
      <c r="G16" t="s">
        <v>72</v>
      </c>
      <c r="H16" t="s">
        <v>78</v>
      </c>
      <c r="I16" t="s">
        <v>164</v>
      </c>
      <c r="J16" t="s">
        <v>143</v>
      </c>
      <c r="K16" t="s">
        <v>165</v>
      </c>
      <c r="L16" t="s">
        <v>52</v>
      </c>
      <c r="M16" t="s">
        <v>166</v>
      </c>
      <c r="N16" t="s">
        <v>75</v>
      </c>
      <c r="O16" t="s">
        <v>1</v>
      </c>
      <c r="P16" t="s">
        <v>167</v>
      </c>
      <c r="Q16" t="s">
        <v>121</v>
      </c>
      <c r="R16" t="s">
        <v>168</v>
      </c>
      <c r="V16" t="s">
        <v>72</v>
      </c>
      <c r="W16" t="s">
        <v>78</v>
      </c>
      <c r="X16" t="s">
        <v>164</v>
      </c>
      <c r="Y16" t="s">
        <v>143</v>
      </c>
      <c r="Z16" t="s">
        <v>165</v>
      </c>
      <c r="AA16" t="s">
        <v>52</v>
      </c>
      <c r="AB16" t="s">
        <v>166</v>
      </c>
      <c r="AC16" t="s">
        <v>75</v>
      </c>
      <c r="AD16" t="s">
        <v>1</v>
      </c>
      <c r="AE16" t="s">
        <v>167</v>
      </c>
      <c r="AF16" t="s">
        <v>121</v>
      </c>
      <c r="AG16" t="s">
        <v>168</v>
      </c>
    </row>
    <row r="17" spans="1:35" x14ac:dyDescent="0.2">
      <c r="A17" t="s">
        <v>36</v>
      </c>
      <c r="B17">
        <v>1</v>
      </c>
      <c r="C17">
        <v>1</v>
      </c>
      <c r="D17">
        <v>0.2</v>
      </c>
      <c r="E17">
        <f t="shared" si="0"/>
        <v>-0.60000000000000009</v>
      </c>
      <c r="F17" t="s">
        <v>1071</v>
      </c>
      <c r="G17" t="s">
        <v>72</v>
      </c>
      <c r="H17" t="s">
        <v>169</v>
      </c>
      <c r="I17" t="s">
        <v>41</v>
      </c>
      <c r="J17" t="s">
        <v>48</v>
      </c>
      <c r="K17" t="s">
        <v>170</v>
      </c>
      <c r="L17" t="s">
        <v>171</v>
      </c>
      <c r="M17" t="s">
        <v>172</v>
      </c>
      <c r="N17" t="s">
        <v>52</v>
      </c>
      <c r="O17" t="s">
        <v>45</v>
      </c>
      <c r="P17" t="s">
        <v>173</v>
      </c>
      <c r="Q17" t="s">
        <v>174</v>
      </c>
      <c r="R17" t="s">
        <v>106</v>
      </c>
      <c r="S17" t="s">
        <v>175</v>
      </c>
      <c r="V17" t="s">
        <v>72</v>
      </c>
      <c r="W17" t="s">
        <v>169</v>
      </c>
      <c r="X17" t="s">
        <v>41</v>
      </c>
      <c r="Y17" t="s">
        <v>48</v>
      </c>
      <c r="Z17" t="s">
        <v>170</v>
      </c>
      <c r="AA17" t="s">
        <v>171</v>
      </c>
      <c r="AB17" t="s">
        <v>172</v>
      </c>
      <c r="AC17" t="s">
        <v>52</v>
      </c>
      <c r="AD17" t="s">
        <v>45</v>
      </c>
      <c r="AE17" t="s">
        <v>173</v>
      </c>
      <c r="AF17" t="s">
        <v>174</v>
      </c>
      <c r="AG17" t="s">
        <v>106</v>
      </c>
      <c r="AH17" t="s">
        <v>175</v>
      </c>
    </row>
    <row r="18" spans="1:35" x14ac:dyDescent="0.2">
      <c r="A18" t="s">
        <v>36</v>
      </c>
      <c r="B18">
        <v>1</v>
      </c>
      <c r="C18">
        <v>1</v>
      </c>
      <c r="D18">
        <v>9.9999999999999895E-2</v>
      </c>
      <c r="E18">
        <f t="shared" si="0"/>
        <v>-0.70000000000000018</v>
      </c>
      <c r="F18" t="s">
        <v>1071</v>
      </c>
      <c r="G18" t="s">
        <v>72</v>
      </c>
      <c r="H18" t="s">
        <v>176</v>
      </c>
      <c r="I18" t="s">
        <v>75</v>
      </c>
      <c r="J18" t="s">
        <v>177</v>
      </c>
      <c r="K18" t="s">
        <v>48</v>
      </c>
      <c r="L18" t="s">
        <v>178</v>
      </c>
      <c r="M18" t="s">
        <v>179</v>
      </c>
      <c r="N18" t="s">
        <v>106</v>
      </c>
      <c r="O18" t="s">
        <v>180</v>
      </c>
      <c r="P18" t="s">
        <v>181</v>
      </c>
      <c r="V18" t="s">
        <v>72</v>
      </c>
      <c r="W18" t="s">
        <v>176</v>
      </c>
      <c r="X18" t="s">
        <v>75</v>
      </c>
      <c r="Y18" t="s">
        <v>177</v>
      </c>
      <c r="Z18" t="s">
        <v>48</v>
      </c>
      <c r="AA18" t="s">
        <v>178</v>
      </c>
      <c r="AB18" t="s">
        <v>179</v>
      </c>
      <c r="AC18" t="s">
        <v>106</v>
      </c>
      <c r="AD18" t="s">
        <v>180</v>
      </c>
      <c r="AE18" t="s">
        <v>181</v>
      </c>
    </row>
    <row r="19" spans="1:35" x14ac:dyDescent="0.2">
      <c r="A19" t="s">
        <v>36</v>
      </c>
      <c r="B19">
        <v>1</v>
      </c>
      <c r="C19">
        <v>1</v>
      </c>
      <c r="D19">
        <v>0</v>
      </c>
      <c r="E19">
        <f t="shared" si="0"/>
        <v>-0.8</v>
      </c>
      <c r="F19" t="s">
        <v>1071</v>
      </c>
      <c r="G19" t="s">
        <v>182</v>
      </c>
      <c r="H19" t="s">
        <v>183</v>
      </c>
      <c r="I19" t="s">
        <v>69</v>
      </c>
      <c r="J19" t="s">
        <v>184</v>
      </c>
      <c r="K19" t="s">
        <v>185</v>
      </c>
      <c r="L19" t="s">
        <v>67</v>
      </c>
      <c r="M19" t="s">
        <v>186</v>
      </c>
      <c r="N19" t="s">
        <v>187</v>
      </c>
      <c r="O19" t="s">
        <v>69</v>
      </c>
      <c r="P19" t="s">
        <v>188</v>
      </c>
      <c r="Q19" t="s">
        <v>145</v>
      </c>
      <c r="R19" t="s">
        <v>189</v>
      </c>
      <c r="V19" t="s">
        <v>182</v>
      </c>
      <c r="W19" t="s">
        <v>183</v>
      </c>
      <c r="X19" t="s">
        <v>69</v>
      </c>
      <c r="Y19" t="s">
        <v>184</v>
      </c>
      <c r="Z19" t="s">
        <v>185</v>
      </c>
      <c r="AA19" t="s">
        <v>67</v>
      </c>
      <c r="AB19" t="s">
        <v>186</v>
      </c>
      <c r="AC19" t="s">
        <v>187</v>
      </c>
      <c r="AD19" t="s">
        <v>69</v>
      </c>
      <c r="AE19" t="s">
        <v>188</v>
      </c>
      <c r="AF19" t="s">
        <v>145</v>
      </c>
      <c r="AG19" t="s">
        <v>189</v>
      </c>
    </row>
    <row r="20" spans="1:35" x14ac:dyDescent="0.2">
      <c r="A20" t="s">
        <v>36</v>
      </c>
      <c r="B20">
        <v>1</v>
      </c>
      <c r="C20">
        <v>1</v>
      </c>
      <c r="D20">
        <v>-0.1</v>
      </c>
      <c r="E20">
        <f t="shared" si="0"/>
        <v>-0.9</v>
      </c>
      <c r="F20" t="s">
        <v>1071</v>
      </c>
      <c r="G20" t="s">
        <v>190</v>
      </c>
      <c r="H20" t="s">
        <v>191</v>
      </c>
      <c r="I20" t="s">
        <v>192</v>
      </c>
      <c r="J20" t="s">
        <v>68</v>
      </c>
      <c r="K20" t="s">
        <v>193</v>
      </c>
      <c r="L20" t="s">
        <v>194</v>
      </c>
      <c r="M20" t="s">
        <v>52</v>
      </c>
      <c r="N20" t="s">
        <v>195</v>
      </c>
      <c r="O20" t="s">
        <v>196</v>
      </c>
      <c r="P20" t="s">
        <v>106</v>
      </c>
      <c r="Q20" t="s">
        <v>197</v>
      </c>
      <c r="R20" t="s">
        <v>198</v>
      </c>
      <c r="S20" t="s">
        <v>199</v>
      </c>
      <c r="V20" t="s">
        <v>190</v>
      </c>
      <c r="W20" t="s">
        <v>191</v>
      </c>
      <c r="X20" t="s">
        <v>192</v>
      </c>
      <c r="Y20" t="s">
        <v>68</v>
      </c>
      <c r="Z20" t="s">
        <v>193</v>
      </c>
      <c r="AA20" t="s">
        <v>194</v>
      </c>
      <c r="AB20" t="s">
        <v>52</v>
      </c>
      <c r="AC20" t="s">
        <v>195</v>
      </c>
      <c r="AD20" t="s">
        <v>196</v>
      </c>
      <c r="AE20" t="s">
        <v>106</v>
      </c>
      <c r="AF20" t="s">
        <v>197</v>
      </c>
      <c r="AG20" t="s">
        <v>198</v>
      </c>
      <c r="AH20" t="s">
        <v>199</v>
      </c>
    </row>
    <row r="21" spans="1:35" x14ac:dyDescent="0.2">
      <c r="A21" t="s">
        <v>36</v>
      </c>
      <c r="B21">
        <v>1</v>
      </c>
      <c r="C21">
        <v>1</v>
      </c>
      <c r="D21">
        <v>-0.2</v>
      </c>
      <c r="E21">
        <f t="shared" si="0"/>
        <v>-1</v>
      </c>
      <c r="F21" t="s">
        <v>1071</v>
      </c>
      <c r="G21" t="s">
        <v>82</v>
      </c>
      <c r="H21" t="s">
        <v>200</v>
      </c>
      <c r="I21" t="s">
        <v>52</v>
      </c>
      <c r="J21" t="s">
        <v>48</v>
      </c>
      <c r="K21" t="s">
        <v>201</v>
      </c>
      <c r="L21" t="s">
        <v>94</v>
      </c>
      <c r="M21" t="s">
        <v>48</v>
      </c>
      <c r="N21" t="s">
        <v>191</v>
      </c>
      <c r="O21" t="s">
        <v>202</v>
      </c>
      <c r="P21" t="s">
        <v>203</v>
      </c>
      <c r="Q21" t="s">
        <v>158</v>
      </c>
      <c r="R21" t="s">
        <v>85</v>
      </c>
      <c r="S21" t="s">
        <v>204</v>
      </c>
      <c r="T21" t="s">
        <v>205</v>
      </c>
      <c r="V21" t="s">
        <v>82</v>
      </c>
      <c r="W21" t="s">
        <v>200</v>
      </c>
      <c r="X21" t="s">
        <v>52</v>
      </c>
      <c r="Y21" t="s">
        <v>48</v>
      </c>
      <c r="Z21" t="s">
        <v>201</v>
      </c>
      <c r="AA21" t="s">
        <v>94</v>
      </c>
      <c r="AB21" t="s">
        <v>48</v>
      </c>
      <c r="AC21" t="s">
        <v>191</v>
      </c>
      <c r="AD21" t="s">
        <v>202</v>
      </c>
      <c r="AE21" t="s">
        <v>203</v>
      </c>
      <c r="AF21" t="s">
        <v>158</v>
      </c>
      <c r="AG21" t="s">
        <v>85</v>
      </c>
      <c r="AI21" t="s">
        <v>205</v>
      </c>
    </row>
    <row r="22" spans="1:35" x14ac:dyDescent="0.2">
      <c r="A22" t="s">
        <v>206</v>
      </c>
      <c r="B22">
        <f>1/3.48</f>
        <v>0.28735632183908044</v>
      </c>
      <c r="C22">
        <f>1/3.48</f>
        <v>0.28735632183908044</v>
      </c>
      <c r="D22">
        <v>1.7</v>
      </c>
      <c r="E22">
        <f t="shared" si="0"/>
        <v>0.89999999999999991</v>
      </c>
      <c r="F22" t="s">
        <v>1071</v>
      </c>
      <c r="G22" t="s">
        <v>38</v>
      </c>
      <c r="H22" t="s">
        <v>39</v>
      </c>
      <c r="I22" t="s">
        <v>40</v>
      </c>
      <c r="J22" t="s">
        <v>41</v>
      </c>
      <c r="K22" t="s">
        <v>186</v>
      </c>
      <c r="L22" t="s">
        <v>103</v>
      </c>
      <c r="M22" t="s">
        <v>207</v>
      </c>
      <c r="N22" t="s">
        <v>193</v>
      </c>
      <c r="O22" t="s">
        <v>121</v>
      </c>
      <c r="P22" t="s">
        <v>48</v>
      </c>
      <c r="Q22" t="s">
        <v>208</v>
      </c>
      <c r="R22" t="s">
        <v>41</v>
      </c>
      <c r="S22" t="s">
        <v>48</v>
      </c>
      <c r="T22" t="s">
        <v>209</v>
      </c>
      <c r="V22" t="s">
        <v>38</v>
      </c>
      <c r="W22" t="s">
        <v>39</v>
      </c>
      <c r="X22" t="s">
        <v>40</v>
      </c>
      <c r="Y22" t="s">
        <v>41</v>
      </c>
      <c r="Z22" t="s">
        <v>186</v>
      </c>
      <c r="AA22" t="s">
        <v>103</v>
      </c>
      <c r="AB22" t="s">
        <v>207</v>
      </c>
      <c r="AC22" t="s">
        <v>193</v>
      </c>
      <c r="AD22" t="s">
        <v>121</v>
      </c>
      <c r="AE22" t="s">
        <v>48</v>
      </c>
      <c r="AF22" t="s">
        <v>208</v>
      </c>
      <c r="AG22" t="s">
        <v>41</v>
      </c>
      <c r="AH22" t="s">
        <v>48</v>
      </c>
      <c r="AI22" t="s">
        <v>209</v>
      </c>
    </row>
    <row r="23" spans="1:35" x14ac:dyDescent="0.2">
      <c r="A23" t="s">
        <v>206</v>
      </c>
      <c r="B23">
        <f t="shared" ref="B23:C41" si="1">1/3.48</f>
        <v>0.28735632183908044</v>
      </c>
      <c r="C23">
        <f t="shared" si="1"/>
        <v>0.28735632183908044</v>
      </c>
      <c r="D23">
        <v>1.6</v>
      </c>
      <c r="E23">
        <f t="shared" si="0"/>
        <v>0.8</v>
      </c>
      <c r="F23" t="s">
        <v>1071</v>
      </c>
      <c r="G23" t="s">
        <v>210</v>
      </c>
      <c r="H23" t="s">
        <v>48</v>
      </c>
      <c r="I23" t="s">
        <v>116</v>
      </c>
      <c r="J23" t="s">
        <v>143</v>
      </c>
      <c r="K23" t="s">
        <v>211</v>
      </c>
      <c r="L23" t="s">
        <v>212</v>
      </c>
      <c r="M23" t="s">
        <v>41</v>
      </c>
      <c r="N23" t="s">
        <v>1</v>
      </c>
      <c r="O23" t="s">
        <v>213</v>
      </c>
      <c r="P23" t="s">
        <v>214</v>
      </c>
      <c r="Q23" t="s">
        <v>106</v>
      </c>
      <c r="R23" t="s">
        <v>186</v>
      </c>
      <c r="S23" t="s">
        <v>215</v>
      </c>
      <c r="V23" t="s">
        <v>210</v>
      </c>
      <c r="W23" t="s">
        <v>48</v>
      </c>
      <c r="X23" t="s">
        <v>116</v>
      </c>
      <c r="Y23" t="s">
        <v>143</v>
      </c>
      <c r="Z23" t="s">
        <v>211</v>
      </c>
      <c r="AA23" t="s">
        <v>212</v>
      </c>
      <c r="AB23" t="s">
        <v>41</v>
      </c>
      <c r="AC23" t="s">
        <v>1</v>
      </c>
      <c r="AD23" t="s">
        <v>213</v>
      </c>
      <c r="AE23" t="s">
        <v>214</v>
      </c>
      <c r="AF23" t="s">
        <v>106</v>
      </c>
      <c r="AG23" t="s">
        <v>186</v>
      </c>
      <c r="AH23" t="s">
        <v>215</v>
      </c>
    </row>
    <row r="24" spans="1:35" x14ac:dyDescent="0.2">
      <c r="A24" t="s">
        <v>206</v>
      </c>
      <c r="B24">
        <f t="shared" si="1"/>
        <v>0.28735632183908044</v>
      </c>
      <c r="C24">
        <f t="shared" si="1"/>
        <v>0.28735632183908044</v>
      </c>
      <c r="D24">
        <v>1.5</v>
      </c>
      <c r="E24">
        <f t="shared" si="0"/>
        <v>0.7</v>
      </c>
      <c r="F24" t="s">
        <v>1071</v>
      </c>
      <c r="G24" t="s">
        <v>216</v>
      </c>
      <c r="H24" t="s">
        <v>69</v>
      </c>
      <c r="I24" t="s">
        <v>217</v>
      </c>
      <c r="J24" t="s">
        <v>41</v>
      </c>
      <c r="K24" t="s">
        <v>48</v>
      </c>
      <c r="L24" t="s">
        <v>218</v>
      </c>
      <c r="M24" t="s">
        <v>57</v>
      </c>
      <c r="N24" t="s">
        <v>219</v>
      </c>
      <c r="O24" t="s">
        <v>220</v>
      </c>
      <c r="P24" t="s">
        <v>41</v>
      </c>
      <c r="Q24" t="s">
        <v>48</v>
      </c>
      <c r="R24" t="s">
        <v>221</v>
      </c>
      <c r="V24" t="s">
        <v>216</v>
      </c>
      <c r="W24" t="s">
        <v>69</v>
      </c>
      <c r="X24" t="s">
        <v>217</v>
      </c>
      <c r="Y24" t="s">
        <v>41</v>
      </c>
      <c r="Z24" t="s">
        <v>48</v>
      </c>
      <c r="AA24" t="s">
        <v>218</v>
      </c>
      <c r="AB24" t="s">
        <v>57</v>
      </c>
      <c r="AC24" t="s">
        <v>219</v>
      </c>
      <c r="AD24" t="s">
        <v>220</v>
      </c>
      <c r="AE24" t="s">
        <v>41</v>
      </c>
      <c r="AF24" t="s">
        <v>48</v>
      </c>
      <c r="AG24" t="s">
        <v>221</v>
      </c>
    </row>
    <row r="25" spans="1:35" x14ac:dyDescent="0.2">
      <c r="A25" t="s">
        <v>206</v>
      </c>
      <c r="B25">
        <f t="shared" si="1"/>
        <v>0.28735632183908044</v>
      </c>
      <c r="C25">
        <f t="shared" si="1"/>
        <v>0.28735632183908044</v>
      </c>
      <c r="D25">
        <v>1.4</v>
      </c>
      <c r="E25">
        <f t="shared" si="0"/>
        <v>0.59999999999999987</v>
      </c>
      <c r="F25" t="s">
        <v>1071</v>
      </c>
      <c r="G25" t="s">
        <v>222</v>
      </c>
      <c r="H25" t="s">
        <v>137</v>
      </c>
      <c r="I25" t="s">
        <v>223</v>
      </c>
      <c r="J25" t="s">
        <v>224</v>
      </c>
      <c r="K25" t="s">
        <v>41</v>
      </c>
      <c r="L25" t="s">
        <v>48</v>
      </c>
      <c r="M25" t="s">
        <v>225</v>
      </c>
      <c r="N25" t="s">
        <v>121</v>
      </c>
      <c r="O25" t="s">
        <v>48</v>
      </c>
      <c r="P25" t="s">
        <v>226</v>
      </c>
      <c r="Q25" t="s">
        <v>106</v>
      </c>
      <c r="R25" t="s">
        <v>48</v>
      </c>
      <c r="S25" t="s">
        <v>201</v>
      </c>
      <c r="V25" t="s">
        <v>222</v>
      </c>
      <c r="W25" t="s">
        <v>137</v>
      </c>
      <c r="X25" t="s">
        <v>223</v>
      </c>
      <c r="Y25" t="s">
        <v>224</v>
      </c>
      <c r="Z25" t="s">
        <v>41</v>
      </c>
      <c r="AA25" t="s">
        <v>48</v>
      </c>
      <c r="AB25" t="s">
        <v>225</v>
      </c>
      <c r="AC25" t="s">
        <v>121</v>
      </c>
      <c r="AD25" t="s">
        <v>48</v>
      </c>
      <c r="AE25" t="s">
        <v>226</v>
      </c>
      <c r="AF25" t="s">
        <v>106</v>
      </c>
      <c r="AG25" t="s">
        <v>48</v>
      </c>
      <c r="AH25" t="s">
        <v>201</v>
      </c>
    </row>
    <row r="26" spans="1:35" x14ac:dyDescent="0.2">
      <c r="A26" t="s">
        <v>206</v>
      </c>
      <c r="B26">
        <f t="shared" si="1"/>
        <v>0.28735632183908044</v>
      </c>
      <c r="C26">
        <f t="shared" si="1"/>
        <v>0.28735632183908044</v>
      </c>
      <c r="D26">
        <v>1.3</v>
      </c>
      <c r="E26">
        <f t="shared" si="0"/>
        <v>0.5</v>
      </c>
      <c r="F26" t="s">
        <v>1071</v>
      </c>
      <c r="G26" t="s">
        <v>133</v>
      </c>
      <c r="H26" t="s">
        <v>134</v>
      </c>
      <c r="I26" t="s">
        <v>68</v>
      </c>
      <c r="J26" t="s">
        <v>135</v>
      </c>
      <c r="K26" t="s">
        <v>136</v>
      </c>
      <c r="L26" t="s">
        <v>101</v>
      </c>
      <c r="M26" t="s">
        <v>137</v>
      </c>
      <c r="N26" t="s">
        <v>138</v>
      </c>
      <c r="O26" t="s">
        <v>122</v>
      </c>
      <c r="P26" t="s">
        <v>52</v>
      </c>
      <c r="Q26" t="s">
        <v>176</v>
      </c>
      <c r="R26" t="s">
        <v>48</v>
      </c>
      <c r="S26" t="s">
        <v>227</v>
      </c>
      <c r="V26" t="s">
        <v>133</v>
      </c>
      <c r="W26" t="s">
        <v>134</v>
      </c>
      <c r="X26" t="s">
        <v>68</v>
      </c>
      <c r="Y26" t="s">
        <v>135</v>
      </c>
      <c r="Z26" t="s">
        <v>136</v>
      </c>
      <c r="AA26" t="s">
        <v>101</v>
      </c>
      <c r="AB26" t="s">
        <v>137</v>
      </c>
      <c r="AC26" t="s">
        <v>138</v>
      </c>
      <c r="AD26" t="s">
        <v>122</v>
      </c>
      <c r="AE26" t="s">
        <v>52</v>
      </c>
      <c r="AF26" t="s">
        <v>176</v>
      </c>
      <c r="AG26" t="s">
        <v>48</v>
      </c>
      <c r="AH26" t="s">
        <v>227</v>
      </c>
    </row>
    <row r="27" spans="1:35" x14ac:dyDescent="0.2">
      <c r="A27" t="s">
        <v>206</v>
      </c>
      <c r="B27">
        <f t="shared" si="1"/>
        <v>0.28735632183908044</v>
      </c>
      <c r="C27">
        <f t="shared" si="1"/>
        <v>0.28735632183908044</v>
      </c>
      <c r="D27">
        <v>1.2</v>
      </c>
      <c r="E27">
        <f t="shared" si="0"/>
        <v>0.39999999999999991</v>
      </c>
      <c r="F27" t="s">
        <v>1071</v>
      </c>
      <c r="G27" t="s">
        <v>72</v>
      </c>
      <c r="H27" t="s">
        <v>228</v>
      </c>
      <c r="I27" t="s">
        <v>119</v>
      </c>
      <c r="J27" t="s">
        <v>1</v>
      </c>
      <c r="K27" t="s">
        <v>229</v>
      </c>
      <c r="L27" t="s">
        <v>230</v>
      </c>
      <c r="M27" t="s">
        <v>67</v>
      </c>
      <c r="N27" t="s">
        <v>75</v>
      </c>
      <c r="O27" t="s">
        <v>65</v>
      </c>
      <c r="P27" t="s">
        <v>231</v>
      </c>
      <c r="Q27" t="s">
        <v>52</v>
      </c>
      <c r="R27" t="s">
        <v>224</v>
      </c>
      <c r="V27" t="s">
        <v>72</v>
      </c>
      <c r="W27" t="s">
        <v>228</v>
      </c>
      <c r="X27" t="s">
        <v>119</v>
      </c>
      <c r="Y27" t="s">
        <v>1</v>
      </c>
      <c r="Z27" t="s">
        <v>229</v>
      </c>
      <c r="AA27" t="s">
        <v>230</v>
      </c>
      <c r="AB27" t="s">
        <v>67</v>
      </c>
      <c r="AC27" t="s">
        <v>75</v>
      </c>
      <c r="AD27" t="s">
        <v>65</v>
      </c>
      <c r="AE27" t="s">
        <v>231</v>
      </c>
      <c r="AF27" t="s">
        <v>52</v>
      </c>
      <c r="AG27" t="s">
        <v>224</v>
      </c>
    </row>
    <row r="28" spans="1:35" x14ac:dyDescent="0.2">
      <c r="A28" t="s">
        <v>206</v>
      </c>
      <c r="B28">
        <f t="shared" si="1"/>
        <v>0.28735632183908044</v>
      </c>
      <c r="C28">
        <f t="shared" si="1"/>
        <v>0.28735632183908044</v>
      </c>
      <c r="D28">
        <v>1.1000000000000001</v>
      </c>
      <c r="E28">
        <f t="shared" si="0"/>
        <v>0.30000000000000004</v>
      </c>
      <c r="F28" t="s">
        <v>1071</v>
      </c>
      <c r="G28" t="s">
        <v>210</v>
      </c>
      <c r="H28" t="s">
        <v>48</v>
      </c>
      <c r="I28" t="s">
        <v>232</v>
      </c>
      <c r="J28" t="s">
        <v>68</v>
      </c>
      <c r="K28" t="s">
        <v>76</v>
      </c>
      <c r="L28" t="s">
        <v>158</v>
      </c>
      <c r="M28" t="s">
        <v>85</v>
      </c>
      <c r="N28" t="s">
        <v>233</v>
      </c>
      <c r="O28" t="s">
        <v>57</v>
      </c>
      <c r="P28" t="s">
        <v>200</v>
      </c>
      <c r="Q28" t="s">
        <v>158</v>
      </c>
      <c r="R28" t="s">
        <v>48</v>
      </c>
      <c r="S28" t="s">
        <v>234</v>
      </c>
      <c r="V28" t="s">
        <v>210</v>
      </c>
      <c r="W28" t="s">
        <v>48</v>
      </c>
      <c r="X28" t="s">
        <v>232</v>
      </c>
      <c r="Y28" t="s">
        <v>68</v>
      </c>
      <c r="Z28" t="s">
        <v>76</v>
      </c>
      <c r="AA28" t="s">
        <v>158</v>
      </c>
      <c r="AB28" t="s">
        <v>85</v>
      </c>
      <c r="AC28" t="s">
        <v>233</v>
      </c>
      <c r="AD28" t="s">
        <v>57</v>
      </c>
      <c r="AE28" t="s">
        <v>200</v>
      </c>
      <c r="AF28" t="s">
        <v>158</v>
      </c>
      <c r="AG28" t="s">
        <v>48</v>
      </c>
      <c r="AH28" t="s">
        <v>234</v>
      </c>
    </row>
    <row r="29" spans="1:35" x14ac:dyDescent="0.2">
      <c r="A29" t="s">
        <v>206</v>
      </c>
      <c r="B29">
        <f t="shared" si="1"/>
        <v>0.28735632183908044</v>
      </c>
      <c r="C29">
        <f t="shared" si="1"/>
        <v>0.28735632183908044</v>
      </c>
      <c r="D29">
        <v>1</v>
      </c>
      <c r="E29">
        <f t="shared" si="0"/>
        <v>0.19999999999999996</v>
      </c>
      <c r="F29" t="s">
        <v>1071</v>
      </c>
      <c r="G29" t="s">
        <v>72</v>
      </c>
      <c r="H29" t="s">
        <v>235</v>
      </c>
      <c r="I29" t="s">
        <v>236</v>
      </c>
      <c r="J29" t="s">
        <v>48</v>
      </c>
      <c r="K29" t="s">
        <v>237</v>
      </c>
      <c r="L29" t="s">
        <v>238</v>
      </c>
      <c r="M29" t="s">
        <v>52</v>
      </c>
      <c r="N29" t="s">
        <v>239</v>
      </c>
      <c r="O29" t="s">
        <v>240</v>
      </c>
      <c r="P29" t="s">
        <v>241</v>
      </c>
      <c r="V29" t="s">
        <v>72</v>
      </c>
      <c r="W29" t="s">
        <v>235</v>
      </c>
      <c r="X29" t="s">
        <v>236</v>
      </c>
      <c r="Y29" t="s">
        <v>48</v>
      </c>
      <c r="Z29" t="s">
        <v>237</v>
      </c>
      <c r="AA29" t="s">
        <v>238</v>
      </c>
      <c r="AB29" t="s">
        <v>52</v>
      </c>
      <c r="AC29" t="s">
        <v>239</v>
      </c>
      <c r="AD29" t="s">
        <v>240</v>
      </c>
      <c r="AE29" t="s">
        <v>241</v>
      </c>
    </row>
    <row r="30" spans="1:35" x14ac:dyDescent="0.2">
      <c r="A30" t="s">
        <v>206</v>
      </c>
      <c r="B30">
        <f t="shared" si="1"/>
        <v>0.28735632183908044</v>
      </c>
      <c r="C30">
        <f t="shared" si="1"/>
        <v>0.28735632183908044</v>
      </c>
      <c r="D30">
        <v>0.90000000000000102</v>
      </c>
      <c r="E30">
        <f t="shared" si="0"/>
        <v>0.10000000000000098</v>
      </c>
      <c r="F30" t="s">
        <v>1071</v>
      </c>
      <c r="G30" t="s">
        <v>242</v>
      </c>
      <c r="H30" t="s">
        <v>59</v>
      </c>
      <c r="I30" t="s">
        <v>243</v>
      </c>
      <c r="J30" t="s">
        <v>75</v>
      </c>
      <c r="K30" t="s">
        <v>158</v>
      </c>
      <c r="L30" t="s">
        <v>48</v>
      </c>
      <c r="M30" t="s">
        <v>244</v>
      </c>
      <c r="N30" t="s">
        <v>245</v>
      </c>
      <c r="O30" t="s">
        <v>68</v>
      </c>
      <c r="P30" t="s">
        <v>51</v>
      </c>
      <c r="Q30" t="s">
        <v>147</v>
      </c>
      <c r="R30" t="s">
        <v>140</v>
      </c>
      <c r="S30" t="s">
        <v>246</v>
      </c>
      <c r="V30" t="s">
        <v>242</v>
      </c>
      <c r="W30" t="s">
        <v>59</v>
      </c>
      <c r="X30" t="s">
        <v>243</v>
      </c>
      <c r="Y30" t="s">
        <v>75</v>
      </c>
      <c r="Z30" t="s">
        <v>158</v>
      </c>
      <c r="AA30" t="s">
        <v>48</v>
      </c>
      <c r="AB30" t="s">
        <v>244</v>
      </c>
      <c r="AC30" t="s">
        <v>245</v>
      </c>
      <c r="AD30" t="s">
        <v>68</v>
      </c>
      <c r="AE30" t="s">
        <v>51</v>
      </c>
      <c r="AF30" t="s">
        <v>147</v>
      </c>
      <c r="AG30" t="s">
        <v>140</v>
      </c>
      <c r="AH30" t="s">
        <v>246</v>
      </c>
    </row>
    <row r="31" spans="1:35" x14ac:dyDescent="0.2">
      <c r="A31" t="s">
        <v>206</v>
      </c>
      <c r="B31">
        <f t="shared" si="1"/>
        <v>0.28735632183908044</v>
      </c>
      <c r="C31">
        <f t="shared" si="1"/>
        <v>0.28735632183908044</v>
      </c>
      <c r="D31">
        <v>0.80000000000000104</v>
      </c>
      <c r="E31">
        <f t="shared" si="0"/>
        <v>9.9920072216264089E-16</v>
      </c>
      <c r="F31" t="s">
        <v>1071</v>
      </c>
      <c r="G31" t="s">
        <v>82</v>
      </c>
      <c r="H31" t="s">
        <v>247</v>
      </c>
      <c r="I31" t="s">
        <v>54</v>
      </c>
      <c r="J31" t="s">
        <v>55</v>
      </c>
      <c r="K31" t="s">
        <v>248</v>
      </c>
      <c r="L31" t="s">
        <v>249</v>
      </c>
      <c r="M31" t="s">
        <v>250</v>
      </c>
      <c r="N31" t="s">
        <v>63</v>
      </c>
      <c r="O31" t="s">
        <v>151</v>
      </c>
      <c r="P31" t="s">
        <v>196</v>
      </c>
      <c r="Q31" t="s">
        <v>97</v>
      </c>
      <c r="V31" t="s">
        <v>82</v>
      </c>
      <c r="W31" t="s">
        <v>247</v>
      </c>
      <c r="X31" t="s">
        <v>54</v>
      </c>
      <c r="Y31" t="s">
        <v>55</v>
      </c>
      <c r="Z31" t="s">
        <v>248</v>
      </c>
      <c r="AA31" t="s">
        <v>249</v>
      </c>
      <c r="AB31" t="s">
        <v>250</v>
      </c>
      <c r="AC31" t="s">
        <v>63</v>
      </c>
      <c r="AD31" t="s">
        <v>151</v>
      </c>
      <c r="AE31" t="s">
        <v>196</v>
      </c>
      <c r="AF31" t="s">
        <v>97</v>
      </c>
    </row>
    <row r="32" spans="1:35" x14ac:dyDescent="0.2">
      <c r="A32" t="s">
        <v>206</v>
      </c>
      <c r="B32">
        <f t="shared" si="1"/>
        <v>0.28735632183908044</v>
      </c>
      <c r="C32">
        <f t="shared" si="1"/>
        <v>0.28735632183908044</v>
      </c>
      <c r="D32">
        <v>0.70000000000000095</v>
      </c>
      <c r="E32">
        <f t="shared" si="0"/>
        <v>-9.999999999999909E-2</v>
      </c>
      <c r="F32" t="s">
        <v>1071</v>
      </c>
      <c r="G32" t="s">
        <v>251</v>
      </c>
      <c r="H32" t="s">
        <v>68</v>
      </c>
      <c r="I32" t="s">
        <v>252</v>
      </c>
      <c r="J32" t="s">
        <v>85</v>
      </c>
      <c r="K32" t="s">
        <v>148</v>
      </c>
      <c r="L32" t="s">
        <v>253</v>
      </c>
      <c r="M32" t="s">
        <v>254</v>
      </c>
      <c r="N32" t="s">
        <v>158</v>
      </c>
      <c r="O32" t="s">
        <v>48</v>
      </c>
      <c r="P32" t="s">
        <v>255</v>
      </c>
      <c r="Q32" t="s">
        <v>97</v>
      </c>
      <c r="R32" t="s">
        <v>256</v>
      </c>
      <c r="V32" t="s">
        <v>251</v>
      </c>
      <c r="W32" t="s">
        <v>68</v>
      </c>
      <c r="X32" t="s">
        <v>252</v>
      </c>
      <c r="Y32" t="s">
        <v>85</v>
      </c>
      <c r="Z32" t="s">
        <v>148</v>
      </c>
      <c r="AA32" t="s">
        <v>253</v>
      </c>
      <c r="AB32" t="s">
        <v>254</v>
      </c>
      <c r="AC32" t="s">
        <v>158</v>
      </c>
      <c r="AD32" t="s">
        <v>48</v>
      </c>
      <c r="AE32" t="s">
        <v>255</v>
      </c>
      <c r="AF32" t="s">
        <v>97</v>
      </c>
      <c r="AG32" t="s">
        <v>256</v>
      </c>
    </row>
    <row r="33" spans="1:36" x14ac:dyDescent="0.2">
      <c r="A33" t="s">
        <v>206</v>
      </c>
      <c r="B33">
        <f t="shared" si="1"/>
        <v>0.28735632183908044</v>
      </c>
      <c r="C33">
        <f t="shared" si="1"/>
        <v>0.28735632183908044</v>
      </c>
      <c r="D33">
        <v>0.6</v>
      </c>
      <c r="E33">
        <f t="shared" si="0"/>
        <v>-0.20000000000000007</v>
      </c>
      <c r="F33" t="s">
        <v>1071</v>
      </c>
      <c r="G33" t="s">
        <v>257</v>
      </c>
      <c r="H33" t="s">
        <v>121</v>
      </c>
      <c r="I33" t="s">
        <v>109</v>
      </c>
      <c r="J33" t="s">
        <v>258</v>
      </c>
      <c r="K33" t="s">
        <v>246</v>
      </c>
      <c r="L33" t="s">
        <v>57</v>
      </c>
      <c r="M33" t="s">
        <v>259</v>
      </c>
      <c r="N33" t="s">
        <v>51</v>
      </c>
      <c r="O33" t="s">
        <v>260</v>
      </c>
      <c r="P33" t="s">
        <v>52</v>
      </c>
      <c r="Q33" t="s">
        <v>261</v>
      </c>
      <c r="R33" t="s">
        <v>48</v>
      </c>
      <c r="S33" t="s">
        <v>148</v>
      </c>
      <c r="T33" t="s">
        <v>262</v>
      </c>
      <c r="V33" t="s">
        <v>257</v>
      </c>
      <c r="W33" t="s">
        <v>121</v>
      </c>
      <c r="X33" t="s">
        <v>109</v>
      </c>
      <c r="Y33" t="s">
        <v>258</v>
      </c>
      <c r="Z33" t="s">
        <v>246</v>
      </c>
      <c r="AA33" t="s">
        <v>57</v>
      </c>
      <c r="AB33" t="s">
        <v>259</v>
      </c>
      <c r="AC33" t="s">
        <v>51</v>
      </c>
      <c r="AD33" t="s">
        <v>260</v>
      </c>
      <c r="AE33" t="s">
        <v>52</v>
      </c>
      <c r="AF33" t="s">
        <v>261</v>
      </c>
      <c r="AG33" t="s">
        <v>48</v>
      </c>
      <c r="AH33" t="s">
        <v>148</v>
      </c>
      <c r="AI33" t="s">
        <v>262</v>
      </c>
    </row>
    <row r="34" spans="1:36" x14ac:dyDescent="0.2">
      <c r="A34" t="s">
        <v>206</v>
      </c>
      <c r="B34">
        <f t="shared" si="1"/>
        <v>0.28735632183908044</v>
      </c>
      <c r="C34">
        <f t="shared" si="1"/>
        <v>0.28735632183908044</v>
      </c>
      <c r="D34">
        <v>0.5</v>
      </c>
      <c r="E34">
        <f t="shared" si="0"/>
        <v>-0.30000000000000004</v>
      </c>
      <c r="F34" t="s">
        <v>1071</v>
      </c>
      <c r="G34" t="s">
        <v>263</v>
      </c>
      <c r="H34" t="s">
        <v>264</v>
      </c>
      <c r="I34" t="s">
        <v>63</v>
      </c>
      <c r="J34" t="s">
        <v>75</v>
      </c>
      <c r="K34" t="s">
        <v>1</v>
      </c>
      <c r="L34" t="s">
        <v>265</v>
      </c>
      <c r="M34" t="s">
        <v>266</v>
      </c>
      <c r="N34" t="s">
        <v>57</v>
      </c>
      <c r="O34" t="s">
        <v>131</v>
      </c>
      <c r="P34" t="s">
        <v>75</v>
      </c>
      <c r="Q34" t="s">
        <v>267</v>
      </c>
      <c r="R34" t="s">
        <v>52</v>
      </c>
      <c r="S34" t="s">
        <v>268</v>
      </c>
      <c r="T34" t="s">
        <v>147</v>
      </c>
      <c r="V34" t="s">
        <v>263</v>
      </c>
      <c r="W34" t="s">
        <v>264</v>
      </c>
      <c r="X34" t="s">
        <v>63</v>
      </c>
      <c r="Y34" t="s">
        <v>75</v>
      </c>
      <c r="Z34" t="s">
        <v>1</v>
      </c>
      <c r="AA34" t="s">
        <v>265</v>
      </c>
      <c r="AB34" t="s">
        <v>266</v>
      </c>
      <c r="AC34" t="s">
        <v>57</v>
      </c>
      <c r="AD34" t="s">
        <v>131</v>
      </c>
      <c r="AE34" t="s">
        <v>75</v>
      </c>
      <c r="AF34" t="s">
        <v>267</v>
      </c>
      <c r="AG34" t="s">
        <v>52</v>
      </c>
      <c r="AH34" t="s">
        <v>268</v>
      </c>
      <c r="AI34" t="s">
        <v>147</v>
      </c>
    </row>
    <row r="35" spans="1:36" x14ac:dyDescent="0.2">
      <c r="A35" t="s">
        <v>206</v>
      </c>
      <c r="B35">
        <f t="shared" si="1"/>
        <v>0.28735632183908044</v>
      </c>
      <c r="C35">
        <f t="shared" si="1"/>
        <v>0.28735632183908044</v>
      </c>
      <c r="D35">
        <v>0.4</v>
      </c>
      <c r="E35">
        <f t="shared" si="0"/>
        <v>-0.4</v>
      </c>
      <c r="F35" t="s">
        <v>1071</v>
      </c>
      <c r="G35" t="s">
        <v>269</v>
      </c>
      <c r="H35" t="s">
        <v>270</v>
      </c>
      <c r="I35" t="s">
        <v>147</v>
      </c>
      <c r="J35" t="s">
        <v>121</v>
      </c>
      <c r="K35" t="s">
        <v>48</v>
      </c>
      <c r="L35" t="s">
        <v>271</v>
      </c>
      <c r="M35" t="s">
        <v>94</v>
      </c>
      <c r="N35" t="s">
        <v>272</v>
      </c>
      <c r="O35" t="s">
        <v>94</v>
      </c>
      <c r="P35" t="s">
        <v>143</v>
      </c>
      <c r="Q35" t="s">
        <v>58</v>
      </c>
      <c r="R35" t="s">
        <v>48</v>
      </c>
      <c r="S35" t="s">
        <v>273</v>
      </c>
      <c r="V35" t="s">
        <v>269</v>
      </c>
      <c r="W35" t="s">
        <v>270</v>
      </c>
      <c r="X35" t="s">
        <v>147</v>
      </c>
      <c r="Y35" t="s">
        <v>121</v>
      </c>
      <c r="Z35" t="s">
        <v>48</v>
      </c>
      <c r="AA35" t="s">
        <v>271</v>
      </c>
      <c r="AB35" t="s">
        <v>94</v>
      </c>
      <c r="AC35" t="s">
        <v>272</v>
      </c>
      <c r="AD35" t="s">
        <v>94</v>
      </c>
      <c r="AE35" t="s">
        <v>143</v>
      </c>
      <c r="AF35" t="s">
        <v>58</v>
      </c>
      <c r="AG35" t="s">
        <v>48</v>
      </c>
      <c r="AH35" t="s">
        <v>273</v>
      </c>
    </row>
    <row r="36" spans="1:36" x14ac:dyDescent="0.2">
      <c r="A36" t="s">
        <v>206</v>
      </c>
      <c r="B36">
        <f t="shared" si="1"/>
        <v>0.28735632183908044</v>
      </c>
      <c r="C36">
        <f t="shared" si="1"/>
        <v>0.28735632183908044</v>
      </c>
      <c r="D36">
        <v>0.3</v>
      </c>
      <c r="E36">
        <f t="shared" si="0"/>
        <v>-0.5</v>
      </c>
      <c r="F36" t="s">
        <v>1071</v>
      </c>
      <c r="G36" t="s">
        <v>274</v>
      </c>
      <c r="H36" t="s">
        <v>75</v>
      </c>
      <c r="I36" t="s">
        <v>1</v>
      </c>
      <c r="J36" t="s">
        <v>275</v>
      </c>
      <c r="K36" t="s">
        <v>276</v>
      </c>
      <c r="L36" t="s">
        <v>88</v>
      </c>
      <c r="M36" t="s">
        <v>68</v>
      </c>
      <c r="N36" t="s">
        <v>193</v>
      </c>
      <c r="O36" t="s">
        <v>277</v>
      </c>
      <c r="P36" t="s">
        <v>147</v>
      </c>
      <c r="Q36" t="s">
        <v>158</v>
      </c>
      <c r="R36" t="s">
        <v>48</v>
      </c>
      <c r="S36" t="s">
        <v>278</v>
      </c>
      <c r="T36" t="s">
        <v>279</v>
      </c>
      <c r="V36" t="s">
        <v>274</v>
      </c>
      <c r="W36" t="s">
        <v>75</v>
      </c>
      <c r="X36" t="s">
        <v>1</v>
      </c>
      <c r="Y36" t="s">
        <v>275</v>
      </c>
      <c r="Z36" t="s">
        <v>276</v>
      </c>
      <c r="AA36" t="s">
        <v>88</v>
      </c>
      <c r="AB36" t="s">
        <v>68</v>
      </c>
      <c r="AC36" t="s">
        <v>193</v>
      </c>
      <c r="AD36" t="s">
        <v>277</v>
      </c>
      <c r="AE36" t="s">
        <v>147</v>
      </c>
      <c r="AF36" t="s">
        <v>158</v>
      </c>
      <c r="AG36" t="s">
        <v>48</v>
      </c>
      <c r="AH36" t="s">
        <v>278</v>
      </c>
      <c r="AI36" t="s">
        <v>279</v>
      </c>
    </row>
    <row r="37" spans="1:36" x14ac:dyDescent="0.2">
      <c r="A37" t="s">
        <v>206</v>
      </c>
      <c r="B37">
        <f t="shared" si="1"/>
        <v>0.28735632183908044</v>
      </c>
      <c r="C37">
        <f t="shared" si="1"/>
        <v>0.28735632183908044</v>
      </c>
      <c r="D37">
        <v>0.2</v>
      </c>
      <c r="E37">
        <f t="shared" si="0"/>
        <v>-0.60000000000000009</v>
      </c>
      <c r="F37" t="s">
        <v>1071</v>
      </c>
      <c r="G37" t="s">
        <v>50</v>
      </c>
      <c r="H37" t="s">
        <v>280</v>
      </c>
      <c r="I37" t="s">
        <v>48</v>
      </c>
      <c r="J37" t="s">
        <v>254</v>
      </c>
      <c r="K37" t="s">
        <v>94</v>
      </c>
      <c r="L37" t="s">
        <v>143</v>
      </c>
      <c r="M37" t="s">
        <v>281</v>
      </c>
      <c r="N37" t="s">
        <v>282</v>
      </c>
      <c r="O37" t="s">
        <v>48</v>
      </c>
      <c r="P37" t="s">
        <v>148</v>
      </c>
      <c r="Q37" t="s">
        <v>283</v>
      </c>
      <c r="R37" t="s">
        <v>284</v>
      </c>
      <c r="V37" t="s">
        <v>50</v>
      </c>
      <c r="X37" t="s">
        <v>48</v>
      </c>
      <c r="Y37" t="s">
        <v>254</v>
      </c>
      <c r="AA37" t="s">
        <v>143</v>
      </c>
      <c r="AB37" t="s">
        <v>281</v>
      </c>
      <c r="AD37" t="s">
        <v>48</v>
      </c>
      <c r="AE37" t="s">
        <v>148</v>
      </c>
      <c r="AF37" t="s">
        <v>283</v>
      </c>
      <c r="AG37" t="s">
        <v>284</v>
      </c>
    </row>
    <row r="38" spans="1:36" x14ac:dyDescent="0.2">
      <c r="A38" t="s">
        <v>206</v>
      </c>
      <c r="B38">
        <f t="shared" si="1"/>
        <v>0.28735632183908044</v>
      </c>
      <c r="C38">
        <f t="shared" si="1"/>
        <v>0.28735632183908044</v>
      </c>
      <c r="D38">
        <v>9.9999999999999895E-2</v>
      </c>
      <c r="E38">
        <f t="shared" si="0"/>
        <v>-0.70000000000000018</v>
      </c>
      <c r="F38" t="s">
        <v>1071</v>
      </c>
      <c r="G38" t="s">
        <v>72</v>
      </c>
      <c r="H38" t="s">
        <v>116</v>
      </c>
      <c r="I38" t="s">
        <v>75</v>
      </c>
      <c r="J38" t="s">
        <v>1</v>
      </c>
      <c r="K38" t="s">
        <v>285</v>
      </c>
      <c r="L38" t="s">
        <v>286</v>
      </c>
      <c r="M38" t="s">
        <v>287</v>
      </c>
      <c r="N38" t="s">
        <v>67</v>
      </c>
      <c r="O38" t="s">
        <v>48</v>
      </c>
      <c r="P38" t="s">
        <v>288</v>
      </c>
      <c r="Q38" t="s">
        <v>75</v>
      </c>
      <c r="R38" t="s">
        <v>289</v>
      </c>
      <c r="V38" t="s">
        <v>72</v>
      </c>
      <c r="W38" t="s">
        <v>116</v>
      </c>
      <c r="Y38" t="s">
        <v>1</v>
      </c>
      <c r="Z38" t="s">
        <v>285</v>
      </c>
      <c r="AD38" t="s">
        <v>48</v>
      </c>
      <c r="AF38" t="s">
        <v>75</v>
      </c>
    </row>
    <row r="39" spans="1:36" x14ac:dyDescent="0.2">
      <c r="A39" t="s">
        <v>206</v>
      </c>
      <c r="B39">
        <f t="shared" si="1"/>
        <v>0.28735632183908044</v>
      </c>
      <c r="C39">
        <f t="shared" si="1"/>
        <v>0.28735632183908044</v>
      </c>
      <c r="D39">
        <v>0</v>
      </c>
      <c r="E39">
        <f t="shared" si="0"/>
        <v>-0.8</v>
      </c>
      <c r="F39" t="s">
        <v>1071</v>
      </c>
      <c r="G39" t="s">
        <v>72</v>
      </c>
      <c r="H39" t="s">
        <v>290</v>
      </c>
      <c r="I39" t="s">
        <v>291</v>
      </c>
      <c r="J39" t="s">
        <v>1</v>
      </c>
      <c r="K39" t="s">
        <v>292</v>
      </c>
      <c r="L39" t="s">
        <v>47</v>
      </c>
      <c r="M39" t="s">
        <v>48</v>
      </c>
      <c r="N39" t="s">
        <v>293</v>
      </c>
      <c r="O39" t="s">
        <v>294</v>
      </c>
      <c r="P39" t="s">
        <v>121</v>
      </c>
      <c r="Q39" t="s">
        <v>295</v>
      </c>
      <c r="R39" t="s">
        <v>296</v>
      </c>
    </row>
    <row r="40" spans="1:36" x14ac:dyDescent="0.2">
      <c r="A40" t="s">
        <v>206</v>
      </c>
      <c r="B40">
        <f t="shared" si="1"/>
        <v>0.28735632183908044</v>
      </c>
      <c r="C40">
        <f t="shared" si="1"/>
        <v>0.28735632183908044</v>
      </c>
      <c r="D40">
        <v>-0.1</v>
      </c>
      <c r="E40">
        <f t="shared" si="0"/>
        <v>-0.9</v>
      </c>
      <c r="F40" t="s">
        <v>1071</v>
      </c>
      <c r="G40" t="s">
        <v>297</v>
      </c>
      <c r="H40" t="s">
        <v>298</v>
      </c>
      <c r="I40" t="s">
        <v>63</v>
      </c>
      <c r="J40" t="s">
        <v>152</v>
      </c>
      <c r="K40" t="s">
        <v>88</v>
      </c>
      <c r="L40" t="s">
        <v>48</v>
      </c>
      <c r="M40" t="s">
        <v>299</v>
      </c>
      <c r="N40" t="s">
        <v>132</v>
      </c>
      <c r="O40" t="s">
        <v>158</v>
      </c>
      <c r="P40" t="s">
        <v>48</v>
      </c>
      <c r="Q40" t="s">
        <v>300</v>
      </c>
      <c r="R40" t="s">
        <v>301</v>
      </c>
    </row>
    <row r="41" spans="1:36" x14ac:dyDescent="0.2">
      <c r="A41" t="s">
        <v>206</v>
      </c>
      <c r="B41">
        <f t="shared" si="1"/>
        <v>0.28735632183908044</v>
      </c>
      <c r="C41">
        <f t="shared" si="1"/>
        <v>0.28735632183908044</v>
      </c>
      <c r="D41">
        <v>-0.2</v>
      </c>
      <c r="E41">
        <f t="shared" si="0"/>
        <v>-1</v>
      </c>
      <c r="F41" t="s">
        <v>1071</v>
      </c>
      <c r="G41" t="s">
        <v>302</v>
      </c>
      <c r="H41" t="s">
        <v>121</v>
      </c>
      <c r="I41" t="s">
        <v>186</v>
      </c>
      <c r="J41" t="s">
        <v>303</v>
      </c>
      <c r="K41" t="s">
        <v>119</v>
      </c>
      <c r="L41" t="s">
        <v>304</v>
      </c>
      <c r="M41" t="s">
        <v>305</v>
      </c>
      <c r="N41" t="s">
        <v>52</v>
      </c>
      <c r="O41" t="s">
        <v>1</v>
      </c>
      <c r="P41" t="s">
        <v>73</v>
      </c>
      <c r="Q41" t="s">
        <v>245</v>
      </c>
      <c r="R41" t="s">
        <v>306</v>
      </c>
    </row>
    <row r="42" spans="1:36" x14ac:dyDescent="0.2">
      <c r="A42" t="s">
        <v>307</v>
      </c>
      <c r="B42">
        <f>1/6.4</f>
        <v>0.15625</v>
      </c>
      <c r="C42">
        <f>1/6.4</f>
        <v>0.15625</v>
      </c>
      <c r="D42">
        <v>1.7</v>
      </c>
      <c r="E42">
        <f t="shared" si="0"/>
        <v>0.89999999999999991</v>
      </c>
      <c r="F42" t="s">
        <v>1071</v>
      </c>
      <c r="G42" t="s">
        <v>82</v>
      </c>
      <c r="H42" t="s">
        <v>281</v>
      </c>
      <c r="I42" t="s">
        <v>41</v>
      </c>
      <c r="J42" t="s">
        <v>85</v>
      </c>
      <c r="K42" t="s">
        <v>308</v>
      </c>
      <c r="L42" t="s">
        <v>140</v>
      </c>
      <c r="M42" t="s">
        <v>309</v>
      </c>
      <c r="N42" t="s">
        <v>121</v>
      </c>
      <c r="O42" t="s">
        <v>48</v>
      </c>
      <c r="P42" t="s">
        <v>276</v>
      </c>
      <c r="Q42" t="s">
        <v>52</v>
      </c>
      <c r="R42" t="s">
        <v>223</v>
      </c>
      <c r="S42" t="s">
        <v>186</v>
      </c>
      <c r="T42" t="s">
        <v>310</v>
      </c>
      <c r="U42" t="s">
        <v>311</v>
      </c>
      <c r="V42" t="s">
        <v>82</v>
      </c>
      <c r="W42" t="s">
        <v>281</v>
      </c>
      <c r="X42" t="s">
        <v>41</v>
      </c>
      <c r="Y42" t="s">
        <v>85</v>
      </c>
      <c r="Z42" t="s">
        <v>308</v>
      </c>
      <c r="AA42" t="s">
        <v>140</v>
      </c>
      <c r="AB42" t="s">
        <v>309</v>
      </c>
      <c r="AC42" t="s">
        <v>121</v>
      </c>
      <c r="AD42" t="s">
        <v>48</v>
      </c>
      <c r="AE42" t="s">
        <v>276</v>
      </c>
      <c r="AF42" t="s">
        <v>52</v>
      </c>
      <c r="AG42" t="s">
        <v>223</v>
      </c>
      <c r="AH42" t="s">
        <v>186</v>
      </c>
      <c r="AI42" t="s">
        <v>310</v>
      </c>
      <c r="AJ42" t="s">
        <v>311</v>
      </c>
    </row>
    <row r="43" spans="1:36" x14ac:dyDescent="0.2">
      <c r="A43" t="s">
        <v>307</v>
      </c>
      <c r="B43">
        <f t="shared" ref="B43:C61" si="2">1/6.4</f>
        <v>0.15625</v>
      </c>
      <c r="C43">
        <f t="shared" si="2"/>
        <v>0.15625</v>
      </c>
      <c r="D43">
        <v>1.6</v>
      </c>
      <c r="E43">
        <f t="shared" si="0"/>
        <v>0.8</v>
      </c>
      <c r="F43" t="s">
        <v>1071</v>
      </c>
      <c r="G43" t="s">
        <v>297</v>
      </c>
      <c r="H43" t="s">
        <v>312</v>
      </c>
      <c r="I43" t="s">
        <v>65</v>
      </c>
      <c r="J43" t="s">
        <v>313</v>
      </c>
      <c r="K43" t="s">
        <v>314</v>
      </c>
      <c r="L43" t="s">
        <v>68</v>
      </c>
      <c r="M43" t="s">
        <v>315</v>
      </c>
      <c r="N43" t="s">
        <v>316</v>
      </c>
      <c r="O43" t="s">
        <v>184</v>
      </c>
      <c r="P43" t="s">
        <v>317</v>
      </c>
      <c r="Q43" t="s">
        <v>140</v>
      </c>
      <c r="R43" t="s">
        <v>48</v>
      </c>
      <c r="S43" t="s">
        <v>176</v>
      </c>
      <c r="V43" t="s">
        <v>297</v>
      </c>
      <c r="W43" t="s">
        <v>312</v>
      </c>
      <c r="X43" t="s">
        <v>65</v>
      </c>
      <c r="Y43" t="s">
        <v>313</v>
      </c>
      <c r="Z43" t="s">
        <v>314</v>
      </c>
      <c r="AA43" t="s">
        <v>68</v>
      </c>
      <c r="AB43" t="s">
        <v>315</v>
      </c>
      <c r="AC43" t="s">
        <v>316</v>
      </c>
      <c r="AD43" t="s">
        <v>184</v>
      </c>
      <c r="AE43" t="s">
        <v>317</v>
      </c>
      <c r="AF43" t="s">
        <v>140</v>
      </c>
      <c r="AG43" t="s">
        <v>48</v>
      </c>
      <c r="AH43" t="s">
        <v>176</v>
      </c>
    </row>
    <row r="44" spans="1:36" x14ac:dyDescent="0.2">
      <c r="A44" t="s">
        <v>307</v>
      </c>
      <c r="B44">
        <f t="shared" si="2"/>
        <v>0.15625</v>
      </c>
      <c r="C44">
        <f t="shared" si="2"/>
        <v>0.15625</v>
      </c>
      <c r="D44">
        <v>1.5</v>
      </c>
      <c r="E44">
        <f t="shared" si="0"/>
        <v>0.7</v>
      </c>
      <c r="F44" t="s">
        <v>1071</v>
      </c>
      <c r="G44" t="s">
        <v>318</v>
      </c>
      <c r="H44" t="s">
        <v>319</v>
      </c>
      <c r="I44" t="s">
        <v>320</v>
      </c>
      <c r="J44" t="s">
        <v>109</v>
      </c>
      <c r="K44" t="s">
        <v>67</v>
      </c>
      <c r="L44" t="s">
        <v>68</v>
      </c>
      <c r="M44" t="s">
        <v>137</v>
      </c>
      <c r="N44" t="s">
        <v>321</v>
      </c>
      <c r="O44" t="s">
        <v>322</v>
      </c>
      <c r="P44" t="s">
        <v>323</v>
      </c>
      <c r="Q44" t="s">
        <v>97</v>
      </c>
      <c r="V44" t="s">
        <v>318</v>
      </c>
      <c r="W44" t="s">
        <v>319</v>
      </c>
      <c r="X44" t="s">
        <v>320</v>
      </c>
      <c r="Y44" t="s">
        <v>109</v>
      </c>
      <c r="Z44" t="s">
        <v>67</v>
      </c>
      <c r="AA44" t="s">
        <v>68</v>
      </c>
      <c r="AB44" t="s">
        <v>137</v>
      </c>
      <c r="AC44" t="s">
        <v>321</v>
      </c>
      <c r="AD44" t="s">
        <v>322</v>
      </c>
      <c r="AE44" t="s">
        <v>323</v>
      </c>
      <c r="AF44" t="s">
        <v>97</v>
      </c>
    </row>
    <row r="45" spans="1:36" x14ac:dyDescent="0.2">
      <c r="A45" t="s">
        <v>307</v>
      </c>
      <c r="B45">
        <f t="shared" si="2"/>
        <v>0.15625</v>
      </c>
      <c r="C45">
        <f t="shared" si="2"/>
        <v>0.15625</v>
      </c>
      <c r="D45">
        <v>1.4</v>
      </c>
      <c r="E45">
        <f t="shared" si="0"/>
        <v>0.59999999999999987</v>
      </c>
      <c r="F45" t="s">
        <v>1071</v>
      </c>
      <c r="G45" t="s">
        <v>324</v>
      </c>
      <c r="H45" t="s">
        <v>40</v>
      </c>
      <c r="I45" t="s">
        <v>83</v>
      </c>
      <c r="J45" t="s">
        <v>52</v>
      </c>
      <c r="K45" t="s">
        <v>261</v>
      </c>
      <c r="L45" t="s">
        <v>48</v>
      </c>
      <c r="M45" t="s">
        <v>325</v>
      </c>
      <c r="N45" t="s">
        <v>121</v>
      </c>
      <c r="O45" t="s">
        <v>48</v>
      </c>
      <c r="P45" t="s">
        <v>326</v>
      </c>
      <c r="Q45" t="s">
        <v>158</v>
      </c>
      <c r="R45" t="s">
        <v>48</v>
      </c>
      <c r="S45" t="s">
        <v>327</v>
      </c>
      <c r="V45" t="s">
        <v>324</v>
      </c>
      <c r="W45" t="s">
        <v>40</v>
      </c>
      <c r="X45" t="s">
        <v>83</v>
      </c>
      <c r="Y45" t="s">
        <v>52</v>
      </c>
      <c r="Z45" t="s">
        <v>261</v>
      </c>
      <c r="AA45" t="s">
        <v>48</v>
      </c>
      <c r="AB45" t="s">
        <v>325</v>
      </c>
      <c r="AC45" t="s">
        <v>121</v>
      </c>
      <c r="AD45" t="s">
        <v>48</v>
      </c>
      <c r="AE45" t="s">
        <v>326</v>
      </c>
      <c r="AF45" t="s">
        <v>158</v>
      </c>
      <c r="AG45" t="s">
        <v>48</v>
      </c>
      <c r="AH45" t="s">
        <v>327</v>
      </c>
    </row>
    <row r="46" spans="1:36" x14ac:dyDescent="0.2">
      <c r="A46" t="s">
        <v>307</v>
      </c>
      <c r="B46">
        <f t="shared" si="2"/>
        <v>0.15625</v>
      </c>
      <c r="C46">
        <f t="shared" si="2"/>
        <v>0.15625</v>
      </c>
      <c r="D46">
        <v>1.3</v>
      </c>
      <c r="E46">
        <f t="shared" si="0"/>
        <v>0.5</v>
      </c>
      <c r="F46" t="s">
        <v>1071</v>
      </c>
      <c r="G46" t="s">
        <v>190</v>
      </c>
      <c r="H46" t="s">
        <v>191</v>
      </c>
      <c r="I46" t="s">
        <v>192</v>
      </c>
      <c r="J46" t="s">
        <v>68</v>
      </c>
      <c r="K46" t="s">
        <v>328</v>
      </c>
      <c r="L46" t="s">
        <v>106</v>
      </c>
      <c r="M46" t="s">
        <v>48</v>
      </c>
      <c r="N46" t="s">
        <v>329</v>
      </c>
      <c r="O46" t="s">
        <v>57</v>
      </c>
      <c r="P46" t="s">
        <v>207</v>
      </c>
      <c r="Q46" t="s">
        <v>330</v>
      </c>
      <c r="R46" t="s">
        <v>177</v>
      </c>
      <c r="S46" t="s">
        <v>331</v>
      </c>
      <c r="V46" t="s">
        <v>190</v>
      </c>
      <c r="W46" t="s">
        <v>191</v>
      </c>
      <c r="X46" t="s">
        <v>192</v>
      </c>
      <c r="Y46" t="s">
        <v>68</v>
      </c>
      <c r="Z46" t="s">
        <v>328</v>
      </c>
      <c r="AA46" t="s">
        <v>106</v>
      </c>
      <c r="AB46" t="s">
        <v>48</v>
      </c>
      <c r="AC46" t="s">
        <v>329</v>
      </c>
      <c r="AD46" t="s">
        <v>57</v>
      </c>
      <c r="AE46" t="s">
        <v>207</v>
      </c>
      <c r="AF46" t="s">
        <v>330</v>
      </c>
      <c r="AG46" t="s">
        <v>177</v>
      </c>
      <c r="AH46" t="s">
        <v>331</v>
      </c>
    </row>
    <row r="47" spans="1:36" x14ac:dyDescent="0.2">
      <c r="A47" t="s">
        <v>307</v>
      </c>
      <c r="B47">
        <f t="shared" si="2"/>
        <v>0.15625</v>
      </c>
      <c r="C47">
        <f t="shared" si="2"/>
        <v>0.15625</v>
      </c>
      <c r="D47">
        <v>1.2</v>
      </c>
      <c r="E47">
        <f t="shared" si="0"/>
        <v>0.39999999999999991</v>
      </c>
      <c r="F47" t="s">
        <v>1071</v>
      </c>
      <c r="G47" t="s">
        <v>82</v>
      </c>
      <c r="H47" t="s">
        <v>332</v>
      </c>
      <c r="I47" t="s">
        <v>333</v>
      </c>
      <c r="J47" t="s">
        <v>334</v>
      </c>
      <c r="K47" t="s">
        <v>335</v>
      </c>
      <c r="L47" t="s">
        <v>336</v>
      </c>
      <c r="M47" t="s">
        <v>154</v>
      </c>
      <c r="N47" t="s">
        <v>101</v>
      </c>
      <c r="O47" t="s">
        <v>44</v>
      </c>
      <c r="P47" t="s">
        <v>193</v>
      </c>
      <c r="Q47" t="s">
        <v>337</v>
      </c>
      <c r="R47" t="s">
        <v>45</v>
      </c>
      <c r="S47" t="s">
        <v>338</v>
      </c>
      <c r="V47" t="s">
        <v>82</v>
      </c>
      <c r="W47" t="s">
        <v>332</v>
      </c>
      <c r="X47" t="s">
        <v>333</v>
      </c>
      <c r="Y47" t="s">
        <v>334</v>
      </c>
      <c r="Z47" t="s">
        <v>335</v>
      </c>
      <c r="AA47" t="s">
        <v>336</v>
      </c>
      <c r="AB47" t="s">
        <v>154</v>
      </c>
      <c r="AC47" t="s">
        <v>101</v>
      </c>
      <c r="AD47" t="s">
        <v>44</v>
      </c>
      <c r="AE47" t="s">
        <v>193</v>
      </c>
      <c r="AF47" t="s">
        <v>337</v>
      </c>
      <c r="AG47" t="s">
        <v>45</v>
      </c>
      <c r="AH47" t="s">
        <v>338</v>
      </c>
    </row>
    <row r="48" spans="1:36" x14ac:dyDescent="0.2">
      <c r="A48" t="s">
        <v>307</v>
      </c>
      <c r="B48">
        <f t="shared" si="2"/>
        <v>0.15625</v>
      </c>
      <c r="C48">
        <f t="shared" si="2"/>
        <v>0.15625</v>
      </c>
      <c r="D48">
        <v>1.1000000000000001</v>
      </c>
      <c r="E48">
        <f t="shared" si="0"/>
        <v>0.30000000000000004</v>
      </c>
      <c r="F48" t="s">
        <v>1071</v>
      </c>
      <c r="G48" t="s">
        <v>182</v>
      </c>
      <c r="H48" t="s">
        <v>339</v>
      </c>
      <c r="I48" t="s">
        <v>340</v>
      </c>
      <c r="J48" t="s">
        <v>1</v>
      </c>
      <c r="K48" t="s">
        <v>341</v>
      </c>
      <c r="L48" t="s">
        <v>121</v>
      </c>
      <c r="M48" t="s">
        <v>342</v>
      </c>
      <c r="N48" t="s">
        <v>47</v>
      </c>
      <c r="O48" t="s">
        <v>98</v>
      </c>
      <c r="P48" t="s">
        <v>343</v>
      </c>
      <c r="Q48" t="s">
        <v>115</v>
      </c>
      <c r="R48" t="s">
        <v>108</v>
      </c>
      <c r="V48" t="s">
        <v>182</v>
      </c>
      <c r="W48" t="s">
        <v>339</v>
      </c>
      <c r="X48" t="s">
        <v>340</v>
      </c>
      <c r="Y48" t="s">
        <v>1</v>
      </c>
      <c r="Z48" t="s">
        <v>341</v>
      </c>
      <c r="AA48" t="s">
        <v>121</v>
      </c>
      <c r="AB48" t="s">
        <v>342</v>
      </c>
      <c r="AC48" t="s">
        <v>47</v>
      </c>
      <c r="AD48" t="s">
        <v>98</v>
      </c>
      <c r="AE48" t="s">
        <v>343</v>
      </c>
      <c r="AF48" t="s">
        <v>115</v>
      </c>
      <c r="AG48" t="s">
        <v>108</v>
      </c>
    </row>
    <row r="49" spans="1:34" x14ac:dyDescent="0.2">
      <c r="A49" t="s">
        <v>307</v>
      </c>
      <c r="B49">
        <f t="shared" si="2"/>
        <v>0.15625</v>
      </c>
      <c r="C49">
        <f t="shared" si="2"/>
        <v>0.15625</v>
      </c>
      <c r="D49">
        <v>1</v>
      </c>
      <c r="E49">
        <f t="shared" si="0"/>
        <v>0.19999999999999996</v>
      </c>
      <c r="F49" t="s">
        <v>1071</v>
      </c>
      <c r="G49" t="s">
        <v>344</v>
      </c>
      <c r="H49" t="s">
        <v>345</v>
      </c>
      <c r="I49" t="s">
        <v>291</v>
      </c>
      <c r="J49" t="s">
        <v>47</v>
      </c>
      <c r="K49" t="s">
        <v>48</v>
      </c>
      <c r="L49" t="s">
        <v>346</v>
      </c>
      <c r="M49" t="s">
        <v>347</v>
      </c>
      <c r="N49" t="s">
        <v>348</v>
      </c>
      <c r="O49" t="s">
        <v>63</v>
      </c>
      <c r="P49" t="s">
        <v>64</v>
      </c>
      <c r="Q49" t="s">
        <v>65</v>
      </c>
      <c r="R49" t="s">
        <v>349</v>
      </c>
      <c r="V49" t="s">
        <v>344</v>
      </c>
      <c r="W49" t="s">
        <v>345</v>
      </c>
      <c r="X49" t="s">
        <v>291</v>
      </c>
      <c r="Y49" t="s">
        <v>47</v>
      </c>
      <c r="Z49" t="s">
        <v>48</v>
      </c>
      <c r="AA49" t="s">
        <v>346</v>
      </c>
      <c r="AB49" t="s">
        <v>347</v>
      </c>
      <c r="AC49" t="s">
        <v>348</v>
      </c>
      <c r="AD49" t="s">
        <v>63</v>
      </c>
      <c r="AE49" t="s">
        <v>64</v>
      </c>
      <c r="AF49" t="s">
        <v>65</v>
      </c>
      <c r="AG49" t="s">
        <v>349</v>
      </c>
    </row>
    <row r="50" spans="1:34" x14ac:dyDescent="0.2">
      <c r="A50" t="s">
        <v>307</v>
      </c>
      <c r="B50">
        <f t="shared" si="2"/>
        <v>0.15625</v>
      </c>
      <c r="C50">
        <f t="shared" si="2"/>
        <v>0.15625</v>
      </c>
      <c r="D50">
        <v>0.90000000000000102</v>
      </c>
      <c r="E50">
        <f t="shared" si="0"/>
        <v>0.10000000000000098</v>
      </c>
      <c r="F50" t="s">
        <v>1071</v>
      </c>
      <c r="G50" t="s">
        <v>274</v>
      </c>
      <c r="H50" t="s">
        <v>75</v>
      </c>
      <c r="I50" t="s">
        <v>1</v>
      </c>
      <c r="J50" t="s">
        <v>275</v>
      </c>
      <c r="K50" t="s">
        <v>276</v>
      </c>
      <c r="L50" t="s">
        <v>184</v>
      </c>
      <c r="M50" t="s">
        <v>68</v>
      </c>
      <c r="N50" t="s">
        <v>350</v>
      </c>
      <c r="O50" t="s">
        <v>351</v>
      </c>
      <c r="P50" t="s">
        <v>85</v>
      </c>
      <c r="Q50" t="s">
        <v>152</v>
      </c>
      <c r="R50" t="s">
        <v>59</v>
      </c>
      <c r="S50" t="s">
        <v>352</v>
      </c>
      <c r="V50" t="s">
        <v>274</v>
      </c>
      <c r="W50" t="s">
        <v>75</v>
      </c>
      <c r="X50" t="s">
        <v>1</v>
      </c>
      <c r="Y50" t="s">
        <v>275</v>
      </c>
      <c r="Z50" t="s">
        <v>276</v>
      </c>
      <c r="AA50" t="s">
        <v>184</v>
      </c>
      <c r="AB50" t="s">
        <v>68</v>
      </c>
      <c r="AC50" t="s">
        <v>350</v>
      </c>
      <c r="AD50" t="s">
        <v>351</v>
      </c>
      <c r="AE50" t="s">
        <v>85</v>
      </c>
      <c r="AF50" t="s">
        <v>152</v>
      </c>
      <c r="AG50" t="s">
        <v>59</v>
      </c>
      <c r="AH50" t="s">
        <v>352</v>
      </c>
    </row>
    <row r="51" spans="1:34" x14ac:dyDescent="0.2">
      <c r="A51" t="s">
        <v>307</v>
      </c>
      <c r="B51">
        <f t="shared" si="2"/>
        <v>0.15625</v>
      </c>
      <c r="C51">
        <f t="shared" si="2"/>
        <v>0.15625</v>
      </c>
      <c r="D51">
        <v>0.80000000000000104</v>
      </c>
      <c r="E51">
        <f t="shared" si="0"/>
        <v>9.9920072216264089E-16</v>
      </c>
      <c r="F51" t="s">
        <v>1071</v>
      </c>
      <c r="G51" t="s">
        <v>318</v>
      </c>
      <c r="H51" t="s">
        <v>353</v>
      </c>
      <c r="I51" t="s">
        <v>354</v>
      </c>
      <c r="J51" t="s">
        <v>109</v>
      </c>
      <c r="K51" t="s">
        <v>52</v>
      </c>
      <c r="L51" t="s">
        <v>355</v>
      </c>
      <c r="M51" t="s">
        <v>48</v>
      </c>
      <c r="N51" t="s">
        <v>356</v>
      </c>
      <c r="O51" t="s">
        <v>245</v>
      </c>
      <c r="P51" t="s">
        <v>131</v>
      </c>
      <c r="Q51" t="s">
        <v>357</v>
      </c>
      <c r="R51" t="s">
        <v>358</v>
      </c>
      <c r="V51" t="s">
        <v>318</v>
      </c>
      <c r="W51" t="s">
        <v>353</v>
      </c>
      <c r="X51" t="s">
        <v>354</v>
      </c>
      <c r="Y51" t="s">
        <v>109</v>
      </c>
      <c r="Z51" t="s">
        <v>52</v>
      </c>
      <c r="AA51" t="s">
        <v>355</v>
      </c>
      <c r="AB51" t="s">
        <v>48</v>
      </c>
      <c r="AC51" t="s">
        <v>356</v>
      </c>
      <c r="AD51" t="s">
        <v>245</v>
      </c>
      <c r="AE51" t="s">
        <v>131</v>
      </c>
      <c r="AF51" t="s">
        <v>357</v>
      </c>
      <c r="AG51" t="s">
        <v>358</v>
      </c>
    </row>
    <row r="52" spans="1:34" x14ac:dyDescent="0.2">
      <c r="A52" t="s">
        <v>307</v>
      </c>
      <c r="B52">
        <f t="shared" si="2"/>
        <v>0.15625</v>
      </c>
      <c r="C52">
        <f t="shared" si="2"/>
        <v>0.15625</v>
      </c>
      <c r="D52">
        <v>0.70000000000000095</v>
      </c>
      <c r="E52">
        <f t="shared" si="0"/>
        <v>-9.999999999999909E-2</v>
      </c>
      <c r="F52" t="s">
        <v>1071</v>
      </c>
      <c r="G52" t="s">
        <v>359</v>
      </c>
      <c r="H52" t="s">
        <v>360</v>
      </c>
      <c r="I52" t="s">
        <v>361</v>
      </c>
      <c r="J52" t="s">
        <v>351</v>
      </c>
      <c r="K52" t="s">
        <v>1</v>
      </c>
      <c r="L52" t="s">
        <v>362</v>
      </c>
      <c r="M52" t="s">
        <v>121</v>
      </c>
      <c r="N52" t="s">
        <v>186</v>
      </c>
      <c r="O52" t="s">
        <v>363</v>
      </c>
      <c r="P52" t="s">
        <v>57</v>
      </c>
      <c r="Q52" t="s">
        <v>122</v>
      </c>
      <c r="R52" t="s">
        <v>338</v>
      </c>
      <c r="S52" t="s">
        <v>364</v>
      </c>
      <c r="V52" t="s">
        <v>359</v>
      </c>
      <c r="W52" t="s">
        <v>360</v>
      </c>
      <c r="X52" t="s">
        <v>361</v>
      </c>
      <c r="Y52" t="s">
        <v>351</v>
      </c>
      <c r="Z52" t="s">
        <v>1</v>
      </c>
      <c r="AA52" t="s">
        <v>362</v>
      </c>
      <c r="AB52" t="s">
        <v>121</v>
      </c>
      <c r="AC52" t="s">
        <v>186</v>
      </c>
      <c r="AD52" t="s">
        <v>363</v>
      </c>
      <c r="AE52" t="s">
        <v>57</v>
      </c>
      <c r="AF52" t="s">
        <v>122</v>
      </c>
      <c r="AG52" t="s">
        <v>338</v>
      </c>
      <c r="AH52" t="s">
        <v>364</v>
      </c>
    </row>
    <row r="53" spans="1:34" x14ac:dyDescent="0.2">
      <c r="A53" t="s">
        <v>307</v>
      </c>
      <c r="B53">
        <f t="shared" si="2"/>
        <v>0.15625</v>
      </c>
      <c r="C53">
        <f t="shared" si="2"/>
        <v>0.15625</v>
      </c>
      <c r="D53">
        <v>0.6</v>
      </c>
      <c r="E53">
        <f t="shared" si="0"/>
        <v>-0.20000000000000007</v>
      </c>
      <c r="F53" t="s">
        <v>1071</v>
      </c>
      <c r="G53" t="s">
        <v>274</v>
      </c>
      <c r="H53" t="s">
        <v>365</v>
      </c>
      <c r="I53" t="s">
        <v>366</v>
      </c>
      <c r="J53" t="s">
        <v>219</v>
      </c>
      <c r="K53" t="s">
        <v>192</v>
      </c>
      <c r="L53" t="s">
        <v>140</v>
      </c>
      <c r="M53" t="s">
        <v>1</v>
      </c>
      <c r="N53" t="s">
        <v>367</v>
      </c>
      <c r="O53" t="s">
        <v>52</v>
      </c>
      <c r="P53" t="s">
        <v>368</v>
      </c>
      <c r="Q53" t="s">
        <v>369</v>
      </c>
      <c r="R53" t="s">
        <v>48</v>
      </c>
      <c r="S53" t="s">
        <v>370</v>
      </c>
      <c r="V53" t="s">
        <v>274</v>
      </c>
      <c r="W53" t="s">
        <v>365</v>
      </c>
      <c r="X53" t="s">
        <v>366</v>
      </c>
      <c r="Y53" t="s">
        <v>219</v>
      </c>
      <c r="Z53" t="s">
        <v>192</v>
      </c>
      <c r="AA53" t="s">
        <v>140</v>
      </c>
      <c r="AB53" t="s">
        <v>1</v>
      </c>
      <c r="AC53" t="s">
        <v>367</v>
      </c>
      <c r="AD53" t="s">
        <v>52</v>
      </c>
      <c r="AE53" t="s">
        <v>368</v>
      </c>
      <c r="AF53" t="s">
        <v>369</v>
      </c>
      <c r="AG53" t="s">
        <v>48</v>
      </c>
      <c r="AH53" t="s">
        <v>370</v>
      </c>
    </row>
    <row r="54" spans="1:34" x14ac:dyDescent="0.2">
      <c r="A54" t="s">
        <v>307</v>
      </c>
      <c r="B54">
        <f t="shared" si="2"/>
        <v>0.15625</v>
      </c>
      <c r="C54">
        <f t="shared" si="2"/>
        <v>0.15625</v>
      </c>
      <c r="D54">
        <v>0.5</v>
      </c>
      <c r="E54">
        <f t="shared" si="0"/>
        <v>-0.30000000000000004</v>
      </c>
      <c r="F54" t="s">
        <v>1071</v>
      </c>
      <c r="G54" t="s">
        <v>371</v>
      </c>
      <c r="H54" t="s">
        <v>372</v>
      </c>
      <c r="I54" t="s">
        <v>44</v>
      </c>
      <c r="J54" t="s">
        <v>131</v>
      </c>
      <c r="K54" t="s">
        <v>373</v>
      </c>
      <c r="L54" t="s">
        <v>374</v>
      </c>
      <c r="M54" t="s">
        <v>375</v>
      </c>
      <c r="N54" t="s">
        <v>1</v>
      </c>
      <c r="O54" t="s">
        <v>376</v>
      </c>
      <c r="P54" t="s">
        <v>377</v>
      </c>
      <c r="Q54" t="s">
        <v>121</v>
      </c>
      <c r="R54" t="s">
        <v>378</v>
      </c>
      <c r="V54" t="s">
        <v>371</v>
      </c>
      <c r="X54" t="s">
        <v>44</v>
      </c>
      <c r="Y54" t="s">
        <v>131</v>
      </c>
    </row>
    <row r="55" spans="1:34" x14ac:dyDescent="0.2">
      <c r="A55" t="s">
        <v>307</v>
      </c>
      <c r="B55">
        <f t="shared" si="2"/>
        <v>0.15625</v>
      </c>
      <c r="C55">
        <f t="shared" si="2"/>
        <v>0.15625</v>
      </c>
      <c r="D55">
        <v>0.4</v>
      </c>
      <c r="E55">
        <f t="shared" si="0"/>
        <v>-0.4</v>
      </c>
      <c r="F55" t="s">
        <v>1071</v>
      </c>
      <c r="G55" t="s">
        <v>50</v>
      </c>
      <c r="H55" t="s">
        <v>351</v>
      </c>
      <c r="I55" t="s">
        <v>1</v>
      </c>
      <c r="J55" t="s">
        <v>362</v>
      </c>
      <c r="K55" t="s">
        <v>121</v>
      </c>
      <c r="L55" t="s">
        <v>109</v>
      </c>
      <c r="M55" t="s">
        <v>379</v>
      </c>
      <c r="N55" t="s">
        <v>380</v>
      </c>
      <c r="O55" t="s">
        <v>57</v>
      </c>
      <c r="P55" t="s">
        <v>381</v>
      </c>
      <c r="Q55" t="s">
        <v>128</v>
      </c>
      <c r="R55" t="s">
        <v>212</v>
      </c>
    </row>
    <row r="56" spans="1:34" x14ac:dyDescent="0.2">
      <c r="A56" t="s">
        <v>307</v>
      </c>
      <c r="B56">
        <f t="shared" si="2"/>
        <v>0.15625</v>
      </c>
      <c r="C56">
        <f t="shared" si="2"/>
        <v>0.15625</v>
      </c>
      <c r="D56">
        <v>0.3</v>
      </c>
      <c r="E56">
        <f t="shared" si="0"/>
        <v>-0.5</v>
      </c>
      <c r="F56" t="s">
        <v>1071</v>
      </c>
      <c r="G56" t="s">
        <v>324</v>
      </c>
      <c r="H56" t="s">
        <v>121</v>
      </c>
      <c r="I56" t="s">
        <v>186</v>
      </c>
      <c r="J56" t="s">
        <v>303</v>
      </c>
      <c r="K56" t="s">
        <v>111</v>
      </c>
      <c r="L56" t="s">
        <v>52</v>
      </c>
      <c r="M56" t="s">
        <v>48</v>
      </c>
      <c r="N56" t="s">
        <v>382</v>
      </c>
      <c r="O56" t="s">
        <v>383</v>
      </c>
      <c r="P56" t="s">
        <v>116</v>
      </c>
      <c r="Q56" t="s">
        <v>136</v>
      </c>
    </row>
    <row r="57" spans="1:34" x14ac:dyDescent="0.2">
      <c r="A57" t="s">
        <v>307</v>
      </c>
      <c r="B57">
        <f t="shared" si="2"/>
        <v>0.15625</v>
      </c>
      <c r="C57">
        <f t="shared" si="2"/>
        <v>0.15625</v>
      </c>
      <c r="D57">
        <v>0.2</v>
      </c>
      <c r="E57">
        <f t="shared" si="0"/>
        <v>-0.60000000000000009</v>
      </c>
      <c r="F57" t="s">
        <v>1071</v>
      </c>
      <c r="G57" t="s">
        <v>318</v>
      </c>
      <c r="H57" t="s">
        <v>262</v>
      </c>
      <c r="I57" t="s">
        <v>384</v>
      </c>
      <c r="J57" t="s">
        <v>1</v>
      </c>
      <c r="K57" t="s">
        <v>385</v>
      </c>
      <c r="L57" t="s">
        <v>88</v>
      </c>
      <c r="M57" t="s">
        <v>143</v>
      </c>
      <c r="N57" t="s">
        <v>261</v>
      </c>
      <c r="O57" t="s">
        <v>386</v>
      </c>
      <c r="P57" t="s">
        <v>70</v>
      </c>
      <c r="Q57" t="s">
        <v>41</v>
      </c>
      <c r="R57" t="s">
        <v>48</v>
      </c>
      <c r="S57" t="s">
        <v>171</v>
      </c>
    </row>
    <row r="58" spans="1:34" x14ac:dyDescent="0.2">
      <c r="A58" t="s">
        <v>307</v>
      </c>
      <c r="B58">
        <f t="shared" si="2"/>
        <v>0.15625</v>
      </c>
      <c r="C58">
        <f t="shared" si="2"/>
        <v>0.15625</v>
      </c>
      <c r="D58">
        <v>9.9999999999999895E-2</v>
      </c>
      <c r="E58">
        <f t="shared" si="0"/>
        <v>-0.70000000000000018</v>
      </c>
      <c r="F58" t="s">
        <v>1071</v>
      </c>
      <c r="G58" t="s">
        <v>182</v>
      </c>
      <c r="H58" t="s">
        <v>353</v>
      </c>
      <c r="I58" t="s">
        <v>387</v>
      </c>
      <c r="J58" t="s">
        <v>224</v>
      </c>
      <c r="K58" t="s">
        <v>52</v>
      </c>
      <c r="L58" t="s">
        <v>112</v>
      </c>
      <c r="M58" t="s">
        <v>48</v>
      </c>
      <c r="N58" t="s">
        <v>219</v>
      </c>
      <c r="O58" t="s">
        <v>336</v>
      </c>
      <c r="P58" t="s">
        <v>388</v>
      </c>
      <c r="Q58" t="s">
        <v>48</v>
      </c>
      <c r="R58" t="s">
        <v>389</v>
      </c>
      <c r="S58" t="s">
        <v>230</v>
      </c>
    </row>
    <row r="59" spans="1:34" x14ac:dyDescent="0.2">
      <c r="A59" t="s">
        <v>307</v>
      </c>
      <c r="B59">
        <f t="shared" si="2"/>
        <v>0.15625</v>
      </c>
      <c r="C59">
        <f t="shared" si="2"/>
        <v>0.15625</v>
      </c>
      <c r="D59">
        <v>0</v>
      </c>
      <c r="E59">
        <f t="shared" si="0"/>
        <v>-0.8</v>
      </c>
      <c r="F59" t="s">
        <v>1071</v>
      </c>
      <c r="G59" t="s">
        <v>216</v>
      </c>
      <c r="H59" t="s">
        <v>69</v>
      </c>
      <c r="I59" t="s">
        <v>78</v>
      </c>
      <c r="J59" t="s">
        <v>390</v>
      </c>
      <c r="K59" t="s">
        <v>391</v>
      </c>
      <c r="L59" t="s">
        <v>392</v>
      </c>
      <c r="M59" t="s">
        <v>128</v>
      </c>
      <c r="N59" t="s">
        <v>48</v>
      </c>
      <c r="O59" t="s">
        <v>393</v>
      </c>
      <c r="P59" t="s">
        <v>394</v>
      </c>
    </row>
    <row r="60" spans="1:34" x14ac:dyDescent="0.2">
      <c r="A60" t="s">
        <v>307</v>
      </c>
      <c r="B60">
        <f t="shared" si="2"/>
        <v>0.15625</v>
      </c>
      <c r="C60">
        <f t="shared" si="2"/>
        <v>0.15625</v>
      </c>
      <c r="D60">
        <v>-0.1</v>
      </c>
      <c r="E60">
        <f t="shared" si="0"/>
        <v>-0.9</v>
      </c>
      <c r="F60" t="s">
        <v>1071</v>
      </c>
      <c r="G60" t="s">
        <v>72</v>
      </c>
      <c r="H60" t="s">
        <v>78</v>
      </c>
      <c r="I60" t="s">
        <v>164</v>
      </c>
      <c r="J60" t="s">
        <v>143</v>
      </c>
      <c r="K60" t="s">
        <v>165</v>
      </c>
      <c r="L60" t="s">
        <v>52</v>
      </c>
      <c r="M60" t="s">
        <v>166</v>
      </c>
      <c r="N60" t="s">
        <v>75</v>
      </c>
      <c r="O60" t="s">
        <v>48</v>
      </c>
      <c r="P60" t="s">
        <v>395</v>
      </c>
      <c r="Q60" t="s">
        <v>177</v>
      </c>
      <c r="R60" t="s">
        <v>396</v>
      </c>
    </row>
    <row r="61" spans="1:34" x14ac:dyDescent="0.2">
      <c r="A61" t="s">
        <v>307</v>
      </c>
      <c r="B61">
        <f t="shared" si="2"/>
        <v>0.15625</v>
      </c>
      <c r="C61">
        <f t="shared" si="2"/>
        <v>0.15625</v>
      </c>
      <c r="D61">
        <v>-0.2</v>
      </c>
      <c r="E61">
        <f t="shared" si="0"/>
        <v>-1</v>
      </c>
      <c r="F61" t="s">
        <v>1071</v>
      </c>
      <c r="G61" t="s">
        <v>50</v>
      </c>
      <c r="H61" t="s">
        <v>75</v>
      </c>
      <c r="I61" t="s">
        <v>184</v>
      </c>
      <c r="J61" t="s">
        <v>397</v>
      </c>
      <c r="K61" t="s">
        <v>67</v>
      </c>
      <c r="L61" t="s">
        <v>186</v>
      </c>
      <c r="M61" t="s">
        <v>398</v>
      </c>
      <c r="N61" t="s">
        <v>119</v>
      </c>
      <c r="O61" t="s">
        <v>52</v>
      </c>
      <c r="P61" t="s">
        <v>399</v>
      </c>
      <c r="Q61" t="s">
        <v>400</v>
      </c>
      <c r="R61" t="s">
        <v>77</v>
      </c>
      <c r="S61" t="s">
        <v>128</v>
      </c>
      <c r="T61" t="s">
        <v>48</v>
      </c>
      <c r="U61" t="s">
        <v>401</v>
      </c>
    </row>
    <row r="62" spans="1:34" x14ac:dyDescent="0.2">
      <c r="A62" t="s">
        <v>402</v>
      </c>
      <c r="B62">
        <f>1/11.65</f>
        <v>8.5836909871244635E-2</v>
      </c>
      <c r="C62">
        <f>1/11.65</f>
        <v>8.5836909871244635E-2</v>
      </c>
      <c r="D62">
        <v>1.7</v>
      </c>
      <c r="E62">
        <f t="shared" si="0"/>
        <v>0.89999999999999991</v>
      </c>
      <c r="F62" t="s">
        <v>1071</v>
      </c>
      <c r="G62" t="s">
        <v>274</v>
      </c>
      <c r="H62" t="s">
        <v>75</v>
      </c>
      <c r="I62" t="s">
        <v>403</v>
      </c>
      <c r="J62" t="s">
        <v>97</v>
      </c>
      <c r="K62" t="s">
        <v>57</v>
      </c>
      <c r="L62" t="s">
        <v>184</v>
      </c>
      <c r="M62" t="s">
        <v>48</v>
      </c>
      <c r="N62" t="s">
        <v>404</v>
      </c>
      <c r="O62" t="s">
        <v>75</v>
      </c>
      <c r="P62" t="s">
        <v>405</v>
      </c>
      <c r="Q62" t="s">
        <v>106</v>
      </c>
      <c r="R62" t="s">
        <v>406</v>
      </c>
      <c r="S62" t="s">
        <v>276</v>
      </c>
      <c r="V62" t="s">
        <v>274</v>
      </c>
      <c r="W62" t="s">
        <v>75</v>
      </c>
      <c r="X62" t="s">
        <v>403</v>
      </c>
      <c r="Y62" t="s">
        <v>97</v>
      </c>
      <c r="Z62" t="s">
        <v>57</v>
      </c>
      <c r="AA62" t="s">
        <v>184</v>
      </c>
      <c r="AB62" t="s">
        <v>48</v>
      </c>
      <c r="AC62" t="s">
        <v>404</v>
      </c>
      <c r="AD62" t="s">
        <v>75</v>
      </c>
      <c r="AE62" t="s">
        <v>405</v>
      </c>
      <c r="AF62" t="s">
        <v>106</v>
      </c>
      <c r="AG62" t="s">
        <v>406</v>
      </c>
      <c r="AH62" t="s">
        <v>276</v>
      </c>
    </row>
    <row r="63" spans="1:34" x14ac:dyDescent="0.2">
      <c r="A63" t="s">
        <v>402</v>
      </c>
      <c r="B63">
        <f t="shared" ref="B63:C81" si="3">1/11.65</f>
        <v>8.5836909871244635E-2</v>
      </c>
      <c r="C63">
        <f t="shared" si="3"/>
        <v>8.5836909871244635E-2</v>
      </c>
      <c r="D63">
        <v>1.6</v>
      </c>
      <c r="E63">
        <f t="shared" si="0"/>
        <v>0.8</v>
      </c>
      <c r="F63" t="s">
        <v>1071</v>
      </c>
      <c r="G63" t="s">
        <v>50</v>
      </c>
      <c r="H63" t="s">
        <v>291</v>
      </c>
      <c r="I63" t="s">
        <v>48</v>
      </c>
      <c r="J63" t="s">
        <v>407</v>
      </c>
      <c r="K63" t="s">
        <v>140</v>
      </c>
      <c r="L63" t="s">
        <v>1</v>
      </c>
      <c r="M63" t="s">
        <v>81</v>
      </c>
      <c r="N63" t="s">
        <v>408</v>
      </c>
      <c r="O63" t="s">
        <v>219</v>
      </c>
      <c r="P63" t="s">
        <v>245</v>
      </c>
      <c r="Q63" t="s">
        <v>409</v>
      </c>
      <c r="R63" t="s">
        <v>108</v>
      </c>
      <c r="V63" t="s">
        <v>50</v>
      </c>
      <c r="W63" t="s">
        <v>291</v>
      </c>
      <c r="X63" t="s">
        <v>48</v>
      </c>
      <c r="Y63" t="s">
        <v>407</v>
      </c>
      <c r="Z63" t="s">
        <v>140</v>
      </c>
      <c r="AA63" t="s">
        <v>1</v>
      </c>
      <c r="AB63" t="s">
        <v>81</v>
      </c>
      <c r="AC63" t="s">
        <v>408</v>
      </c>
      <c r="AD63" t="s">
        <v>219</v>
      </c>
      <c r="AE63" t="s">
        <v>245</v>
      </c>
      <c r="AF63" t="s">
        <v>409</v>
      </c>
      <c r="AG63" t="s">
        <v>108</v>
      </c>
    </row>
    <row r="64" spans="1:34" x14ac:dyDescent="0.2">
      <c r="A64" t="s">
        <v>402</v>
      </c>
      <c r="B64">
        <f t="shared" si="3"/>
        <v>8.5836909871244635E-2</v>
      </c>
      <c r="C64">
        <f t="shared" si="3"/>
        <v>8.5836909871244635E-2</v>
      </c>
      <c r="D64">
        <v>1.5</v>
      </c>
      <c r="E64">
        <f t="shared" si="0"/>
        <v>0.7</v>
      </c>
      <c r="F64" t="s">
        <v>1071</v>
      </c>
      <c r="G64" t="s">
        <v>150</v>
      </c>
      <c r="H64" t="s">
        <v>63</v>
      </c>
      <c r="I64" t="s">
        <v>151</v>
      </c>
      <c r="J64" t="s">
        <v>152</v>
      </c>
      <c r="K64" t="s">
        <v>52</v>
      </c>
      <c r="L64" t="s">
        <v>56</v>
      </c>
      <c r="M64" t="s">
        <v>153</v>
      </c>
      <c r="N64" t="s">
        <v>48</v>
      </c>
      <c r="O64" t="s">
        <v>410</v>
      </c>
      <c r="P64" t="s">
        <v>47</v>
      </c>
      <c r="Q64" t="s">
        <v>101</v>
      </c>
      <c r="R64" t="s">
        <v>118</v>
      </c>
      <c r="V64" t="s">
        <v>150</v>
      </c>
      <c r="W64" t="s">
        <v>63</v>
      </c>
      <c r="X64" t="s">
        <v>151</v>
      </c>
      <c r="Y64" t="s">
        <v>152</v>
      </c>
      <c r="Z64" t="s">
        <v>52</v>
      </c>
      <c r="AA64" t="s">
        <v>56</v>
      </c>
      <c r="AB64" t="s">
        <v>153</v>
      </c>
      <c r="AC64" t="s">
        <v>48</v>
      </c>
      <c r="AD64" t="s">
        <v>410</v>
      </c>
      <c r="AE64" t="s">
        <v>47</v>
      </c>
      <c r="AF64" t="s">
        <v>101</v>
      </c>
      <c r="AG64" t="s">
        <v>118</v>
      </c>
    </row>
    <row r="65" spans="1:34" x14ac:dyDescent="0.2">
      <c r="A65" t="s">
        <v>402</v>
      </c>
      <c r="B65">
        <f t="shared" si="3"/>
        <v>8.5836909871244635E-2</v>
      </c>
      <c r="C65">
        <f t="shared" si="3"/>
        <v>8.5836909871244635E-2</v>
      </c>
      <c r="D65">
        <v>1.4</v>
      </c>
      <c r="E65">
        <f t="shared" si="0"/>
        <v>0.59999999999999987</v>
      </c>
      <c r="F65" t="s">
        <v>1071</v>
      </c>
      <c r="G65" t="s">
        <v>297</v>
      </c>
      <c r="H65" t="s">
        <v>75</v>
      </c>
      <c r="I65" t="s">
        <v>411</v>
      </c>
      <c r="J65" t="s">
        <v>67</v>
      </c>
      <c r="K65" t="s">
        <v>101</v>
      </c>
      <c r="L65" t="s">
        <v>64</v>
      </c>
      <c r="M65" t="s">
        <v>65</v>
      </c>
      <c r="N65" t="s">
        <v>412</v>
      </c>
      <c r="O65" t="s">
        <v>413</v>
      </c>
      <c r="P65" t="s">
        <v>219</v>
      </c>
      <c r="Q65" t="s">
        <v>414</v>
      </c>
      <c r="V65" t="s">
        <v>297</v>
      </c>
      <c r="W65" t="s">
        <v>75</v>
      </c>
      <c r="X65" t="s">
        <v>411</v>
      </c>
      <c r="Y65" t="s">
        <v>67</v>
      </c>
      <c r="Z65" t="s">
        <v>101</v>
      </c>
      <c r="AA65" t="s">
        <v>64</v>
      </c>
      <c r="AB65" t="s">
        <v>65</v>
      </c>
      <c r="AC65" t="s">
        <v>412</v>
      </c>
      <c r="AD65" t="s">
        <v>413</v>
      </c>
      <c r="AE65" t="s">
        <v>219</v>
      </c>
      <c r="AF65" t="s">
        <v>414</v>
      </c>
    </row>
    <row r="66" spans="1:34" x14ac:dyDescent="0.2">
      <c r="A66" t="s">
        <v>402</v>
      </c>
      <c r="B66">
        <f t="shared" si="3"/>
        <v>8.5836909871244635E-2</v>
      </c>
      <c r="C66">
        <f t="shared" si="3"/>
        <v>8.5836909871244635E-2</v>
      </c>
      <c r="D66">
        <v>1.3</v>
      </c>
      <c r="E66">
        <f t="shared" si="0"/>
        <v>0.5</v>
      </c>
      <c r="F66" t="s">
        <v>1071</v>
      </c>
      <c r="G66" t="s">
        <v>297</v>
      </c>
      <c r="H66" t="s">
        <v>312</v>
      </c>
      <c r="I66" t="s">
        <v>65</v>
      </c>
      <c r="J66" t="s">
        <v>415</v>
      </c>
      <c r="K66" t="s">
        <v>416</v>
      </c>
      <c r="L66" t="s">
        <v>151</v>
      </c>
      <c r="M66" t="s">
        <v>417</v>
      </c>
      <c r="N66" t="s">
        <v>418</v>
      </c>
      <c r="O66" t="s">
        <v>48</v>
      </c>
      <c r="P66" t="s">
        <v>419</v>
      </c>
      <c r="Q66" t="s">
        <v>420</v>
      </c>
      <c r="R66" t="s">
        <v>94</v>
      </c>
      <c r="S66" t="s">
        <v>224</v>
      </c>
      <c r="V66" t="s">
        <v>297</v>
      </c>
      <c r="W66" t="s">
        <v>312</v>
      </c>
      <c r="X66" t="s">
        <v>65</v>
      </c>
      <c r="Y66" t="s">
        <v>415</v>
      </c>
      <c r="Z66" t="s">
        <v>416</v>
      </c>
      <c r="AA66" t="s">
        <v>151</v>
      </c>
      <c r="AB66" t="s">
        <v>417</v>
      </c>
      <c r="AC66" t="s">
        <v>418</v>
      </c>
      <c r="AD66" t="s">
        <v>48</v>
      </c>
      <c r="AE66" t="s">
        <v>419</v>
      </c>
      <c r="AF66" t="s">
        <v>420</v>
      </c>
      <c r="AG66" t="s">
        <v>94</v>
      </c>
      <c r="AH66" t="s">
        <v>224</v>
      </c>
    </row>
    <row r="67" spans="1:34" x14ac:dyDescent="0.2">
      <c r="A67" t="s">
        <v>402</v>
      </c>
      <c r="B67">
        <f t="shared" si="3"/>
        <v>8.5836909871244635E-2</v>
      </c>
      <c r="C67">
        <f t="shared" si="3"/>
        <v>8.5836909871244635E-2</v>
      </c>
      <c r="D67">
        <v>1.2</v>
      </c>
      <c r="E67">
        <f t="shared" si="0"/>
        <v>0.39999999999999991</v>
      </c>
      <c r="F67" t="s">
        <v>1071</v>
      </c>
      <c r="G67" t="s">
        <v>297</v>
      </c>
      <c r="H67" t="s">
        <v>44</v>
      </c>
      <c r="I67" t="s">
        <v>155</v>
      </c>
      <c r="J67" t="s">
        <v>421</v>
      </c>
      <c r="K67" t="s">
        <v>88</v>
      </c>
      <c r="L67" t="s">
        <v>68</v>
      </c>
      <c r="M67" t="s">
        <v>422</v>
      </c>
      <c r="N67" t="s">
        <v>423</v>
      </c>
      <c r="O67" t="s">
        <v>67</v>
      </c>
      <c r="P67" t="s">
        <v>424</v>
      </c>
      <c r="Q67" t="s">
        <v>125</v>
      </c>
      <c r="R67" t="s">
        <v>410</v>
      </c>
      <c r="V67" t="s">
        <v>297</v>
      </c>
      <c r="W67" t="s">
        <v>44</v>
      </c>
      <c r="X67" t="s">
        <v>155</v>
      </c>
      <c r="Y67" t="s">
        <v>421</v>
      </c>
      <c r="Z67" t="s">
        <v>88</v>
      </c>
      <c r="AA67" t="s">
        <v>68</v>
      </c>
      <c r="AB67" t="s">
        <v>422</v>
      </c>
      <c r="AC67" t="s">
        <v>423</v>
      </c>
      <c r="AD67" t="s">
        <v>67</v>
      </c>
      <c r="AE67" t="s">
        <v>424</v>
      </c>
      <c r="AF67" t="s">
        <v>125</v>
      </c>
      <c r="AG67" t="s">
        <v>410</v>
      </c>
    </row>
    <row r="68" spans="1:34" x14ac:dyDescent="0.2">
      <c r="A68" t="s">
        <v>402</v>
      </c>
      <c r="B68">
        <f t="shared" si="3"/>
        <v>8.5836909871244635E-2</v>
      </c>
      <c r="C68">
        <f t="shared" si="3"/>
        <v>8.5836909871244635E-2</v>
      </c>
      <c r="D68">
        <v>1.1000000000000001</v>
      </c>
      <c r="E68">
        <f t="shared" ref="E68:E131" si="4">D68-0.8</f>
        <v>0.30000000000000004</v>
      </c>
      <c r="F68" t="s">
        <v>1071</v>
      </c>
      <c r="G68" t="s">
        <v>50</v>
      </c>
      <c r="H68" t="s">
        <v>425</v>
      </c>
      <c r="I68" t="s">
        <v>426</v>
      </c>
      <c r="J68" t="s">
        <v>186</v>
      </c>
      <c r="K68" t="s">
        <v>427</v>
      </c>
      <c r="L68" t="s">
        <v>57</v>
      </c>
      <c r="M68" t="s">
        <v>259</v>
      </c>
      <c r="N68" t="s">
        <v>428</v>
      </c>
      <c r="O68" t="s">
        <v>63</v>
      </c>
      <c r="P68" t="s">
        <v>429</v>
      </c>
      <c r="V68" t="s">
        <v>50</v>
      </c>
      <c r="W68" t="s">
        <v>425</v>
      </c>
      <c r="X68" t="s">
        <v>426</v>
      </c>
      <c r="Y68" t="s">
        <v>186</v>
      </c>
      <c r="Z68" t="s">
        <v>427</v>
      </c>
      <c r="AA68" t="s">
        <v>57</v>
      </c>
      <c r="AB68" t="s">
        <v>259</v>
      </c>
      <c r="AC68" t="s">
        <v>428</v>
      </c>
      <c r="AD68" t="s">
        <v>63</v>
      </c>
      <c r="AE68" t="s">
        <v>429</v>
      </c>
    </row>
    <row r="69" spans="1:34" x14ac:dyDescent="0.2">
      <c r="A69" t="s">
        <v>402</v>
      </c>
      <c r="B69">
        <f t="shared" si="3"/>
        <v>8.5836909871244635E-2</v>
      </c>
      <c r="C69">
        <f t="shared" si="3"/>
        <v>8.5836909871244635E-2</v>
      </c>
      <c r="D69">
        <v>1</v>
      </c>
      <c r="E69">
        <f t="shared" si="4"/>
        <v>0.19999999999999996</v>
      </c>
      <c r="F69" t="s">
        <v>1071</v>
      </c>
      <c r="G69" t="s">
        <v>72</v>
      </c>
      <c r="H69" t="s">
        <v>430</v>
      </c>
      <c r="I69" t="s">
        <v>431</v>
      </c>
      <c r="J69" t="s">
        <v>432</v>
      </c>
      <c r="K69" t="s">
        <v>98</v>
      </c>
      <c r="L69" t="s">
        <v>433</v>
      </c>
      <c r="M69" t="s">
        <v>434</v>
      </c>
      <c r="N69" t="s">
        <v>52</v>
      </c>
      <c r="O69" t="s">
        <v>138</v>
      </c>
      <c r="P69" t="s">
        <v>414</v>
      </c>
      <c r="Q69" t="s">
        <v>41</v>
      </c>
      <c r="R69" t="s">
        <v>256</v>
      </c>
      <c r="V69" t="s">
        <v>72</v>
      </c>
      <c r="W69" t="s">
        <v>430</v>
      </c>
      <c r="X69" t="s">
        <v>431</v>
      </c>
      <c r="Y69" t="s">
        <v>432</v>
      </c>
      <c r="Z69" t="s">
        <v>98</v>
      </c>
      <c r="AA69" t="s">
        <v>433</v>
      </c>
      <c r="AB69" t="s">
        <v>434</v>
      </c>
      <c r="AC69" t="s">
        <v>52</v>
      </c>
      <c r="AD69" t="s">
        <v>138</v>
      </c>
      <c r="AE69" t="s">
        <v>414</v>
      </c>
      <c r="AF69" t="s">
        <v>41</v>
      </c>
      <c r="AG69" t="s">
        <v>256</v>
      </c>
    </row>
    <row r="70" spans="1:34" x14ac:dyDescent="0.2">
      <c r="A70" t="s">
        <v>402</v>
      </c>
      <c r="B70">
        <f t="shared" si="3"/>
        <v>8.5836909871244635E-2</v>
      </c>
      <c r="C70">
        <f t="shared" si="3"/>
        <v>8.5836909871244635E-2</v>
      </c>
      <c r="D70">
        <v>0.90000000000000102</v>
      </c>
      <c r="E70">
        <f t="shared" si="4"/>
        <v>0.10000000000000098</v>
      </c>
      <c r="F70" t="s">
        <v>1071</v>
      </c>
      <c r="G70" t="s">
        <v>50</v>
      </c>
      <c r="H70" t="s">
        <v>92</v>
      </c>
      <c r="I70" t="s">
        <v>93</v>
      </c>
      <c r="J70" t="s">
        <v>94</v>
      </c>
      <c r="K70" t="s">
        <v>48</v>
      </c>
      <c r="L70" t="s">
        <v>95</v>
      </c>
      <c r="M70" t="s">
        <v>96</v>
      </c>
      <c r="N70" t="s">
        <v>260</v>
      </c>
      <c r="O70" t="s">
        <v>48</v>
      </c>
      <c r="P70" t="s">
        <v>435</v>
      </c>
      <c r="V70" t="s">
        <v>50</v>
      </c>
      <c r="W70" t="s">
        <v>92</v>
      </c>
      <c r="Z70" t="s">
        <v>48</v>
      </c>
      <c r="AD70" t="s">
        <v>48</v>
      </c>
    </row>
    <row r="71" spans="1:34" x14ac:dyDescent="0.2">
      <c r="A71" t="s">
        <v>402</v>
      </c>
      <c r="B71">
        <f t="shared" si="3"/>
        <v>8.5836909871244635E-2</v>
      </c>
      <c r="C71">
        <f t="shared" si="3"/>
        <v>8.5836909871244635E-2</v>
      </c>
      <c r="D71">
        <v>0.80000000000000104</v>
      </c>
      <c r="E71">
        <f t="shared" si="4"/>
        <v>9.9920072216264089E-16</v>
      </c>
      <c r="F71" t="s">
        <v>1071</v>
      </c>
      <c r="G71" t="s">
        <v>436</v>
      </c>
      <c r="H71" t="s">
        <v>437</v>
      </c>
      <c r="I71" t="s">
        <v>68</v>
      </c>
      <c r="J71" t="s">
        <v>438</v>
      </c>
      <c r="K71" t="s">
        <v>439</v>
      </c>
      <c r="L71" t="s">
        <v>223</v>
      </c>
      <c r="M71" t="s">
        <v>440</v>
      </c>
      <c r="N71" t="s">
        <v>441</v>
      </c>
      <c r="O71" t="s">
        <v>41</v>
      </c>
      <c r="P71" t="s">
        <v>48</v>
      </c>
      <c r="Q71" t="s">
        <v>442</v>
      </c>
    </row>
    <row r="72" spans="1:34" x14ac:dyDescent="0.2">
      <c r="A72" t="s">
        <v>402</v>
      </c>
      <c r="B72">
        <f t="shared" si="3"/>
        <v>8.5836909871244635E-2</v>
      </c>
      <c r="C72">
        <f t="shared" si="3"/>
        <v>8.5836909871244635E-2</v>
      </c>
      <c r="D72">
        <v>0.70000000000000095</v>
      </c>
      <c r="E72">
        <f t="shared" si="4"/>
        <v>-9.999999999999909E-2</v>
      </c>
      <c r="F72" t="s">
        <v>1071</v>
      </c>
      <c r="G72" t="s">
        <v>297</v>
      </c>
      <c r="H72" t="s">
        <v>443</v>
      </c>
      <c r="I72" t="s">
        <v>67</v>
      </c>
      <c r="J72" t="s">
        <v>101</v>
      </c>
      <c r="K72" t="s">
        <v>44</v>
      </c>
      <c r="L72" t="s">
        <v>444</v>
      </c>
      <c r="M72" t="s">
        <v>52</v>
      </c>
      <c r="N72" t="s">
        <v>445</v>
      </c>
      <c r="O72" t="s">
        <v>109</v>
      </c>
      <c r="P72" t="s">
        <v>1</v>
      </c>
      <c r="Q72" t="s">
        <v>167</v>
      </c>
      <c r="R72" t="s">
        <v>121</v>
      </c>
      <c r="S72" t="s">
        <v>168</v>
      </c>
    </row>
    <row r="73" spans="1:34" x14ac:dyDescent="0.2">
      <c r="A73" t="s">
        <v>402</v>
      </c>
      <c r="B73">
        <f t="shared" si="3"/>
        <v>8.5836909871244635E-2</v>
      </c>
      <c r="C73">
        <f t="shared" si="3"/>
        <v>8.5836909871244635E-2</v>
      </c>
      <c r="D73">
        <v>0.6</v>
      </c>
      <c r="E73">
        <f t="shared" si="4"/>
        <v>-0.20000000000000007</v>
      </c>
      <c r="F73" t="s">
        <v>1071</v>
      </c>
      <c r="G73" t="s">
        <v>297</v>
      </c>
      <c r="H73" t="s">
        <v>446</v>
      </c>
      <c r="I73" t="s">
        <v>447</v>
      </c>
      <c r="J73" t="s">
        <v>48</v>
      </c>
      <c r="K73" t="s">
        <v>204</v>
      </c>
      <c r="L73" t="s">
        <v>448</v>
      </c>
      <c r="M73" t="s">
        <v>379</v>
      </c>
      <c r="N73" t="s">
        <v>128</v>
      </c>
      <c r="O73" t="s">
        <v>48</v>
      </c>
      <c r="P73" t="s">
        <v>449</v>
      </c>
    </row>
    <row r="74" spans="1:34" x14ac:dyDescent="0.2">
      <c r="A74" t="s">
        <v>402</v>
      </c>
      <c r="B74">
        <f t="shared" si="3"/>
        <v>8.5836909871244635E-2</v>
      </c>
      <c r="C74">
        <f t="shared" si="3"/>
        <v>8.5836909871244635E-2</v>
      </c>
      <c r="D74">
        <v>0.5</v>
      </c>
      <c r="E74">
        <f t="shared" si="4"/>
        <v>-0.30000000000000004</v>
      </c>
      <c r="F74" t="s">
        <v>1071</v>
      </c>
      <c r="G74" t="s">
        <v>72</v>
      </c>
      <c r="H74" t="s">
        <v>450</v>
      </c>
      <c r="I74" t="s">
        <v>451</v>
      </c>
      <c r="J74" t="s">
        <v>423</v>
      </c>
      <c r="K74" t="s">
        <v>109</v>
      </c>
      <c r="L74" t="s">
        <v>41</v>
      </c>
      <c r="M74" t="s">
        <v>48</v>
      </c>
      <c r="N74" t="s">
        <v>55</v>
      </c>
      <c r="O74" t="s">
        <v>452</v>
      </c>
      <c r="P74" t="s">
        <v>453</v>
      </c>
      <c r="Q74" t="s">
        <v>1</v>
      </c>
      <c r="R74" t="s">
        <v>454</v>
      </c>
      <c r="S74" t="s">
        <v>455</v>
      </c>
    </row>
    <row r="75" spans="1:34" x14ac:dyDescent="0.2">
      <c r="A75" t="s">
        <v>402</v>
      </c>
      <c r="B75">
        <f t="shared" si="3"/>
        <v>8.5836909871244635E-2</v>
      </c>
      <c r="C75">
        <f t="shared" si="3"/>
        <v>8.5836909871244635E-2</v>
      </c>
      <c r="D75">
        <v>0.4</v>
      </c>
      <c r="E75">
        <f t="shared" si="4"/>
        <v>-0.4</v>
      </c>
      <c r="F75" t="s">
        <v>1071</v>
      </c>
      <c r="G75" t="s">
        <v>297</v>
      </c>
      <c r="H75" t="s">
        <v>443</v>
      </c>
      <c r="I75" t="s">
        <v>67</v>
      </c>
      <c r="J75" t="s">
        <v>101</v>
      </c>
      <c r="K75" t="s">
        <v>44</v>
      </c>
      <c r="L75" t="s">
        <v>166</v>
      </c>
      <c r="M75" t="s">
        <v>224</v>
      </c>
      <c r="N75" t="s">
        <v>79</v>
      </c>
      <c r="O75" t="s">
        <v>456</v>
      </c>
      <c r="P75" t="s">
        <v>121</v>
      </c>
      <c r="Q75" t="s">
        <v>457</v>
      </c>
      <c r="R75" t="s">
        <v>458</v>
      </c>
      <c r="S75" t="s">
        <v>296</v>
      </c>
    </row>
    <row r="76" spans="1:34" x14ac:dyDescent="0.2">
      <c r="A76" t="s">
        <v>402</v>
      </c>
      <c r="B76">
        <f t="shared" si="3"/>
        <v>8.5836909871244635E-2</v>
      </c>
      <c r="C76">
        <f t="shared" si="3"/>
        <v>8.5836909871244635E-2</v>
      </c>
      <c r="D76">
        <v>0.3</v>
      </c>
      <c r="E76">
        <f t="shared" si="4"/>
        <v>-0.5</v>
      </c>
      <c r="F76" t="s">
        <v>1071</v>
      </c>
      <c r="G76" t="s">
        <v>72</v>
      </c>
      <c r="H76" t="s">
        <v>459</v>
      </c>
      <c r="I76" t="s">
        <v>460</v>
      </c>
      <c r="J76" t="s">
        <v>131</v>
      </c>
      <c r="K76" t="s">
        <v>438</v>
      </c>
      <c r="L76" t="s">
        <v>65</v>
      </c>
      <c r="M76" t="s">
        <v>461</v>
      </c>
      <c r="N76" t="s">
        <v>109</v>
      </c>
      <c r="O76" t="s">
        <v>147</v>
      </c>
      <c r="P76" t="s">
        <v>462</v>
      </c>
      <c r="Q76" t="s">
        <v>48</v>
      </c>
      <c r="R76" t="s">
        <v>463</v>
      </c>
    </row>
    <row r="77" spans="1:34" x14ac:dyDescent="0.2">
      <c r="A77" t="s">
        <v>402</v>
      </c>
      <c r="B77">
        <f t="shared" si="3"/>
        <v>8.5836909871244635E-2</v>
      </c>
      <c r="C77">
        <f t="shared" si="3"/>
        <v>8.5836909871244635E-2</v>
      </c>
      <c r="D77">
        <v>0.2</v>
      </c>
      <c r="E77">
        <f t="shared" si="4"/>
        <v>-0.60000000000000009</v>
      </c>
      <c r="F77" t="s">
        <v>1071</v>
      </c>
      <c r="G77" t="s">
        <v>464</v>
      </c>
      <c r="H77" t="s">
        <v>465</v>
      </c>
      <c r="I77" t="s">
        <v>466</v>
      </c>
      <c r="J77" t="s">
        <v>325</v>
      </c>
      <c r="K77" t="s">
        <v>158</v>
      </c>
      <c r="L77" t="s">
        <v>42</v>
      </c>
      <c r="M77" t="s">
        <v>209</v>
      </c>
      <c r="N77" t="s">
        <v>250</v>
      </c>
      <c r="O77" t="s">
        <v>101</v>
      </c>
      <c r="P77" t="s">
        <v>44</v>
      </c>
      <c r="Q77" t="s">
        <v>112</v>
      </c>
      <c r="R77" t="s">
        <v>175</v>
      </c>
    </row>
    <row r="78" spans="1:34" x14ac:dyDescent="0.2">
      <c r="A78" t="s">
        <v>402</v>
      </c>
      <c r="B78">
        <f t="shared" si="3"/>
        <v>8.5836909871244635E-2</v>
      </c>
      <c r="C78">
        <f t="shared" si="3"/>
        <v>8.5836909871244635E-2</v>
      </c>
      <c r="D78">
        <v>9.9999999999999895E-2</v>
      </c>
      <c r="E78">
        <f t="shared" si="4"/>
        <v>-0.70000000000000018</v>
      </c>
      <c r="F78" t="s">
        <v>1071</v>
      </c>
      <c r="G78" t="s">
        <v>50</v>
      </c>
      <c r="H78" t="s">
        <v>467</v>
      </c>
      <c r="I78" t="s">
        <v>109</v>
      </c>
      <c r="J78" t="s">
        <v>468</v>
      </c>
      <c r="K78" t="s">
        <v>1</v>
      </c>
      <c r="L78" t="s">
        <v>469</v>
      </c>
      <c r="M78" t="s">
        <v>470</v>
      </c>
      <c r="N78" t="s">
        <v>121</v>
      </c>
      <c r="O78" t="s">
        <v>48</v>
      </c>
      <c r="P78" t="s">
        <v>471</v>
      </c>
      <c r="Q78" t="s">
        <v>472</v>
      </c>
    </row>
    <row r="79" spans="1:34" x14ac:dyDescent="0.2">
      <c r="A79" t="s">
        <v>402</v>
      </c>
      <c r="B79">
        <f t="shared" si="3"/>
        <v>8.5836909871244635E-2</v>
      </c>
      <c r="C79">
        <f t="shared" si="3"/>
        <v>8.5836909871244635E-2</v>
      </c>
      <c r="D79">
        <v>0</v>
      </c>
      <c r="E79">
        <f t="shared" si="4"/>
        <v>-0.8</v>
      </c>
      <c r="F79" t="s">
        <v>1071</v>
      </c>
      <c r="G79" t="s">
        <v>473</v>
      </c>
      <c r="H79" t="s">
        <v>75</v>
      </c>
      <c r="I79" t="s">
        <v>474</v>
      </c>
      <c r="J79" t="s">
        <v>140</v>
      </c>
      <c r="K79" t="s">
        <v>260</v>
      </c>
      <c r="L79" t="s">
        <v>475</v>
      </c>
      <c r="M79" t="s">
        <v>476</v>
      </c>
      <c r="N79" t="s">
        <v>245</v>
      </c>
      <c r="O79" t="s">
        <v>48</v>
      </c>
      <c r="P79" t="s">
        <v>477</v>
      </c>
      <c r="Q79" t="s">
        <v>478</v>
      </c>
    </row>
    <row r="80" spans="1:34" x14ac:dyDescent="0.2">
      <c r="A80" t="s">
        <v>402</v>
      </c>
      <c r="B80">
        <f t="shared" si="3"/>
        <v>8.5836909871244635E-2</v>
      </c>
      <c r="C80">
        <f t="shared" si="3"/>
        <v>8.5836909871244635E-2</v>
      </c>
      <c r="D80">
        <v>-0.1</v>
      </c>
      <c r="E80">
        <f t="shared" si="4"/>
        <v>-0.9</v>
      </c>
      <c r="F80" t="s">
        <v>1071</v>
      </c>
      <c r="G80" t="s">
        <v>82</v>
      </c>
      <c r="H80" t="s">
        <v>340</v>
      </c>
      <c r="I80" t="s">
        <v>52</v>
      </c>
      <c r="J80" t="s">
        <v>135</v>
      </c>
      <c r="K80" t="s">
        <v>52</v>
      </c>
      <c r="L80" t="s">
        <v>465</v>
      </c>
      <c r="M80" t="s">
        <v>479</v>
      </c>
      <c r="N80" t="s">
        <v>306</v>
      </c>
      <c r="O80" t="s">
        <v>154</v>
      </c>
      <c r="P80" t="s">
        <v>63</v>
      </c>
      <c r="Q80" t="s">
        <v>75</v>
      </c>
      <c r="R80" t="s">
        <v>480</v>
      </c>
      <c r="S80" t="s">
        <v>403</v>
      </c>
    </row>
    <row r="81" spans="1:34" x14ac:dyDescent="0.2">
      <c r="A81" t="s">
        <v>402</v>
      </c>
      <c r="B81">
        <f t="shared" si="3"/>
        <v>8.5836909871244635E-2</v>
      </c>
      <c r="C81">
        <f t="shared" si="3"/>
        <v>8.5836909871244635E-2</v>
      </c>
      <c r="D81">
        <v>-0.2</v>
      </c>
      <c r="E81">
        <f t="shared" si="4"/>
        <v>-1</v>
      </c>
      <c r="F81" t="s">
        <v>1071</v>
      </c>
      <c r="G81" t="s">
        <v>72</v>
      </c>
      <c r="H81" t="s">
        <v>481</v>
      </c>
      <c r="I81" t="s">
        <v>111</v>
      </c>
      <c r="J81" t="s">
        <v>147</v>
      </c>
      <c r="K81" t="s">
        <v>121</v>
      </c>
      <c r="L81" t="s">
        <v>122</v>
      </c>
      <c r="M81" t="s">
        <v>482</v>
      </c>
      <c r="N81" t="s">
        <v>47</v>
      </c>
      <c r="O81" t="s">
        <v>1</v>
      </c>
      <c r="P81" t="s">
        <v>483</v>
      </c>
      <c r="Q81" t="s">
        <v>121</v>
      </c>
      <c r="R81" t="s">
        <v>484</v>
      </c>
      <c r="S81" t="s">
        <v>485</v>
      </c>
    </row>
    <row r="82" spans="1:34" x14ac:dyDescent="0.2">
      <c r="A82" t="s">
        <v>486</v>
      </c>
      <c r="B82">
        <f>1/20.9</f>
        <v>4.784688995215311E-2</v>
      </c>
      <c r="C82">
        <f>1/20.9</f>
        <v>4.784688995215311E-2</v>
      </c>
      <c r="D82">
        <v>1.7</v>
      </c>
      <c r="E82">
        <f t="shared" si="4"/>
        <v>0.89999999999999991</v>
      </c>
      <c r="F82" t="s">
        <v>1071</v>
      </c>
      <c r="G82" t="s">
        <v>473</v>
      </c>
      <c r="H82" t="s">
        <v>487</v>
      </c>
      <c r="I82" t="s">
        <v>79</v>
      </c>
      <c r="J82" t="s">
        <v>80</v>
      </c>
      <c r="K82" t="s">
        <v>488</v>
      </c>
      <c r="L82" t="s">
        <v>489</v>
      </c>
      <c r="M82" t="s">
        <v>68</v>
      </c>
      <c r="N82" t="s">
        <v>119</v>
      </c>
      <c r="O82" t="s">
        <v>65</v>
      </c>
      <c r="P82" t="s">
        <v>490</v>
      </c>
      <c r="Q82" t="s">
        <v>122</v>
      </c>
      <c r="R82" t="s">
        <v>108</v>
      </c>
      <c r="V82" t="s">
        <v>473</v>
      </c>
      <c r="W82" t="s">
        <v>487</v>
      </c>
      <c r="X82" t="s">
        <v>79</v>
      </c>
      <c r="Y82" t="s">
        <v>80</v>
      </c>
      <c r="Z82" t="s">
        <v>488</v>
      </c>
      <c r="AA82" t="s">
        <v>489</v>
      </c>
      <c r="AB82" t="s">
        <v>68</v>
      </c>
      <c r="AC82" t="s">
        <v>119</v>
      </c>
      <c r="AD82" t="s">
        <v>65</v>
      </c>
      <c r="AE82" t="s">
        <v>490</v>
      </c>
      <c r="AF82" t="s">
        <v>122</v>
      </c>
      <c r="AG82" t="s">
        <v>108</v>
      </c>
    </row>
    <row r="83" spans="1:34" x14ac:dyDescent="0.2">
      <c r="A83" t="s">
        <v>486</v>
      </c>
      <c r="B83">
        <f t="shared" ref="B83:C101" si="5">1/20.9</f>
        <v>4.784688995215311E-2</v>
      </c>
      <c r="C83">
        <f t="shared" si="5"/>
        <v>4.784688995215311E-2</v>
      </c>
      <c r="D83">
        <v>1.6</v>
      </c>
      <c r="E83">
        <f t="shared" si="4"/>
        <v>0.8</v>
      </c>
      <c r="F83" t="s">
        <v>1071</v>
      </c>
      <c r="G83" t="s">
        <v>269</v>
      </c>
      <c r="H83" t="s">
        <v>437</v>
      </c>
      <c r="I83" t="s">
        <v>63</v>
      </c>
      <c r="J83" t="s">
        <v>75</v>
      </c>
      <c r="K83" t="s">
        <v>491</v>
      </c>
      <c r="L83" t="s">
        <v>52</v>
      </c>
      <c r="M83" t="s">
        <v>492</v>
      </c>
      <c r="N83" t="s">
        <v>260</v>
      </c>
      <c r="O83" t="s">
        <v>1</v>
      </c>
      <c r="P83" t="s">
        <v>493</v>
      </c>
      <c r="Q83" t="s">
        <v>121</v>
      </c>
      <c r="R83" t="s">
        <v>494</v>
      </c>
      <c r="V83" t="s">
        <v>269</v>
      </c>
      <c r="W83" t="s">
        <v>437</v>
      </c>
      <c r="X83" t="s">
        <v>63</v>
      </c>
      <c r="Y83" t="s">
        <v>75</v>
      </c>
      <c r="Z83" t="s">
        <v>491</v>
      </c>
      <c r="AA83" t="s">
        <v>52</v>
      </c>
      <c r="AB83" t="s">
        <v>492</v>
      </c>
      <c r="AC83" t="s">
        <v>260</v>
      </c>
      <c r="AD83" t="s">
        <v>1</v>
      </c>
      <c r="AE83" t="s">
        <v>493</v>
      </c>
      <c r="AF83" t="s">
        <v>121</v>
      </c>
      <c r="AG83" t="s">
        <v>494</v>
      </c>
    </row>
    <row r="84" spans="1:34" x14ac:dyDescent="0.2">
      <c r="A84" t="s">
        <v>486</v>
      </c>
      <c r="B84">
        <f t="shared" si="5"/>
        <v>4.784688995215311E-2</v>
      </c>
      <c r="C84">
        <f t="shared" si="5"/>
        <v>4.784688995215311E-2</v>
      </c>
      <c r="D84">
        <v>1.5</v>
      </c>
      <c r="E84">
        <f t="shared" si="4"/>
        <v>0.7</v>
      </c>
      <c r="F84" t="s">
        <v>1071</v>
      </c>
      <c r="G84" t="s">
        <v>50</v>
      </c>
      <c r="H84" t="s">
        <v>75</v>
      </c>
      <c r="I84" t="s">
        <v>474</v>
      </c>
      <c r="J84" t="s">
        <v>140</v>
      </c>
      <c r="K84" t="s">
        <v>260</v>
      </c>
      <c r="L84" t="s">
        <v>475</v>
      </c>
      <c r="M84" t="s">
        <v>476</v>
      </c>
      <c r="N84" t="s">
        <v>245</v>
      </c>
      <c r="O84" t="s">
        <v>98</v>
      </c>
      <c r="P84" t="s">
        <v>495</v>
      </c>
      <c r="Q84" t="s">
        <v>496</v>
      </c>
      <c r="R84" t="s">
        <v>478</v>
      </c>
      <c r="V84" t="s">
        <v>50</v>
      </c>
      <c r="W84" t="s">
        <v>75</v>
      </c>
      <c r="X84" t="s">
        <v>474</v>
      </c>
      <c r="Y84" t="s">
        <v>140</v>
      </c>
      <c r="Z84" t="s">
        <v>260</v>
      </c>
      <c r="AA84" t="s">
        <v>475</v>
      </c>
      <c r="AB84" t="s">
        <v>476</v>
      </c>
      <c r="AC84" t="s">
        <v>245</v>
      </c>
      <c r="AD84" t="s">
        <v>98</v>
      </c>
      <c r="AE84" t="s">
        <v>495</v>
      </c>
      <c r="AF84" t="s">
        <v>496</v>
      </c>
      <c r="AG84" t="s">
        <v>478</v>
      </c>
    </row>
    <row r="85" spans="1:34" x14ac:dyDescent="0.2">
      <c r="A85" t="s">
        <v>486</v>
      </c>
      <c r="B85">
        <f t="shared" si="5"/>
        <v>4.784688995215311E-2</v>
      </c>
      <c r="C85">
        <f t="shared" si="5"/>
        <v>4.784688995215311E-2</v>
      </c>
      <c r="D85">
        <v>1.4</v>
      </c>
      <c r="E85">
        <f t="shared" si="4"/>
        <v>0.59999999999999987</v>
      </c>
      <c r="F85" t="s">
        <v>1071</v>
      </c>
      <c r="G85" t="s">
        <v>318</v>
      </c>
      <c r="H85" t="s">
        <v>497</v>
      </c>
      <c r="I85" t="s">
        <v>498</v>
      </c>
      <c r="J85" t="s">
        <v>496</v>
      </c>
      <c r="K85" t="s">
        <v>52</v>
      </c>
      <c r="L85" t="s">
        <v>54</v>
      </c>
      <c r="M85" t="s">
        <v>1</v>
      </c>
      <c r="N85" t="s">
        <v>499</v>
      </c>
      <c r="O85" t="s">
        <v>500</v>
      </c>
      <c r="P85" t="s">
        <v>52</v>
      </c>
      <c r="Q85" t="s">
        <v>48</v>
      </c>
      <c r="R85" t="s">
        <v>501</v>
      </c>
      <c r="S85" t="s">
        <v>502</v>
      </c>
      <c r="V85" t="s">
        <v>318</v>
      </c>
      <c r="X85" t="s">
        <v>498</v>
      </c>
      <c r="Y85" t="s">
        <v>496</v>
      </c>
      <c r="Z85" t="s">
        <v>52</v>
      </c>
      <c r="AA85" t="s">
        <v>54</v>
      </c>
      <c r="AF85" t="s">
        <v>48</v>
      </c>
      <c r="AG85" t="s">
        <v>501</v>
      </c>
      <c r="AH85" t="s">
        <v>502</v>
      </c>
    </row>
    <row r="86" spans="1:34" x14ac:dyDescent="0.2">
      <c r="A86" t="s">
        <v>486</v>
      </c>
      <c r="B86">
        <f t="shared" si="5"/>
        <v>4.784688995215311E-2</v>
      </c>
      <c r="C86">
        <f t="shared" si="5"/>
        <v>4.784688995215311E-2</v>
      </c>
      <c r="D86">
        <v>1.3</v>
      </c>
      <c r="E86">
        <f t="shared" si="4"/>
        <v>0.5</v>
      </c>
      <c r="F86" t="s">
        <v>1071</v>
      </c>
      <c r="G86" t="s">
        <v>72</v>
      </c>
      <c r="H86" t="s">
        <v>86</v>
      </c>
      <c r="I86" t="s">
        <v>503</v>
      </c>
      <c r="J86" t="s">
        <v>64</v>
      </c>
      <c r="K86" t="s">
        <v>504</v>
      </c>
      <c r="L86" t="s">
        <v>504</v>
      </c>
      <c r="M86" t="s">
        <v>505</v>
      </c>
      <c r="N86" t="s">
        <v>506</v>
      </c>
      <c r="O86" t="s">
        <v>154</v>
      </c>
      <c r="P86" t="s">
        <v>416</v>
      </c>
      <c r="Q86" t="s">
        <v>507</v>
      </c>
      <c r="R86" t="s">
        <v>342</v>
      </c>
      <c r="V86" t="s">
        <v>72</v>
      </c>
      <c r="Y86" t="s">
        <v>64</v>
      </c>
    </row>
    <row r="87" spans="1:34" x14ac:dyDescent="0.2">
      <c r="A87" t="s">
        <v>486</v>
      </c>
      <c r="B87">
        <f t="shared" si="5"/>
        <v>4.784688995215311E-2</v>
      </c>
      <c r="C87">
        <f t="shared" si="5"/>
        <v>4.784688995215311E-2</v>
      </c>
      <c r="D87">
        <v>1.2</v>
      </c>
      <c r="E87">
        <f t="shared" si="4"/>
        <v>0.39999999999999991</v>
      </c>
      <c r="F87" t="s">
        <v>1071</v>
      </c>
      <c r="G87" t="s">
        <v>72</v>
      </c>
      <c r="H87" t="s">
        <v>235</v>
      </c>
      <c r="I87" t="s">
        <v>340</v>
      </c>
      <c r="J87" t="s">
        <v>48</v>
      </c>
      <c r="K87" t="s">
        <v>237</v>
      </c>
      <c r="L87" t="s">
        <v>52</v>
      </c>
      <c r="M87" t="s">
        <v>508</v>
      </c>
      <c r="N87" t="s">
        <v>238</v>
      </c>
      <c r="O87" t="s">
        <v>52</v>
      </c>
      <c r="P87" t="s">
        <v>239</v>
      </c>
      <c r="Q87" t="s">
        <v>1</v>
      </c>
      <c r="R87" t="s">
        <v>509</v>
      </c>
    </row>
    <row r="88" spans="1:34" x14ac:dyDescent="0.2">
      <c r="A88" t="s">
        <v>486</v>
      </c>
      <c r="B88">
        <f t="shared" si="5"/>
        <v>4.784688995215311E-2</v>
      </c>
      <c r="C88">
        <f t="shared" si="5"/>
        <v>4.784688995215311E-2</v>
      </c>
      <c r="D88">
        <v>1.1000000000000001</v>
      </c>
      <c r="E88">
        <f t="shared" si="4"/>
        <v>0.30000000000000004</v>
      </c>
      <c r="F88" t="s">
        <v>1071</v>
      </c>
      <c r="G88" t="s">
        <v>182</v>
      </c>
      <c r="H88" t="s">
        <v>510</v>
      </c>
      <c r="I88" t="s">
        <v>511</v>
      </c>
      <c r="J88" t="s">
        <v>1</v>
      </c>
      <c r="K88" t="s">
        <v>293</v>
      </c>
      <c r="L88" t="s">
        <v>512</v>
      </c>
      <c r="M88" t="s">
        <v>47</v>
      </c>
      <c r="N88" t="s">
        <v>513</v>
      </c>
      <c r="O88" t="s">
        <v>57</v>
      </c>
      <c r="P88" t="s">
        <v>514</v>
      </c>
    </row>
    <row r="89" spans="1:34" x14ac:dyDescent="0.2">
      <c r="A89" t="s">
        <v>486</v>
      </c>
      <c r="B89">
        <f t="shared" si="5"/>
        <v>4.784688995215311E-2</v>
      </c>
      <c r="C89">
        <f t="shared" si="5"/>
        <v>4.784688995215311E-2</v>
      </c>
      <c r="D89">
        <v>1</v>
      </c>
      <c r="E89">
        <f t="shared" si="4"/>
        <v>0.19999999999999996</v>
      </c>
      <c r="F89" t="s">
        <v>1071</v>
      </c>
      <c r="G89" t="s">
        <v>473</v>
      </c>
      <c r="H89" t="s">
        <v>515</v>
      </c>
      <c r="I89" t="s">
        <v>1</v>
      </c>
      <c r="J89" t="s">
        <v>341</v>
      </c>
      <c r="K89" t="s">
        <v>121</v>
      </c>
      <c r="L89" t="s">
        <v>516</v>
      </c>
      <c r="M89" t="s">
        <v>52</v>
      </c>
      <c r="N89" t="s">
        <v>122</v>
      </c>
      <c r="O89" t="s">
        <v>319</v>
      </c>
      <c r="P89" t="s">
        <v>245</v>
      </c>
      <c r="Q89" t="s">
        <v>517</v>
      </c>
      <c r="R89" t="s">
        <v>52</v>
      </c>
      <c r="S89" t="s">
        <v>518</v>
      </c>
    </row>
    <row r="90" spans="1:34" x14ac:dyDescent="0.2">
      <c r="A90" t="s">
        <v>486</v>
      </c>
      <c r="B90">
        <f t="shared" si="5"/>
        <v>4.784688995215311E-2</v>
      </c>
      <c r="C90">
        <f t="shared" si="5"/>
        <v>4.784688995215311E-2</v>
      </c>
      <c r="D90">
        <v>0.90000000000000102</v>
      </c>
      <c r="E90">
        <f t="shared" si="4"/>
        <v>0.10000000000000098</v>
      </c>
      <c r="F90" t="s">
        <v>1071</v>
      </c>
      <c r="G90" t="s">
        <v>269</v>
      </c>
      <c r="H90" t="s">
        <v>437</v>
      </c>
      <c r="I90" t="s">
        <v>63</v>
      </c>
      <c r="J90" t="s">
        <v>75</v>
      </c>
      <c r="K90" t="s">
        <v>519</v>
      </c>
      <c r="L90" t="s">
        <v>154</v>
      </c>
      <c r="M90" t="s">
        <v>143</v>
      </c>
      <c r="N90" t="s">
        <v>69</v>
      </c>
      <c r="O90" t="s">
        <v>480</v>
      </c>
      <c r="P90" t="s">
        <v>520</v>
      </c>
      <c r="Q90" t="s">
        <v>52</v>
      </c>
      <c r="R90" t="s">
        <v>421</v>
      </c>
    </row>
    <row r="91" spans="1:34" x14ac:dyDescent="0.2">
      <c r="A91" t="s">
        <v>486</v>
      </c>
      <c r="B91">
        <f t="shared" si="5"/>
        <v>4.784688995215311E-2</v>
      </c>
      <c r="C91">
        <f t="shared" si="5"/>
        <v>4.784688995215311E-2</v>
      </c>
      <c r="D91">
        <v>0.80000000000000104</v>
      </c>
      <c r="E91">
        <f t="shared" si="4"/>
        <v>9.9920072216264089E-16</v>
      </c>
      <c r="F91" t="s">
        <v>1071</v>
      </c>
      <c r="G91" t="s">
        <v>210</v>
      </c>
      <c r="H91" t="s">
        <v>416</v>
      </c>
      <c r="I91" t="s">
        <v>258</v>
      </c>
      <c r="J91" t="s">
        <v>246</v>
      </c>
      <c r="K91" t="s">
        <v>68</v>
      </c>
      <c r="L91" t="s">
        <v>193</v>
      </c>
      <c r="M91" t="s">
        <v>340</v>
      </c>
      <c r="N91" t="s">
        <v>521</v>
      </c>
      <c r="O91" t="s">
        <v>124</v>
      </c>
      <c r="P91" t="s">
        <v>522</v>
      </c>
      <c r="Q91" t="s">
        <v>126</v>
      </c>
    </row>
    <row r="92" spans="1:34" x14ac:dyDescent="0.2">
      <c r="A92" t="s">
        <v>486</v>
      </c>
      <c r="B92">
        <f t="shared" si="5"/>
        <v>4.784688995215311E-2</v>
      </c>
      <c r="C92">
        <f t="shared" si="5"/>
        <v>4.784688995215311E-2</v>
      </c>
      <c r="D92">
        <v>0.70000000000000095</v>
      </c>
      <c r="E92">
        <f t="shared" si="4"/>
        <v>-9.999999999999909E-2</v>
      </c>
      <c r="F92" t="s">
        <v>1071</v>
      </c>
      <c r="G92" t="s">
        <v>297</v>
      </c>
      <c r="H92" t="s">
        <v>443</v>
      </c>
      <c r="I92" t="s">
        <v>67</v>
      </c>
      <c r="J92" t="s">
        <v>101</v>
      </c>
      <c r="K92" t="s">
        <v>44</v>
      </c>
      <c r="L92" t="s">
        <v>45</v>
      </c>
      <c r="M92" t="s">
        <v>523</v>
      </c>
      <c r="N92" t="s">
        <v>52</v>
      </c>
      <c r="O92" t="s">
        <v>524</v>
      </c>
      <c r="P92" t="s">
        <v>48</v>
      </c>
      <c r="Q92" t="s">
        <v>525</v>
      </c>
      <c r="R92" t="s">
        <v>52</v>
      </c>
      <c r="S92" t="s">
        <v>186</v>
      </c>
      <c r="T92" t="s">
        <v>235</v>
      </c>
    </row>
    <row r="93" spans="1:34" x14ac:dyDescent="0.2">
      <c r="A93" t="s">
        <v>486</v>
      </c>
      <c r="B93">
        <f t="shared" si="5"/>
        <v>4.784688995215311E-2</v>
      </c>
      <c r="C93">
        <f t="shared" si="5"/>
        <v>4.784688995215311E-2</v>
      </c>
      <c r="D93">
        <v>0.6</v>
      </c>
      <c r="E93">
        <f t="shared" si="4"/>
        <v>-0.20000000000000007</v>
      </c>
      <c r="F93" t="s">
        <v>1071</v>
      </c>
      <c r="G93" t="s">
        <v>526</v>
      </c>
      <c r="H93" t="s">
        <v>68</v>
      </c>
      <c r="I93" t="s">
        <v>144</v>
      </c>
      <c r="J93" t="s">
        <v>268</v>
      </c>
      <c r="K93" t="s">
        <v>147</v>
      </c>
      <c r="L93" t="s">
        <v>68</v>
      </c>
      <c r="M93" t="s">
        <v>119</v>
      </c>
      <c r="N93" t="s">
        <v>52</v>
      </c>
      <c r="O93" t="s">
        <v>113</v>
      </c>
      <c r="P93" t="s">
        <v>77</v>
      </c>
      <c r="Q93" t="s">
        <v>85</v>
      </c>
      <c r="R93" t="s">
        <v>246</v>
      </c>
      <c r="S93" t="s">
        <v>527</v>
      </c>
    </row>
    <row r="94" spans="1:34" x14ac:dyDescent="0.2">
      <c r="A94" t="s">
        <v>486</v>
      </c>
      <c r="B94">
        <f t="shared" si="5"/>
        <v>4.784688995215311E-2</v>
      </c>
      <c r="C94">
        <f t="shared" si="5"/>
        <v>4.784688995215311E-2</v>
      </c>
      <c r="D94">
        <v>0.5</v>
      </c>
      <c r="E94">
        <f t="shared" si="4"/>
        <v>-0.30000000000000004</v>
      </c>
      <c r="F94" t="s">
        <v>1071</v>
      </c>
      <c r="G94" t="s">
        <v>72</v>
      </c>
      <c r="H94" t="s">
        <v>78</v>
      </c>
      <c r="I94" t="s">
        <v>164</v>
      </c>
      <c r="J94" t="s">
        <v>143</v>
      </c>
      <c r="K94" t="s">
        <v>165</v>
      </c>
      <c r="L94" t="s">
        <v>52</v>
      </c>
      <c r="M94" t="s">
        <v>166</v>
      </c>
      <c r="N94" t="s">
        <v>75</v>
      </c>
      <c r="O94" t="s">
        <v>1</v>
      </c>
      <c r="P94" t="s">
        <v>528</v>
      </c>
      <c r="Q94" t="s">
        <v>121</v>
      </c>
      <c r="R94" t="s">
        <v>529</v>
      </c>
    </row>
    <row r="95" spans="1:34" x14ac:dyDescent="0.2">
      <c r="A95" t="s">
        <v>486</v>
      </c>
      <c r="B95">
        <f t="shared" si="5"/>
        <v>4.784688995215311E-2</v>
      </c>
      <c r="C95">
        <f t="shared" si="5"/>
        <v>4.784688995215311E-2</v>
      </c>
      <c r="D95">
        <v>0.4</v>
      </c>
      <c r="E95">
        <f t="shared" si="4"/>
        <v>-0.4</v>
      </c>
      <c r="F95" t="s">
        <v>1071</v>
      </c>
      <c r="G95" t="s">
        <v>297</v>
      </c>
      <c r="H95" t="s">
        <v>443</v>
      </c>
      <c r="I95" t="s">
        <v>67</v>
      </c>
      <c r="J95" t="s">
        <v>101</v>
      </c>
      <c r="K95" t="s">
        <v>44</v>
      </c>
      <c r="L95" t="s">
        <v>166</v>
      </c>
      <c r="M95" t="s">
        <v>224</v>
      </c>
      <c r="N95" t="s">
        <v>530</v>
      </c>
      <c r="O95" t="s">
        <v>67</v>
      </c>
      <c r="P95" t="s">
        <v>531</v>
      </c>
      <c r="Q95" t="s">
        <v>532</v>
      </c>
    </row>
    <row r="96" spans="1:34" x14ac:dyDescent="0.2">
      <c r="A96" t="s">
        <v>486</v>
      </c>
      <c r="B96">
        <f t="shared" si="5"/>
        <v>4.784688995215311E-2</v>
      </c>
      <c r="C96">
        <f t="shared" si="5"/>
        <v>4.784688995215311E-2</v>
      </c>
      <c r="D96">
        <v>0.3</v>
      </c>
      <c r="E96">
        <f t="shared" si="4"/>
        <v>-0.5</v>
      </c>
      <c r="F96" t="s">
        <v>1071</v>
      </c>
      <c r="G96" t="s">
        <v>82</v>
      </c>
      <c r="H96" t="s">
        <v>64</v>
      </c>
      <c r="I96" t="s">
        <v>65</v>
      </c>
      <c r="J96" t="s">
        <v>223</v>
      </c>
      <c r="K96" t="s">
        <v>48</v>
      </c>
      <c r="L96" t="s">
        <v>533</v>
      </c>
      <c r="M96" t="s">
        <v>534</v>
      </c>
      <c r="N96" t="s">
        <v>535</v>
      </c>
      <c r="O96" t="s">
        <v>536</v>
      </c>
      <c r="P96" t="s">
        <v>48</v>
      </c>
      <c r="Q96" t="s">
        <v>308</v>
      </c>
      <c r="R96" t="s">
        <v>537</v>
      </c>
    </row>
    <row r="97" spans="1:30" x14ac:dyDescent="0.2">
      <c r="A97" t="s">
        <v>486</v>
      </c>
      <c r="B97">
        <f t="shared" si="5"/>
        <v>4.784688995215311E-2</v>
      </c>
      <c r="C97">
        <f t="shared" si="5"/>
        <v>4.784688995215311E-2</v>
      </c>
      <c r="D97">
        <v>0.2</v>
      </c>
      <c r="E97">
        <f t="shared" si="4"/>
        <v>-0.60000000000000009</v>
      </c>
      <c r="F97" t="s">
        <v>1071</v>
      </c>
      <c r="G97" t="s">
        <v>297</v>
      </c>
      <c r="H97" t="s">
        <v>538</v>
      </c>
      <c r="I97" t="s">
        <v>453</v>
      </c>
      <c r="J97" t="s">
        <v>1</v>
      </c>
      <c r="K97" t="s">
        <v>343</v>
      </c>
      <c r="L97" t="s">
        <v>306</v>
      </c>
      <c r="M97" t="s">
        <v>140</v>
      </c>
      <c r="N97" t="s">
        <v>186</v>
      </c>
      <c r="O97" t="s">
        <v>539</v>
      </c>
      <c r="P97" t="s">
        <v>57</v>
      </c>
      <c r="Q97" t="s">
        <v>303</v>
      </c>
      <c r="R97" t="s">
        <v>52</v>
      </c>
      <c r="S97" t="s">
        <v>540</v>
      </c>
    </row>
    <row r="98" spans="1:30" x14ac:dyDescent="0.2">
      <c r="A98" t="s">
        <v>486</v>
      </c>
      <c r="B98">
        <f t="shared" si="5"/>
        <v>4.784688995215311E-2</v>
      </c>
      <c r="C98">
        <f t="shared" si="5"/>
        <v>4.784688995215311E-2</v>
      </c>
      <c r="D98">
        <v>9.9999999999999895E-2</v>
      </c>
      <c r="E98">
        <f t="shared" si="4"/>
        <v>-0.70000000000000018</v>
      </c>
      <c r="F98" t="s">
        <v>1071</v>
      </c>
      <c r="G98" t="s">
        <v>541</v>
      </c>
      <c r="H98" t="s">
        <v>542</v>
      </c>
      <c r="I98" t="s">
        <v>102</v>
      </c>
      <c r="J98" t="s">
        <v>480</v>
      </c>
      <c r="K98" t="s">
        <v>543</v>
      </c>
      <c r="L98" t="s">
        <v>40</v>
      </c>
      <c r="M98" t="s">
        <v>41</v>
      </c>
      <c r="N98" t="s">
        <v>48</v>
      </c>
      <c r="O98" t="s">
        <v>544</v>
      </c>
      <c r="P98" t="s">
        <v>63</v>
      </c>
      <c r="Q98" t="s">
        <v>357</v>
      </c>
      <c r="R98" t="s">
        <v>480</v>
      </c>
      <c r="S98" t="s">
        <v>545</v>
      </c>
    </row>
    <row r="99" spans="1:30" x14ac:dyDescent="0.2">
      <c r="A99" t="s">
        <v>486</v>
      </c>
      <c r="B99">
        <f t="shared" si="5"/>
        <v>4.784688995215311E-2</v>
      </c>
      <c r="C99">
        <f t="shared" si="5"/>
        <v>4.784688995215311E-2</v>
      </c>
      <c r="D99">
        <v>0</v>
      </c>
      <c r="E99">
        <f t="shared" si="4"/>
        <v>-0.8</v>
      </c>
      <c r="F99" t="s">
        <v>1071</v>
      </c>
      <c r="G99" t="s">
        <v>297</v>
      </c>
      <c r="H99" t="s">
        <v>437</v>
      </c>
      <c r="I99" t="s">
        <v>546</v>
      </c>
      <c r="J99" t="s">
        <v>119</v>
      </c>
      <c r="K99" t="s">
        <v>76</v>
      </c>
      <c r="L99" t="s">
        <v>547</v>
      </c>
      <c r="M99" t="s">
        <v>41</v>
      </c>
      <c r="N99" t="s">
        <v>186</v>
      </c>
      <c r="O99" t="s">
        <v>233</v>
      </c>
      <c r="P99" t="s">
        <v>94</v>
      </c>
      <c r="Q99" t="s">
        <v>1</v>
      </c>
      <c r="R99" t="s">
        <v>548</v>
      </c>
      <c r="S99" t="s">
        <v>549</v>
      </c>
    </row>
    <row r="100" spans="1:30" x14ac:dyDescent="0.2">
      <c r="A100" t="s">
        <v>486</v>
      </c>
      <c r="B100">
        <f t="shared" si="5"/>
        <v>4.784688995215311E-2</v>
      </c>
      <c r="C100">
        <f t="shared" si="5"/>
        <v>4.784688995215311E-2</v>
      </c>
      <c r="D100">
        <v>-0.1</v>
      </c>
      <c r="E100">
        <f t="shared" si="4"/>
        <v>-0.9</v>
      </c>
      <c r="F100" t="s">
        <v>1071</v>
      </c>
      <c r="G100" t="s">
        <v>72</v>
      </c>
      <c r="H100" t="s">
        <v>550</v>
      </c>
      <c r="I100" t="s">
        <v>51</v>
      </c>
      <c r="J100" t="s">
        <v>289</v>
      </c>
      <c r="K100" t="s">
        <v>145</v>
      </c>
      <c r="L100" t="s">
        <v>245</v>
      </c>
      <c r="M100" t="s">
        <v>48</v>
      </c>
      <c r="N100" t="s">
        <v>551</v>
      </c>
      <c r="O100" t="s">
        <v>552</v>
      </c>
      <c r="P100" t="s">
        <v>111</v>
      </c>
      <c r="Q100" t="s">
        <v>158</v>
      </c>
    </row>
    <row r="101" spans="1:30" x14ac:dyDescent="0.2">
      <c r="A101" t="s">
        <v>486</v>
      </c>
      <c r="B101">
        <f t="shared" si="5"/>
        <v>4.784688995215311E-2</v>
      </c>
      <c r="C101">
        <f t="shared" si="5"/>
        <v>4.784688995215311E-2</v>
      </c>
      <c r="D101">
        <v>-0.2</v>
      </c>
      <c r="E101">
        <f t="shared" si="4"/>
        <v>-1</v>
      </c>
      <c r="F101" t="s">
        <v>1071</v>
      </c>
      <c r="G101" t="s">
        <v>297</v>
      </c>
      <c r="H101" t="s">
        <v>415</v>
      </c>
      <c r="I101" t="s">
        <v>67</v>
      </c>
      <c r="J101" t="s">
        <v>68</v>
      </c>
      <c r="K101" t="s">
        <v>44</v>
      </c>
      <c r="L101" t="s">
        <v>194</v>
      </c>
      <c r="M101" t="s">
        <v>278</v>
      </c>
      <c r="N101" t="s">
        <v>553</v>
      </c>
      <c r="O101" t="s">
        <v>48</v>
      </c>
      <c r="P101" t="s">
        <v>554</v>
      </c>
      <c r="Q101" t="s">
        <v>555</v>
      </c>
      <c r="R101" t="s">
        <v>134</v>
      </c>
    </row>
    <row r="102" spans="1:30" x14ac:dyDescent="0.2">
      <c r="A102" t="s">
        <v>556</v>
      </c>
      <c r="B102">
        <f>1/36.78</f>
        <v>2.7188689505165849E-2</v>
      </c>
      <c r="C102">
        <f>1/36.78</f>
        <v>2.7188689505165849E-2</v>
      </c>
      <c r="D102">
        <v>1.7</v>
      </c>
      <c r="E102">
        <f t="shared" si="4"/>
        <v>0.89999999999999991</v>
      </c>
      <c r="F102" t="s">
        <v>1071</v>
      </c>
      <c r="G102" t="s">
        <v>72</v>
      </c>
      <c r="H102" t="s">
        <v>550</v>
      </c>
      <c r="I102" t="s">
        <v>51</v>
      </c>
      <c r="J102" t="s">
        <v>557</v>
      </c>
      <c r="K102" t="s">
        <v>41</v>
      </c>
      <c r="L102" t="s">
        <v>48</v>
      </c>
      <c r="M102" t="s">
        <v>225</v>
      </c>
      <c r="N102" t="s">
        <v>121</v>
      </c>
      <c r="O102" t="s">
        <v>48</v>
      </c>
      <c r="P102" t="s">
        <v>558</v>
      </c>
      <c r="Q102" t="s">
        <v>552</v>
      </c>
      <c r="V102" t="s">
        <v>72</v>
      </c>
      <c r="AC102" t="s">
        <v>121</v>
      </c>
      <c r="AD102" t="s">
        <v>48</v>
      </c>
    </row>
    <row r="103" spans="1:30" x14ac:dyDescent="0.2">
      <c r="A103" t="s">
        <v>556</v>
      </c>
      <c r="B103">
        <f t="shared" ref="B103:C121" si="6">1/36.78</f>
        <v>2.7188689505165849E-2</v>
      </c>
      <c r="C103">
        <f t="shared" si="6"/>
        <v>2.7188689505165849E-2</v>
      </c>
      <c r="D103">
        <v>1.6</v>
      </c>
      <c r="E103">
        <f t="shared" si="4"/>
        <v>0.8</v>
      </c>
      <c r="F103" t="s">
        <v>1071</v>
      </c>
      <c r="G103" t="s">
        <v>559</v>
      </c>
      <c r="H103" t="s">
        <v>63</v>
      </c>
      <c r="I103" t="s">
        <v>151</v>
      </c>
      <c r="J103" t="s">
        <v>205</v>
      </c>
      <c r="K103" t="s">
        <v>52</v>
      </c>
      <c r="L103" t="s">
        <v>500</v>
      </c>
      <c r="M103" t="s">
        <v>465</v>
      </c>
      <c r="N103" t="s">
        <v>560</v>
      </c>
      <c r="O103" t="s">
        <v>174</v>
      </c>
      <c r="P103" t="s">
        <v>52</v>
      </c>
      <c r="Q103" t="s">
        <v>48</v>
      </c>
      <c r="R103" t="s">
        <v>561</v>
      </c>
    </row>
    <row r="104" spans="1:30" x14ac:dyDescent="0.2">
      <c r="A104" t="s">
        <v>556</v>
      </c>
      <c r="B104">
        <f t="shared" si="6"/>
        <v>2.7188689505165849E-2</v>
      </c>
      <c r="C104">
        <f t="shared" si="6"/>
        <v>2.7188689505165849E-2</v>
      </c>
      <c r="D104">
        <v>1.5</v>
      </c>
      <c r="E104">
        <f t="shared" si="4"/>
        <v>0.7</v>
      </c>
      <c r="F104" t="s">
        <v>1071</v>
      </c>
      <c r="G104" t="s">
        <v>473</v>
      </c>
      <c r="H104" t="s">
        <v>144</v>
      </c>
      <c r="I104" t="s">
        <v>65</v>
      </c>
      <c r="J104" t="s">
        <v>562</v>
      </c>
      <c r="K104" t="s">
        <v>41</v>
      </c>
      <c r="L104" t="s">
        <v>48</v>
      </c>
      <c r="M104" t="s">
        <v>419</v>
      </c>
      <c r="N104" t="s">
        <v>376</v>
      </c>
      <c r="O104" t="s">
        <v>94</v>
      </c>
      <c r="P104" t="s">
        <v>48</v>
      </c>
      <c r="Q104" t="s">
        <v>285</v>
      </c>
      <c r="R104" t="s">
        <v>563</v>
      </c>
      <c r="S104" t="s">
        <v>564</v>
      </c>
    </row>
    <row r="105" spans="1:30" x14ac:dyDescent="0.2">
      <c r="A105" t="s">
        <v>556</v>
      </c>
      <c r="B105">
        <f t="shared" si="6"/>
        <v>2.7188689505165849E-2</v>
      </c>
      <c r="C105">
        <f t="shared" si="6"/>
        <v>2.7188689505165849E-2</v>
      </c>
      <c r="D105">
        <v>1.4</v>
      </c>
      <c r="E105">
        <f t="shared" si="4"/>
        <v>0.59999999999999987</v>
      </c>
      <c r="F105" t="s">
        <v>1071</v>
      </c>
      <c r="G105" t="s">
        <v>297</v>
      </c>
      <c r="H105" t="s">
        <v>538</v>
      </c>
      <c r="I105" t="s">
        <v>65</v>
      </c>
      <c r="J105" t="s">
        <v>565</v>
      </c>
      <c r="K105" t="s">
        <v>52</v>
      </c>
      <c r="L105" t="s">
        <v>566</v>
      </c>
      <c r="M105" t="s">
        <v>408</v>
      </c>
      <c r="N105" t="s">
        <v>56</v>
      </c>
      <c r="O105" t="s">
        <v>567</v>
      </c>
      <c r="P105" t="s">
        <v>140</v>
      </c>
      <c r="Q105" t="s">
        <v>568</v>
      </c>
      <c r="R105" t="s">
        <v>569</v>
      </c>
    </row>
    <row r="106" spans="1:30" x14ac:dyDescent="0.2">
      <c r="A106" t="s">
        <v>556</v>
      </c>
      <c r="B106">
        <f t="shared" si="6"/>
        <v>2.7188689505165849E-2</v>
      </c>
      <c r="C106">
        <f t="shared" si="6"/>
        <v>2.7188689505165849E-2</v>
      </c>
      <c r="D106">
        <v>1.3</v>
      </c>
      <c r="E106">
        <f t="shared" si="4"/>
        <v>0.5</v>
      </c>
      <c r="F106" t="s">
        <v>1071</v>
      </c>
      <c r="G106" t="s">
        <v>570</v>
      </c>
      <c r="H106" t="s">
        <v>246</v>
      </c>
      <c r="I106" t="s">
        <v>143</v>
      </c>
      <c r="J106" t="s">
        <v>119</v>
      </c>
      <c r="K106" t="s">
        <v>571</v>
      </c>
      <c r="L106" t="s">
        <v>572</v>
      </c>
      <c r="M106" t="s">
        <v>57</v>
      </c>
      <c r="N106" t="s">
        <v>1</v>
      </c>
      <c r="O106" t="s">
        <v>293</v>
      </c>
      <c r="P106" t="s">
        <v>528</v>
      </c>
      <c r="Q106" t="s">
        <v>121</v>
      </c>
      <c r="R106" t="s">
        <v>573</v>
      </c>
    </row>
    <row r="107" spans="1:30" x14ac:dyDescent="0.2">
      <c r="A107" t="s">
        <v>556</v>
      </c>
      <c r="B107">
        <f t="shared" si="6"/>
        <v>2.7188689505165849E-2</v>
      </c>
      <c r="C107">
        <f t="shared" si="6"/>
        <v>2.7188689505165849E-2</v>
      </c>
      <c r="D107">
        <v>1.2</v>
      </c>
      <c r="E107">
        <f t="shared" si="4"/>
        <v>0.39999999999999991</v>
      </c>
      <c r="F107" t="s">
        <v>1071</v>
      </c>
      <c r="G107" t="s">
        <v>190</v>
      </c>
      <c r="H107" t="s">
        <v>191</v>
      </c>
      <c r="I107" t="s">
        <v>192</v>
      </c>
      <c r="J107" t="s">
        <v>68</v>
      </c>
      <c r="K107" t="s">
        <v>193</v>
      </c>
      <c r="L107" t="s">
        <v>194</v>
      </c>
      <c r="M107" t="s">
        <v>52</v>
      </c>
      <c r="N107" t="s">
        <v>195</v>
      </c>
      <c r="O107" t="s">
        <v>196</v>
      </c>
      <c r="P107" t="s">
        <v>106</v>
      </c>
      <c r="Q107" t="s">
        <v>574</v>
      </c>
      <c r="R107" t="s">
        <v>158</v>
      </c>
      <c r="S107" t="s">
        <v>48</v>
      </c>
      <c r="T107" t="s">
        <v>575</v>
      </c>
    </row>
    <row r="108" spans="1:30" x14ac:dyDescent="0.2">
      <c r="A108" t="s">
        <v>556</v>
      </c>
      <c r="B108">
        <f t="shared" si="6"/>
        <v>2.7188689505165849E-2</v>
      </c>
      <c r="C108">
        <f t="shared" si="6"/>
        <v>2.7188689505165849E-2</v>
      </c>
      <c r="D108">
        <v>1.1000000000000001</v>
      </c>
      <c r="E108">
        <f t="shared" si="4"/>
        <v>0.30000000000000004</v>
      </c>
      <c r="F108" t="s">
        <v>1071</v>
      </c>
      <c r="G108" t="s">
        <v>50</v>
      </c>
      <c r="H108" t="s">
        <v>576</v>
      </c>
      <c r="I108" t="s">
        <v>577</v>
      </c>
      <c r="J108" t="s">
        <v>578</v>
      </c>
      <c r="K108" t="s">
        <v>94</v>
      </c>
      <c r="L108" t="s">
        <v>131</v>
      </c>
      <c r="M108" t="s">
        <v>281</v>
      </c>
      <c r="N108" t="s">
        <v>48</v>
      </c>
      <c r="O108" t="s">
        <v>499</v>
      </c>
      <c r="P108" t="s">
        <v>52</v>
      </c>
      <c r="Q108" t="s">
        <v>85</v>
      </c>
      <c r="R108" t="s">
        <v>212</v>
      </c>
    </row>
    <row r="109" spans="1:30" x14ac:dyDescent="0.2">
      <c r="A109" t="s">
        <v>556</v>
      </c>
      <c r="B109">
        <f t="shared" si="6"/>
        <v>2.7188689505165849E-2</v>
      </c>
      <c r="C109">
        <f t="shared" si="6"/>
        <v>2.7188689505165849E-2</v>
      </c>
      <c r="D109">
        <v>1</v>
      </c>
      <c r="E109">
        <f t="shared" si="4"/>
        <v>0.19999999999999996</v>
      </c>
      <c r="F109" t="s">
        <v>1071</v>
      </c>
      <c r="G109" t="s">
        <v>297</v>
      </c>
      <c r="H109" t="s">
        <v>83</v>
      </c>
      <c r="I109" t="s">
        <v>52</v>
      </c>
      <c r="J109" t="s">
        <v>207</v>
      </c>
      <c r="K109" t="s">
        <v>330</v>
      </c>
      <c r="L109" t="s">
        <v>47</v>
      </c>
      <c r="M109" t="s">
        <v>186</v>
      </c>
      <c r="N109" t="s">
        <v>579</v>
      </c>
      <c r="O109" t="s">
        <v>580</v>
      </c>
      <c r="P109" t="s">
        <v>245</v>
      </c>
      <c r="Q109" t="s">
        <v>517</v>
      </c>
      <c r="R109" t="s">
        <v>52</v>
      </c>
      <c r="S109" t="s">
        <v>518</v>
      </c>
    </row>
    <row r="110" spans="1:30" x14ac:dyDescent="0.2">
      <c r="A110" t="s">
        <v>556</v>
      </c>
      <c r="B110">
        <f t="shared" si="6"/>
        <v>2.7188689505165849E-2</v>
      </c>
      <c r="C110">
        <f t="shared" si="6"/>
        <v>2.7188689505165849E-2</v>
      </c>
      <c r="D110">
        <v>0.90000000000000102</v>
      </c>
      <c r="E110">
        <f t="shared" si="4"/>
        <v>0.10000000000000098</v>
      </c>
      <c r="F110" t="s">
        <v>1071</v>
      </c>
      <c r="G110" t="s">
        <v>216</v>
      </c>
      <c r="H110" t="s">
        <v>102</v>
      </c>
      <c r="I110" t="s">
        <v>390</v>
      </c>
      <c r="J110" t="s">
        <v>581</v>
      </c>
      <c r="K110" t="s">
        <v>131</v>
      </c>
      <c r="L110" t="s">
        <v>315</v>
      </c>
      <c r="M110" t="s">
        <v>65</v>
      </c>
      <c r="N110" t="s">
        <v>107</v>
      </c>
      <c r="O110" t="s">
        <v>57</v>
      </c>
      <c r="P110" t="s">
        <v>67</v>
      </c>
      <c r="Q110" t="s">
        <v>582</v>
      </c>
      <c r="R110" t="s">
        <v>532</v>
      </c>
    </row>
    <row r="111" spans="1:30" x14ac:dyDescent="0.2">
      <c r="A111" t="s">
        <v>556</v>
      </c>
      <c r="B111">
        <f t="shared" si="6"/>
        <v>2.7188689505165849E-2</v>
      </c>
      <c r="C111">
        <f t="shared" si="6"/>
        <v>2.7188689505165849E-2</v>
      </c>
      <c r="D111">
        <v>0.80000000000000104</v>
      </c>
      <c r="E111">
        <f t="shared" si="4"/>
        <v>9.9920072216264089E-16</v>
      </c>
      <c r="F111" t="s">
        <v>1071</v>
      </c>
      <c r="G111" t="s">
        <v>182</v>
      </c>
      <c r="H111" t="s">
        <v>339</v>
      </c>
      <c r="I111" t="s">
        <v>75</v>
      </c>
      <c r="J111" t="s">
        <v>65</v>
      </c>
      <c r="K111" t="s">
        <v>583</v>
      </c>
      <c r="L111" t="s">
        <v>584</v>
      </c>
      <c r="M111" t="s">
        <v>585</v>
      </c>
      <c r="N111" t="s">
        <v>184</v>
      </c>
      <c r="O111" t="s">
        <v>131</v>
      </c>
      <c r="P111" t="s">
        <v>64</v>
      </c>
      <c r="Q111" t="s">
        <v>65</v>
      </c>
      <c r="R111" t="s">
        <v>268</v>
      </c>
      <c r="S111" t="s">
        <v>306</v>
      </c>
    </row>
    <row r="112" spans="1:30" x14ac:dyDescent="0.2">
      <c r="A112" t="s">
        <v>556</v>
      </c>
      <c r="B112">
        <f t="shared" si="6"/>
        <v>2.7188689505165849E-2</v>
      </c>
      <c r="C112">
        <f t="shared" si="6"/>
        <v>2.7188689505165849E-2</v>
      </c>
      <c r="D112">
        <v>0.70000000000000095</v>
      </c>
      <c r="E112">
        <f t="shared" si="4"/>
        <v>-9.999999999999909E-2</v>
      </c>
      <c r="F112" t="s">
        <v>1071</v>
      </c>
      <c r="G112" t="s">
        <v>72</v>
      </c>
      <c r="H112" t="s">
        <v>237</v>
      </c>
      <c r="I112" t="s">
        <v>586</v>
      </c>
      <c r="J112" t="s">
        <v>1</v>
      </c>
      <c r="K112" t="s">
        <v>587</v>
      </c>
      <c r="L112" t="s">
        <v>124</v>
      </c>
      <c r="M112" t="s">
        <v>588</v>
      </c>
      <c r="N112" t="s">
        <v>230</v>
      </c>
      <c r="O112" t="s">
        <v>198</v>
      </c>
      <c r="P112" t="s">
        <v>589</v>
      </c>
    </row>
    <row r="113" spans="1:34" x14ac:dyDescent="0.2">
      <c r="A113" t="s">
        <v>556</v>
      </c>
      <c r="B113">
        <f t="shared" si="6"/>
        <v>2.7188689505165849E-2</v>
      </c>
      <c r="C113">
        <f t="shared" si="6"/>
        <v>2.7188689505165849E-2</v>
      </c>
      <c r="D113">
        <v>0.6</v>
      </c>
      <c r="E113">
        <f t="shared" si="4"/>
        <v>-0.20000000000000007</v>
      </c>
      <c r="F113" t="s">
        <v>1071</v>
      </c>
      <c r="G113" t="s">
        <v>297</v>
      </c>
      <c r="H113" t="s">
        <v>538</v>
      </c>
      <c r="I113" t="s">
        <v>65</v>
      </c>
      <c r="J113" t="s">
        <v>565</v>
      </c>
      <c r="K113" t="s">
        <v>52</v>
      </c>
      <c r="L113" t="s">
        <v>107</v>
      </c>
      <c r="M113" t="s">
        <v>590</v>
      </c>
      <c r="N113" t="s">
        <v>408</v>
      </c>
      <c r="O113" t="s">
        <v>125</v>
      </c>
      <c r="P113" t="s">
        <v>140</v>
      </c>
      <c r="Q113" t="s">
        <v>568</v>
      </c>
      <c r="R113" t="s">
        <v>569</v>
      </c>
    </row>
    <row r="114" spans="1:34" x14ac:dyDescent="0.2">
      <c r="A114" t="s">
        <v>556</v>
      </c>
      <c r="B114">
        <f t="shared" si="6"/>
        <v>2.7188689505165849E-2</v>
      </c>
      <c r="C114">
        <f t="shared" si="6"/>
        <v>2.7188689505165849E-2</v>
      </c>
      <c r="D114">
        <v>0.5</v>
      </c>
      <c r="E114">
        <f t="shared" si="4"/>
        <v>-0.30000000000000004</v>
      </c>
      <c r="F114" t="s">
        <v>1071</v>
      </c>
      <c r="G114" t="s">
        <v>72</v>
      </c>
      <c r="H114" t="s">
        <v>591</v>
      </c>
      <c r="I114" t="s">
        <v>592</v>
      </c>
      <c r="J114" t="s">
        <v>174</v>
      </c>
      <c r="K114" t="s">
        <v>48</v>
      </c>
      <c r="L114" t="s">
        <v>593</v>
      </c>
      <c r="M114" t="s">
        <v>57</v>
      </c>
      <c r="N114" t="s">
        <v>594</v>
      </c>
      <c r="O114" t="s">
        <v>375</v>
      </c>
      <c r="P114" t="s">
        <v>48</v>
      </c>
      <c r="Q114" t="s">
        <v>595</v>
      </c>
      <c r="R114" t="s">
        <v>596</v>
      </c>
    </row>
    <row r="115" spans="1:34" x14ac:dyDescent="0.2">
      <c r="A115" t="s">
        <v>556</v>
      </c>
      <c r="B115">
        <f t="shared" si="6"/>
        <v>2.7188689505165849E-2</v>
      </c>
      <c r="C115">
        <f t="shared" si="6"/>
        <v>2.7188689505165849E-2</v>
      </c>
      <c r="D115">
        <v>0.4</v>
      </c>
      <c r="E115">
        <f t="shared" si="4"/>
        <v>-0.4</v>
      </c>
      <c r="F115" t="s">
        <v>1071</v>
      </c>
      <c r="G115" t="s">
        <v>597</v>
      </c>
      <c r="H115" t="s">
        <v>48</v>
      </c>
      <c r="I115" t="s">
        <v>389</v>
      </c>
      <c r="J115" t="s">
        <v>416</v>
      </c>
      <c r="K115" t="s">
        <v>586</v>
      </c>
      <c r="L115" t="s">
        <v>1</v>
      </c>
      <c r="M115" t="s">
        <v>362</v>
      </c>
      <c r="N115" t="s">
        <v>121</v>
      </c>
      <c r="O115" t="s">
        <v>1</v>
      </c>
      <c r="P115" t="s">
        <v>361</v>
      </c>
      <c r="Q115" t="s">
        <v>409</v>
      </c>
      <c r="R115" t="s">
        <v>598</v>
      </c>
    </row>
    <row r="116" spans="1:34" x14ac:dyDescent="0.2">
      <c r="A116" t="s">
        <v>556</v>
      </c>
      <c r="B116">
        <f t="shared" si="6"/>
        <v>2.7188689505165849E-2</v>
      </c>
      <c r="C116">
        <f t="shared" si="6"/>
        <v>2.7188689505165849E-2</v>
      </c>
      <c r="D116">
        <v>0.3</v>
      </c>
      <c r="E116">
        <f t="shared" si="4"/>
        <v>-0.5</v>
      </c>
      <c r="F116" t="s">
        <v>1071</v>
      </c>
      <c r="G116" t="s">
        <v>297</v>
      </c>
      <c r="H116" t="s">
        <v>443</v>
      </c>
      <c r="I116" t="s">
        <v>67</v>
      </c>
      <c r="J116" t="s">
        <v>101</v>
      </c>
      <c r="K116" t="s">
        <v>44</v>
      </c>
      <c r="L116" t="s">
        <v>45</v>
      </c>
      <c r="M116" t="s">
        <v>523</v>
      </c>
      <c r="N116" t="s">
        <v>52</v>
      </c>
      <c r="O116" t="s">
        <v>268</v>
      </c>
      <c r="P116" t="s">
        <v>52</v>
      </c>
      <c r="Q116" t="s">
        <v>186</v>
      </c>
      <c r="R116" t="s">
        <v>599</v>
      </c>
      <c r="S116" t="s">
        <v>600</v>
      </c>
    </row>
    <row r="117" spans="1:34" x14ac:dyDescent="0.2">
      <c r="A117" t="s">
        <v>556</v>
      </c>
      <c r="B117">
        <f t="shared" si="6"/>
        <v>2.7188689505165849E-2</v>
      </c>
      <c r="C117">
        <f t="shared" si="6"/>
        <v>2.7188689505165849E-2</v>
      </c>
      <c r="D117">
        <v>0.2</v>
      </c>
      <c r="E117">
        <f t="shared" si="4"/>
        <v>-0.60000000000000009</v>
      </c>
      <c r="F117" t="s">
        <v>1071</v>
      </c>
      <c r="G117" t="s">
        <v>72</v>
      </c>
      <c r="H117" t="s">
        <v>601</v>
      </c>
      <c r="I117" t="s">
        <v>524</v>
      </c>
      <c r="J117" t="s">
        <v>75</v>
      </c>
      <c r="K117" t="s">
        <v>193</v>
      </c>
      <c r="L117" t="s">
        <v>177</v>
      </c>
      <c r="M117" t="s">
        <v>238</v>
      </c>
      <c r="N117" t="s">
        <v>602</v>
      </c>
      <c r="O117" t="s">
        <v>508</v>
      </c>
      <c r="P117" t="s">
        <v>52</v>
      </c>
      <c r="Q117" t="s">
        <v>603</v>
      </c>
      <c r="R117" t="s">
        <v>604</v>
      </c>
    </row>
    <row r="118" spans="1:34" x14ac:dyDescent="0.2">
      <c r="A118" t="s">
        <v>556</v>
      </c>
      <c r="B118">
        <f t="shared" si="6"/>
        <v>2.7188689505165849E-2</v>
      </c>
      <c r="C118">
        <f t="shared" si="6"/>
        <v>2.7188689505165849E-2</v>
      </c>
      <c r="D118">
        <v>9.9999999999999895E-2</v>
      </c>
      <c r="E118">
        <f t="shared" si="4"/>
        <v>-0.70000000000000018</v>
      </c>
      <c r="F118" t="s">
        <v>1071</v>
      </c>
      <c r="G118" t="s">
        <v>50</v>
      </c>
      <c r="H118" t="s">
        <v>75</v>
      </c>
      <c r="I118" t="s">
        <v>474</v>
      </c>
      <c r="J118" t="s">
        <v>140</v>
      </c>
      <c r="K118" t="s">
        <v>260</v>
      </c>
      <c r="L118" t="s">
        <v>475</v>
      </c>
      <c r="M118" t="s">
        <v>476</v>
      </c>
      <c r="N118" t="s">
        <v>245</v>
      </c>
      <c r="O118" t="s">
        <v>48</v>
      </c>
      <c r="P118" t="s">
        <v>605</v>
      </c>
      <c r="Q118" t="s">
        <v>606</v>
      </c>
    </row>
    <row r="119" spans="1:34" x14ac:dyDescent="0.2">
      <c r="A119" t="s">
        <v>556</v>
      </c>
      <c r="B119">
        <f t="shared" si="6"/>
        <v>2.7188689505165849E-2</v>
      </c>
      <c r="C119">
        <f t="shared" si="6"/>
        <v>2.7188689505165849E-2</v>
      </c>
      <c r="D119">
        <v>0</v>
      </c>
      <c r="E119">
        <f t="shared" si="4"/>
        <v>-0.8</v>
      </c>
      <c r="F119" t="s">
        <v>1071</v>
      </c>
      <c r="G119" t="s">
        <v>274</v>
      </c>
      <c r="H119" t="s">
        <v>75</v>
      </c>
      <c r="I119" t="s">
        <v>607</v>
      </c>
      <c r="J119" t="s">
        <v>52</v>
      </c>
      <c r="K119" t="s">
        <v>608</v>
      </c>
      <c r="L119" t="s">
        <v>609</v>
      </c>
      <c r="M119" t="s">
        <v>68</v>
      </c>
      <c r="N119" t="s">
        <v>69</v>
      </c>
      <c r="O119" t="s">
        <v>41</v>
      </c>
      <c r="P119" t="s">
        <v>48</v>
      </c>
      <c r="Q119" t="s">
        <v>610</v>
      </c>
      <c r="R119" t="s">
        <v>611</v>
      </c>
    </row>
    <row r="120" spans="1:34" x14ac:dyDescent="0.2">
      <c r="A120" t="s">
        <v>556</v>
      </c>
      <c r="B120">
        <f t="shared" si="6"/>
        <v>2.7188689505165849E-2</v>
      </c>
      <c r="C120">
        <f t="shared" si="6"/>
        <v>2.7188689505165849E-2</v>
      </c>
      <c r="D120">
        <v>-0.1</v>
      </c>
      <c r="E120">
        <f t="shared" si="4"/>
        <v>-0.9</v>
      </c>
      <c r="F120" t="s">
        <v>1071</v>
      </c>
      <c r="G120" t="s">
        <v>50</v>
      </c>
      <c r="H120" t="s">
        <v>291</v>
      </c>
      <c r="I120" t="s">
        <v>48</v>
      </c>
      <c r="J120" t="s">
        <v>407</v>
      </c>
      <c r="K120" t="s">
        <v>140</v>
      </c>
      <c r="L120" t="s">
        <v>1</v>
      </c>
      <c r="M120" t="s">
        <v>81</v>
      </c>
      <c r="N120" t="s">
        <v>408</v>
      </c>
      <c r="O120" t="s">
        <v>219</v>
      </c>
      <c r="P120" t="s">
        <v>245</v>
      </c>
      <c r="Q120" t="s">
        <v>612</v>
      </c>
      <c r="R120" t="s">
        <v>613</v>
      </c>
    </row>
    <row r="121" spans="1:34" x14ac:dyDescent="0.2">
      <c r="A121" t="s">
        <v>556</v>
      </c>
      <c r="B121">
        <f t="shared" si="6"/>
        <v>2.7188689505165849E-2</v>
      </c>
      <c r="C121">
        <f t="shared" si="6"/>
        <v>2.7188689505165849E-2</v>
      </c>
      <c r="D121">
        <v>-0.2</v>
      </c>
      <c r="E121">
        <f t="shared" si="4"/>
        <v>-1</v>
      </c>
      <c r="F121" t="s">
        <v>1071</v>
      </c>
      <c r="G121" t="s">
        <v>182</v>
      </c>
      <c r="H121" t="s">
        <v>319</v>
      </c>
      <c r="I121" t="s">
        <v>614</v>
      </c>
      <c r="J121" t="s">
        <v>52</v>
      </c>
      <c r="K121" t="s">
        <v>615</v>
      </c>
      <c r="L121" t="s">
        <v>48</v>
      </c>
      <c r="M121" t="s">
        <v>430</v>
      </c>
      <c r="N121" t="s">
        <v>616</v>
      </c>
      <c r="O121" t="s">
        <v>617</v>
      </c>
      <c r="P121" t="s">
        <v>41</v>
      </c>
      <c r="Q121" t="s">
        <v>48</v>
      </c>
      <c r="R121" t="s">
        <v>463</v>
      </c>
    </row>
    <row r="122" spans="1:34" x14ac:dyDescent="0.2">
      <c r="A122" t="s">
        <v>618</v>
      </c>
      <c r="B122">
        <f>1/(1.87*2)</f>
        <v>0.26737967914438499</v>
      </c>
      <c r="C122">
        <f>1/1.87</f>
        <v>0.53475935828876997</v>
      </c>
      <c r="D122">
        <v>1.7</v>
      </c>
      <c r="E122">
        <f t="shared" si="4"/>
        <v>0.89999999999999991</v>
      </c>
      <c r="F122" t="s">
        <v>1071</v>
      </c>
      <c r="G122" t="s">
        <v>302</v>
      </c>
      <c r="H122" t="s">
        <v>121</v>
      </c>
      <c r="I122" t="s">
        <v>186</v>
      </c>
      <c r="J122" t="s">
        <v>619</v>
      </c>
      <c r="K122" t="s">
        <v>303</v>
      </c>
      <c r="L122" t="s">
        <v>102</v>
      </c>
      <c r="M122" t="s">
        <v>517</v>
      </c>
      <c r="N122" t="s">
        <v>52</v>
      </c>
      <c r="O122" t="s">
        <v>84</v>
      </c>
      <c r="P122" t="s">
        <v>400</v>
      </c>
      <c r="Q122" t="s">
        <v>175</v>
      </c>
      <c r="V122" t="s">
        <v>302</v>
      </c>
      <c r="W122" t="s">
        <v>121</v>
      </c>
      <c r="X122" t="s">
        <v>186</v>
      </c>
      <c r="Y122" t="s">
        <v>619</v>
      </c>
      <c r="Z122" t="s">
        <v>303</v>
      </c>
      <c r="AA122" t="s">
        <v>102</v>
      </c>
      <c r="AB122" t="s">
        <v>517</v>
      </c>
      <c r="AC122" t="s">
        <v>52</v>
      </c>
      <c r="AD122" t="s">
        <v>84</v>
      </c>
      <c r="AE122" t="s">
        <v>400</v>
      </c>
      <c r="AF122" t="s">
        <v>175</v>
      </c>
    </row>
    <row r="123" spans="1:34" x14ac:dyDescent="0.2">
      <c r="A123" t="s">
        <v>618</v>
      </c>
      <c r="B123">
        <f t="shared" ref="B123:B141" si="7">1/(1.87*2)</f>
        <v>0.26737967914438499</v>
      </c>
      <c r="C123">
        <f t="shared" ref="C123:C141" si="8">1/1.87</f>
        <v>0.53475935828876997</v>
      </c>
      <c r="D123">
        <v>1.6</v>
      </c>
      <c r="E123">
        <f t="shared" si="4"/>
        <v>0.8</v>
      </c>
      <c r="F123" t="s">
        <v>1071</v>
      </c>
      <c r="G123" t="s">
        <v>72</v>
      </c>
      <c r="H123" t="s">
        <v>534</v>
      </c>
      <c r="I123" t="s">
        <v>620</v>
      </c>
      <c r="J123" t="s">
        <v>75</v>
      </c>
      <c r="K123" t="s">
        <v>621</v>
      </c>
      <c r="L123" t="s">
        <v>52</v>
      </c>
      <c r="M123" t="s">
        <v>48</v>
      </c>
      <c r="N123" t="s">
        <v>358</v>
      </c>
      <c r="O123" t="s">
        <v>121</v>
      </c>
      <c r="P123" t="s">
        <v>48</v>
      </c>
      <c r="Q123" t="s">
        <v>622</v>
      </c>
      <c r="R123" t="s">
        <v>623</v>
      </c>
      <c r="V123" t="s">
        <v>72</v>
      </c>
      <c r="W123" t="s">
        <v>534</v>
      </c>
      <c r="X123" t="s">
        <v>620</v>
      </c>
      <c r="Y123" t="s">
        <v>75</v>
      </c>
      <c r="Z123" t="s">
        <v>621</v>
      </c>
      <c r="AA123" t="s">
        <v>52</v>
      </c>
      <c r="AB123" t="s">
        <v>48</v>
      </c>
      <c r="AC123" t="s">
        <v>358</v>
      </c>
      <c r="AD123" t="s">
        <v>121</v>
      </c>
      <c r="AE123" t="s">
        <v>48</v>
      </c>
      <c r="AF123" t="s">
        <v>622</v>
      </c>
      <c r="AG123" t="s">
        <v>623</v>
      </c>
    </row>
    <row r="124" spans="1:34" x14ac:dyDescent="0.2">
      <c r="A124" t="s">
        <v>618</v>
      </c>
      <c r="B124">
        <f t="shared" si="7"/>
        <v>0.26737967914438499</v>
      </c>
      <c r="C124">
        <f t="shared" si="8"/>
        <v>0.53475935828876997</v>
      </c>
      <c r="D124">
        <v>1.5</v>
      </c>
      <c r="E124">
        <f t="shared" si="4"/>
        <v>0.7</v>
      </c>
      <c r="F124" t="s">
        <v>1071</v>
      </c>
      <c r="G124" t="s">
        <v>624</v>
      </c>
      <c r="H124" t="s">
        <v>144</v>
      </c>
      <c r="I124" t="s">
        <v>439</v>
      </c>
      <c r="J124" t="s">
        <v>45</v>
      </c>
      <c r="K124" t="s">
        <v>625</v>
      </c>
      <c r="L124" t="s">
        <v>626</v>
      </c>
      <c r="M124" t="s">
        <v>1</v>
      </c>
      <c r="N124" t="s">
        <v>185</v>
      </c>
      <c r="O124" t="s">
        <v>329</v>
      </c>
      <c r="P124" t="s">
        <v>52</v>
      </c>
      <c r="Q124" t="s">
        <v>196</v>
      </c>
      <c r="R124" t="s">
        <v>101</v>
      </c>
      <c r="S124" t="s">
        <v>77</v>
      </c>
      <c r="V124" t="s">
        <v>624</v>
      </c>
      <c r="W124" t="s">
        <v>144</v>
      </c>
      <c r="X124" t="s">
        <v>439</v>
      </c>
      <c r="Y124" t="s">
        <v>45</v>
      </c>
      <c r="Z124" t="s">
        <v>625</v>
      </c>
      <c r="AA124" t="s">
        <v>626</v>
      </c>
      <c r="AB124" t="s">
        <v>1</v>
      </c>
      <c r="AC124" t="s">
        <v>185</v>
      </c>
      <c r="AD124" t="s">
        <v>329</v>
      </c>
      <c r="AE124" t="s">
        <v>52</v>
      </c>
      <c r="AF124" t="s">
        <v>196</v>
      </c>
      <c r="AG124" t="s">
        <v>101</v>
      </c>
      <c r="AH124" t="s">
        <v>77</v>
      </c>
    </row>
    <row r="125" spans="1:34" x14ac:dyDescent="0.2">
      <c r="A125" t="s">
        <v>618</v>
      </c>
      <c r="B125">
        <f t="shared" si="7"/>
        <v>0.26737967914438499</v>
      </c>
      <c r="C125">
        <f t="shared" si="8"/>
        <v>0.53475935828876997</v>
      </c>
      <c r="D125">
        <v>1.4</v>
      </c>
      <c r="E125">
        <f t="shared" si="4"/>
        <v>0.59999999999999987</v>
      </c>
      <c r="F125" t="s">
        <v>1071</v>
      </c>
      <c r="G125" t="s">
        <v>473</v>
      </c>
      <c r="H125" t="s">
        <v>627</v>
      </c>
      <c r="I125" t="s">
        <v>52</v>
      </c>
      <c r="J125" t="s">
        <v>207</v>
      </c>
      <c r="K125" t="s">
        <v>41</v>
      </c>
      <c r="L125" t="s">
        <v>48</v>
      </c>
      <c r="M125" t="s">
        <v>463</v>
      </c>
      <c r="N125" t="s">
        <v>245</v>
      </c>
      <c r="O125" t="s">
        <v>517</v>
      </c>
      <c r="P125" t="s">
        <v>52</v>
      </c>
      <c r="Q125" t="s">
        <v>122</v>
      </c>
      <c r="R125" t="s">
        <v>256</v>
      </c>
      <c r="V125" t="s">
        <v>473</v>
      </c>
      <c r="W125" t="s">
        <v>627</v>
      </c>
      <c r="X125" t="s">
        <v>52</v>
      </c>
      <c r="Y125" t="s">
        <v>207</v>
      </c>
      <c r="Z125" t="s">
        <v>41</v>
      </c>
      <c r="AA125" t="s">
        <v>48</v>
      </c>
      <c r="AB125" t="s">
        <v>463</v>
      </c>
      <c r="AC125" t="s">
        <v>245</v>
      </c>
      <c r="AD125" t="s">
        <v>517</v>
      </c>
      <c r="AE125" t="s">
        <v>52</v>
      </c>
      <c r="AF125" t="s">
        <v>122</v>
      </c>
      <c r="AG125" t="s">
        <v>256</v>
      </c>
    </row>
    <row r="126" spans="1:34" x14ac:dyDescent="0.2">
      <c r="A126" t="s">
        <v>618</v>
      </c>
      <c r="B126">
        <f t="shared" si="7"/>
        <v>0.26737967914438499</v>
      </c>
      <c r="C126">
        <f t="shared" si="8"/>
        <v>0.53475935828876997</v>
      </c>
      <c r="D126">
        <v>1.3</v>
      </c>
      <c r="E126">
        <f t="shared" si="4"/>
        <v>0.5</v>
      </c>
      <c r="F126" t="s">
        <v>1071</v>
      </c>
      <c r="G126" t="s">
        <v>274</v>
      </c>
      <c r="H126" t="s">
        <v>151</v>
      </c>
      <c r="I126" t="s">
        <v>334</v>
      </c>
      <c r="J126" t="s">
        <v>626</v>
      </c>
      <c r="K126" t="s">
        <v>533</v>
      </c>
      <c r="L126" t="s">
        <v>628</v>
      </c>
      <c r="M126" t="s">
        <v>629</v>
      </c>
      <c r="N126" t="s">
        <v>630</v>
      </c>
      <c r="O126" t="s">
        <v>186</v>
      </c>
      <c r="P126" t="s">
        <v>212</v>
      </c>
      <c r="Q126" t="s">
        <v>52</v>
      </c>
      <c r="R126" t="s">
        <v>48</v>
      </c>
      <c r="S126" t="s">
        <v>283</v>
      </c>
      <c r="V126" t="s">
        <v>274</v>
      </c>
      <c r="W126" t="s">
        <v>151</v>
      </c>
      <c r="X126" t="s">
        <v>334</v>
      </c>
      <c r="Y126" t="s">
        <v>626</v>
      </c>
      <c r="Z126" t="s">
        <v>533</v>
      </c>
      <c r="AA126" t="s">
        <v>628</v>
      </c>
      <c r="AB126" t="s">
        <v>629</v>
      </c>
      <c r="AC126" t="s">
        <v>630</v>
      </c>
      <c r="AD126" t="s">
        <v>186</v>
      </c>
      <c r="AE126" t="s">
        <v>212</v>
      </c>
      <c r="AF126" t="s">
        <v>52</v>
      </c>
      <c r="AG126" t="s">
        <v>48</v>
      </c>
      <c r="AH126" t="s">
        <v>283</v>
      </c>
    </row>
    <row r="127" spans="1:34" x14ac:dyDescent="0.2">
      <c r="A127" t="s">
        <v>618</v>
      </c>
      <c r="B127">
        <f t="shared" si="7"/>
        <v>0.26737967914438499</v>
      </c>
      <c r="C127">
        <f t="shared" si="8"/>
        <v>0.53475935828876997</v>
      </c>
      <c r="D127">
        <v>1.2</v>
      </c>
      <c r="E127">
        <f t="shared" si="4"/>
        <v>0.39999999999999991</v>
      </c>
      <c r="F127" t="s">
        <v>1071</v>
      </c>
      <c r="G127" t="s">
        <v>631</v>
      </c>
      <c r="H127" t="s">
        <v>463</v>
      </c>
      <c r="I127" t="s">
        <v>143</v>
      </c>
      <c r="J127" t="s">
        <v>632</v>
      </c>
      <c r="K127" t="s">
        <v>245</v>
      </c>
      <c r="L127" t="s">
        <v>633</v>
      </c>
      <c r="M127" t="s">
        <v>52</v>
      </c>
      <c r="N127" t="s">
        <v>634</v>
      </c>
      <c r="O127" t="s">
        <v>52</v>
      </c>
      <c r="P127" t="s">
        <v>48</v>
      </c>
      <c r="Q127" t="s">
        <v>386</v>
      </c>
      <c r="V127" t="s">
        <v>631</v>
      </c>
      <c r="W127" t="s">
        <v>463</v>
      </c>
      <c r="X127" t="s">
        <v>143</v>
      </c>
      <c r="Y127" t="s">
        <v>632</v>
      </c>
      <c r="Z127" t="s">
        <v>245</v>
      </c>
      <c r="AA127" t="s">
        <v>633</v>
      </c>
      <c r="AB127" t="s">
        <v>52</v>
      </c>
      <c r="AC127" t="s">
        <v>634</v>
      </c>
      <c r="AD127" t="s">
        <v>52</v>
      </c>
      <c r="AE127" t="s">
        <v>48</v>
      </c>
      <c r="AF127" t="s">
        <v>386</v>
      </c>
    </row>
    <row r="128" spans="1:34" x14ac:dyDescent="0.2">
      <c r="A128" t="s">
        <v>618</v>
      </c>
      <c r="B128">
        <f t="shared" si="7"/>
        <v>0.26737967914438499</v>
      </c>
      <c r="C128">
        <f t="shared" si="8"/>
        <v>0.53475935828876997</v>
      </c>
      <c r="D128">
        <v>1.1000000000000001</v>
      </c>
      <c r="E128">
        <f t="shared" si="4"/>
        <v>0.30000000000000004</v>
      </c>
      <c r="F128" t="s">
        <v>1071</v>
      </c>
      <c r="G128" t="s">
        <v>61</v>
      </c>
      <c r="H128" t="s">
        <v>48</v>
      </c>
      <c r="I128" t="s">
        <v>635</v>
      </c>
      <c r="J128" t="s">
        <v>101</v>
      </c>
      <c r="K128" t="s">
        <v>137</v>
      </c>
      <c r="L128" t="s">
        <v>223</v>
      </c>
      <c r="M128" t="s">
        <v>186</v>
      </c>
      <c r="N128" t="s">
        <v>219</v>
      </c>
      <c r="O128" t="s">
        <v>527</v>
      </c>
      <c r="P128" t="s">
        <v>121</v>
      </c>
      <c r="Q128" t="s">
        <v>636</v>
      </c>
      <c r="R128" t="s">
        <v>637</v>
      </c>
      <c r="V128" t="s">
        <v>61</v>
      </c>
      <c r="W128" t="s">
        <v>48</v>
      </c>
      <c r="X128" t="s">
        <v>635</v>
      </c>
      <c r="Y128" t="s">
        <v>101</v>
      </c>
      <c r="Z128" t="s">
        <v>137</v>
      </c>
      <c r="AA128" t="s">
        <v>223</v>
      </c>
      <c r="AB128" t="s">
        <v>186</v>
      </c>
      <c r="AC128" t="s">
        <v>219</v>
      </c>
      <c r="AD128" t="s">
        <v>527</v>
      </c>
      <c r="AE128" t="s">
        <v>121</v>
      </c>
      <c r="AF128" t="s">
        <v>636</v>
      </c>
      <c r="AG128" t="s">
        <v>637</v>
      </c>
    </row>
    <row r="129" spans="1:35" x14ac:dyDescent="0.2">
      <c r="A129" t="s">
        <v>618</v>
      </c>
      <c r="B129">
        <f t="shared" si="7"/>
        <v>0.26737967914438499</v>
      </c>
      <c r="C129">
        <f t="shared" si="8"/>
        <v>0.53475935828876997</v>
      </c>
      <c r="D129">
        <v>1</v>
      </c>
      <c r="E129">
        <f t="shared" si="4"/>
        <v>0.19999999999999996</v>
      </c>
      <c r="F129" t="s">
        <v>1071</v>
      </c>
      <c r="G129" t="s">
        <v>274</v>
      </c>
      <c r="H129" t="s">
        <v>151</v>
      </c>
      <c r="I129" t="s">
        <v>638</v>
      </c>
      <c r="J129" t="s">
        <v>97</v>
      </c>
      <c r="K129" t="s">
        <v>57</v>
      </c>
      <c r="L129" t="s">
        <v>68</v>
      </c>
      <c r="M129" t="s">
        <v>639</v>
      </c>
      <c r="N129" t="s">
        <v>223</v>
      </c>
      <c r="O129" t="s">
        <v>186</v>
      </c>
      <c r="P129" t="s">
        <v>640</v>
      </c>
      <c r="Q129" t="s">
        <v>339</v>
      </c>
      <c r="V129" t="s">
        <v>274</v>
      </c>
      <c r="W129" t="s">
        <v>151</v>
      </c>
      <c r="X129" t="s">
        <v>638</v>
      </c>
      <c r="Y129" t="s">
        <v>97</v>
      </c>
      <c r="Z129" t="s">
        <v>57</v>
      </c>
      <c r="AA129" t="s">
        <v>68</v>
      </c>
      <c r="AB129" t="s">
        <v>639</v>
      </c>
      <c r="AC129" t="s">
        <v>223</v>
      </c>
      <c r="AD129" t="s">
        <v>186</v>
      </c>
      <c r="AE129" t="s">
        <v>640</v>
      </c>
      <c r="AF129" t="s">
        <v>339</v>
      </c>
    </row>
    <row r="130" spans="1:35" x14ac:dyDescent="0.2">
      <c r="A130" t="s">
        <v>618</v>
      </c>
      <c r="B130">
        <f t="shared" si="7"/>
        <v>0.26737967914438499</v>
      </c>
      <c r="C130">
        <f t="shared" si="8"/>
        <v>0.53475935828876997</v>
      </c>
      <c r="D130">
        <v>0.90000000000000102</v>
      </c>
      <c r="E130">
        <f t="shared" si="4"/>
        <v>0.10000000000000098</v>
      </c>
      <c r="F130" t="s">
        <v>1071</v>
      </c>
      <c r="G130" t="s">
        <v>269</v>
      </c>
      <c r="H130" t="s">
        <v>51</v>
      </c>
      <c r="I130" t="s">
        <v>278</v>
      </c>
      <c r="J130" t="s">
        <v>140</v>
      </c>
      <c r="K130" t="s">
        <v>48</v>
      </c>
      <c r="L130" t="s">
        <v>641</v>
      </c>
      <c r="M130" t="s">
        <v>154</v>
      </c>
      <c r="N130" t="s">
        <v>63</v>
      </c>
      <c r="O130" t="s">
        <v>75</v>
      </c>
      <c r="P130" t="s">
        <v>403</v>
      </c>
      <c r="Q130" t="s">
        <v>193</v>
      </c>
      <c r="R130" t="s">
        <v>192</v>
      </c>
      <c r="V130" t="s">
        <v>269</v>
      </c>
      <c r="W130" t="s">
        <v>51</v>
      </c>
      <c r="X130" t="s">
        <v>278</v>
      </c>
      <c r="Y130" t="s">
        <v>140</v>
      </c>
      <c r="Z130" t="s">
        <v>48</v>
      </c>
      <c r="AA130" t="s">
        <v>641</v>
      </c>
      <c r="AB130" t="s">
        <v>154</v>
      </c>
      <c r="AC130" t="s">
        <v>63</v>
      </c>
      <c r="AD130" t="s">
        <v>75</v>
      </c>
      <c r="AE130" t="s">
        <v>403</v>
      </c>
      <c r="AF130" t="s">
        <v>193</v>
      </c>
      <c r="AG130" t="s">
        <v>192</v>
      </c>
    </row>
    <row r="131" spans="1:35" x14ac:dyDescent="0.2">
      <c r="A131" t="s">
        <v>618</v>
      </c>
      <c r="B131">
        <f t="shared" si="7"/>
        <v>0.26737967914438499</v>
      </c>
      <c r="C131">
        <f t="shared" si="8"/>
        <v>0.53475935828876997</v>
      </c>
      <c r="D131">
        <v>0.80000000000000104</v>
      </c>
      <c r="E131">
        <f t="shared" si="4"/>
        <v>9.9920072216264089E-16</v>
      </c>
      <c r="F131" t="s">
        <v>1071</v>
      </c>
      <c r="G131" t="s">
        <v>50</v>
      </c>
      <c r="H131" t="s">
        <v>642</v>
      </c>
      <c r="I131" t="s">
        <v>260</v>
      </c>
      <c r="J131" t="s">
        <v>48</v>
      </c>
      <c r="K131" t="s">
        <v>643</v>
      </c>
      <c r="L131" t="s">
        <v>644</v>
      </c>
      <c r="M131" t="s">
        <v>645</v>
      </c>
      <c r="N131" t="s">
        <v>140</v>
      </c>
      <c r="O131" t="s">
        <v>48</v>
      </c>
      <c r="P131" t="s">
        <v>646</v>
      </c>
      <c r="Q131" t="s">
        <v>134</v>
      </c>
      <c r="V131" t="s">
        <v>50</v>
      </c>
      <c r="W131" t="s">
        <v>642</v>
      </c>
      <c r="X131" t="s">
        <v>260</v>
      </c>
      <c r="Y131" t="s">
        <v>48</v>
      </c>
      <c r="Z131" t="s">
        <v>643</v>
      </c>
      <c r="AA131" t="s">
        <v>644</v>
      </c>
      <c r="AB131" t="s">
        <v>645</v>
      </c>
      <c r="AC131" t="s">
        <v>140</v>
      </c>
      <c r="AD131" t="s">
        <v>48</v>
      </c>
      <c r="AE131" t="s">
        <v>646</v>
      </c>
      <c r="AF131" t="s">
        <v>134</v>
      </c>
    </row>
    <row r="132" spans="1:35" x14ac:dyDescent="0.2">
      <c r="A132" t="s">
        <v>618</v>
      </c>
      <c r="B132">
        <f t="shared" si="7"/>
        <v>0.26737967914438499</v>
      </c>
      <c r="C132">
        <f t="shared" si="8"/>
        <v>0.53475935828876997</v>
      </c>
      <c r="D132">
        <v>0.70000000000000095</v>
      </c>
      <c r="E132">
        <f t="shared" ref="E132:E195" si="9">D132-0.8</f>
        <v>-9.999999999999909E-2</v>
      </c>
      <c r="F132" t="s">
        <v>1071</v>
      </c>
      <c r="G132" t="s">
        <v>647</v>
      </c>
      <c r="H132" t="s">
        <v>131</v>
      </c>
      <c r="I132" t="s">
        <v>648</v>
      </c>
      <c r="J132" t="s">
        <v>627</v>
      </c>
      <c r="K132" t="s">
        <v>52</v>
      </c>
      <c r="L132" t="s">
        <v>176</v>
      </c>
      <c r="M132" t="s">
        <v>158</v>
      </c>
      <c r="N132" t="s">
        <v>48</v>
      </c>
      <c r="O132" t="s">
        <v>338</v>
      </c>
      <c r="P132" t="s">
        <v>449</v>
      </c>
      <c r="Q132" t="s">
        <v>128</v>
      </c>
      <c r="R132" t="s">
        <v>649</v>
      </c>
      <c r="V132" t="s">
        <v>647</v>
      </c>
      <c r="W132" t="s">
        <v>131</v>
      </c>
      <c r="X132" t="s">
        <v>648</v>
      </c>
      <c r="Y132" t="s">
        <v>627</v>
      </c>
      <c r="Z132" t="s">
        <v>52</v>
      </c>
      <c r="AA132" t="s">
        <v>176</v>
      </c>
      <c r="AB132" t="s">
        <v>158</v>
      </c>
      <c r="AC132" t="s">
        <v>48</v>
      </c>
      <c r="AD132" t="s">
        <v>338</v>
      </c>
      <c r="AE132" t="s">
        <v>449</v>
      </c>
      <c r="AF132" t="s">
        <v>128</v>
      </c>
      <c r="AG132" t="s">
        <v>649</v>
      </c>
    </row>
    <row r="133" spans="1:35" x14ac:dyDescent="0.2">
      <c r="A133" t="s">
        <v>618</v>
      </c>
      <c r="B133">
        <f t="shared" si="7"/>
        <v>0.26737967914438499</v>
      </c>
      <c r="C133">
        <f t="shared" si="8"/>
        <v>0.53475935828876997</v>
      </c>
      <c r="D133">
        <v>0.6</v>
      </c>
      <c r="E133">
        <f t="shared" si="9"/>
        <v>-0.20000000000000007</v>
      </c>
      <c r="F133" t="s">
        <v>1071</v>
      </c>
      <c r="G133" t="s">
        <v>50</v>
      </c>
      <c r="H133" t="s">
        <v>291</v>
      </c>
      <c r="I133" t="s">
        <v>48</v>
      </c>
      <c r="J133" t="s">
        <v>407</v>
      </c>
      <c r="K133" t="s">
        <v>140</v>
      </c>
      <c r="L133" t="s">
        <v>1</v>
      </c>
      <c r="M133" t="s">
        <v>81</v>
      </c>
      <c r="N133" t="s">
        <v>408</v>
      </c>
      <c r="O133" t="s">
        <v>219</v>
      </c>
      <c r="P133" t="s">
        <v>650</v>
      </c>
      <c r="Q133" t="s">
        <v>48</v>
      </c>
      <c r="R133" t="s">
        <v>651</v>
      </c>
      <c r="V133" t="s">
        <v>50</v>
      </c>
      <c r="W133" t="s">
        <v>291</v>
      </c>
      <c r="X133" t="s">
        <v>48</v>
      </c>
      <c r="Y133" t="s">
        <v>407</v>
      </c>
      <c r="Z133" t="s">
        <v>140</v>
      </c>
      <c r="AA133" t="s">
        <v>1</v>
      </c>
      <c r="AB133" t="s">
        <v>81</v>
      </c>
      <c r="AC133" t="s">
        <v>408</v>
      </c>
      <c r="AD133" t="s">
        <v>219</v>
      </c>
      <c r="AE133" t="s">
        <v>650</v>
      </c>
      <c r="AF133" t="s">
        <v>48</v>
      </c>
      <c r="AG133" t="s">
        <v>651</v>
      </c>
    </row>
    <row r="134" spans="1:35" x14ac:dyDescent="0.2">
      <c r="A134" t="s">
        <v>618</v>
      </c>
      <c r="B134">
        <f t="shared" si="7"/>
        <v>0.26737967914438499</v>
      </c>
      <c r="C134">
        <f t="shared" si="8"/>
        <v>0.53475935828876997</v>
      </c>
      <c r="D134">
        <v>0.5</v>
      </c>
      <c r="E134">
        <f t="shared" si="9"/>
        <v>-0.30000000000000004</v>
      </c>
      <c r="F134" t="s">
        <v>1071</v>
      </c>
      <c r="G134" t="s">
        <v>182</v>
      </c>
      <c r="H134" t="s">
        <v>398</v>
      </c>
      <c r="I134" t="s">
        <v>460</v>
      </c>
      <c r="J134" t="s">
        <v>98</v>
      </c>
      <c r="K134" t="s">
        <v>308</v>
      </c>
      <c r="L134" t="s">
        <v>75</v>
      </c>
      <c r="M134" t="s">
        <v>480</v>
      </c>
      <c r="N134" t="s">
        <v>652</v>
      </c>
      <c r="O134" t="s">
        <v>140</v>
      </c>
      <c r="P134" t="s">
        <v>186</v>
      </c>
      <c r="Q134" t="s">
        <v>430</v>
      </c>
      <c r="R134" t="s">
        <v>363</v>
      </c>
      <c r="S134" t="s">
        <v>57</v>
      </c>
      <c r="T134" t="s">
        <v>224</v>
      </c>
      <c r="V134" t="s">
        <v>182</v>
      </c>
      <c r="W134" t="s">
        <v>398</v>
      </c>
      <c r="X134" t="s">
        <v>460</v>
      </c>
      <c r="Y134" t="s">
        <v>98</v>
      </c>
      <c r="Z134" t="s">
        <v>308</v>
      </c>
      <c r="AA134" t="s">
        <v>75</v>
      </c>
      <c r="AB134" t="s">
        <v>480</v>
      </c>
      <c r="AC134" t="s">
        <v>652</v>
      </c>
      <c r="AD134" t="s">
        <v>140</v>
      </c>
      <c r="AE134" t="s">
        <v>186</v>
      </c>
      <c r="AF134" t="s">
        <v>430</v>
      </c>
      <c r="AG134" t="s">
        <v>363</v>
      </c>
      <c r="AH134" t="s">
        <v>57</v>
      </c>
      <c r="AI134" t="s">
        <v>224</v>
      </c>
    </row>
    <row r="135" spans="1:35" x14ac:dyDescent="0.2">
      <c r="A135" t="s">
        <v>618</v>
      </c>
      <c r="B135">
        <f t="shared" si="7"/>
        <v>0.26737967914438499</v>
      </c>
      <c r="C135">
        <f t="shared" si="8"/>
        <v>0.53475935828876997</v>
      </c>
      <c r="D135">
        <v>0.4</v>
      </c>
      <c r="E135">
        <f t="shared" si="9"/>
        <v>-0.4</v>
      </c>
      <c r="F135" t="s">
        <v>1071</v>
      </c>
      <c r="G135" t="s">
        <v>182</v>
      </c>
      <c r="H135" t="s">
        <v>338</v>
      </c>
      <c r="I135" t="s">
        <v>653</v>
      </c>
      <c r="J135" t="s">
        <v>511</v>
      </c>
      <c r="K135" t="s">
        <v>1</v>
      </c>
      <c r="L135" t="s">
        <v>654</v>
      </c>
      <c r="M135" t="s">
        <v>655</v>
      </c>
      <c r="N135" t="s">
        <v>656</v>
      </c>
      <c r="O135" t="s">
        <v>596</v>
      </c>
      <c r="P135" t="s">
        <v>122</v>
      </c>
      <c r="Q135" t="s">
        <v>657</v>
      </c>
      <c r="R135" t="s">
        <v>658</v>
      </c>
      <c r="V135" t="s">
        <v>182</v>
      </c>
      <c r="W135" t="s">
        <v>338</v>
      </c>
      <c r="X135" t="s">
        <v>653</v>
      </c>
      <c r="Y135" t="s">
        <v>511</v>
      </c>
      <c r="Z135" t="s">
        <v>1</v>
      </c>
      <c r="AA135" t="s">
        <v>654</v>
      </c>
      <c r="AB135" t="s">
        <v>655</v>
      </c>
      <c r="AC135" t="s">
        <v>656</v>
      </c>
      <c r="AD135" t="s">
        <v>596</v>
      </c>
      <c r="AE135" t="s">
        <v>122</v>
      </c>
      <c r="AF135" t="s">
        <v>657</v>
      </c>
      <c r="AG135" t="s">
        <v>658</v>
      </c>
    </row>
    <row r="136" spans="1:35" x14ac:dyDescent="0.2">
      <c r="A136" t="s">
        <v>618</v>
      </c>
      <c r="B136">
        <f t="shared" si="7"/>
        <v>0.26737967914438499</v>
      </c>
      <c r="C136">
        <f t="shared" si="8"/>
        <v>0.53475935828876997</v>
      </c>
      <c r="D136">
        <v>0.3</v>
      </c>
      <c r="E136">
        <f t="shared" si="9"/>
        <v>-0.5</v>
      </c>
      <c r="F136" t="s">
        <v>1071</v>
      </c>
      <c r="G136" t="s">
        <v>216</v>
      </c>
      <c r="H136" t="s">
        <v>102</v>
      </c>
      <c r="I136" t="s">
        <v>533</v>
      </c>
      <c r="J136" t="s">
        <v>105</v>
      </c>
      <c r="K136" t="s">
        <v>659</v>
      </c>
      <c r="L136" t="s">
        <v>158</v>
      </c>
      <c r="M136" t="s">
        <v>48</v>
      </c>
      <c r="N136" t="s">
        <v>660</v>
      </c>
      <c r="O136" t="s">
        <v>52</v>
      </c>
      <c r="P136" t="s">
        <v>48</v>
      </c>
      <c r="Q136" t="s">
        <v>285</v>
      </c>
      <c r="R136" t="s">
        <v>661</v>
      </c>
      <c r="S136" t="s">
        <v>201</v>
      </c>
      <c r="V136" t="s">
        <v>216</v>
      </c>
      <c r="W136" t="s">
        <v>102</v>
      </c>
      <c r="X136" t="s">
        <v>533</v>
      </c>
      <c r="Y136" t="s">
        <v>105</v>
      </c>
      <c r="Z136" t="s">
        <v>659</v>
      </c>
      <c r="AA136" t="s">
        <v>158</v>
      </c>
      <c r="AB136" t="s">
        <v>48</v>
      </c>
      <c r="AC136" t="s">
        <v>660</v>
      </c>
      <c r="AD136" t="s">
        <v>52</v>
      </c>
      <c r="AE136" t="s">
        <v>48</v>
      </c>
      <c r="AF136" t="s">
        <v>285</v>
      </c>
      <c r="AG136" t="s">
        <v>661</v>
      </c>
      <c r="AH136" t="s">
        <v>201</v>
      </c>
    </row>
    <row r="137" spans="1:35" x14ac:dyDescent="0.2">
      <c r="A137" t="s">
        <v>618</v>
      </c>
      <c r="B137">
        <f t="shared" si="7"/>
        <v>0.26737967914438499</v>
      </c>
      <c r="C137">
        <f t="shared" si="8"/>
        <v>0.53475935828876997</v>
      </c>
      <c r="D137">
        <v>0.2</v>
      </c>
      <c r="E137">
        <f t="shared" si="9"/>
        <v>-0.60000000000000009</v>
      </c>
      <c r="F137" t="s">
        <v>1071</v>
      </c>
      <c r="G137" t="s">
        <v>72</v>
      </c>
      <c r="H137" t="s">
        <v>319</v>
      </c>
      <c r="I137" t="s">
        <v>662</v>
      </c>
      <c r="J137" t="s">
        <v>122</v>
      </c>
      <c r="K137" t="s">
        <v>663</v>
      </c>
      <c r="L137" t="s">
        <v>67</v>
      </c>
      <c r="M137" t="s">
        <v>416</v>
      </c>
      <c r="N137" t="s">
        <v>340</v>
      </c>
      <c r="O137" t="s">
        <v>400</v>
      </c>
      <c r="P137" t="s">
        <v>52</v>
      </c>
      <c r="Q137" t="s">
        <v>268</v>
      </c>
      <c r="R137" t="s">
        <v>52</v>
      </c>
      <c r="S137" t="s">
        <v>256</v>
      </c>
      <c r="V137" t="s">
        <v>72</v>
      </c>
      <c r="W137" t="s">
        <v>319</v>
      </c>
      <c r="X137" t="s">
        <v>662</v>
      </c>
      <c r="Y137" t="s">
        <v>122</v>
      </c>
      <c r="Z137" t="s">
        <v>663</v>
      </c>
      <c r="AA137" t="s">
        <v>67</v>
      </c>
      <c r="AB137" t="s">
        <v>416</v>
      </c>
      <c r="AC137" t="s">
        <v>340</v>
      </c>
      <c r="AD137" t="s">
        <v>400</v>
      </c>
      <c r="AE137" t="s">
        <v>52</v>
      </c>
      <c r="AF137" t="s">
        <v>268</v>
      </c>
      <c r="AG137" t="s">
        <v>52</v>
      </c>
      <c r="AH137" t="s">
        <v>256</v>
      </c>
    </row>
    <row r="138" spans="1:35" x14ac:dyDescent="0.2">
      <c r="A138" t="s">
        <v>618</v>
      </c>
      <c r="B138">
        <f t="shared" si="7"/>
        <v>0.26737967914438499</v>
      </c>
      <c r="C138">
        <f t="shared" si="8"/>
        <v>0.53475935828876997</v>
      </c>
      <c r="D138">
        <v>9.9999999999999895E-2</v>
      </c>
      <c r="E138">
        <f t="shared" si="9"/>
        <v>-0.70000000000000018</v>
      </c>
      <c r="F138" t="s">
        <v>1071</v>
      </c>
      <c r="G138" t="s">
        <v>664</v>
      </c>
      <c r="H138" t="s">
        <v>121</v>
      </c>
      <c r="I138" t="s">
        <v>186</v>
      </c>
      <c r="J138" t="s">
        <v>665</v>
      </c>
      <c r="K138" t="s">
        <v>51</v>
      </c>
      <c r="L138" t="s">
        <v>47</v>
      </c>
      <c r="M138" t="s">
        <v>98</v>
      </c>
      <c r="N138" t="s">
        <v>666</v>
      </c>
      <c r="O138" t="s">
        <v>52</v>
      </c>
      <c r="P138" t="s">
        <v>667</v>
      </c>
      <c r="Q138" t="s">
        <v>1</v>
      </c>
      <c r="R138" t="s">
        <v>130</v>
      </c>
      <c r="V138" t="s">
        <v>664</v>
      </c>
      <c r="W138" t="s">
        <v>121</v>
      </c>
      <c r="X138" t="s">
        <v>186</v>
      </c>
      <c r="Y138" t="s">
        <v>665</v>
      </c>
      <c r="AB138" t="s">
        <v>98</v>
      </c>
      <c r="AC138" t="s">
        <v>666</v>
      </c>
      <c r="AF138" t="s">
        <v>1</v>
      </c>
    </row>
    <row r="139" spans="1:35" x14ac:dyDescent="0.2">
      <c r="A139" t="s">
        <v>618</v>
      </c>
      <c r="B139">
        <f t="shared" si="7"/>
        <v>0.26737967914438499</v>
      </c>
      <c r="C139">
        <f t="shared" si="8"/>
        <v>0.53475935828876997</v>
      </c>
      <c r="D139">
        <v>0</v>
      </c>
      <c r="E139">
        <f t="shared" si="9"/>
        <v>-0.8</v>
      </c>
      <c r="F139" t="s">
        <v>1071</v>
      </c>
      <c r="G139" t="s">
        <v>473</v>
      </c>
      <c r="H139" t="s">
        <v>668</v>
      </c>
      <c r="I139" t="s">
        <v>51</v>
      </c>
      <c r="J139" t="s">
        <v>375</v>
      </c>
      <c r="K139" t="s">
        <v>103</v>
      </c>
      <c r="L139" t="s">
        <v>669</v>
      </c>
      <c r="M139" t="s">
        <v>122</v>
      </c>
      <c r="N139" t="s">
        <v>118</v>
      </c>
      <c r="O139" t="s">
        <v>291</v>
      </c>
      <c r="P139" t="s">
        <v>115</v>
      </c>
      <c r="Q139" t="s">
        <v>256</v>
      </c>
      <c r="V139" t="s">
        <v>473</v>
      </c>
      <c r="AB139" t="s">
        <v>122</v>
      </c>
    </row>
    <row r="140" spans="1:35" x14ac:dyDescent="0.2">
      <c r="A140" t="s">
        <v>618</v>
      </c>
      <c r="B140">
        <f t="shared" si="7"/>
        <v>0.26737967914438499</v>
      </c>
      <c r="C140">
        <f t="shared" si="8"/>
        <v>0.53475935828876997</v>
      </c>
      <c r="D140">
        <v>-0.1</v>
      </c>
      <c r="E140">
        <f t="shared" si="9"/>
        <v>-0.9</v>
      </c>
      <c r="F140" t="s">
        <v>1071</v>
      </c>
      <c r="G140" t="s">
        <v>50</v>
      </c>
      <c r="H140" t="s">
        <v>211</v>
      </c>
      <c r="I140" t="s">
        <v>98</v>
      </c>
      <c r="J140" t="s">
        <v>670</v>
      </c>
      <c r="K140" t="s">
        <v>77</v>
      </c>
      <c r="L140" t="s">
        <v>57</v>
      </c>
      <c r="M140" t="s">
        <v>174</v>
      </c>
      <c r="N140" t="s">
        <v>48</v>
      </c>
      <c r="O140" t="s">
        <v>671</v>
      </c>
      <c r="P140" t="s">
        <v>245</v>
      </c>
      <c r="Q140" t="s">
        <v>131</v>
      </c>
      <c r="R140" t="s">
        <v>258</v>
      </c>
      <c r="S140" t="s">
        <v>108</v>
      </c>
    </row>
    <row r="141" spans="1:35" x14ac:dyDescent="0.2">
      <c r="A141" t="s">
        <v>618</v>
      </c>
      <c r="B141">
        <f t="shared" si="7"/>
        <v>0.26737967914438499</v>
      </c>
      <c r="C141">
        <f t="shared" si="8"/>
        <v>0.53475935828876997</v>
      </c>
      <c r="D141">
        <v>-0.2</v>
      </c>
      <c r="E141">
        <f t="shared" si="9"/>
        <v>-1</v>
      </c>
      <c r="F141" t="s">
        <v>1071</v>
      </c>
      <c r="G141" t="s">
        <v>72</v>
      </c>
      <c r="H141" t="s">
        <v>386</v>
      </c>
      <c r="I141" t="s">
        <v>672</v>
      </c>
      <c r="J141" t="s">
        <v>465</v>
      </c>
      <c r="K141" t="s">
        <v>554</v>
      </c>
      <c r="L141" t="s">
        <v>490</v>
      </c>
      <c r="M141" t="s">
        <v>1</v>
      </c>
      <c r="N141" t="s">
        <v>385</v>
      </c>
      <c r="O141" t="s">
        <v>121</v>
      </c>
      <c r="P141" t="s">
        <v>673</v>
      </c>
      <c r="Q141" t="s">
        <v>97</v>
      </c>
      <c r="R141" t="s">
        <v>306</v>
      </c>
    </row>
    <row r="142" spans="1:35" x14ac:dyDescent="0.2">
      <c r="A142" t="s">
        <v>674</v>
      </c>
      <c r="B142">
        <f>1/(3.48*2)</f>
        <v>0.14367816091954022</v>
      </c>
      <c r="C142">
        <f>1/3.48</f>
        <v>0.28735632183908044</v>
      </c>
      <c r="D142">
        <v>1.7</v>
      </c>
      <c r="E142">
        <f t="shared" si="9"/>
        <v>0.89999999999999991</v>
      </c>
      <c r="F142" t="s">
        <v>1071</v>
      </c>
      <c r="G142" t="s">
        <v>182</v>
      </c>
      <c r="H142" t="s">
        <v>339</v>
      </c>
      <c r="I142" t="s">
        <v>675</v>
      </c>
      <c r="J142" t="s">
        <v>52</v>
      </c>
      <c r="K142" t="s">
        <v>76</v>
      </c>
      <c r="L142" t="s">
        <v>480</v>
      </c>
      <c r="M142" t="s">
        <v>543</v>
      </c>
      <c r="N142" t="s">
        <v>330</v>
      </c>
      <c r="O142" t="s">
        <v>375</v>
      </c>
      <c r="P142" t="s">
        <v>98</v>
      </c>
      <c r="Q142" t="s">
        <v>676</v>
      </c>
      <c r="R142" t="s">
        <v>677</v>
      </c>
      <c r="V142" t="s">
        <v>182</v>
      </c>
      <c r="W142" t="s">
        <v>339</v>
      </c>
      <c r="X142" t="s">
        <v>675</v>
      </c>
      <c r="Y142" t="s">
        <v>52</v>
      </c>
      <c r="Z142" t="s">
        <v>76</v>
      </c>
      <c r="AA142" t="s">
        <v>480</v>
      </c>
      <c r="AB142" t="s">
        <v>543</v>
      </c>
      <c r="AC142" t="s">
        <v>330</v>
      </c>
      <c r="AD142" t="s">
        <v>375</v>
      </c>
      <c r="AE142" t="s">
        <v>98</v>
      </c>
      <c r="AF142" t="s">
        <v>676</v>
      </c>
      <c r="AG142" t="s">
        <v>677</v>
      </c>
    </row>
    <row r="143" spans="1:35" x14ac:dyDescent="0.2">
      <c r="A143" t="s">
        <v>674</v>
      </c>
      <c r="B143">
        <f t="shared" ref="B143:B161" si="10">1/(3.48*2)</f>
        <v>0.14367816091954022</v>
      </c>
      <c r="C143">
        <f t="shared" ref="C143:C161" si="11">1/3.48</f>
        <v>0.28735632183908044</v>
      </c>
      <c r="D143">
        <v>1.6</v>
      </c>
      <c r="E143">
        <f t="shared" si="9"/>
        <v>0.8</v>
      </c>
      <c r="F143" t="s">
        <v>1071</v>
      </c>
      <c r="G143" t="s">
        <v>72</v>
      </c>
      <c r="H143" t="s">
        <v>237</v>
      </c>
      <c r="I143" t="s">
        <v>678</v>
      </c>
      <c r="J143" t="s">
        <v>1</v>
      </c>
      <c r="K143" t="s">
        <v>654</v>
      </c>
      <c r="L143" t="s">
        <v>679</v>
      </c>
      <c r="M143" t="s">
        <v>140</v>
      </c>
      <c r="N143" t="s">
        <v>680</v>
      </c>
      <c r="O143" t="s">
        <v>584</v>
      </c>
      <c r="P143" t="s">
        <v>681</v>
      </c>
      <c r="Q143" t="s">
        <v>682</v>
      </c>
      <c r="V143" t="s">
        <v>72</v>
      </c>
      <c r="W143" t="s">
        <v>237</v>
      </c>
      <c r="X143" t="s">
        <v>678</v>
      </c>
      <c r="Y143" t="s">
        <v>1</v>
      </c>
      <c r="Z143" t="s">
        <v>654</v>
      </c>
      <c r="AA143" t="s">
        <v>679</v>
      </c>
      <c r="AB143" t="s">
        <v>140</v>
      </c>
      <c r="AC143" t="s">
        <v>680</v>
      </c>
      <c r="AD143" t="s">
        <v>584</v>
      </c>
      <c r="AE143" t="s">
        <v>681</v>
      </c>
      <c r="AF143" t="s">
        <v>682</v>
      </c>
    </row>
    <row r="144" spans="1:35" x14ac:dyDescent="0.2">
      <c r="A144" t="s">
        <v>674</v>
      </c>
      <c r="B144">
        <f t="shared" si="10"/>
        <v>0.14367816091954022</v>
      </c>
      <c r="C144">
        <f t="shared" si="11"/>
        <v>0.28735632183908044</v>
      </c>
      <c r="D144">
        <v>1.5</v>
      </c>
      <c r="E144">
        <f t="shared" si="9"/>
        <v>0.7</v>
      </c>
      <c r="F144" t="s">
        <v>1071</v>
      </c>
      <c r="G144" t="s">
        <v>72</v>
      </c>
      <c r="H144" t="s">
        <v>683</v>
      </c>
      <c r="I144" t="s">
        <v>69</v>
      </c>
      <c r="J144" t="s">
        <v>184</v>
      </c>
      <c r="K144" t="s">
        <v>684</v>
      </c>
      <c r="L144" t="s">
        <v>67</v>
      </c>
      <c r="M144" t="s">
        <v>68</v>
      </c>
      <c r="N144" t="s">
        <v>567</v>
      </c>
      <c r="O144" t="s">
        <v>258</v>
      </c>
      <c r="P144" t="s">
        <v>685</v>
      </c>
      <c r="Q144" t="s">
        <v>193</v>
      </c>
      <c r="V144" t="s">
        <v>72</v>
      </c>
      <c r="W144" t="s">
        <v>683</v>
      </c>
      <c r="X144" t="s">
        <v>69</v>
      </c>
      <c r="Y144" t="s">
        <v>184</v>
      </c>
      <c r="Z144" t="s">
        <v>684</v>
      </c>
      <c r="AA144" t="s">
        <v>67</v>
      </c>
      <c r="AB144" t="s">
        <v>68</v>
      </c>
      <c r="AC144" t="s">
        <v>567</v>
      </c>
      <c r="AD144" t="s">
        <v>258</v>
      </c>
      <c r="AE144" t="s">
        <v>685</v>
      </c>
      <c r="AF144" t="s">
        <v>193</v>
      </c>
    </row>
    <row r="145" spans="1:35" x14ac:dyDescent="0.2">
      <c r="A145" t="s">
        <v>674</v>
      </c>
      <c r="B145">
        <f t="shared" si="10"/>
        <v>0.14367816091954022</v>
      </c>
      <c r="C145">
        <f t="shared" si="11"/>
        <v>0.28735632183908044</v>
      </c>
      <c r="D145">
        <v>1.4</v>
      </c>
      <c r="E145">
        <f t="shared" si="9"/>
        <v>0.59999999999999987</v>
      </c>
      <c r="F145" t="s">
        <v>1071</v>
      </c>
      <c r="G145" t="s">
        <v>72</v>
      </c>
      <c r="H145" t="s">
        <v>360</v>
      </c>
      <c r="I145" t="s">
        <v>361</v>
      </c>
      <c r="J145" t="s">
        <v>686</v>
      </c>
      <c r="K145" t="s">
        <v>1</v>
      </c>
      <c r="L145" t="s">
        <v>506</v>
      </c>
      <c r="M145" t="s">
        <v>136</v>
      </c>
      <c r="N145" t="s">
        <v>88</v>
      </c>
      <c r="O145" t="s">
        <v>131</v>
      </c>
      <c r="P145" t="s">
        <v>51</v>
      </c>
      <c r="Q145" t="s">
        <v>147</v>
      </c>
      <c r="R145" t="s">
        <v>41</v>
      </c>
      <c r="S145" t="s">
        <v>98</v>
      </c>
      <c r="T145" t="s">
        <v>509</v>
      </c>
      <c r="V145" t="s">
        <v>72</v>
      </c>
      <c r="W145" t="s">
        <v>360</v>
      </c>
      <c r="X145" t="s">
        <v>361</v>
      </c>
      <c r="Y145" t="s">
        <v>686</v>
      </c>
      <c r="Z145" t="s">
        <v>1</v>
      </c>
      <c r="AA145" t="s">
        <v>506</v>
      </c>
      <c r="AB145" t="s">
        <v>136</v>
      </c>
      <c r="AC145" t="s">
        <v>88</v>
      </c>
      <c r="AD145" t="s">
        <v>131</v>
      </c>
      <c r="AE145" t="s">
        <v>51</v>
      </c>
      <c r="AF145" t="s">
        <v>147</v>
      </c>
      <c r="AG145" t="s">
        <v>41</v>
      </c>
      <c r="AH145" t="s">
        <v>98</v>
      </c>
      <c r="AI145" t="s">
        <v>509</v>
      </c>
    </row>
    <row r="146" spans="1:35" x14ac:dyDescent="0.2">
      <c r="A146" t="s">
        <v>674</v>
      </c>
      <c r="B146">
        <f t="shared" si="10"/>
        <v>0.14367816091954022</v>
      </c>
      <c r="C146">
        <f t="shared" si="11"/>
        <v>0.28735632183908044</v>
      </c>
      <c r="D146">
        <v>1.3</v>
      </c>
      <c r="E146">
        <f t="shared" si="9"/>
        <v>0.5</v>
      </c>
      <c r="F146" t="s">
        <v>1071</v>
      </c>
      <c r="G146" t="s">
        <v>297</v>
      </c>
      <c r="H146" t="s">
        <v>315</v>
      </c>
      <c r="I146" t="s">
        <v>155</v>
      </c>
      <c r="J146" t="s">
        <v>113</v>
      </c>
      <c r="K146" t="s">
        <v>186</v>
      </c>
      <c r="L146" t="s">
        <v>376</v>
      </c>
      <c r="M146" t="s">
        <v>245</v>
      </c>
      <c r="N146" t="s">
        <v>48</v>
      </c>
      <c r="O146" t="s">
        <v>687</v>
      </c>
      <c r="P146" t="s">
        <v>292</v>
      </c>
      <c r="Q146" t="s">
        <v>688</v>
      </c>
      <c r="V146" t="s">
        <v>297</v>
      </c>
      <c r="W146" t="s">
        <v>315</v>
      </c>
      <c r="X146" t="s">
        <v>155</v>
      </c>
      <c r="Y146" t="s">
        <v>113</v>
      </c>
      <c r="Z146" t="s">
        <v>186</v>
      </c>
      <c r="AA146" t="s">
        <v>376</v>
      </c>
      <c r="AB146" t="s">
        <v>245</v>
      </c>
      <c r="AC146" t="s">
        <v>48</v>
      </c>
      <c r="AD146" t="s">
        <v>687</v>
      </c>
      <c r="AE146" t="s">
        <v>292</v>
      </c>
      <c r="AF146" t="s">
        <v>688</v>
      </c>
    </row>
    <row r="147" spans="1:35" x14ac:dyDescent="0.2">
      <c r="A147" t="s">
        <v>674</v>
      </c>
      <c r="B147">
        <f t="shared" si="10"/>
        <v>0.14367816091954022</v>
      </c>
      <c r="C147">
        <f t="shared" si="11"/>
        <v>0.28735632183908044</v>
      </c>
      <c r="D147">
        <v>1.2</v>
      </c>
      <c r="E147">
        <f t="shared" si="9"/>
        <v>0.39999999999999991</v>
      </c>
      <c r="F147" t="s">
        <v>1071</v>
      </c>
      <c r="G147" t="s">
        <v>61</v>
      </c>
      <c r="H147" t="s">
        <v>48</v>
      </c>
      <c r="I147" t="s">
        <v>62</v>
      </c>
      <c r="J147" t="s">
        <v>689</v>
      </c>
      <c r="K147" t="s">
        <v>437</v>
      </c>
      <c r="L147" t="s">
        <v>67</v>
      </c>
      <c r="M147" t="s">
        <v>131</v>
      </c>
      <c r="N147" t="s">
        <v>119</v>
      </c>
      <c r="O147" t="s">
        <v>490</v>
      </c>
      <c r="P147" t="s">
        <v>48</v>
      </c>
      <c r="Q147" t="s">
        <v>152</v>
      </c>
      <c r="R147" t="s">
        <v>690</v>
      </c>
      <c r="V147" t="s">
        <v>61</v>
      </c>
      <c r="W147" t="s">
        <v>48</v>
      </c>
      <c r="X147" t="s">
        <v>62</v>
      </c>
      <c r="Y147" t="s">
        <v>689</v>
      </c>
      <c r="Z147" t="s">
        <v>437</v>
      </c>
      <c r="AA147" t="s">
        <v>67</v>
      </c>
      <c r="AB147" t="s">
        <v>131</v>
      </c>
      <c r="AC147" t="s">
        <v>119</v>
      </c>
      <c r="AD147" t="s">
        <v>490</v>
      </c>
      <c r="AE147" t="s">
        <v>48</v>
      </c>
      <c r="AF147" t="s">
        <v>152</v>
      </c>
      <c r="AG147" t="s">
        <v>690</v>
      </c>
    </row>
    <row r="148" spans="1:35" x14ac:dyDescent="0.2">
      <c r="A148" t="s">
        <v>674</v>
      </c>
      <c r="B148">
        <f t="shared" si="10"/>
        <v>0.14367816091954022</v>
      </c>
      <c r="C148">
        <f t="shared" si="11"/>
        <v>0.28735632183908044</v>
      </c>
      <c r="D148">
        <v>1.1000000000000001</v>
      </c>
      <c r="E148">
        <f t="shared" si="9"/>
        <v>0.30000000000000004</v>
      </c>
      <c r="F148" t="s">
        <v>1071</v>
      </c>
      <c r="G148" t="s">
        <v>72</v>
      </c>
      <c r="H148" t="s">
        <v>459</v>
      </c>
      <c r="I148" t="s">
        <v>460</v>
      </c>
      <c r="J148" t="s">
        <v>131</v>
      </c>
      <c r="K148" t="s">
        <v>438</v>
      </c>
      <c r="L148" t="s">
        <v>65</v>
      </c>
      <c r="M148" t="s">
        <v>461</v>
      </c>
      <c r="N148" t="s">
        <v>109</v>
      </c>
      <c r="O148" t="s">
        <v>176</v>
      </c>
      <c r="P148" t="s">
        <v>691</v>
      </c>
      <c r="Q148" t="s">
        <v>136</v>
      </c>
      <c r="V148" t="s">
        <v>72</v>
      </c>
      <c r="W148" t="s">
        <v>459</v>
      </c>
      <c r="X148" t="s">
        <v>460</v>
      </c>
      <c r="Y148" t="s">
        <v>131</v>
      </c>
      <c r="Z148" t="s">
        <v>438</v>
      </c>
      <c r="AA148" t="s">
        <v>65</v>
      </c>
      <c r="AB148" t="s">
        <v>461</v>
      </c>
      <c r="AC148" t="s">
        <v>109</v>
      </c>
      <c r="AD148" t="s">
        <v>176</v>
      </c>
      <c r="AE148" t="s">
        <v>691</v>
      </c>
      <c r="AF148" t="s">
        <v>136</v>
      </c>
    </row>
    <row r="149" spans="1:35" x14ac:dyDescent="0.2">
      <c r="A149" t="s">
        <v>674</v>
      </c>
      <c r="B149">
        <f t="shared" si="10"/>
        <v>0.14367816091954022</v>
      </c>
      <c r="C149">
        <f t="shared" si="11"/>
        <v>0.28735632183908044</v>
      </c>
      <c r="D149">
        <v>1</v>
      </c>
      <c r="E149">
        <f t="shared" si="9"/>
        <v>0.19999999999999996</v>
      </c>
      <c r="F149" t="s">
        <v>1071</v>
      </c>
      <c r="G149" t="s">
        <v>182</v>
      </c>
      <c r="H149" t="s">
        <v>363</v>
      </c>
      <c r="I149" t="s">
        <v>692</v>
      </c>
      <c r="J149" t="s">
        <v>122</v>
      </c>
      <c r="K149" t="s">
        <v>693</v>
      </c>
      <c r="L149" t="s">
        <v>88</v>
      </c>
      <c r="M149" t="s">
        <v>68</v>
      </c>
      <c r="N149" t="s">
        <v>504</v>
      </c>
      <c r="O149" t="s">
        <v>303</v>
      </c>
      <c r="P149" t="s">
        <v>128</v>
      </c>
      <c r="Q149" t="s">
        <v>147</v>
      </c>
      <c r="R149" t="s">
        <v>201</v>
      </c>
      <c r="V149" t="s">
        <v>182</v>
      </c>
      <c r="W149" t="s">
        <v>363</v>
      </c>
      <c r="X149" t="s">
        <v>692</v>
      </c>
      <c r="Y149" t="s">
        <v>122</v>
      </c>
      <c r="Z149" t="s">
        <v>693</v>
      </c>
      <c r="AA149" t="s">
        <v>88</v>
      </c>
      <c r="AB149" t="s">
        <v>68</v>
      </c>
      <c r="AC149" t="s">
        <v>504</v>
      </c>
      <c r="AD149" t="s">
        <v>303</v>
      </c>
      <c r="AE149" t="s">
        <v>128</v>
      </c>
      <c r="AF149" t="s">
        <v>147</v>
      </c>
      <c r="AG149" t="s">
        <v>201</v>
      </c>
    </row>
    <row r="150" spans="1:35" x14ac:dyDescent="0.2">
      <c r="A150" t="s">
        <v>674</v>
      </c>
      <c r="B150">
        <f t="shared" si="10"/>
        <v>0.14367816091954022</v>
      </c>
      <c r="C150">
        <f t="shared" si="11"/>
        <v>0.28735632183908044</v>
      </c>
      <c r="D150">
        <v>0.90000000000000102</v>
      </c>
      <c r="E150">
        <f t="shared" si="9"/>
        <v>0.10000000000000098</v>
      </c>
      <c r="F150" t="s">
        <v>1071</v>
      </c>
      <c r="G150" t="s">
        <v>72</v>
      </c>
      <c r="H150" t="s">
        <v>694</v>
      </c>
      <c r="I150" t="s">
        <v>75</v>
      </c>
      <c r="J150" t="s">
        <v>136</v>
      </c>
      <c r="K150" t="s">
        <v>695</v>
      </c>
      <c r="L150" t="s">
        <v>696</v>
      </c>
      <c r="M150" t="s">
        <v>57</v>
      </c>
      <c r="N150" t="s">
        <v>143</v>
      </c>
      <c r="O150" t="s">
        <v>697</v>
      </c>
      <c r="P150" t="s">
        <v>140</v>
      </c>
      <c r="Q150" t="s">
        <v>533</v>
      </c>
      <c r="R150" t="s">
        <v>80</v>
      </c>
      <c r="V150" t="s">
        <v>72</v>
      </c>
      <c r="W150" t="s">
        <v>694</v>
      </c>
      <c r="X150" t="s">
        <v>75</v>
      </c>
      <c r="Y150" t="s">
        <v>136</v>
      </c>
      <c r="Z150" t="s">
        <v>695</v>
      </c>
      <c r="AA150" t="s">
        <v>696</v>
      </c>
      <c r="AB150" t="s">
        <v>57</v>
      </c>
      <c r="AC150" t="s">
        <v>143</v>
      </c>
      <c r="AD150" t="s">
        <v>697</v>
      </c>
      <c r="AE150" t="s">
        <v>140</v>
      </c>
      <c r="AF150" t="s">
        <v>533</v>
      </c>
      <c r="AG150" t="s">
        <v>80</v>
      </c>
    </row>
    <row r="151" spans="1:35" x14ac:dyDescent="0.2">
      <c r="A151" t="s">
        <v>674</v>
      </c>
      <c r="B151">
        <f t="shared" si="10"/>
        <v>0.14367816091954022</v>
      </c>
      <c r="C151">
        <f t="shared" si="11"/>
        <v>0.28735632183908044</v>
      </c>
      <c r="D151">
        <v>0.80000000000000104</v>
      </c>
      <c r="E151">
        <f t="shared" si="9"/>
        <v>9.9920072216264089E-16</v>
      </c>
      <c r="F151" t="s">
        <v>1071</v>
      </c>
      <c r="G151" t="s">
        <v>297</v>
      </c>
      <c r="H151" t="s">
        <v>639</v>
      </c>
      <c r="I151" t="s">
        <v>698</v>
      </c>
      <c r="J151" t="s">
        <v>46</v>
      </c>
      <c r="K151" t="s">
        <v>348</v>
      </c>
      <c r="L151" t="s">
        <v>186</v>
      </c>
      <c r="M151" t="s">
        <v>360</v>
      </c>
      <c r="N151" t="s">
        <v>699</v>
      </c>
      <c r="O151" t="s">
        <v>700</v>
      </c>
      <c r="P151" t="s">
        <v>45</v>
      </c>
      <c r="Q151" t="s">
        <v>701</v>
      </c>
      <c r="R151" t="s">
        <v>158</v>
      </c>
      <c r="S151" t="s">
        <v>702</v>
      </c>
      <c r="V151" t="s">
        <v>297</v>
      </c>
      <c r="W151" t="s">
        <v>639</v>
      </c>
      <c r="X151" t="s">
        <v>698</v>
      </c>
      <c r="Y151" t="s">
        <v>46</v>
      </c>
      <c r="Z151" t="s">
        <v>348</v>
      </c>
      <c r="AA151" t="s">
        <v>186</v>
      </c>
      <c r="AB151" t="s">
        <v>360</v>
      </c>
      <c r="AC151" t="s">
        <v>699</v>
      </c>
      <c r="AD151" t="s">
        <v>700</v>
      </c>
      <c r="AE151" t="s">
        <v>45</v>
      </c>
      <c r="AF151" t="s">
        <v>701</v>
      </c>
      <c r="AG151" t="s">
        <v>158</v>
      </c>
      <c r="AH151" t="s">
        <v>702</v>
      </c>
    </row>
    <row r="152" spans="1:35" x14ac:dyDescent="0.2">
      <c r="A152" t="s">
        <v>674</v>
      </c>
      <c r="B152">
        <f t="shared" si="10"/>
        <v>0.14367816091954022</v>
      </c>
      <c r="C152">
        <f t="shared" si="11"/>
        <v>0.28735632183908044</v>
      </c>
      <c r="D152">
        <v>0.70000000000000095</v>
      </c>
      <c r="E152">
        <f t="shared" si="9"/>
        <v>-9.999999999999909E-2</v>
      </c>
      <c r="F152" t="s">
        <v>1071</v>
      </c>
      <c r="G152" t="s">
        <v>222</v>
      </c>
      <c r="H152" t="s">
        <v>137</v>
      </c>
      <c r="I152" t="s">
        <v>65</v>
      </c>
      <c r="J152" t="s">
        <v>500</v>
      </c>
      <c r="K152" t="s">
        <v>465</v>
      </c>
      <c r="L152" t="s">
        <v>670</v>
      </c>
      <c r="M152" t="s">
        <v>174</v>
      </c>
      <c r="N152" t="s">
        <v>48</v>
      </c>
      <c r="O152" t="s">
        <v>225</v>
      </c>
      <c r="P152" t="s">
        <v>121</v>
      </c>
      <c r="Q152" t="s">
        <v>48</v>
      </c>
      <c r="R152" t="s">
        <v>671</v>
      </c>
      <c r="V152" t="s">
        <v>222</v>
      </c>
      <c r="W152" t="s">
        <v>137</v>
      </c>
      <c r="X152" t="s">
        <v>65</v>
      </c>
      <c r="Y152" t="s">
        <v>500</v>
      </c>
      <c r="Z152" t="s">
        <v>465</v>
      </c>
      <c r="AA152" t="s">
        <v>670</v>
      </c>
      <c r="AB152" t="s">
        <v>174</v>
      </c>
      <c r="AC152" t="s">
        <v>48</v>
      </c>
      <c r="AD152" t="s">
        <v>225</v>
      </c>
      <c r="AE152" t="s">
        <v>121</v>
      </c>
      <c r="AF152" t="s">
        <v>48</v>
      </c>
      <c r="AG152" t="s">
        <v>671</v>
      </c>
    </row>
    <row r="153" spans="1:35" x14ac:dyDescent="0.2">
      <c r="A153" t="s">
        <v>674</v>
      </c>
      <c r="B153">
        <f t="shared" si="10"/>
        <v>0.14367816091954022</v>
      </c>
      <c r="C153">
        <f t="shared" si="11"/>
        <v>0.28735632183908044</v>
      </c>
      <c r="D153">
        <v>0.6</v>
      </c>
      <c r="E153">
        <f t="shared" si="9"/>
        <v>-0.20000000000000007</v>
      </c>
      <c r="F153" t="s">
        <v>1071</v>
      </c>
      <c r="G153" t="s">
        <v>473</v>
      </c>
      <c r="H153" t="s">
        <v>144</v>
      </c>
      <c r="I153" t="s">
        <v>65</v>
      </c>
      <c r="J153" t="s">
        <v>562</v>
      </c>
      <c r="K153" t="s">
        <v>115</v>
      </c>
      <c r="L153" t="s">
        <v>48</v>
      </c>
      <c r="M153" t="s">
        <v>703</v>
      </c>
      <c r="N153" t="s">
        <v>704</v>
      </c>
      <c r="O153" t="s">
        <v>48</v>
      </c>
      <c r="P153" t="s">
        <v>170</v>
      </c>
      <c r="Q153" t="s">
        <v>537</v>
      </c>
      <c r="R153" t="s">
        <v>705</v>
      </c>
      <c r="V153" t="s">
        <v>473</v>
      </c>
      <c r="W153" t="s">
        <v>144</v>
      </c>
      <c r="X153" t="s">
        <v>65</v>
      </c>
      <c r="Y153" t="s">
        <v>562</v>
      </c>
      <c r="Z153" t="s">
        <v>115</v>
      </c>
      <c r="AA153" t="s">
        <v>48</v>
      </c>
      <c r="AB153" t="s">
        <v>703</v>
      </c>
      <c r="AC153" t="s">
        <v>704</v>
      </c>
      <c r="AD153" t="s">
        <v>48</v>
      </c>
      <c r="AE153" t="s">
        <v>170</v>
      </c>
      <c r="AF153" t="s">
        <v>537</v>
      </c>
      <c r="AG153" t="s">
        <v>705</v>
      </c>
    </row>
    <row r="154" spans="1:35" x14ac:dyDescent="0.2">
      <c r="A154" t="s">
        <v>674</v>
      </c>
      <c r="B154">
        <f t="shared" si="10"/>
        <v>0.14367816091954022</v>
      </c>
      <c r="C154">
        <f t="shared" si="11"/>
        <v>0.28735632183908044</v>
      </c>
      <c r="D154">
        <v>0.5</v>
      </c>
      <c r="E154">
        <f t="shared" si="9"/>
        <v>-0.30000000000000004</v>
      </c>
      <c r="F154" t="s">
        <v>1071</v>
      </c>
      <c r="G154" t="s">
        <v>72</v>
      </c>
      <c r="H154" t="s">
        <v>706</v>
      </c>
      <c r="I154" t="s">
        <v>606</v>
      </c>
      <c r="J154" t="s">
        <v>128</v>
      </c>
      <c r="K154" t="s">
        <v>48</v>
      </c>
      <c r="L154" t="s">
        <v>707</v>
      </c>
      <c r="M154" t="s">
        <v>245</v>
      </c>
      <c r="N154" t="s">
        <v>708</v>
      </c>
      <c r="O154" t="s">
        <v>119</v>
      </c>
      <c r="P154" t="s">
        <v>709</v>
      </c>
      <c r="V154" t="s">
        <v>72</v>
      </c>
      <c r="W154" t="s">
        <v>706</v>
      </c>
      <c r="X154" t="s">
        <v>606</v>
      </c>
      <c r="Y154" t="s">
        <v>128</v>
      </c>
      <c r="Z154" t="s">
        <v>48</v>
      </c>
      <c r="AA154" t="s">
        <v>707</v>
      </c>
      <c r="AD154" t="s">
        <v>119</v>
      </c>
      <c r="AE154" t="s">
        <v>709</v>
      </c>
    </row>
    <row r="155" spans="1:35" x14ac:dyDescent="0.2">
      <c r="A155" t="s">
        <v>674</v>
      </c>
      <c r="B155">
        <f t="shared" si="10"/>
        <v>0.14367816091954022</v>
      </c>
      <c r="C155">
        <f t="shared" si="11"/>
        <v>0.28735632183908044</v>
      </c>
      <c r="D155">
        <v>0.4</v>
      </c>
      <c r="E155">
        <f t="shared" si="9"/>
        <v>-0.4</v>
      </c>
      <c r="F155" t="s">
        <v>1071</v>
      </c>
      <c r="G155" t="s">
        <v>72</v>
      </c>
      <c r="H155" t="s">
        <v>78</v>
      </c>
      <c r="I155" t="s">
        <v>164</v>
      </c>
      <c r="J155" t="s">
        <v>143</v>
      </c>
      <c r="K155" t="s">
        <v>165</v>
      </c>
      <c r="L155" t="s">
        <v>52</v>
      </c>
      <c r="M155" t="s">
        <v>166</v>
      </c>
      <c r="N155" t="s">
        <v>75</v>
      </c>
      <c r="O155" t="s">
        <v>48</v>
      </c>
      <c r="P155" t="s">
        <v>395</v>
      </c>
      <c r="Q155" t="s">
        <v>177</v>
      </c>
      <c r="R155" t="s">
        <v>710</v>
      </c>
    </row>
    <row r="156" spans="1:35" x14ac:dyDescent="0.2">
      <c r="A156" t="s">
        <v>674</v>
      </c>
      <c r="B156">
        <f t="shared" si="10"/>
        <v>0.14367816091954022</v>
      </c>
      <c r="C156">
        <f t="shared" si="11"/>
        <v>0.28735632183908044</v>
      </c>
      <c r="D156">
        <v>0.3</v>
      </c>
      <c r="E156">
        <f t="shared" si="9"/>
        <v>-0.5</v>
      </c>
      <c r="F156" t="s">
        <v>1071</v>
      </c>
      <c r="G156" t="s">
        <v>50</v>
      </c>
      <c r="H156" t="s">
        <v>662</v>
      </c>
      <c r="I156" t="s">
        <v>1</v>
      </c>
      <c r="J156" t="s">
        <v>55</v>
      </c>
      <c r="K156" t="s">
        <v>711</v>
      </c>
      <c r="L156" t="s">
        <v>177</v>
      </c>
      <c r="M156" t="s">
        <v>712</v>
      </c>
      <c r="N156" t="s">
        <v>245</v>
      </c>
      <c r="O156" t="s">
        <v>98</v>
      </c>
      <c r="P156" t="s">
        <v>663</v>
      </c>
      <c r="Q156" t="s">
        <v>51</v>
      </c>
      <c r="R156" t="s">
        <v>52</v>
      </c>
      <c r="S156" t="s">
        <v>518</v>
      </c>
    </row>
    <row r="157" spans="1:35" x14ac:dyDescent="0.2">
      <c r="A157" t="s">
        <v>674</v>
      </c>
      <c r="B157">
        <f t="shared" si="10"/>
        <v>0.14367816091954022</v>
      </c>
      <c r="C157">
        <f t="shared" si="11"/>
        <v>0.28735632183908044</v>
      </c>
      <c r="D157">
        <v>0.2</v>
      </c>
      <c r="E157">
        <f t="shared" si="9"/>
        <v>-0.60000000000000009</v>
      </c>
      <c r="F157" t="s">
        <v>1071</v>
      </c>
      <c r="G157" t="s">
        <v>182</v>
      </c>
      <c r="H157" t="s">
        <v>713</v>
      </c>
      <c r="I157" t="s">
        <v>714</v>
      </c>
      <c r="J157" t="s">
        <v>94</v>
      </c>
      <c r="K157" t="s">
        <v>1</v>
      </c>
      <c r="L157" t="s">
        <v>235</v>
      </c>
      <c r="M157" t="s">
        <v>140</v>
      </c>
      <c r="N157" t="s">
        <v>48</v>
      </c>
      <c r="O157" t="s">
        <v>86</v>
      </c>
      <c r="P157" t="s">
        <v>715</v>
      </c>
      <c r="Q157" t="s">
        <v>716</v>
      </c>
    </row>
    <row r="158" spans="1:35" x14ac:dyDescent="0.2">
      <c r="A158" t="s">
        <v>674</v>
      </c>
      <c r="B158">
        <f t="shared" si="10"/>
        <v>0.14367816091954022</v>
      </c>
      <c r="C158">
        <f t="shared" si="11"/>
        <v>0.28735632183908044</v>
      </c>
      <c r="D158">
        <v>9.9999999999999895E-2</v>
      </c>
      <c r="E158">
        <f t="shared" si="9"/>
        <v>-0.70000000000000018</v>
      </c>
      <c r="F158" t="s">
        <v>1071</v>
      </c>
      <c r="G158" t="s">
        <v>717</v>
      </c>
      <c r="H158" t="s">
        <v>718</v>
      </c>
      <c r="I158" t="s">
        <v>719</v>
      </c>
      <c r="J158" t="s">
        <v>121</v>
      </c>
      <c r="K158" t="s">
        <v>720</v>
      </c>
      <c r="L158" t="s">
        <v>721</v>
      </c>
      <c r="M158" t="s">
        <v>106</v>
      </c>
      <c r="N158" t="s">
        <v>48</v>
      </c>
      <c r="O158" t="s">
        <v>722</v>
      </c>
      <c r="P158" t="s">
        <v>121</v>
      </c>
      <c r="Q158" t="s">
        <v>48</v>
      </c>
      <c r="R158" t="s">
        <v>723</v>
      </c>
    </row>
    <row r="159" spans="1:35" x14ac:dyDescent="0.2">
      <c r="A159" t="s">
        <v>674</v>
      </c>
      <c r="B159">
        <f t="shared" si="10"/>
        <v>0.14367816091954022</v>
      </c>
      <c r="C159">
        <f t="shared" si="11"/>
        <v>0.28735632183908044</v>
      </c>
      <c r="D159">
        <v>0</v>
      </c>
      <c r="E159">
        <f t="shared" si="9"/>
        <v>-0.8</v>
      </c>
      <c r="F159" t="s">
        <v>1071</v>
      </c>
      <c r="G159" t="s">
        <v>50</v>
      </c>
      <c r="H159" t="s">
        <v>127</v>
      </c>
      <c r="I159" t="s">
        <v>77</v>
      </c>
      <c r="J159" t="s">
        <v>128</v>
      </c>
      <c r="K159" t="s">
        <v>98</v>
      </c>
      <c r="L159" t="s">
        <v>319</v>
      </c>
      <c r="M159" t="s">
        <v>57</v>
      </c>
      <c r="N159" t="s">
        <v>662</v>
      </c>
      <c r="O159" t="s">
        <v>122</v>
      </c>
      <c r="P159" t="s">
        <v>131</v>
      </c>
      <c r="Q159" t="s">
        <v>75</v>
      </c>
      <c r="R159" t="s">
        <v>446</v>
      </c>
      <c r="S159" t="s">
        <v>46</v>
      </c>
    </row>
    <row r="160" spans="1:35" x14ac:dyDescent="0.2">
      <c r="A160" t="s">
        <v>674</v>
      </c>
      <c r="B160">
        <f t="shared" si="10"/>
        <v>0.14367816091954022</v>
      </c>
      <c r="C160">
        <f t="shared" si="11"/>
        <v>0.28735632183908044</v>
      </c>
      <c r="D160">
        <v>-0.1</v>
      </c>
      <c r="E160">
        <f t="shared" si="9"/>
        <v>-0.9</v>
      </c>
      <c r="F160" t="s">
        <v>1071</v>
      </c>
      <c r="G160" t="s">
        <v>597</v>
      </c>
      <c r="H160" t="s">
        <v>48</v>
      </c>
      <c r="I160" t="s">
        <v>389</v>
      </c>
      <c r="J160" t="s">
        <v>416</v>
      </c>
      <c r="K160" t="s">
        <v>586</v>
      </c>
      <c r="L160" t="s">
        <v>1</v>
      </c>
      <c r="M160" t="s">
        <v>362</v>
      </c>
      <c r="N160" t="s">
        <v>121</v>
      </c>
      <c r="O160" t="s">
        <v>122</v>
      </c>
      <c r="P160" t="s">
        <v>466</v>
      </c>
      <c r="Q160" t="s">
        <v>724</v>
      </c>
    </row>
    <row r="161" spans="1:35" x14ac:dyDescent="0.2">
      <c r="A161" t="s">
        <v>674</v>
      </c>
      <c r="B161">
        <f t="shared" si="10"/>
        <v>0.14367816091954022</v>
      </c>
      <c r="C161">
        <f t="shared" si="11"/>
        <v>0.28735632183908044</v>
      </c>
      <c r="D161">
        <v>-0.2</v>
      </c>
      <c r="E161">
        <f t="shared" si="9"/>
        <v>-1</v>
      </c>
      <c r="F161" t="s">
        <v>1071</v>
      </c>
      <c r="G161" t="s">
        <v>297</v>
      </c>
      <c r="H161" t="s">
        <v>64</v>
      </c>
      <c r="I161" t="s">
        <v>65</v>
      </c>
      <c r="J161" t="s">
        <v>207</v>
      </c>
      <c r="K161" t="s">
        <v>193</v>
      </c>
      <c r="L161" t="s">
        <v>121</v>
      </c>
      <c r="M161" t="s">
        <v>48</v>
      </c>
      <c r="N161" t="s">
        <v>395</v>
      </c>
      <c r="O161" t="s">
        <v>489</v>
      </c>
      <c r="P161" t="s">
        <v>63</v>
      </c>
      <c r="Q161" t="s">
        <v>75</v>
      </c>
      <c r="R161" t="s">
        <v>453</v>
      </c>
      <c r="S161" t="s">
        <v>224</v>
      </c>
      <c r="T161" t="s">
        <v>725</v>
      </c>
    </row>
    <row r="162" spans="1:35" x14ac:dyDescent="0.2">
      <c r="A162" t="s">
        <v>726</v>
      </c>
      <c r="B162">
        <f>1/(6.41*2)</f>
        <v>7.8003120124804995E-2</v>
      </c>
      <c r="C162">
        <f>1/6.41</f>
        <v>0.15600624024960999</v>
      </c>
      <c r="D162">
        <v>1.7</v>
      </c>
      <c r="E162">
        <f t="shared" si="9"/>
        <v>0.89999999999999991</v>
      </c>
      <c r="F162" t="s">
        <v>1071</v>
      </c>
      <c r="G162" t="s">
        <v>82</v>
      </c>
      <c r="H162" t="s">
        <v>586</v>
      </c>
      <c r="I162" t="s">
        <v>1</v>
      </c>
      <c r="J162" t="s">
        <v>572</v>
      </c>
      <c r="K162" t="s">
        <v>727</v>
      </c>
      <c r="L162" t="s">
        <v>128</v>
      </c>
      <c r="M162" t="s">
        <v>48</v>
      </c>
      <c r="N162" t="s">
        <v>728</v>
      </c>
      <c r="O162" t="s">
        <v>121</v>
      </c>
      <c r="P162" t="s">
        <v>729</v>
      </c>
      <c r="Q162" t="s">
        <v>41</v>
      </c>
      <c r="R162" t="s">
        <v>85</v>
      </c>
      <c r="S162" t="s">
        <v>730</v>
      </c>
      <c r="V162" t="s">
        <v>82</v>
      </c>
      <c r="W162" t="s">
        <v>586</v>
      </c>
      <c r="X162" t="s">
        <v>1</v>
      </c>
      <c r="Y162" t="s">
        <v>572</v>
      </c>
      <c r="Z162" t="s">
        <v>727</v>
      </c>
      <c r="AA162" t="s">
        <v>128</v>
      </c>
      <c r="AB162" t="s">
        <v>48</v>
      </c>
      <c r="AC162" t="s">
        <v>728</v>
      </c>
      <c r="AD162" t="s">
        <v>121</v>
      </c>
      <c r="AE162" t="s">
        <v>729</v>
      </c>
      <c r="AF162" t="s">
        <v>41</v>
      </c>
      <c r="AG162" t="s">
        <v>85</v>
      </c>
      <c r="AH162" t="s">
        <v>730</v>
      </c>
    </row>
    <row r="163" spans="1:35" x14ac:dyDescent="0.2">
      <c r="A163" t="s">
        <v>726</v>
      </c>
      <c r="B163">
        <f t="shared" ref="B163:B181" si="12">1/(6.41*2)</f>
        <v>7.8003120124804995E-2</v>
      </c>
      <c r="C163">
        <f t="shared" ref="C163:C181" si="13">1/6.41</f>
        <v>0.15600624024960999</v>
      </c>
      <c r="D163">
        <v>1.6</v>
      </c>
      <c r="E163">
        <f t="shared" si="9"/>
        <v>0.8</v>
      </c>
      <c r="F163" t="s">
        <v>1071</v>
      </c>
      <c r="G163" t="s">
        <v>570</v>
      </c>
      <c r="H163" t="s">
        <v>246</v>
      </c>
      <c r="I163" t="s">
        <v>143</v>
      </c>
      <c r="J163" t="s">
        <v>119</v>
      </c>
      <c r="K163" t="s">
        <v>571</v>
      </c>
      <c r="L163" t="s">
        <v>572</v>
      </c>
      <c r="M163" t="s">
        <v>57</v>
      </c>
      <c r="N163" t="s">
        <v>1</v>
      </c>
      <c r="O163" t="s">
        <v>731</v>
      </c>
      <c r="P163" t="s">
        <v>121</v>
      </c>
      <c r="Q163" t="s">
        <v>732</v>
      </c>
      <c r="V163" t="s">
        <v>570</v>
      </c>
      <c r="W163" t="s">
        <v>246</v>
      </c>
      <c r="X163" t="s">
        <v>143</v>
      </c>
      <c r="Y163" t="s">
        <v>119</v>
      </c>
      <c r="Z163" t="s">
        <v>571</v>
      </c>
      <c r="AA163" t="s">
        <v>572</v>
      </c>
      <c r="AB163" t="s">
        <v>57</v>
      </c>
      <c r="AC163" t="s">
        <v>1</v>
      </c>
      <c r="AD163" t="s">
        <v>731</v>
      </c>
      <c r="AE163" t="s">
        <v>121</v>
      </c>
      <c r="AF163" t="s">
        <v>732</v>
      </c>
    </row>
    <row r="164" spans="1:35" x14ac:dyDescent="0.2">
      <c r="A164" t="s">
        <v>726</v>
      </c>
      <c r="B164">
        <f t="shared" si="12"/>
        <v>7.8003120124804995E-2</v>
      </c>
      <c r="C164">
        <f t="shared" si="13"/>
        <v>0.15600624024960999</v>
      </c>
      <c r="D164">
        <v>1.5</v>
      </c>
      <c r="E164">
        <f t="shared" si="9"/>
        <v>0.7</v>
      </c>
      <c r="F164" t="s">
        <v>1071</v>
      </c>
      <c r="G164" t="s">
        <v>82</v>
      </c>
      <c r="H164" t="s">
        <v>83</v>
      </c>
      <c r="I164" t="s">
        <v>52</v>
      </c>
      <c r="J164" t="s">
        <v>634</v>
      </c>
      <c r="K164" t="s">
        <v>52</v>
      </c>
      <c r="L164" t="s">
        <v>288</v>
      </c>
      <c r="M164" t="s">
        <v>88</v>
      </c>
      <c r="N164" t="s">
        <v>68</v>
      </c>
      <c r="O164" t="s">
        <v>102</v>
      </c>
      <c r="P164" t="s">
        <v>409</v>
      </c>
      <c r="Q164" t="s">
        <v>85</v>
      </c>
      <c r="R164" t="s">
        <v>733</v>
      </c>
      <c r="V164" t="s">
        <v>82</v>
      </c>
      <c r="W164" t="s">
        <v>83</v>
      </c>
      <c r="X164" t="s">
        <v>52</v>
      </c>
      <c r="Y164" t="s">
        <v>634</v>
      </c>
      <c r="Z164" t="s">
        <v>52</v>
      </c>
      <c r="AA164" t="s">
        <v>288</v>
      </c>
      <c r="AB164" t="s">
        <v>88</v>
      </c>
      <c r="AC164" t="s">
        <v>68</v>
      </c>
      <c r="AD164" t="s">
        <v>102</v>
      </c>
      <c r="AE164" t="s">
        <v>409</v>
      </c>
      <c r="AF164" t="s">
        <v>85</v>
      </c>
      <c r="AG164" t="s">
        <v>733</v>
      </c>
    </row>
    <row r="165" spans="1:35" x14ac:dyDescent="0.2">
      <c r="A165" t="s">
        <v>726</v>
      </c>
      <c r="B165">
        <f t="shared" si="12"/>
        <v>7.8003120124804995E-2</v>
      </c>
      <c r="C165">
        <f t="shared" si="13"/>
        <v>0.15600624024960999</v>
      </c>
      <c r="D165">
        <v>1.4</v>
      </c>
      <c r="E165">
        <f t="shared" si="9"/>
        <v>0.59999999999999987</v>
      </c>
      <c r="F165" t="s">
        <v>1071</v>
      </c>
      <c r="G165" t="s">
        <v>222</v>
      </c>
      <c r="H165" t="s">
        <v>700</v>
      </c>
      <c r="I165" t="s">
        <v>316</v>
      </c>
      <c r="J165" t="s">
        <v>465</v>
      </c>
      <c r="K165" t="s">
        <v>308</v>
      </c>
      <c r="L165" t="s">
        <v>41</v>
      </c>
      <c r="M165" t="s">
        <v>85</v>
      </c>
      <c r="N165" t="s">
        <v>734</v>
      </c>
      <c r="O165" t="s">
        <v>348</v>
      </c>
      <c r="P165" t="s">
        <v>465</v>
      </c>
      <c r="Q165" t="s">
        <v>279</v>
      </c>
      <c r="R165" t="s">
        <v>735</v>
      </c>
      <c r="V165" t="s">
        <v>222</v>
      </c>
      <c r="W165" t="s">
        <v>700</v>
      </c>
      <c r="X165" t="s">
        <v>316</v>
      </c>
      <c r="Y165" t="s">
        <v>465</v>
      </c>
      <c r="Z165" t="s">
        <v>308</v>
      </c>
      <c r="AA165" t="s">
        <v>41</v>
      </c>
      <c r="AB165" t="s">
        <v>85</v>
      </c>
      <c r="AC165" t="s">
        <v>734</v>
      </c>
      <c r="AD165" t="s">
        <v>348</v>
      </c>
      <c r="AE165" t="s">
        <v>465</v>
      </c>
      <c r="AF165" t="s">
        <v>279</v>
      </c>
      <c r="AG165" t="s">
        <v>735</v>
      </c>
    </row>
    <row r="166" spans="1:35" x14ac:dyDescent="0.2">
      <c r="A166" t="s">
        <v>726</v>
      </c>
      <c r="B166">
        <f t="shared" si="12"/>
        <v>7.8003120124804995E-2</v>
      </c>
      <c r="C166">
        <f t="shared" si="13"/>
        <v>0.15600624024960999</v>
      </c>
      <c r="D166">
        <v>1.3</v>
      </c>
      <c r="E166">
        <f t="shared" si="9"/>
        <v>0.5</v>
      </c>
      <c r="F166" t="s">
        <v>1071</v>
      </c>
      <c r="G166" t="s">
        <v>216</v>
      </c>
      <c r="H166" t="s">
        <v>102</v>
      </c>
      <c r="I166" t="s">
        <v>390</v>
      </c>
      <c r="J166" t="s">
        <v>581</v>
      </c>
      <c r="K166" t="s">
        <v>131</v>
      </c>
      <c r="L166" t="s">
        <v>315</v>
      </c>
      <c r="M166" t="s">
        <v>65</v>
      </c>
      <c r="N166" t="s">
        <v>107</v>
      </c>
      <c r="O166" t="s">
        <v>57</v>
      </c>
      <c r="P166" t="s">
        <v>67</v>
      </c>
      <c r="Q166" t="s">
        <v>582</v>
      </c>
      <c r="R166" t="s">
        <v>736</v>
      </c>
      <c r="V166" t="s">
        <v>216</v>
      </c>
      <c r="W166" t="s">
        <v>102</v>
      </c>
      <c r="X166" t="s">
        <v>390</v>
      </c>
      <c r="Y166" t="s">
        <v>581</v>
      </c>
      <c r="Z166" t="s">
        <v>131</v>
      </c>
      <c r="AA166" t="s">
        <v>315</v>
      </c>
      <c r="AB166" t="s">
        <v>65</v>
      </c>
      <c r="AC166" t="s">
        <v>107</v>
      </c>
      <c r="AD166" t="s">
        <v>57</v>
      </c>
      <c r="AE166" t="s">
        <v>67</v>
      </c>
      <c r="AF166" t="s">
        <v>582</v>
      </c>
      <c r="AG166" t="s">
        <v>736</v>
      </c>
    </row>
    <row r="167" spans="1:35" x14ac:dyDescent="0.2">
      <c r="A167" t="s">
        <v>726</v>
      </c>
      <c r="B167">
        <f t="shared" si="12"/>
        <v>7.8003120124804995E-2</v>
      </c>
      <c r="C167">
        <f t="shared" si="13"/>
        <v>0.15600624024960999</v>
      </c>
      <c r="D167">
        <v>1.2</v>
      </c>
      <c r="E167">
        <f t="shared" si="9"/>
        <v>0.39999999999999991</v>
      </c>
      <c r="F167" t="s">
        <v>1071</v>
      </c>
      <c r="G167" t="s">
        <v>269</v>
      </c>
      <c r="H167" t="s">
        <v>270</v>
      </c>
      <c r="I167" t="s">
        <v>147</v>
      </c>
      <c r="J167" t="s">
        <v>121</v>
      </c>
      <c r="K167" t="s">
        <v>48</v>
      </c>
      <c r="L167" t="s">
        <v>271</v>
      </c>
      <c r="M167" t="s">
        <v>94</v>
      </c>
      <c r="N167" t="s">
        <v>272</v>
      </c>
      <c r="O167" t="s">
        <v>94</v>
      </c>
      <c r="P167" t="s">
        <v>143</v>
      </c>
      <c r="Q167" t="s">
        <v>737</v>
      </c>
      <c r="R167" t="s">
        <v>144</v>
      </c>
      <c r="V167" t="s">
        <v>269</v>
      </c>
      <c r="W167" t="s">
        <v>270</v>
      </c>
      <c r="X167" t="s">
        <v>147</v>
      </c>
      <c r="Y167" t="s">
        <v>121</v>
      </c>
      <c r="Z167" t="s">
        <v>48</v>
      </c>
      <c r="AA167" t="s">
        <v>271</v>
      </c>
      <c r="AB167" t="s">
        <v>94</v>
      </c>
      <c r="AC167" t="s">
        <v>272</v>
      </c>
      <c r="AD167" t="s">
        <v>94</v>
      </c>
      <c r="AE167" t="s">
        <v>143</v>
      </c>
      <c r="AF167" t="s">
        <v>737</v>
      </c>
      <c r="AG167" t="s">
        <v>144</v>
      </c>
    </row>
    <row r="168" spans="1:35" x14ac:dyDescent="0.2">
      <c r="A168" t="s">
        <v>726</v>
      </c>
      <c r="B168">
        <f t="shared" si="12"/>
        <v>7.8003120124804995E-2</v>
      </c>
      <c r="C168">
        <f t="shared" si="13"/>
        <v>0.15600624024960999</v>
      </c>
      <c r="D168">
        <v>1.1000000000000001</v>
      </c>
      <c r="E168">
        <f t="shared" si="9"/>
        <v>0.30000000000000004</v>
      </c>
      <c r="F168" t="s">
        <v>1071</v>
      </c>
      <c r="G168" t="s">
        <v>274</v>
      </c>
      <c r="H168" t="s">
        <v>351</v>
      </c>
      <c r="I168" t="s">
        <v>109</v>
      </c>
      <c r="J168" t="s">
        <v>219</v>
      </c>
      <c r="K168" t="s">
        <v>80</v>
      </c>
      <c r="L168" t="s">
        <v>52</v>
      </c>
      <c r="M168" t="s">
        <v>223</v>
      </c>
      <c r="N168" t="s">
        <v>1</v>
      </c>
      <c r="O168" t="s">
        <v>738</v>
      </c>
      <c r="P168" t="s">
        <v>121</v>
      </c>
      <c r="Q168" t="s">
        <v>48</v>
      </c>
      <c r="R168" t="s">
        <v>739</v>
      </c>
      <c r="S168" t="s">
        <v>740</v>
      </c>
      <c r="V168" t="s">
        <v>274</v>
      </c>
      <c r="W168" t="s">
        <v>351</v>
      </c>
      <c r="X168" t="s">
        <v>109</v>
      </c>
      <c r="Y168" t="s">
        <v>219</v>
      </c>
      <c r="Z168" t="s">
        <v>80</v>
      </c>
      <c r="AA168" t="s">
        <v>52</v>
      </c>
      <c r="AB168" t="s">
        <v>223</v>
      </c>
      <c r="AC168" t="s">
        <v>1</v>
      </c>
      <c r="AD168" t="s">
        <v>738</v>
      </c>
      <c r="AE168" t="s">
        <v>121</v>
      </c>
      <c r="AF168" t="s">
        <v>48</v>
      </c>
      <c r="AG168" t="s">
        <v>739</v>
      </c>
      <c r="AH168" t="s">
        <v>740</v>
      </c>
    </row>
    <row r="169" spans="1:35" x14ac:dyDescent="0.2">
      <c r="A169" t="s">
        <v>726</v>
      </c>
      <c r="B169">
        <f t="shared" si="12"/>
        <v>7.8003120124804995E-2</v>
      </c>
      <c r="C169">
        <f t="shared" si="13"/>
        <v>0.15600624024960999</v>
      </c>
      <c r="D169">
        <v>1</v>
      </c>
      <c r="E169">
        <f t="shared" si="9"/>
        <v>0.19999999999999996</v>
      </c>
      <c r="F169" t="s">
        <v>1071</v>
      </c>
      <c r="G169" t="s">
        <v>269</v>
      </c>
      <c r="H169" t="s">
        <v>64</v>
      </c>
      <c r="I169" t="s">
        <v>444</v>
      </c>
      <c r="J169" t="s">
        <v>98</v>
      </c>
      <c r="K169" t="s">
        <v>338</v>
      </c>
      <c r="L169" t="s">
        <v>253</v>
      </c>
      <c r="M169" t="s">
        <v>741</v>
      </c>
      <c r="N169" t="s">
        <v>52</v>
      </c>
      <c r="O169" t="s">
        <v>388</v>
      </c>
      <c r="P169" t="s">
        <v>48</v>
      </c>
      <c r="Q169" t="s">
        <v>535</v>
      </c>
      <c r="V169" t="s">
        <v>269</v>
      </c>
      <c r="W169" t="s">
        <v>64</v>
      </c>
      <c r="X169" t="s">
        <v>444</v>
      </c>
      <c r="Y169" t="s">
        <v>98</v>
      </c>
      <c r="Z169" t="s">
        <v>338</v>
      </c>
      <c r="AA169" t="s">
        <v>253</v>
      </c>
      <c r="AB169" t="s">
        <v>741</v>
      </c>
      <c r="AD169" t="s">
        <v>388</v>
      </c>
      <c r="AE169" t="s">
        <v>48</v>
      </c>
    </row>
    <row r="170" spans="1:35" x14ac:dyDescent="0.2">
      <c r="A170" t="s">
        <v>726</v>
      </c>
      <c r="B170">
        <f t="shared" si="12"/>
        <v>7.8003120124804995E-2</v>
      </c>
      <c r="C170">
        <f t="shared" si="13"/>
        <v>0.15600624024960999</v>
      </c>
      <c r="D170">
        <v>0.90000000000000102</v>
      </c>
      <c r="E170">
        <f t="shared" si="9"/>
        <v>0.10000000000000098</v>
      </c>
      <c r="F170" t="s">
        <v>1071</v>
      </c>
      <c r="G170" t="s">
        <v>72</v>
      </c>
      <c r="H170" t="s">
        <v>516</v>
      </c>
      <c r="I170" t="s">
        <v>75</v>
      </c>
      <c r="J170" t="s">
        <v>1</v>
      </c>
      <c r="K170" t="s">
        <v>265</v>
      </c>
      <c r="L170" t="s">
        <v>191</v>
      </c>
      <c r="M170" t="s">
        <v>57</v>
      </c>
      <c r="N170" t="s">
        <v>184</v>
      </c>
      <c r="O170" t="s">
        <v>68</v>
      </c>
      <c r="P170" t="s">
        <v>78</v>
      </c>
      <c r="Q170" t="s">
        <v>291</v>
      </c>
      <c r="R170" t="s">
        <v>158</v>
      </c>
      <c r="S170" t="s">
        <v>48</v>
      </c>
      <c r="T170" t="s">
        <v>449</v>
      </c>
      <c r="V170" t="s">
        <v>72</v>
      </c>
      <c r="W170" t="s">
        <v>516</v>
      </c>
      <c r="X170" t="s">
        <v>75</v>
      </c>
      <c r="Y170" t="s">
        <v>1</v>
      </c>
      <c r="Z170" t="s">
        <v>265</v>
      </c>
      <c r="AA170" t="s">
        <v>191</v>
      </c>
      <c r="AF170" t="s">
        <v>291</v>
      </c>
      <c r="AG170" t="s">
        <v>158</v>
      </c>
      <c r="AH170" t="s">
        <v>48</v>
      </c>
      <c r="AI170" t="s">
        <v>449</v>
      </c>
    </row>
    <row r="171" spans="1:35" x14ac:dyDescent="0.2">
      <c r="A171" t="s">
        <v>726</v>
      </c>
      <c r="B171">
        <f t="shared" si="12"/>
        <v>7.8003120124804995E-2</v>
      </c>
      <c r="C171">
        <f t="shared" si="13"/>
        <v>0.15600624024960999</v>
      </c>
      <c r="D171">
        <v>0.80000000000000104</v>
      </c>
      <c r="E171">
        <f t="shared" si="9"/>
        <v>9.9920072216264089E-16</v>
      </c>
      <c r="F171" t="s">
        <v>1071</v>
      </c>
      <c r="G171" t="s">
        <v>210</v>
      </c>
      <c r="H171" t="s">
        <v>742</v>
      </c>
      <c r="I171" t="s">
        <v>193</v>
      </c>
      <c r="J171" t="s">
        <v>276</v>
      </c>
      <c r="K171" t="s">
        <v>689</v>
      </c>
      <c r="L171" t="s">
        <v>340</v>
      </c>
      <c r="M171" t="s">
        <v>52</v>
      </c>
      <c r="N171" t="s">
        <v>112</v>
      </c>
      <c r="O171" t="s">
        <v>743</v>
      </c>
      <c r="P171" t="s">
        <v>744</v>
      </c>
      <c r="V171" t="s">
        <v>210</v>
      </c>
    </row>
    <row r="172" spans="1:35" x14ac:dyDescent="0.2">
      <c r="A172" t="s">
        <v>726</v>
      </c>
      <c r="B172">
        <f t="shared" si="12"/>
        <v>7.8003120124804995E-2</v>
      </c>
      <c r="C172">
        <f t="shared" si="13"/>
        <v>0.15600624024960999</v>
      </c>
      <c r="D172">
        <v>0.70000000000000095</v>
      </c>
      <c r="E172">
        <f t="shared" si="9"/>
        <v>-9.999999999999909E-2</v>
      </c>
      <c r="F172" t="s">
        <v>1071</v>
      </c>
      <c r="G172" t="s">
        <v>72</v>
      </c>
      <c r="H172" t="s">
        <v>78</v>
      </c>
      <c r="I172" t="s">
        <v>164</v>
      </c>
      <c r="J172" t="s">
        <v>143</v>
      </c>
      <c r="K172" t="s">
        <v>165</v>
      </c>
      <c r="L172" t="s">
        <v>52</v>
      </c>
      <c r="M172" t="s">
        <v>166</v>
      </c>
      <c r="N172" t="s">
        <v>75</v>
      </c>
      <c r="O172" t="s">
        <v>1</v>
      </c>
      <c r="P172" t="s">
        <v>196</v>
      </c>
      <c r="Q172" t="s">
        <v>745</v>
      </c>
      <c r="R172" t="s">
        <v>121</v>
      </c>
      <c r="S172" t="s">
        <v>126</v>
      </c>
    </row>
    <row r="173" spans="1:35" x14ac:dyDescent="0.2">
      <c r="A173" t="s">
        <v>726</v>
      </c>
      <c r="B173">
        <f t="shared" si="12"/>
        <v>7.8003120124804995E-2</v>
      </c>
      <c r="C173">
        <f t="shared" si="13"/>
        <v>0.15600624024960999</v>
      </c>
      <c r="D173">
        <v>0.6</v>
      </c>
      <c r="E173">
        <f t="shared" si="9"/>
        <v>-0.20000000000000007</v>
      </c>
      <c r="F173" t="s">
        <v>1071</v>
      </c>
      <c r="G173" t="s">
        <v>269</v>
      </c>
      <c r="H173" t="s">
        <v>270</v>
      </c>
      <c r="I173" t="s">
        <v>147</v>
      </c>
      <c r="J173" t="s">
        <v>121</v>
      </c>
      <c r="K173" t="s">
        <v>48</v>
      </c>
      <c r="L173" t="s">
        <v>95</v>
      </c>
      <c r="M173" t="s">
        <v>94</v>
      </c>
      <c r="N173" t="s">
        <v>272</v>
      </c>
      <c r="O173" t="s">
        <v>94</v>
      </c>
      <c r="P173" t="s">
        <v>143</v>
      </c>
      <c r="Q173" t="s">
        <v>58</v>
      </c>
      <c r="R173" t="s">
        <v>48</v>
      </c>
      <c r="S173" t="s">
        <v>273</v>
      </c>
    </row>
    <row r="174" spans="1:35" x14ac:dyDescent="0.2">
      <c r="A174" t="s">
        <v>726</v>
      </c>
      <c r="B174">
        <f t="shared" si="12"/>
        <v>7.8003120124804995E-2</v>
      </c>
      <c r="C174">
        <f t="shared" si="13"/>
        <v>0.15600624024960999</v>
      </c>
      <c r="D174">
        <v>0.5</v>
      </c>
      <c r="E174">
        <f t="shared" si="9"/>
        <v>-0.30000000000000004</v>
      </c>
      <c r="F174" t="s">
        <v>1071</v>
      </c>
      <c r="G174" t="s">
        <v>297</v>
      </c>
      <c r="H174" t="s">
        <v>443</v>
      </c>
      <c r="I174" t="s">
        <v>67</v>
      </c>
      <c r="J174" t="s">
        <v>101</v>
      </c>
      <c r="K174" t="s">
        <v>44</v>
      </c>
      <c r="L174" t="s">
        <v>45</v>
      </c>
      <c r="M174" t="s">
        <v>523</v>
      </c>
      <c r="N174" t="s">
        <v>52</v>
      </c>
      <c r="O174" t="s">
        <v>268</v>
      </c>
      <c r="P174" t="s">
        <v>52</v>
      </c>
      <c r="Q174" t="s">
        <v>48</v>
      </c>
      <c r="R174" t="s">
        <v>746</v>
      </c>
      <c r="S174" t="s">
        <v>747</v>
      </c>
      <c r="T174" t="s">
        <v>224</v>
      </c>
    </row>
    <row r="175" spans="1:35" x14ac:dyDescent="0.2">
      <c r="A175" t="s">
        <v>726</v>
      </c>
      <c r="B175">
        <f t="shared" si="12"/>
        <v>7.8003120124804995E-2</v>
      </c>
      <c r="C175">
        <f t="shared" si="13"/>
        <v>0.15600624024960999</v>
      </c>
      <c r="D175">
        <v>0.4</v>
      </c>
      <c r="E175">
        <f t="shared" si="9"/>
        <v>-0.4</v>
      </c>
      <c r="F175" t="s">
        <v>1071</v>
      </c>
      <c r="G175" t="s">
        <v>72</v>
      </c>
      <c r="H175" t="s">
        <v>308</v>
      </c>
      <c r="I175" t="s">
        <v>748</v>
      </c>
      <c r="J175" t="s">
        <v>174</v>
      </c>
      <c r="K175" t="s">
        <v>115</v>
      </c>
      <c r="L175" t="s">
        <v>68</v>
      </c>
      <c r="M175" t="s">
        <v>281</v>
      </c>
      <c r="N175" t="s">
        <v>260</v>
      </c>
      <c r="O175" t="s">
        <v>48</v>
      </c>
      <c r="P175" t="s">
        <v>360</v>
      </c>
      <c r="Q175" t="s">
        <v>749</v>
      </c>
      <c r="R175" t="s">
        <v>284</v>
      </c>
    </row>
    <row r="176" spans="1:35" x14ac:dyDescent="0.2">
      <c r="A176" t="s">
        <v>726</v>
      </c>
      <c r="B176">
        <f t="shared" si="12"/>
        <v>7.8003120124804995E-2</v>
      </c>
      <c r="C176">
        <f t="shared" si="13"/>
        <v>0.15600624024960999</v>
      </c>
      <c r="D176">
        <v>0.3</v>
      </c>
      <c r="E176">
        <f t="shared" si="9"/>
        <v>-0.5</v>
      </c>
      <c r="F176" t="s">
        <v>1071</v>
      </c>
      <c r="G176" t="s">
        <v>72</v>
      </c>
      <c r="H176" t="s">
        <v>235</v>
      </c>
      <c r="I176" t="s">
        <v>662</v>
      </c>
      <c r="J176" t="s">
        <v>109</v>
      </c>
      <c r="K176" t="s">
        <v>67</v>
      </c>
      <c r="L176" t="s">
        <v>68</v>
      </c>
      <c r="M176" t="s">
        <v>137</v>
      </c>
      <c r="N176" t="s">
        <v>207</v>
      </c>
      <c r="O176" t="s">
        <v>390</v>
      </c>
      <c r="P176" t="s">
        <v>330</v>
      </c>
      <c r="Q176" t="s">
        <v>42</v>
      </c>
      <c r="R176" t="s">
        <v>750</v>
      </c>
    </row>
    <row r="177" spans="1:35" x14ac:dyDescent="0.2">
      <c r="A177" t="s">
        <v>726</v>
      </c>
      <c r="B177">
        <f t="shared" si="12"/>
        <v>7.8003120124804995E-2</v>
      </c>
      <c r="C177">
        <f t="shared" si="13"/>
        <v>0.15600624024960999</v>
      </c>
      <c r="D177">
        <v>0.2</v>
      </c>
      <c r="E177">
        <f t="shared" si="9"/>
        <v>-0.60000000000000009</v>
      </c>
      <c r="F177" t="s">
        <v>1071</v>
      </c>
      <c r="G177" t="s">
        <v>50</v>
      </c>
      <c r="H177" t="s">
        <v>144</v>
      </c>
      <c r="I177" t="s">
        <v>261</v>
      </c>
      <c r="J177" t="s">
        <v>1</v>
      </c>
      <c r="K177" t="s">
        <v>60</v>
      </c>
      <c r="L177" t="s">
        <v>97</v>
      </c>
      <c r="M177" t="s">
        <v>250</v>
      </c>
      <c r="N177" t="s">
        <v>131</v>
      </c>
      <c r="O177" t="s">
        <v>127</v>
      </c>
      <c r="P177" t="s">
        <v>153</v>
      </c>
      <c r="Q177" t="s">
        <v>98</v>
      </c>
      <c r="R177" t="s">
        <v>99</v>
      </c>
    </row>
    <row r="178" spans="1:35" x14ac:dyDescent="0.2">
      <c r="A178" t="s">
        <v>726</v>
      </c>
      <c r="B178">
        <f t="shared" si="12"/>
        <v>7.8003120124804995E-2</v>
      </c>
      <c r="C178">
        <f t="shared" si="13"/>
        <v>0.15600624024960999</v>
      </c>
      <c r="D178">
        <v>9.9999999999999895E-2</v>
      </c>
      <c r="E178">
        <f t="shared" si="9"/>
        <v>-0.70000000000000018</v>
      </c>
      <c r="F178" t="s">
        <v>1071</v>
      </c>
      <c r="G178" t="s">
        <v>72</v>
      </c>
      <c r="H178" t="s">
        <v>751</v>
      </c>
      <c r="I178" t="s">
        <v>752</v>
      </c>
      <c r="J178" t="s">
        <v>119</v>
      </c>
      <c r="K178" t="s">
        <v>753</v>
      </c>
      <c r="L178" t="s">
        <v>245</v>
      </c>
      <c r="M178" t="s">
        <v>708</v>
      </c>
      <c r="N178" t="s">
        <v>754</v>
      </c>
      <c r="O178" t="s">
        <v>709</v>
      </c>
      <c r="P178" t="s">
        <v>63</v>
      </c>
    </row>
    <row r="179" spans="1:35" x14ac:dyDescent="0.2">
      <c r="A179" t="s">
        <v>726</v>
      </c>
      <c r="B179">
        <f t="shared" si="12"/>
        <v>7.8003120124804995E-2</v>
      </c>
      <c r="C179">
        <f t="shared" si="13"/>
        <v>0.15600624024960999</v>
      </c>
      <c r="D179">
        <v>0</v>
      </c>
      <c r="E179">
        <f t="shared" si="9"/>
        <v>-0.8</v>
      </c>
      <c r="F179" t="s">
        <v>1071</v>
      </c>
      <c r="G179" t="s">
        <v>436</v>
      </c>
      <c r="H179" t="s">
        <v>119</v>
      </c>
      <c r="I179" t="s">
        <v>755</v>
      </c>
      <c r="J179" t="s">
        <v>48</v>
      </c>
      <c r="K179" t="s">
        <v>209</v>
      </c>
      <c r="L179" t="s">
        <v>287</v>
      </c>
      <c r="M179" t="s">
        <v>140</v>
      </c>
      <c r="N179" t="s">
        <v>101</v>
      </c>
      <c r="O179" t="s">
        <v>57</v>
      </c>
      <c r="P179" t="s">
        <v>465</v>
      </c>
      <c r="Q179" t="s">
        <v>363</v>
      </c>
    </row>
    <row r="180" spans="1:35" x14ac:dyDescent="0.2">
      <c r="A180" t="s">
        <v>726</v>
      </c>
      <c r="B180">
        <f t="shared" si="12"/>
        <v>7.8003120124804995E-2</v>
      </c>
      <c r="C180">
        <f t="shared" si="13"/>
        <v>0.15600624024960999</v>
      </c>
      <c r="D180">
        <v>-0.1</v>
      </c>
      <c r="E180">
        <f t="shared" si="9"/>
        <v>-0.9</v>
      </c>
      <c r="F180" t="s">
        <v>1071</v>
      </c>
      <c r="G180" t="s">
        <v>82</v>
      </c>
      <c r="H180" t="s">
        <v>504</v>
      </c>
      <c r="I180" t="s">
        <v>304</v>
      </c>
      <c r="J180" t="s">
        <v>756</v>
      </c>
      <c r="K180" t="s">
        <v>757</v>
      </c>
      <c r="L180" t="s">
        <v>1</v>
      </c>
      <c r="M180" t="s">
        <v>758</v>
      </c>
      <c r="N180" t="s">
        <v>277</v>
      </c>
      <c r="O180" t="s">
        <v>121</v>
      </c>
      <c r="P180" t="s">
        <v>759</v>
      </c>
      <c r="Q180" t="s">
        <v>760</v>
      </c>
    </row>
    <row r="181" spans="1:35" x14ac:dyDescent="0.2">
      <c r="A181" t="s">
        <v>726</v>
      </c>
      <c r="B181">
        <f t="shared" si="12"/>
        <v>7.8003120124804995E-2</v>
      </c>
      <c r="C181">
        <f t="shared" si="13"/>
        <v>0.15600624024960999</v>
      </c>
      <c r="D181">
        <v>-0.2</v>
      </c>
      <c r="E181">
        <f t="shared" si="9"/>
        <v>-1</v>
      </c>
      <c r="F181" t="s">
        <v>1071</v>
      </c>
      <c r="G181" t="s">
        <v>473</v>
      </c>
      <c r="H181" t="s">
        <v>75</v>
      </c>
      <c r="I181" t="s">
        <v>584</v>
      </c>
      <c r="J181" t="s">
        <v>46</v>
      </c>
      <c r="K181" t="s">
        <v>489</v>
      </c>
      <c r="L181" t="s">
        <v>416</v>
      </c>
      <c r="M181" t="s">
        <v>75</v>
      </c>
      <c r="N181" t="s">
        <v>48</v>
      </c>
      <c r="O181" t="s">
        <v>761</v>
      </c>
      <c r="P181" t="s">
        <v>762</v>
      </c>
      <c r="Q181" t="s">
        <v>542</v>
      </c>
    </row>
    <row r="182" spans="1:35" x14ac:dyDescent="0.2">
      <c r="A182" t="s">
        <v>763</v>
      </c>
      <c r="B182">
        <f>1/(11.65*2)</f>
        <v>4.2918454935622317E-2</v>
      </c>
      <c r="C182">
        <f>1/11.65</f>
        <v>8.5836909871244635E-2</v>
      </c>
      <c r="D182">
        <v>1.7</v>
      </c>
      <c r="E182">
        <f t="shared" si="9"/>
        <v>0.89999999999999991</v>
      </c>
      <c r="F182" t="s">
        <v>1071</v>
      </c>
      <c r="G182" t="s">
        <v>302</v>
      </c>
      <c r="H182" t="s">
        <v>764</v>
      </c>
      <c r="I182" t="s">
        <v>200</v>
      </c>
      <c r="J182" t="s">
        <v>147</v>
      </c>
      <c r="K182" t="s">
        <v>536</v>
      </c>
      <c r="L182" t="s">
        <v>109</v>
      </c>
      <c r="M182" t="s">
        <v>57</v>
      </c>
      <c r="N182" t="s">
        <v>51</v>
      </c>
      <c r="O182" t="s">
        <v>77</v>
      </c>
      <c r="P182" t="s">
        <v>52</v>
      </c>
      <c r="Q182" t="s">
        <v>48</v>
      </c>
      <c r="R182" t="s">
        <v>765</v>
      </c>
      <c r="S182" t="s">
        <v>766</v>
      </c>
      <c r="V182" t="s">
        <v>302</v>
      </c>
      <c r="W182" t="s">
        <v>764</v>
      </c>
      <c r="X182" t="s">
        <v>200</v>
      </c>
      <c r="Y182" t="s">
        <v>147</v>
      </c>
      <c r="Z182" t="s">
        <v>536</v>
      </c>
      <c r="AA182" t="s">
        <v>109</v>
      </c>
      <c r="AB182" t="s">
        <v>57</v>
      </c>
      <c r="AC182" t="s">
        <v>51</v>
      </c>
      <c r="AD182" t="s">
        <v>77</v>
      </c>
      <c r="AE182" t="s">
        <v>52</v>
      </c>
      <c r="AF182" t="s">
        <v>48</v>
      </c>
      <c r="AG182" t="s">
        <v>765</v>
      </c>
      <c r="AH182" t="s">
        <v>766</v>
      </c>
    </row>
    <row r="183" spans="1:35" x14ac:dyDescent="0.2">
      <c r="A183" t="s">
        <v>763</v>
      </c>
      <c r="B183">
        <f t="shared" ref="B183:B201" si="14">1/(11.65*2)</f>
        <v>4.2918454935622317E-2</v>
      </c>
      <c r="C183">
        <f t="shared" ref="C183:C201" si="15">1/11.65</f>
        <v>8.5836909871244635E-2</v>
      </c>
      <c r="D183">
        <v>1.6</v>
      </c>
      <c r="E183">
        <f t="shared" si="9"/>
        <v>0.8</v>
      </c>
      <c r="F183" t="s">
        <v>1071</v>
      </c>
      <c r="G183" t="s">
        <v>473</v>
      </c>
      <c r="H183" t="s">
        <v>438</v>
      </c>
      <c r="I183" t="s">
        <v>65</v>
      </c>
      <c r="J183" t="s">
        <v>767</v>
      </c>
      <c r="K183" t="s">
        <v>48</v>
      </c>
      <c r="L183" t="s">
        <v>768</v>
      </c>
      <c r="M183" t="s">
        <v>489</v>
      </c>
      <c r="N183" t="s">
        <v>143</v>
      </c>
      <c r="O183" t="s">
        <v>69</v>
      </c>
      <c r="P183" t="s">
        <v>584</v>
      </c>
      <c r="Q183" t="s">
        <v>769</v>
      </c>
      <c r="V183" t="s">
        <v>473</v>
      </c>
      <c r="W183" t="s">
        <v>438</v>
      </c>
      <c r="X183" t="s">
        <v>65</v>
      </c>
      <c r="Y183" t="s">
        <v>767</v>
      </c>
      <c r="Z183" t="s">
        <v>48</v>
      </c>
      <c r="AA183" t="s">
        <v>768</v>
      </c>
      <c r="AB183" t="s">
        <v>489</v>
      </c>
      <c r="AC183" t="s">
        <v>143</v>
      </c>
      <c r="AD183" t="s">
        <v>69</v>
      </c>
      <c r="AE183" t="s">
        <v>584</v>
      </c>
      <c r="AF183" t="s">
        <v>769</v>
      </c>
    </row>
    <row r="184" spans="1:35" x14ac:dyDescent="0.2">
      <c r="A184" t="s">
        <v>763</v>
      </c>
      <c r="B184">
        <f t="shared" si="14"/>
        <v>4.2918454935622317E-2</v>
      </c>
      <c r="C184">
        <f t="shared" si="15"/>
        <v>8.5836909871244635E-2</v>
      </c>
      <c r="D184">
        <v>1.5</v>
      </c>
      <c r="E184">
        <f t="shared" si="9"/>
        <v>0.7</v>
      </c>
      <c r="F184" t="s">
        <v>1071</v>
      </c>
      <c r="G184" t="s">
        <v>50</v>
      </c>
      <c r="H184" t="s">
        <v>354</v>
      </c>
      <c r="I184" t="s">
        <v>52</v>
      </c>
      <c r="J184" t="s">
        <v>176</v>
      </c>
      <c r="K184" t="s">
        <v>41</v>
      </c>
      <c r="L184" t="s">
        <v>48</v>
      </c>
      <c r="M184" t="s">
        <v>148</v>
      </c>
      <c r="N184" t="s">
        <v>509</v>
      </c>
      <c r="O184" t="s">
        <v>245</v>
      </c>
      <c r="P184" t="s">
        <v>68</v>
      </c>
      <c r="Q184" t="s">
        <v>368</v>
      </c>
      <c r="R184" t="s">
        <v>41</v>
      </c>
      <c r="S184" t="s">
        <v>48</v>
      </c>
      <c r="T184" t="s">
        <v>770</v>
      </c>
      <c r="V184" t="s">
        <v>50</v>
      </c>
      <c r="W184" t="s">
        <v>354</v>
      </c>
      <c r="X184" t="s">
        <v>52</v>
      </c>
      <c r="Y184" t="s">
        <v>176</v>
      </c>
      <c r="Z184" t="s">
        <v>41</v>
      </c>
      <c r="AA184" t="s">
        <v>48</v>
      </c>
      <c r="AB184" t="s">
        <v>148</v>
      </c>
      <c r="AC184" t="s">
        <v>509</v>
      </c>
      <c r="AD184" t="s">
        <v>245</v>
      </c>
      <c r="AE184" t="s">
        <v>68</v>
      </c>
      <c r="AF184" t="s">
        <v>368</v>
      </c>
      <c r="AG184" t="s">
        <v>41</v>
      </c>
      <c r="AH184" t="s">
        <v>48</v>
      </c>
      <c r="AI184" t="s">
        <v>770</v>
      </c>
    </row>
    <row r="185" spans="1:35" x14ac:dyDescent="0.2">
      <c r="A185" t="s">
        <v>763</v>
      </c>
      <c r="B185">
        <f t="shared" si="14"/>
        <v>4.2918454935622317E-2</v>
      </c>
      <c r="C185">
        <f t="shared" si="15"/>
        <v>8.5836909871244635E-2</v>
      </c>
      <c r="D185">
        <v>1.4</v>
      </c>
      <c r="E185">
        <f t="shared" si="9"/>
        <v>0.59999999999999987</v>
      </c>
      <c r="F185" t="s">
        <v>1071</v>
      </c>
      <c r="G185" t="s">
        <v>297</v>
      </c>
      <c r="H185" t="s">
        <v>443</v>
      </c>
      <c r="I185" t="s">
        <v>67</v>
      </c>
      <c r="J185" t="s">
        <v>101</v>
      </c>
      <c r="K185" t="s">
        <v>44</v>
      </c>
      <c r="L185" t="s">
        <v>166</v>
      </c>
      <c r="M185" t="s">
        <v>224</v>
      </c>
      <c r="N185" t="s">
        <v>530</v>
      </c>
      <c r="O185" t="s">
        <v>47</v>
      </c>
      <c r="P185" t="s">
        <v>771</v>
      </c>
      <c r="Q185" t="s">
        <v>41</v>
      </c>
      <c r="R185" t="s">
        <v>63</v>
      </c>
      <c r="V185" t="s">
        <v>297</v>
      </c>
      <c r="W185" t="s">
        <v>443</v>
      </c>
      <c r="X185" t="s">
        <v>67</v>
      </c>
      <c r="Y185" t="s">
        <v>101</v>
      </c>
      <c r="Z185" t="s">
        <v>44</v>
      </c>
      <c r="AA185" t="s">
        <v>166</v>
      </c>
      <c r="AB185" t="s">
        <v>224</v>
      </c>
      <c r="AC185" t="s">
        <v>530</v>
      </c>
      <c r="AF185" t="s">
        <v>41</v>
      </c>
      <c r="AG185" t="s">
        <v>63</v>
      </c>
    </row>
    <row r="186" spans="1:35" x14ac:dyDescent="0.2">
      <c r="A186" t="s">
        <v>763</v>
      </c>
      <c r="B186">
        <f t="shared" si="14"/>
        <v>4.2918454935622317E-2</v>
      </c>
      <c r="C186">
        <f t="shared" si="15"/>
        <v>8.5836909871244635E-2</v>
      </c>
      <c r="D186">
        <v>1.3</v>
      </c>
      <c r="E186">
        <f t="shared" si="9"/>
        <v>0.5</v>
      </c>
      <c r="F186" t="s">
        <v>1071</v>
      </c>
      <c r="G186" t="s">
        <v>473</v>
      </c>
      <c r="H186" t="s">
        <v>75</v>
      </c>
      <c r="I186" t="s">
        <v>267</v>
      </c>
      <c r="J186" t="s">
        <v>140</v>
      </c>
      <c r="K186" t="s">
        <v>1</v>
      </c>
      <c r="L186" t="s">
        <v>120</v>
      </c>
      <c r="M186" t="s">
        <v>121</v>
      </c>
      <c r="N186" t="s">
        <v>98</v>
      </c>
      <c r="O186" t="s">
        <v>123</v>
      </c>
      <c r="P186" t="s">
        <v>124</v>
      </c>
      <c r="Q186" t="s">
        <v>125</v>
      </c>
      <c r="R186" t="s">
        <v>126</v>
      </c>
      <c r="V186" t="s">
        <v>473</v>
      </c>
      <c r="W186" t="s">
        <v>75</v>
      </c>
      <c r="Y186" t="s">
        <v>140</v>
      </c>
      <c r="Z186" t="s">
        <v>1</v>
      </c>
      <c r="AB186" t="s">
        <v>121</v>
      </c>
      <c r="AC186" t="s">
        <v>98</v>
      </c>
    </row>
    <row r="187" spans="1:35" x14ac:dyDescent="0.2">
      <c r="A187" t="s">
        <v>763</v>
      </c>
      <c r="B187">
        <f t="shared" si="14"/>
        <v>4.2918454935622317E-2</v>
      </c>
      <c r="C187">
        <f t="shared" si="15"/>
        <v>8.5836909871244635E-2</v>
      </c>
      <c r="D187">
        <v>1.2</v>
      </c>
      <c r="E187">
        <f t="shared" si="9"/>
        <v>0.39999999999999991</v>
      </c>
      <c r="F187" t="s">
        <v>1071</v>
      </c>
      <c r="G187" t="s">
        <v>72</v>
      </c>
      <c r="H187" t="s">
        <v>353</v>
      </c>
      <c r="I187" t="s">
        <v>515</v>
      </c>
      <c r="J187" t="s">
        <v>98</v>
      </c>
      <c r="K187" t="s">
        <v>237</v>
      </c>
      <c r="L187" t="s">
        <v>521</v>
      </c>
      <c r="M187" t="s">
        <v>513</v>
      </c>
      <c r="N187" t="s">
        <v>140</v>
      </c>
      <c r="O187" t="s">
        <v>108</v>
      </c>
      <c r="P187" t="s">
        <v>772</v>
      </c>
      <c r="Q187" t="s">
        <v>276</v>
      </c>
      <c r="V187" t="s">
        <v>72</v>
      </c>
      <c r="W187" t="s">
        <v>353</v>
      </c>
      <c r="AE187" t="s">
        <v>772</v>
      </c>
      <c r="AF187" t="s">
        <v>276</v>
      </c>
    </row>
    <row r="188" spans="1:35" x14ac:dyDescent="0.2">
      <c r="A188" t="s">
        <v>763</v>
      </c>
      <c r="B188">
        <f t="shared" si="14"/>
        <v>4.2918454935622317E-2</v>
      </c>
      <c r="C188">
        <f t="shared" si="15"/>
        <v>8.5836909871244635E-2</v>
      </c>
      <c r="D188">
        <v>1.1000000000000001</v>
      </c>
      <c r="E188">
        <f t="shared" si="9"/>
        <v>0.30000000000000004</v>
      </c>
      <c r="F188" t="s">
        <v>1071</v>
      </c>
      <c r="G188" t="s">
        <v>773</v>
      </c>
      <c r="H188" t="s">
        <v>48</v>
      </c>
      <c r="I188" t="s">
        <v>774</v>
      </c>
      <c r="J188" t="s">
        <v>41</v>
      </c>
      <c r="K188" t="s">
        <v>48</v>
      </c>
      <c r="L188" t="s">
        <v>775</v>
      </c>
      <c r="M188" t="s">
        <v>669</v>
      </c>
      <c r="N188" t="s">
        <v>101</v>
      </c>
      <c r="O188" t="s">
        <v>776</v>
      </c>
      <c r="P188" t="s">
        <v>48</v>
      </c>
      <c r="Q188" t="s">
        <v>777</v>
      </c>
      <c r="R188" t="s">
        <v>778</v>
      </c>
    </row>
    <row r="189" spans="1:35" x14ac:dyDescent="0.2">
      <c r="A189" t="s">
        <v>763</v>
      </c>
      <c r="B189">
        <f t="shared" si="14"/>
        <v>4.2918454935622317E-2</v>
      </c>
      <c r="C189">
        <f t="shared" si="15"/>
        <v>8.5836909871244635E-2</v>
      </c>
      <c r="D189">
        <v>1</v>
      </c>
      <c r="E189">
        <f t="shared" si="9"/>
        <v>0.19999999999999996</v>
      </c>
      <c r="F189" t="s">
        <v>1071</v>
      </c>
      <c r="G189" t="s">
        <v>72</v>
      </c>
      <c r="H189" t="s">
        <v>779</v>
      </c>
      <c r="I189" t="s">
        <v>780</v>
      </c>
      <c r="J189" t="s">
        <v>98</v>
      </c>
      <c r="K189" t="s">
        <v>781</v>
      </c>
      <c r="L189" t="s">
        <v>128</v>
      </c>
      <c r="M189" t="s">
        <v>48</v>
      </c>
      <c r="N189" t="s">
        <v>561</v>
      </c>
      <c r="O189" t="s">
        <v>57</v>
      </c>
      <c r="P189" t="s">
        <v>782</v>
      </c>
      <c r="Q189" t="s">
        <v>1</v>
      </c>
      <c r="R189" t="s">
        <v>783</v>
      </c>
    </row>
    <row r="190" spans="1:35" x14ac:dyDescent="0.2">
      <c r="A190" t="s">
        <v>763</v>
      </c>
      <c r="B190">
        <f t="shared" si="14"/>
        <v>4.2918454935622317E-2</v>
      </c>
      <c r="C190">
        <f t="shared" si="15"/>
        <v>8.5836909871244635E-2</v>
      </c>
      <c r="D190">
        <v>0.90000000000000102</v>
      </c>
      <c r="E190">
        <f t="shared" si="9"/>
        <v>0.10000000000000098</v>
      </c>
      <c r="F190" t="s">
        <v>1071</v>
      </c>
      <c r="G190" t="s">
        <v>274</v>
      </c>
      <c r="H190" t="s">
        <v>151</v>
      </c>
      <c r="I190" t="s">
        <v>205</v>
      </c>
      <c r="J190" t="s">
        <v>52</v>
      </c>
      <c r="K190" t="s">
        <v>784</v>
      </c>
      <c r="L190" t="s">
        <v>52</v>
      </c>
      <c r="M190" t="s">
        <v>48</v>
      </c>
      <c r="N190" t="s">
        <v>449</v>
      </c>
      <c r="O190" t="s">
        <v>88</v>
      </c>
      <c r="P190" t="s">
        <v>68</v>
      </c>
      <c r="Q190" t="s">
        <v>268</v>
      </c>
      <c r="R190" t="s">
        <v>47</v>
      </c>
      <c r="S190" t="s">
        <v>85</v>
      </c>
      <c r="T190" t="s">
        <v>319</v>
      </c>
    </row>
    <row r="191" spans="1:35" x14ac:dyDescent="0.2">
      <c r="A191" t="s">
        <v>763</v>
      </c>
      <c r="B191">
        <f t="shared" si="14"/>
        <v>4.2918454935622317E-2</v>
      </c>
      <c r="C191">
        <f t="shared" si="15"/>
        <v>8.5836909871244635E-2</v>
      </c>
      <c r="D191">
        <v>0.80000000000000104</v>
      </c>
      <c r="E191">
        <f t="shared" si="9"/>
        <v>9.9920072216264089E-16</v>
      </c>
      <c r="F191" t="s">
        <v>1071</v>
      </c>
      <c r="G191" t="s">
        <v>72</v>
      </c>
      <c r="H191" t="s">
        <v>785</v>
      </c>
      <c r="I191" t="s">
        <v>460</v>
      </c>
      <c r="J191" t="s">
        <v>67</v>
      </c>
      <c r="K191" t="s">
        <v>48</v>
      </c>
      <c r="L191" t="s">
        <v>53</v>
      </c>
      <c r="M191" t="s">
        <v>75</v>
      </c>
      <c r="N191" t="s">
        <v>786</v>
      </c>
      <c r="O191" t="s">
        <v>140</v>
      </c>
      <c r="P191" t="s">
        <v>48</v>
      </c>
      <c r="Q191" t="s">
        <v>497</v>
      </c>
      <c r="R191" t="s">
        <v>750</v>
      </c>
    </row>
    <row r="192" spans="1:35" x14ac:dyDescent="0.2">
      <c r="A192" t="s">
        <v>763</v>
      </c>
      <c r="B192">
        <f t="shared" si="14"/>
        <v>4.2918454935622317E-2</v>
      </c>
      <c r="C192">
        <f t="shared" si="15"/>
        <v>8.5836909871244635E-2</v>
      </c>
      <c r="D192">
        <v>0.70000000000000095</v>
      </c>
      <c r="E192">
        <f t="shared" si="9"/>
        <v>-9.999999999999909E-2</v>
      </c>
      <c r="F192" t="s">
        <v>1071</v>
      </c>
      <c r="G192" t="s">
        <v>473</v>
      </c>
      <c r="H192" t="s">
        <v>340</v>
      </c>
      <c r="I192" t="s">
        <v>52</v>
      </c>
      <c r="J192" t="s">
        <v>524</v>
      </c>
      <c r="K192" t="s">
        <v>109</v>
      </c>
      <c r="L192" t="s">
        <v>48</v>
      </c>
      <c r="M192" t="s">
        <v>148</v>
      </c>
      <c r="N192" t="s">
        <v>787</v>
      </c>
      <c r="O192" t="s">
        <v>416</v>
      </c>
      <c r="P192" t="s">
        <v>496</v>
      </c>
      <c r="Q192" t="s">
        <v>140</v>
      </c>
      <c r="R192" t="s">
        <v>122</v>
      </c>
      <c r="S192" t="s">
        <v>383</v>
      </c>
    </row>
    <row r="193" spans="1:35" x14ac:dyDescent="0.2">
      <c r="A193" t="s">
        <v>763</v>
      </c>
      <c r="B193">
        <f t="shared" si="14"/>
        <v>4.2918454935622317E-2</v>
      </c>
      <c r="C193">
        <f t="shared" si="15"/>
        <v>8.5836909871244635E-2</v>
      </c>
      <c r="D193">
        <v>0.6</v>
      </c>
      <c r="E193">
        <f t="shared" si="9"/>
        <v>-0.20000000000000007</v>
      </c>
      <c r="F193" t="s">
        <v>1071</v>
      </c>
      <c r="G193" t="s">
        <v>242</v>
      </c>
      <c r="H193" t="s">
        <v>353</v>
      </c>
      <c r="I193" t="s">
        <v>788</v>
      </c>
      <c r="J193" t="s">
        <v>70</v>
      </c>
      <c r="K193" t="s">
        <v>106</v>
      </c>
      <c r="L193" t="s">
        <v>48</v>
      </c>
      <c r="M193" t="s">
        <v>770</v>
      </c>
      <c r="N193" t="s">
        <v>158</v>
      </c>
      <c r="O193" t="s">
        <v>403</v>
      </c>
      <c r="P193" t="s">
        <v>448</v>
      </c>
    </row>
    <row r="194" spans="1:35" x14ac:dyDescent="0.2">
      <c r="A194" t="s">
        <v>763</v>
      </c>
      <c r="B194">
        <f t="shared" si="14"/>
        <v>4.2918454935622317E-2</v>
      </c>
      <c r="C194">
        <f t="shared" si="15"/>
        <v>8.5836909871244635E-2</v>
      </c>
      <c r="D194">
        <v>0.5</v>
      </c>
      <c r="E194">
        <f t="shared" si="9"/>
        <v>-0.30000000000000004</v>
      </c>
      <c r="F194" t="s">
        <v>1071</v>
      </c>
      <c r="G194" t="s">
        <v>72</v>
      </c>
      <c r="H194" t="s">
        <v>431</v>
      </c>
      <c r="I194" t="s">
        <v>789</v>
      </c>
      <c r="J194" t="s">
        <v>48</v>
      </c>
      <c r="K194" t="s">
        <v>346</v>
      </c>
      <c r="L194" t="s">
        <v>308</v>
      </c>
      <c r="M194" t="s">
        <v>41</v>
      </c>
      <c r="N194" t="s">
        <v>406</v>
      </c>
      <c r="O194" t="s">
        <v>433</v>
      </c>
      <c r="P194" t="s">
        <v>140</v>
      </c>
      <c r="Q194" t="s">
        <v>309</v>
      </c>
      <c r="R194" t="s">
        <v>121</v>
      </c>
      <c r="S194" t="s">
        <v>48</v>
      </c>
      <c r="T194" t="s">
        <v>276</v>
      </c>
    </row>
    <row r="195" spans="1:35" x14ac:dyDescent="0.2">
      <c r="A195" t="s">
        <v>763</v>
      </c>
      <c r="B195">
        <f t="shared" si="14"/>
        <v>4.2918454935622317E-2</v>
      </c>
      <c r="C195">
        <f t="shared" si="15"/>
        <v>8.5836909871244635E-2</v>
      </c>
      <c r="D195">
        <v>0.4</v>
      </c>
      <c r="E195">
        <f t="shared" si="9"/>
        <v>-0.4</v>
      </c>
      <c r="F195" t="s">
        <v>1071</v>
      </c>
      <c r="G195" t="s">
        <v>210</v>
      </c>
      <c r="H195" t="s">
        <v>733</v>
      </c>
      <c r="I195" t="s">
        <v>75</v>
      </c>
      <c r="J195" t="s">
        <v>790</v>
      </c>
      <c r="K195" t="s">
        <v>68</v>
      </c>
      <c r="L195" t="s">
        <v>337</v>
      </c>
      <c r="M195" t="s">
        <v>119</v>
      </c>
      <c r="N195" t="s">
        <v>52</v>
      </c>
      <c r="O195" t="s">
        <v>54</v>
      </c>
      <c r="P195" t="s">
        <v>334</v>
      </c>
      <c r="Q195" t="s">
        <v>791</v>
      </c>
    </row>
    <row r="196" spans="1:35" x14ac:dyDescent="0.2">
      <c r="A196" t="s">
        <v>763</v>
      </c>
      <c r="B196">
        <f t="shared" si="14"/>
        <v>4.2918454935622317E-2</v>
      </c>
      <c r="C196">
        <f t="shared" si="15"/>
        <v>8.5836909871244635E-2</v>
      </c>
      <c r="D196">
        <v>0.3</v>
      </c>
      <c r="E196">
        <f t="shared" ref="E196:E241" si="16">D196-0.8</f>
        <v>-0.5</v>
      </c>
      <c r="F196" t="s">
        <v>1071</v>
      </c>
      <c r="G196" t="s">
        <v>182</v>
      </c>
      <c r="H196" t="s">
        <v>713</v>
      </c>
      <c r="I196" t="s">
        <v>782</v>
      </c>
      <c r="J196" t="s">
        <v>122</v>
      </c>
      <c r="K196" t="s">
        <v>148</v>
      </c>
      <c r="L196" t="s">
        <v>243</v>
      </c>
      <c r="M196" t="s">
        <v>128</v>
      </c>
      <c r="N196" t="s">
        <v>48</v>
      </c>
      <c r="O196" t="s">
        <v>792</v>
      </c>
      <c r="P196" t="s">
        <v>672</v>
      </c>
      <c r="Q196" t="s">
        <v>48</v>
      </c>
      <c r="R196" t="s">
        <v>256</v>
      </c>
      <c r="S196" t="s">
        <v>793</v>
      </c>
    </row>
    <row r="197" spans="1:35" x14ac:dyDescent="0.2">
      <c r="A197" t="s">
        <v>763</v>
      </c>
      <c r="B197">
        <f t="shared" si="14"/>
        <v>4.2918454935622317E-2</v>
      </c>
      <c r="C197">
        <f t="shared" si="15"/>
        <v>8.5836909871244635E-2</v>
      </c>
      <c r="D197">
        <v>0.2</v>
      </c>
      <c r="E197">
        <f t="shared" si="16"/>
        <v>-0.60000000000000009</v>
      </c>
      <c r="F197" t="s">
        <v>1071</v>
      </c>
      <c r="G197" t="s">
        <v>72</v>
      </c>
      <c r="H197" t="s">
        <v>539</v>
      </c>
      <c r="I197" t="s">
        <v>121</v>
      </c>
      <c r="J197" t="s">
        <v>794</v>
      </c>
      <c r="K197" t="s">
        <v>795</v>
      </c>
      <c r="L197" t="s">
        <v>772</v>
      </c>
      <c r="M197" t="s">
        <v>276</v>
      </c>
      <c r="N197" t="s">
        <v>41</v>
      </c>
      <c r="O197" t="s">
        <v>85</v>
      </c>
      <c r="P197" t="s">
        <v>732</v>
      </c>
      <c r="Q197" t="s">
        <v>656</v>
      </c>
    </row>
    <row r="198" spans="1:35" x14ac:dyDescent="0.2">
      <c r="A198" t="s">
        <v>763</v>
      </c>
      <c r="B198">
        <f t="shared" si="14"/>
        <v>4.2918454935622317E-2</v>
      </c>
      <c r="C198">
        <f t="shared" si="15"/>
        <v>8.5836909871244635E-2</v>
      </c>
      <c r="D198">
        <v>9.9999999999999895E-2</v>
      </c>
      <c r="E198">
        <f t="shared" si="16"/>
        <v>-0.70000000000000018</v>
      </c>
      <c r="F198" t="s">
        <v>1071</v>
      </c>
      <c r="G198" t="s">
        <v>796</v>
      </c>
      <c r="H198" t="s">
        <v>121</v>
      </c>
      <c r="I198" t="s">
        <v>797</v>
      </c>
      <c r="J198" t="s">
        <v>550</v>
      </c>
      <c r="K198" t="s">
        <v>68</v>
      </c>
      <c r="L198" t="s">
        <v>144</v>
      </c>
      <c r="M198" t="s">
        <v>176</v>
      </c>
      <c r="N198" t="s">
        <v>41</v>
      </c>
      <c r="O198" t="s">
        <v>465</v>
      </c>
      <c r="P198" t="s">
        <v>512</v>
      </c>
    </row>
    <row r="199" spans="1:35" x14ac:dyDescent="0.2">
      <c r="A199" t="s">
        <v>763</v>
      </c>
      <c r="B199">
        <f t="shared" si="14"/>
        <v>4.2918454935622317E-2</v>
      </c>
      <c r="C199">
        <f t="shared" si="15"/>
        <v>8.5836909871244635E-2</v>
      </c>
      <c r="D199">
        <v>0</v>
      </c>
      <c r="E199">
        <f t="shared" si="16"/>
        <v>-0.8</v>
      </c>
      <c r="F199" t="s">
        <v>1071</v>
      </c>
      <c r="G199" t="s">
        <v>82</v>
      </c>
      <c r="H199" t="s">
        <v>798</v>
      </c>
      <c r="I199" t="s">
        <v>52</v>
      </c>
      <c r="J199" t="s">
        <v>799</v>
      </c>
      <c r="K199" t="s">
        <v>334</v>
      </c>
      <c r="L199" t="s">
        <v>121</v>
      </c>
      <c r="M199" t="s">
        <v>48</v>
      </c>
      <c r="N199" t="s">
        <v>535</v>
      </c>
      <c r="O199" t="s">
        <v>747</v>
      </c>
      <c r="P199" t="s">
        <v>800</v>
      </c>
      <c r="Q199" t="s">
        <v>440</v>
      </c>
    </row>
    <row r="200" spans="1:35" x14ac:dyDescent="0.2">
      <c r="A200" t="s">
        <v>763</v>
      </c>
      <c r="B200">
        <f t="shared" si="14"/>
        <v>4.2918454935622317E-2</v>
      </c>
      <c r="C200">
        <f t="shared" si="15"/>
        <v>8.5836909871244635E-2</v>
      </c>
      <c r="D200">
        <v>-0.1</v>
      </c>
      <c r="E200">
        <f t="shared" si="16"/>
        <v>-0.9</v>
      </c>
      <c r="F200" t="s">
        <v>1071</v>
      </c>
      <c r="G200" t="s">
        <v>297</v>
      </c>
      <c r="H200" t="s">
        <v>312</v>
      </c>
      <c r="I200" t="s">
        <v>65</v>
      </c>
      <c r="J200" t="s">
        <v>415</v>
      </c>
      <c r="K200" t="s">
        <v>416</v>
      </c>
      <c r="L200" t="s">
        <v>151</v>
      </c>
      <c r="M200" t="s">
        <v>417</v>
      </c>
      <c r="N200" t="s">
        <v>418</v>
      </c>
      <c r="O200" t="s">
        <v>48</v>
      </c>
      <c r="P200" t="s">
        <v>419</v>
      </c>
      <c r="Q200" t="s">
        <v>801</v>
      </c>
      <c r="R200" t="s">
        <v>94</v>
      </c>
      <c r="S200" t="s">
        <v>224</v>
      </c>
    </row>
    <row r="201" spans="1:35" x14ac:dyDescent="0.2">
      <c r="A201" t="s">
        <v>763</v>
      </c>
      <c r="B201">
        <f t="shared" si="14"/>
        <v>4.2918454935622317E-2</v>
      </c>
      <c r="C201">
        <f t="shared" si="15"/>
        <v>8.5836909871244635E-2</v>
      </c>
      <c r="D201">
        <v>-0.2</v>
      </c>
      <c r="E201">
        <f t="shared" si="16"/>
        <v>-1</v>
      </c>
      <c r="F201" t="s">
        <v>1071</v>
      </c>
      <c r="G201" t="s">
        <v>50</v>
      </c>
      <c r="H201" t="s">
        <v>127</v>
      </c>
      <c r="I201" t="s">
        <v>77</v>
      </c>
      <c r="J201" t="s">
        <v>128</v>
      </c>
      <c r="K201" t="s">
        <v>98</v>
      </c>
      <c r="L201" t="s">
        <v>319</v>
      </c>
      <c r="M201" t="s">
        <v>57</v>
      </c>
      <c r="N201" t="s">
        <v>662</v>
      </c>
      <c r="O201" t="s">
        <v>122</v>
      </c>
      <c r="P201" t="s">
        <v>177</v>
      </c>
      <c r="Q201" t="s">
        <v>48</v>
      </c>
      <c r="R201" t="s">
        <v>802</v>
      </c>
      <c r="S201" t="s">
        <v>301</v>
      </c>
    </row>
    <row r="202" spans="1:35" x14ac:dyDescent="0.2">
      <c r="A202" t="s">
        <v>803</v>
      </c>
      <c r="B202">
        <f>1/(20.9*2)</f>
        <v>2.3923444976076555E-2</v>
      </c>
      <c r="C202">
        <f>1/20.9</f>
        <v>4.784688995215311E-2</v>
      </c>
      <c r="D202">
        <v>1.7</v>
      </c>
      <c r="E202">
        <f t="shared" si="16"/>
        <v>0.89999999999999991</v>
      </c>
      <c r="F202" t="s">
        <v>1071</v>
      </c>
      <c r="G202" t="s">
        <v>804</v>
      </c>
      <c r="H202" t="s">
        <v>1</v>
      </c>
      <c r="I202" t="s">
        <v>505</v>
      </c>
      <c r="J202" t="s">
        <v>134</v>
      </c>
      <c r="K202" t="s">
        <v>128</v>
      </c>
      <c r="L202" t="s">
        <v>48</v>
      </c>
      <c r="M202" t="s">
        <v>805</v>
      </c>
      <c r="N202" t="s">
        <v>57</v>
      </c>
      <c r="O202" t="s">
        <v>45</v>
      </c>
      <c r="P202" t="s">
        <v>806</v>
      </c>
      <c r="Q202" t="s">
        <v>52</v>
      </c>
      <c r="R202" t="s">
        <v>135</v>
      </c>
      <c r="S202" t="s">
        <v>212</v>
      </c>
      <c r="T202" t="s">
        <v>317</v>
      </c>
      <c r="V202" t="s">
        <v>804</v>
      </c>
      <c r="W202" t="s">
        <v>1</v>
      </c>
      <c r="X202" t="s">
        <v>505</v>
      </c>
      <c r="Y202" t="s">
        <v>134</v>
      </c>
      <c r="Z202" t="s">
        <v>128</v>
      </c>
      <c r="AA202" t="s">
        <v>48</v>
      </c>
      <c r="AB202" t="s">
        <v>805</v>
      </c>
      <c r="AC202" t="s">
        <v>57</v>
      </c>
      <c r="AD202" t="s">
        <v>45</v>
      </c>
      <c r="AE202" t="s">
        <v>806</v>
      </c>
      <c r="AF202" t="s">
        <v>52</v>
      </c>
      <c r="AG202" t="s">
        <v>135</v>
      </c>
      <c r="AH202" t="s">
        <v>212</v>
      </c>
      <c r="AI202" t="s">
        <v>317</v>
      </c>
    </row>
    <row r="203" spans="1:35" x14ac:dyDescent="0.2">
      <c r="A203" t="s">
        <v>803</v>
      </c>
      <c r="B203">
        <f t="shared" ref="B203:B221" si="17">1/(20.9*2)</f>
        <v>2.3923444976076555E-2</v>
      </c>
      <c r="C203">
        <f t="shared" ref="C203:C221" si="18">1/20.9</f>
        <v>4.784688995215311E-2</v>
      </c>
      <c r="D203">
        <v>1.6</v>
      </c>
      <c r="E203">
        <f t="shared" si="16"/>
        <v>0.8</v>
      </c>
      <c r="F203" t="s">
        <v>1071</v>
      </c>
      <c r="G203" t="s">
        <v>50</v>
      </c>
      <c r="H203" t="s">
        <v>119</v>
      </c>
      <c r="I203" t="s">
        <v>155</v>
      </c>
      <c r="J203" t="s">
        <v>807</v>
      </c>
      <c r="K203" t="s">
        <v>52</v>
      </c>
      <c r="L203" t="s">
        <v>109</v>
      </c>
      <c r="M203" t="s">
        <v>177</v>
      </c>
      <c r="N203" t="s">
        <v>88</v>
      </c>
      <c r="O203" t="s">
        <v>131</v>
      </c>
      <c r="P203" t="s">
        <v>119</v>
      </c>
      <c r="Q203" t="s">
        <v>586</v>
      </c>
      <c r="R203" t="s">
        <v>48</v>
      </c>
      <c r="S203" t="s">
        <v>290</v>
      </c>
      <c r="V203" t="s">
        <v>50</v>
      </c>
      <c r="W203" t="s">
        <v>119</v>
      </c>
      <c r="X203" t="s">
        <v>155</v>
      </c>
      <c r="AA203" t="s">
        <v>109</v>
      </c>
    </row>
    <row r="204" spans="1:35" x14ac:dyDescent="0.2">
      <c r="A204" t="s">
        <v>803</v>
      </c>
      <c r="B204">
        <f t="shared" si="17"/>
        <v>2.3923444976076555E-2</v>
      </c>
      <c r="C204">
        <f t="shared" si="18"/>
        <v>4.784688995215311E-2</v>
      </c>
      <c r="D204">
        <v>1.5</v>
      </c>
      <c r="E204">
        <f t="shared" si="16"/>
        <v>0.7</v>
      </c>
      <c r="F204" t="s">
        <v>1071</v>
      </c>
      <c r="G204" t="s">
        <v>72</v>
      </c>
      <c r="H204" t="s">
        <v>808</v>
      </c>
      <c r="I204" t="s">
        <v>809</v>
      </c>
      <c r="J204" t="s">
        <v>128</v>
      </c>
      <c r="K204" t="s">
        <v>109</v>
      </c>
      <c r="L204" t="s">
        <v>88</v>
      </c>
      <c r="M204" t="s">
        <v>68</v>
      </c>
      <c r="N204" t="s">
        <v>496</v>
      </c>
      <c r="O204" t="s">
        <v>480</v>
      </c>
      <c r="P204" t="s">
        <v>810</v>
      </c>
      <c r="Q204" t="s">
        <v>52</v>
      </c>
      <c r="R204" t="s">
        <v>48</v>
      </c>
      <c r="S204" t="s">
        <v>99</v>
      </c>
    </row>
    <row r="205" spans="1:35" x14ac:dyDescent="0.2">
      <c r="A205" t="s">
        <v>803</v>
      </c>
      <c r="B205">
        <f t="shared" si="17"/>
        <v>2.3923444976076555E-2</v>
      </c>
      <c r="C205">
        <f t="shared" si="18"/>
        <v>4.784688995215311E-2</v>
      </c>
      <c r="D205">
        <v>1.4</v>
      </c>
      <c r="E205">
        <f t="shared" si="16"/>
        <v>0.59999999999999987</v>
      </c>
      <c r="F205" t="s">
        <v>1071</v>
      </c>
      <c r="G205" t="s">
        <v>72</v>
      </c>
      <c r="H205" t="s">
        <v>778</v>
      </c>
      <c r="I205" t="s">
        <v>75</v>
      </c>
      <c r="J205" t="s">
        <v>1</v>
      </c>
      <c r="K205" t="s">
        <v>265</v>
      </c>
      <c r="L205" t="s">
        <v>811</v>
      </c>
      <c r="M205" t="s">
        <v>154</v>
      </c>
      <c r="N205" t="s">
        <v>812</v>
      </c>
      <c r="O205" t="s">
        <v>48</v>
      </c>
      <c r="P205" t="s">
        <v>813</v>
      </c>
      <c r="Q205" t="s">
        <v>75</v>
      </c>
      <c r="R205" t="s">
        <v>469</v>
      </c>
    </row>
    <row r="206" spans="1:35" x14ac:dyDescent="0.2">
      <c r="A206" t="s">
        <v>803</v>
      </c>
      <c r="B206">
        <f t="shared" si="17"/>
        <v>2.3923444976076555E-2</v>
      </c>
      <c r="C206">
        <f t="shared" si="18"/>
        <v>4.784688995215311E-2</v>
      </c>
      <c r="D206">
        <v>1.3</v>
      </c>
      <c r="E206">
        <f t="shared" si="16"/>
        <v>0.5</v>
      </c>
      <c r="F206" t="s">
        <v>1071</v>
      </c>
      <c r="G206" t="s">
        <v>814</v>
      </c>
      <c r="H206" t="s">
        <v>815</v>
      </c>
      <c r="I206" t="s">
        <v>1</v>
      </c>
      <c r="J206" t="s">
        <v>276</v>
      </c>
      <c r="K206" t="s">
        <v>48</v>
      </c>
      <c r="L206" t="s">
        <v>162</v>
      </c>
      <c r="M206" t="s">
        <v>41</v>
      </c>
      <c r="N206" t="s">
        <v>48</v>
      </c>
      <c r="O206" t="s">
        <v>816</v>
      </c>
      <c r="P206" t="s">
        <v>817</v>
      </c>
      <c r="Q206" t="s">
        <v>158</v>
      </c>
      <c r="R206" t="s">
        <v>48</v>
      </c>
      <c r="S206" t="s">
        <v>476</v>
      </c>
    </row>
    <row r="207" spans="1:35" x14ac:dyDescent="0.2">
      <c r="A207" t="s">
        <v>803</v>
      </c>
      <c r="B207">
        <f t="shared" si="17"/>
        <v>2.3923444976076555E-2</v>
      </c>
      <c r="C207">
        <f t="shared" si="18"/>
        <v>4.784688995215311E-2</v>
      </c>
      <c r="D207">
        <v>1.2</v>
      </c>
      <c r="E207">
        <f t="shared" si="16"/>
        <v>0.39999999999999991</v>
      </c>
      <c r="F207" t="s">
        <v>1071</v>
      </c>
      <c r="G207" t="s">
        <v>473</v>
      </c>
      <c r="H207" t="s">
        <v>64</v>
      </c>
      <c r="I207" t="s">
        <v>65</v>
      </c>
      <c r="J207" t="s">
        <v>56</v>
      </c>
      <c r="K207" t="s">
        <v>77</v>
      </c>
      <c r="L207" t="s">
        <v>67</v>
      </c>
      <c r="M207" t="s">
        <v>130</v>
      </c>
      <c r="N207" t="s">
        <v>306</v>
      </c>
      <c r="O207" t="s">
        <v>94</v>
      </c>
      <c r="P207" t="s">
        <v>416</v>
      </c>
      <c r="Q207" t="s">
        <v>119</v>
      </c>
      <c r="R207" t="s">
        <v>818</v>
      </c>
      <c r="S207" t="s">
        <v>819</v>
      </c>
    </row>
    <row r="208" spans="1:35" x14ac:dyDescent="0.2">
      <c r="A208" t="s">
        <v>803</v>
      </c>
      <c r="B208">
        <f t="shared" si="17"/>
        <v>2.3923444976076555E-2</v>
      </c>
      <c r="C208">
        <f t="shared" si="18"/>
        <v>4.784688995215311E-2</v>
      </c>
      <c r="D208">
        <v>1.1000000000000001</v>
      </c>
      <c r="E208">
        <f t="shared" si="16"/>
        <v>0.30000000000000004</v>
      </c>
      <c r="F208" t="s">
        <v>1071</v>
      </c>
      <c r="G208" t="s">
        <v>274</v>
      </c>
      <c r="H208" t="s">
        <v>75</v>
      </c>
      <c r="I208" t="s">
        <v>1</v>
      </c>
      <c r="J208" t="s">
        <v>275</v>
      </c>
      <c r="K208" t="s">
        <v>276</v>
      </c>
      <c r="L208" t="s">
        <v>154</v>
      </c>
      <c r="M208" t="s">
        <v>820</v>
      </c>
      <c r="N208" t="s">
        <v>119</v>
      </c>
      <c r="O208" t="s">
        <v>440</v>
      </c>
      <c r="P208" t="s">
        <v>821</v>
      </c>
      <c r="Q208" t="s">
        <v>121</v>
      </c>
      <c r="R208" t="s">
        <v>822</v>
      </c>
    </row>
    <row r="209" spans="1:34" x14ac:dyDescent="0.2">
      <c r="A209" t="s">
        <v>803</v>
      </c>
      <c r="B209">
        <f t="shared" si="17"/>
        <v>2.3923444976076555E-2</v>
      </c>
      <c r="C209">
        <f t="shared" si="18"/>
        <v>4.784688995215311E-2</v>
      </c>
      <c r="D209">
        <v>1</v>
      </c>
      <c r="E209">
        <f t="shared" si="16"/>
        <v>0.19999999999999996</v>
      </c>
      <c r="F209" t="s">
        <v>1071</v>
      </c>
      <c r="G209" t="s">
        <v>82</v>
      </c>
      <c r="H209" t="s">
        <v>312</v>
      </c>
      <c r="I209" t="s">
        <v>65</v>
      </c>
      <c r="J209" t="s">
        <v>504</v>
      </c>
      <c r="K209" t="s">
        <v>440</v>
      </c>
      <c r="L209" t="s">
        <v>334</v>
      </c>
      <c r="M209" t="s">
        <v>823</v>
      </c>
      <c r="N209" t="s">
        <v>140</v>
      </c>
      <c r="O209" t="s">
        <v>109</v>
      </c>
      <c r="P209" t="s">
        <v>52</v>
      </c>
      <c r="Q209" t="s">
        <v>107</v>
      </c>
      <c r="R209" t="s">
        <v>47</v>
      </c>
      <c r="S209" t="s">
        <v>85</v>
      </c>
      <c r="T209" t="s">
        <v>813</v>
      </c>
    </row>
    <row r="210" spans="1:34" x14ac:dyDescent="0.2">
      <c r="A210" t="s">
        <v>803</v>
      </c>
      <c r="B210">
        <f t="shared" si="17"/>
        <v>2.3923444976076555E-2</v>
      </c>
      <c r="C210">
        <f t="shared" si="18"/>
        <v>4.784688995215311E-2</v>
      </c>
      <c r="D210">
        <v>0.90000000000000102</v>
      </c>
      <c r="E210">
        <f t="shared" si="16"/>
        <v>0.10000000000000098</v>
      </c>
      <c r="F210" t="s">
        <v>1071</v>
      </c>
      <c r="G210" t="s">
        <v>216</v>
      </c>
      <c r="H210" t="s">
        <v>151</v>
      </c>
      <c r="I210" t="s">
        <v>1</v>
      </c>
      <c r="J210" t="s">
        <v>285</v>
      </c>
      <c r="K210" t="s">
        <v>824</v>
      </c>
      <c r="L210" t="s">
        <v>52</v>
      </c>
      <c r="M210" t="s">
        <v>825</v>
      </c>
      <c r="N210" t="s">
        <v>245</v>
      </c>
      <c r="O210" t="s">
        <v>101</v>
      </c>
      <c r="P210" t="s">
        <v>826</v>
      </c>
      <c r="Q210" t="s">
        <v>48</v>
      </c>
      <c r="R210" t="s">
        <v>130</v>
      </c>
    </row>
    <row r="211" spans="1:34" x14ac:dyDescent="0.2">
      <c r="A211" t="s">
        <v>803</v>
      </c>
      <c r="B211">
        <f t="shared" si="17"/>
        <v>2.3923444976076555E-2</v>
      </c>
      <c r="C211">
        <f t="shared" si="18"/>
        <v>4.784688995215311E-2</v>
      </c>
      <c r="D211">
        <v>0.80000000000000104</v>
      </c>
      <c r="E211">
        <f t="shared" si="16"/>
        <v>9.9920072216264089E-16</v>
      </c>
      <c r="F211" t="s">
        <v>1071</v>
      </c>
      <c r="G211" t="s">
        <v>297</v>
      </c>
      <c r="H211" t="s">
        <v>443</v>
      </c>
      <c r="I211" t="s">
        <v>67</v>
      </c>
      <c r="J211" t="s">
        <v>101</v>
      </c>
      <c r="K211" t="s">
        <v>44</v>
      </c>
      <c r="L211" t="s">
        <v>45</v>
      </c>
      <c r="M211" t="s">
        <v>523</v>
      </c>
      <c r="N211" t="s">
        <v>52</v>
      </c>
      <c r="O211" t="s">
        <v>524</v>
      </c>
      <c r="P211" t="s">
        <v>48</v>
      </c>
      <c r="Q211" t="s">
        <v>395</v>
      </c>
      <c r="R211" t="s">
        <v>52</v>
      </c>
      <c r="S211" t="s">
        <v>186</v>
      </c>
      <c r="T211" t="s">
        <v>235</v>
      </c>
    </row>
    <row r="212" spans="1:34" x14ac:dyDescent="0.2">
      <c r="A212" t="s">
        <v>803</v>
      </c>
      <c r="B212">
        <f t="shared" si="17"/>
        <v>2.3923444976076555E-2</v>
      </c>
      <c r="C212">
        <f t="shared" si="18"/>
        <v>4.784688995215311E-2</v>
      </c>
      <c r="D212">
        <v>0.70000000000000095</v>
      </c>
      <c r="E212">
        <f t="shared" si="16"/>
        <v>-9.999999999999909E-2</v>
      </c>
      <c r="F212" t="s">
        <v>1071</v>
      </c>
      <c r="G212" t="s">
        <v>82</v>
      </c>
      <c r="H212" t="s">
        <v>193</v>
      </c>
      <c r="I212" t="s">
        <v>437</v>
      </c>
      <c r="J212" t="s">
        <v>67</v>
      </c>
      <c r="K212" t="s">
        <v>48</v>
      </c>
      <c r="L212" t="s">
        <v>452</v>
      </c>
      <c r="M212" t="s">
        <v>507</v>
      </c>
      <c r="N212" t="s">
        <v>52</v>
      </c>
      <c r="O212" t="s">
        <v>45</v>
      </c>
      <c r="P212" t="s">
        <v>173</v>
      </c>
      <c r="Q212" t="s">
        <v>827</v>
      </c>
      <c r="R212" t="s">
        <v>1</v>
      </c>
      <c r="S212" t="s">
        <v>750</v>
      </c>
    </row>
    <row r="213" spans="1:34" x14ac:dyDescent="0.2">
      <c r="A213" t="s">
        <v>803</v>
      </c>
      <c r="B213">
        <f t="shared" si="17"/>
        <v>2.3923444976076555E-2</v>
      </c>
      <c r="C213">
        <f t="shared" si="18"/>
        <v>4.784688995215311E-2</v>
      </c>
      <c r="D213">
        <v>0.6</v>
      </c>
      <c r="E213">
        <f t="shared" si="16"/>
        <v>-0.20000000000000007</v>
      </c>
      <c r="F213" t="s">
        <v>1071</v>
      </c>
      <c r="G213" t="s">
        <v>72</v>
      </c>
      <c r="H213" t="s">
        <v>828</v>
      </c>
      <c r="I213" t="s">
        <v>203</v>
      </c>
      <c r="J213" t="s">
        <v>829</v>
      </c>
      <c r="K213" t="s">
        <v>42</v>
      </c>
      <c r="L213" t="s">
        <v>463</v>
      </c>
      <c r="M213" t="s">
        <v>245</v>
      </c>
      <c r="N213" t="s">
        <v>85</v>
      </c>
      <c r="O213" t="s">
        <v>539</v>
      </c>
      <c r="P213" t="s">
        <v>830</v>
      </c>
      <c r="Q213" t="s">
        <v>77</v>
      </c>
    </row>
    <row r="214" spans="1:34" x14ac:dyDescent="0.2">
      <c r="A214" t="s">
        <v>803</v>
      </c>
      <c r="B214">
        <f t="shared" si="17"/>
        <v>2.3923444976076555E-2</v>
      </c>
      <c r="C214">
        <f t="shared" si="18"/>
        <v>4.784688995215311E-2</v>
      </c>
      <c r="D214">
        <v>0.5</v>
      </c>
      <c r="E214">
        <f t="shared" si="16"/>
        <v>-0.30000000000000004</v>
      </c>
      <c r="F214" t="s">
        <v>1071</v>
      </c>
      <c r="G214" t="s">
        <v>371</v>
      </c>
      <c r="H214" t="s">
        <v>461</v>
      </c>
      <c r="I214" t="s">
        <v>465</v>
      </c>
      <c r="J214" t="s">
        <v>262</v>
      </c>
      <c r="K214" t="s">
        <v>176</v>
      </c>
      <c r="L214" t="s">
        <v>97</v>
      </c>
      <c r="M214" t="s">
        <v>831</v>
      </c>
      <c r="N214" t="s">
        <v>48</v>
      </c>
      <c r="O214" t="s">
        <v>832</v>
      </c>
      <c r="P214" t="s">
        <v>511</v>
      </c>
      <c r="Q214" t="s">
        <v>135</v>
      </c>
      <c r="R214" t="s">
        <v>41</v>
      </c>
    </row>
    <row r="215" spans="1:34" x14ac:dyDescent="0.2">
      <c r="A215" t="s">
        <v>803</v>
      </c>
      <c r="B215">
        <f t="shared" si="17"/>
        <v>2.3923444976076555E-2</v>
      </c>
      <c r="C215">
        <f t="shared" si="18"/>
        <v>4.784688995215311E-2</v>
      </c>
      <c r="D215">
        <v>0.4</v>
      </c>
      <c r="E215">
        <f t="shared" si="16"/>
        <v>-0.4</v>
      </c>
      <c r="F215" t="s">
        <v>1071</v>
      </c>
      <c r="G215" t="s">
        <v>269</v>
      </c>
      <c r="H215" t="s">
        <v>236</v>
      </c>
      <c r="I215" t="s">
        <v>109</v>
      </c>
      <c r="J215" t="s">
        <v>193</v>
      </c>
      <c r="K215" t="s">
        <v>48</v>
      </c>
      <c r="L215" t="s">
        <v>718</v>
      </c>
      <c r="M215" t="s">
        <v>833</v>
      </c>
      <c r="N215" t="s">
        <v>48</v>
      </c>
      <c r="O215" t="s">
        <v>834</v>
      </c>
      <c r="P215" t="s">
        <v>119</v>
      </c>
      <c r="Q215" t="s">
        <v>835</v>
      </c>
    </row>
    <row r="216" spans="1:34" x14ac:dyDescent="0.2">
      <c r="A216" t="s">
        <v>803</v>
      </c>
      <c r="B216">
        <f t="shared" si="17"/>
        <v>2.3923444976076555E-2</v>
      </c>
      <c r="C216">
        <f t="shared" si="18"/>
        <v>4.784688995215311E-2</v>
      </c>
      <c r="D216">
        <v>0.3</v>
      </c>
      <c r="E216">
        <f t="shared" si="16"/>
        <v>-0.5</v>
      </c>
      <c r="F216" t="s">
        <v>1071</v>
      </c>
      <c r="G216" t="s">
        <v>50</v>
      </c>
      <c r="H216" t="s">
        <v>127</v>
      </c>
      <c r="I216" t="s">
        <v>77</v>
      </c>
      <c r="J216" t="s">
        <v>128</v>
      </c>
      <c r="K216" t="s">
        <v>98</v>
      </c>
      <c r="L216" t="s">
        <v>319</v>
      </c>
      <c r="M216" t="s">
        <v>57</v>
      </c>
      <c r="N216" t="s">
        <v>662</v>
      </c>
      <c r="O216" t="s">
        <v>122</v>
      </c>
      <c r="P216" t="s">
        <v>177</v>
      </c>
      <c r="Q216" t="s">
        <v>48</v>
      </c>
      <c r="R216" t="s">
        <v>802</v>
      </c>
      <c r="S216" t="s">
        <v>836</v>
      </c>
    </row>
    <row r="217" spans="1:34" x14ac:dyDescent="0.2">
      <c r="A217" t="s">
        <v>803</v>
      </c>
      <c r="B217">
        <f t="shared" si="17"/>
        <v>2.3923444976076555E-2</v>
      </c>
      <c r="C217">
        <f t="shared" si="18"/>
        <v>4.784688995215311E-2</v>
      </c>
      <c r="D217">
        <v>0.2</v>
      </c>
      <c r="E217">
        <f t="shared" si="16"/>
        <v>-0.60000000000000009</v>
      </c>
      <c r="F217" t="s">
        <v>1071</v>
      </c>
      <c r="G217" t="s">
        <v>269</v>
      </c>
      <c r="H217" t="s">
        <v>438</v>
      </c>
      <c r="I217" t="s">
        <v>837</v>
      </c>
      <c r="J217" t="s">
        <v>52</v>
      </c>
      <c r="K217" t="s">
        <v>261</v>
      </c>
      <c r="L217" t="s">
        <v>101</v>
      </c>
      <c r="M217" t="s">
        <v>650</v>
      </c>
      <c r="N217" t="s">
        <v>465</v>
      </c>
      <c r="O217" t="s">
        <v>84</v>
      </c>
      <c r="P217" t="s">
        <v>136</v>
      </c>
      <c r="Q217" t="s">
        <v>42</v>
      </c>
      <c r="R217" t="s">
        <v>750</v>
      </c>
    </row>
    <row r="218" spans="1:34" x14ac:dyDescent="0.2">
      <c r="A218" t="s">
        <v>803</v>
      </c>
      <c r="B218">
        <f t="shared" si="17"/>
        <v>2.3923444976076555E-2</v>
      </c>
      <c r="C218">
        <f t="shared" si="18"/>
        <v>4.784688995215311E-2</v>
      </c>
      <c r="D218">
        <v>9.9999999999999895E-2</v>
      </c>
      <c r="E218">
        <f t="shared" si="16"/>
        <v>-0.70000000000000018</v>
      </c>
      <c r="F218" t="s">
        <v>1071</v>
      </c>
      <c r="G218" t="s">
        <v>82</v>
      </c>
      <c r="H218" t="s">
        <v>586</v>
      </c>
      <c r="I218" t="s">
        <v>465</v>
      </c>
      <c r="J218" t="s">
        <v>398</v>
      </c>
      <c r="K218" t="s">
        <v>838</v>
      </c>
      <c r="L218" t="s">
        <v>52</v>
      </c>
      <c r="M218" t="s">
        <v>48</v>
      </c>
      <c r="N218" t="s">
        <v>839</v>
      </c>
      <c r="O218" t="s">
        <v>177</v>
      </c>
      <c r="P218" t="s">
        <v>48</v>
      </c>
      <c r="Q218" t="s">
        <v>840</v>
      </c>
    </row>
    <row r="219" spans="1:34" x14ac:dyDescent="0.2">
      <c r="A219" t="s">
        <v>803</v>
      </c>
      <c r="B219">
        <f t="shared" si="17"/>
        <v>2.3923444976076555E-2</v>
      </c>
      <c r="C219">
        <f t="shared" si="18"/>
        <v>4.784688995215311E-2</v>
      </c>
      <c r="D219">
        <v>0</v>
      </c>
      <c r="E219">
        <f t="shared" si="16"/>
        <v>-0.8</v>
      </c>
      <c r="F219" t="s">
        <v>1071</v>
      </c>
      <c r="G219" t="s">
        <v>841</v>
      </c>
      <c r="H219" t="s">
        <v>319</v>
      </c>
      <c r="I219" t="s">
        <v>75</v>
      </c>
      <c r="J219" t="s">
        <v>128</v>
      </c>
      <c r="K219" t="s">
        <v>48</v>
      </c>
      <c r="L219" t="s">
        <v>419</v>
      </c>
      <c r="M219" t="s">
        <v>842</v>
      </c>
      <c r="N219" t="s">
        <v>94</v>
      </c>
      <c r="O219" t="s">
        <v>186</v>
      </c>
      <c r="P219" t="s">
        <v>397</v>
      </c>
      <c r="Q219" t="s">
        <v>510</v>
      </c>
    </row>
    <row r="220" spans="1:34" x14ac:dyDescent="0.2">
      <c r="A220" t="s">
        <v>803</v>
      </c>
      <c r="B220">
        <f t="shared" si="17"/>
        <v>2.3923444976076555E-2</v>
      </c>
      <c r="C220">
        <f t="shared" si="18"/>
        <v>4.784688995215311E-2</v>
      </c>
      <c r="D220">
        <v>-0.1</v>
      </c>
      <c r="E220">
        <f t="shared" si="16"/>
        <v>-0.9</v>
      </c>
      <c r="F220" t="s">
        <v>1071</v>
      </c>
      <c r="G220" t="s">
        <v>843</v>
      </c>
      <c r="H220" t="s">
        <v>844</v>
      </c>
      <c r="I220" t="s">
        <v>85</v>
      </c>
      <c r="J220" t="s">
        <v>148</v>
      </c>
      <c r="K220" t="s">
        <v>845</v>
      </c>
      <c r="L220" t="s">
        <v>68</v>
      </c>
      <c r="M220" t="s">
        <v>200</v>
      </c>
      <c r="N220" t="s">
        <v>158</v>
      </c>
      <c r="O220" t="s">
        <v>48</v>
      </c>
      <c r="P220" t="s">
        <v>452</v>
      </c>
      <c r="Q220" t="s">
        <v>94</v>
      </c>
      <c r="R220" t="s">
        <v>55</v>
      </c>
      <c r="S220" t="s">
        <v>94</v>
      </c>
      <c r="T220" t="s">
        <v>68</v>
      </c>
      <c r="U220" t="s">
        <v>144</v>
      </c>
    </row>
    <row r="221" spans="1:34" x14ac:dyDescent="0.2">
      <c r="A221" t="s">
        <v>803</v>
      </c>
      <c r="B221">
        <f t="shared" si="17"/>
        <v>2.3923444976076555E-2</v>
      </c>
      <c r="C221">
        <f t="shared" si="18"/>
        <v>4.784688995215311E-2</v>
      </c>
      <c r="D221">
        <v>-0.2</v>
      </c>
      <c r="E221">
        <f t="shared" si="16"/>
        <v>-1</v>
      </c>
      <c r="F221" t="s">
        <v>1071</v>
      </c>
      <c r="G221" t="s">
        <v>846</v>
      </c>
      <c r="H221" t="s">
        <v>101</v>
      </c>
      <c r="I221" t="s">
        <v>83</v>
      </c>
      <c r="J221" t="s">
        <v>70</v>
      </c>
      <c r="K221" t="s">
        <v>259</v>
      </c>
      <c r="L221" t="s">
        <v>332</v>
      </c>
      <c r="M221" t="s">
        <v>68</v>
      </c>
      <c r="N221" t="s">
        <v>104</v>
      </c>
      <c r="O221" t="s">
        <v>54</v>
      </c>
      <c r="P221" t="s">
        <v>1</v>
      </c>
      <c r="Q221" t="s">
        <v>847</v>
      </c>
      <c r="R221" t="s">
        <v>249</v>
      </c>
    </row>
    <row r="222" spans="1:34" x14ac:dyDescent="0.2">
      <c r="A222" t="s">
        <v>848</v>
      </c>
      <c r="B222">
        <f>1/3.2</f>
        <v>0.3125</v>
      </c>
      <c r="C222">
        <f>0.5/3.2</f>
        <v>0.15625</v>
      </c>
      <c r="D222">
        <v>1.7</v>
      </c>
      <c r="E222">
        <f t="shared" si="16"/>
        <v>0.89999999999999991</v>
      </c>
      <c r="F222" t="s">
        <v>1071</v>
      </c>
      <c r="G222" t="s">
        <v>82</v>
      </c>
      <c r="H222" t="s">
        <v>193</v>
      </c>
      <c r="I222" t="s">
        <v>849</v>
      </c>
      <c r="J222" t="s">
        <v>88</v>
      </c>
      <c r="K222" t="s">
        <v>416</v>
      </c>
      <c r="L222" t="s">
        <v>850</v>
      </c>
      <c r="M222" t="s">
        <v>851</v>
      </c>
      <c r="N222" t="s">
        <v>174</v>
      </c>
      <c r="O222" t="s">
        <v>57</v>
      </c>
      <c r="P222" t="s">
        <v>786</v>
      </c>
      <c r="Q222" t="s">
        <v>122</v>
      </c>
      <c r="R222" t="s">
        <v>852</v>
      </c>
      <c r="V222" t="s">
        <v>82</v>
      </c>
      <c r="W222" t="s">
        <v>193</v>
      </c>
      <c r="X222" t="s">
        <v>849</v>
      </c>
      <c r="Y222" t="s">
        <v>88</v>
      </c>
      <c r="Z222" t="s">
        <v>416</v>
      </c>
      <c r="AA222" t="s">
        <v>850</v>
      </c>
      <c r="AB222" t="s">
        <v>851</v>
      </c>
      <c r="AC222" t="s">
        <v>174</v>
      </c>
      <c r="AD222" t="s">
        <v>57</v>
      </c>
      <c r="AE222" t="s">
        <v>786</v>
      </c>
      <c r="AF222" t="s">
        <v>122</v>
      </c>
      <c r="AG222" t="s">
        <v>852</v>
      </c>
    </row>
    <row r="223" spans="1:34" x14ac:dyDescent="0.2">
      <c r="A223" t="s">
        <v>848</v>
      </c>
      <c r="B223">
        <f t="shared" ref="B223:B241" si="19">1/3.2</f>
        <v>0.3125</v>
      </c>
      <c r="C223">
        <f t="shared" ref="C223:C241" si="20">0.5/3.2</f>
        <v>0.15625</v>
      </c>
      <c r="D223">
        <v>1.6</v>
      </c>
      <c r="E223">
        <f t="shared" si="16"/>
        <v>0.8</v>
      </c>
      <c r="F223" t="s">
        <v>1071</v>
      </c>
      <c r="G223" t="s">
        <v>72</v>
      </c>
      <c r="H223" t="s">
        <v>853</v>
      </c>
      <c r="I223" t="s">
        <v>854</v>
      </c>
      <c r="J223" t="s">
        <v>390</v>
      </c>
      <c r="K223" t="s">
        <v>815</v>
      </c>
      <c r="L223" t="s">
        <v>245</v>
      </c>
      <c r="M223" t="s">
        <v>68</v>
      </c>
      <c r="N223" t="s">
        <v>193</v>
      </c>
      <c r="O223" t="s">
        <v>855</v>
      </c>
      <c r="P223" t="s">
        <v>52</v>
      </c>
      <c r="Q223" t="s">
        <v>399</v>
      </c>
      <c r="R223" t="s">
        <v>63</v>
      </c>
      <c r="S223" t="s">
        <v>77</v>
      </c>
      <c r="V223" t="s">
        <v>72</v>
      </c>
      <c r="W223" t="s">
        <v>853</v>
      </c>
      <c r="X223" t="s">
        <v>854</v>
      </c>
      <c r="Y223" t="s">
        <v>390</v>
      </c>
      <c r="Z223" t="s">
        <v>815</v>
      </c>
      <c r="AA223" t="s">
        <v>245</v>
      </c>
      <c r="AB223" t="s">
        <v>68</v>
      </c>
      <c r="AC223" t="s">
        <v>193</v>
      </c>
      <c r="AD223" t="s">
        <v>855</v>
      </c>
      <c r="AE223" t="s">
        <v>52</v>
      </c>
      <c r="AF223" t="s">
        <v>399</v>
      </c>
      <c r="AG223" t="s">
        <v>63</v>
      </c>
      <c r="AH223" t="s">
        <v>77</v>
      </c>
    </row>
    <row r="224" spans="1:34" x14ac:dyDescent="0.2">
      <c r="A224" t="s">
        <v>848</v>
      </c>
      <c r="B224">
        <f t="shared" si="19"/>
        <v>0.3125</v>
      </c>
      <c r="C224">
        <f t="shared" si="20"/>
        <v>0.15625</v>
      </c>
      <c r="D224">
        <v>1.5</v>
      </c>
      <c r="E224">
        <f t="shared" si="16"/>
        <v>0.7</v>
      </c>
      <c r="F224" t="s">
        <v>1071</v>
      </c>
      <c r="G224" t="s">
        <v>72</v>
      </c>
      <c r="H224" t="s">
        <v>856</v>
      </c>
      <c r="I224" t="s">
        <v>857</v>
      </c>
      <c r="J224" t="s">
        <v>48</v>
      </c>
      <c r="K224" t="s">
        <v>858</v>
      </c>
      <c r="L224" t="s">
        <v>859</v>
      </c>
      <c r="M224" t="s">
        <v>77</v>
      </c>
      <c r="N224" t="s">
        <v>47</v>
      </c>
      <c r="O224" t="s">
        <v>860</v>
      </c>
      <c r="P224" t="s">
        <v>861</v>
      </c>
      <c r="Q224" t="s">
        <v>121</v>
      </c>
      <c r="R224" t="s">
        <v>862</v>
      </c>
      <c r="V224" t="s">
        <v>72</v>
      </c>
      <c r="W224" t="s">
        <v>856</v>
      </c>
      <c r="X224" t="s">
        <v>857</v>
      </c>
      <c r="Y224" t="s">
        <v>48</v>
      </c>
      <c r="Z224" t="s">
        <v>858</v>
      </c>
      <c r="AA224" t="s">
        <v>859</v>
      </c>
      <c r="AB224" t="s">
        <v>77</v>
      </c>
      <c r="AC224" t="s">
        <v>47</v>
      </c>
      <c r="AD224" t="s">
        <v>860</v>
      </c>
      <c r="AE224" t="s">
        <v>861</v>
      </c>
      <c r="AF224" t="s">
        <v>121</v>
      </c>
      <c r="AG224" t="s">
        <v>862</v>
      </c>
    </row>
    <row r="225" spans="1:35" x14ac:dyDescent="0.2">
      <c r="A225" t="s">
        <v>848</v>
      </c>
      <c r="B225">
        <f t="shared" si="19"/>
        <v>0.3125</v>
      </c>
      <c r="C225">
        <f t="shared" si="20"/>
        <v>0.15625</v>
      </c>
      <c r="D225">
        <v>1.4</v>
      </c>
      <c r="E225">
        <f t="shared" si="16"/>
        <v>0.59999999999999987</v>
      </c>
      <c r="F225" t="s">
        <v>1071</v>
      </c>
      <c r="G225" t="s">
        <v>50</v>
      </c>
      <c r="H225" t="s">
        <v>119</v>
      </c>
      <c r="I225" t="s">
        <v>52</v>
      </c>
      <c r="J225" t="s">
        <v>268</v>
      </c>
      <c r="K225" t="s">
        <v>52</v>
      </c>
      <c r="L225" t="s">
        <v>48</v>
      </c>
      <c r="M225" t="s">
        <v>842</v>
      </c>
      <c r="N225" t="s">
        <v>489</v>
      </c>
      <c r="O225" t="s">
        <v>131</v>
      </c>
      <c r="P225" t="s">
        <v>748</v>
      </c>
      <c r="Q225" t="s">
        <v>350</v>
      </c>
      <c r="R225" t="s">
        <v>98</v>
      </c>
      <c r="S225" t="s">
        <v>863</v>
      </c>
      <c r="V225" t="s">
        <v>50</v>
      </c>
      <c r="W225" t="s">
        <v>119</v>
      </c>
      <c r="X225" t="s">
        <v>52</v>
      </c>
      <c r="Y225" t="s">
        <v>268</v>
      </c>
      <c r="Z225" t="s">
        <v>52</v>
      </c>
      <c r="AA225" t="s">
        <v>48</v>
      </c>
      <c r="AB225" t="s">
        <v>842</v>
      </c>
      <c r="AC225" t="s">
        <v>489</v>
      </c>
      <c r="AD225" t="s">
        <v>131</v>
      </c>
      <c r="AE225" t="s">
        <v>748</v>
      </c>
      <c r="AF225" t="s">
        <v>350</v>
      </c>
      <c r="AG225" t="s">
        <v>98</v>
      </c>
      <c r="AH225" t="s">
        <v>863</v>
      </c>
    </row>
    <row r="226" spans="1:35" x14ac:dyDescent="0.2">
      <c r="A226" t="s">
        <v>848</v>
      </c>
      <c r="B226">
        <f t="shared" si="19"/>
        <v>0.3125</v>
      </c>
      <c r="C226">
        <f t="shared" si="20"/>
        <v>0.15625</v>
      </c>
      <c r="D226">
        <v>1.3</v>
      </c>
      <c r="E226">
        <f t="shared" si="16"/>
        <v>0.5</v>
      </c>
      <c r="F226" t="s">
        <v>1071</v>
      </c>
      <c r="G226" t="s">
        <v>864</v>
      </c>
      <c r="H226" t="s">
        <v>865</v>
      </c>
      <c r="I226" t="s">
        <v>63</v>
      </c>
      <c r="J226" t="s">
        <v>131</v>
      </c>
      <c r="K226" t="s">
        <v>119</v>
      </c>
      <c r="L226" t="s">
        <v>643</v>
      </c>
      <c r="M226" t="s">
        <v>193</v>
      </c>
      <c r="N226" t="s">
        <v>121</v>
      </c>
      <c r="O226" t="s">
        <v>48</v>
      </c>
      <c r="P226" t="s">
        <v>866</v>
      </c>
      <c r="Q226" t="s">
        <v>867</v>
      </c>
      <c r="V226" t="s">
        <v>864</v>
      </c>
      <c r="W226" t="s">
        <v>865</v>
      </c>
      <c r="X226" t="s">
        <v>63</v>
      </c>
      <c r="Y226" t="s">
        <v>131</v>
      </c>
      <c r="Z226" t="s">
        <v>119</v>
      </c>
      <c r="AA226" t="s">
        <v>643</v>
      </c>
      <c r="AB226" t="s">
        <v>193</v>
      </c>
      <c r="AC226" t="s">
        <v>121</v>
      </c>
      <c r="AD226" t="s">
        <v>48</v>
      </c>
      <c r="AE226" t="s">
        <v>866</v>
      </c>
      <c r="AF226" t="s">
        <v>867</v>
      </c>
    </row>
    <row r="227" spans="1:35" x14ac:dyDescent="0.2">
      <c r="A227" t="s">
        <v>848</v>
      </c>
      <c r="B227">
        <f t="shared" si="19"/>
        <v>0.3125</v>
      </c>
      <c r="C227">
        <f t="shared" si="20"/>
        <v>0.15625</v>
      </c>
      <c r="D227">
        <v>1.2</v>
      </c>
      <c r="E227">
        <f t="shared" si="16"/>
        <v>0.39999999999999991</v>
      </c>
      <c r="F227" t="s">
        <v>1071</v>
      </c>
      <c r="G227" t="s">
        <v>664</v>
      </c>
      <c r="H227" t="s">
        <v>121</v>
      </c>
      <c r="I227" t="s">
        <v>48</v>
      </c>
      <c r="J227" t="s">
        <v>868</v>
      </c>
      <c r="K227" t="s">
        <v>869</v>
      </c>
      <c r="L227" t="s">
        <v>1</v>
      </c>
      <c r="M227" t="s">
        <v>285</v>
      </c>
      <c r="N227" t="s">
        <v>90</v>
      </c>
      <c r="O227" t="s">
        <v>140</v>
      </c>
      <c r="P227" t="s">
        <v>48</v>
      </c>
      <c r="Q227" t="s">
        <v>148</v>
      </c>
      <c r="R227" t="s">
        <v>235</v>
      </c>
      <c r="V227" t="s">
        <v>664</v>
      </c>
      <c r="W227" t="s">
        <v>121</v>
      </c>
      <c r="X227" t="s">
        <v>48</v>
      </c>
      <c r="Y227" t="s">
        <v>868</v>
      </c>
      <c r="Z227" t="s">
        <v>869</v>
      </c>
      <c r="AA227" t="s">
        <v>1</v>
      </c>
      <c r="AB227" t="s">
        <v>285</v>
      </c>
      <c r="AC227" t="s">
        <v>90</v>
      </c>
      <c r="AD227" t="s">
        <v>140</v>
      </c>
      <c r="AE227" t="s">
        <v>48</v>
      </c>
      <c r="AF227" t="s">
        <v>148</v>
      </c>
      <c r="AG227" t="s">
        <v>235</v>
      </c>
    </row>
    <row r="228" spans="1:35" x14ac:dyDescent="0.2">
      <c r="A228" t="s">
        <v>848</v>
      </c>
      <c r="B228">
        <f t="shared" si="19"/>
        <v>0.3125</v>
      </c>
      <c r="C228">
        <f t="shared" si="20"/>
        <v>0.15625</v>
      </c>
      <c r="D228">
        <v>1.1000000000000001</v>
      </c>
      <c r="E228">
        <f t="shared" si="16"/>
        <v>0.30000000000000004</v>
      </c>
      <c r="F228" t="s">
        <v>1071</v>
      </c>
      <c r="G228" t="s">
        <v>72</v>
      </c>
      <c r="H228" t="s">
        <v>870</v>
      </c>
      <c r="I228" t="s">
        <v>92</v>
      </c>
      <c r="J228" t="s">
        <v>158</v>
      </c>
      <c r="K228" t="s">
        <v>48</v>
      </c>
      <c r="L228" t="s">
        <v>199</v>
      </c>
      <c r="M228" t="s">
        <v>722</v>
      </c>
      <c r="N228" t="s">
        <v>121</v>
      </c>
      <c r="O228" t="s">
        <v>824</v>
      </c>
      <c r="P228" t="s">
        <v>41</v>
      </c>
      <c r="Q228" t="s">
        <v>48</v>
      </c>
      <c r="R228" t="s">
        <v>871</v>
      </c>
      <c r="V228" t="s">
        <v>72</v>
      </c>
      <c r="W228" t="s">
        <v>870</v>
      </c>
      <c r="X228" t="s">
        <v>92</v>
      </c>
      <c r="Y228" t="s">
        <v>158</v>
      </c>
      <c r="Z228" t="s">
        <v>48</v>
      </c>
      <c r="AA228" t="s">
        <v>199</v>
      </c>
      <c r="AB228" t="s">
        <v>722</v>
      </c>
      <c r="AC228" t="s">
        <v>121</v>
      </c>
      <c r="AD228" t="s">
        <v>824</v>
      </c>
      <c r="AE228" t="s">
        <v>41</v>
      </c>
      <c r="AF228" t="s">
        <v>48</v>
      </c>
      <c r="AG228" t="s">
        <v>871</v>
      </c>
    </row>
    <row r="229" spans="1:35" x14ac:dyDescent="0.2">
      <c r="A229" t="s">
        <v>848</v>
      </c>
      <c r="B229">
        <f t="shared" si="19"/>
        <v>0.3125</v>
      </c>
      <c r="C229">
        <f t="shared" si="20"/>
        <v>0.15625</v>
      </c>
      <c r="D229">
        <v>1</v>
      </c>
      <c r="E229">
        <f t="shared" si="16"/>
        <v>0.19999999999999996</v>
      </c>
      <c r="F229" t="s">
        <v>1071</v>
      </c>
      <c r="G229" t="s">
        <v>50</v>
      </c>
      <c r="H229" t="s">
        <v>127</v>
      </c>
      <c r="I229" t="s">
        <v>77</v>
      </c>
      <c r="J229" t="s">
        <v>128</v>
      </c>
      <c r="K229" t="s">
        <v>48</v>
      </c>
      <c r="L229" t="s">
        <v>872</v>
      </c>
      <c r="M229" t="s">
        <v>94</v>
      </c>
      <c r="N229" t="s">
        <v>250</v>
      </c>
      <c r="O229" t="s">
        <v>131</v>
      </c>
      <c r="P229" t="s">
        <v>873</v>
      </c>
      <c r="Q229" t="s">
        <v>63</v>
      </c>
      <c r="R229" t="s">
        <v>438</v>
      </c>
      <c r="S229" t="s">
        <v>439</v>
      </c>
      <c r="T229" t="s">
        <v>828</v>
      </c>
      <c r="V229" t="s">
        <v>50</v>
      </c>
      <c r="W229" t="s">
        <v>127</v>
      </c>
      <c r="X229" t="s">
        <v>77</v>
      </c>
      <c r="Y229" t="s">
        <v>128</v>
      </c>
      <c r="Z229" t="s">
        <v>48</v>
      </c>
      <c r="AA229" t="s">
        <v>872</v>
      </c>
      <c r="AB229" t="s">
        <v>94</v>
      </c>
      <c r="AC229" t="s">
        <v>250</v>
      </c>
      <c r="AD229" t="s">
        <v>131</v>
      </c>
      <c r="AE229" t="s">
        <v>873</v>
      </c>
      <c r="AF229" t="s">
        <v>63</v>
      </c>
      <c r="AG229" t="s">
        <v>438</v>
      </c>
      <c r="AH229" t="s">
        <v>439</v>
      </c>
      <c r="AI229" t="s">
        <v>828</v>
      </c>
    </row>
    <row r="230" spans="1:35" x14ac:dyDescent="0.2">
      <c r="A230" t="s">
        <v>848</v>
      </c>
      <c r="B230">
        <f t="shared" si="19"/>
        <v>0.3125</v>
      </c>
      <c r="C230">
        <f t="shared" si="20"/>
        <v>0.15625</v>
      </c>
      <c r="D230">
        <v>0.90000000000000102</v>
      </c>
      <c r="E230">
        <f t="shared" si="16"/>
        <v>0.10000000000000098</v>
      </c>
      <c r="F230" t="s">
        <v>1071</v>
      </c>
      <c r="G230" t="s">
        <v>72</v>
      </c>
      <c r="H230" t="s">
        <v>550</v>
      </c>
      <c r="I230" t="s">
        <v>51</v>
      </c>
      <c r="J230" t="s">
        <v>289</v>
      </c>
      <c r="K230" t="s">
        <v>145</v>
      </c>
      <c r="L230" t="s">
        <v>245</v>
      </c>
      <c r="M230" t="s">
        <v>48</v>
      </c>
      <c r="N230" t="s">
        <v>552</v>
      </c>
      <c r="O230" t="s">
        <v>524</v>
      </c>
      <c r="P230" t="s">
        <v>111</v>
      </c>
      <c r="Q230" t="s">
        <v>158</v>
      </c>
      <c r="V230" t="s">
        <v>72</v>
      </c>
      <c r="W230" t="s">
        <v>550</v>
      </c>
      <c r="X230" t="s">
        <v>51</v>
      </c>
      <c r="Y230" t="s">
        <v>289</v>
      </c>
      <c r="Z230" t="s">
        <v>145</v>
      </c>
      <c r="AA230" t="s">
        <v>245</v>
      </c>
      <c r="AB230" t="s">
        <v>48</v>
      </c>
      <c r="AC230" t="s">
        <v>552</v>
      </c>
      <c r="AD230" t="s">
        <v>524</v>
      </c>
      <c r="AE230" t="s">
        <v>111</v>
      </c>
      <c r="AF230" t="s">
        <v>158</v>
      </c>
    </row>
    <row r="231" spans="1:35" x14ac:dyDescent="0.2">
      <c r="A231" t="s">
        <v>848</v>
      </c>
      <c r="B231">
        <f t="shared" si="19"/>
        <v>0.3125</v>
      </c>
      <c r="C231">
        <f t="shared" si="20"/>
        <v>0.15625</v>
      </c>
      <c r="D231">
        <v>0.80000000000000104</v>
      </c>
      <c r="E231">
        <f t="shared" si="16"/>
        <v>9.9920072216264089E-16</v>
      </c>
      <c r="F231" t="s">
        <v>1071</v>
      </c>
      <c r="G231" t="s">
        <v>72</v>
      </c>
      <c r="H231" t="s">
        <v>874</v>
      </c>
      <c r="I231" t="s">
        <v>695</v>
      </c>
      <c r="J231" t="s">
        <v>875</v>
      </c>
      <c r="K231" t="s">
        <v>830</v>
      </c>
      <c r="L231" t="s">
        <v>77</v>
      </c>
      <c r="M231" t="s">
        <v>186</v>
      </c>
      <c r="N231" t="s">
        <v>364</v>
      </c>
      <c r="O231" t="s">
        <v>48</v>
      </c>
      <c r="P231" t="s">
        <v>876</v>
      </c>
      <c r="Q231" t="s">
        <v>338</v>
      </c>
      <c r="R231" t="s">
        <v>164</v>
      </c>
      <c r="V231" t="s">
        <v>72</v>
      </c>
      <c r="W231" t="s">
        <v>874</v>
      </c>
      <c r="X231" t="s">
        <v>695</v>
      </c>
      <c r="Y231" t="s">
        <v>875</v>
      </c>
      <c r="Z231" t="s">
        <v>830</v>
      </c>
      <c r="AA231" t="s">
        <v>77</v>
      </c>
      <c r="AB231" t="s">
        <v>186</v>
      </c>
      <c r="AC231" t="s">
        <v>364</v>
      </c>
      <c r="AD231" t="s">
        <v>48</v>
      </c>
      <c r="AE231" t="s">
        <v>876</v>
      </c>
      <c r="AF231" t="s">
        <v>338</v>
      </c>
      <c r="AG231" t="s">
        <v>164</v>
      </c>
    </row>
    <row r="232" spans="1:35" x14ac:dyDescent="0.2">
      <c r="A232" t="s">
        <v>848</v>
      </c>
      <c r="B232">
        <f t="shared" si="19"/>
        <v>0.3125</v>
      </c>
      <c r="C232">
        <f t="shared" si="20"/>
        <v>0.15625</v>
      </c>
      <c r="D232">
        <v>0.70000000000000095</v>
      </c>
      <c r="E232">
        <f t="shared" si="16"/>
        <v>-9.999999999999909E-2</v>
      </c>
      <c r="F232" t="s">
        <v>1071</v>
      </c>
      <c r="G232" t="s">
        <v>846</v>
      </c>
      <c r="H232" t="s">
        <v>101</v>
      </c>
      <c r="I232" t="s">
        <v>705</v>
      </c>
      <c r="J232" t="s">
        <v>48</v>
      </c>
      <c r="K232" t="s">
        <v>389</v>
      </c>
      <c r="L232" t="s">
        <v>480</v>
      </c>
      <c r="M232" t="s">
        <v>567</v>
      </c>
      <c r="N232" t="s">
        <v>259</v>
      </c>
      <c r="O232" t="s">
        <v>193</v>
      </c>
      <c r="P232" t="s">
        <v>48</v>
      </c>
      <c r="Q232" t="s">
        <v>877</v>
      </c>
      <c r="R232" t="s">
        <v>332</v>
      </c>
      <c r="S232" t="s">
        <v>878</v>
      </c>
      <c r="V232" t="s">
        <v>846</v>
      </c>
      <c r="W232" t="s">
        <v>101</v>
      </c>
      <c r="X232" t="s">
        <v>705</v>
      </c>
      <c r="Y232" t="s">
        <v>48</v>
      </c>
      <c r="Z232" t="s">
        <v>389</v>
      </c>
      <c r="AA232" t="s">
        <v>480</v>
      </c>
      <c r="AB232" t="s">
        <v>567</v>
      </c>
      <c r="AC232" t="s">
        <v>259</v>
      </c>
      <c r="AD232" t="s">
        <v>193</v>
      </c>
      <c r="AE232" t="s">
        <v>48</v>
      </c>
      <c r="AF232" t="s">
        <v>877</v>
      </c>
      <c r="AG232" t="s">
        <v>332</v>
      </c>
      <c r="AH232" t="s">
        <v>878</v>
      </c>
    </row>
    <row r="233" spans="1:35" x14ac:dyDescent="0.2">
      <c r="A233" t="s">
        <v>848</v>
      </c>
      <c r="B233">
        <f t="shared" si="19"/>
        <v>0.3125</v>
      </c>
      <c r="C233">
        <f t="shared" si="20"/>
        <v>0.15625</v>
      </c>
      <c r="D233">
        <v>0.6</v>
      </c>
      <c r="E233">
        <f t="shared" si="16"/>
        <v>-0.20000000000000007</v>
      </c>
      <c r="F233" t="s">
        <v>1071</v>
      </c>
      <c r="G233" t="s">
        <v>879</v>
      </c>
      <c r="H233" t="s">
        <v>143</v>
      </c>
      <c r="I233" t="s">
        <v>700</v>
      </c>
      <c r="J233" t="s">
        <v>84</v>
      </c>
      <c r="K233" t="s">
        <v>101</v>
      </c>
      <c r="L233" t="s">
        <v>175</v>
      </c>
      <c r="M233" t="s">
        <v>488</v>
      </c>
      <c r="N233" t="s">
        <v>41</v>
      </c>
      <c r="O233" t="s">
        <v>48</v>
      </c>
      <c r="P233" t="s">
        <v>599</v>
      </c>
      <c r="V233" t="s">
        <v>879</v>
      </c>
      <c r="W233" t="s">
        <v>143</v>
      </c>
      <c r="X233" t="s">
        <v>700</v>
      </c>
      <c r="Y233" t="s">
        <v>84</v>
      </c>
      <c r="Z233" t="s">
        <v>101</v>
      </c>
      <c r="AA233" t="s">
        <v>175</v>
      </c>
      <c r="AB233" t="s">
        <v>488</v>
      </c>
      <c r="AC233" t="s">
        <v>41</v>
      </c>
      <c r="AD233" t="s">
        <v>48</v>
      </c>
      <c r="AE233" t="s">
        <v>599</v>
      </c>
    </row>
    <row r="234" spans="1:35" x14ac:dyDescent="0.2">
      <c r="A234" t="s">
        <v>848</v>
      </c>
      <c r="B234">
        <f t="shared" si="19"/>
        <v>0.3125</v>
      </c>
      <c r="C234">
        <f t="shared" si="20"/>
        <v>0.15625</v>
      </c>
      <c r="D234">
        <v>0.5</v>
      </c>
      <c r="E234">
        <f t="shared" si="16"/>
        <v>-0.30000000000000004</v>
      </c>
      <c r="F234" t="s">
        <v>1071</v>
      </c>
      <c r="G234" t="s">
        <v>880</v>
      </c>
      <c r="H234" t="s">
        <v>312</v>
      </c>
      <c r="I234" t="s">
        <v>65</v>
      </c>
      <c r="J234" t="s">
        <v>146</v>
      </c>
      <c r="K234" t="s">
        <v>673</v>
      </c>
      <c r="L234" t="s">
        <v>669</v>
      </c>
      <c r="M234" t="s">
        <v>143</v>
      </c>
      <c r="N234" t="s">
        <v>102</v>
      </c>
      <c r="O234" t="s">
        <v>881</v>
      </c>
      <c r="P234" t="s">
        <v>680</v>
      </c>
      <c r="Q234" t="s">
        <v>330</v>
      </c>
      <c r="V234" t="s">
        <v>880</v>
      </c>
      <c r="W234" t="s">
        <v>312</v>
      </c>
      <c r="X234" t="s">
        <v>65</v>
      </c>
      <c r="Y234" t="s">
        <v>146</v>
      </c>
      <c r="Z234" t="s">
        <v>673</v>
      </c>
      <c r="AA234" t="s">
        <v>669</v>
      </c>
      <c r="AB234" t="s">
        <v>143</v>
      </c>
      <c r="AC234" t="s">
        <v>102</v>
      </c>
      <c r="AD234" t="s">
        <v>881</v>
      </c>
      <c r="AE234" t="s">
        <v>680</v>
      </c>
      <c r="AF234" t="s">
        <v>330</v>
      </c>
    </row>
    <row r="235" spans="1:35" x14ac:dyDescent="0.2">
      <c r="A235" t="s">
        <v>848</v>
      </c>
      <c r="B235">
        <f t="shared" si="19"/>
        <v>0.3125</v>
      </c>
      <c r="C235">
        <f t="shared" si="20"/>
        <v>0.15625</v>
      </c>
      <c r="D235">
        <v>0.4</v>
      </c>
      <c r="E235">
        <f t="shared" si="16"/>
        <v>-0.4</v>
      </c>
      <c r="F235" t="s">
        <v>1071</v>
      </c>
      <c r="G235" t="s">
        <v>72</v>
      </c>
      <c r="H235" t="s">
        <v>882</v>
      </c>
      <c r="I235" t="s">
        <v>460</v>
      </c>
      <c r="J235" t="s">
        <v>67</v>
      </c>
      <c r="K235" t="s">
        <v>68</v>
      </c>
      <c r="L235" t="s">
        <v>315</v>
      </c>
      <c r="M235" t="s">
        <v>883</v>
      </c>
      <c r="N235" t="s">
        <v>128</v>
      </c>
      <c r="O235" t="s">
        <v>390</v>
      </c>
      <c r="P235" t="s">
        <v>884</v>
      </c>
      <c r="Q235" t="s">
        <v>177</v>
      </c>
      <c r="R235" t="s">
        <v>288</v>
      </c>
      <c r="V235" t="s">
        <v>72</v>
      </c>
      <c r="W235" t="s">
        <v>882</v>
      </c>
      <c r="X235" t="s">
        <v>460</v>
      </c>
      <c r="Y235" t="s">
        <v>67</v>
      </c>
      <c r="Z235" t="s">
        <v>68</v>
      </c>
      <c r="AA235" t="s">
        <v>315</v>
      </c>
      <c r="AB235" t="s">
        <v>883</v>
      </c>
      <c r="AC235" t="s">
        <v>128</v>
      </c>
      <c r="AD235" t="s">
        <v>390</v>
      </c>
      <c r="AE235" t="s">
        <v>884</v>
      </c>
      <c r="AF235" t="s">
        <v>177</v>
      </c>
      <c r="AG235" t="s">
        <v>288</v>
      </c>
    </row>
    <row r="236" spans="1:35" x14ac:dyDescent="0.2">
      <c r="A236" t="s">
        <v>848</v>
      </c>
      <c r="B236">
        <f t="shared" si="19"/>
        <v>0.3125</v>
      </c>
      <c r="C236">
        <f t="shared" si="20"/>
        <v>0.15625</v>
      </c>
      <c r="D236">
        <v>0.3</v>
      </c>
      <c r="E236">
        <f t="shared" si="16"/>
        <v>-0.5</v>
      </c>
      <c r="F236" t="s">
        <v>1071</v>
      </c>
      <c r="G236" t="s">
        <v>274</v>
      </c>
      <c r="H236" t="s">
        <v>75</v>
      </c>
      <c r="I236" t="s">
        <v>885</v>
      </c>
      <c r="J236" t="s">
        <v>886</v>
      </c>
      <c r="K236" t="s">
        <v>629</v>
      </c>
      <c r="L236" t="s">
        <v>630</v>
      </c>
      <c r="M236" t="s">
        <v>48</v>
      </c>
      <c r="N236" t="s">
        <v>202</v>
      </c>
      <c r="O236" t="s">
        <v>887</v>
      </c>
      <c r="P236" t="s">
        <v>52</v>
      </c>
      <c r="Q236" t="s">
        <v>465</v>
      </c>
      <c r="R236" t="s">
        <v>212</v>
      </c>
      <c r="V236" t="s">
        <v>274</v>
      </c>
      <c r="W236" t="s">
        <v>75</v>
      </c>
      <c r="X236" t="s">
        <v>885</v>
      </c>
      <c r="Y236" t="s">
        <v>886</v>
      </c>
      <c r="Z236" t="s">
        <v>629</v>
      </c>
      <c r="AA236" t="s">
        <v>630</v>
      </c>
      <c r="AB236" t="s">
        <v>48</v>
      </c>
      <c r="AC236" t="s">
        <v>202</v>
      </c>
      <c r="AD236" t="s">
        <v>887</v>
      </c>
      <c r="AE236" t="s">
        <v>52</v>
      </c>
      <c r="AF236" t="s">
        <v>465</v>
      </c>
      <c r="AG236" t="s">
        <v>212</v>
      </c>
    </row>
    <row r="237" spans="1:35" x14ac:dyDescent="0.2">
      <c r="A237" t="s">
        <v>848</v>
      </c>
      <c r="B237">
        <f t="shared" si="19"/>
        <v>0.3125</v>
      </c>
      <c r="C237">
        <f t="shared" si="20"/>
        <v>0.15625</v>
      </c>
      <c r="D237">
        <v>0.2</v>
      </c>
      <c r="E237">
        <f t="shared" si="16"/>
        <v>-0.60000000000000009</v>
      </c>
      <c r="F237" t="s">
        <v>1071</v>
      </c>
      <c r="G237" t="s">
        <v>318</v>
      </c>
      <c r="H237" t="s">
        <v>888</v>
      </c>
      <c r="I237" t="s">
        <v>662</v>
      </c>
      <c r="J237" t="s">
        <v>109</v>
      </c>
      <c r="K237" t="s">
        <v>48</v>
      </c>
      <c r="L237" t="s">
        <v>889</v>
      </c>
      <c r="M237" t="s">
        <v>76</v>
      </c>
      <c r="N237" t="s">
        <v>48</v>
      </c>
      <c r="O237" t="s">
        <v>311</v>
      </c>
      <c r="P237" t="s">
        <v>158</v>
      </c>
      <c r="Q237" t="s">
        <v>48</v>
      </c>
      <c r="R237" t="s">
        <v>765</v>
      </c>
      <c r="Z237" t="s">
        <v>48</v>
      </c>
      <c r="AC237" t="s">
        <v>48</v>
      </c>
      <c r="AD237" t="s">
        <v>311</v>
      </c>
      <c r="AF237" t="s">
        <v>48</v>
      </c>
      <c r="AG237" t="s">
        <v>765</v>
      </c>
    </row>
    <row r="238" spans="1:35" x14ac:dyDescent="0.2">
      <c r="A238" t="s">
        <v>848</v>
      </c>
      <c r="B238">
        <f t="shared" si="19"/>
        <v>0.3125</v>
      </c>
      <c r="C238">
        <f t="shared" si="20"/>
        <v>0.15625</v>
      </c>
      <c r="D238">
        <v>9.9999999999999895E-2</v>
      </c>
      <c r="E238">
        <f t="shared" si="16"/>
        <v>-0.70000000000000018</v>
      </c>
      <c r="F238" t="s">
        <v>1071</v>
      </c>
      <c r="G238" t="s">
        <v>72</v>
      </c>
      <c r="H238" t="s">
        <v>890</v>
      </c>
      <c r="I238" t="s">
        <v>460</v>
      </c>
      <c r="J238" t="s">
        <v>67</v>
      </c>
      <c r="K238" t="s">
        <v>101</v>
      </c>
      <c r="L238" t="s">
        <v>193</v>
      </c>
      <c r="M238" t="s">
        <v>137</v>
      </c>
      <c r="N238" t="s">
        <v>891</v>
      </c>
      <c r="O238" t="s">
        <v>48</v>
      </c>
      <c r="P238" t="s">
        <v>813</v>
      </c>
      <c r="Q238" t="s">
        <v>106</v>
      </c>
      <c r="R238" t="s">
        <v>892</v>
      </c>
    </row>
    <row r="239" spans="1:35" x14ac:dyDescent="0.2">
      <c r="A239" t="s">
        <v>848</v>
      </c>
      <c r="B239">
        <f t="shared" si="19"/>
        <v>0.3125</v>
      </c>
      <c r="C239">
        <f t="shared" si="20"/>
        <v>0.15625</v>
      </c>
      <c r="D239">
        <v>0</v>
      </c>
      <c r="E239">
        <f t="shared" si="16"/>
        <v>-0.8</v>
      </c>
      <c r="F239" t="s">
        <v>1071</v>
      </c>
      <c r="G239" t="s">
        <v>61</v>
      </c>
      <c r="H239" t="s">
        <v>114</v>
      </c>
      <c r="I239" t="s">
        <v>121</v>
      </c>
      <c r="J239" t="s">
        <v>893</v>
      </c>
      <c r="K239" t="s">
        <v>744</v>
      </c>
      <c r="L239" t="s">
        <v>101</v>
      </c>
      <c r="M239" t="s">
        <v>193</v>
      </c>
      <c r="N239" t="s">
        <v>315</v>
      </c>
      <c r="O239" t="s">
        <v>894</v>
      </c>
      <c r="P239" t="s">
        <v>52</v>
      </c>
      <c r="Q239" t="s">
        <v>48</v>
      </c>
      <c r="R239" t="s">
        <v>284</v>
      </c>
    </row>
    <row r="240" spans="1:35" x14ac:dyDescent="0.2">
      <c r="A240" t="s">
        <v>848</v>
      </c>
      <c r="B240">
        <f t="shared" si="19"/>
        <v>0.3125</v>
      </c>
      <c r="C240">
        <f t="shared" si="20"/>
        <v>0.15625</v>
      </c>
      <c r="D240">
        <v>-0.1</v>
      </c>
      <c r="E240">
        <f t="shared" si="16"/>
        <v>-0.9</v>
      </c>
      <c r="F240" t="s">
        <v>1071</v>
      </c>
      <c r="G240" t="s">
        <v>72</v>
      </c>
      <c r="H240" t="s">
        <v>895</v>
      </c>
      <c r="I240" t="s">
        <v>662</v>
      </c>
      <c r="J240" t="s">
        <v>109</v>
      </c>
      <c r="K240" t="s">
        <v>465</v>
      </c>
      <c r="L240" t="s">
        <v>665</v>
      </c>
      <c r="M240" t="s">
        <v>896</v>
      </c>
      <c r="N240" t="s">
        <v>48</v>
      </c>
      <c r="O240" t="s">
        <v>897</v>
      </c>
      <c r="P240" t="s">
        <v>898</v>
      </c>
    </row>
    <row r="241" spans="1:35" x14ac:dyDescent="0.2">
      <c r="A241" t="s">
        <v>848</v>
      </c>
      <c r="B241">
        <f t="shared" si="19"/>
        <v>0.3125</v>
      </c>
      <c r="C241">
        <f t="shared" si="20"/>
        <v>0.15625</v>
      </c>
      <c r="D241">
        <v>-0.2</v>
      </c>
      <c r="E241">
        <f t="shared" si="16"/>
        <v>-1</v>
      </c>
      <c r="F241" t="s">
        <v>1071</v>
      </c>
      <c r="G241" t="s">
        <v>72</v>
      </c>
      <c r="H241" t="s">
        <v>899</v>
      </c>
      <c r="I241" t="s">
        <v>387</v>
      </c>
      <c r="J241" t="s">
        <v>250</v>
      </c>
      <c r="K241" t="s">
        <v>680</v>
      </c>
      <c r="L241" t="s">
        <v>539</v>
      </c>
      <c r="M241" t="s">
        <v>340</v>
      </c>
      <c r="N241" t="s">
        <v>48</v>
      </c>
      <c r="O241" t="s">
        <v>900</v>
      </c>
      <c r="P241" t="s">
        <v>158</v>
      </c>
      <c r="Q241" t="s">
        <v>48</v>
      </c>
      <c r="R241" t="s">
        <v>901</v>
      </c>
    </row>
    <row r="242" spans="1:35" x14ac:dyDescent="0.2">
      <c r="A242" t="s">
        <v>902</v>
      </c>
      <c r="B242">
        <f>1/5.83</f>
        <v>0.17152658662092624</v>
      </c>
      <c r="C242">
        <f>0.5/5.83</f>
        <v>8.5763293310463118E-2</v>
      </c>
      <c r="D242">
        <v>1.7</v>
      </c>
      <c r="F242" t="s">
        <v>1071</v>
      </c>
      <c r="G242" t="s">
        <v>50</v>
      </c>
      <c r="H242" t="s">
        <v>437</v>
      </c>
      <c r="I242" t="s">
        <v>67</v>
      </c>
      <c r="J242" t="s">
        <v>48</v>
      </c>
      <c r="K242" t="s">
        <v>903</v>
      </c>
      <c r="L242" t="s">
        <v>789</v>
      </c>
      <c r="M242" t="s">
        <v>48</v>
      </c>
      <c r="N242" t="s">
        <v>904</v>
      </c>
      <c r="O242" t="s">
        <v>41</v>
      </c>
      <c r="P242" t="s">
        <v>48</v>
      </c>
      <c r="Q242" t="s">
        <v>463</v>
      </c>
      <c r="V242" t="s">
        <v>50</v>
      </c>
      <c r="W242" t="s">
        <v>437</v>
      </c>
      <c r="X242" t="s">
        <v>67</v>
      </c>
      <c r="Y242" t="s">
        <v>48</v>
      </c>
      <c r="Z242" t="s">
        <v>903</v>
      </c>
      <c r="AA242" t="s">
        <v>789</v>
      </c>
      <c r="AB242" t="s">
        <v>48</v>
      </c>
      <c r="AC242" t="s">
        <v>904</v>
      </c>
      <c r="AD242" t="s">
        <v>41</v>
      </c>
      <c r="AE242" t="s">
        <v>48</v>
      </c>
      <c r="AF242" t="s">
        <v>463</v>
      </c>
    </row>
    <row r="243" spans="1:35" x14ac:dyDescent="0.2">
      <c r="A243" t="s">
        <v>902</v>
      </c>
      <c r="B243">
        <f t="shared" ref="B243:B261" si="21">1/5.83</f>
        <v>0.17152658662092624</v>
      </c>
      <c r="C243">
        <f t="shared" ref="C243:C261" si="22">0.5/5.83</f>
        <v>8.5763293310463118E-2</v>
      </c>
      <c r="D243">
        <v>1.6</v>
      </c>
      <c r="F243" t="s">
        <v>1071</v>
      </c>
      <c r="G243" t="s">
        <v>905</v>
      </c>
      <c r="H243" t="s">
        <v>906</v>
      </c>
      <c r="I243" t="s">
        <v>460</v>
      </c>
      <c r="J243" t="s">
        <v>67</v>
      </c>
      <c r="K243" t="s">
        <v>350</v>
      </c>
      <c r="L243" t="s">
        <v>121</v>
      </c>
      <c r="M243" t="s">
        <v>101</v>
      </c>
      <c r="N243" t="s">
        <v>504</v>
      </c>
      <c r="O243" t="s">
        <v>52</v>
      </c>
      <c r="P243" t="s">
        <v>883</v>
      </c>
      <c r="Q243" t="s">
        <v>128</v>
      </c>
      <c r="R243" t="s">
        <v>1</v>
      </c>
      <c r="S243" t="s">
        <v>39</v>
      </c>
      <c r="T243" t="s">
        <v>330</v>
      </c>
      <c r="V243" t="s">
        <v>905</v>
      </c>
      <c r="W243" t="s">
        <v>906</v>
      </c>
      <c r="X243" t="s">
        <v>460</v>
      </c>
      <c r="Y243" t="s">
        <v>67</v>
      </c>
      <c r="Z243" t="s">
        <v>350</v>
      </c>
      <c r="AA243" t="s">
        <v>121</v>
      </c>
      <c r="AB243" t="s">
        <v>101</v>
      </c>
      <c r="AC243" t="s">
        <v>504</v>
      </c>
      <c r="AD243" t="s">
        <v>52</v>
      </c>
      <c r="AE243" t="s">
        <v>883</v>
      </c>
      <c r="AF243" t="s">
        <v>128</v>
      </c>
      <c r="AG243" t="s">
        <v>1</v>
      </c>
      <c r="AH243" t="s">
        <v>39</v>
      </c>
      <c r="AI243" t="s">
        <v>330</v>
      </c>
    </row>
    <row r="244" spans="1:35" x14ac:dyDescent="0.2">
      <c r="A244" t="s">
        <v>902</v>
      </c>
      <c r="B244">
        <f t="shared" si="21"/>
        <v>0.17152658662092624</v>
      </c>
      <c r="C244">
        <f t="shared" si="22"/>
        <v>8.5763293310463118E-2</v>
      </c>
      <c r="D244">
        <v>1.5</v>
      </c>
      <c r="F244" t="s">
        <v>1071</v>
      </c>
      <c r="G244" t="s">
        <v>796</v>
      </c>
      <c r="H244" t="s">
        <v>121</v>
      </c>
      <c r="I244" t="s">
        <v>797</v>
      </c>
      <c r="J244" t="s">
        <v>907</v>
      </c>
      <c r="K244" t="s">
        <v>143</v>
      </c>
      <c r="L244" t="s">
        <v>144</v>
      </c>
      <c r="M244" t="s">
        <v>908</v>
      </c>
      <c r="N244" t="s">
        <v>52</v>
      </c>
      <c r="O244" t="s">
        <v>48</v>
      </c>
      <c r="P244" t="s">
        <v>909</v>
      </c>
      <c r="V244" t="s">
        <v>796</v>
      </c>
      <c r="W244" t="s">
        <v>121</v>
      </c>
      <c r="X244" t="s">
        <v>797</v>
      </c>
      <c r="Y244" t="s">
        <v>907</v>
      </c>
      <c r="Z244" t="s">
        <v>143</v>
      </c>
      <c r="AA244" t="s">
        <v>144</v>
      </c>
      <c r="AB244" t="s">
        <v>908</v>
      </c>
      <c r="AC244" t="s">
        <v>52</v>
      </c>
      <c r="AD244" t="s">
        <v>48</v>
      </c>
      <c r="AE244" t="s">
        <v>909</v>
      </c>
    </row>
    <row r="245" spans="1:35" x14ac:dyDescent="0.2">
      <c r="A245" t="s">
        <v>902</v>
      </c>
      <c r="B245">
        <f t="shared" si="21"/>
        <v>0.17152658662092624</v>
      </c>
      <c r="C245">
        <f t="shared" si="22"/>
        <v>8.5763293310463118E-2</v>
      </c>
      <c r="D245">
        <v>1.4</v>
      </c>
      <c r="F245" t="s">
        <v>1071</v>
      </c>
      <c r="G245" t="s">
        <v>841</v>
      </c>
      <c r="H245" t="s">
        <v>910</v>
      </c>
      <c r="I245" t="s">
        <v>340</v>
      </c>
      <c r="J245" t="s">
        <v>1</v>
      </c>
      <c r="K245" t="s">
        <v>191</v>
      </c>
      <c r="L245" t="s">
        <v>911</v>
      </c>
      <c r="M245" t="s">
        <v>121</v>
      </c>
      <c r="N245" t="s">
        <v>141</v>
      </c>
      <c r="O245" t="s">
        <v>57</v>
      </c>
      <c r="P245" t="s">
        <v>1</v>
      </c>
      <c r="Q245" t="s">
        <v>120</v>
      </c>
      <c r="R245" t="s">
        <v>121</v>
      </c>
      <c r="S245" t="s">
        <v>343</v>
      </c>
      <c r="V245" t="s">
        <v>841</v>
      </c>
      <c r="W245" t="s">
        <v>910</v>
      </c>
      <c r="X245" t="s">
        <v>340</v>
      </c>
      <c r="Y245" t="s">
        <v>1</v>
      </c>
      <c r="Z245" t="s">
        <v>191</v>
      </c>
      <c r="AA245" t="s">
        <v>911</v>
      </c>
      <c r="AB245" t="s">
        <v>121</v>
      </c>
      <c r="AC245" t="s">
        <v>141</v>
      </c>
      <c r="AD245" t="s">
        <v>57</v>
      </c>
      <c r="AE245" t="s">
        <v>1</v>
      </c>
      <c r="AF245" t="s">
        <v>120</v>
      </c>
      <c r="AG245" t="s">
        <v>121</v>
      </c>
      <c r="AH245" t="s">
        <v>343</v>
      </c>
    </row>
    <row r="246" spans="1:35" x14ac:dyDescent="0.2">
      <c r="A246" t="s">
        <v>902</v>
      </c>
      <c r="B246">
        <f t="shared" si="21"/>
        <v>0.17152658662092624</v>
      </c>
      <c r="C246">
        <f t="shared" si="22"/>
        <v>8.5763293310463118E-2</v>
      </c>
      <c r="D246">
        <v>1.3</v>
      </c>
      <c r="F246" t="s">
        <v>1071</v>
      </c>
      <c r="G246" t="s">
        <v>72</v>
      </c>
      <c r="H246" t="s">
        <v>912</v>
      </c>
      <c r="I246" t="s">
        <v>387</v>
      </c>
      <c r="J246" t="s">
        <v>250</v>
      </c>
      <c r="K246" t="s">
        <v>85</v>
      </c>
      <c r="L246" t="s">
        <v>913</v>
      </c>
      <c r="M246" t="s">
        <v>58</v>
      </c>
      <c r="N246" t="s">
        <v>48</v>
      </c>
      <c r="O246" t="s">
        <v>914</v>
      </c>
      <c r="P246" t="s">
        <v>536</v>
      </c>
      <c r="Q246" t="s">
        <v>48</v>
      </c>
      <c r="R246" t="s">
        <v>915</v>
      </c>
      <c r="V246" t="s">
        <v>72</v>
      </c>
      <c r="W246" t="s">
        <v>912</v>
      </c>
      <c r="X246" t="s">
        <v>387</v>
      </c>
      <c r="Y246" t="s">
        <v>250</v>
      </c>
      <c r="Z246" t="s">
        <v>85</v>
      </c>
      <c r="AA246" t="s">
        <v>913</v>
      </c>
      <c r="AB246" t="s">
        <v>58</v>
      </c>
      <c r="AC246" t="s">
        <v>48</v>
      </c>
      <c r="AD246" t="s">
        <v>914</v>
      </c>
      <c r="AE246" t="s">
        <v>536</v>
      </c>
      <c r="AF246" t="s">
        <v>48</v>
      </c>
      <c r="AG246" t="s">
        <v>915</v>
      </c>
    </row>
    <row r="247" spans="1:35" x14ac:dyDescent="0.2">
      <c r="A247" t="s">
        <v>902</v>
      </c>
      <c r="B247">
        <f t="shared" si="21"/>
        <v>0.17152658662092624</v>
      </c>
      <c r="C247">
        <f t="shared" si="22"/>
        <v>8.5763293310463118E-2</v>
      </c>
      <c r="D247">
        <v>1.2</v>
      </c>
      <c r="F247" t="s">
        <v>1071</v>
      </c>
      <c r="G247" t="s">
        <v>72</v>
      </c>
      <c r="H247" t="s">
        <v>916</v>
      </c>
      <c r="I247" t="s">
        <v>662</v>
      </c>
      <c r="J247" t="s">
        <v>224</v>
      </c>
      <c r="K247" t="s">
        <v>186</v>
      </c>
      <c r="L247" t="s">
        <v>868</v>
      </c>
      <c r="M247" t="s">
        <v>917</v>
      </c>
      <c r="N247" t="s">
        <v>48</v>
      </c>
      <c r="O247" t="s">
        <v>389</v>
      </c>
      <c r="P247" t="s">
        <v>555</v>
      </c>
      <c r="Q247" t="s">
        <v>52</v>
      </c>
      <c r="R247" t="s">
        <v>48</v>
      </c>
      <c r="S247" t="s">
        <v>518</v>
      </c>
      <c r="V247" t="s">
        <v>72</v>
      </c>
      <c r="W247" t="s">
        <v>916</v>
      </c>
      <c r="X247" t="s">
        <v>662</v>
      </c>
      <c r="Y247" t="s">
        <v>224</v>
      </c>
      <c r="Z247" t="s">
        <v>186</v>
      </c>
      <c r="AA247" t="s">
        <v>868</v>
      </c>
      <c r="AB247" t="s">
        <v>917</v>
      </c>
      <c r="AC247" t="s">
        <v>48</v>
      </c>
      <c r="AD247" t="s">
        <v>389</v>
      </c>
      <c r="AE247" t="s">
        <v>555</v>
      </c>
      <c r="AF247" t="s">
        <v>52</v>
      </c>
      <c r="AG247" t="s">
        <v>48</v>
      </c>
      <c r="AH247" t="s">
        <v>518</v>
      </c>
    </row>
    <row r="248" spans="1:35" x14ac:dyDescent="0.2">
      <c r="A248" t="s">
        <v>902</v>
      </c>
      <c r="B248">
        <f t="shared" si="21"/>
        <v>0.17152658662092624</v>
      </c>
      <c r="C248">
        <f t="shared" si="22"/>
        <v>8.5763293310463118E-2</v>
      </c>
      <c r="D248">
        <v>1.1000000000000001</v>
      </c>
      <c r="F248" t="s">
        <v>1071</v>
      </c>
      <c r="G248" t="s">
        <v>841</v>
      </c>
      <c r="H248" t="s">
        <v>918</v>
      </c>
      <c r="I248" t="s">
        <v>460</v>
      </c>
      <c r="J248" t="s">
        <v>67</v>
      </c>
      <c r="K248" t="s">
        <v>68</v>
      </c>
      <c r="L248" t="s">
        <v>504</v>
      </c>
      <c r="M248" t="s">
        <v>52</v>
      </c>
      <c r="N248" t="s">
        <v>919</v>
      </c>
      <c r="O248" t="s">
        <v>52</v>
      </c>
      <c r="P248" t="s">
        <v>48</v>
      </c>
      <c r="Q248" t="s">
        <v>920</v>
      </c>
      <c r="R248" t="s">
        <v>657</v>
      </c>
      <c r="S248" t="s">
        <v>921</v>
      </c>
      <c r="V248" t="s">
        <v>841</v>
      </c>
      <c r="W248" t="s">
        <v>918</v>
      </c>
      <c r="X248" t="s">
        <v>460</v>
      </c>
      <c r="Y248" t="s">
        <v>67</v>
      </c>
      <c r="Z248" t="s">
        <v>68</v>
      </c>
      <c r="AA248" t="s">
        <v>504</v>
      </c>
      <c r="AB248" t="s">
        <v>52</v>
      </c>
      <c r="AC248" t="s">
        <v>919</v>
      </c>
      <c r="AD248" t="s">
        <v>52</v>
      </c>
      <c r="AE248" t="s">
        <v>48</v>
      </c>
      <c r="AF248" t="s">
        <v>920</v>
      </c>
      <c r="AG248" t="s">
        <v>657</v>
      </c>
      <c r="AH248" t="s">
        <v>921</v>
      </c>
    </row>
    <row r="249" spans="1:35" x14ac:dyDescent="0.2">
      <c r="A249" t="s">
        <v>902</v>
      </c>
      <c r="B249">
        <f t="shared" si="21"/>
        <v>0.17152658662092624</v>
      </c>
      <c r="C249">
        <f t="shared" si="22"/>
        <v>8.5763293310463118E-2</v>
      </c>
      <c r="D249">
        <v>1</v>
      </c>
      <c r="F249" t="s">
        <v>1071</v>
      </c>
      <c r="G249" t="s">
        <v>182</v>
      </c>
      <c r="H249" t="s">
        <v>285</v>
      </c>
      <c r="I249" t="s">
        <v>339</v>
      </c>
      <c r="J249" t="s">
        <v>662</v>
      </c>
      <c r="K249" t="s">
        <v>224</v>
      </c>
      <c r="L249" t="s">
        <v>65</v>
      </c>
      <c r="M249" t="s">
        <v>52</v>
      </c>
      <c r="N249" t="s">
        <v>566</v>
      </c>
      <c r="O249" t="s">
        <v>810</v>
      </c>
      <c r="P249" t="s">
        <v>52</v>
      </c>
      <c r="Q249" t="s">
        <v>48</v>
      </c>
      <c r="R249" t="s">
        <v>922</v>
      </c>
      <c r="S249" t="s">
        <v>193</v>
      </c>
      <c r="T249" t="s">
        <v>750</v>
      </c>
      <c r="V249" t="s">
        <v>182</v>
      </c>
      <c r="W249" t="s">
        <v>285</v>
      </c>
      <c r="X249" t="s">
        <v>339</v>
      </c>
      <c r="Y249" t="s">
        <v>662</v>
      </c>
      <c r="Z249" t="s">
        <v>224</v>
      </c>
      <c r="AA249" t="s">
        <v>65</v>
      </c>
      <c r="AB249" t="s">
        <v>52</v>
      </c>
      <c r="AC249" t="s">
        <v>566</v>
      </c>
      <c r="AD249" t="s">
        <v>810</v>
      </c>
      <c r="AE249" t="s">
        <v>52</v>
      </c>
      <c r="AF249" t="s">
        <v>48</v>
      </c>
      <c r="AG249" t="s">
        <v>922</v>
      </c>
      <c r="AH249" t="s">
        <v>193</v>
      </c>
      <c r="AI249" t="s">
        <v>750</v>
      </c>
    </row>
    <row r="250" spans="1:35" x14ac:dyDescent="0.2">
      <c r="A250" t="s">
        <v>902</v>
      </c>
      <c r="B250">
        <f t="shared" si="21"/>
        <v>0.17152658662092624</v>
      </c>
      <c r="C250">
        <f t="shared" si="22"/>
        <v>8.5763293310463118E-2</v>
      </c>
      <c r="D250">
        <v>0.90000000000000102</v>
      </c>
      <c r="F250" t="s">
        <v>1071</v>
      </c>
      <c r="G250" t="s">
        <v>72</v>
      </c>
      <c r="H250" t="s">
        <v>923</v>
      </c>
      <c r="I250" t="s">
        <v>460</v>
      </c>
      <c r="J250" t="s">
        <v>67</v>
      </c>
      <c r="K250" t="s">
        <v>186</v>
      </c>
      <c r="L250" t="s">
        <v>924</v>
      </c>
      <c r="M250" t="s">
        <v>76</v>
      </c>
      <c r="N250" t="s">
        <v>48</v>
      </c>
      <c r="O250" t="s">
        <v>233</v>
      </c>
      <c r="P250" t="s">
        <v>672</v>
      </c>
      <c r="Q250" t="s">
        <v>48</v>
      </c>
      <c r="R250" t="s">
        <v>925</v>
      </c>
      <c r="V250" t="s">
        <v>72</v>
      </c>
      <c r="W250" t="s">
        <v>923</v>
      </c>
      <c r="X250" t="s">
        <v>460</v>
      </c>
      <c r="Y250" t="s">
        <v>67</v>
      </c>
      <c r="Z250" t="s">
        <v>186</v>
      </c>
      <c r="AA250" t="s">
        <v>924</v>
      </c>
      <c r="AB250" t="s">
        <v>76</v>
      </c>
      <c r="AC250" t="s">
        <v>48</v>
      </c>
      <c r="AD250" t="s">
        <v>233</v>
      </c>
      <c r="AE250" t="s">
        <v>672</v>
      </c>
      <c r="AF250" t="s">
        <v>48</v>
      </c>
      <c r="AG250" t="s">
        <v>925</v>
      </c>
    </row>
    <row r="251" spans="1:35" x14ac:dyDescent="0.2">
      <c r="A251" t="s">
        <v>902</v>
      </c>
      <c r="B251">
        <f t="shared" si="21"/>
        <v>0.17152658662092624</v>
      </c>
      <c r="C251">
        <f t="shared" si="22"/>
        <v>8.5763293310463118E-2</v>
      </c>
      <c r="D251">
        <v>0.80000000000000104</v>
      </c>
      <c r="F251" t="s">
        <v>1071</v>
      </c>
      <c r="G251" t="s">
        <v>926</v>
      </c>
      <c r="H251" t="s">
        <v>927</v>
      </c>
      <c r="I251" t="s">
        <v>662</v>
      </c>
      <c r="J251" t="s">
        <v>224</v>
      </c>
      <c r="K251" t="s">
        <v>48</v>
      </c>
      <c r="L251" t="s">
        <v>928</v>
      </c>
      <c r="M251" t="s">
        <v>310</v>
      </c>
      <c r="N251" t="s">
        <v>48</v>
      </c>
      <c r="O251" t="s">
        <v>929</v>
      </c>
      <c r="P251" t="s">
        <v>106</v>
      </c>
      <c r="Q251" t="s">
        <v>48</v>
      </c>
      <c r="R251" t="s">
        <v>930</v>
      </c>
      <c r="V251" t="s">
        <v>926</v>
      </c>
      <c r="W251" t="s">
        <v>927</v>
      </c>
      <c r="X251" t="s">
        <v>662</v>
      </c>
      <c r="Y251" t="s">
        <v>224</v>
      </c>
      <c r="Z251" t="s">
        <v>48</v>
      </c>
      <c r="AA251" t="s">
        <v>928</v>
      </c>
      <c r="AB251" t="s">
        <v>310</v>
      </c>
      <c r="AC251" t="s">
        <v>48</v>
      </c>
      <c r="AD251" t="s">
        <v>929</v>
      </c>
      <c r="AE251" t="s">
        <v>106</v>
      </c>
      <c r="AF251" t="s">
        <v>48</v>
      </c>
      <c r="AG251" t="s">
        <v>930</v>
      </c>
    </row>
    <row r="252" spans="1:35" x14ac:dyDescent="0.2">
      <c r="A252" t="s">
        <v>902</v>
      </c>
      <c r="B252">
        <f t="shared" si="21"/>
        <v>0.17152658662092624</v>
      </c>
      <c r="C252">
        <f t="shared" si="22"/>
        <v>8.5763293310463118E-2</v>
      </c>
      <c r="D252">
        <v>0.70000000000000095</v>
      </c>
      <c r="F252" t="s">
        <v>1071</v>
      </c>
      <c r="G252" t="s">
        <v>72</v>
      </c>
      <c r="H252" t="s">
        <v>931</v>
      </c>
      <c r="I252" t="s">
        <v>387</v>
      </c>
      <c r="J252" t="s">
        <v>250</v>
      </c>
      <c r="K252" t="s">
        <v>85</v>
      </c>
      <c r="L252" t="s">
        <v>237</v>
      </c>
      <c r="M252" t="s">
        <v>932</v>
      </c>
      <c r="N252" t="s">
        <v>48</v>
      </c>
      <c r="O252" t="s">
        <v>933</v>
      </c>
      <c r="P252" t="s">
        <v>934</v>
      </c>
      <c r="V252" t="s">
        <v>72</v>
      </c>
      <c r="W252" t="s">
        <v>931</v>
      </c>
      <c r="X252" t="s">
        <v>387</v>
      </c>
      <c r="Y252" t="s">
        <v>250</v>
      </c>
      <c r="Z252" t="s">
        <v>85</v>
      </c>
      <c r="AA252" t="s">
        <v>237</v>
      </c>
      <c r="AB252" t="s">
        <v>932</v>
      </c>
      <c r="AC252" t="s">
        <v>48</v>
      </c>
      <c r="AD252" t="s">
        <v>933</v>
      </c>
      <c r="AE252" t="s">
        <v>934</v>
      </c>
    </row>
    <row r="253" spans="1:35" x14ac:dyDescent="0.2">
      <c r="A253" t="s">
        <v>902</v>
      </c>
      <c r="B253">
        <f t="shared" si="21"/>
        <v>0.17152658662092624</v>
      </c>
      <c r="C253">
        <f t="shared" si="22"/>
        <v>8.5763293310463118E-2</v>
      </c>
      <c r="D253">
        <v>0.6</v>
      </c>
      <c r="F253" t="s">
        <v>1071</v>
      </c>
      <c r="G253" t="s">
        <v>318</v>
      </c>
      <c r="H253" t="s">
        <v>118</v>
      </c>
      <c r="I253" t="s">
        <v>935</v>
      </c>
      <c r="J253" t="s">
        <v>67</v>
      </c>
      <c r="K253" t="s">
        <v>48</v>
      </c>
      <c r="L253" t="s">
        <v>936</v>
      </c>
      <c r="M253" t="s">
        <v>58</v>
      </c>
      <c r="N253" t="s">
        <v>48</v>
      </c>
      <c r="O253" t="s">
        <v>937</v>
      </c>
      <c r="P253" t="s">
        <v>158</v>
      </c>
      <c r="Q253" t="s">
        <v>48</v>
      </c>
      <c r="R253" t="s">
        <v>449</v>
      </c>
      <c r="V253" t="s">
        <v>318</v>
      </c>
      <c r="W253" t="s">
        <v>118</v>
      </c>
      <c r="X253" t="s">
        <v>935</v>
      </c>
      <c r="Y253" t="s">
        <v>67</v>
      </c>
      <c r="Z253" t="s">
        <v>48</v>
      </c>
      <c r="AA253" t="s">
        <v>936</v>
      </c>
      <c r="AC253" t="s">
        <v>48</v>
      </c>
      <c r="AE253" t="s">
        <v>158</v>
      </c>
      <c r="AF253" t="s">
        <v>48</v>
      </c>
      <c r="AG253" t="s">
        <v>449</v>
      </c>
    </row>
    <row r="254" spans="1:35" x14ac:dyDescent="0.2">
      <c r="A254" t="s">
        <v>902</v>
      </c>
      <c r="B254">
        <f t="shared" si="21"/>
        <v>0.17152658662092624</v>
      </c>
      <c r="C254">
        <f t="shared" si="22"/>
        <v>8.5763293310463118E-2</v>
      </c>
      <c r="D254">
        <v>0.5</v>
      </c>
      <c r="F254" t="s">
        <v>1071</v>
      </c>
      <c r="G254" t="s">
        <v>72</v>
      </c>
      <c r="H254" t="s">
        <v>938</v>
      </c>
      <c r="I254" t="s">
        <v>460</v>
      </c>
      <c r="J254" t="s">
        <v>67</v>
      </c>
      <c r="K254" t="s">
        <v>68</v>
      </c>
      <c r="L254" t="s">
        <v>504</v>
      </c>
      <c r="M254" t="s">
        <v>52</v>
      </c>
      <c r="N254" t="s">
        <v>422</v>
      </c>
      <c r="O254" t="s">
        <v>52</v>
      </c>
      <c r="P254" t="s">
        <v>48</v>
      </c>
      <c r="Q254" t="s">
        <v>939</v>
      </c>
      <c r="R254" t="s">
        <v>175</v>
      </c>
      <c r="V254" t="s">
        <v>72</v>
      </c>
      <c r="W254" t="s">
        <v>938</v>
      </c>
      <c r="X254" t="s">
        <v>460</v>
      </c>
      <c r="Y254" t="s">
        <v>67</v>
      </c>
    </row>
    <row r="255" spans="1:35" x14ac:dyDescent="0.2">
      <c r="A255" t="s">
        <v>902</v>
      </c>
      <c r="B255">
        <f t="shared" si="21"/>
        <v>0.17152658662092624</v>
      </c>
      <c r="C255">
        <f t="shared" si="22"/>
        <v>8.5763293310463118E-2</v>
      </c>
      <c r="D255">
        <v>0.4</v>
      </c>
      <c r="F255" t="s">
        <v>1071</v>
      </c>
      <c r="G255" t="s">
        <v>182</v>
      </c>
      <c r="H255" t="s">
        <v>940</v>
      </c>
      <c r="I255" t="s">
        <v>662</v>
      </c>
      <c r="J255" t="s">
        <v>224</v>
      </c>
      <c r="K255" t="s">
        <v>193</v>
      </c>
      <c r="L255" t="s">
        <v>48</v>
      </c>
      <c r="M255" t="s">
        <v>895</v>
      </c>
      <c r="N255" t="s">
        <v>58</v>
      </c>
      <c r="O255" t="s">
        <v>48</v>
      </c>
      <c r="P255" t="s">
        <v>290</v>
      </c>
      <c r="Q255" t="s">
        <v>260</v>
      </c>
      <c r="R255" t="s">
        <v>48</v>
      </c>
      <c r="S255" t="s">
        <v>941</v>
      </c>
    </row>
    <row r="256" spans="1:35" x14ac:dyDescent="0.2">
      <c r="A256" t="s">
        <v>902</v>
      </c>
      <c r="B256">
        <f t="shared" si="21"/>
        <v>0.17152658662092624</v>
      </c>
      <c r="C256">
        <f t="shared" si="22"/>
        <v>8.5763293310463118E-2</v>
      </c>
      <c r="D256">
        <v>0.3</v>
      </c>
      <c r="F256" t="s">
        <v>1071</v>
      </c>
      <c r="G256" t="s">
        <v>242</v>
      </c>
      <c r="H256" t="s">
        <v>942</v>
      </c>
      <c r="I256" t="s">
        <v>460</v>
      </c>
      <c r="J256" t="s">
        <v>67</v>
      </c>
      <c r="K256" t="s">
        <v>101</v>
      </c>
      <c r="L256" t="s">
        <v>504</v>
      </c>
      <c r="M256" t="s">
        <v>52</v>
      </c>
      <c r="N256" t="s">
        <v>883</v>
      </c>
      <c r="O256" t="s">
        <v>128</v>
      </c>
      <c r="P256" t="s">
        <v>1</v>
      </c>
      <c r="Q256" t="s">
        <v>39</v>
      </c>
      <c r="R256" t="s">
        <v>46</v>
      </c>
      <c r="S256" t="s">
        <v>884</v>
      </c>
    </row>
    <row r="257" spans="1:34" x14ac:dyDescent="0.2">
      <c r="A257" t="s">
        <v>902</v>
      </c>
      <c r="B257">
        <f t="shared" si="21"/>
        <v>0.17152658662092624</v>
      </c>
      <c r="C257">
        <f t="shared" si="22"/>
        <v>8.5763293310463118E-2</v>
      </c>
      <c r="D257">
        <v>0.2</v>
      </c>
      <c r="F257" t="s">
        <v>1071</v>
      </c>
      <c r="G257" t="s">
        <v>943</v>
      </c>
      <c r="H257" t="s">
        <v>626</v>
      </c>
      <c r="I257" t="s">
        <v>881</v>
      </c>
      <c r="J257" t="s">
        <v>131</v>
      </c>
      <c r="K257" t="s">
        <v>332</v>
      </c>
      <c r="L257" t="s">
        <v>83</v>
      </c>
      <c r="M257" t="s">
        <v>52</v>
      </c>
      <c r="N257" t="s">
        <v>176</v>
      </c>
      <c r="O257" t="s">
        <v>41</v>
      </c>
      <c r="P257" t="s">
        <v>48</v>
      </c>
      <c r="Q257" t="s">
        <v>376</v>
      </c>
      <c r="R257" t="s">
        <v>892</v>
      </c>
    </row>
    <row r="258" spans="1:34" x14ac:dyDescent="0.2">
      <c r="A258" t="s">
        <v>902</v>
      </c>
      <c r="B258">
        <f t="shared" si="21"/>
        <v>0.17152658662092624</v>
      </c>
      <c r="C258">
        <f t="shared" si="22"/>
        <v>8.5763293310463118E-2</v>
      </c>
      <c r="D258">
        <v>9.9999999999999895E-2</v>
      </c>
      <c r="F258" t="s">
        <v>1071</v>
      </c>
      <c r="G258" t="s">
        <v>72</v>
      </c>
      <c r="H258" t="s">
        <v>944</v>
      </c>
      <c r="I258" t="s">
        <v>662</v>
      </c>
      <c r="J258" t="s">
        <v>224</v>
      </c>
      <c r="K258" t="s">
        <v>465</v>
      </c>
      <c r="L258" t="s">
        <v>906</v>
      </c>
      <c r="M258" t="s">
        <v>310</v>
      </c>
      <c r="N258" t="s">
        <v>48</v>
      </c>
      <c r="O258" t="s">
        <v>945</v>
      </c>
      <c r="P258" t="s">
        <v>672</v>
      </c>
      <c r="Q258" t="s">
        <v>48</v>
      </c>
      <c r="R258" t="s">
        <v>901</v>
      </c>
    </row>
    <row r="259" spans="1:34" x14ac:dyDescent="0.2">
      <c r="A259" t="s">
        <v>902</v>
      </c>
      <c r="B259">
        <f t="shared" si="21"/>
        <v>0.17152658662092624</v>
      </c>
      <c r="C259">
        <f t="shared" si="22"/>
        <v>8.5763293310463118E-2</v>
      </c>
      <c r="D259">
        <v>0</v>
      </c>
      <c r="F259" t="s">
        <v>1071</v>
      </c>
      <c r="G259" t="s">
        <v>318</v>
      </c>
      <c r="H259" t="s">
        <v>946</v>
      </c>
      <c r="I259" t="s">
        <v>363</v>
      </c>
      <c r="J259" t="s">
        <v>281</v>
      </c>
      <c r="K259" t="s">
        <v>630</v>
      </c>
      <c r="L259" t="s">
        <v>48</v>
      </c>
      <c r="M259" t="s">
        <v>283</v>
      </c>
      <c r="N259" t="s">
        <v>140</v>
      </c>
      <c r="O259" t="s">
        <v>309</v>
      </c>
      <c r="P259" t="s">
        <v>121</v>
      </c>
      <c r="Q259" t="s">
        <v>48</v>
      </c>
      <c r="R259" t="s">
        <v>276</v>
      </c>
    </row>
    <row r="260" spans="1:34" x14ac:dyDescent="0.2">
      <c r="A260" t="s">
        <v>902</v>
      </c>
      <c r="B260">
        <f t="shared" si="21"/>
        <v>0.17152658662092624</v>
      </c>
      <c r="C260">
        <f t="shared" si="22"/>
        <v>8.5763293310463118E-2</v>
      </c>
      <c r="D260">
        <v>-0.1</v>
      </c>
      <c r="F260" t="s">
        <v>1071</v>
      </c>
      <c r="G260" t="s">
        <v>72</v>
      </c>
      <c r="H260" t="s">
        <v>882</v>
      </c>
      <c r="I260" t="s">
        <v>460</v>
      </c>
      <c r="J260" t="s">
        <v>67</v>
      </c>
      <c r="K260" t="s">
        <v>186</v>
      </c>
      <c r="L260" t="s">
        <v>353</v>
      </c>
      <c r="M260" t="s">
        <v>586</v>
      </c>
      <c r="N260" t="s">
        <v>48</v>
      </c>
      <c r="O260" t="s">
        <v>947</v>
      </c>
      <c r="P260" t="s">
        <v>106</v>
      </c>
      <c r="Q260" t="s">
        <v>48</v>
      </c>
      <c r="R260" t="s">
        <v>948</v>
      </c>
    </row>
    <row r="261" spans="1:34" x14ac:dyDescent="0.2">
      <c r="A261" t="s">
        <v>902</v>
      </c>
      <c r="B261">
        <f t="shared" si="21"/>
        <v>0.17152658662092624</v>
      </c>
      <c r="C261">
        <f t="shared" si="22"/>
        <v>8.5763293310463118E-2</v>
      </c>
      <c r="D261">
        <v>-0.2</v>
      </c>
      <c r="F261" t="s">
        <v>1071</v>
      </c>
      <c r="G261" t="s">
        <v>182</v>
      </c>
      <c r="H261" t="s">
        <v>949</v>
      </c>
      <c r="I261" t="s">
        <v>662</v>
      </c>
      <c r="J261" t="s">
        <v>224</v>
      </c>
      <c r="K261" t="s">
        <v>67</v>
      </c>
      <c r="L261" t="s">
        <v>48</v>
      </c>
      <c r="M261" t="s">
        <v>950</v>
      </c>
      <c r="N261" t="s">
        <v>896</v>
      </c>
      <c r="O261" t="s">
        <v>48</v>
      </c>
      <c r="P261" t="s">
        <v>951</v>
      </c>
      <c r="Q261" t="s">
        <v>260</v>
      </c>
      <c r="R261" t="s">
        <v>48</v>
      </c>
      <c r="S261" t="s">
        <v>952</v>
      </c>
    </row>
    <row r="262" spans="1:34" x14ac:dyDescent="0.2">
      <c r="A262" t="s">
        <v>953</v>
      </c>
      <c r="B262">
        <f>1/10.45</f>
        <v>9.569377990430622E-2</v>
      </c>
      <c r="C262">
        <f>0.5/10.45</f>
        <v>4.784688995215311E-2</v>
      </c>
      <c r="D262">
        <v>1.7</v>
      </c>
      <c r="F262" t="s">
        <v>1071</v>
      </c>
      <c r="G262" t="s">
        <v>72</v>
      </c>
      <c r="H262" t="s">
        <v>954</v>
      </c>
      <c r="I262" t="s">
        <v>460</v>
      </c>
      <c r="J262" t="s">
        <v>85</v>
      </c>
      <c r="K262" t="s">
        <v>955</v>
      </c>
      <c r="L262" t="s">
        <v>932</v>
      </c>
      <c r="M262" t="s">
        <v>48</v>
      </c>
      <c r="N262" t="s">
        <v>956</v>
      </c>
      <c r="O262" t="s">
        <v>106</v>
      </c>
      <c r="P262" t="s">
        <v>48</v>
      </c>
      <c r="Q262" t="s">
        <v>255</v>
      </c>
      <c r="V262" t="s">
        <v>72</v>
      </c>
      <c r="W262" t="s">
        <v>954</v>
      </c>
      <c r="X262" t="s">
        <v>460</v>
      </c>
      <c r="Y262" t="s">
        <v>85</v>
      </c>
      <c r="Z262" t="s">
        <v>955</v>
      </c>
      <c r="AA262" t="s">
        <v>932</v>
      </c>
      <c r="AB262" t="s">
        <v>48</v>
      </c>
      <c r="AC262" t="s">
        <v>956</v>
      </c>
      <c r="AD262" t="s">
        <v>106</v>
      </c>
      <c r="AE262" t="s">
        <v>48</v>
      </c>
      <c r="AF262" t="s">
        <v>255</v>
      </c>
    </row>
    <row r="263" spans="1:34" x14ac:dyDescent="0.2">
      <c r="A263" t="s">
        <v>953</v>
      </c>
      <c r="B263">
        <f t="shared" ref="B263:B281" si="23">1/10.45</f>
        <v>9.569377990430622E-2</v>
      </c>
      <c r="C263">
        <f t="shared" ref="C263:C281" si="24">0.5/10.45</f>
        <v>4.784688995215311E-2</v>
      </c>
      <c r="D263">
        <v>1.6</v>
      </c>
      <c r="F263" t="s">
        <v>1071</v>
      </c>
      <c r="G263" t="s">
        <v>72</v>
      </c>
      <c r="H263" t="s">
        <v>957</v>
      </c>
      <c r="I263" t="s">
        <v>958</v>
      </c>
      <c r="J263" t="s">
        <v>1</v>
      </c>
      <c r="K263" t="s">
        <v>588</v>
      </c>
      <c r="L263" t="s">
        <v>47</v>
      </c>
      <c r="M263" t="s">
        <v>1</v>
      </c>
      <c r="N263" t="s">
        <v>285</v>
      </c>
      <c r="O263" t="s">
        <v>959</v>
      </c>
      <c r="P263" t="s">
        <v>960</v>
      </c>
      <c r="Q263" t="s">
        <v>282</v>
      </c>
      <c r="R263" t="s">
        <v>961</v>
      </c>
      <c r="S263" t="s">
        <v>962</v>
      </c>
      <c r="V263" t="s">
        <v>72</v>
      </c>
      <c r="W263" t="s">
        <v>957</v>
      </c>
      <c r="X263" t="s">
        <v>958</v>
      </c>
      <c r="Y263" t="s">
        <v>1</v>
      </c>
      <c r="Z263" t="s">
        <v>588</v>
      </c>
      <c r="AA263" t="s">
        <v>47</v>
      </c>
      <c r="AB263" t="s">
        <v>1</v>
      </c>
      <c r="AC263" t="s">
        <v>285</v>
      </c>
      <c r="AD263" t="s">
        <v>959</v>
      </c>
      <c r="AE263" t="s">
        <v>960</v>
      </c>
      <c r="AF263" t="s">
        <v>282</v>
      </c>
      <c r="AG263" t="s">
        <v>961</v>
      </c>
      <c r="AH263" t="s">
        <v>962</v>
      </c>
    </row>
    <row r="264" spans="1:34" x14ac:dyDescent="0.2">
      <c r="A264" t="s">
        <v>953</v>
      </c>
      <c r="B264">
        <f t="shared" si="23"/>
        <v>9.569377990430622E-2</v>
      </c>
      <c r="C264">
        <f t="shared" si="24"/>
        <v>4.784688995215311E-2</v>
      </c>
      <c r="D264">
        <v>1.5</v>
      </c>
      <c r="F264" t="s">
        <v>1071</v>
      </c>
      <c r="G264" t="s">
        <v>796</v>
      </c>
      <c r="H264" t="s">
        <v>121</v>
      </c>
      <c r="I264" t="s">
        <v>797</v>
      </c>
      <c r="J264" t="s">
        <v>746</v>
      </c>
      <c r="K264" t="s">
        <v>101</v>
      </c>
      <c r="L264" t="s">
        <v>193</v>
      </c>
      <c r="M264" t="s">
        <v>44</v>
      </c>
      <c r="N264" t="s">
        <v>963</v>
      </c>
      <c r="O264" t="s">
        <v>52</v>
      </c>
      <c r="P264" t="s">
        <v>48</v>
      </c>
      <c r="Q264" t="s">
        <v>964</v>
      </c>
      <c r="V264" t="s">
        <v>796</v>
      </c>
      <c r="W264" t="s">
        <v>121</v>
      </c>
      <c r="X264" t="s">
        <v>797</v>
      </c>
      <c r="Y264" t="s">
        <v>746</v>
      </c>
      <c r="Z264" t="s">
        <v>101</v>
      </c>
      <c r="AA264" t="s">
        <v>193</v>
      </c>
      <c r="AB264" t="s">
        <v>44</v>
      </c>
      <c r="AC264" t="s">
        <v>963</v>
      </c>
      <c r="AD264" t="s">
        <v>52</v>
      </c>
      <c r="AE264" t="s">
        <v>48</v>
      </c>
      <c r="AF264" t="s">
        <v>964</v>
      </c>
    </row>
    <row r="265" spans="1:34" x14ac:dyDescent="0.2">
      <c r="A265" t="s">
        <v>953</v>
      </c>
      <c r="B265">
        <f t="shared" si="23"/>
        <v>9.569377990430622E-2</v>
      </c>
      <c r="C265">
        <f t="shared" si="24"/>
        <v>4.784688995215311E-2</v>
      </c>
      <c r="D265">
        <v>1.4</v>
      </c>
      <c r="F265" t="s">
        <v>1071</v>
      </c>
      <c r="G265" t="s">
        <v>318</v>
      </c>
      <c r="H265" t="s">
        <v>910</v>
      </c>
      <c r="I265" t="s">
        <v>460</v>
      </c>
      <c r="J265" t="s">
        <v>67</v>
      </c>
      <c r="K265" t="s">
        <v>101</v>
      </c>
      <c r="L265" t="s">
        <v>137</v>
      </c>
      <c r="M265" t="s">
        <v>965</v>
      </c>
      <c r="N265" t="s">
        <v>52</v>
      </c>
      <c r="O265" t="s">
        <v>48</v>
      </c>
      <c r="P265" t="s">
        <v>966</v>
      </c>
      <c r="Q265" t="s">
        <v>657</v>
      </c>
      <c r="R265" t="s">
        <v>921</v>
      </c>
      <c r="V265" t="s">
        <v>318</v>
      </c>
      <c r="W265" t="s">
        <v>910</v>
      </c>
      <c r="X265" t="s">
        <v>460</v>
      </c>
      <c r="Y265" t="s">
        <v>67</v>
      </c>
      <c r="Z265" t="s">
        <v>101</v>
      </c>
      <c r="AA265" t="s">
        <v>137</v>
      </c>
      <c r="AB265" t="s">
        <v>965</v>
      </c>
      <c r="AC265" t="s">
        <v>52</v>
      </c>
      <c r="AD265" t="s">
        <v>48</v>
      </c>
      <c r="AE265" t="s">
        <v>966</v>
      </c>
      <c r="AF265" t="s">
        <v>657</v>
      </c>
      <c r="AG265" t="s">
        <v>921</v>
      </c>
    </row>
    <row r="266" spans="1:34" x14ac:dyDescent="0.2">
      <c r="A266" t="s">
        <v>953</v>
      </c>
      <c r="B266">
        <f t="shared" si="23"/>
        <v>9.569377990430622E-2</v>
      </c>
      <c r="C266">
        <f t="shared" si="24"/>
        <v>4.784688995215311E-2</v>
      </c>
      <c r="D266">
        <v>1.3</v>
      </c>
      <c r="F266" t="s">
        <v>1071</v>
      </c>
      <c r="G266" t="s">
        <v>242</v>
      </c>
      <c r="H266" t="s">
        <v>118</v>
      </c>
      <c r="I266" t="s">
        <v>198</v>
      </c>
      <c r="J266" t="s">
        <v>387</v>
      </c>
      <c r="K266" t="s">
        <v>224</v>
      </c>
      <c r="L266" t="s">
        <v>140</v>
      </c>
      <c r="M266" t="s">
        <v>1</v>
      </c>
      <c r="N266" t="s">
        <v>191</v>
      </c>
      <c r="O266" t="s">
        <v>341</v>
      </c>
      <c r="P266" t="s">
        <v>121</v>
      </c>
      <c r="Q266" t="s">
        <v>342</v>
      </c>
      <c r="R266" t="s">
        <v>47</v>
      </c>
      <c r="S266" t="s">
        <v>246</v>
      </c>
      <c r="V266" t="s">
        <v>242</v>
      </c>
      <c r="W266" t="s">
        <v>118</v>
      </c>
      <c r="X266" t="s">
        <v>198</v>
      </c>
      <c r="Y266" t="s">
        <v>387</v>
      </c>
      <c r="Z266" t="s">
        <v>224</v>
      </c>
      <c r="AA266" t="s">
        <v>140</v>
      </c>
      <c r="AB266" t="s">
        <v>1</v>
      </c>
      <c r="AC266" t="s">
        <v>191</v>
      </c>
      <c r="AD266" t="s">
        <v>341</v>
      </c>
      <c r="AE266" t="s">
        <v>121</v>
      </c>
      <c r="AF266" t="s">
        <v>342</v>
      </c>
      <c r="AG266" t="s">
        <v>47</v>
      </c>
      <c r="AH266" t="s">
        <v>246</v>
      </c>
    </row>
    <row r="267" spans="1:34" x14ac:dyDescent="0.2">
      <c r="A267" t="s">
        <v>953</v>
      </c>
      <c r="B267">
        <f t="shared" si="23"/>
        <v>9.569377990430622E-2</v>
      </c>
      <c r="C267">
        <f t="shared" si="24"/>
        <v>4.784688995215311E-2</v>
      </c>
      <c r="D267">
        <v>1.2</v>
      </c>
      <c r="F267" t="s">
        <v>1071</v>
      </c>
      <c r="G267" t="s">
        <v>905</v>
      </c>
      <c r="H267" t="s">
        <v>215</v>
      </c>
      <c r="I267" t="s">
        <v>662</v>
      </c>
      <c r="J267" t="s">
        <v>350</v>
      </c>
      <c r="K267" t="s">
        <v>121</v>
      </c>
      <c r="L267" t="s">
        <v>101</v>
      </c>
      <c r="M267" t="s">
        <v>52</v>
      </c>
      <c r="N267" t="s">
        <v>967</v>
      </c>
      <c r="O267" t="s">
        <v>219</v>
      </c>
      <c r="P267" t="s">
        <v>330</v>
      </c>
      <c r="Q267" t="s">
        <v>177</v>
      </c>
      <c r="R267" t="s">
        <v>968</v>
      </c>
      <c r="V267" t="s">
        <v>905</v>
      </c>
      <c r="W267" t="s">
        <v>215</v>
      </c>
      <c r="X267" t="s">
        <v>662</v>
      </c>
      <c r="Y267" t="s">
        <v>350</v>
      </c>
      <c r="Z267" t="s">
        <v>121</v>
      </c>
      <c r="AA267" t="s">
        <v>101</v>
      </c>
      <c r="AB267" t="s">
        <v>52</v>
      </c>
      <c r="AC267" t="s">
        <v>967</v>
      </c>
      <c r="AD267" t="s">
        <v>219</v>
      </c>
      <c r="AE267" t="s">
        <v>330</v>
      </c>
      <c r="AF267" t="s">
        <v>177</v>
      </c>
      <c r="AG267" t="s">
        <v>968</v>
      </c>
    </row>
    <row r="268" spans="1:34" x14ac:dyDescent="0.2">
      <c r="A268" t="s">
        <v>953</v>
      </c>
      <c r="B268">
        <f t="shared" si="23"/>
        <v>9.569377990430622E-2</v>
      </c>
      <c r="C268">
        <f t="shared" si="24"/>
        <v>4.784688995215311E-2</v>
      </c>
      <c r="D268">
        <v>1.1000000000000001</v>
      </c>
      <c r="F268" t="s">
        <v>1071</v>
      </c>
      <c r="G268" t="s">
        <v>926</v>
      </c>
      <c r="H268" t="s">
        <v>235</v>
      </c>
      <c r="I268" t="s">
        <v>387</v>
      </c>
      <c r="J268" t="s">
        <v>224</v>
      </c>
      <c r="K268" t="s">
        <v>140</v>
      </c>
      <c r="L268" t="s">
        <v>1</v>
      </c>
      <c r="M268" t="s">
        <v>969</v>
      </c>
      <c r="N268" t="s">
        <v>121</v>
      </c>
      <c r="O268" t="s">
        <v>424</v>
      </c>
      <c r="P268" t="s">
        <v>191</v>
      </c>
      <c r="Q268" t="s">
        <v>91</v>
      </c>
      <c r="R268" t="s">
        <v>57</v>
      </c>
      <c r="S268" t="s">
        <v>343</v>
      </c>
      <c r="V268" t="s">
        <v>926</v>
      </c>
      <c r="W268" t="s">
        <v>235</v>
      </c>
      <c r="X268" t="s">
        <v>387</v>
      </c>
      <c r="Y268" t="s">
        <v>224</v>
      </c>
      <c r="Z268" t="s">
        <v>140</v>
      </c>
      <c r="AA268" t="s">
        <v>1</v>
      </c>
      <c r="AB268" t="s">
        <v>969</v>
      </c>
      <c r="AC268" t="s">
        <v>121</v>
      </c>
      <c r="AD268" t="s">
        <v>424</v>
      </c>
      <c r="AE268" t="s">
        <v>191</v>
      </c>
      <c r="AF268" t="s">
        <v>91</v>
      </c>
      <c r="AG268" t="s">
        <v>57</v>
      </c>
      <c r="AH268" t="s">
        <v>343</v>
      </c>
    </row>
    <row r="269" spans="1:34" x14ac:dyDescent="0.2">
      <c r="A269" t="s">
        <v>953</v>
      </c>
      <c r="B269">
        <f t="shared" si="23"/>
        <v>9.569377990430622E-2</v>
      </c>
      <c r="C269">
        <f t="shared" si="24"/>
        <v>4.784688995215311E-2</v>
      </c>
      <c r="D269">
        <v>1</v>
      </c>
      <c r="F269" t="s">
        <v>1071</v>
      </c>
      <c r="G269" t="s">
        <v>841</v>
      </c>
      <c r="H269" t="s">
        <v>927</v>
      </c>
      <c r="I269" t="s">
        <v>387</v>
      </c>
      <c r="J269" t="s">
        <v>250</v>
      </c>
      <c r="K269" t="s">
        <v>193</v>
      </c>
      <c r="L269" t="s">
        <v>48</v>
      </c>
      <c r="M269" t="s">
        <v>970</v>
      </c>
      <c r="N269" t="s">
        <v>76</v>
      </c>
      <c r="O269" t="s">
        <v>48</v>
      </c>
      <c r="P269" t="s">
        <v>971</v>
      </c>
      <c r="Q269" t="s">
        <v>158</v>
      </c>
      <c r="R269" t="s">
        <v>48</v>
      </c>
      <c r="S269" t="s">
        <v>765</v>
      </c>
      <c r="V269" t="s">
        <v>841</v>
      </c>
      <c r="X269" t="s">
        <v>387</v>
      </c>
      <c r="Y269" t="s">
        <v>250</v>
      </c>
      <c r="Z269" t="s">
        <v>193</v>
      </c>
      <c r="AA269" t="s">
        <v>48</v>
      </c>
      <c r="AB269" t="s">
        <v>970</v>
      </c>
      <c r="AC269" t="s">
        <v>76</v>
      </c>
      <c r="AD269" t="s">
        <v>48</v>
      </c>
      <c r="AE269" t="s">
        <v>971</v>
      </c>
      <c r="AG269" t="s">
        <v>48</v>
      </c>
    </row>
    <row r="270" spans="1:34" x14ac:dyDescent="0.2">
      <c r="A270" t="s">
        <v>953</v>
      </c>
      <c r="B270">
        <f t="shared" si="23"/>
        <v>9.569377990430622E-2</v>
      </c>
      <c r="C270">
        <f t="shared" si="24"/>
        <v>4.784688995215311E-2</v>
      </c>
      <c r="D270">
        <v>0.90000000000000102</v>
      </c>
      <c r="F270" t="s">
        <v>1071</v>
      </c>
      <c r="G270" t="s">
        <v>318</v>
      </c>
      <c r="H270" t="s">
        <v>936</v>
      </c>
      <c r="I270" t="s">
        <v>662</v>
      </c>
      <c r="J270" t="s">
        <v>109</v>
      </c>
      <c r="K270" t="s">
        <v>48</v>
      </c>
      <c r="L270" t="s">
        <v>972</v>
      </c>
      <c r="M270" t="s">
        <v>58</v>
      </c>
      <c r="N270" t="s">
        <v>48</v>
      </c>
      <c r="O270" t="s">
        <v>973</v>
      </c>
      <c r="P270" t="s">
        <v>536</v>
      </c>
      <c r="Q270" t="s">
        <v>48</v>
      </c>
      <c r="R270" t="s">
        <v>974</v>
      </c>
    </row>
    <row r="271" spans="1:34" x14ac:dyDescent="0.2">
      <c r="A271" t="s">
        <v>953</v>
      </c>
      <c r="B271">
        <f t="shared" si="23"/>
        <v>9.569377990430622E-2</v>
      </c>
      <c r="C271">
        <f t="shared" si="24"/>
        <v>4.784688995215311E-2</v>
      </c>
      <c r="D271">
        <v>0.80000000000000104</v>
      </c>
      <c r="F271" t="s">
        <v>1071</v>
      </c>
      <c r="G271" t="s">
        <v>841</v>
      </c>
      <c r="H271" t="s">
        <v>975</v>
      </c>
      <c r="I271" t="s">
        <v>976</v>
      </c>
      <c r="J271" t="s">
        <v>48</v>
      </c>
      <c r="K271" t="s">
        <v>977</v>
      </c>
      <c r="L271" t="s">
        <v>896</v>
      </c>
      <c r="M271" t="s">
        <v>48</v>
      </c>
      <c r="N271" t="s">
        <v>978</v>
      </c>
      <c r="O271" t="s">
        <v>158</v>
      </c>
      <c r="P271" t="s">
        <v>48</v>
      </c>
      <c r="Q271" t="s">
        <v>284</v>
      </c>
    </row>
    <row r="272" spans="1:34" x14ac:dyDescent="0.2">
      <c r="A272" t="s">
        <v>953</v>
      </c>
      <c r="B272">
        <f t="shared" si="23"/>
        <v>9.569377990430622E-2</v>
      </c>
      <c r="C272">
        <f t="shared" si="24"/>
        <v>4.784688995215311E-2</v>
      </c>
      <c r="D272">
        <v>0.70000000000000095</v>
      </c>
      <c r="F272" t="s">
        <v>1071</v>
      </c>
      <c r="G272" t="s">
        <v>318</v>
      </c>
      <c r="H272" t="s">
        <v>979</v>
      </c>
      <c r="I272" t="s">
        <v>387</v>
      </c>
      <c r="J272" t="s">
        <v>250</v>
      </c>
      <c r="K272" t="s">
        <v>48</v>
      </c>
      <c r="L272" t="s">
        <v>903</v>
      </c>
      <c r="M272" t="s">
        <v>917</v>
      </c>
      <c r="N272" t="s">
        <v>48</v>
      </c>
      <c r="O272" t="s">
        <v>980</v>
      </c>
      <c r="P272" t="s">
        <v>106</v>
      </c>
      <c r="Q272" t="s">
        <v>48</v>
      </c>
      <c r="R272" t="s">
        <v>234</v>
      </c>
    </row>
    <row r="273" spans="1:34" x14ac:dyDescent="0.2">
      <c r="A273" t="s">
        <v>953</v>
      </c>
      <c r="B273">
        <f t="shared" si="23"/>
        <v>9.569377990430622E-2</v>
      </c>
      <c r="C273">
        <f t="shared" si="24"/>
        <v>4.784688995215311E-2</v>
      </c>
      <c r="D273">
        <v>0.6</v>
      </c>
      <c r="F273" t="s">
        <v>1071</v>
      </c>
      <c r="G273" t="s">
        <v>72</v>
      </c>
      <c r="H273" t="s">
        <v>981</v>
      </c>
      <c r="I273" t="s">
        <v>460</v>
      </c>
      <c r="J273" t="s">
        <v>67</v>
      </c>
      <c r="K273" t="s">
        <v>101</v>
      </c>
      <c r="L273" t="s">
        <v>193</v>
      </c>
      <c r="M273" t="s">
        <v>315</v>
      </c>
      <c r="N273" t="s">
        <v>982</v>
      </c>
      <c r="O273" t="s">
        <v>52</v>
      </c>
      <c r="P273" t="s">
        <v>48</v>
      </c>
      <c r="Q273" t="s">
        <v>983</v>
      </c>
      <c r="R273" t="s">
        <v>657</v>
      </c>
      <c r="S273" t="s">
        <v>921</v>
      </c>
    </row>
    <row r="274" spans="1:34" x14ac:dyDescent="0.2">
      <c r="A274" t="s">
        <v>953</v>
      </c>
      <c r="B274">
        <f t="shared" si="23"/>
        <v>9.569377990430622E-2</v>
      </c>
      <c r="C274">
        <f t="shared" si="24"/>
        <v>4.784688995215311E-2</v>
      </c>
      <c r="D274">
        <v>0.5</v>
      </c>
      <c r="F274" t="s">
        <v>1071</v>
      </c>
      <c r="G274" t="s">
        <v>50</v>
      </c>
      <c r="H274" t="s">
        <v>437</v>
      </c>
      <c r="I274" t="s">
        <v>67</v>
      </c>
      <c r="J274" t="s">
        <v>48</v>
      </c>
      <c r="K274" t="s">
        <v>984</v>
      </c>
      <c r="L274" t="s">
        <v>985</v>
      </c>
      <c r="M274" t="s">
        <v>630</v>
      </c>
      <c r="N274" t="s">
        <v>48</v>
      </c>
      <c r="O274" t="s">
        <v>986</v>
      </c>
      <c r="P274" t="s">
        <v>140</v>
      </c>
      <c r="Q274" t="s">
        <v>1</v>
      </c>
      <c r="R274" t="s">
        <v>987</v>
      </c>
    </row>
    <row r="275" spans="1:34" x14ac:dyDescent="0.2">
      <c r="A275" t="s">
        <v>953</v>
      </c>
      <c r="B275">
        <f t="shared" si="23"/>
        <v>9.569377990430622E-2</v>
      </c>
      <c r="C275">
        <f t="shared" si="24"/>
        <v>4.784688995215311E-2</v>
      </c>
      <c r="D275">
        <v>0.4</v>
      </c>
      <c r="F275" t="s">
        <v>1071</v>
      </c>
      <c r="G275" t="s">
        <v>988</v>
      </c>
      <c r="H275" t="s">
        <v>989</v>
      </c>
      <c r="I275" t="s">
        <v>416</v>
      </c>
      <c r="J275" t="s">
        <v>44</v>
      </c>
      <c r="K275" t="s">
        <v>990</v>
      </c>
      <c r="L275" t="s">
        <v>630</v>
      </c>
      <c r="M275" t="s">
        <v>48</v>
      </c>
      <c r="N275" t="s">
        <v>991</v>
      </c>
      <c r="O275" t="s">
        <v>892</v>
      </c>
    </row>
    <row r="276" spans="1:34" x14ac:dyDescent="0.2">
      <c r="A276" t="s">
        <v>953</v>
      </c>
      <c r="B276">
        <f t="shared" si="23"/>
        <v>9.569377990430622E-2</v>
      </c>
      <c r="C276">
        <f t="shared" si="24"/>
        <v>4.784688995215311E-2</v>
      </c>
      <c r="D276">
        <v>0.3</v>
      </c>
      <c r="F276" t="s">
        <v>1071</v>
      </c>
      <c r="G276" t="s">
        <v>274</v>
      </c>
      <c r="H276" t="s">
        <v>75</v>
      </c>
      <c r="I276" t="s">
        <v>992</v>
      </c>
      <c r="J276" t="s">
        <v>628</v>
      </c>
      <c r="K276" t="s">
        <v>993</v>
      </c>
      <c r="L276" t="s">
        <v>630</v>
      </c>
      <c r="M276" t="s">
        <v>48</v>
      </c>
      <c r="N276" t="s">
        <v>994</v>
      </c>
      <c r="O276" t="s">
        <v>52</v>
      </c>
      <c r="P276" t="s">
        <v>465</v>
      </c>
      <c r="Q276" t="s">
        <v>103</v>
      </c>
    </row>
    <row r="277" spans="1:34" x14ac:dyDescent="0.2">
      <c r="A277" t="s">
        <v>953</v>
      </c>
      <c r="B277">
        <f t="shared" si="23"/>
        <v>9.569377990430622E-2</v>
      </c>
      <c r="C277">
        <f t="shared" si="24"/>
        <v>4.784688995215311E-2</v>
      </c>
      <c r="D277">
        <v>0.2</v>
      </c>
      <c r="F277" t="s">
        <v>1071</v>
      </c>
      <c r="G277" t="s">
        <v>182</v>
      </c>
      <c r="H277" t="s">
        <v>303</v>
      </c>
      <c r="I277" t="s">
        <v>387</v>
      </c>
      <c r="J277" t="s">
        <v>250</v>
      </c>
      <c r="K277" t="s">
        <v>48</v>
      </c>
      <c r="L277" t="s">
        <v>995</v>
      </c>
      <c r="M277" t="s">
        <v>58</v>
      </c>
      <c r="N277" t="s">
        <v>48</v>
      </c>
      <c r="O277" t="s">
        <v>996</v>
      </c>
      <c r="P277" t="s">
        <v>158</v>
      </c>
      <c r="Q277" t="s">
        <v>48</v>
      </c>
      <c r="R277" t="s">
        <v>997</v>
      </c>
    </row>
    <row r="278" spans="1:34" x14ac:dyDescent="0.2">
      <c r="A278" t="s">
        <v>953</v>
      </c>
      <c r="B278">
        <f t="shared" si="23"/>
        <v>9.569377990430622E-2</v>
      </c>
      <c r="C278">
        <f t="shared" si="24"/>
        <v>4.784688995215311E-2</v>
      </c>
      <c r="D278">
        <v>9.9999999999999895E-2</v>
      </c>
      <c r="F278" t="s">
        <v>1071</v>
      </c>
      <c r="G278" t="s">
        <v>72</v>
      </c>
      <c r="H278" t="s">
        <v>916</v>
      </c>
      <c r="I278" t="s">
        <v>662</v>
      </c>
      <c r="J278" t="s">
        <v>224</v>
      </c>
      <c r="K278" t="s">
        <v>85</v>
      </c>
      <c r="L278" t="s">
        <v>215</v>
      </c>
      <c r="M278" t="s">
        <v>896</v>
      </c>
      <c r="N278" t="s">
        <v>48</v>
      </c>
      <c r="O278" t="s">
        <v>998</v>
      </c>
      <c r="P278" t="s">
        <v>158</v>
      </c>
      <c r="Q278" t="s">
        <v>48</v>
      </c>
      <c r="R278" t="s">
        <v>284</v>
      </c>
    </row>
    <row r="279" spans="1:34" x14ac:dyDescent="0.2">
      <c r="A279" t="s">
        <v>953</v>
      </c>
      <c r="B279">
        <f t="shared" si="23"/>
        <v>9.569377990430622E-2</v>
      </c>
      <c r="C279">
        <f t="shared" si="24"/>
        <v>4.784688995215311E-2</v>
      </c>
      <c r="D279">
        <v>0</v>
      </c>
      <c r="F279" t="s">
        <v>1071</v>
      </c>
      <c r="G279" t="s">
        <v>943</v>
      </c>
      <c r="H279" t="s">
        <v>626</v>
      </c>
      <c r="I279" t="s">
        <v>474</v>
      </c>
      <c r="J279" t="s">
        <v>101</v>
      </c>
      <c r="K279" t="s">
        <v>193</v>
      </c>
      <c r="L279" t="s">
        <v>332</v>
      </c>
      <c r="M279" t="s">
        <v>999</v>
      </c>
      <c r="N279" t="s">
        <v>41</v>
      </c>
      <c r="O279" t="s">
        <v>48</v>
      </c>
      <c r="P279" t="s">
        <v>671</v>
      </c>
      <c r="Q279" t="s">
        <v>175</v>
      </c>
    </row>
    <row r="280" spans="1:34" x14ac:dyDescent="0.2">
      <c r="A280" t="s">
        <v>953</v>
      </c>
      <c r="B280">
        <f t="shared" si="23"/>
        <v>9.569377990430622E-2</v>
      </c>
      <c r="C280">
        <f t="shared" si="24"/>
        <v>4.784688995215311E-2</v>
      </c>
      <c r="D280">
        <v>-0.1</v>
      </c>
      <c r="F280" t="s">
        <v>1071</v>
      </c>
      <c r="G280" t="s">
        <v>72</v>
      </c>
      <c r="H280" t="s">
        <v>931</v>
      </c>
      <c r="I280" t="s">
        <v>387</v>
      </c>
      <c r="J280" t="s">
        <v>250</v>
      </c>
      <c r="K280" t="s">
        <v>465</v>
      </c>
      <c r="L280" t="s">
        <v>979</v>
      </c>
      <c r="M280" t="s">
        <v>917</v>
      </c>
      <c r="N280" t="s">
        <v>48</v>
      </c>
      <c r="O280" t="s">
        <v>1000</v>
      </c>
      <c r="P280" t="s">
        <v>41</v>
      </c>
      <c r="Q280" t="s">
        <v>48</v>
      </c>
      <c r="R280" t="s">
        <v>1001</v>
      </c>
    </row>
    <row r="281" spans="1:34" x14ac:dyDescent="0.2">
      <c r="A281" t="s">
        <v>953</v>
      </c>
      <c r="B281">
        <f t="shared" si="23"/>
        <v>9.569377990430622E-2</v>
      </c>
      <c r="C281">
        <f t="shared" si="24"/>
        <v>4.784688995215311E-2</v>
      </c>
      <c r="D281">
        <v>-0.2</v>
      </c>
      <c r="F281" t="s">
        <v>1071</v>
      </c>
      <c r="G281" t="s">
        <v>297</v>
      </c>
      <c r="H281" t="s">
        <v>247</v>
      </c>
      <c r="I281" t="s">
        <v>83</v>
      </c>
      <c r="J281" t="s">
        <v>52</v>
      </c>
      <c r="K281" t="s">
        <v>1002</v>
      </c>
      <c r="L281" t="s">
        <v>186</v>
      </c>
      <c r="M281" t="s">
        <v>1003</v>
      </c>
      <c r="N281" t="s">
        <v>115</v>
      </c>
      <c r="O281" t="s">
        <v>797</v>
      </c>
      <c r="P281" t="s">
        <v>550</v>
      </c>
    </row>
    <row r="282" spans="1:34" x14ac:dyDescent="0.2">
      <c r="A282" t="s">
        <v>1004</v>
      </c>
      <c r="B282">
        <f>1/18.39</f>
        <v>5.4377379010331697E-2</v>
      </c>
      <c r="C282">
        <f>0.5/10.45</f>
        <v>4.784688995215311E-2</v>
      </c>
      <c r="D282">
        <v>1.7</v>
      </c>
      <c r="F282" t="s">
        <v>1071</v>
      </c>
      <c r="G282" t="s">
        <v>72</v>
      </c>
      <c r="H282" t="s">
        <v>899</v>
      </c>
      <c r="I282" t="s">
        <v>387</v>
      </c>
      <c r="J282" t="s">
        <v>250</v>
      </c>
      <c r="K282" t="s">
        <v>186</v>
      </c>
      <c r="L282" t="s">
        <v>1005</v>
      </c>
      <c r="M282" t="s">
        <v>310</v>
      </c>
      <c r="N282" t="s">
        <v>48</v>
      </c>
      <c r="O282" t="s">
        <v>1006</v>
      </c>
      <c r="P282" t="s">
        <v>282</v>
      </c>
      <c r="Q282" t="s">
        <v>48</v>
      </c>
      <c r="R282" t="s">
        <v>974</v>
      </c>
      <c r="V282" t="s">
        <v>72</v>
      </c>
      <c r="W282" t="s">
        <v>899</v>
      </c>
      <c r="X282" t="s">
        <v>387</v>
      </c>
      <c r="Y282" t="s">
        <v>250</v>
      </c>
      <c r="Z282" t="s">
        <v>186</v>
      </c>
      <c r="AA282" t="s">
        <v>1005</v>
      </c>
      <c r="AB282" t="s">
        <v>310</v>
      </c>
      <c r="AC282" t="s">
        <v>48</v>
      </c>
      <c r="AD282" t="s">
        <v>1006</v>
      </c>
      <c r="AE282" t="s">
        <v>282</v>
      </c>
      <c r="AF282" t="s">
        <v>48</v>
      </c>
      <c r="AG282" t="s">
        <v>974</v>
      </c>
    </row>
    <row r="283" spans="1:34" x14ac:dyDescent="0.2">
      <c r="A283" t="s">
        <v>1004</v>
      </c>
      <c r="B283">
        <f t="shared" ref="B283:B301" si="25">1/18.39</f>
        <v>5.4377379010331697E-2</v>
      </c>
      <c r="C283">
        <f t="shared" ref="C283:C301" si="26">0.5/10.45</f>
        <v>4.784688995215311E-2</v>
      </c>
      <c r="D283">
        <v>1.6</v>
      </c>
      <c r="F283" t="s">
        <v>1071</v>
      </c>
      <c r="G283" t="s">
        <v>61</v>
      </c>
      <c r="H283" t="s">
        <v>114</v>
      </c>
      <c r="I283" t="s">
        <v>121</v>
      </c>
      <c r="J283" t="s">
        <v>893</v>
      </c>
      <c r="K283" t="s">
        <v>733</v>
      </c>
      <c r="L283" t="s">
        <v>143</v>
      </c>
      <c r="M283" t="s">
        <v>315</v>
      </c>
      <c r="N283" t="s">
        <v>1007</v>
      </c>
      <c r="O283" t="s">
        <v>52</v>
      </c>
      <c r="P283" t="s">
        <v>48</v>
      </c>
      <c r="Q283" t="s">
        <v>1008</v>
      </c>
      <c r="V283" t="s">
        <v>61</v>
      </c>
      <c r="W283" t="s">
        <v>114</v>
      </c>
      <c r="X283" t="s">
        <v>121</v>
      </c>
      <c r="Y283" t="s">
        <v>893</v>
      </c>
      <c r="Z283" t="s">
        <v>733</v>
      </c>
      <c r="AA283" t="s">
        <v>143</v>
      </c>
      <c r="AB283" t="s">
        <v>315</v>
      </c>
      <c r="AC283" t="s">
        <v>1007</v>
      </c>
      <c r="AD283" t="s">
        <v>52</v>
      </c>
      <c r="AE283" t="s">
        <v>48</v>
      </c>
      <c r="AF283" t="s">
        <v>1008</v>
      </c>
    </row>
    <row r="284" spans="1:34" x14ac:dyDescent="0.2">
      <c r="A284" t="s">
        <v>1004</v>
      </c>
      <c r="B284">
        <f t="shared" si="25"/>
        <v>5.4377379010331697E-2</v>
      </c>
      <c r="C284">
        <f t="shared" si="26"/>
        <v>4.784688995215311E-2</v>
      </c>
      <c r="D284">
        <v>1.5</v>
      </c>
      <c r="F284" t="s">
        <v>1071</v>
      </c>
      <c r="G284" t="s">
        <v>318</v>
      </c>
      <c r="H284" t="s">
        <v>363</v>
      </c>
      <c r="I284" t="s">
        <v>387</v>
      </c>
      <c r="J284" t="s">
        <v>224</v>
      </c>
      <c r="K284" t="s">
        <v>250</v>
      </c>
      <c r="L284" t="s">
        <v>48</v>
      </c>
      <c r="M284" t="s">
        <v>981</v>
      </c>
      <c r="N284" t="s">
        <v>340</v>
      </c>
      <c r="O284" t="s">
        <v>48</v>
      </c>
      <c r="P284" t="s">
        <v>971</v>
      </c>
      <c r="Q284" t="s">
        <v>158</v>
      </c>
      <c r="R284" t="s">
        <v>48</v>
      </c>
      <c r="S284" t="s">
        <v>1009</v>
      </c>
      <c r="V284" t="s">
        <v>318</v>
      </c>
      <c r="W284" t="s">
        <v>363</v>
      </c>
      <c r="X284" t="s">
        <v>387</v>
      </c>
      <c r="Y284" t="s">
        <v>224</v>
      </c>
      <c r="Z284" t="s">
        <v>250</v>
      </c>
      <c r="AA284" t="s">
        <v>48</v>
      </c>
      <c r="AB284" t="s">
        <v>981</v>
      </c>
      <c r="AC284" t="s">
        <v>340</v>
      </c>
      <c r="AD284" t="s">
        <v>48</v>
      </c>
      <c r="AE284" t="s">
        <v>971</v>
      </c>
      <c r="AF284" t="s">
        <v>158</v>
      </c>
      <c r="AG284" t="s">
        <v>48</v>
      </c>
      <c r="AH284" t="s">
        <v>1009</v>
      </c>
    </row>
    <row r="285" spans="1:34" x14ac:dyDescent="0.2">
      <c r="A285" t="s">
        <v>1004</v>
      </c>
      <c r="B285">
        <f t="shared" si="25"/>
        <v>5.4377379010331697E-2</v>
      </c>
      <c r="C285">
        <f t="shared" si="26"/>
        <v>4.784688995215311E-2</v>
      </c>
      <c r="D285">
        <v>1.4</v>
      </c>
      <c r="F285" t="s">
        <v>1071</v>
      </c>
      <c r="G285" t="s">
        <v>905</v>
      </c>
      <c r="H285" t="s">
        <v>924</v>
      </c>
      <c r="I285" t="s">
        <v>1010</v>
      </c>
      <c r="J285" t="s">
        <v>1</v>
      </c>
      <c r="K285" t="s">
        <v>969</v>
      </c>
      <c r="L285" t="s">
        <v>121</v>
      </c>
      <c r="M285" t="s">
        <v>191</v>
      </c>
      <c r="N285" t="s">
        <v>516</v>
      </c>
      <c r="O285" t="s">
        <v>57</v>
      </c>
      <c r="P285" t="s">
        <v>1</v>
      </c>
      <c r="Q285" t="s">
        <v>120</v>
      </c>
      <c r="R285" t="s">
        <v>121</v>
      </c>
      <c r="S285" t="s">
        <v>343</v>
      </c>
      <c r="V285" t="s">
        <v>905</v>
      </c>
      <c r="Y285" t="s">
        <v>1</v>
      </c>
      <c r="Z285" t="s">
        <v>969</v>
      </c>
      <c r="AA285" t="s">
        <v>121</v>
      </c>
      <c r="AB285" t="s">
        <v>191</v>
      </c>
      <c r="AC285" t="s">
        <v>516</v>
      </c>
      <c r="AD285" t="s">
        <v>57</v>
      </c>
      <c r="AE285" t="s">
        <v>1</v>
      </c>
      <c r="AF285" t="s">
        <v>120</v>
      </c>
      <c r="AG285" t="s">
        <v>121</v>
      </c>
      <c r="AH285" t="s">
        <v>343</v>
      </c>
    </row>
    <row r="286" spans="1:34" x14ac:dyDescent="0.2">
      <c r="A286" t="s">
        <v>1004</v>
      </c>
      <c r="B286">
        <f t="shared" si="25"/>
        <v>5.4377379010331697E-2</v>
      </c>
      <c r="C286">
        <f t="shared" si="26"/>
        <v>4.784688995215311E-2</v>
      </c>
      <c r="D286">
        <v>1.3</v>
      </c>
      <c r="F286" t="s">
        <v>1071</v>
      </c>
      <c r="G286" t="s">
        <v>72</v>
      </c>
      <c r="H286" t="s">
        <v>779</v>
      </c>
      <c r="I286" t="s">
        <v>387</v>
      </c>
      <c r="J286" t="s">
        <v>250</v>
      </c>
      <c r="K286" t="s">
        <v>680</v>
      </c>
      <c r="L286" t="s">
        <v>1011</v>
      </c>
      <c r="M286" t="s">
        <v>298</v>
      </c>
      <c r="N286" t="s">
        <v>48</v>
      </c>
      <c r="O286" t="s">
        <v>1012</v>
      </c>
      <c r="P286" t="s">
        <v>158</v>
      </c>
      <c r="Q286" t="s">
        <v>48</v>
      </c>
      <c r="R286" t="s">
        <v>518</v>
      </c>
      <c r="V286" t="s">
        <v>72</v>
      </c>
      <c r="W286" t="s">
        <v>779</v>
      </c>
    </row>
    <row r="287" spans="1:34" x14ac:dyDescent="0.2">
      <c r="A287" t="s">
        <v>1004</v>
      </c>
      <c r="B287">
        <f t="shared" si="25"/>
        <v>5.4377379010331697E-2</v>
      </c>
      <c r="C287">
        <f t="shared" si="26"/>
        <v>4.784688995215311E-2</v>
      </c>
      <c r="D287">
        <v>1.2</v>
      </c>
      <c r="F287" t="s">
        <v>1071</v>
      </c>
      <c r="G287" t="s">
        <v>841</v>
      </c>
      <c r="H287" t="s">
        <v>940</v>
      </c>
      <c r="I287" t="s">
        <v>460</v>
      </c>
      <c r="J287" t="s">
        <v>67</v>
      </c>
      <c r="K287" t="s">
        <v>48</v>
      </c>
      <c r="L287" t="s">
        <v>890</v>
      </c>
      <c r="M287" t="s">
        <v>586</v>
      </c>
      <c r="N287" t="s">
        <v>48</v>
      </c>
      <c r="O287" t="s">
        <v>1013</v>
      </c>
      <c r="P287" t="s">
        <v>672</v>
      </c>
      <c r="Q287" t="s">
        <v>48</v>
      </c>
      <c r="R287" t="s">
        <v>1014</v>
      </c>
    </row>
    <row r="288" spans="1:34" x14ac:dyDescent="0.2">
      <c r="A288" t="s">
        <v>1004</v>
      </c>
      <c r="B288">
        <f t="shared" si="25"/>
        <v>5.4377379010331697E-2</v>
      </c>
      <c r="C288">
        <f t="shared" si="26"/>
        <v>4.784688995215311E-2</v>
      </c>
      <c r="D288">
        <v>1.1000000000000001</v>
      </c>
      <c r="F288" t="s">
        <v>1071</v>
      </c>
      <c r="G288" t="s">
        <v>318</v>
      </c>
      <c r="H288" t="s">
        <v>666</v>
      </c>
      <c r="I288" t="s">
        <v>662</v>
      </c>
      <c r="J288" t="s">
        <v>101</v>
      </c>
      <c r="K288" t="s">
        <v>1</v>
      </c>
      <c r="L288" t="s">
        <v>519</v>
      </c>
      <c r="M288" t="s">
        <v>711</v>
      </c>
      <c r="N288" t="s">
        <v>177</v>
      </c>
      <c r="O288" t="s">
        <v>79</v>
      </c>
      <c r="P288" t="s">
        <v>612</v>
      </c>
      <c r="Q288" t="s">
        <v>712</v>
      </c>
    </row>
    <row r="289" spans="1:19" x14ac:dyDescent="0.2">
      <c r="A289" t="s">
        <v>1004</v>
      </c>
      <c r="B289">
        <f t="shared" si="25"/>
        <v>5.4377379010331697E-2</v>
      </c>
      <c r="C289">
        <f t="shared" si="26"/>
        <v>4.784688995215311E-2</v>
      </c>
      <c r="D289">
        <v>1</v>
      </c>
      <c r="F289" t="s">
        <v>1071</v>
      </c>
      <c r="G289" t="s">
        <v>841</v>
      </c>
      <c r="H289" t="s">
        <v>1015</v>
      </c>
      <c r="I289" t="s">
        <v>460</v>
      </c>
      <c r="J289" t="s">
        <v>67</v>
      </c>
      <c r="K289" t="s">
        <v>68</v>
      </c>
      <c r="L289" t="s">
        <v>504</v>
      </c>
      <c r="M289" t="s">
        <v>52</v>
      </c>
      <c r="N289" t="s">
        <v>1016</v>
      </c>
      <c r="O289" t="s">
        <v>147</v>
      </c>
      <c r="P289" t="s">
        <v>85</v>
      </c>
      <c r="Q289" t="s">
        <v>346</v>
      </c>
      <c r="R289" t="s">
        <v>442</v>
      </c>
      <c r="S289" t="s">
        <v>306</v>
      </c>
    </row>
    <row r="290" spans="1:19" x14ac:dyDescent="0.2">
      <c r="A290" t="s">
        <v>1004</v>
      </c>
      <c r="B290">
        <f t="shared" si="25"/>
        <v>5.4377379010331697E-2</v>
      </c>
      <c r="C290">
        <f t="shared" si="26"/>
        <v>4.784688995215311E-2</v>
      </c>
      <c r="D290">
        <v>0.90000000000000102</v>
      </c>
      <c r="F290" t="s">
        <v>1071</v>
      </c>
      <c r="G290" t="s">
        <v>182</v>
      </c>
      <c r="H290" t="s">
        <v>1017</v>
      </c>
      <c r="I290" t="s">
        <v>662</v>
      </c>
      <c r="J290" t="s">
        <v>109</v>
      </c>
      <c r="K290" t="s">
        <v>48</v>
      </c>
      <c r="L290" t="s">
        <v>1018</v>
      </c>
      <c r="M290" t="s">
        <v>58</v>
      </c>
      <c r="N290" t="s">
        <v>48</v>
      </c>
      <c r="O290" t="s">
        <v>1019</v>
      </c>
      <c r="P290" t="s">
        <v>536</v>
      </c>
      <c r="Q290" t="s">
        <v>48</v>
      </c>
      <c r="R290" t="s">
        <v>1020</v>
      </c>
    </row>
    <row r="291" spans="1:19" x14ac:dyDescent="0.2">
      <c r="A291" t="s">
        <v>1004</v>
      </c>
      <c r="B291">
        <f t="shared" si="25"/>
        <v>5.4377379010331697E-2</v>
      </c>
      <c r="C291">
        <f t="shared" si="26"/>
        <v>4.784688995215311E-2</v>
      </c>
      <c r="D291">
        <v>0.80000000000000104</v>
      </c>
      <c r="F291" t="s">
        <v>1071</v>
      </c>
      <c r="G291" t="s">
        <v>72</v>
      </c>
      <c r="H291" t="s">
        <v>938</v>
      </c>
      <c r="I291" t="s">
        <v>460</v>
      </c>
      <c r="J291" t="s">
        <v>67</v>
      </c>
      <c r="K291" t="s">
        <v>68</v>
      </c>
      <c r="L291" t="s">
        <v>137</v>
      </c>
      <c r="M291" t="s">
        <v>1021</v>
      </c>
      <c r="N291" t="s">
        <v>48</v>
      </c>
      <c r="O291" t="s">
        <v>1022</v>
      </c>
      <c r="P291" t="s">
        <v>106</v>
      </c>
      <c r="Q291" t="s">
        <v>42</v>
      </c>
      <c r="R291" t="s">
        <v>750</v>
      </c>
    </row>
    <row r="292" spans="1:19" x14ac:dyDescent="0.2">
      <c r="A292" t="s">
        <v>1004</v>
      </c>
      <c r="B292">
        <f t="shared" si="25"/>
        <v>5.4377379010331697E-2</v>
      </c>
      <c r="C292">
        <f t="shared" si="26"/>
        <v>4.784688995215311E-2</v>
      </c>
      <c r="D292">
        <v>0.70000000000000095</v>
      </c>
      <c r="F292" t="s">
        <v>1071</v>
      </c>
      <c r="G292" t="s">
        <v>274</v>
      </c>
      <c r="H292" t="s">
        <v>75</v>
      </c>
      <c r="I292" t="s">
        <v>885</v>
      </c>
      <c r="J292" t="s">
        <v>886</v>
      </c>
      <c r="K292" t="s">
        <v>629</v>
      </c>
      <c r="L292" t="s">
        <v>630</v>
      </c>
      <c r="M292" t="s">
        <v>48</v>
      </c>
      <c r="N292" t="s">
        <v>770</v>
      </c>
      <c r="O292" t="s">
        <v>52</v>
      </c>
      <c r="P292" t="s">
        <v>680</v>
      </c>
      <c r="Q292" t="s">
        <v>148</v>
      </c>
      <c r="R292" t="s">
        <v>256</v>
      </c>
    </row>
    <row r="293" spans="1:19" x14ac:dyDescent="0.2">
      <c r="A293" t="s">
        <v>1004</v>
      </c>
      <c r="B293">
        <f t="shared" si="25"/>
        <v>5.4377379010331697E-2</v>
      </c>
      <c r="C293">
        <f t="shared" si="26"/>
        <v>4.784688995215311E-2</v>
      </c>
      <c r="D293">
        <v>0.6</v>
      </c>
      <c r="F293" t="s">
        <v>1071</v>
      </c>
      <c r="G293" t="s">
        <v>72</v>
      </c>
      <c r="H293" t="s">
        <v>1023</v>
      </c>
      <c r="I293" t="s">
        <v>662</v>
      </c>
      <c r="J293" t="s">
        <v>109</v>
      </c>
      <c r="K293" t="s">
        <v>52</v>
      </c>
      <c r="L293" t="s">
        <v>967</v>
      </c>
      <c r="M293" t="s">
        <v>521</v>
      </c>
      <c r="N293" t="s">
        <v>1024</v>
      </c>
      <c r="O293" t="s">
        <v>884</v>
      </c>
      <c r="P293" t="s">
        <v>177</v>
      </c>
      <c r="Q293" t="s">
        <v>1025</v>
      </c>
    </row>
    <row r="294" spans="1:19" x14ac:dyDescent="0.2">
      <c r="A294" t="s">
        <v>1004</v>
      </c>
      <c r="B294">
        <f t="shared" si="25"/>
        <v>5.4377379010331697E-2</v>
      </c>
      <c r="C294">
        <f t="shared" si="26"/>
        <v>4.784688995215311E-2</v>
      </c>
      <c r="D294">
        <v>0.5</v>
      </c>
      <c r="F294" t="s">
        <v>1071</v>
      </c>
      <c r="G294" t="s">
        <v>318</v>
      </c>
      <c r="H294" t="s">
        <v>910</v>
      </c>
      <c r="I294" t="s">
        <v>460</v>
      </c>
      <c r="J294" t="s">
        <v>67</v>
      </c>
      <c r="K294" t="s">
        <v>101</v>
      </c>
      <c r="L294" t="s">
        <v>193</v>
      </c>
      <c r="M294" t="s">
        <v>315</v>
      </c>
      <c r="N294" t="s">
        <v>982</v>
      </c>
      <c r="O294" t="s">
        <v>52</v>
      </c>
      <c r="P294" t="s">
        <v>48</v>
      </c>
      <c r="Q294" t="s">
        <v>1026</v>
      </c>
      <c r="R294" t="s">
        <v>657</v>
      </c>
      <c r="S294" t="s">
        <v>921</v>
      </c>
    </row>
    <row r="295" spans="1:19" x14ac:dyDescent="0.2">
      <c r="A295" t="s">
        <v>1004</v>
      </c>
      <c r="B295">
        <f t="shared" si="25"/>
        <v>5.4377379010331697E-2</v>
      </c>
      <c r="C295">
        <f t="shared" si="26"/>
        <v>4.784688995215311E-2</v>
      </c>
      <c r="D295">
        <v>0.4</v>
      </c>
      <c r="F295" t="s">
        <v>1071</v>
      </c>
      <c r="G295" t="s">
        <v>926</v>
      </c>
      <c r="H295" t="s">
        <v>1017</v>
      </c>
      <c r="I295" t="s">
        <v>387</v>
      </c>
      <c r="J295" t="s">
        <v>250</v>
      </c>
      <c r="K295" t="s">
        <v>193</v>
      </c>
      <c r="L295" t="s">
        <v>48</v>
      </c>
      <c r="M295" t="s">
        <v>970</v>
      </c>
      <c r="N295" t="s">
        <v>917</v>
      </c>
      <c r="O295" t="s">
        <v>48</v>
      </c>
      <c r="P295" t="s">
        <v>1027</v>
      </c>
      <c r="Q295" t="s">
        <v>106</v>
      </c>
      <c r="R295" t="s">
        <v>48</v>
      </c>
      <c r="S295" t="s">
        <v>234</v>
      </c>
    </row>
    <row r="296" spans="1:19" x14ac:dyDescent="0.2">
      <c r="A296" t="s">
        <v>1004</v>
      </c>
      <c r="B296">
        <f t="shared" si="25"/>
        <v>5.4377379010331697E-2</v>
      </c>
      <c r="C296">
        <f t="shared" si="26"/>
        <v>4.784688995215311E-2</v>
      </c>
      <c r="D296">
        <v>0.3</v>
      </c>
      <c r="F296" t="s">
        <v>1071</v>
      </c>
      <c r="G296" t="s">
        <v>841</v>
      </c>
      <c r="H296" t="s">
        <v>363</v>
      </c>
      <c r="I296" t="s">
        <v>662</v>
      </c>
      <c r="J296" t="s">
        <v>224</v>
      </c>
      <c r="K296" t="s">
        <v>48</v>
      </c>
      <c r="L296" t="s">
        <v>1028</v>
      </c>
      <c r="M296" t="s">
        <v>58</v>
      </c>
      <c r="N296" t="s">
        <v>48</v>
      </c>
      <c r="O296" t="s">
        <v>66</v>
      </c>
      <c r="P296" t="s">
        <v>158</v>
      </c>
      <c r="Q296" t="s">
        <v>48</v>
      </c>
      <c r="R296" t="s">
        <v>952</v>
      </c>
    </row>
    <row r="297" spans="1:19" x14ac:dyDescent="0.2">
      <c r="A297" t="s">
        <v>1004</v>
      </c>
      <c r="B297">
        <f t="shared" si="25"/>
        <v>5.4377379010331697E-2</v>
      </c>
      <c r="C297">
        <f t="shared" si="26"/>
        <v>4.784688995215311E-2</v>
      </c>
      <c r="D297">
        <v>0.2</v>
      </c>
      <c r="F297" t="s">
        <v>1071</v>
      </c>
      <c r="G297" t="s">
        <v>182</v>
      </c>
      <c r="H297" t="s">
        <v>936</v>
      </c>
      <c r="I297" t="s">
        <v>460</v>
      </c>
      <c r="J297" t="s">
        <v>193</v>
      </c>
      <c r="K297" t="s">
        <v>48</v>
      </c>
      <c r="L297" t="s">
        <v>1029</v>
      </c>
      <c r="M297" t="s">
        <v>76</v>
      </c>
      <c r="N297" t="s">
        <v>48</v>
      </c>
      <c r="O297" t="s">
        <v>311</v>
      </c>
      <c r="P297" t="s">
        <v>555</v>
      </c>
      <c r="Q297" t="s">
        <v>52</v>
      </c>
      <c r="R297" t="s">
        <v>48</v>
      </c>
      <c r="S297" t="s">
        <v>518</v>
      </c>
    </row>
    <row r="298" spans="1:19" x14ac:dyDescent="0.2">
      <c r="A298" t="s">
        <v>1004</v>
      </c>
      <c r="B298">
        <f t="shared" si="25"/>
        <v>5.4377379010331697E-2</v>
      </c>
      <c r="C298">
        <f t="shared" si="26"/>
        <v>4.784688995215311E-2</v>
      </c>
      <c r="D298">
        <v>9.9999999999999895E-2</v>
      </c>
      <c r="F298" t="s">
        <v>1071</v>
      </c>
      <c r="G298" t="s">
        <v>926</v>
      </c>
      <c r="H298" t="s">
        <v>235</v>
      </c>
      <c r="I298" t="s">
        <v>387</v>
      </c>
      <c r="J298" t="s">
        <v>250</v>
      </c>
      <c r="K298" t="s">
        <v>48</v>
      </c>
      <c r="L298" t="s">
        <v>981</v>
      </c>
      <c r="M298" t="s">
        <v>340</v>
      </c>
      <c r="N298" t="s">
        <v>48</v>
      </c>
      <c r="O298" t="s">
        <v>1030</v>
      </c>
      <c r="P298" t="s">
        <v>41</v>
      </c>
      <c r="Q298" t="s">
        <v>48</v>
      </c>
      <c r="R298" t="s">
        <v>1031</v>
      </c>
    </row>
    <row r="299" spans="1:19" x14ac:dyDescent="0.2">
      <c r="A299" t="s">
        <v>1004</v>
      </c>
      <c r="B299">
        <f t="shared" si="25"/>
        <v>5.4377379010331697E-2</v>
      </c>
      <c r="C299">
        <f t="shared" si="26"/>
        <v>4.784688995215311E-2</v>
      </c>
      <c r="D299">
        <v>0</v>
      </c>
      <c r="F299" t="s">
        <v>1071</v>
      </c>
      <c r="G299" t="s">
        <v>796</v>
      </c>
      <c r="H299" t="s">
        <v>121</v>
      </c>
      <c r="I299" t="s">
        <v>797</v>
      </c>
      <c r="J299" t="s">
        <v>746</v>
      </c>
      <c r="K299" t="s">
        <v>68</v>
      </c>
      <c r="L299" t="s">
        <v>44</v>
      </c>
      <c r="M299" t="s">
        <v>83</v>
      </c>
      <c r="N299" t="s">
        <v>52</v>
      </c>
      <c r="O299" t="s">
        <v>368</v>
      </c>
      <c r="P299" t="s">
        <v>52</v>
      </c>
      <c r="Q299" t="s">
        <v>48</v>
      </c>
      <c r="R299" t="s">
        <v>1032</v>
      </c>
    </row>
    <row r="300" spans="1:19" x14ac:dyDescent="0.2">
      <c r="A300" t="s">
        <v>1004</v>
      </c>
      <c r="B300">
        <f t="shared" si="25"/>
        <v>5.4377379010331697E-2</v>
      </c>
      <c r="C300">
        <f t="shared" si="26"/>
        <v>4.784688995215311E-2</v>
      </c>
      <c r="D300">
        <v>-0.1</v>
      </c>
      <c r="F300" t="s">
        <v>1071</v>
      </c>
      <c r="G300" t="s">
        <v>905</v>
      </c>
      <c r="H300" t="s">
        <v>906</v>
      </c>
      <c r="I300" t="s">
        <v>460</v>
      </c>
      <c r="J300" t="s">
        <v>67</v>
      </c>
      <c r="K300" t="s">
        <v>68</v>
      </c>
      <c r="L300" t="s">
        <v>504</v>
      </c>
      <c r="M300" t="s">
        <v>52</v>
      </c>
      <c r="N300" t="s">
        <v>1033</v>
      </c>
      <c r="O300" t="s">
        <v>85</v>
      </c>
      <c r="P300" t="s">
        <v>401</v>
      </c>
      <c r="Q300" t="s">
        <v>106</v>
      </c>
      <c r="R300" t="s">
        <v>42</v>
      </c>
      <c r="S300" t="s">
        <v>750</v>
      </c>
    </row>
    <row r="301" spans="1:19" x14ac:dyDescent="0.2">
      <c r="A301" t="s">
        <v>1004</v>
      </c>
      <c r="B301">
        <f t="shared" si="25"/>
        <v>5.4377379010331697E-2</v>
      </c>
      <c r="C301">
        <f t="shared" si="26"/>
        <v>4.784688995215311E-2</v>
      </c>
      <c r="D301">
        <v>-0.2</v>
      </c>
      <c r="F301" t="s">
        <v>1071</v>
      </c>
      <c r="G301" t="s">
        <v>72</v>
      </c>
      <c r="H301" t="s">
        <v>1034</v>
      </c>
      <c r="I301" t="s">
        <v>976</v>
      </c>
      <c r="J301" t="s">
        <v>67</v>
      </c>
      <c r="K301" t="s">
        <v>465</v>
      </c>
      <c r="L301" t="s">
        <v>949</v>
      </c>
      <c r="M301" t="s">
        <v>896</v>
      </c>
      <c r="N301" t="s">
        <v>48</v>
      </c>
      <c r="O301" t="s">
        <v>1035</v>
      </c>
      <c r="P301" t="s">
        <v>158</v>
      </c>
      <c r="Q301" t="s">
        <v>48</v>
      </c>
      <c r="R301" t="s">
        <v>518</v>
      </c>
    </row>
    <row r="302" spans="1:19" x14ac:dyDescent="0.2">
      <c r="A302" t="s">
        <v>1036</v>
      </c>
      <c r="B302">
        <f>1/31.63</f>
        <v>3.1615554852987671E-2</v>
      </c>
      <c r="C302">
        <f>0.5/31.63</f>
        <v>1.5807777426493835E-2</v>
      </c>
      <c r="D302">
        <v>1.7</v>
      </c>
      <c r="F302" t="s">
        <v>1071</v>
      </c>
      <c r="G302" t="s">
        <v>943</v>
      </c>
      <c r="H302" t="s">
        <v>626</v>
      </c>
      <c r="I302" t="s">
        <v>474</v>
      </c>
      <c r="J302" t="s">
        <v>101</v>
      </c>
      <c r="K302" t="s">
        <v>193</v>
      </c>
      <c r="L302" t="s">
        <v>1037</v>
      </c>
      <c r="M302" t="s">
        <v>919</v>
      </c>
      <c r="N302" t="s">
        <v>52</v>
      </c>
      <c r="O302" t="s">
        <v>48</v>
      </c>
      <c r="P302" t="s">
        <v>524</v>
      </c>
      <c r="Q302" t="s">
        <v>892</v>
      </c>
    </row>
    <row r="303" spans="1:19" x14ac:dyDescent="0.2">
      <c r="A303" t="s">
        <v>1036</v>
      </c>
      <c r="B303">
        <f t="shared" ref="B303:B321" si="27">1/31.63</f>
        <v>3.1615554852987671E-2</v>
      </c>
      <c r="C303">
        <f t="shared" ref="C303:C321" si="28">0.5/31.63</f>
        <v>1.5807777426493835E-2</v>
      </c>
      <c r="D303">
        <v>1.6</v>
      </c>
      <c r="F303" t="s">
        <v>1071</v>
      </c>
      <c r="G303" t="s">
        <v>926</v>
      </c>
      <c r="H303" t="s">
        <v>1038</v>
      </c>
      <c r="I303" t="s">
        <v>387</v>
      </c>
      <c r="J303" t="s">
        <v>350</v>
      </c>
      <c r="K303" t="s">
        <v>121</v>
      </c>
      <c r="L303" t="s">
        <v>101</v>
      </c>
      <c r="M303" t="s">
        <v>52</v>
      </c>
      <c r="N303" t="s">
        <v>883</v>
      </c>
      <c r="O303" t="s">
        <v>128</v>
      </c>
      <c r="P303" t="s">
        <v>79</v>
      </c>
      <c r="Q303" t="s">
        <v>55</v>
      </c>
      <c r="R303" t="s">
        <v>1039</v>
      </c>
    </row>
    <row r="304" spans="1:19" x14ac:dyDescent="0.2">
      <c r="A304" t="s">
        <v>1036</v>
      </c>
      <c r="B304">
        <f t="shared" si="27"/>
        <v>3.1615554852987671E-2</v>
      </c>
      <c r="C304">
        <f t="shared" si="28"/>
        <v>1.5807777426493835E-2</v>
      </c>
      <c r="D304">
        <v>1.5</v>
      </c>
      <c r="F304" t="s">
        <v>1071</v>
      </c>
      <c r="G304" t="s">
        <v>210</v>
      </c>
      <c r="H304" t="s">
        <v>409</v>
      </c>
      <c r="I304" t="s">
        <v>744</v>
      </c>
      <c r="J304" t="s">
        <v>68</v>
      </c>
      <c r="K304" t="s">
        <v>144</v>
      </c>
      <c r="L304" t="s">
        <v>560</v>
      </c>
      <c r="M304" t="s">
        <v>52</v>
      </c>
      <c r="N304" t="s">
        <v>48</v>
      </c>
      <c r="O304" t="s">
        <v>1040</v>
      </c>
      <c r="P304" t="s">
        <v>306</v>
      </c>
    </row>
    <row r="305" spans="1:19" x14ac:dyDescent="0.2">
      <c r="A305" t="s">
        <v>1036</v>
      </c>
      <c r="B305">
        <f t="shared" si="27"/>
        <v>3.1615554852987671E-2</v>
      </c>
      <c r="C305">
        <f t="shared" si="28"/>
        <v>1.5807777426493835E-2</v>
      </c>
      <c r="D305">
        <v>1.4</v>
      </c>
      <c r="F305" t="s">
        <v>1071</v>
      </c>
      <c r="G305" t="s">
        <v>72</v>
      </c>
      <c r="H305" t="s">
        <v>984</v>
      </c>
      <c r="I305" t="s">
        <v>511</v>
      </c>
      <c r="J305" t="s">
        <v>1</v>
      </c>
      <c r="K305" t="s">
        <v>1041</v>
      </c>
      <c r="L305" t="s">
        <v>1042</v>
      </c>
      <c r="M305" t="s">
        <v>47</v>
      </c>
      <c r="N305" t="s">
        <v>1</v>
      </c>
      <c r="O305" t="s">
        <v>1043</v>
      </c>
      <c r="P305" t="s">
        <v>656</v>
      </c>
      <c r="Q305" t="s">
        <v>1044</v>
      </c>
      <c r="R305" t="s">
        <v>961</v>
      </c>
      <c r="S305" t="s">
        <v>658</v>
      </c>
    </row>
    <row r="306" spans="1:19" x14ac:dyDescent="0.2">
      <c r="A306" t="s">
        <v>1036</v>
      </c>
      <c r="B306">
        <f t="shared" si="27"/>
        <v>3.1615554852987671E-2</v>
      </c>
      <c r="C306">
        <f t="shared" si="28"/>
        <v>1.5807777426493835E-2</v>
      </c>
      <c r="D306">
        <v>1.3</v>
      </c>
      <c r="F306" t="s">
        <v>1071</v>
      </c>
      <c r="G306" t="s">
        <v>318</v>
      </c>
      <c r="H306" t="s">
        <v>1045</v>
      </c>
      <c r="I306" t="s">
        <v>460</v>
      </c>
      <c r="J306" t="s">
        <v>48</v>
      </c>
      <c r="K306" t="s">
        <v>459</v>
      </c>
      <c r="L306" t="s">
        <v>298</v>
      </c>
      <c r="M306" t="s">
        <v>48</v>
      </c>
      <c r="N306" t="s">
        <v>1046</v>
      </c>
      <c r="O306" t="s">
        <v>106</v>
      </c>
      <c r="P306" t="s">
        <v>48</v>
      </c>
      <c r="Q306" t="s">
        <v>925</v>
      </c>
    </row>
    <row r="307" spans="1:19" x14ac:dyDescent="0.2">
      <c r="A307" t="s">
        <v>1036</v>
      </c>
      <c r="B307">
        <f t="shared" si="27"/>
        <v>3.1615554852987671E-2</v>
      </c>
      <c r="C307">
        <f t="shared" si="28"/>
        <v>1.5807777426493835E-2</v>
      </c>
      <c r="D307">
        <v>1.2</v>
      </c>
      <c r="F307" t="s">
        <v>1071</v>
      </c>
      <c r="G307" t="s">
        <v>263</v>
      </c>
      <c r="H307" t="s">
        <v>1047</v>
      </c>
      <c r="I307" t="s">
        <v>211</v>
      </c>
      <c r="J307" t="s">
        <v>153</v>
      </c>
      <c r="K307" t="s">
        <v>48</v>
      </c>
      <c r="L307" t="s">
        <v>986</v>
      </c>
      <c r="M307" t="s">
        <v>489</v>
      </c>
      <c r="N307" t="s">
        <v>63</v>
      </c>
      <c r="O307" t="s">
        <v>75</v>
      </c>
      <c r="P307" t="s">
        <v>769</v>
      </c>
    </row>
    <row r="308" spans="1:19" x14ac:dyDescent="0.2">
      <c r="A308" t="s">
        <v>1036</v>
      </c>
      <c r="B308">
        <f t="shared" si="27"/>
        <v>3.1615554852987671E-2</v>
      </c>
      <c r="C308">
        <f t="shared" si="28"/>
        <v>1.5807777426493835E-2</v>
      </c>
      <c r="D308">
        <v>1.1000000000000001</v>
      </c>
      <c r="F308" t="s">
        <v>1071</v>
      </c>
      <c r="G308" t="s">
        <v>926</v>
      </c>
      <c r="H308" t="s">
        <v>339</v>
      </c>
      <c r="I308" t="s">
        <v>387</v>
      </c>
      <c r="J308" t="s">
        <v>224</v>
      </c>
      <c r="K308" t="s">
        <v>609</v>
      </c>
      <c r="L308" t="s">
        <v>48</v>
      </c>
      <c r="M308" t="s">
        <v>1048</v>
      </c>
      <c r="N308" t="s">
        <v>58</v>
      </c>
      <c r="O308" t="s">
        <v>48</v>
      </c>
      <c r="P308" t="s">
        <v>1049</v>
      </c>
      <c r="Q308" t="s">
        <v>97</v>
      </c>
    </row>
    <row r="309" spans="1:19" x14ac:dyDescent="0.2">
      <c r="A309" t="s">
        <v>1036</v>
      </c>
      <c r="B309">
        <f t="shared" si="27"/>
        <v>3.1615554852987671E-2</v>
      </c>
      <c r="C309">
        <f t="shared" si="28"/>
        <v>1.5807777426493835E-2</v>
      </c>
      <c r="D309">
        <v>1</v>
      </c>
      <c r="F309" t="s">
        <v>1071</v>
      </c>
      <c r="G309" t="s">
        <v>72</v>
      </c>
      <c r="H309" t="s">
        <v>882</v>
      </c>
      <c r="I309" t="s">
        <v>460</v>
      </c>
      <c r="J309" t="s">
        <v>67</v>
      </c>
      <c r="K309" t="s">
        <v>101</v>
      </c>
      <c r="L309" t="s">
        <v>315</v>
      </c>
      <c r="M309" t="s">
        <v>508</v>
      </c>
      <c r="N309" t="s">
        <v>533</v>
      </c>
      <c r="O309" t="s">
        <v>884</v>
      </c>
      <c r="P309" t="s">
        <v>177</v>
      </c>
      <c r="Q309" t="s">
        <v>1025</v>
      </c>
    </row>
    <row r="310" spans="1:19" x14ac:dyDescent="0.2">
      <c r="A310" t="s">
        <v>1036</v>
      </c>
      <c r="B310">
        <f t="shared" si="27"/>
        <v>3.1615554852987671E-2</v>
      </c>
      <c r="C310">
        <f t="shared" si="28"/>
        <v>1.5807777426493835E-2</v>
      </c>
      <c r="D310">
        <v>0.90000000000000102</v>
      </c>
      <c r="F310" t="s">
        <v>1071</v>
      </c>
      <c r="G310" t="s">
        <v>182</v>
      </c>
      <c r="H310" t="s">
        <v>1005</v>
      </c>
      <c r="I310" t="s">
        <v>340</v>
      </c>
      <c r="J310" t="s">
        <v>1</v>
      </c>
      <c r="K310" t="s">
        <v>911</v>
      </c>
      <c r="L310" t="s">
        <v>121</v>
      </c>
      <c r="M310" t="s">
        <v>424</v>
      </c>
      <c r="N310" t="s">
        <v>191</v>
      </c>
      <c r="O310" t="s">
        <v>91</v>
      </c>
      <c r="P310" t="s">
        <v>57</v>
      </c>
      <c r="Q310" t="s">
        <v>424</v>
      </c>
      <c r="R310" t="s">
        <v>125</v>
      </c>
    </row>
    <row r="311" spans="1:19" x14ac:dyDescent="0.2">
      <c r="A311" t="s">
        <v>1036</v>
      </c>
      <c r="B311">
        <f t="shared" si="27"/>
        <v>3.1615554852987671E-2</v>
      </c>
      <c r="C311">
        <f t="shared" si="28"/>
        <v>1.5807777426493835E-2</v>
      </c>
      <c r="D311">
        <v>0.80000000000000104</v>
      </c>
      <c r="F311" t="s">
        <v>1071</v>
      </c>
      <c r="G311" t="s">
        <v>72</v>
      </c>
      <c r="H311" t="s">
        <v>899</v>
      </c>
      <c r="I311" t="s">
        <v>387</v>
      </c>
      <c r="J311" t="s">
        <v>250</v>
      </c>
      <c r="K311" t="s">
        <v>465</v>
      </c>
      <c r="L311" t="s">
        <v>477</v>
      </c>
      <c r="M311" t="s">
        <v>58</v>
      </c>
      <c r="N311" t="s">
        <v>48</v>
      </c>
      <c r="O311" t="s">
        <v>1050</v>
      </c>
      <c r="P311" t="s">
        <v>536</v>
      </c>
      <c r="Q311" t="s">
        <v>48</v>
      </c>
      <c r="R311" t="s">
        <v>974</v>
      </c>
    </row>
    <row r="312" spans="1:19" x14ac:dyDescent="0.2">
      <c r="A312" t="s">
        <v>1036</v>
      </c>
      <c r="B312">
        <f t="shared" si="27"/>
        <v>3.1615554852987671E-2</v>
      </c>
      <c r="C312">
        <f t="shared" si="28"/>
        <v>1.5807777426493835E-2</v>
      </c>
      <c r="D312">
        <v>0.70000000000000095</v>
      </c>
      <c r="F312" t="s">
        <v>1071</v>
      </c>
      <c r="G312" t="s">
        <v>263</v>
      </c>
      <c r="H312" t="s">
        <v>779</v>
      </c>
      <c r="I312" t="s">
        <v>958</v>
      </c>
      <c r="J312" t="s">
        <v>1</v>
      </c>
      <c r="K312" t="s">
        <v>588</v>
      </c>
      <c r="L312" t="s">
        <v>47</v>
      </c>
      <c r="M312" t="s">
        <v>1</v>
      </c>
      <c r="N312" t="s">
        <v>285</v>
      </c>
      <c r="O312" t="s">
        <v>959</v>
      </c>
      <c r="P312" t="s">
        <v>960</v>
      </c>
      <c r="Q312" t="s">
        <v>282</v>
      </c>
      <c r="R312" t="s">
        <v>961</v>
      </c>
      <c r="S312" t="s">
        <v>1051</v>
      </c>
    </row>
    <row r="313" spans="1:19" x14ac:dyDescent="0.2">
      <c r="A313" t="s">
        <v>1036</v>
      </c>
      <c r="B313">
        <f t="shared" si="27"/>
        <v>3.1615554852987671E-2</v>
      </c>
      <c r="C313">
        <f t="shared" si="28"/>
        <v>1.5807777426493835E-2</v>
      </c>
      <c r="D313">
        <v>0.6</v>
      </c>
      <c r="F313" t="s">
        <v>1071</v>
      </c>
      <c r="G313" t="s">
        <v>1052</v>
      </c>
      <c r="H313" t="s">
        <v>585</v>
      </c>
      <c r="I313" t="s">
        <v>94</v>
      </c>
      <c r="J313" t="s">
        <v>1053</v>
      </c>
      <c r="K313" t="s">
        <v>416</v>
      </c>
      <c r="L313" t="s">
        <v>137</v>
      </c>
      <c r="M313" t="s">
        <v>1054</v>
      </c>
      <c r="N313" t="s">
        <v>52</v>
      </c>
      <c r="O313" t="s">
        <v>48</v>
      </c>
      <c r="P313" t="s">
        <v>1055</v>
      </c>
      <c r="Q313" t="s">
        <v>175</v>
      </c>
    </row>
    <row r="314" spans="1:19" x14ac:dyDescent="0.2">
      <c r="A314" t="s">
        <v>1036</v>
      </c>
      <c r="B314">
        <f t="shared" si="27"/>
        <v>3.1615554852987671E-2</v>
      </c>
      <c r="C314">
        <f t="shared" si="28"/>
        <v>1.5807777426493835E-2</v>
      </c>
      <c r="D314">
        <v>0.5</v>
      </c>
      <c r="F314" t="s">
        <v>1071</v>
      </c>
      <c r="G314" t="s">
        <v>182</v>
      </c>
      <c r="H314" t="s">
        <v>979</v>
      </c>
      <c r="I314" t="s">
        <v>662</v>
      </c>
      <c r="J314" t="s">
        <v>109</v>
      </c>
      <c r="K314" t="s">
        <v>1</v>
      </c>
      <c r="L314" t="s">
        <v>711</v>
      </c>
      <c r="M314" t="s">
        <v>177</v>
      </c>
      <c r="N314" t="s">
        <v>574</v>
      </c>
      <c r="O314" t="s">
        <v>140</v>
      </c>
      <c r="P314" t="s">
        <v>309</v>
      </c>
      <c r="Q314" t="s">
        <v>121</v>
      </c>
      <c r="R314" t="s">
        <v>48</v>
      </c>
      <c r="S314" t="s">
        <v>276</v>
      </c>
    </row>
    <row r="315" spans="1:19" x14ac:dyDescent="0.2">
      <c r="A315" t="s">
        <v>1036</v>
      </c>
      <c r="B315">
        <f t="shared" si="27"/>
        <v>3.1615554852987671E-2</v>
      </c>
      <c r="C315">
        <f t="shared" si="28"/>
        <v>1.5807777426493835E-2</v>
      </c>
      <c r="D315">
        <v>0.4</v>
      </c>
      <c r="F315" t="s">
        <v>1071</v>
      </c>
      <c r="G315" t="s">
        <v>943</v>
      </c>
      <c r="H315" t="s">
        <v>626</v>
      </c>
      <c r="I315" t="s">
        <v>1056</v>
      </c>
      <c r="J315" t="s">
        <v>101</v>
      </c>
      <c r="K315" t="s">
        <v>193</v>
      </c>
      <c r="L315" t="s">
        <v>315</v>
      </c>
      <c r="M315" t="s">
        <v>566</v>
      </c>
      <c r="N315" t="s">
        <v>41</v>
      </c>
      <c r="O315" t="s">
        <v>48</v>
      </c>
      <c r="P315" t="s">
        <v>358</v>
      </c>
      <c r="Q315" t="s">
        <v>171</v>
      </c>
      <c r="R315" t="s">
        <v>306</v>
      </c>
    </row>
    <row r="316" spans="1:19" x14ac:dyDescent="0.2">
      <c r="A316" t="s">
        <v>1036</v>
      </c>
      <c r="B316">
        <f t="shared" si="27"/>
        <v>3.1615554852987671E-2</v>
      </c>
      <c r="C316">
        <f t="shared" si="28"/>
        <v>1.5807777426493835E-2</v>
      </c>
      <c r="D316">
        <v>0.3</v>
      </c>
      <c r="F316" t="s">
        <v>1071</v>
      </c>
      <c r="G316" t="s">
        <v>72</v>
      </c>
      <c r="H316" t="s">
        <v>40</v>
      </c>
      <c r="I316" t="s">
        <v>387</v>
      </c>
      <c r="J316" t="s">
        <v>250</v>
      </c>
      <c r="K316" t="s">
        <v>465</v>
      </c>
      <c r="L316" t="s">
        <v>319</v>
      </c>
      <c r="M316" t="s">
        <v>76</v>
      </c>
      <c r="N316" t="s">
        <v>48</v>
      </c>
      <c r="O316" t="s">
        <v>1057</v>
      </c>
      <c r="P316" t="s">
        <v>672</v>
      </c>
      <c r="Q316" t="s">
        <v>48</v>
      </c>
      <c r="R316" t="s">
        <v>1058</v>
      </c>
    </row>
    <row r="317" spans="1:19" x14ac:dyDescent="0.2">
      <c r="A317" t="s">
        <v>1036</v>
      </c>
      <c r="B317">
        <f t="shared" si="27"/>
        <v>3.1615554852987671E-2</v>
      </c>
      <c r="C317">
        <f t="shared" si="28"/>
        <v>1.5807777426493835E-2</v>
      </c>
      <c r="D317">
        <v>0.2</v>
      </c>
      <c r="F317" t="s">
        <v>1071</v>
      </c>
      <c r="G317" t="s">
        <v>1052</v>
      </c>
      <c r="H317" t="s">
        <v>585</v>
      </c>
      <c r="I317" t="s">
        <v>94</v>
      </c>
      <c r="J317" t="s">
        <v>1059</v>
      </c>
      <c r="K317" t="s">
        <v>143</v>
      </c>
      <c r="L317" t="s">
        <v>144</v>
      </c>
      <c r="M317" t="s">
        <v>1060</v>
      </c>
      <c r="N317" t="s">
        <v>52</v>
      </c>
      <c r="O317" t="s">
        <v>48</v>
      </c>
      <c r="P317" t="s">
        <v>671</v>
      </c>
      <c r="Q317" t="s">
        <v>175</v>
      </c>
    </row>
    <row r="318" spans="1:19" x14ac:dyDescent="0.2">
      <c r="A318" t="s">
        <v>1036</v>
      </c>
      <c r="B318">
        <f t="shared" si="27"/>
        <v>3.1615554852987671E-2</v>
      </c>
      <c r="C318">
        <f t="shared" si="28"/>
        <v>1.5807777426493835E-2</v>
      </c>
      <c r="D318">
        <v>9.9999999999999895E-2</v>
      </c>
      <c r="F318" t="s">
        <v>1071</v>
      </c>
      <c r="G318" t="s">
        <v>72</v>
      </c>
      <c r="H318" t="s">
        <v>1048</v>
      </c>
      <c r="I318" t="s">
        <v>935</v>
      </c>
      <c r="J318" t="s">
        <v>67</v>
      </c>
      <c r="K318" t="s">
        <v>465</v>
      </c>
      <c r="L318" t="s">
        <v>666</v>
      </c>
      <c r="M318" t="s">
        <v>58</v>
      </c>
      <c r="N318" t="s">
        <v>48</v>
      </c>
      <c r="O318" t="s">
        <v>1061</v>
      </c>
      <c r="P318" t="s">
        <v>158</v>
      </c>
      <c r="Q318" t="s">
        <v>48</v>
      </c>
      <c r="R318" t="s">
        <v>1062</v>
      </c>
    </row>
    <row r="319" spans="1:19" x14ac:dyDescent="0.2">
      <c r="A319" t="s">
        <v>1036</v>
      </c>
      <c r="B319">
        <f t="shared" si="27"/>
        <v>3.1615554852987671E-2</v>
      </c>
      <c r="C319">
        <f t="shared" si="28"/>
        <v>1.5807777426493835E-2</v>
      </c>
      <c r="D319">
        <v>0</v>
      </c>
      <c r="F319" t="s">
        <v>1071</v>
      </c>
      <c r="G319" t="s">
        <v>926</v>
      </c>
      <c r="H319" t="s">
        <v>1017</v>
      </c>
      <c r="I319" t="s">
        <v>387</v>
      </c>
      <c r="J319" t="s">
        <v>250</v>
      </c>
      <c r="K319" t="s">
        <v>193</v>
      </c>
      <c r="L319" t="s">
        <v>48</v>
      </c>
      <c r="M319" t="s">
        <v>1029</v>
      </c>
      <c r="N319" t="s">
        <v>58</v>
      </c>
      <c r="O319" t="s">
        <v>48</v>
      </c>
      <c r="P319" t="s">
        <v>1063</v>
      </c>
      <c r="Q319" t="s">
        <v>41</v>
      </c>
      <c r="R319" t="s">
        <v>48</v>
      </c>
      <c r="S319" t="s">
        <v>1064</v>
      </c>
    </row>
    <row r="320" spans="1:19" x14ac:dyDescent="0.2">
      <c r="A320" t="s">
        <v>1036</v>
      </c>
      <c r="B320">
        <f t="shared" si="27"/>
        <v>3.1615554852987671E-2</v>
      </c>
      <c r="C320">
        <f t="shared" si="28"/>
        <v>1.5807777426493835E-2</v>
      </c>
      <c r="D320">
        <v>-0.1</v>
      </c>
      <c r="F320" t="s">
        <v>1071</v>
      </c>
      <c r="G320" t="s">
        <v>926</v>
      </c>
      <c r="H320" t="s">
        <v>1065</v>
      </c>
      <c r="I320" t="s">
        <v>662</v>
      </c>
      <c r="J320" t="s">
        <v>224</v>
      </c>
      <c r="K320" t="s">
        <v>52</v>
      </c>
      <c r="L320" t="s">
        <v>883</v>
      </c>
      <c r="M320" t="s">
        <v>128</v>
      </c>
      <c r="N320" t="s">
        <v>1</v>
      </c>
      <c r="O320" t="s">
        <v>39</v>
      </c>
      <c r="P320" t="s">
        <v>884</v>
      </c>
      <c r="Q320" t="s">
        <v>177</v>
      </c>
      <c r="R320" t="s">
        <v>288</v>
      </c>
    </row>
    <row r="321" spans="1:17" x14ac:dyDescent="0.2">
      <c r="A321" t="s">
        <v>1036</v>
      </c>
      <c r="B321">
        <f t="shared" si="27"/>
        <v>3.1615554852987671E-2</v>
      </c>
      <c r="C321">
        <f t="shared" si="28"/>
        <v>1.5807777426493835E-2</v>
      </c>
      <c r="D321">
        <v>-0.2</v>
      </c>
      <c r="F321" t="s">
        <v>1071</v>
      </c>
      <c r="G321" t="s">
        <v>61</v>
      </c>
      <c r="H321" t="s">
        <v>114</v>
      </c>
      <c r="I321" t="s">
        <v>121</v>
      </c>
      <c r="J321" t="s">
        <v>893</v>
      </c>
      <c r="K321" t="s">
        <v>733</v>
      </c>
      <c r="L321" t="s">
        <v>416</v>
      </c>
      <c r="M321" t="s">
        <v>1037</v>
      </c>
      <c r="N321" t="s">
        <v>422</v>
      </c>
      <c r="O321" t="s">
        <v>52</v>
      </c>
      <c r="P321" t="s">
        <v>48</v>
      </c>
      <c r="Q321" t="s">
        <v>909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62ECF-C125-CB43-90B2-28B9FFC8D810}">
  <dimension ref="A1:AK321"/>
  <sheetViews>
    <sheetView topLeftCell="A304" workbookViewId="0">
      <selection activeCell="E158" sqref="E158"/>
    </sheetView>
  </sheetViews>
  <sheetFormatPr baseColWidth="10" defaultColWidth="11" defaultRowHeight="16" x14ac:dyDescent="0.2"/>
  <cols>
    <col min="5" max="5" width="17.5" customWidth="1"/>
    <col min="6" max="21" width="10.83203125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/>
    </row>
    <row r="2" spans="1:37" x14ac:dyDescent="0.2">
      <c r="A2" t="s">
        <v>36</v>
      </c>
      <c r="B2">
        <v>1</v>
      </c>
      <c r="C2">
        <v>1</v>
      </c>
      <c r="D2">
        <v>1.7</v>
      </c>
      <c r="E2">
        <f>D2-0.8</f>
        <v>0.89999999999999991</v>
      </c>
      <c r="F2" t="s">
        <v>1072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</row>
    <row r="3" spans="1:37" x14ac:dyDescent="0.2">
      <c r="A3" t="s">
        <v>36</v>
      </c>
      <c r="B3">
        <v>1</v>
      </c>
      <c r="C3">
        <v>1</v>
      </c>
      <c r="D3">
        <v>1.6</v>
      </c>
      <c r="E3">
        <f>D3-0.8</f>
        <v>0.8</v>
      </c>
      <c r="F3" t="s">
        <v>1072</v>
      </c>
      <c r="G3" t="s">
        <v>50</v>
      </c>
      <c r="H3" t="s">
        <v>51</v>
      </c>
      <c r="I3" t="s">
        <v>52</v>
      </c>
      <c r="J3" t="s">
        <v>48</v>
      </c>
      <c r="K3" t="s">
        <v>53</v>
      </c>
      <c r="L3" t="s">
        <v>52</v>
      </c>
      <c r="M3" t="s">
        <v>54</v>
      </c>
      <c r="N3" t="s">
        <v>1</v>
      </c>
      <c r="O3" t="s">
        <v>55</v>
      </c>
      <c r="P3" t="s">
        <v>56</v>
      </c>
      <c r="Q3" t="s">
        <v>57</v>
      </c>
      <c r="R3" t="s">
        <v>58</v>
      </c>
      <c r="S3" t="s">
        <v>1</v>
      </c>
      <c r="T3" t="s">
        <v>59</v>
      </c>
      <c r="U3" t="s">
        <v>60</v>
      </c>
      <c r="V3" t="s">
        <v>50</v>
      </c>
      <c r="W3" t="s">
        <v>51</v>
      </c>
      <c r="X3" t="s">
        <v>52</v>
      </c>
      <c r="Y3" t="s">
        <v>48</v>
      </c>
      <c r="Z3" t="s">
        <v>53</v>
      </c>
      <c r="AA3" t="s">
        <v>52</v>
      </c>
      <c r="AB3" t="s">
        <v>54</v>
      </c>
      <c r="AC3" t="s">
        <v>1</v>
      </c>
      <c r="AD3" t="s">
        <v>55</v>
      </c>
      <c r="AE3" t="s">
        <v>56</v>
      </c>
      <c r="AF3" t="s">
        <v>57</v>
      </c>
      <c r="AG3" t="s">
        <v>58</v>
      </c>
      <c r="AH3" t="s">
        <v>1</v>
      </c>
      <c r="AI3" t="s">
        <v>59</v>
      </c>
      <c r="AJ3" t="s">
        <v>60</v>
      </c>
    </row>
    <row r="4" spans="1:37" x14ac:dyDescent="0.2">
      <c r="A4" t="s">
        <v>36</v>
      </c>
      <c r="B4">
        <v>1</v>
      </c>
      <c r="C4">
        <v>1</v>
      </c>
      <c r="D4">
        <v>1.5</v>
      </c>
      <c r="E4">
        <f t="shared" ref="E4:E67" si="0">D4-0.8</f>
        <v>0.7</v>
      </c>
      <c r="F4" t="s">
        <v>1072</v>
      </c>
      <c r="G4" t="s">
        <v>61</v>
      </c>
      <c r="H4" t="s">
        <v>48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V4" t="s">
        <v>61</v>
      </c>
      <c r="W4" t="s">
        <v>48</v>
      </c>
      <c r="X4" t="s">
        <v>62</v>
      </c>
      <c r="Y4" t="s">
        <v>63</v>
      </c>
      <c r="Z4" t="s">
        <v>64</v>
      </c>
      <c r="AA4" t="s">
        <v>65</v>
      </c>
      <c r="AB4" t="s">
        <v>66</v>
      </c>
      <c r="AC4" t="s">
        <v>67</v>
      </c>
      <c r="AD4" t="s">
        <v>68</v>
      </c>
      <c r="AE4" t="s">
        <v>69</v>
      </c>
      <c r="AF4" t="s">
        <v>70</v>
      </c>
      <c r="AG4" t="s">
        <v>71</v>
      </c>
    </row>
    <row r="5" spans="1:37" x14ac:dyDescent="0.2">
      <c r="A5" t="s">
        <v>36</v>
      </c>
      <c r="B5">
        <v>1</v>
      </c>
      <c r="C5">
        <v>1</v>
      </c>
      <c r="D5">
        <v>1.4</v>
      </c>
      <c r="E5">
        <f t="shared" si="0"/>
        <v>0.59999999999999987</v>
      </c>
      <c r="F5" t="s">
        <v>1072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41</v>
      </c>
      <c r="N5" t="s">
        <v>78</v>
      </c>
      <c r="O5" t="s">
        <v>79</v>
      </c>
      <c r="P5" t="s">
        <v>80</v>
      </c>
      <c r="Q5" t="s">
        <v>57</v>
      </c>
      <c r="R5" t="s">
        <v>1</v>
      </c>
      <c r="S5" t="s">
        <v>81</v>
      </c>
      <c r="V5" t="s">
        <v>72</v>
      </c>
      <c r="W5" t="s">
        <v>73</v>
      </c>
      <c r="X5" t="s">
        <v>74</v>
      </c>
      <c r="Y5" t="s">
        <v>75</v>
      </c>
      <c r="Z5" t="s">
        <v>76</v>
      </c>
      <c r="AA5" t="s">
        <v>77</v>
      </c>
      <c r="AB5" t="s">
        <v>41</v>
      </c>
      <c r="AC5" t="s">
        <v>78</v>
      </c>
      <c r="AD5" t="s">
        <v>79</v>
      </c>
      <c r="AE5" t="s">
        <v>80</v>
      </c>
      <c r="AF5" t="s">
        <v>57</v>
      </c>
      <c r="AG5" t="s">
        <v>1</v>
      </c>
      <c r="AH5" t="s">
        <v>81</v>
      </c>
    </row>
    <row r="6" spans="1:37" x14ac:dyDescent="0.2">
      <c r="A6" t="s">
        <v>36</v>
      </c>
      <c r="B6">
        <v>1</v>
      </c>
      <c r="C6">
        <v>1</v>
      </c>
      <c r="D6">
        <v>1.3</v>
      </c>
      <c r="E6">
        <f t="shared" si="0"/>
        <v>0.5</v>
      </c>
      <c r="F6" t="s">
        <v>1072</v>
      </c>
      <c r="G6" t="s">
        <v>82</v>
      </c>
      <c r="H6" t="s">
        <v>83</v>
      </c>
      <c r="I6" t="s">
        <v>52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68</v>
      </c>
      <c r="P6" t="s">
        <v>89</v>
      </c>
      <c r="Q6" t="s">
        <v>90</v>
      </c>
      <c r="R6" t="s">
        <v>91</v>
      </c>
      <c r="V6" t="s">
        <v>82</v>
      </c>
      <c r="W6" t="s">
        <v>83</v>
      </c>
      <c r="X6" t="s">
        <v>52</v>
      </c>
      <c r="Y6" t="s">
        <v>84</v>
      </c>
      <c r="Z6" t="s">
        <v>85</v>
      </c>
      <c r="AA6" t="s">
        <v>86</v>
      </c>
      <c r="AB6" t="s">
        <v>87</v>
      </c>
      <c r="AC6" t="s">
        <v>88</v>
      </c>
      <c r="AD6" t="s">
        <v>68</v>
      </c>
      <c r="AE6" t="s">
        <v>89</v>
      </c>
      <c r="AF6" t="s">
        <v>90</v>
      </c>
      <c r="AG6" t="s">
        <v>91</v>
      </c>
    </row>
    <row r="7" spans="1:37" x14ac:dyDescent="0.2">
      <c r="A7" t="s">
        <v>36</v>
      </c>
      <c r="B7">
        <v>1</v>
      </c>
      <c r="C7">
        <v>1</v>
      </c>
      <c r="D7">
        <v>1.2</v>
      </c>
      <c r="E7">
        <f t="shared" si="0"/>
        <v>0.39999999999999991</v>
      </c>
      <c r="F7" t="s">
        <v>1072</v>
      </c>
      <c r="G7" t="s">
        <v>50</v>
      </c>
      <c r="H7" t="s">
        <v>92</v>
      </c>
      <c r="I7" t="s">
        <v>93</v>
      </c>
      <c r="J7" t="s">
        <v>94</v>
      </c>
      <c r="K7" t="s">
        <v>48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  <c r="V7" t="s">
        <v>50</v>
      </c>
      <c r="W7" t="s">
        <v>92</v>
      </c>
      <c r="X7" t="s">
        <v>93</v>
      </c>
      <c r="Y7" t="s">
        <v>94</v>
      </c>
      <c r="Z7" t="s">
        <v>48</v>
      </c>
      <c r="AA7" t="s">
        <v>95</v>
      </c>
      <c r="AB7" t="s">
        <v>96</v>
      </c>
      <c r="AC7" t="s">
        <v>97</v>
      </c>
      <c r="AD7" t="s">
        <v>98</v>
      </c>
      <c r="AE7" t="s">
        <v>99</v>
      </c>
    </row>
    <row r="8" spans="1:37" x14ac:dyDescent="0.2">
      <c r="A8" t="s">
        <v>36</v>
      </c>
      <c r="B8">
        <v>1</v>
      </c>
      <c r="C8">
        <v>1</v>
      </c>
      <c r="D8">
        <v>1.1000000000000001</v>
      </c>
      <c r="E8">
        <f t="shared" si="0"/>
        <v>0.30000000000000004</v>
      </c>
      <c r="F8" t="s">
        <v>1072</v>
      </c>
      <c r="G8" t="s">
        <v>100</v>
      </c>
      <c r="H8" t="s">
        <v>101</v>
      </c>
      <c r="I8" t="s">
        <v>102</v>
      </c>
      <c r="J8" t="s">
        <v>41</v>
      </c>
      <c r="K8" t="s">
        <v>103</v>
      </c>
      <c r="L8" t="s">
        <v>104</v>
      </c>
      <c r="M8" t="s">
        <v>105</v>
      </c>
      <c r="N8" t="s">
        <v>106</v>
      </c>
      <c r="O8" t="s">
        <v>52</v>
      </c>
      <c r="P8" t="s">
        <v>107</v>
      </c>
      <c r="Q8" t="s">
        <v>108</v>
      </c>
      <c r="R8" t="s">
        <v>47</v>
      </c>
      <c r="S8" t="s">
        <v>109</v>
      </c>
      <c r="V8" t="s">
        <v>100</v>
      </c>
      <c r="W8" t="s">
        <v>101</v>
      </c>
      <c r="X8" t="s">
        <v>102</v>
      </c>
      <c r="Y8" t="s">
        <v>41</v>
      </c>
      <c r="Z8" t="s">
        <v>103</v>
      </c>
      <c r="AA8" t="s">
        <v>104</v>
      </c>
      <c r="AB8" t="s">
        <v>105</v>
      </c>
      <c r="AC8" t="s">
        <v>106</v>
      </c>
      <c r="AD8" t="s">
        <v>52</v>
      </c>
      <c r="AE8" t="s">
        <v>107</v>
      </c>
      <c r="AF8" t="s">
        <v>108</v>
      </c>
      <c r="AG8" t="s">
        <v>47</v>
      </c>
      <c r="AH8" t="s">
        <v>109</v>
      </c>
    </row>
    <row r="9" spans="1:37" x14ac:dyDescent="0.2">
      <c r="A9" t="s">
        <v>36</v>
      </c>
      <c r="B9">
        <v>1</v>
      </c>
      <c r="C9">
        <v>1</v>
      </c>
      <c r="D9">
        <v>1</v>
      </c>
      <c r="E9">
        <f t="shared" si="0"/>
        <v>0.19999999999999996</v>
      </c>
      <c r="F9" t="s">
        <v>1072</v>
      </c>
      <c r="G9" t="s">
        <v>110</v>
      </c>
      <c r="H9" t="s">
        <v>40</v>
      </c>
      <c r="I9" t="s">
        <v>111</v>
      </c>
      <c r="J9" t="s">
        <v>52</v>
      </c>
      <c r="K9" t="s">
        <v>112</v>
      </c>
      <c r="L9" t="s">
        <v>109</v>
      </c>
      <c r="M9" t="s">
        <v>113</v>
      </c>
      <c r="N9" t="s">
        <v>48</v>
      </c>
      <c r="O9" t="s">
        <v>114</v>
      </c>
      <c r="P9" t="s">
        <v>115</v>
      </c>
      <c r="Q9" t="s">
        <v>48</v>
      </c>
      <c r="R9" t="s">
        <v>116</v>
      </c>
      <c r="V9" t="s">
        <v>110</v>
      </c>
      <c r="W9" t="s">
        <v>40</v>
      </c>
      <c r="X9" t="s">
        <v>111</v>
      </c>
      <c r="Y9" t="s">
        <v>52</v>
      </c>
      <c r="Z9" t="s">
        <v>112</v>
      </c>
      <c r="AA9" t="s">
        <v>109</v>
      </c>
      <c r="AB9" t="s">
        <v>113</v>
      </c>
      <c r="AC9" t="s">
        <v>48</v>
      </c>
      <c r="AD9" t="s">
        <v>114</v>
      </c>
      <c r="AE9" t="s">
        <v>115</v>
      </c>
      <c r="AF9" t="s">
        <v>48</v>
      </c>
      <c r="AG9" t="s">
        <v>116</v>
      </c>
    </row>
    <row r="10" spans="1:37" x14ac:dyDescent="0.2">
      <c r="A10" t="s">
        <v>36</v>
      </c>
      <c r="B10">
        <v>1</v>
      </c>
      <c r="C10">
        <v>1</v>
      </c>
      <c r="D10">
        <v>0.90000000000000102</v>
      </c>
      <c r="E10">
        <f t="shared" si="0"/>
        <v>0.10000000000000098</v>
      </c>
      <c r="F10" t="s">
        <v>1072</v>
      </c>
      <c r="G10" t="s">
        <v>117</v>
      </c>
      <c r="H10" t="s">
        <v>48</v>
      </c>
      <c r="I10" t="s">
        <v>118</v>
      </c>
      <c r="J10" t="s">
        <v>119</v>
      </c>
      <c r="K10" t="s">
        <v>1</v>
      </c>
      <c r="L10" t="s">
        <v>120</v>
      </c>
      <c r="M10" t="s">
        <v>121</v>
      </c>
      <c r="N10" t="s">
        <v>122</v>
      </c>
      <c r="O10" t="s">
        <v>123</v>
      </c>
      <c r="P10" t="s">
        <v>124</v>
      </c>
      <c r="Q10" t="s">
        <v>125</v>
      </c>
      <c r="R10" t="s">
        <v>126</v>
      </c>
      <c r="V10" t="s">
        <v>117</v>
      </c>
      <c r="W10" t="s">
        <v>48</v>
      </c>
      <c r="X10" t="s">
        <v>118</v>
      </c>
      <c r="Y10" t="s">
        <v>119</v>
      </c>
      <c r="Z10" t="s">
        <v>1</v>
      </c>
      <c r="AA10" t="s">
        <v>120</v>
      </c>
      <c r="AB10" t="s">
        <v>121</v>
      </c>
      <c r="AC10" t="s">
        <v>122</v>
      </c>
      <c r="AD10" t="s">
        <v>123</v>
      </c>
      <c r="AE10" t="s">
        <v>124</v>
      </c>
      <c r="AF10" t="s">
        <v>125</v>
      </c>
      <c r="AG10" t="s">
        <v>126</v>
      </c>
    </row>
    <row r="11" spans="1:37" x14ac:dyDescent="0.2">
      <c r="A11" t="s">
        <v>36</v>
      </c>
      <c r="B11">
        <v>1</v>
      </c>
      <c r="C11">
        <v>1</v>
      </c>
      <c r="D11">
        <v>0.80000000000000104</v>
      </c>
      <c r="E11">
        <f t="shared" si="0"/>
        <v>9.9920072216264089E-16</v>
      </c>
      <c r="F11" t="s">
        <v>1072</v>
      </c>
      <c r="G11" t="s">
        <v>50</v>
      </c>
      <c r="H11" t="s">
        <v>127</v>
      </c>
      <c r="I11" t="s">
        <v>77</v>
      </c>
      <c r="J11" t="s">
        <v>128</v>
      </c>
      <c r="K11" t="s">
        <v>48</v>
      </c>
      <c r="L11" t="s">
        <v>129</v>
      </c>
      <c r="M11" t="s">
        <v>121</v>
      </c>
      <c r="N11" t="s">
        <v>48</v>
      </c>
      <c r="O11" t="s">
        <v>130</v>
      </c>
      <c r="P11" t="s">
        <v>67</v>
      </c>
      <c r="Q11" t="s">
        <v>131</v>
      </c>
      <c r="R11" t="s">
        <v>119</v>
      </c>
      <c r="S11" t="s">
        <v>132</v>
      </c>
      <c r="V11" t="s">
        <v>50</v>
      </c>
      <c r="W11" t="s">
        <v>127</v>
      </c>
      <c r="X11" t="s">
        <v>77</v>
      </c>
      <c r="Y11" t="s">
        <v>128</v>
      </c>
      <c r="Z11" t="s">
        <v>48</v>
      </c>
      <c r="AA11" t="s">
        <v>129</v>
      </c>
      <c r="AB11" t="s">
        <v>121</v>
      </c>
      <c r="AC11" t="s">
        <v>48</v>
      </c>
      <c r="AD11" t="s">
        <v>130</v>
      </c>
      <c r="AE11" t="s">
        <v>67</v>
      </c>
      <c r="AF11" t="s">
        <v>131</v>
      </c>
      <c r="AG11" t="s">
        <v>119</v>
      </c>
      <c r="AH11" t="s">
        <v>132</v>
      </c>
    </row>
    <row r="12" spans="1:37" x14ac:dyDescent="0.2">
      <c r="A12" t="s">
        <v>36</v>
      </c>
      <c r="B12">
        <v>1</v>
      </c>
      <c r="C12">
        <v>1</v>
      </c>
      <c r="D12">
        <v>0.70000000000000095</v>
      </c>
      <c r="E12">
        <f t="shared" si="0"/>
        <v>-9.999999999999909E-2</v>
      </c>
      <c r="F12" t="s">
        <v>1072</v>
      </c>
      <c r="G12" t="s">
        <v>133</v>
      </c>
      <c r="H12" t="s">
        <v>134</v>
      </c>
      <c r="I12" t="s">
        <v>68</v>
      </c>
      <c r="J12" t="s">
        <v>135</v>
      </c>
      <c r="K12" t="s">
        <v>136</v>
      </c>
      <c r="L12" t="s">
        <v>101</v>
      </c>
      <c r="M12" t="s">
        <v>137</v>
      </c>
      <c r="N12" t="s">
        <v>138</v>
      </c>
      <c r="O12" t="s">
        <v>109</v>
      </c>
      <c r="P12" t="s">
        <v>52</v>
      </c>
      <c r="Q12" t="s">
        <v>139</v>
      </c>
      <c r="R12" t="s">
        <v>140</v>
      </c>
      <c r="S12" t="s">
        <v>48</v>
      </c>
      <c r="T12" t="s">
        <v>141</v>
      </c>
      <c r="V12" t="s">
        <v>133</v>
      </c>
      <c r="W12" t="s">
        <v>134</v>
      </c>
      <c r="X12" t="s">
        <v>68</v>
      </c>
      <c r="Y12" t="s">
        <v>135</v>
      </c>
      <c r="Z12" t="s">
        <v>136</v>
      </c>
      <c r="AA12" t="s">
        <v>101</v>
      </c>
      <c r="AB12" t="s">
        <v>137</v>
      </c>
      <c r="AC12" t="s">
        <v>138</v>
      </c>
      <c r="AD12" t="s">
        <v>109</v>
      </c>
      <c r="AE12" t="s">
        <v>52</v>
      </c>
      <c r="AF12" t="s">
        <v>139</v>
      </c>
      <c r="AG12" t="s">
        <v>140</v>
      </c>
      <c r="AH12" t="s">
        <v>48</v>
      </c>
      <c r="AI12" t="s">
        <v>141</v>
      </c>
    </row>
    <row r="13" spans="1:37" x14ac:dyDescent="0.2">
      <c r="A13" t="s">
        <v>36</v>
      </c>
      <c r="B13">
        <v>1</v>
      </c>
      <c r="C13">
        <v>1</v>
      </c>
      <c r="D13">
        <v>0.6</v>
      </c>
      <c r="E13">
        <f t="shared" si="0"/>
        <v>-0.20000000000000007</v>
      </c>
      <c r="F13" t="s">
        <v>1072</v>
      </c>
      <c r="G13" t="s">
        <v>61</v>
      </c>
      <c r="H13" t="s">
        <v>48</v>
      </c>
      <c r="I13" t="s">
        <v>142</v>
      </c>
      <c r="J13" t="s">
        <v>143</v>
      </c>
      <c r="K13" t="s">
        <v>144</v>
      </c>
      <c r="L13" t="s">
        <v>145</v>
      </c>
      <c r="M13" t="s">
        <v>146</v>
      </c>
      <c r="N13" t="s">
        <v>147</v>
      </c>
      <c r="O13" t="s">
        <v>85</v>
      </c>
      <c r="P13" t="s">
        <v>148</v>
      </c>
      <c r="Q13" t="s">
        <v>149</v>
      </c>
      <c r="V13" t="s">
        <v>61</v>
      </c>
      <c r="W13" t="s">
        <v>48</v>
      </c>
      <c r="X13" t="s">
        <v>142</v>
      </c>
      <c r="Y13" t="s">
        <v>143</v>
      </c>
      <c r="Z13" t="s">
        <v>144</v>
      </c>
      <c r="AA13" t="s">
        <v>145</v>
      </c>
      <c r="AB13" t="s">
        <v>146</v>
      </c>
      <c r="AC13" t="s">
        <v>147</v>
      </c>
      <c r="AD13" t="s">
        <v>85</v>
      </c>
      <c r="AE13" t="s">
        <v>148</v>
      </c>
      <c r="AF13" t="s">
        <v>149</v>
      </c>
    </row>
    <row r="14" spans="1:37" x14ac:dyDescent="0.2">
      <c r="A14" t="s">
        <v>36</v>
      </c>
      <c r="B14">
        <v>1</v>
      </c>
      <c r="C14">
        <v>1</v>
      </c>
      <c r="D14">
        <v>0.5</v>
      </c>
      <c r="E14">
        <f t="shared" si="0"/>
        <v>-0.30000000000000004</v>
      </c>
      <c r="F14" t="s">
        <v>1072</v>
      </c>
      <c r="G14" t="s">
        <v>150</v>
      </c>
      <c r="H14" t="s">
        <v>63</v>
      </c>
      <c r="I14" t="s">
        <v>151</v>
      </c>
      <c r="J14" t="s">
        <v>152</v>
      </c>
      <c r="K14" t="s">
        <v>52</v>
      </c>
      <c r="L14" t="s">
        <v>56</v>
      </c>
      <c r="M14" t="s">
        <v>153</v>
      </c>
      <c r="N14" t="s">
        <v>48</v>
      </c>
      <c r="O14" t="s">
        <v>53</v>
      </c>
      <c r="P14" t="s">
        <v>154</v>
      </c>
      <c r="Q14" t="s">
        <v>65</v>
      </c>
      <c r="R14" t="s">
        <v>155</v>
      </c>
      <c r="V14" t="s">
        <v>150</v>
      </c>
      <c r="W14" t="s">
        <v>63</v>
      </c>
      <c r="X14" t="s">
        <v>151</v>
      </c>
      <c r="Y14" t="s">
        <v>152</v>
      </c>
      <c r="Z14" t="s">
        <v>52</v>
      </c>
      <c r="AA14" t="s">
        <v>56</v>
      </c>
      <c r="AB14" t="s">
        <v>153</v>
      </c>
      <c r="AC14" t="s">
        <v>48</v>
      </c>
      <c r="AD14" t="s">
        <v>53</v>
      </c>
      <c r="AE14" t="s">
        <v>154</v>
      </c>
      <c r="AF14" t="s">
        <v>65</v>
      </c>
      <c r="AG14" t="s">
        <v>155</v>
      </c>
    </row>
    <row r="15" spans="1:37" x14ac:dyDescent="0.2">
      <c r="A15" t="s">
        <v>36</v>
      </c>
      <c r="B15">
        <v>1</v>
      </c>
      <c r="C15">
        <v>1</v>
      </c>
      <c r="D15">
        <v>0.4</v>
      </c>
      <c r="E15">
        <f t="shared" si="0"/>
        <v>-0.4</v>
      </c>
      <c r="F15" t="s">
        <v>1072</v>
      </c>
      <c r="G15" t="s">
        <v>156</v>
      </c>
      <c r="H15" t="s">
        <v>101</v>
      </c>
      <c r="I15" t="s">
        <v>157</v>
      </c>
      <c r="J15" t="s">
        <v>158</v>
      </c>
      <c r="K15" t="s">
        <v>42</v>
      </c>
      <c r="L15" t="s">
        <v>159</v>
      </c>
      <c r="M15" t="s">
        <v>63</v>
      </c>
      <c r="N15" t="s">
        <v>160</v>
      </c>
      <c r="O15" t="s">
        <v>48</v>
      </c>
      <c r="P15" t="s">
        <v>161</v>
      </c>
      <c r="Q15" t="s">
        <v>162</v>
      </c>
      <c r="R15" t="s">
        <v>163</v>
      </c>
      <c r="V15" t="s">
        <v>156</v>
      </c>
      <c r="W15" t="s">
        <v>101</v>
      </c>
      <c r="X15" t="s">
        <v>157</v>
      </c>
      <c r="Y15" t="s">
        <v>158</v>
      </c>
      <c r="Z15" t="s">
        <v>42</v>
      </c>
      <c r="AA15" t="s">
        <v>159</v>
      </c>
      <c r="AB15" t="s">
        <v>63</v>
      </c>
      <c r="AC15" t="s">
        <v>160</v>
      </c>
      <c r="AD15" t="s">
        <v>48</v>
      </c>
      <c r="AE15" t="s">
        <v>161</v>
      </c>
      <c r="AF15" t="s">
        <v>162</v>
      </c>
      <c r="AG15" t="s">
        <v>163</v>
      </c>
    </row>
    <row r="16" spans="1:37" x14ac:dyDescent="0.2">
      <c r="A16" t="s">
        <v>36</v>
      </c>
      <c r="B16">
        <v>1</v>
      </c>
      <c r="C16">
        <v>1</v>
      </c>
      <c r="D16">
        <v>0.3</v>
      </c>
      <c r="E16">
        <f t="shared" si="0"/>
        <v>-0.5</v>
      </c>
      <c r="F16" t="s">
        <v>1072</v>
      </c>
      <c r="G16" t="s">
        <v>72</v>
      </c>
      <c r="H16" t="s">
        <v>78</v>
      </c>
      <c r="I16" t="s">
        <v>164</v>
      </c>
      <c r="J16" t="s">
        <v>143</v>
      </c>
      <c r="K16" t="s">
        <v>165</v>
      </c>
      <c r="L16" t="s">
        <v>52</v>
      </c>
      <c r="M16" t="s">
        <v>166</v>
      </c>
      <c r="N16" t="s">
        <v>75</v>
      </c>
      <c r="O16" t="s">
        <v>1</v>
      </c>
      <c r="P16" t="s">
        <v>167</v>
      </c>
      <c r="Q16" t="s">
        <v>121</v>
      </c>
      <c r="R16" t="s">
        <v>168</v>
      </c>
      <c r="V16" t="s">
        <v>72</v>
      </c>
      <c r="W16" t="s">
        <v>78</v>
      </c>
      <c r="X16" t="s">
        <v>164</v>
      </c>
      <c r="Y16" t="s">
        <v>143</v>
      </c>
      <c r="Z16" t="s">
        <v>165</v>
      </c>
      <c r="AA16" t="s">
        <v>52</v>
      </c>
      <c r="AB16" t="s">
        <v>166</v>
      </c>
      <c r="AC16" t="s">
        <v>75</v>
      </c>
      <c r="AD16" t="s">
        <v>1</v>
      </c>
      <c r="AE16" t="s">
        <v>167</v>
      </c>
      <c r="AF16" t="s">
        <v>121</v>
      </c>
      <c r="AG16" t="s">
        <v>168</v>
      </c>
    </row>
    <row r="17" spans="1:35" x14ac:dyDescent="0.2">
      <c r="A17" t="s">
        <v>36</v>
      </c>
      <c r="B17">
        <v>1</v>
      </c>
      <c r="C17">
        <v>1</v>
      </c>
      <c r="D17">
        <v>0.2</v>
      </c>
      <c r="E17">
        <f t="shared" si="0"/>
        <v>-0.60000000000000009</v>
      </c>
      <c r="F17" t="s">
        <v>1072</v>
      </c>
      <c r="G17" t="s">
        <v>72</v>
      </c>
      <c r="H17" t="s">
        <v>169</v>
      </c>
      <c r="I17" t="s">
        <v>41</v>
      </c>
      <c r="J17" t="s">
        <v>48</v>
      </c>
      <c r="K17" t="s">
        <v>170</v>
      </c>
      <c r="L17" t="s">
        <v>171</v>
      </c>
      <c r="M17" t="s">
        <v>172</v>
      </c>
      <c r="N17" t="s">
        <v>52</v>
      </c>
      <c r="O17" t="s">
        <v>45</v>
      </c>
      <c r="P17" t="s">
        <v>173</v>
      </c>
      <c r="Q17" t="s">
        <v>174</v>
      </c>
      <c r="R17" t="s">
        <v>106</v>
      </c>
      <c r="S17" t="s">
        <v>175</v>
      </c>
      <c r="V17" t="s">
        <v>72</v>
      </c>
      <c r="W17" t="s">
        <v>169</v>
      </c>
      <c r="X17" t="s">
        <v>41</v>
      </c>
      <c r="Y17" t="s">
        <v>48</v>
      </c>
      <c r="Z17" t="s">
        <v>170</v>
      </c>
      <c r="AA17" t="s">
        <v>171</v>
      </c>
      <c r="AB17" t="s">
        <v>172</v>
      </c>
      <c r="AC17" t="s">
        <v>52</v>
      </c>
      <c r="AD17" t="s">
        <v>45</v>
      </c>
      <c r="AE17" t="s">
        <v>173</v>
      </c>
      <c r="AF17" t="s">
        <v>174</v>
      </c>
      <c r="AG17" t="s">
        <v>106</v>
      </c>
      <c r="AH17" t="s">
        <v>175</v>
      </c>
    </row>
    <row r="18" spans="1:35" x14ac:dyDescent="0.2">
      <c r="A18" t="s">
        <v>36</v>
      </c>
      <c r="B18">
        <v>1</v>
      </c>
      <c r="C18">
        <v>1</v>
      </c>
      <c r="D18">
        <v>9.9999999999999895E-2</v>
      </c>
      <c r="E18">
        <f t="shared" si="0"/>
        <v>-0.70000000000000018</v>
      </c>
      <c r="F18" t="s">
        <v>1072</v>
      </c>
      <c r="G18" t="s">
        <v>72</v>
      </c>
      <c r="H18" t="s">
        <v>176</v>
      </c>
      <c r="I18" t="s">
        <v>75</v>
      </c>
      <c r="J18" t="s">
        <v>177</v>
      </c>
      <c r="K18" t="s">
        <v>48</v>
      </c>
      <c r="L18" t="s">
        <v>178</v>
      </c>
      <c r="M18" t="s">
        <v>179</v>
      </c>
      <c r="N18" t="s">
        <v>106</v>
      </c>
      <c r="O18" t="s">
        <v>180</v>
      </c>
      <c r="P18" t="s">
        <v>181</v>
      </c>
      <c r="V18" t="s">
        <v>72</v>
      </c>
      <c r="W18" t="s">
        <v>176</v>
      </c>
      <c r="X18" t="s">
        <v>75</v>
      </c>
      <c r="Y18" t="s">
        <v>177</v>
      </c>
      <c r="Z18" t="s">
        <v>48</v>
      </c>
      <c r="AA18" t="s">
        <v>178</v>
      </c>
      <c r="AB18" t="s">
        <v>179</v>
      </c>
      <c r="AC18" t="s">
        <v>106</v>
      </c>
      <c r="AD18" t="s">
        <v>180</v>
      </c>
      <c r="AE18" t="s">
        <v>181</v>
      </c>
    </row>
    <row r="19" spans="1:35" x14ac:dyDescent="0.2">
      <c r="A19" t="s">
        <v>36</v>
      </c>
      <c r="B19">
        <v>1</v>
      </c>
      <c r="C19">
        <v>1</v>
      </c>
      <c r="D19">
        <v>0</v>
      </c>
      <c r="E19">
        <f t="shared" si="0"/>
        <v>-0.8</v>
      </c>
      <c r="F19" t="s">
        <v>1072</v>
      </c>
      <c r="G19" t="s">
        <v>182</v>
      </c>
      <c r="H19" t="s">
        <v>183</v>
      </c>
      <c r="I19" t="s">
        <v>69</v>
      </c>
      <c r="J19" t="s">
        <v>184</v>
      </c>
      <c r="K19" t="s">
        <v>185</v>
      </c>
      <c r="L19" t="s">
        <v>67</v>
      </c>
      <c r="M19" t="s">
        <v>186</v>
      </c>
      <c r="N19" t="s">
        <v>187</v>
      </c>
      <c r="O19" t="s">
        <v>69</v>
      </c>
      <c r="P19" t="s">
        <v>188</v>
      </c>
      <c r="Q19" t="s">
        <v>145</v>
      </c>
      <c r="R19" t="s">
        <v>189</v>
      </c>
      <c r="V19" t="s">
        <v>182</v>
      </c>
      <c r="W19" t="s">
        <v>183</v>
      </c>
      <c r="X19" t="s">
        <v>69</v>
      </c>
      <c r="Y19" t="s">
        <v>184</v>
      </c>
      <c r="Z19" t="s">
        <v>185</v>
      </c>
      <c r="AA19" t="s">
        <v>67</v>
      </c>
      <c r="AB19" t="s">
        <v>186</v>
      </c>
      <c r="AC19" t="s">
        <v>187</v>
      </c>
      <c r="AD19" t="s">
        <v>69</v>
      </c>
      <c r="AE19" t="s">
        <v>188</v>
      </c>
      <c r="AF19" t="s">
        <v>145</v>
      </c>
      <c r="AG19" t="s">
        <v>189</v>
      </c>
    </row>
    <row r="20" spans="1:35" x14ac:dyDescent="0.2">
      <c r="A20" t="s">
        <v>36</v>
      </c>
      <c r="B20">
        <v>1</v>
      </c>
      <c r="C20">
        <v>1</v>
      </c>
      <c r="D20">
        <v>-0.1</v>
      </c>
      <c r="E20">
        <f t="shared" si="0"/>
        <v>-0.9</v>
      </c>
      <c r="F20" t="s">
        <v>1072</v>
      </c>
      <c r="G20" t="s">
        <v>190</v>
      </c>
      <c r="H20" t="s">
        <v>191</v>
      </c>
      <c r="I20" t="s">
        <v>192</v>
      </c>
      <c r="J20" t="s">
        <v>68</v>
      </c>
      <c r="K20" t="s">
        <v>193</v>
      </c>
      <c r="L20" t="s">
        <v>194</v>
      </c>
      <c r="M20" t="s">
        <v>52</v>
      </c>
      <c r="N20" t="s">
        <v>195</v>
      </c>
      <c r="O20" t="s">
        <v>196</v>
      </c>
      <c r="P20" t="s">
        <v>106</v>
      </c>
      <c r="Q20" t="s">
        <v>197</v>
      </c>
      <c r="R20" t="s">
        <v>198</v>
      </c>
      <c r="S20" t="s">
        <v>199</v>
      </c>
      <c r="V20" t="s">
        <v>190</v>
      </c>
      <c r="W20" t="s">
        <v>191</v>
      </c>
      <c r="X20" t="s">
        <v>192</v>
      </c>
      <c r="Y20" t="s">
        <v>68</v>
      </c>
      <c r="Z20" t="s">
        <v>193</v>
      </c>
      <c r="AA20" t="s">
        <v>194</v>
      </c>
      <c r="AB20" t="s">
        <v>52</v>
      </c>
      <c r="AC20" t="s">
        <v>195</v>
      </c>
      <c r="AD20" t="s">
        <v>196</v>
      </c>
      <c r="AE20" t="s">
        <v>106</v>
      </c>
      <c r="AF20" t="s">
        <v>197</v>
      </c>
      <c r="AG20" t="s">
        <v>198</v>
      </c>
      <c r="AH20" t="s">
        <v>199</v>
      </c>
    </row>
    <row r="21" spans="1:35" x14ac:dyDescent="0.2">
      <c r="A21" t="s">
        <v>36</v>
      </c>
      <c r="B21">
        <v>1</v>
      </c>
      <c r="C21">
        <v>1</v>
      </c>
      <c r="D21">
        <v>-0.2</v>
      </c>
      <c r="E21">
        <f t="shared" si="0"/>
        <v>-1</v>
      </c>
      <c r="F21" t="s">
        <v>1072</v>
      </c>
      <c r="G21" t="s">
        <v>82</v>
      </c>
      <c r="H21" t="s">
        <v>200</v>
      </c>
      <c r="I21" t="s">
        <v>52</v>
      </c>
      <c r="J21" t="s">
        <v>48</v>
      </c>
      <c r="K21" t="s">
        <v>201</v>
      </c>
      <c r="L21" t="s">
        <v>94</v>
      </c>
      <c r="M21" t="s">
        <v>48</v>
      </c>
      <c r="N21" t="s">
        <v>191</v>
      </c>
      <c r="O21" t="s">
        <v>202</v>
      </c>
      <c r="P21" t="s">
        <v>203</v>
      </c>
      <c r="Q21" t="s">
        <v>158</v>
      </c>
      <c r="R21" t="s">
        <v>85</v>
      </c>
      <c r="S21" t="s">
        <v>204</v>
      </c>
      <c r="T21" t="s">
        <v>205</v>
      </c>
      <c r="V21" t="s">
        <v>82</v>
      </c>
      <c r="W21" t="s">
        <v>200</v>
      </c>
      <c r="X21" t="s">
        <v>52</v>
      </c>
      <c r="Y21" t="s">
        <v>48</v>
      </c>
      <c r="Z21" t="s">
        <v>201</v>
      </c>
      <c r="AA21" t="s">
        <v>94</v>
      </c>
      <c r="AB21" t="s">
        <v>48</v>
      </c>
      <c r="AC21" t="s">
        <v>191</v>
      </c>
      <c r="AD21" t="s">
        <v>202</v>
      </c>
      <c r="AF21" t="s">
        <v>158</v>
      </c>
      <c r="AG21" t="s">
        <v>85</v>
      </c>
      <c r="AH21" t="s">
        <v>204</v>
      </c>
    </row>
    <row r="22" spans="1:35" x14ac:dyDescent="0.2">
      <c r="A22" t="s">
        <v>206</v>
      </c>
      <c r="B22">
        <f>1/3.48</f>
        <v>0.28735632183908044</v>
      </c>
      <c r="C22">
        <f>1/3.48</f>
        <v>0.28735632183908044</v>
      </c>
      <c r="D22">
        <v>1.7</v>
      </c>
      <c r="E22">
        <f t="shared" si="0"/>
        <v>0.89999999999999991</v>
      </c>
      <c r="F22" t="s">
        <v>1072</v>
      </c>
      <c r="G22" t="s">
        <v>38</v>
      </c>
      <c r="H22" t="s">
        <v>39</v>
      </c>
      <c r="I22" t="s">
        <v>40</v>
      </c>
      <c r="J22" t="s">
        <v>41</v>
      </c>
      <c r="K22" t="s">
        <v>186</v>
      </c>
      <c r="L22" t="s">
        <v>103</v>
      </c>
      <c r="M22" t="s">
        <v>207</v>
      </c>
      <c r="N22" t="s">
        <v>193</v>
      </c>
      <c r="O22" t="s">
        <v>121</v>
      </c>
      <c r="P22" t="s">
        <v>48</v>
      </c>
      <c r="Q22" t="s">
        <v>208</v>
      </c>
      <c r="R22" t="s">
        <v>41</v>
      </c>
      <c r="S22" t="s">
        <v>48</v>
      </c>
      <c r="T22" t="s">
        <v>209</v>
      </c>
      <c r="V22" t="s">
        <v>38</v>
      </c>
      <c r="W22" t="s">
        <v>39</v>
      </c>
      <c r="X22" t="s">
        <v>40</v>
      </c>
      <c r="Y22" t="s">
        <v>41</v>
      </c>
      <c r="Z22" t="s">
        <v>186</v>
      </c>
      <c r="AA22" t="s">
        <v>103</v>
      </c>
      <c r="AB22" t="s">
        <v>207</v>
      </c>
      <c r="AC22" t="s">
        <v>193</v>
      </c>
      <c r="AD22" t="s">
        <v>121</v>
      </c>
      <c r="AE22" t="s">
        <v>48</v>
      </c>
      <c r="AF22" t="s">
        <v>208</v>
      </c>
      <c r="AG22" t="s">
        <v>41</v>
      </c>
      <c r="AH22" t="s">
        <v>48</v>
      </c>
      <c r="AI22" t="s">
        <v>209</v>
      </c>
    </row>
    <row r="23" spans="1:35" x14ac:dyDescent="0.2">
      <c r="A23" t="s">
        <v>206</v>
      </c>
      <c r="B23">
        <f t="shared" ref="B23:C41" si="1">1/3.48</f>
        <v>0.28735632183908044</v>
      </c>
      <c r="C23">
        <f t="shared" si="1"/>
        <v>0.28735632183908044</v>
      </c>
      <c r="D23">
        <v>1.6</v>
      </c>
      <c r="E23">
        <f t="shared" si="0"/>
        <v>0.8</v>
      </c>
      <c r="F23" t="s">
        <v>1072</v>
      </c>
      <c r="G23" t="s">
        <v>210</v>
      </c>
      <c r="H23" t="s">
        <v>48</v>
      </c>
      <c r="I23" t="s">
        <v>116</v>
      </c>
      <c r="J23" t="s">
        <v>143</v>
      </c>
      <c r="K23" t="s">
        <v>211</v>
      </c>
      <c r="L23" t="s">
        <v>212</v>
      </c>
      <c r="M23" t="s">
        <v>41</v>
      </c>
      <c r="N23" t="s">
        <v>1</v>
      </c>
      <c r="O23" t="s">
        <v>213</v>
      </c>
      <c r="P23" t="s">
        <v>214</v>
      </c>
      <c r="Q23" t="s">
        <v>106</v>
      </c>
      <c r="R23" t="s">
        <v>186</v>
      </c>
      <c r="S23" t="s">
        <v>215</v>
      </c>
      <c r="V23" t="s">
        <v>210</v>
      </c>
      <c r="W23" t="s">
        <v>48</v>
      </c>
      <c r="X23" t="s">
        <v>116</v>
      </c>
      <c r="Y23" t="s">
        <v>143</v>
      </c>
      <c r="Z23" t="s">
        <v>211</v>
      </c>
      <c r="AA23" t="s">
        <v>212</v>
      </c>
      <c r="AB23" t="s">
        <v>41</v>
      </c>
      <c r="AC23" t="s">
        <v>1</v>
      </c>
      <c r="AD23" t="s">
        <v>213</v>
      </c>
      <c r="AE23" t="s">
        <v>214</v>
      </c>
      <c r="AF23" t="s">
        <v>106</v>
      </c>
      <c r="AG23" t="s">
        <v>186</v>
      </c>
      <c r="AH23" t="s">
        <v>215</v>
      </c>
    </row>
    <row r="24" spans="1:35" x14ac:dyDescent="0.2">
      <c r="A24" t="s">
        <v>206</v>
      </c>
      <c r="B24">
        <f t="shared" si="1"/>
        <v>0.28735632183908044</v>
      </c>
      <c r="C24">
        <f t="shared" si="1"/>
        <v>0.28735632183908044</v>
      </c>
      <c r="D24">
        <v>1.5</v>
      </c>
      <c r="E24">
        <f t="shared" si="0"/>
        <v>0.7</v>
      </c>
      <c r="F24" t="s">
        <v>1072</v>
      </c>
      <c r="G24" t="s">
        <v>216</v>
      </c>
      <c r="H24" t="s">
        <v>69</v>
      </c>
      <c r="I24" t="s">
        <v>217</v>
      </c>
      <c r="J24" t="s">
        <v>41</v>
      </c>
      <c r="K24" t="s">
        <v>48</v>
      </c>
      <c r="L24" t="s">
        <v>218</v>
      </c>
      <c r="M24" t="s">
        <v>57</v>
      </c>
      <c r="N24" t="s">
        <v>219</v>
      </c>
      <c r="O24" t="s">
        <v>220</v>
      </c>
      <c r="P24" t="s">
        <v>41</v>
      </c>
      <c r="Q24" t="s">
        <v>48</v>
      </c>
      <c r="R24" t="s">
        <v>221</v>
      </c>
      <c r="V24" t="s">
        <v>216</v>
      </c>
      <c r="W24" t="s">
        <v>69</v>
      </c>
      <c r="X24" t="s">
        <v>217</v>
      </c>
      <c r="Y24" t="s">
        <v>41</v>
      </c>
      <c r="Z24" t="s">
        <v>48</v>
      </c>
      <c r="AA24" t="s">
        <v>218</v>
      </c>
      <c r="AB24" t="s">
        <v>57</v>
      </c>
      <c r="AC24" t="s">
        <v>219</v>
      </c>
      <c r="AD24" t="s">
        <v>220</v>
      </c>
      <c r="AE24" t="s">
        <v>41</v>
      </c>
      <c r="AF24" t="s">
        <v>48</v>
      </c>
      <c r="AG24" t="s">
        <v>221</v>
      </c>
    </row>
    <row r="25" spans="1:35" x14ac:dyDescent="0.2">
      <c r="A25" t="s">
        <v>206</v>
      </c>
      <c r="B25">
        <f t="shared" si="1"/>
        <v>0.28735632183908044</v>
      </c>
      <c r="C25">
        <f t="shared" si="1"/>
        <v>0.28735632183908044</v>
      </c>
      <c r="D25">
        <v>1.4</v>
      </c>
      <c r="E25">
        <f t="shared" si="0"/>
        <v>0.59999999999999987</v>
      </c>
      <c r="F25" t="s">
        <v>1072</v>
      </c>
      <c r="G25" t="s">
        <v>222</v>
      </c>
      <c r="H25" t="s">
        <v>137</v>
      </c>
      <c r="I25" t="s">
        <v>223</v>
      </c>
      <c r="J25" t="s">
        <v>224</v>
      </c>
      <c r="K25" t="s">
        <v>41</v>
      </c>
      <c r="L25" t="s">
        <v>48</v>
      </c>
      <c r="M25" t="s">
        <v>225</v>
      </c>
      <c r="N25" t="s">
        <v>121</v>
      </c>
      <c r="O25" t="s">
        <v>48</v>
      </c>
      <c r="P25" t="s">
        <v>226</v>
      </c>
      <c r="Q25" t="s">
        <v>106</v>
      </c>
      <c r="R25" t="s">
        <v>48</v>
      </c>
      <c r="S25" t="s">
        <v>201</v>
      </c>
      <c r="V25" t="s">
        <v>222</v>
      </c>
      <c r="W25" t="s">
        <v>137</v>
      </c>
      <c r="X25" t="s">
        <v>223</v>
      </c>
      <c r="Y25" t="s">
        <v>224</v>
      </c>
      <c r="Z25" t="s">
        <v>41</v>
      </c>
      <c r="AA25" t="s">
        <v>48</v>
      </c>
      <c r="AB25" t="s">
        <v>225</v>
      </c>
      <c r="AC25" t="s">
        <v>121</v>
      </c>
      <c r="AD25" t="s">
        <v>48</v>
      </c>
      <c r="AE25" t="s">
        <v>226</v>
      </c>
      <c r="AF25" t="s">
        <v>106</v>
      </c>
      <c r="AG25" t="s">
        <v>48</v>
      </c>
      <c r="AH25" t="s">
        <v>201</v>
      </c>
    </row>
    <row r="26" spans="1:35" x14ac:dyDescent="0.2">
      <c r="A26" t="s">
        <v>206</v>
      </c>
      <c r="B26">
        <f t="shared" si="1"/>
        <v>0.28735632183908044</v>
      </c>
      <c r="C26">
        <f t="shared" si="1"/>
        <v>0.28735632183908044</v>
      </c>
      <c r="D26">
        <v>1.3</v>
      </c>
      <c r="E26">
        <f t="shared" si="0"/>
        <v>0.5</v>
      </c>
      <c r="F26" t="s">
        <v>1072</v>
      </c>
      <c r="G26" t="s">
        <v>133</v>
      </c>
      <c r="H26" t="s">
        <v>134</v>
      </c>
      <c r="I26" t="s">
        <v>68</v>
      </c>
      <c r="J26" t="s">
        <v>135</v>
      </c>
      <c r="K26" t="s">
        <v>136</v>
      </c>
      <c r="L26" t="s">
        <v>101</v>
      </c>
      <c r="M26" t="s">
        <v>137</v>
      </c>
      <c r="N26" t="s">
        <v>138</v>
      </c>
      <c r="O26" t="s">
        <v>122</v>
      </c>
      <c r="P26" t="s">
        <v>52</v>
      </c>
      <c r="Q26" t="s">
        <v>176</v>
      </c>
      <c r="R26" t="s">
        <v>48</v>
      </c>
      <c r="S26" t="s">
        <v>227</v>
      </c>
      <c r="V26" t="s">
        <v>133</v>
      </c>
      <c r="W26" t="s">
        <v>134</v>
      </c>
      <c r="X26" t="s">
        <v>68</v>
      </c>
      <c r="Y26" t="s">
        <v>135</v>
      </c>
      <c r="Z26" t="s">
        <v>136</v>
      </c>
      <c r="AA26" t="s">
        <v>101</v>
      </c>
      <c r="AB26" t="s">
        <v>137</v>
      </c>
      <c r="AC26" t="s">
        <v>138</v>
      </c>
      <c r="AD26" t="s">
        <v>122</v>
      </c>
      <c r="AE26" t="s">
        <v>52</v>
      </c>
      <c r="AF26" t="s">
        <v>176</v>
      </c>
      <c r="AG26" t="s">
        <v>48</v>
      </c>
      <c r="AH26" t="s">
        <v>227</v>
      </c>
    </row>
    <row r="27" spans="1:35" x14ac:dyDescent="0.2">
      <c r="A27" t="s">
        <v>206</v>
      </c>
      <c r="B27">
        <f t="shared" si="1"/>
        <v>0.28735632183908044</v>
      </c>
      <c r="C27">
        <f t="shared" si="1"/>
        <v>0.28735632183908044</v>
      </c>
      <c r="D27">
        <v>1.2</v>
      </c>
      <c r="E27">
        <f t="shared" si="0"/>
        <v>0.39999999999999991</v>
      </c>
      <c r="F27" t="s">
        <v>1072</v>
      </c>
      <c r="G27" t="s">
        <v>72</v>
      </c>
      <c r="H27" t="s">
        <v>228</v>
      </c>
      <c r="I27" t="s">
        <v>119</v>
      </c>
      <c r="J27" t="s">
        <v>1</v>
      </c>
      <c r="K27" t="s">
        <v>229</v>
      </c>
      <c r="L27" t="s">
        <v>230</v>
      </c>
      <c r="M27" t="s">
        <v>67</v>
      </c>
      <c r="N27" t="s">
        <v>75</v>
      </c>
      <c r="O27" t="s">
        <v>65</v>
      </c>
      <c r="P27" t="s">
        <v>231</v>
      </c>
      <c r="Q27" t="s">
        <v>52</v>
      </c>
      <c r="R27" t="s">
        <v>224</v>
      </c>
      <c r="V27" t="s">
        <v>72</v>
      </c>
      <c r="W27" t="s">
        <v>228</v>
      </c>
      <c r="X27" t="s">
        <v>119</v>
      </c>
      <c r="Y27" t="s">
        <v>1</v>
      </c>
      <c r="Z27" t="s">
        <v>229</v>
      </c>
      <c r="AA27" t="s">
        <v>230</v>
      </c>
      <c r="AB27" t="s">
        <v>67</v>
      </c>
      <c r="AC27" t="s">
        <v>75</v>
      </c>
      <c r="AD27" t="s">
        <v>65</v>
      </c>
      <c r="AE27" t="s">
        <v>231</v>
      </c>
      <c r="AF27" t="s">
        <v>52</v>
      </c>
      <c r="AG27" t="s">
        <v>224</v>
      </c>
    </row>
    <row r="28" spans="1:35" x14ac:dyDescent="0.2">
      <c r="A28" t="s">
        <v>206</v>
      </c>
      <c r="B28">
        <f t="shared" si="1"/>
        <v>0.28735632183908044</v>
      </c>
      <c r="C28">
        <f t="shared" si="1"/>
        <v>0.28735632183908044</v>
      </c>
      <c r="D28">
        <v>1.1000000000000001</v>
      </c>
      <c r="E28">
        <f t="shared" si="0"/>
        <v>0.30000000000000004</v>
      </c>
      <c r="F28" t="s">
        <v>1072</v>
      </c>
      <c r="G28" t="s">
        <v>210</v>
      </c>
      <c r="H28" t="s">
        <v>48</v>
      </c>
      <c r="I28" t="s">
        <v>232</v>
      </c>
      <c r="J28" t="s">
        <v>68</v>
      </c>
      <c r="K28" t="s">
        <v>76</v>
      </c>
      <c r="L28" t="s">
        <v>158</v>
      </c>
      <c r="M28" t="s">
        <v>85</v>
      </c>
      <c r="N28" t="s">
        <v>233</v>
      </c>
      <c r="O28" t="s">
        <v>57</v>
      </c>
      <c r="P28" t="s">
        <v>200</v>
      </c>
      <c r="Q28" t="s">
        <v>158</v>
      </c>
      <c r="R28" t="s">
        <v>48</v>
      </c>
      <c r="S28" t="s">
        <v>234</v>
      </c>
      <c r="V28" t="s">
        <v>210</v>
      </c>
      <c r="W28" t="s">
        <v>48</v>
      </c>
      <c r="X28" t="s">
        <v>232</v>
      </c>
      <c r="Y28" t="s">
        <v>68</v>
      </c>
      <c r="Z28" t="s">
        <v>76</v>
      </c>
      <c r="AA28" t="s">
        <v>158</v>
      </c>
      <c r="AB28" t="s">
        <v>85</v>
      </c>
      <c r="AC28" t="s">
        <v>233</v>
      </c>
      <c r="AD28" t="s">
        <v>57</v>
      </c>
      <c r="AE28" t="s">
        <v>200</v>
      </c>
      <c r="AF28" t="s">
        <v>158</v>
      </c>
      <c r="AG28" t="s">
        <v>48</v>
      </c>
      <c r="AH28" t="s">
        <v>234</v>
      </c>
    </row>
    <row r="29" spans="1:35" x14ac:dyDescent="0.2">
      <c r="A29" t="s">
        <v>206</v>
      </c>
      <c r="B29">
        <f t="shared" si="1"/>
        <v>0.28735632183908044</v>
      </c>
      <c r="C29">
        <f t="shared" si="1"/>
        <v>0.28735632183908044</v>
      </c>
      <c r="D29">
        <v>1</v>
      </c>
      <c r="E29">
        <f t="shared" si="0"/>
        <v>0.19999999999999996</v>
      </c>
      <c r="F29" t="s">
        <v>1072</v>
      </c>
      <c r="G29" t="s">
        <v>72</v>
      </c>
      <c r="H29" t="s">
        <v>235</v>
      </c>
      <c r="I29" t="s">
        <v>236</v>
      </c>
      <c r="J29" t="s">
        <v>48</v>
      </c>
      <c r="K29" t="s">
        <v>237</v>
      </c>
      <c r="L29" t="s">
        <v>238</v>
      </c>
      <c r="M29" t="s">
        <v>52</v>
      </c>
      <c r="N29" t="s">
        <v>239</v>
      </c>
      <c r="O29" t="s">
        <v>240</v>
      </c>
      <c r="P29" t="s">
        <v>241</v>
      </c>
      <c r="V29" t="s">
        <v>72</v>
      </c>
      <c r="W29" t="s">
        <v>235</v>
      </c>
      <c r="X29" t="s">
        <v>236</v>
      </c>
      <c r="Y29" t="s">
        <v>48</v>
      </c>
      <c r="Z29" t="s">
        <v>237</v>
      </c>
      <c r="AA29" t="s">
        <v>238</v>
      </c>
      <c r="AB29" t="s">
        <v>52</v>
      </c>
      <c r="AC29" t="s">
        <v>239</v>
      </c>
      <c r="AD29" t="s">
        <v>240</v>
      </c>
      <c r="AE29" t="s">
        <v>241</v>
      </c>
    </row>
    <row r="30" spans="1:35" x14ac:dyDescent="0.2">
      <c r="A30" t="s">
        <v>206</v>
      </c>
      <c r="B30">
        <f t="shared" si="1"/>
        <v>0.28735632183908044</v>
      </c>
      <c r="C30">
        <f t="shared" si="1"/>
        <v>0.28735632183908044</v>
      </c>
      <c r="D30">
        <v>0.90000000000000102</v>
      </c>
      <c r="E30">
        <f t="shared" si="0"/>
        <v>0.10000000000000098</v>
      </c>
      <c r="F30" t="s">
        <v>1072</v>
      </c>
      <c r="G30" t="s">
        <v>242</v>
      </c>
      <c r="H30" t="s">
        <v>59</v>
      </c>
      <c r="I30" t="s">
        <v>243</v>
      </c>
      <c r="J30" t="s">
        <v>75</v>
      </c>
      <c r="K30" t="s">
        <v>158</v>
      </c>
      <c r="L30" t="s">
        <v>48</v>
      </c>
      <c r="M30" t="s">
        <v>244</v>
      </c>
      <c r="N30" t="s">
        <v>245</v>
      </c>
      <c r="O30" t="s">
        <v>68</v>
      </c>
      <c r="P30" t="s">
        <v>51</v>
      </c>
      <c r="Q30" t="s">
        <v>147</v>
      </c>
      <c r="R30" t="s">
        <v>140</v>
      </c>
      <c r="S30" t="s">
        <v>246</v>
      </c>
      <c r="V30" t="s">
        <v>242</v>
      </c>
      <c r="W30" t="s">
        <v>59</v>
      </c>
      <c r="X30" t="s">
        <v>243</v>
      </c>
      <c r="Y30" t="s">
        <v>75</v>
      </c>
      <c r="Z30" t="s">
        <v>158</v>
      </c>
      <c r="AA30" t="s">
        <v>48</v>
      </c>
      <c r="AB30" t="s">
        <v>244</v>
      </c>
      <c r="AC30" t="s">
        <v>245</v>
      </c>
      <c r="AD30" t="s">
        <v>68</v>
      </c>
      <c r="AE30" t="s">
        <v>51</v>
      </c>
      <c r="AF30" t="s">
        <v>147</v>
      </c>
      <c r="AG30" t="s">
        <v>140</v>
      </c>
      <c r="AH30" t="s">
        <v>246</v>
      </c>
    </row>
    <row r="31" spans="1:35" x14ac:dyDescent="0.2">
      <c r="A31" t="s">
        <v>206</v>
      </c>
      <c r="B31">
        <f t="shared" si="1"/>
        <v>0.28735632183908044</v>
      </c>
      <c r="C31">
        <f t="shared" si="1"/>
        <v>0.28735632183908044</v>
      </c>
      <c r="D31">
        <v>0.80000000000000104</v>
      </c>
      <c r="E31">
        <f t="shared" si="0"/>
        <v>9.9920072216264089E-16</v>
      </c>
      <c r="F31" t="s">
        <v>1072</v>
      </c>
      <c r="G31" t="s">
        <v>82</v>
      </c>
      <c r="H31" t="s">
        <v>247</v>
      </c>
      <c r="I31" t="s">
        <v>54</v>
      </c>
      <c r="J31" t="s">
        <v>55</v>
      </c>
      <c r="K31" t="s">
        <v>248</v>
      </c>
      <c r="L31" t="s">
        <v>249</v>
      </c>
      <c r="M31" t="s">
        <v>250</v>
      </c>
      <c r="N31" t="s">
        <v>63</v>
      </c>
      <c r="O31" t="s">
        <v>151</v>
      </c>
      <c r="P31" t="s">
        <v>196</v>
      </c>
      <c r="Q31" t="s">
        <v>97</v>
      </c>
      <c r="V31" t="s">
        <v>82</v>
      </c>
      <c r="W31" t="s">
        <v>247</v>
      </c>
      <c r="X31" t="s">
        <v>54</v>
      </c>
      <c r="Y31" t="s">
        <v>55</v>
      </c>
      <c r="Z31" t="s">
        <v>248</v>
      </c>
      <c r="AA31" t="s">
        <v>249</v>
      </c>
      <c r="AB31" t="s">
        <v>250</v>
      </c>
      <c r="AC31" t="s">
        <v>63</v>
      </c>
      <c r="AD31" t="s">
        <v>151</v>
      </c>
      <c r="AE31" t="s">
        <v>196</v>
      </c>
      <c r="AF31" t="s">
        <v>97</v>
      </c>
    </row>
    <row r="32" spans="1:35" x14ac:dyDescent="0.2">
      <c r="A32" t="s">
        <v>206</v>
      </c>
      <c r="B32">
        <f t="shared" si="1"/>
        <v>0.28735632183908044</v>
      </c>
      <c r="C32">
        <f t="shared" si="1"/>
        <v>0.28735632183908044</v>
      </c>
      <c r="D32">
        <v>0.70000000000000095</v>
      </c>
      <c r="E32">
        <f t="shared" si="0"/>
        <v>-9.999999999999909E-2</v>
      </c>
      <c r="F32" t="s">
        <v>1072</v>
      </c>
      <c r="G32" t="s">
        <v>251</v>
      </c>
      <c r="H32" t="s">
        <v>68</v>
      </c>
      <c r="I32" t="s">
        <v>252</v>
      </c>
      <c r="J32" t="s">
        <v>85</v>
      </c>
      <c r="K32" t="s">
        <v>148</v>
      </c>
      <c r="L32" t="s">
        <v>253</v>
      </c>
      <c r="M32" t="s">
        <v>254</v>
      </c>
      <c r="N32" t="s">
        <v>158</v>
      </c>
      <c r="O32" t="s">
        <v>48</v>
      </c>
      <c r="P32" t="s">
        <v>255</v>
      </c>
      <c r="Q32" t="s">
        <v>97</v>
      </c>
      <c r="R32" t="s">
        <v>256</v>
      </c>
      <c r="V32" t="s">
        <v>251</v>
      </c>
      <c r="W32" t="s">
        <v>68</v>
      </c>
      <c r="X32" t="s">
        <v>252</v>
      </c>
      <c r="Y32" t="s">
        <v>85</v>
      </c>
      <c r="Z32" t="s">
        <v>148</v>
      </c>
      <c r="AA32" t="s">
        <v>253</v>
      </c>
      <c r="AB32" t="s">
        <v>254</v>
      </c>
      <c r="AC32" t="s">
        <v>158</v>
      </c>
      <c r="AD32" t="s">
        <v>48</v>
      </c>
      <c r="AE32" t="s">
        <v>255</v>
      </c>
      <c r="AF32" t="s">
        <v>97</v>
      </c>
      <c r="AG32" t="s">
        <v>256</v>
      </c>
    </row>
    <row r="33" spans="1:36" x14ac:dyDescent="0.2">
      <c r="A33" t="s">
        <v>206</v>
      </c>
      <c r="B33">
        <f t="shared" si="1"/>
        <v>0.28735632183908044</v>
      </c>
      <c r="C33">
        <f t="shared" si="1"/>
        <v>0.28735632183908044</v>
      </c>
      <c r="D33">
        <v>0.6</v>
      </c>
      <c r="E33">
        <f t="shared" si="0"/>
        <v>-0.20000000000000007</v>
      </c>
      <c r="F33" t="s">
        <v>1072</v>
      </c>
      <c r="G33" t="s">
        <v>257</v>
      </c>
      <c r="H33" t="s">
        <v>121</v>
      </c>
      <c r="I33" t="s">
        <v>109</v>
      </c>
      <c r="J33" t="s">
        <v>258</v>
      </c>
      <c r="K33" t="s">
        <v>246</v>
      </c>
      <c r="L33" t="s">
        <v>57</v>
      </c>
      <c r="M33" t="s">
        <v>259</v>
      </c>
      <c r="N33" t="s">
        <v>51</v>
      </c>
      <c r="O33" t="s">
        <v>260</v>
      </c>
      <c r="P33" t="s">
        <v>52</v>
      </c>
      <c r="Q33" t="s">
        <v>261</v>
      </c>
      <c r="R33" t="s">
        <v>48</v>
      </c>
      <c r="S33" t="s">
        <v>148</v>
      </c>
      <c r="T33" t="s">
        <v>262</v>
      </c>
      <c r="V33" t="s">
        <v>257</v>
      </c>
      <c r="W33" t="s">
        <v>121</v>
      </c>
      <c r="X33" t="s">
        <v>109</v>
      </c>
      <c r="Y33" t="s">
        <v>258</v>
      </c>
      <c r="Z33" t="s">
        <v>246</v>
      </c>
      <c r="AA33" t="s">
        <v>57</v>
      </c>
      <c r="AB33" t="s">
        <v>259</v>
      </c>
      <c r="AC33" t="s">
        <v>51</v>
      </c>
      <c r="AD33" t="s">
        <v>260</v>
      </c>
      <c r="AE33" t="s">
        <v>52</v>
      </c>
      <c r="AF33" t="s">
        <v>261</v>
      </c>
      <c r="AG33" t="s">
        <v>48</v>
      </c>
      <c r="AH33" t="s">
        <v>148</v>
      </c>
      <c r="AI33" t="s">
        <v>262</v>
      </c>
    </row>
    <row r="34" spans="1:36" x14ac:dyDescent="0.2">
      <c r="A34" t="s">
        <v>206</v>
      </c>
      <c r="B34">
        <f t="shared" si="1"/>
        <v>0.28735632183908044</v>
      </c>
      <c r="C34">
        <f t="shared" si="1"/>
        <v>0.28735632183908044</v>
      </c>
      <c r="D34">
        <v>0.5</v>
      </c>
      <c r="E34">
        <f t="shared" si="0"/>
        <v>-0.30000000000000004</v>
      </c>
      <c r="F34" t="s">
        <v>1072</v>
      </c>
      <c r="G34" t="s">
        <v>263</v>
      </c>
      <c r="H34" t="s">
        <v>264</v>
      </c>
      <c r="I34" t="s">
        <v>63</v>
      </c>
      <c r="J34" t="s">
        <v>75</v>
      </c>
      <c r="K34" t="s">
        <v>1</v>
      </c>
      <c r="L34" t="s">
        <v>265</v>
      </c>
      <c r="M34" t="s">
        <v>266</v>
      </c>
      <c r="N34" t="s">
        <v>57</v>
      </c>
      <c r="O34" t="s">
        <v>131</v>
      </c>
      <c r="P34" t="s">
        <v>75</v>
      </c>
      <c r="Q34" t="s">
        <v>267</v>
      </c>
      <c r="R34" t="s">
        <v>52</v>
      </c>
      <c r="S34" t="s">
        <v>268</v>
      </c>
      <c r="T34" t="s">
        <v>147</v>
      </c>
      <c r="V34" t="s">
        <v>263</v>
      </c>
      <c r="W34" t="s">
        <v>264</v>
      </c>
      <c r="X34" t="s">
        <v>63</v>
      </c>
      <c r="Y34" t="s">
        <v>75</v>
      </c>
      <c r="Z34" t="s">
        <v>1</v>
      </c>
      <c r="AA34" t="s">
        <v>265</v>
      </c>
      <c r="AB34" t="s">
        <v>266</v>
      </c>
      <c r="AC34" t="s">
        <v>57</v>
      </c>
      <c r="AD34" t="s">
        <v>131</v>
      </c>
      <c r="AE34" t="s">
        <v>75</v>
      </c>
      <c r="AF34" t="s">
        <v>267</v>
      </c>
      <c r="AG34" t="s">
        <v>52</v>
      </c>
      <c r="AH34" t="s">
        <v>268</v>
      </c>
      <c r="AI34" t="s">
        <v>147</v>
      </c>
    </row>
    <row r="35" spans="1:36" x14ac:dyDescent="0.2">
      <c r="A35" t="s">
        <v>206</v>
      </c>
      <c r="B35">
        <f t="shared" si="1"/>
        <v>0.28735632183908044</v>
      </c>
      <c r="C35">
        <f t="shared" si="1"/>
        <v>0.28735632183908044</v>
      </c>
      <c r="D35">
        <v>0.4</v>
      </c>
      <c r="E35">
        <f t="shared" si="0"/>
        <v>-0.4</v>
      </c>
      <c r="F35" t="s">
        <v>1072</v>
      </c>
      <c r="G35" t="s">
        <v>269</v>
      </c>
      <c r="H35" t="s">
        <v>270</v>
      </c>
      <c r="I35" t="s">
        <v>147</v>
      </c>
      <c r="J35" t="s">
        <v>121</v>
      </c>
      <c r="K35" t="s">
        <v>48</v>
      </c>
      <c r="L35" t="s">
        <v>271</v>
      </c>
      <c r="M35" t="s">
        <v>94</v>
      </c>
      <c r="N35" t="s">
        <v>272</v>
      </c>
      <c r="O35" t="s">
        <v>94</v>
      </c>
      <c r="P35" t="s">
        <v>143</v>
      </c>
      <c r="Q35" t="s">
        <v>58</v>
      </c>
      <c r="R35" t="s">
        <v>48</v>
      </c>
      <c r="S35" t="s">
        <v>273</v>
      </c>
      <c r="V35" t="s">
        <v>269</v>
      </c>
      <c r="W35" t="s">
        <v>270</v>
      </c>
      <c r="X35" t="s">
        <v>147</v>
      </c>
      <c r="Y35" t="s">
        <v>121</v>
      </c>
      <c r="Z35" t="s">
        <v>48</v>
      </c>
      <c r="AA35" t="s">
        <v>271</v>
      </c>
      <c r="AB35" t="s">
        <v>94</v>
      </c>
      <c r="AC35" t="s">
        <v>272</v>
      </c>
      <c r="AD35" t="s">
        <v>94</v>
      </c>
      <c r="AE35" t="s">
        <v>143</v>
      </c>
      <c r="AF35" t="s">
        <v>58</v>
      </c>
      <c r="AG35" t="s">
        <v>48</v>
      </c>
      <c r="AH35" t="s">
        <v>273</v>
      </c>
    </row>
    <row r="36" spans="1:36" x14ac:dyDescent="0.2">
      <c r="A36" t="s">
        <v>206</v>
      </c>
      <c r="B36">
        <f t="shared" si="1"/>
        <v>0.28735632183908044</v>
      </c>
      <c r="C36">
        <f t="shared" si="1"/>
        <v>0.28735632183908044</v>
      </c>
      <c r="D36">
        <v>0.3</v>
      </c>
      <c r="E36">
        <f t="shared" si="0"/>
        <v>-0.5</v>
      </c>
      <c r="F36" t="s">
        <v>1072</v>
      </c>
      <c r="G36" t="s">
        <v>274</v>
      </c>
      <c r="H36" t="s">
        <v>75</v>
      </c>
      <c r="I36" t="s">
        <v>1</v>
      </c>
      <c r="J36" t="s">
        <v>275</v>
      </c>
      <c r="K36" t="s">
        <v>276</v>
      </c>
      <c r="L36" t="s">
        <v>88</v>
      </c>
      <c r="M36" t="s">
        <v>68</v>
      </c>
      <c r="N36" t="s">
        <v>193</v>
      </c>
      <c r="O36" t="s">
        <v>277</v>
      </c>
      <c r="P36" t="s">
        <v>147</v>
      </c>
      <c r="Q36" t="s">
        <v>158</v>
      </c>
      <c r="R36" t="s">
        <v>48</v>
      </c>
      <c r="S36" t="s">
        <v>278</v>
      </c>
      <c r="T36" t="s">
        <v>279</v>
      </c>
      <c r="V36" t="s">
        <v>274</v>
      </c>
      <c r="W36" t="s">
        <v>75</v>
      </c>
      <c r="X36" t="s">
        <v>1</v>
      </c>
      <c r="Y36" t="s">
        <v>275</v>
      </c>
      <c r="Z36" t="s">
        <v>276</v>
      </c>
      <c r="AA36" t="s">
        <v>88</v>
      </c>
      <c r="AB36" t="s">
        <v>68</v>
      </c>
      <c r="AC36" t="s">
        <v>193</v>
      </c>
      <c r="AD36" t="s">
        <v>277</v>
      </c>
      <c r="AE36" t="s">
        <v>147</v>
      </c>
      <c r="AF36" t="s">
        <v>158</v>
      </c>
      <c r="AG36" t="s">
        <v>48</v>
      </c>
      <c r="AH36" t="s">
        <v>278</v>
      </c>
      <c r="AI36" t="s">
        <v>279</v>
      </c>
    </row>
    <row r="37" spans="1:36" x14ac:dyDescent="0.2">
      <c r="A37" t="s">
        <v>206</v>
      </c>
      <c r="B37">
        <f t="shared" si="1"/>
        <v>0.28735632183908044</v>
      </c>
      <c r="C37">
        <f t="shared" si="1"/>
        <v>0.28735632183908044</v>
      </c>
      <c r="D37">
        <v>0.2</v>
      </c>
      <c r="E37">
        <f t="shared" si="0"/>
        <v>-0.60000000000000009</v>
      </c>
      <c r="F37" t="s">
        <v>1072</v>
      </c>
      <c r="G37" t="s">
        <v>50</v>
      </c>
      <c r="H37" t="s">
        <v>280</v>
      </c>
      <c r="I37" t="s">
        <v>48</v>
      </c>
      <c r="J37" t="s">
        <v>254</v>
      </c>
      <c r="K37" t="s">
        <v>94</v>
      </c>
      <c r="L37" t="s">
        <v>143</v>
      </c>
      <c r="M37" t="s">
        <v>281</v>
      </c>
      <c r="N37" t="s">
        <v>282</v>
      </c>
      <c r="O37" t="s">
        <v>48</v>
      </c>
      <c r="P37" t="s">
        <v>148</v>
      </c>
      <c r="Q37" t="s">
        <v>283</v>
      </c>
      <c r="R37" t="s">
        <v>284</v>
      </c>
      <c r="V37" t="s">
        <v>50</v>
      </c>
      <c r="W37" t="s">
        <v>280</v>
      </c>
      <c r="X37" t="s">
        <v>48</v>
      </c>
      <c r="Y37" t="s">
        <v>254</v>
      </c>
      <c r="Z37" t="s">
        <v>94</v>
      </c>
      <c r="AA37" t="s">
        <v>143</v>
      </c>
      <c r="AB37" t="s">
        <v>281</v>
      </c>
      <c r="AC37" t="s">
        <v>282</v>
      </c>
      <c r="AD37" t="s">
        <v>48</v>
      </c>
      <c r="AG37" t="s">
        <v>284</v>
      </c>
    </row>
    <row r="38" spans="1:36" x14ac:dyDescent="0.2">
      <c r="A38" t="s">
        <v>206</v>
      </c>
      <c r="B38">
        <f t="shared" si="1"/>
        <v>0.28735632183908044</v>
      </c>
      <c r="C38">
        <f t="shared" si="1"/>
        <v>0.28735632183908044</v>
      </c>
      <c r="D38">
        <v>9.9999999999999895E-2</v>
      </c>
      <c r="E38">
        <f t="shared" si="0"/>
        <v>-0.70000000000000018</v>
      </c>
      <c r="F38" t="s">
        <v>1072</v>
      </c>
      <c r="G38" t="s">
        <v>72</v>
      </c>
      <c r="H38" t="s">
        <v>116</v>
      </c>
      <c r="I38" t="s">
        <v>75</v>
      </c>
      <c r="J38" t="s">
        <v>1</v>
      </c>
      <c r="K38" t="s">
        <v>285</v>
      </c>
      <c r="L38" t="s">
        <v>286</v>
      </c>
      <c r="M38" t="s">
        <v>287</v>
      </c>
      <c r="N38" t="s">
        <v>67</v>
      </c>
      <c r="O38" t="s">
        <v>48</v>
      </c>
      <c r="P38" t="s">
        <v>288</v>
      </c>
      <c r="Q38" t="s">
        <v>75</v>
      </c>
      <c r="R38" t="s">
        <v>289</v>
      </c>
    </row>
    <row r="39" spans="1:36" x14ac:dyDescent="0.2">
      <c r="A39" t="s">
        <v>206</v>
      </c>
      <c r="B39">
        <f t="shared" si="1"/>
        <v>0.28735632183908044</v>
      </c>
      <c r="C39">
        <f t="shared" si="1"/>
        <v>0.28735632183908044</v>
      </c>
      <c r="D39">
        <v>0</v>
      </c>
      <c r="E39">
        <f t="shared" si="0"/>
        <v>-0.8</v>
      </c>
      <c r="F39" t="s">
        <v>1072</v>
      </c>
      <c r="G39" t="s">
        <v>72</v>
      </c>
      <c r="H39" t="s">
        <v>290</v>
      </c>
      <c r="I39" t="s">
        <v>291</v>
      </c>
      <c r="J39" t="s">
        <v>1</v>
      </c>
      <c r="K39" t="s">
        <v>292</v>
      </c>
      <c r="L39" t="s">
        <v>47</v>
      </c>
      <c r="M39" t="s">
        <v>48</v>
      </c>
      <c r="N39" t="s">
        <v>293</v>
      </c>
      <c r="O39" t="s">
        <v>294</v>
      </c>
      <c r="P39" t="s">
        <v>121</v>
      </c>
      <c r="Q39" t="s">
        <v>295</v>
      </c>
      <c r="R39" t="s">
        <v>296</v>
      </c>
    </row>
    <row r="40" spans="1:36" x14ac:dyDescent="0.2">
      <c r="A40" t="s">
        <v>206</v>
      </c>
      <c r="B40">
        <f t="shared" si="1"/>
        <v>0.28735632183908044</v>
      </c>
      <c r="C40">
        <f t="shared" si="1"/>
        <v>0.28735632183908044</v>
      </c>
      <c r="D40">
        <v>-0.1</v>
      </c>
      <c r="E40">
        <f t="shared" si="0"/>
        <v>-0.9</v>
      </c>
      <c r="F40" t="s">
        <v>1072</v>
      </c>
      <c r="G40" t="s">
        <v>297</v>
      </c>
      <c r="H40" t="s">
        <v>298</v>
      </c>
      <c r="I40" t="s">
        <v>63</v>
      </c>
      <c r="J40" t="s">
        <v>152</v>
      </c>
      <c r="K40" t="s">
        <v>88</v>
      </c>
      <c r="L40" t="s">
        <v>48</v>
      </c>
      <c r="M40" t="s">
        <v>299</v>
      </c>
      <c r="N40" t="s">
        <v>132</v>
      </c>
      <c r="O40" t="s">
        <v>158</v>
      </c>
      <c r="P40" t="s">
        <v>48</v>
      </c>
      <c r="Q40" t="s">
        <v>300</v>
      </c>
      <c r="R40" t="s">
        <v>301</v>
      </c>
    </row>
    <row r="41" spans="1:36" x14ac:dyDescent="0.2">
      <c r="A41" t="s">
        <v>206</v>
      </c>
      <c r="B41">
        <f t="shared" si="1"/>
        <v>0.28735632183908044</v>
      </c>
      <c r="C41">
        <f t="shared" si="1"/>
        <v>0.28735632183908044</v>
      </c>
      <c r="D41">
        <v>-0.2</v>
      </c>
      <c r="E41">
        <f t="shared" si="0"/>
        <v>-1</v>
      </c>
      <c r="F41" t="s">
        <v>1072</v>
      </c>
      <c r="G41" t="s">
        <v>302</v>
      </c>
      <c r="H41" t="s">
        <v>121</v>
      </c>
      <c r="I41" t="s">
        <v>186</v>
      </c>
      <c r="J41" t="s">
        <v>303</v>
      </c>
      <c r="K41" t="s">
        <v>119</v>
      </c>
      <c r="L41" t="s">
        <v>304</v>
      </c>
      <c r="M41" t="s">
        <v>305</v>
      </c>
      <c r="N41" t="s">
        <v>52</v>
      </c>
      <c r="O41" t="s">
        <v>1</v>
      </c>
      <c r="P41" t="s">
        <v>73</v>
      </c>
      <c r="Q41" t="s">
        <v>245</v>
      </c>
      <c r="R41" t="s">
        <v>306</v>
      </c>
    </row>
    <row r="42" spans="1:36" x14ac:dyDescent="0.2">
      <c r="A42" t="s">
        <v>307</v>
      </c>
      <c r="B42">
        <f>1/6.4</f>
        <v>0.15625</v>
      </c>
      <c r="C42">
        <f>1/6.4</f>
        <v>0.15625</v>
      </c>
      <c r="D42">
        <v>1.7</v>
      </c>
      <c r="E42">
        <f t="shared" si="0"/>
        <v>0.89999999999999991</v>
      </c>
      <c r="F42" t="s">
        <v>1072</v>
      </c>
      <c r="G42" t="s">
        <v>82</v>
      </c>
      <c r="H42" t="s">
        <v>281</v>
      </c>
      <c r="I42" t="s">
        <v>41</v>
      </c>
      <c r="J42" t="s">
        <v>85</v>
      </c>
      <c r="K42" t="s">
        <v>308</v>
      </c>
      <c r="L42" t="s">
        <v>140</v>
      </c>
      <c r="M42" t="s">
        <v>309</v>
      </c>
      <c r="N42" t="s">
        <v>121</v>
      </c>
      <c r="O42" t="s">
        <v>48</v>
      </c>
      <c r="P42" t="s">
        <v>276</v>
      </c>
      <c r="Q42" t="s">
        <v>52</v>
      </c>
      <c r="R42" t="s">
        <v>223</v>
      </c>
      <c r="S42" t="s">
        <v>186</v>
      </c>
      <c r="T42" t="s">
        <v>310</v>
      </c>
      <c r="U42" t="s">
        <v>311</v>
      </c>
      <c r="V42" t="s">
        <v>82</v>
      </c>
      <c r="W42" t="s">
        <v>281</v>
      </c>
      <c r="X42" t="s">
        <v>41</v>
      </c>
      <c r="Y42" t="s">
        <v>85</v>
      </c>
      <c r="Z42" t="s">
        <v>308</v>
      </c>
      <c r="AA42" t="s">
        <v>140</v>
      </c>
      <c r="AB42" t="s">
        <v>309</v>
      </c>
      <c r="AC42" t="s">
        <v>121</v>
      </c>
      <c r="AD42" t="s">
        <v>48</v>
      </c>
      <c r="AE42" t="s">
        <v>276</v>
      </c>
      <c r="AF42" t="s">
        <v>52</v>
      </c>
      <c r="AG42" t="s">
        <v>223</v>
      </c>
      <c r="AH42" t="s">
        <v>186</v>
      </c>
      <c r="AI42" t="s">
        <v>310</v>
      </c>
      <c r="AJ42" t="s">
        <v>311</v>
      </c>
    </row>
    <row r="43" spans="1:36" x14ac:dyDescent="0.2">
      <c r="A43" t="s">
        <v>307</v>
      </c>
      <c r="B43">
        <f t="shared" ref="B43:C61" si="2">1/6.4</f>
        <v>0.15625</v>
      </c>
      <c r="C43">
        <f t="shared" si="2"/>
        <v>0.15625</v>
      </c>
      <c r="D43">
        <v>1.6</v>
      </c>
      <c r="E43">
        <f t="shared" si="0"/>
        <v>0.8</v>
      </c>
      <c r="F43" t="s">
        <v>1072</v>
      </c>
      <c r="G43" t="s">
        <v>297</v>
      </c>
      <c r="H43" t="s">
        <v>312</v>
      </c>
      <c r="I43" t="s">
        <v>65</v>
      </c>
      <c r="J43" t="s">
        <v>313</v>
      </c>
      <c r="K43" t="s">
        <v>314</v>
      </c>
      <c r="L43" t="s">
        <v>68</v>
      </c>
      <c r="M43" t="s">
        <v>315</v>
      </c>
      <c r="N43" t="s">
        <v>316</v>
      </c>
      <c r="O43" t="s">
        <v>184</v>
      </c>
      <c r="P43" t="s">
        <v>317</v>
      </c>
      <c r="Q43" t="s">
        <v>140</v>
      </c>
      <c r="R43" t="s">
        <v>48</v>
      </c>
      <c r="S43" t="s">
        <v>176</v>
      </c>
      <c r="V43" t="s">
        <v>297</v>
      </c>
      <c r="W43" t="s">
        <v>312</v>
      </c>
      <c r="X43" t="s">
        <v>65</v>
      </c>
      <c r="Y43" t="s">
        <v>313</v>
      </c>
      <c r="Z43" t="s">
        <v>314</v>
      </c>
      <c r="AA43" t="s">
        <v>68</v>
      </c>
      <c r="AB43" t="s">
        <v>315</v>
      </c>
      <c r="AC43" t="s">
        <v>316</v>
      </c>
      <c r="AD43" t="s">
        <v>184</v>
      </c>
      <c r="AE43" t="s">
        <v>317</v>
      </c>
      <c r="AF43" t="s">
        <v>140</v>
      </c>
      <c r="AG43" t="s">
        <v>48</v>
      </c>
      <c r="AH43" t="s">
        <v>176</v>
      </c>
    </row>
    <row r="44" spans="1:36" x14ac:dyDescent="0.2">
      <c r="A44" t="s">
        <v>307</v>
      </c>
      <c r="B44">
        <f t="shared" si="2"/>
        <v>0.15625</v>
      </c>
      <c r="C44">
        <f t="shared" si="2"/>
        <v>0.15625</v>
      </c>
      <c r="D44">
        <v>1.5</v>
      </c>
      <c r="E44">
        <f t="shared" si="0"/>
        <v>0.7</v>
      </c>
      <c r="F44" t="s">
        <v>1072</v>
      </c>
      <c r="G44" t="s">
        <v>318</v>
      </c>
      <c r="H44" t="s">
        <v>319</v>
      </c>
      <c r="I44" t="s">
        <v>320</v>
      </c>
      <c r="J44" t="s">
        <v>109</v>
      </c>
      <c r="K44" t="s">
        <v>67</v>
      </c>
      <c r="L44" t="s">
        <v>68</v>
      </c>
      <c r="M44" t="s">
        <v>137</v>
      </c>
      <c r="N44" t="s">
        <v>321</v>
      </c>
      <c r="O44" t="s">
        <v>322</v>
      </c>
      <c r="P44" t="s">
        <v>323</v>
      </c>
      <c r="Q44" t="s">
        <v>97</v>
      </c>
      <c r="V44" t="s">
        <v>318</v>
      </c>
      <c r="W44" t="s">
        <v>319</v>
      </c>
      <c r="X44" t="s">
        <v>320</v>
      </c>
      <c r="Y44" t="s">
        <v>109</v>
      </c>
      <c r="Z44" t="s">
        <v>67</v>
      </c>
      <c r="AA44" t="s">
        <v>68</v>
      </c>
      <c r="AB44" t="s">
        <v>137</v>
      </c>
      <c r="AC44" t="s">
        <v>321</v>
      </c>
      <c r="AD44" t="s">
        <v>322</v>
      </c>
      <c r="AE44" t="s">
        <v>323</v>
      </c>
      <c r="AF44" t="s">
        <v>97</v>
      </c>
    </row>
    <row r="45" spans="1:36" x14ac:dyDescent="0.2">
      <c r="A45" t="s">
        <v>307</v>
      </c>
      <c r="B45">
        <f t="shared" si="2"/>
        <v>0.15625</v>
      </c>
      <c r="C45">
        <f t="shared" si="2"/>
        <v>0.15625</v>
      </c>
      <c r="D45">
        <v>1.4</v>
      </c>
      <c r="E45">
        <f t="shared" si="0"/>
        <v>0.59999999999999987</v>
      </c>
      <c r="F45" t="s">
        <v>1072</v>
      </c>
      <c r="G45" t="s">
        <v>324</v>
      </c>
      <c r="H45" t="s">
        <v>40</v>
      </c>
      <c r="I45" t="s">
        <v>83</v>
      </c>
      <c r="J45" t="s">
        <v>52</v>
      </c>
      <c r="K45" t="s">
        <v>261</v>
      </c>
      <c r="L45" t="s">
        <v>48</v>
      </c>
      <c r="M45" t="s">
        <v>325</v>
      </c>
      <c r="N45" t="s">
        <v>121</v>
      </c>
      <c r="O45" t="s">
        <v>48</v>
      </c>
      <c r="P45" t="s">
        <v>326</v>
      </c>
      <c r="Q45" t="s">
        <v>158</v>
      </c>
      <c r="R45" t="s">
        <v>48</v>
      </c>
      <c r="S45" t="s">
        <v>327</v>
      </c>
      <c r="V45" t="s">
        <v>324</v>
      </c>
      <c r="W45" t="s">
        <v>40</v>
      </c>
      <c r="X45" t="s">
        <v>83</v>
      </c>
      <c r="Y45" t="s">
        <v>52</v>
      </c>
      <c r="Z45" t="s">
        <v>261</v>
      </c>
      <c r="AA45" t="s">
        <v>48</v>
      </c>
      <c r="AB45" t="s">
        <v>325</v>
      </c>
      <c r="AC45" t="s">
        <v>121</v>
      </c>
      <c r="AD45" t="s">
        <v>48</v>
      </c>
      <c r="AE45" t="s">
        <v>326</v>
      </c>
      <c r="AF45" t="s">
        <v>158</v>
      </c>
      <c r="AG45" t="s">
        <v>48</v>
      </c>
      <c r="AH45" t="s">
        <v>327</v>
      </c>
    </row>
    <row r="46" spans="1:36" x14ac:dyDescent="0.2">
      <c r="A46" t="s">
        <v>307</v>
      </c>
      <c r="B46">
        <f t="shared" si="2"/>
        <v>0.15625</v>
      </c>
      <c r="C46">
        <f t="shared" si="2"/>
        <v>0.15625</v>
      </c>
      <c r="D46">
        <v>1.3</v>
      </c>
      <c r="E46">
        <f t="shared" si="0"/>
        <v>0.5</v>
      </c>
      <c r="F46" t="s">
        <v>1072</v>
      </c>
      <c r="G46" t="s">
        <v>190</v>
      </c>
      <c r="H46" t="s">
        <v>191</v>
      </c>
      <c r="I46" t="s">
        <v>192</v>
      </c>
      <c r="J46" t="s">
        <v>68</v>
      </c>
      <c r="K46" t="s">
        <v>328</v>
      </c>
      <c r="L46" t="s">
        <v>106</v>
      </c>
      <c r="M46" t="s">
        <v>48</v>
      </c>
      <c r="N46" t="s">
        <v>329</v>
      </c>
      <c r="O46" t="s">
        <v>57</v>
      </c>
      <c r="P46" t="s">
        <v>207</v>
      </c>
      <c r="Q46" t="s">
        <v>330</v>
      </c>
      <c r="R46" t="s">
        <v>177</v>
      </c>
      <c r="S46" t="s">
        <v>331</v>
      </c>
      <c r="V46" t="s">
        <v>190</v>
      </c>
      <c r="W46" t="s">
        <v>191</v>
      </c>
      <c r="X46" t="s">
        <v>192</v>
      </c>
      <c r="Y46" t="s">
        <v>68</v>
      </c>
      <c r="Z46" t="s">
        <v>328</v>
      </c>
      <c r="AA46" t="s">
        <v>106</v>
      </c>
      <c r="AB46" t="s">
        <v>48</v>
      </c>
      <c r="AC46" t="s">
        <v>329</v>
      </c>
      <c r="AD46" t="s">
        <v>57</v>
      </c>
      <c r="AE46" t="s">
        <v>207</v>
      </c>
      <c r="AF46" t="s">
        <v>330</v>
      </c>
      <c r="AG46" t="s">
        <v>177</v>
      </c>
      <c r="AH46" t="s">
        <v>331</v>
      </c>
    </row>
    <row r="47" spans="1:36" x14ac:dyDescent="0.2">
      <c r="A47" t="s">
        <v>307</v>
      </c>
      <c r="B47">
        <f t="shared" si="2"/>
        <v>0.15625</v>
      </c>
      <c r="C47">
        <f t="shared" si="2"/>
        <v>0.15625</v>
      </c>
      <c r="D47">
        <v>1.2</v>
      </c>
      <c r="E47">
        <f t="shared" si="0"/>
        <v>0.39999999999999991</v>
      </c>
      <c r="F47" t="s">
        <v>1072</v>
      </c>
      <c r="G47" t="s">
        <v>82</v>
      </c>
      <c r="H47" t="s">
        <v>332</v>
      </c>
      <c r="I47" t="s">
        <v>333</v>
      </c>
      <c r="J47" t="s">
        <v>334</v>
      </c>
      <c r="K47" t="s">
        <v>335</v>
      </c>
      <c r="L47" t="s">
        <v>336</v>
      </c>
      <c r="M47" t="s">
        <v>154</v>
      </c>
      <c r="N47" t="s">
        <v>101</v>
      </c>
      <c r="O47" t="s">
        <v>44</v>
      </c>
      <c r="P47" t="s">
        <v>193</v>
      </c>
      <c r="Q47" t="s">
        <v>337</v>
      </c>
      <c r="R47" t="s">
        <v>45</v>
      </c>
      <c r="S47" t="s">
        <v>338</v>
      </c>
      <c r="V47" t="s">
        <v>82</v>
      </c>
      <c r="W47" t="s">
        <v>332</v>
      </c>
      <c r="X47" t="s">
        <v>333</v>
      </c>
      <c r="Y47" t="s">
        <v>334</v>
      </c>
      <c r="Z47" t="s">
        <v>335</v>
      </c>
      <c r="AA47" t="s">
        <v>336</v>
      </c>
      <c r="AB47" t="s">
        <v>154</v>
      </c>
      <c r="AC47" t="s">
        <v>101</v>
      </c>
      <c r="AD47" t="s">
        <v>44</v>
      </c>
      <c r="AE47" t="s">
        <v>193</v>
      </c>
      <c r="AF47" t="s">
        <v>337</v>
      </c>
      <c r="AG47" t="s">
        <v>45</v>
      </c>
      <c r="AH47" t="s">
        <v>338</v>
      </c>
    </row>
    <row r="48" spans="1:36" x14ac:dyDescent="0.2">
      <c r="A48" t="s">
        <v>307</v>
      </c>
      <c r="B48">
        <f t="shared" si="2"/>
        <v>0.15625</v>
      </c>
      <c r="C48">
        <f t="shared" si="2"/>
        <v>0.15625</v>
      </c>
      <c r="D48">
        <v>1.1000000000000001</v>
      </c>
      <c r="E48">
        <f t="shared" si="0"/>
        <v>0.30000000000000004</v>
      </c>
      <c r="F48" t="s">
        <v>1072</v>
      </c>
      <c r="G48" t="s">
        <v>182</v>
      </c>
      <c r="H48" t="s">
        <v>339</v>
      </c>
      <c r="I48" t="s">
        <v>340</v>
      </c>
      <c r="J48" t="s">
        <v>1</v>
      </c>
      <c r="K48" t="s">
        <v>341</v>
      </c>
      <c r="L48" t="s">
        <v>121</v>
      </c>
      <c r="M48" t="s">
        <v>342</v>
      </c>
      <c r="N48" t="s">
        <v>47</v>
      </c>
      <c r="O48" t="s">
        <v>98</v>
      </c>
      <c r="P48" t="s">
        <v>343</v>
      </c>
      <c r="Q48" t="s">
        <v>115</v>
      </c>
      <c r="R48" t="s">
        <v>108</v>
      </c>
      <c r="V48" t="s">
        <v>182</v>
      </c>
      <c r="W48" t="s">
        <v>339</v>
      </c>
      <c r="X48" t="s">
        <v>340</v>
      </c>
      <c r="Y48" t="s">
        <v>1</v>
      </c>
      <c r="Z48" t="s">
        <v>341</v>
      </c>
      <c r="AA48" t="s">
        <v>121</v>
      </c>
      <c r="AB48" t="s">
        <v>342</v>
      </c>
      <c r="AC48" t="s">
        <v>47</v>
      </c>
      <c r="AD48" t="s">
        <v>98</v>
      </c>
      <c r="AE48" t="s">
        <v>343</v>
      </c>
      <c r="AF48" t="s">
        <v>115</v>
      </c>
      <c r="AG48" t="s">
        <v>108</v>
      </c>
    </row>
    <row r="49" spans="1:34" x14ac:dyDescent="0.2">
      <c r="A49" t="s">
        <v>307</v>
      </c>
      <c r="B49">
        <f t="shared" si="2"/>
        <v>0.15625</v>
      </c>
      <c r="C49">
        <f t="shared" si="2"/>
        <v>0.15625</v>
      </c>
      <c r="D49">
        <v>1</v>
      </c>
      <c r="E49">
        <f t="shared" si="0"/>
        <v>0.19999999999999996</v>
      </c>
      <c r="F49" t="s">
        <v>1072</v>
      </c>
      <c r="G49" t="s">
        <v>344</v>
      </c>
      <c r="H49" t="s">
        <v>345</v>
      </c>
      <c r="I49" t="s">
        <v>291</v>
      </c>
      <c r="J49" t="s">
        <v>47</v>
      </c>
      <c r="K49" t="s">
        <v>48</v>
      </c>
      <c r="L49" t="s">
        <v>346</v>
      </c>
      <c r="M49" t="s">
        <v>347</v>
      </c>
      <c r="N49" t="s">
        <v>348</v>
      </c>
      <c r="O49" t="s">
        <v>63</v>
      </c>
      <c r="P49" t="s">
        <v>64</v>
      </c>
      <c r="Q49" t="s">
        <v>65</v>
      </c>
      <c r="R49" t="s">
        <v>349</v>
      </c>
      <c r="V49" t="s">
        <v>344</v>
      </c>
      <c r="W49" t="s">
        <v>345</v>
      </c>
      <c r="X49" t="s">
        <v>291</v>
      </c>
      <c r="Y49" t="s">
        <v>47</v>
      </c>
      <c r="Z49" t="s">
        <v>48</v>
      </c>
      <c r="AA49" t="s">
        <v>346</v>
      </c>
      <c r="AB49" t="s">
        <v>347</v>
      </c>
      <c r="AC49" t="s">
        <v>348</v>
      </c>
      <c r="AD49" t="s">
        <v>63</v>
      </c>
      <c r="AE49" t="s">
        <v>64</v>
      </c>
      <c r="AF49" t="s">
        <v>65</v>
      </c>
      <c r="AG49" t="s">
        <v>349</v>
      </c>
    </row>
    <row r="50" spans="1:34" x14ac:dyDescent="0.2">
      <c r="A50" t="s">
        <v>307</v>
      </c>
      <c r="B50">
        <f t="shared" si="2"/>
        <v>0.15625</v>
      </c>
      <c r="C50">
        <f t="shared" si="2"/>
        <v>0.15625</v>
      </c>
      <c r="D50">
        <v>0.90000000000000102</v>
      </c>
      <c r="E50">
        <f t="shared" si="0"/>
        <v>0.10000000000000098</v>
      </c>
      <c r="F50" t="s">
        <v>1072</v>
      </c>
      <c r="G50" t="s">
        <v>274</v>
      </c>
      <c r="H50" t="s">
        <v>75</v>
      </c>
      <c r="I50" t="s">
        <v>1</v>
      </c>
      <c r="J50" t="s">
        <v>275</v>
      </c>
      <c r="K50" t="s">
        <v>276</v>
      </c>
      <c r="L50" t="s">
        <v>184</v>
      </c>
      <c r="M50" t="s">
        <v>68</v>
      </c>
      <c r="N50" t="s">
        <v>350</v>
      </c>
      <c r="O50" t="s">
        <v>351</v>
      </c>
      <c r="P50" t="s">
        <v>85</v>
      </c>
      <c r="Q50" t="s">
        <v>152</v>
      </c>
      <c r="R50" t="s">
        <v>59</v>
      </c>
      <c r="S50" t="s">
        <v>352</v>
      </c>
      <c r="V50" t="s">
        <v>274</v>
      </c>
      <c r="W50" t="s">
        <v>75</v>
      </c>
      <c r="X50" t="s">
        <v>1</v>
      </c>
      <c r="Y50" t="s">
        <v>275</v>
      </c>
      <c r="Z50" t="s">
        <v>276</v>
      </c>
      <c r="AA50" t="s">
        <v>184</v>
      </c>
      <c r="AB50" t="s">
        <v>68</v>
      </c>
      <c r="AC50" t="s">
        <v>350</v>
      </c>
      <c r="AD50" t="s">
        <v>351</v>
      </c>
      <c r="AE50" t="s">
        <v>85</v>
      </c>
      <c r="AF50" t="s">
        <v>152</v>
      </c>
      <c r="AG50" t="s">
        <v>59</v>
      </c>
      <c r="AH50" t="s">
        <v>352</v>
      </c>
    </row>
    <row r="51" spans="1:34" x14ac:dyDescent="0.2">
      <c r="A51" t="s">
        <v>307</v>
      </c>
      <c r="B51">
        <f t="shared" si="2"/>
        <v>0.15625</v>
      </c>
      <c r="C51">
        <f t="shared" si="2"/>
        <v>0.15625</v>
      </c>
      <c r="D51">
        <v>0.80000000000000104</v>
      </c>
      <c r="E51">
        <f t="shared" si="0"/>
        <v>9.9920072216264089E-16</v>
      </c>
      <c r="F51" t="s">
        <v>1072</v>
      </c>
      <c r="G51" t="s">
        <v>318</v>
      </c>
      <c r="H51" t="s">
        <v>353</v>
      </c>
      <c r="I51" t="s">
        <v>354</v>
      </c>
      <c r="J51" t="s">
        <v>109</v>
      </c>
      <c r="K51" t="s">
        <v>52</v>
      </c>
      <c r="L51" t="s">
        <v>355</v>
      </c>
      <c r="M51" t="s">
        <v>48</v>
      </c>
      <c r="N51" t="s">
        <v>356</v>
      </c>
      <c r="O51" t="s">
        <v>245</v>
      </c>
      <c r="P51" t="s">
        <v>131</v>
      </c>
      <c r="Q51" t="s">
        <v>357</v>
      </c>
      <c r="R51" t="s">
        <v>358</v>
      </c>
      <c r="V51" t="s">
        <v>318</v>
      </c>
      <c r="W51" t="s">
        <v>353</v>
      </c>
      <c r="X51" t="s">
        <v>354</v>
      </c>
      <c r="Y51" t="s">
        <v>109</v>
      </c>
      <c r="Z51" t="s">
        <v>52</v>
      </c>
      <c r="AA51" t="s">
        <v>355</v>
      </c>
      <c r="AB51" t="s">
        <v>48</v>
      </c>
      <c r="AC51" t="s">
        <v>356</v>
      </c>
      <c r="AD51" t="s">
        <v>245</v>
      </c>
      <c r="AE51" t="s">
        <v>131</v>
      </c>
      <c r="AF51" t="s">
        <v>357</v>
      </c>
      <c r="AG51" t="s">
        <v>358</v>
      </c>
    </row>
    <row r="52" spans="1:34" x14ac:dyDescent="0.2">
      <c r="A52" t="s">
        <v>307</v>
      </c>
      <c r="B52">
        <f t="shared" si="2"/>
        <v>0.15625</v>
      </c>
      <c r="C52">
        <f t="shared" si="2"/>
        <v>0.15625</v>
      </c>
      <c r="D52">
        <v>0.70000000000000095</v>
      </c>
      <c r="E52">
        <f t="shared" si="0"/>
        <v>-9.999999999999909E-2</v>
      </c>
      <c r="F52" t="s">
        <v>1072</v>
      </c>
      <c r="G52" t="s">
        <v>359</v>
      </c>
      <c r="H52" t="s">
        <v>360</v>
      </c>
      <c r="I52" t="s">
        <v>361</v>
      </c>
      <c r="J52" t="s">
        <v>351</v>
      </c>
      <c r="K52" t="s">
        <v>1</v>
      </c>
      <c r="L52" t="s">
        <v>362</v>
      </c>
      <c r="M52" t="s">
        <v>121</v>
      </c>
      <c r="N52" t="s">
        <v>186</v>
      </c>
      <c r="O52" t="s">
        <v>363</v>
      </c>
      <c r="P52" t="s">
        <v>57</v>
      </c>
      <c r="Q52" t="s">
        <v>122</v>
      </c>
      <c r="R52" t="s">
        <v>338</v>
      </c>
      <c r="S52" t="s">
        <v>364</v>
      </c>
      <c r="V52" t="s">
        <v>359</v>
      </c>
      <c r="W52" t="s">
        <v>360</v>
      </c>
      <c r="X52" t="s">
        <v>361</v>
      </c>
      <c r="Y52" t="s">
        <v>351</v>
      </c>
      <c r="Z52" t="s">
        <v>1</v>
      </c>
      <c r="AA52" t="s">
        <v>362</v>
      </c>
      <c r="AB52" t="s">
        <v>121</v>
      </c>
      <c r="AC52" t="s">
        <v>186</v>
      </c>
      <c r="AD52" t="s">
        <v>363</v>
      </c>
      <c r="AE52" t="s">
        <v>57</v>
      </c>
      <c r="AF52" t="s">
        <v>122</v>
      </c>
      <c r="AG52" t="s">
        <v>338</v>
      </c>
      <c r="AH52" t="s">
        <v>364</v>
      </c>
    </row>
    <row r="53" spans="1:34" x14ac:dyDescent="0.2">
      <c r="A53" t="s">
        <v>307</v>
      </c>
      <c r="B53">
        <f t="shared" si="2"/>
        <v>0.15625</v>
      </c>
      <c r="C53">
        <f t="shared" si="2"/>
        <v>0.15625</v>
      </c>
      <c r="D53">
        <v>0.6</v>
      </c>
      <c r="E53">
        <f t="shared" si="0"/>
        <v>-0.20000000000000007</v>
      </c>
      <c r="F53" t="s">
        <v>1072</v>
      </c>
      <c r="G53" t="s">
        <v>274</v>
      </c>
      <c r="H53" t="s">
        <v>365</v>
      </c>
      <c r="I53" t="s">
        <v>366</v>
      </c>
      <c r="J53" t="s">
        <v>219</v>
      </c>
      <c r="K53" t="s">
        <v>192</v>
      </c>
      <c r="L53" t="s">
        <v>140</v>
      </c>
      <c r="M53" t="s">
        <v>1</v>
      </c>
      <c r="N53" t="s">
        <v>367</v>
      </c>
      <c r="O53" t="s">
        <v>52</v>
      </c>
      <c r="P53" t="s">
        <v>368</v>
      </c>
      <c r="Q53" t="s">
        <v>369</v>
      </c>
      <c r="R53" t="s">
        <v>48</v>
      </c>
      <c r="S53" t="s">
        <v>370</v>
      </c>
      <c r="V53" t="s">
        <v>274</v>
      </c>
      <c r="W53" t="s">
        <v>365</v>
      </c>
      <c r="X53" t="s">
        <v>366</v>
      </c>
      <c r="Y53" t="s">
        <v>219</v>
      </c>
      <c r="Z53" t="s">
        <v>192</v>
      </c>
      <c r="AA53" t="s">
        <v>140</v>
      </c>
      <c r="AB53" t="s">
        <v>1</v>
      </c>
      <c r="AC53" t="s">
        <v>367</v>
      </c>
      <c r="AD53" t="s">
        <v>52</v>
      </c>
      <c r="AE53" t="s">
        <v>368</v>
      </c>
      <c r="AF53" t="s">
        <v>369</v>
      </c>
      <c r="AG53" t="s">
        <v>48</v>
      </c>
      <c r="AH53" t="s">
        <v>370</v>
      </c>
    </row>
    <row r="54" spans="1:34" x14ac:dyDescent="0.2">
      <c r="A54" t="s">
        <v>307</v>
      </c>
      <c r="B54">
        <f t="shared" si="2"/>
        <v>0.15625</v>
      </c>
      <c r="C54">
        <f t="shared" si="2"/>
        <v>0.15625</v>
      </c>
      <c r="D54">
        <v>0.5</v>
      </c>
      <c r="E54">
        <f t="shared" si="0"/>
        <v>-0.30000000000000004</v>
      </c>
      <c r="F54" t="s">
        <v>1072</v>
      </c>
      <c r="G54" t="s">
        <v>371</v>
      </c>
      <c r="H54" t="s">
        <v>372</v>
      </c>
      <c r="I54" t="s">
        <v>44</v>
      </c>
      <c r="J54" t="s">
        <v>131</v>
      </c>
      <c r="K54" t="s">
        <v>373</v>
      </c>
      <c r="L54" t="s">
        <v>374</v>
      </c>
      <c r="M54" t="s">
        <v>375</v>
      </c>
      <c r="N54" t="s">
        <v>1</v>
      </c>
      <c r="O54" t="s">
        <v>376</v>
      </c>
      <c r="P54" t="s">
        <v>377</v>
      </c>
      <c r="Q54" t="s">
        <v>121</v>
      </c>
      <c r="R54" t="s">
        <v>378</v>
      </c>
      <c r="V54" t="s">
        <v>371</v>
      </c>
      <c r="Y54" t="s">
        <v>131</v>
      </c>
      <c r="AC54" t="s">
        <v>1</v>
      </c>
    </row>
    <row r="55" spans="1:34" x14ac:dyDescent="0.2">
      <c r="A55" t="s">
        <v>307</v>
      </c>
      <c r="B55">
        <f t="shared" si="2"/>
        <v>0.15625</v>
      </c>
      <c r="C55">
        <f t="shared" si="2"/>
        <v>0.15625</v>
      </c>
      <c r="D55">
        <v>0.4</v>
      </c>
      <c r="E55">
        <f t="shared" si="0"/>
        <v>-0.4</v>
      </c>
      <c r="F55" t="s">
        <v>1072</v>
      </c>
      <c r="G55" t="s">
        <v>50</v>
      </c>
      <c r="H55" t="s">
        <v>351</v>
      </c>
      <c r="I55" t="s">
        <v>1</v>
      </c>
      <c r="J55" t="s">
        <v>362</v>
      </c>
      <c r="K55" t="s">
        <v>121</v>
      </c>
      <c r="L55" t="s">
        <v>109</v>
      </c>
      <c r="M55" t="s">
        <v>379</v>
      </c>
      <c r="N55" t="s">
        <v>380</v>
      </c>
      <c r="O55" t="s">
        <v>57</v>
      </c>
      <c r="P55" t="s">
        <v>381</v>
      </c>
      <c r="Q55" t="s">
        <v>128</v>
      </c>
      <c r="R55" t="s">
        <v>212</v>
      </c>
    </row>
    <row r="56" spans="1:34" x14ac:dyDescent="0.2">
      <c r="A56" t="s">
        <v>307</v>
      </c>
      <c r="B56">
        <f t="shared" si="2"/>
        <v>0.15625</v>
      </c>
      <c r="C56">
        <f t="shared" si="2"/>
        <v>0.15625</v>
      </c>
      <c r="D56">
        <v>0.3</v>
      </c>
      <c r="E56">
        <f t="shared" si="0"/>
        <v>-0.5</v>
      </c>
      <c r="F56" t="s">
        <v>1072</v>
      </c>
      <c r="G56" t="s">
        <v>324</v>
      </c>
      <c r="H56" t="s">
        <v>121</v>
      </c>
      <c r="I56" t="s">
        <v>186</v>
      </c>
      <c r="J56" t="s">
        <v>303</v>
      </c>
      <c r="K56" t="s">
        <v>111</v>
      </c>
      <c r="L56" t="s">
        <v>52</v>
      </c>
      <c r="M56" t="s">
        <v>48</v>
      </c>
      <c r="N56" t="s">
        <v>382</v>
      </c>
      <c r="O56" t="s">
        <v>383</v>
      </c>
      <c r="P56" t="s">
        <v>116</v>
      </c>
      <c r="Q56" t="s">
        <v>136</v>
      </c>
    </row>
    <row r="57" spans="1:34" x14ac:dyDescent="0.2">
      <c r="A57" t="s">
        <v>307</v>
      </c>
      <c r="B57">
        <f t="shared" si="2"/>
        <v>0.15625</v>
      </c>
      <c r="C57">
        <f t="shared" si="2"/>
        <v>0.15625</v>
      </c>
      <c r="D57">
        <v>0.2</v>
      </c>
      <c r="E57">
        <f t="shared" si="0"/>
        <v>-0.60000000000000009</v>
      </c>
      <c r="F57" t="s">
        <v>1072</v>
      </c>
      <c r="G57" t="s">
        <v>318</v>
      </c>
      <c r="H57" t="s">
        <v>262</v>
      </c>
      <c r="I57" t="s">
        <v>384</v>
      </c>
      <c r="J57" t="s">
        <v>1</v>
      </c>
      <c r="K57" t="s">
        <v>385</v>
      </c>
      <c r="L57" t="s">
        <v>88</v>
      </c>
      <c r="M57" t="s">
        <v>143</v>
      </c>
      <c r="N57" t="s">
        <v>261</v>
      </c>
      <c r="O57" t="s">
        <v>386</v>
      </c>
      <c r="P57" t="s">
        <v>70</v>
      </c>
      <c r="Q57" t="s">
        <v>41</v>
      </c>
      <c r="R57" t="s">
        <v>48</v>
      </c>
      <c r="S57" t="s">
        <v>171</v>
      </c>
    </row>
    <row r="58" spans="1:34" x14ac:dyDescent="0.2">
      <c r="A58" t="s">
        <v>307</v>
      </c>
      <c r="B58">
        <f t="shared" si="2"/>
        <v>0.15625</v>
      </c>
      <c r="C58">
        <f t="shared" si="2"/>
        <v>0.15625</v>
      </c>
      <c r="D58">
        <v>9.9999999999999895E-2</v>
      </c>
      <c r="E58">
        <f t="shared" si="0"/>
        <v>-0.70000000000000018</v>
      </c>
      <c r="F58" t="s">
        <v>1072</v>
      </c>
      <c r="G58" t="s">
        <v>182</v>
      </c>
      <c r="H58" t="s">
        <v>353</v>
      </c>
      <c r="I58" t="s">
        <v>387</v>
      </c>
      <c r="J58" t="s">
        <v>224</v>
      </c>
      <c r="K58" t="s">
        <v>52</v>
      </c>
      <c r="L58" t="s">
        <v>112</v>
      </c>
      <c r="M58" t="s">
        <v>48</v>
      </c>
      <c r="N58" t="s">
        <v>219</v>
      </c>
      <c r="O58" t="s">
        <v>336</v>
      </c>
      <c r="P58" t="s">
        <v>388</v>
      </c>
      <c r="Q58" t="s">
        <v>48</v>
      </c>
      <c r="R58" t="s">
        <v>389</v>
      </c>
      <c r="S58" t="s">
        <v>230</v>
      </c>
    </row>
    <row r="59" spans="1:34" x14ac:dyDescent="0.2">
      <c r="A59" t="s">
        <v>307</v>
      </c>
      <c r="B59">
        <f t="shared" si="2"/>
        <v>0.15625</v>
      </c>
      <c r="C59">
        <f t="shared" si="2"/>
        <v>0.15625</v>
      </c>
      <c r="D59">
        <v>0</v>
      </c>
      <c r="E59">
        <f t="shared" si="0"/>
        <v>-0.8</v>
      </c>
      <c r="F59" t="s">
        <v>1072</v>
      </c>
      <c r="G59" t="s">
        <v>216</v>
      </c>
      <c r="H59" t="s">
        <v>69</v>
      </c>
      <c r="I59" t="s">
        <v>78</v>
      </c>
      <c r="J59" t="s">
        <v>390</v>
      </c>
      <c r="K59" t="s">
        <v>391</v>
      </c>
      <c r="L59" t="s">
        <v>392</v>
      </c>
      <c r="M59" t="s">
        <v>128</v>
      </c>
      <c r="N59" t="s">
        <v>48</v>
      </c>
      <c r="O59" t="s">
        <v>393</v>
      </c>
      <c r="P59" t="s">
        <v>394</v>
      </c>
    </row>
    <row r="60" spans="1:34" x14ac:dyDescent="0.2">
      <c r="A60" t="s">
        <v>307</v>
      </c>
      <c r="B60">
        <f t="shared" si="2"/>
        <v>0.15625</v>
      </c>
      <c r="C60">
        <f t="shared" si="2"/>
        <v>0.15625</v>
      </c>
      <c r="D60">
        <v>-0.1</v>
      </c>
      <c r="E60">
        <f t="shared" si="0"/>
        <v>-0.9</v>
      </c>
      <c r="F60" t="s">
        <v>1072</v>
      </c>
      <c r="G60" t="s">
        <v>72</v>
      </c>
      <c r="H60" t="s">
        <v>78</v>
      </c>
      <c r="I60" t="s">
        <v>164</v>
      </c>
      <c r="J60" t="s">
        <v>143</v>
      </c>
      <c r="K60" t="s">
        <v>165</v>
      </c>
      <c r="L60" t="s">
        <v>52</v>
      </c>
      <c r="M60" t="s">
        <v>166</v>
      </c>
      <c r="N60" t="s">
        <v>75</v>
      </c>
      <c r="O60" t="s">
        <v>48</v>
      </c>
      <c r="P60" t="s">
        <v>395</v>
      </c>
      <c r="Q60" t="s">
        <v>177</v>
      </c>
      <c r="R60" t="s">
        <v>396</v>
      </c>
    </row>
    <row r="61" spans="1:34" x14ac:dyDescent="0.2">
      <c r="A61" t="s">
        <v>307</v>
      </c>
      <c r="B61">
        <f t="shared" si="2"/>
        <v>0.15625</v>
      </c>
      <c r="C61">
        <f t="shared" si="2"/>
        <v>0.15625</v>
      </c>
      <c r="D61">
        <v>-0.2</v>
      </c>
      <c r="E61">
        <f t="shared" si="0"/>
        <v>-1</v>
      </c>
      <c r="F61" t="s">
        <v>1072</v>
      </c>
      <c r="G61" t="s">
        <v>50</v>
      </c>
      <c r="H61" t="s">
        <v>75</v>
      </c>
      <c r="I61" t="s">
        <v>184</v>
      </c>
      <c r="J61" t="s">
        <v>397</v>
      </c>
      <c r="K61" t="s">
        <v>67</v>
      </c>
      <c r="L61" t="s">
        <v>186</v>
      </c>
      <c r="M61" t="s">
        <v>398</v>
      </c>
      <c r="N61" t="s">
        <v>119</v>
      </c>
      <c r="O61" t="s">
        <v>52</v>
      </c>
      <c r="P61" t="s">
        <v>399</v>
      </c>
      <c r="Q61" t="s">
        <v>400</v>
      </c>
      <c r="R61" t="s">
        <v>77</v>
      </c>
      <c r="S61" t="s">
        <v>128</v>
      </c>
      <c r="T61" t="s">
        <v>48</v>
      </c>
      <c r="U61" t="s">
        <v>401</v>
      </c>
    </row>
    <row r="62" spans="1:34" x14ac:dyDescent="0.2">
      <c r="A62" t="s">
        <v>402</v>
      </c>
      <c r="B62">
        <f>1/11.65</f>
        <v>8.5836909871244635E-2</v>
      </c>
      <c r="C62">
        <f>1/11.65</f>
        <v>8.5836909871244635E-2</v>
      </c>
      <c r="D62">
        <v>1.7</v>
      </c>
      <c r="E62">
        <f t="shared" si="0"/>
        <v>0.89999999999999991</v>
      </c>
      <c r="F62" t="s">
        <v>1072</v>
      </c>
      <c r="G62" t="s">
        <v>274</v>
      </c>
      <c r="H62" t="s">
        <v>75</v>
      </c>
      <c r="I62" t="s">
        <v>403</v>
      </c>
      <c r="J62" t="s">
        <v>97</v>
      </c>
      <c r="K62" t="s">
        <v>57</v>
      </c>
      <c r="L62" t="s">
        <v>184</v>
      </c>
      <c r="M62" t="s">
        <v>48</v>
      </c>
      <c r="N62" t="s">
        <v>404</v>
      </c>
      <c r="O62" t="s">
        <v>75</v>
      </c>
      <c r="P62" t="s">
        <v>405</v>
      </c>
      <c r="Q62" t="s">
        <v>106</v>
      </c>
      <c r="R62" t="s">
        <v>406</v>
      </c>
      <c r="S62" t="s">
        <v>276</v>
      </c>
      <c r="V62" t="s">
        <v>274</v>
      </c>
      <c r="W62" t="s">
        <v>75</v>
      </c>
      <c r="X62" t="s">
        <v>403</v>
      </c>
      <c r="Y62" t="s">
        <v>97</v>
      </c>
      <c r="Z62" t="s">
        <v>57</v>
      </c>
      <c r="AA62" t="s">
        <v>184</v>
      </c>
      <c r="AB62" t="s">
        <v>48</v>
      </c>
      <c r="AC62" t="s">
        <v>404</v>
      </c>
      <c r="AD62" t="s">
        <v>75</v>
      </c>
      <c r="AE62" t="s">
        <v>405</v>
      </c>
      <c r="AF62" t="s">
        <v>106</v>
      </c>
      <c r="AG62" t="s">
        <v>406</v>
      </c>
      <c r="AH62" t="s">
        <v>276</v>
      </c>
    </row>
    <row r="63" spans="1:34" x14ac:dyDescent="0.2">
      <c r="A63" t="s">
        <v>402</v>
      </c>
      <c r="B63">
        <f t="shared" ref="B63:C81" si="3">1/11.65</f>
        <v>8.5836909871244635E-2</v>
      </c>
      <c r="C63">
        <f t="shared" si="3"/>
        <v>8.5836909871244635E-2</v>
      </c>
      <c r="D63">
        <v>1.6</v>
      </c>
      <c r="E63">
        <f t="shared" si="0"/>
        <v>0.8</v>
      </c>
      <c r="F63" t="s">
        <v>1072</v>
      </c>
      <c r="G63" t="s">
        <v>50</v>
      </c>
      <c r="H63" t="s">
        <v>291</v>
      </c>
      <c r="I63" t="s">
        <v>48</v>
      </c>
      <c r="J63" t="s">
        <v>407</v>
      </c>
      <c r="K63" t="s">
        <v>140</v>
      </c>
      <c r="L63" t="s">
        <v>1</v>
      </c>
      <c r="M63" t="s">
        <v>81</v>
      </c>
      <c r="N63" t="s">
        <v>408</v>
      </c>
      <c r="O63" t="s">
        <v>219</v>
      </c>
      <c r="P63" t="s">
        <v>245</v>
      </c>
      <c r="Q63" t="s">
        <v>409</v>
      </c>
      <c r="R63" t="s">
        <v>108</v>
      </c>
      <c r="V63" t="s">
        <v>50</v>
      </c>
      <c r="W63" t="s">
        <v>291</v>
      </c>
      <c r="X63" t="s">
        <v>48</v>
      </c>
      <c r="Y63" t="s">
        <v>407</v>
      </c>
      <c r="Z63" t="s">
        <v>140</v>
      </c>
      <c r="AA63" t="s">
        <v>1</v>
      </c>
      <c r="AB63" t="s">
        <v>81</v>
      </c>
      <c r="AC63" t="s">
        <v>408</v>
      </c>
      <c r="AD63" t="s">
        <v>219</v>
      </c>
      <c r="AE63" t="s">
        <v>245</v>
      </c>
      <c r="AF63" t="s">
        <v>409</v>
      </c>
      <c r="AG63" t="s">
        <v>108</v>
      </c>
    </row>
    <row r="64" spans="1:34" x14ac:dyDescent="0.2">
      <c r="A64" t="s">
        <v>402</v>
      </c>
      <c r="B64">
        <f t="shared" si="3"/>
        <v>8.5836909871244635E-2</v>
      </c>
      <c r="C64">
        <f t="shared" si="3"/>
        <v>8.5836909871244635E-2</v>
      </c>
      <c r="D64">
        <v>1.5</v>
      </c>
      <c r="E64">
        <f t="shared" si="0"/>
        <v>0.7</v>
      </c>
      <c r="F64" t="s">
        <v>1072</v>
      </c>
      <c r="G64" t="s">
        <v>150</v>
      </c>
      <c r="H64" t="s">
        <v>63</v>
      </c>
      <c r="I64" t="s">
        <v>151</v>
      </c>
      <c r="J64" t="s">
        <v>152</v>
      </c>
      <c r="K64" t="s">
        <v>52</v>
      </c>
      <c r="L64" t="s">
        <v>56</v>
      </c>
      <c r="M64" t="s">
        <v>153</v>
      </c>
      <c r="N64" t="s">
        <v>48</v>
      </c>
      <c r="O64" t="s">
        <v>410</v>
      </c>
      <c r="P64" t="s">
        <v>47</v>
      </c>
      <c r="Q64" t="s">
        <v>101</v>
      </c>
      <c r="R64" t="s">
        <v>118</v>
      </c>
      <c r="V64" t="s">
        <v>150</v>
      </c>
      <c r="W64" t="s">
        <v>63</v>
      </c>
      <c r="X64" t="s">
        <v>151</v>
      </c>
      <c r="Y64" t="s">
        <v>152</v>
      </c>
      <c r="Z64" t="s">
        <v>52</v>
      </c>
      <c r="AA64" t="s">
        <v>56</v>
      </c>
      <c r="AB64" t="s">
        <v>153</v>
      </c>
      <c r="AC64" t="s">
        <v>48</v>
      </c>
      <c r="AD64" t="s">
        <v>410</v>
      </c>
      <c r="AE64" t="s">
        <v>47</v>
      </c>
      <c r="AF64" t="s">
        <v>101</v>
      </c>
      <c r="AG64" t="s">
        <v>118</v>
      </c>
    </row>
    <row r="65" spans="1:34" x14ac:dyDescent="0.2">
      <c r="A65" t="s">
        <v>402</v>
      </c>
      <c r="B65">
        <f t="shared" si="3"/>
        <v>8.5836909871244635E-2</v>
      </c>
      <c r="C65">
        <f t="shared" si="3"/>
        <v>8.5836909871244635E-2</v>
      </c>
      <c r="D65">
        <v>1.4</v>
      </c>
      <c r="E65">
        <f t="shared" si="0"/>
        <v>0.59999999999999987</v>
      </c>
      <c r="F65" t="s">
        <v>1072</v>
      </c>
      <c r="G65" t="s">
        <v>297</v>
      </c>
      <c r="H65" t="s">
        <v>75</v>
      </c>
      <c r="I65" t="s">
        <v>411</v>
      </c>
      <c r="J65" t="s">
        <v>67</v>
      </c>
      <c r="K65" t="s">
        <v>101</v>
      </c>
      <c r="L65" t="s">
        <v>64</v>
      </c>
      <c r="M65" t="s">
        <v>65</v>
      </c>
      <c r="N65" t="s">
        <v>412</v>
      </c>
      <c r="O65" t="s">
        <v>413</v>
      </c>
      <c r="P65" t="s">
        <v>219</v>
      </c>
      <c r="Q65" t="s">
        <v>414</v>
      </c>
      <c r="V65" t="s">
        <v>297</v>
      </c>
      <c r="W65" t="s">
        <v>75</v>
      </c>
      <c r="X65" t="s">
        <v>411</v>
      </c>
      <c r="Y65" t="s">
        <v>67</v>
      </c>
      <c r="Z65" t="s">
        <v>101</v>
      </c>
      <c r="AA65" t="s">
        <v>64</v>
      </c>
      <c r="AB65" t="s">
        <v>65</v>
      </c>
      <c r="AC65" t="s">
        <v>412</v>
      </c>
      <c r="AD65" t="s">
        <v>413</v>
      </c>
      <c r="AE65" t="s">
        <v>219</v>
      </c>
      <c r="AF65" t="s">
        <v>414</v>
      </c>
    </row>
    <row r="66" spans="1:34" x14ac:dyDescent="0.2">
      <c r="A66" t="s">
        <v>402</v>
      </c>
      <c r="B66">
        <f t="shared" si="3"/>
        <v>8.5836909871244635E-2</v>
      </c>
      <c r="C66">
        <f t="shared" si="3"/>
        <v>8.5836909871244635E-2</v>
      </c>
      <c r="D66">
        <v>1.3</v>
      </c>
      <c r="E66">
        <f t="shared" si="0"/>
        <v>0.5</v>
      </c>
      <c r="F66" t="s">
        <v>1072</v>
      </c>
      <c r="G66" t="s">
        <v>297</v>
      </c>
      <c r="H66" t="s">
        <v>312</v>
      </c>
      <c r="I66" t="s">
        <v>65</v>
      </c>
      <c r="J66" t="s">
        <v>415</v>
      </c>
      <c r="K66" t="s">
        <v>416</v>
      </c>
      <c r="L66" t="s">
        <v>151</v>
      </c>
      <c r="M66" t="s">
        <v>417</v>
      </c>
      <c r="N66" t="s">
        <v>418</v>
      </c>
      <c r="O66" t="s">
        <v>48</v>
      </c>
      <c r="P66" t="s">
        <v>419</v>
      </c>
      <c r="Q66" t="s">
        <v>420</v>
      </c>
      <c r="R66" t="s">
        <v>94</v>
      </c>
      <c r="S66" t="s">
        <v>224</v>
      </c>
      <c r="V66" t="s">
        <v>297</v>
      </c>
      <c r="W66" t="s">
        <v>312</v>
      </c>
      <c r="X66" t="s">
        <v>65</v>
      </c>
      <c r="Y66" t="s">
        <v>415</v>
      </c>
      <c r="Z66" t="s">
        <v>416</v>
      </c>
      <c r="AA66" t="s">
        <v>151</v>
      </c>
      <c r="AB66" t="s">
        <v>417</v>
      </c>
      <c r="AC66" t="s">
        <v>418</v>
      </c>
      <c r="AD66" t="s">
        <v>48</v>
      </c>
      <c r="AE66" t="s">
        <v>419</v>
      </c>
      <c r="AF66" t="s">
        <v>420</v>
      </c>
      <c r="AG66" t="s">
        <v>94</v>
      </c>
      <c r="AH66" t="s">
        <v>224</v>
      </c>
    </row>
    <row r="67" spans="1:34" x14ac:dyDescent="0.2">
      <c r="A67" t="s">
        <v>402</v>
      </c>
      <c r="B67">
        <f t="shared" si="3"/>
        <v>8.5836909871244635E-2</v>
      </c>
      <c r="C67">
        <f t="shared" si="3"/>
        <v>8.5836909871244635E-2</v>
      </c>
      <c r="D67">
        <v>1.2</v>
      </c>
      <c r="E67">
        <f t="shared" si="0"/>
        <v>0.39999999999999991</v>
      </c>
      <c r="F67" t="s">
        <v>1072</v>
      </c>
      <c r="G67" t="s">
        <v>297</v>
      </c>
      <c r="H67" t="s">
        <v>44</v>
      </c>
      <c r="I67" t="s">
        <v>155</v>
      </c>
      <c r="J67" t="s">
        <v>421</v>
      </c>
      <c r="K67" t="s">
        <v>88</v>
      </c>
      <c r="L67" t="s">
        <v>68</v>
      </c>
      <c r="M67" t="s">
        <v>422</v>
      </c>
      <c r="N67" t="s">
        <v>423</v>
      </c>
      <c r="O67" t="s">
        <v>67</v>
      </c>
      <c r="P67" t="s">
        <v>424</v>
      </c>
      <c r="Q67" t="s">
        <v>125</v>
      </c>
      <c r="R67" t="s">
        <v>410</v>
      </c>
      <c r="V67" t="s">
        <v>297</v>
      </c>
      <c r="W67" t="s">
        <v>44</v>
      </c>
      <c r="X67" t="s">
        <v>155</v>
      </c>
      <c r="Y67" t="s">
        <v>421</v>
      </c>
      <c r="Z67" t="s">
        <v>88</v>
      </c>
      <c r="AA67" t="s">
        <v>68</v>
      </c>
      <c r="AB67" t="s">
        <v>422</v>
      </c>
      <c r="AC67" t="s">
        <v>423</v>
      </c>
      <c r="AD67" t="s">
        <v>67</v>
      </c>
      <c r="AE67" t="s">
        <v>424</v>
      </c>
      <c r="AF67" t="s">
        <v>125</v>
      </c>
      <c r="AG67" t="s">
        <v>410</v>
      </c>
    </row>
    <row r="68" spans="1:34" x14ac:dyDescent="0.2">
      <c r="A68" t="s">
        <v>402</v>
      </c>
      <c r="B68">
        <f t="shared" si="3"/>
        <v>8.5836909871244635E-2</v>
      </c>
      <c r="C68">
        <f t="shared" si="3"/>
        <v>8.5836909871244635E-2</v>
      </c>
      <c r="D68">
        <v>1.1000000000000001</v>
      </c>
      <c r="E68">
        <f t="shared" ref="E68:E131" si="4">D68-0.8</f>
        <v>0.30000000000000004</v>
      </c>
      <c r="F68" t="s">
        <v>1072</v>
      </c>
      <c r="G68" t="s">
        <v>50</v>
      </c>
      <c r="H68" t="s">
        <v>425</v>
      </c>
      <c r="I68" t="s">
        <v>426</v>
      </c>
      <c r="J68" t="s">
        <v>186</v>
      </c>
      <c r="K68" t="s">
        <v>427</v>
      </c>
      <c r="L68" t="s">
        <v>57</v>
      </c>
      <c r="M68" t="s">
        <v>259</v>
      </c>
      <c r="N68" t="s">
        <v>428</v>
      </c>
      <c r="O68" t="s">
        <v>63</v>
      </c>
      <c r="P68" t="s">
        <v>429</v>
      </c>
      <c r="V68" t="s">
        <v>50</v>
      </c>
      <c r="W68" t="s">
        <v>425</v>
      </c>
      <c r="X68" t="s">
        <v>426</v>
      </c>
      <c r="Y68" t="s">
        <v>186</v>
      </c>
      <c r="Z68" t="s">
        <v>427</v>
      </c>
      <c r="AA68" t="s">
        <v>57</v>
      </c>
      <c r="AB68" t="s">
        <v>259</v>
      </c>
      <c r="AC68" t="s">
        <v>428</v>
      </c>
      <c r="AD68" t="s">
        <v>63</v>
      </c>
      <c r="AE68" t="s">
        <v>429</v>
      </c>
    </row>
    <row r="69" spans="1:34" x14ac:dyDescent="0.2">
      <c r="A69" t="s">
        <v>402</v>
      </c>
      <c r="B69">
        <f t="shared" si="3"/>
        <v>8.5836909871244635E-2</v>
      </c>
      <c r="C69">
        <f t="shared" si="3"/>
        <v>8.5836909871244635E-2</v>
      </c>
      <c r="D69">
        <v>1</v>
      </c>
      <c r="E69">
        <f t="shared" si="4"/>
        <v>0.19999999999999996</v>
      </c>
      <c r="F69" t="s">
        <v>1072</v>
      </c>
      <c r="G69" t="s">
        <v>72</v>
      </c>
      <c r="H69" t="s">
        <v>430</v>
      </c>
      <c r="I69" t="s">
        <v>431</v>
      </c>
      <c r="J69" t="s">
        <v>432</v>
      </c>
      <c r="K69" t="s">
        <v>98</v>
      </c>
      <c r="L69" t="s">
        <v>433</v>
      </c>
      <c r="M69" t="s">
        <v>434</v>
      </c>
      <c r="N69" t="s">
        <v>52</v>
      </c>
      <c r="O69" t="s">
        <v>138</v>
      </c>
      <c r="P69" t="s">
        <v>414</v>
      </c>
      <c r="Q69" t="s">
        <v>41</v>
      </c>
      <c r="R69" t="s">
        <v>256</v>
      </c>
      <c r="V69" t="s">
        <v>72</v>
      </c>
      <c r="W69" t="s">
        <v>430</v>
      </c>
      <c r="X69" t="s">
        <v>431</v>
      </c>
      <c r="Y69" t="s">
        <v>432</v>
      </c>
      <c r="Z69" t="s">
        <v>98</v>
      </c>
      <c r="AA69" t="s">
        <v>433</v>
      </c>
      <c r="AB69" t="s">
        <v>434</v>
      </c>
      <c r="AC69" t="s">
        <v>52</v>
      </c>
      <c r="AD69" t="s">
        <v>138</v>
      </c>
      <c r="AE69" t="s">
        <v>414</v>
      </c>
      <c r="AF69" t="s">
        <v>41</v>
      </c>
      <c r="AG69" t="s">
        <v>256</v>
      </c>
    </row>
    <row r="70" spans="1:34" x14ac:dyDescent="0.2">
      <c r="A70" t="s">
        <v>402</v>
      </c>
      <c r="B70">
        <f t="shared" si="3"/>
        <v>8.5836909871244635E-2</v>
      </c>
      <c r="C70">
        <f t="shared" si="3"/>
        <v>8.5836909871244635E-2</v>
      </c>
      <c r="D70">
        <v>0.90000000000000102</v>
      </c>
      <c r="E70">
        <f t="shared" si="4"/>
        <v>0.10000000000000098</v>
      </c>
      <c r="F70" t="s">
        <v>1072</v>
      </c>
      <c r="G70" t="s">
        <v>50</v>
      </c>
      <c r="H70" t="s">
        <v>92</v>
      </c>
      <c r="I70" t="s">
        <v>93</v>
      </c>
      <c r="J70" t="s">
        <v>94</v>
      </c>
      <c r="K70" t="s">
        <v>48</v>
      </c>
      <c r="L70" t="s">
        <v>95</v>
      </c>
      <c r="M70" t="s">
        <v>96</v>
      </c>
      <c r="N70" t="s">
        <v>260</v>
      </c>
      <c r="O70" t="s">
        <v>48</v>
      </c>
      <c r="P70" t="s">
        <v>435</v>
      </c>
      <c r="V70" t="s">
        <v>50</v>
      </c>
      <c r="W70" t="s">
        <v>92</v>
      </c>
      <c r="X70" t="s">
        <v>93</v>
      </c>
      <c r="Z70" t="s">
        <v>48</v>
      </c>
      <c r="AA70" t="s">
        <v>95</v>
      </c>
    </row>
    <row r="71" spans="1:34" x14ac:dyDescent="0.2">
      <c r="A71" t="s">
        <v>402</v>
      </c>
      <c r="B71">
        <f t="shared" si="3"/>
        <v>8.5836909871244635E-2</v>
      </c>
      <c r="C71">
        <f t="shared" si="3"/>
        <v>8.5836909871244635E-2</v>
      </c>
      <c r="D71">
        <v>0.80000000000000104</v>
      </c>
      <c r="E71">
        <f t="shared" si="4"/>
        <v>9.9920072216264089E-16</v>
      </c>
      <c r="F71" t="s">
        <v>1072</v>
      </c>
      <c r="G71" t="s">
        <v>436</v>
      </c>
      <c r="H71" t="s">
        <v>437</v>
      </c>
      <c r="I71" t="s">
        <v>68</v>
      </c>
      <c r="J71" t="s">
        <v>438</v>
      </c>
      <c r="K71" t="s">
        <v>439</v>
      </c>
      <c r="L71" t="s">
        <v>223</v>
      </c>
      <c r="M71" t="s">
        <v>440</v>
      </c>
      <c r="N71" t="s">
        <v>441</v>
      </c>
      <c r="O71" t="s">
        <v>41</v>
      </c>
      <c r="P71" t="s">
        <v>48</v>
      </c>
      <c r="Q71" t="s">
        <v>442</v>
      </c>
    </row>
    <row r="72" spans="1:34" x14ac:dyDescent="0.2">
      <c r="A72" t="s">
        <v>402</v>
      </c>
      <c r="B72">
        <f t="shared" si="3"/>
        <v>8.5836909871244635E-2</v>
      </c>
      <c r="C72">
        <f t="shared" si="3"/>
        <v>8.5836909871244635E-2</v>
      </c>
      <c r="D72">
        <v>0.70000000000000095</v>
      </c>
      <c r="E72">
        <f t="shared" si="4"/>
        <v>-9.999999999999909E-2</v>
      </c>
      <c r="F72" t="s">
        <v>1072</v>
      </c>
      <c r="G72" t="s">
        <v>297</v>
      </c>
      <c r="H72" t="s">
        <v>443</v>
      </c>
      <c r="I72" t="s">
        <v>67</v>
      </c>
      <c r="J72" t="s">
        <v>101</v>
      </c>
      <c r="K72" t="s">
        <v>44</v>
      </c>
      <c r="L72" t="s">
        <v>444</v>
      </c>
      <c r="M72" t="s">
        <v>52</v>
      </c>
      <c r="N72" t="s">
        <v>445</v>
      </c>
      <c r="O72" t="s">
        <v>109</v>
      </c>
      <c r="P72" t="s">
        <v>1</v>
      </c>
      <c r="Q72" t="s">
        <v>167</v>
      </c>
      <c r="R72" t="s">
        <v>121</v>
      </c>
      <c r="S72" t="s">
        <v>168</v>
      </c>
    </row>
    <row r="73" spans="1:34" x14ac:dyDescent="0.2">
      <c r="A73" t="s">
        <v>402</v>
      </c>
      <c r="B73">
        <f t="shared" si="3"/>
        <v>8.5836909871244635E-2</v>
      </c>
      <c r="C73">
        <f t="shared" si="3"/>
        <v>8.5836909871244635E-2</v>
      </c>
      <c r="D73">
        <v>0.6</v>
      </c>
      <c r="E73">
        <f t="shared" si="4"/>
        <v>-0.20000000000000007</v>
      </c>
      <c r="F73" t="s">
        <v>1072</v>
      </c>
      <c r="G73" t="s">
        <v>297</v>
      </c>
      <c r="H73" t="s">
        <v>446</v>
      </c>
      <c r="I73" t="s">
        <v>447</v>
      </c>
      <c r="J73" t="s">
        <v>48</v>
      </c>
      <c r="K73" t="s">
        <v>204</v>
      </c>
      <c r="L73" t="s">
        <v>448</v>
      </c>
      <c r="M73" t="s">
        <v>379</v>
      </c>
      <c r="N73" t="s">
        <v>128</v>
      </c>
      <c r="O73" t="s">
        <v>48</v>
      </c>
      <c r="P73" t="s">
        <v>449</v>
      </c>
    </row>
    <row r="74" spans="1:34" x14ac:dyDescent="0.2">
      <c r="A74" t="s">
        <v>402</v>
      </c>
      <c r="B74">
        <f t="shared" si="3"/>
        <v>8.5836909871244635E-2</v>
      </c>
      <c r="C74">
        <f t="shared" si="3"/>
        <v>8.5836909871244635E-2</v>
      </c>
      <c r="D74">
        <v>0.5</v>
      </c>
      <c r="E74">
        <f t="shared" si="4"/>
        <v>-0.30000000000000004</v>
      </c>
      <c r="F74" t="s">
        <v>1072</v>
      </c>
      <c r="G74" t="s">
        <v>72</v>
      </c>
      <c r="H74" t="s">
        <v>450</v>
      </c>
      <c r="I74" t="s">
        <v>451</v>
      </c>
      <c r="J74" t="s">
        <v>423</v>
      </c>
      <c r="K74" t="s">
        <v>109</v>
      </c>
      <c r="L74" t="s">
        <v>41</v>
      </c>
      <c r="M74" t="s">
        <v>48</v>
      </c>
      <c r="N74" t="s">
        <v>55</v>
      </c>
      <c r="O74" t="s">
        <v>452</v>
      </c>
      <c r="P74" t="s">
        <v>453</v>
      </c>
      <c r="Q74" t="s">
        <v>1</v>
      </c>
      <c r="R74" t="s">
        <v>454</v>
      </c>
      <c r="S74" t="s">
        <v>455</v>
      </c>
    </row>
    <row r="75" spans="1:34" x14ac:dyDescent="0.2">
      <c r="A75" t="s">
        <v>402</v>
      </c>
      <c r="B75">
        <f t="shared" si="3"/>
        <v>8.5836909871244635E-2</v>
      </c>
      <c r="C75">
        <f t="shared" si="3"/>
        <v>8.5836909871244635E-2</v>
      </c>
      <c r="D75">
        <v>0.4</v>
      </c>
      <c r="E75">
        <f t="shared" si="4"/>
        <v>-0.4</v>
      </c>
      <c r="F75" t="s">
        <v>1072</v>
      </c>
      <c r="G75" t="s">
        <v>297</v>
      </c>
      <c r="H75" t="s">
        <v>443</v>
      </c>
      <c r="I75" t="s">
        <v>67</v>
      </c>
      <c r="J75" t="s">
        <v>101</v>
      </c>
      <c r="K75" t="s">
        <v>44</v>
      </c>
      <c r="L75" t="s">
        <v>166</v>
      </c>
      <c r="M75" t="s">
        <v>224</v>
      </c>
      <c r="N75" t="s">
        <v>79</v>
      </c>
      <c r="O75" t="s">
        <v>456</v>
      </c>
      <c r="P75" t="s">
        <v>121</v>
      </c>
      <c r="Q75" t="s">
        <v>457</v>
      </c>
      <c r="R75" t="s">
        <v>458</v>
      </c>
      <c r="S75" t="s">
        <v>296</v>
      </c>
    </row>
    <row r="76" spans="1:34" x14ac:dyDescent="0.2">
      <c r="A76" t="s">
        <v>402</v>
      </c>
      <c r="B76">
        <f t="shared" si="3"/>
        <v>8.5836909871244635E-2</v>
      </c>
      <c r="C76">
        <f t="shared" si="3"/>
        <v>8.5836909871244635E-2</v>
      </c>
      <c r="D76">
        <v>0.3</v>
      </c>
      <c r="E76">
        <f t="shared" si="4"/>
        <v>-0.5</v>
      </c>
      <c r="F76" t="s">
        <v>1072</v>
      </c>
      <c r="G76" t="s">
        <v>72</v>
      </c>
      <c r="H76" t="s">
        <v>459</v>
      </c>
      <c r="I76" t="s">
        <v>460</v>
      </c>
      <c r="J76" t="s">
        <v>131</v>
      </c>
      <c r="K76" t="s">
        <v>438</v>
      </c>
      <c r="L76" t="s">
        <v>65</v>
      </c>
      <c r="M76" t="s">
        <v>461</v>
      </c>
      <c r="N76" t="s">
        <v>109</v>
      </c>
      <c r="O76" t="s">
        <v>147</v>
      </c>
      <c r="P76" t="s">
        <v>462</v>
      </c>
      <c r="Q76" t="s">
        <v>48</v>
      </c>
      <c r="R76" t="s">
        <v>463</v>
      </c>
    </row>
    <row r="77" spans="1:34" x14ac:dyDescent="0.2">
      <c r="A77" t="s">
        <v>402</v>
      </c>
      <c r="B77">
        <f t="shared" si="3"/>
        <v>8.5836909871244635E-2</v>
      </c>
      <c r="C77">
        <f t="shared" si="3"/>
        <v>8.5836909871244635E-2</v>
      </c>
      <c r="D77">
        <v>0.2</v>
      </c>
      <c r="E77">
        <f t="shared" si="4"/>
        <v>-0.60000000000000009</v>
      </c>
      <c r="F77" t="s">
        <v>1072</v>
      </c>
      <c r="G77" t="s">
        <v>464</v>
      </c>
      <c r="H77" t="s">
        <v>465</v>
      </c>
      <c r="I77" t="s">
        <v>466</v>
      </c>
      <c r="J77" t="s">
        <v>325</v>
      </c>
      <c r="K77" t="s">
        <v>158</v>
      </c>
      <c r="L77" t="s">
        <v>42</v>
      </c>
      <c r="M77" t="s">
        <v>209</v>
      </c>
      <c r="N77" t="s">
        <v>250</v>
      </c>
      <c r="O77" t="s">
        <v>101</v>
      </c>
      <c r="P77" t="s">
        <v>44</v>
      </c>
      <c r="Q77" t="s">
        <v>112</v>
      </c>
      <c r="R77" t="s">
        <v>175</v>
      </c>
    </row>
    <row r="78" spans="1:34" x14ac:dyDescent="0.2">
      <c r="A78" t="s">
        <v>402</v>
      </c>
      <c r="B78">
        <f t="shared" si="3"/>
        <v>8.5836909871244635E-2</v>
      </c>
      <c r="C78">
        <f t="shared" si="3"/>
        <v>8.5836909871244635E-2</v>
      </c>
      <c r="D78">
        <v>9.9999999999999895E-2</v>
      </c>
      <c r="E78">
        <f t="shared" si="4"/>
        <v>-0.70000000000000018</v>
      </c>
      <c r="F78" t="s">
        <v>1072</v>
      </c>
      <c r="G78" t="s">
        <v>50</v>
      </c>
      <c r="H78" t="s">
        <v>467</v>
      </c>
      <c r="I78" t="s">
        <v>109</v>
      </c>
      <c r="J78" t="s">
        <v>468</v>
      </c>
      <c r="K78" t="s">
        <v>1</v>
      </c>
      <c r="L78" t="s">
        <v>469</v>
      </c>
      <c r="M78" t="s">
        <v>470</v>
      </c>
      <c r="N78" t="s">
        <v>121</v>
      </c>
      <c r="O78" t="s">
        <v>48</v>
      </c>
      <c r="P78" t="s">
        <v>471</v>
      </c>
      <c r="Q78" t="s">
        <v>472</v>
      </c>
    </row>
    <row r="79" spans="1:34" x14ac:dyDescent="0.2">
      <c r="A79" t="s">
        <v>402</v>
      </c>
      <c r="B79">
        <f t="shared" si="3"/>
        <v>8.5836909871244635E-2</v>
      </c>
      <c r="C79">
        <f t="shared" si="3"/>
        <v>8.5836909871244635E-2</v>
      </c>
      <c r="D79">
        <v>0</v>
      </c>
      <c r="E79">
        <f t="shared" si="4"/>
        <v>-0.8</v>
      </c>
      <c r="F79" t="s">
        <v>1072</v>
      </c>
      <c r="G79" t="s">
        <v>473</v>
      </c>
      <c r="H79" t="s">
        <v>75</v>
      </c>
      <c r="I79" t="s">
        <v>474</v>
      </c>
      <c r="J79" t="s">
        <v>140</v>
      </c>
      <c r="K79" t="s">
        <v>260</v>
      </c>
      <c r="L79" t="s">
        <v>475</v>
      </c>
      <c r="M79" t="s">
        <v>476</v>
      </c>
      <c r="N79" t="s">
        <v>245</v>
      </c>
      <c r="O79" t="s">
        <v>48</v>
      </c>
      <c r="P79" t="s">
        <v>477</v>
      </c>
      <c r="Q79" t="s">
        <v>478</v>
      </c>
    </row>
    <row r="80" spans="1:34" x14ac:dyDescent="0.2">
      <c r="A80" t="s">
        <v>402</v>
      </c>
      <c r="B80">
        <f t="shared" si="3"/>
        <v>8.5836909871244635E-2</v>
      </c>
      <c r="C80">
        <f t="shared" si="3"/>
        <v>8.5836909871244635E-2</v>
      </c>
      <c r="D80">
        <v>-0.1</v>
      </c>
      <c r="E80">
        <f t="shared" si="4"/>
        <v>-0.9</v>
      </c>
      <c r="F80" t="s">
        <v>1072</v>
      </c>
      <c r="G80" t="s">
        <v>82</v>
      </c>
      <c r="H80" t="s">
        <v>340</v>
      </c>
      <c r="I80" t="s">
        <v>52</v>
      </c>
      <c r="J80" t="s">
        <v>135</v>
      </c>
      <c r="K80" t="s">
        <v>52</v>
      </c>
      <c r="L80" t="s">
        <v>465</v>
      </c>
      <c r="M80" t="s">
        <v>479</v>
      </c>
      <c r="N80" t="s">
        <v>306</v>
      </c>
      <c r="O80" t="s">
        <v>154</v>
      </c>
      <c r="P80" t="s">
        <v>63</v>
      </c>
      <c r="Q80" t="s">
        <v>75</v>
      </c>
      <c r="R80" t="s">
        <v>480</v>
      </c>
      <c r="S80" t="s">
        <v>403</v>
      </c>
    </row>
    <row r="81" spans="1:34" x14ac:dyDescent="0.2">
      <c r="A81" t="s">
        <v>402</v>
      </c>
      <c r="B81">
        <f t="shared" si="3"/>
        <v>8.5836909871244635E-2</v>
      </c>
      <c r="C81">
        <f t="shared" si="3"/>
        <v>8.5836909871244635E-2</v>
      </c>
      <c r="D81">
        <v>-0.2</v>
      </c>
      <c r="E81">
        <f t="shared" si="4"/>
        <v>-1</v>
      </c>
      <c r="F81" t="s">
        <v>1072</v>
      </c>
      <c r="G81" t="s">
        <v>72</v>
      </c>
      <c r="H81" t="s">
        <v>481</v>
      </c>
      <c r="I81" t="s">
        <v>111</v>
      </c>
      <c r="J81" t="s">
        <v>147</v>
      </c>
      <c r="K81" t="s">
        <v>121</v>
      </c>
      <c r="L81" t="s">
        <v>122</v>
      </c>
      <c r="M81" t="s">
        <v>482</v>
      </c>
      <c r="N81" t="s">
        <v>47</v>
      </c>
      <c r="O81" t="s">
        <v>1</v>
      </c>
      <c r="P81" t="s">
        <v>483</v>
      </c>
      <c r="Q81" t="s">
        <v>121</v>
      </c>
      <c r="R81" t="s">
        <v>484</v>
      </c>
      <c r="S81" t="s">
        <v>485</v>
      </c>
    </row>
    <row r="82" spans="1:34" x14ac:dyDescent="0.2">
      <c r="A82" t="s">
        <v>486</v>
      </c>
      <c r="B82">
        <f>1/20.9</f>
        <v>4.784688995215311E-2</v>
      </c>
      <c r="C82">
        <f>1/20.9</f>
        <v>4.784688995215311E-2</v>
      </c>
      <c r="D82">
        <v>1.7</v>
      </c>
      <c r="E82">
        <f t="shared" si="4"/>
        <v>0.89999999999999991</v>
      </c>
      <c r="F82" t="s">
        <v>1072</v>
      </c>
      <c r="G82" t="s">
        <v>473</v>
      </c>
      <c r="H82" t="s">
        <v>487</v>
      </c>
      <c r="I82" t="s">
        <v>79</v>
      </c>
      <c r="J82" t="s">
        <v>80</v>
      </c>
      <c r="K82" t="s">
        <v>488</v>
      </c>
      <c r="L82" t="s">
        <v>489</v>
      </c>
      <c r="M82" t="s">
        <v>68</v>
      </c>
      <c r="N82" t="s">
        <v>119</v>
      </c>
      <c r="O82" t="s">
        <v>65</v>
      </c>
      <c r="P82" t="s">
        <v>490</v>
      </c>
      <c r="Q82" t="s">
        <v>122</v>
      </c>
      <c r="R82" t="s">
        <v>108</v>
      </c>
      <c r="V82" t="s">
        <v>473</v>
      </c>
      <c r="W82" t="s">
        <v>487</v>
      </c>
      <c r="X82" t="s">
        <v>79</v>
      </c>
      <c r="Y82" t="s">
        <v>80</v>
      </c>
      <c r="Z82" t="s">
        <v>488</v>
      </c>
      <c r="AA82" t="s">
        <v>489</v>
      </c>
      <c r="AB82" t="s">
        <v>68</v>
      </c>
      <c r="AC82" t="s">
        <v>119</v>
      </c>
      <c r="AD82" t="s">
        <v>65</v>
      </c>
      <c r="AE82" t="s">
        <v>490</v>
      </c>
      <c r="AF82" t="s">
        <v>122</v>
      </c>
      <c r="AG82" t="s">
        <v>108</v>
      </c>
    </row>
    <row r="83" spans="1:34" x14ac:dyDescent="0.2">
      <c r="A83" t="s">
        <v>486</v>
      </c>
      <c r="B83">
        <f t="shared" ref="B83:C101" si="5">1/20.9</f>
        <v>4.784688995215311E-2</v>
      </c>
      <c r="C83">
        <f t="shared" si="5"/>
        <v>4.784688995215311E-2</v>
      </c>
      <c r="D83">
        <v>1.6</v>
      </c>
      <c r="E83">
        <f t="shared" si="4"/>
        <v>0.8</v>
      </c>
      <c r="F83" t="s">
        <v>1072</v>
      </c>
      <c r="G83" t="s">
        <v>269</v>
      </c>
      <c r="H83" t="s">
        <v>437</v>
      </c>
      <c r="I83" t="s">
        <v>63</v>
      </c>
      <c r="J83" t="s">
        <v>75</v>
      </c>
      <c r="K83" t="s">
        <v>491</v>
      </c>
      <c r="L83" t="s">
        <v>52</v>
      </c>
      <c r="M83" t="s">
        <v>492</v>
      </c>
      <c r="N83" t="s">
        <v>260</v>
      </c>
      <c r="O83" t="s">
        <v>1</v>
      </c>
      <c r="P83" t="s">
        <v>493</v>
      </c>
      <c r="Q83" t="s">
        <v>121</v>
      </c>
      <c r="R83" t="s">
        <v>494</v>
      </c>
      <c r="V83" t="s">
        <v>269</v>
      </c>
      <c r="W83" t="s">
        <v>437</v>
      </c>
      <c r="X83" t="s">
        <v>63</v>
      </c>
      <c r="Y83" t="s">
        <v>75</v>
      </c>
      <c r="Z83" t="s">
        <v>491</v>
      </c>
      <c r="AA83" t="s">
        <v>52</v>
      </c>
      <c r="AB83" t="s">
        <v>492</v>
      </c>
      <c r="AC83" t="s">
        <v>260</v>
      </c>
      <c r="AD83" t="s">
        <v>1</v>
      </c>
      <c r="AE83" t="s">
        <v>493</v>
      </c>
      <c r="AF83" t="s">
        <v>121</v>
      </c>
      <c r="AG83" t="s">
        <v>494</v>
      </c>
    </row>
    <row r="84" spans="1:34" x14ac:dyDescent="0.2">
      <c r="A84" t="s">
        <v>486</v>
      </c>
      <c r="B84">
        <f t="shared" si="5"/>
        <v>4.784688995215311E-2</v>
      </c>
      <c r="C84">
        <f t="shared" si="5"/>
        <v>4.784688995215311E-2</v>
      </c>
      <c r="D84">
        <v>1.5</v>
      </c>
      <c r="E84">
        <f t="shared" si="4"/>
        <v>0.7</v>
      </c>
      <c r="F84" t="s">
        <v>1072</v>
      </c>
      <c r="G84" t="s">
        <v>50</v>
      </c>
      <c r="H84" t="s">
        <v>75</v>
      </c>
      <c r="I84" t="s">
        <v>474</v>
      </c>
      <c r="J84" t="s">
        <v>140</v>
      </c>
      <c r="K84" t="s">
        <v>260</v>
      </c>
      <c r="L84" t="s">
        <v>475</v>
      </c>
      <c r="M84" t="s">
        <v>476</v>
      </c>
      <c r="N84" t="s">
        <v>245</v>
      </c>
      <c r="O84" t="s">
        <v>98</v>
      </c>
      <c r="P84" t="s">
        <v>495</v>
      </c>
      <c r="Q84" t="s">
        <v>496</v>
      </c>
      <c r="R84" t="s">
        <v>478</v>
      </c>
      <c r="V84" t="s">
        <v>50</v>
      </c>
      <c r="W84" t="s">
        <v>75</v>
      </c>
      <c r="X84" t="s">
        <v>474</v>
      </c>
      <c r="Y84" t="s">
        <v>140</v>
      </c>
      <c r="Z84" t="s">
        <v>260</v>
      </c>
      <c r="AA84" t="s">
        <v>475</v>
      </c>
      <c r="AB84" t="s">
        <v>476</v>
      </c>
      <c r="AC84" t="s">
        <v>245</v>
      </c>
      <c r="AD84" t="s">
        <v>98</v>
      </c>
      <c r="AE84" t="s">
        <v>495</v>
      </c>
      <c r="AF84" t="s">
        <v>496</v>
      </c>
      <c r="AG84" t="s">
        <v>478</v>
      </c>
    </row>
    <row r="85" spans="1:34" x14ac:dyDescent="0.2">
      <c r="A85" t="s">
        <v>486</v>
      </c>
      <c r="B85">
        <f t="shared" si="5"/>
        <v>4.784688995215311E-2</v>
      </c>
      <c r="C85">
        <f t="shared" si="5"/>
        <v>4.784688995215311E-2</v>
      </c>
      <c r="D85">
        <v>1.4</v>
      </c>
      <c r="E85">
        <f t="shared" si="4"/>
        <v>0.59999999999999987</v>
      </c>
      <c r="F85" t="s">
        <v>1072</v>
      </c>
      <c r="G85" t="s">
        <v>318</v>
      </c>
      <c r="H85" t="s">
        <v>497</v>
      </c>
      <c r="I85" t="s">
        <v>498</v>
      </c>
      <c r="J85" t="s">
        <v>496</v>
      </c>
      <c r="K85" t="s">
        <v>52</v>
      </c>
      <c r="L85" t="s">
        <v>54</v>
      </c>
      <c r="M85" t="s">
        <v>1</v>
      </c>
      <c r="N85" t="s">
        <v>499</v>
      </c>
      <c r="O85" t="s">
        <v>500</v>
      </c>
      <c r="P85" t="s">
        <v>52</v>
      </c>
      <c r="Q85" t="s">
        <v>48</v>
      </c>
      <c r="R85" t="s">
        <v>501</v>
      </c>
      <c r="S85" t="s">
        <v>502</v>
      </c>
      <c r="V85" t="s">
        <v>318</v>
      </c>
      <c r="W85" t="s">
        <v>497</v>
      </c>
      <c r="Y85" t="s">
        <v>496</v>
      </c>
      <c r="Z85" t="s">
        <v>52</v>
      </c>
      <c r="AB85" t="s">
        <v>1</v>
      </c>
      <c r="AD85" t="s">
        <v>500</v>
      </c>
      <c r="AE85" t="s">
        <v>52</v>
      </c>
      <c r="AF85" t="s">
        <v>48</v>
      </c>
      <c r="AG85" t="s">
        <v>501</v>
      </c>
      <c r="AH85" t="s">
        <v>502</v>
      </c>
    </row>
    <row r="86" spans="1:34" x14ac:dyDescent="0.2">
      <c r="A86" t="s">
        <v>486</v>
      </c>
      <c r="B86">
        <f t="shared" si="5"/>
        <v>4.784688995215311E-2</v>
      </c>
      <c r="C86">
        <f t="shared" si="5"/>
        <v>4.784688995215311E-2</v>
      </c>
      <c r="D86">
        <v>1.3</v>
      </c>
      <c r="E86">
        <f t="shared" si="4"/>
        <v>0.5</v>
      </c>
      <c r="F86" t="s">
        <v>1072</v>
      </c>
      <c r="G86" t="s">
        <v>72</v>
      </c>
      <c r="H86" t="s">
        <v>86</v>
      </c>
      <c r="I86" t="s">
        <v>503</v>
      </c>
      <c r="J86" t="s">
        <v>64</v>
      </c>
      <c r="K86" t="s">
        <v>504</v>
      </c>
      <c r="L86" t="s">
        <v>504</v>
      </c>
      <c r="M86" t="s">
        <v>505</v>
      </c>
      <c r="N86" t="s">
        <v>506</v>
      </c>
      <c r="O86" t="s">
        <v>154</v>
      </c>
      <c r="P86" t="s">
        <v>416</v>
      </c>
      <c r="Q86" t="s">
        <v>507</v>
      </c>
      <c r="R86" t="s">
        <v>342</v>
      </c>
      <c r="V86" t="s">
        <v>72</v>
      </c>
      <c r="Y86" t="s">
        <v>64</v>
      </c>
      <c r="AE86" t="s">
        <v>416</v>
      </c>
    </row>
    <row r="87" spans="1:34" x14ac:dyDescent="0.2">
      <c r="A87" t="s">
        <v>486</v>
      </c>
      <c r="B87">
        <f t="shared" si="5"/>
        <v>4.784688995215311E-2</v>
      </c>
      <c r="C87">
        <f t="shared" si="5"/>
        <v>4.784688995215311E-2</v>
      </c>
      <c r="D87">
        <v>1.2</v>
      </c>
      <c r="E87">
        <f t="shared" si="4"/>
        <v>0.39999999999999991</v>
      </c>
      <c r="F87" t="s">
        <v>1072</v>
      </c>
      <c r="G87" t="s">
        <v>72</v>
      </c>
      <c r="H87" t="s">
        <v>235</v>
      </c>
      <c r="I87" t="s">
        <v>340</v>
      </c>
      <c r="J87" t="s">
        <v>48</v>
      </c>
      <c r="K87" t="s">
        <v>237</v>
      </c>
      <c r="L87" t="s">
        <v>52</v>
      </c>
      <c r="M87" t="s">
        <v>508</v>
      </c>
      <c r="N87" t="s">
        <v>238</v>
      </c>
      <c r="O87" t="s">
        <v>52</v>
      </c>
      <c r="P87" t="s">
        <v>239</v>
      </c>
      <c r="Q87" t="s">
        <v>1</v>
      </c>
      <c r="R87" t="s">
        <v>509</v>
      </c>
      <c r="V87" t="s">
        <v>72</v>
      </c>
      <c r="W87" t="s">
        <v>235</v>
      </c>
      <c r="X87" t="s">
        <v>340</v>
      </c>
      <c r="Y87" t="s">
        <v>48</v>
      </c>
      <c r="Z87" t="s">
        <v>237</v>
      </c>
      <c r="AA87" t="s">
        <v>52</v>
      </c>
      <c r="AB87" t="s">
        <v>508</v>
      </c>
      <c r="AC87" t="s">
        <v>238</v>
      </c>
      <c r="AD87" t="s">
        <v>52</v>
      </c>
      <c r="AE87" t="s">
        <v>239</v>
      </c>
      <c r="AF87" t="s">
        <v>1</v>
      </c>
      <c r="AG87" t="s">
        <v>509</v>
      </c>
    </row>
    <row r="88" spans="1:34" x14ac:dyDescent="0.2">
      <c r="A88" t="s">
        <v>486</v>
      </c>
      <c r="B88">
        <f t="shared" si="5"/>
        <v>4.784688995215311E-2</v>
      </c>
      <c r="C88">
        <f t="shared" si="5"/>
        <v>4.784688995215311E-2</v>
      </c>
      <c r="D88">
        <v>1.1000000000000001</v>
      </c>
      <c r="E88">
        <f t="shared" si="4"/>
        <v>0.30000000000000004</v>
      </c>
      <c r="F88" t="s">
        <v>1072</v>
      </c>
      <c r="G88" t="s">
        <v>182</v>
      </c>
      <c r="H88" t="s">
        <v>510</v>
      </c>
      <c r="I88" t="s">
        <v>511</v>
      </c>
      <c r="J88" t="s">
        <v>1</v>
      </c>
      <c r="K88" t="s">
        <v>293</v>
      </c>
      <c r="L88" t="s">
        <v>512</v>
      </c>
      <c r="M88" t="s">
        <v>47</v>
      </c>
      <c r="N88" t="s">
        <v>513</v>
      </c>
      <c r="O88" t="s">
        <v>57</v>
      </c>
      <c r="P88" t="s">
        <v>514</v>
      </c>
      <c r="V88" t="s">
        <v>182</v>
      </c>
      <c r="W88" t="s">
        <v>510</v>
      </c>
    </row>
    <row r="89" spans="1:34" x14ac:dyDescent="0.2">
      <c r="A89" t="s">
        <v>486</v>
      </c>
      <c r="B89">
        <f t="shared" si="5"/>
        <v>4.784688995215311E-2</v>
      </c>
      <c r="C89">
        <f t="shared" si="5"/>
        <v>4.784688995215311E-2</v>
      </c>
      <c r="D89">
        <v>1</v>
      </c>
      <c r="E89">
        <f t="shared" si="4"/>
        <v>0.19999999999999996</v>
      </c>
      <c r="F89" t="s">
        <v>1072</v>
      </c>
      <c r="G89" t="s">
        <v>473</v>
      </c>
      <c r="H89" t="s">
        <v>515</v>
      </c>
      <c r="I89" t="s">
        <v>1</v>
      </c>
      <c r="J89" t="s">
        <v>341</v>
      </c>
      <c r="K89" t="s">
        <v>121</v>
      </c>
      <c r="L89" t="s">
        <v>516</v>
      </c>
      <c r="M89" t="s">
        <v>52</v>
      </c>
      <c r="N89" t="s">
        <v>122</v>
      </c>
      <c r="O89" t="s">
        <v>319</v>
      </c>
      <c r="P89" t="s">
        <v>245</v>
      </c>
      <c r="Q89" t="s">
        <v>517</v>
      </c>
      <c r="R89" t="s">
        <v>52</v>
      </c>
      <c r="S89" t="s">
        <v>518</v>
      </c>
    </row>
    <row r="90" spans="1:34" x14ac:dyDescent="0.2">
      <c r="A90" t="s">
        <v>486</v>
      </c>
      <c r="B90">
        <f t="shared" si="5"/>
        <v>4.784688995215311E-2</v>
      </c>
      <c r="C90">
        <f t="shared" si="5"/>
        <v>4.784688995215311E-2</v>
      </c>
      <c r="D90">
        <v>0.90000000000000102</v>
      </c>
      <c r="E90">
        <f t="shared" si="4"/>
        <v>0.10000000000000098</v>
      </c>
      <c r="F90" t="s">
        <v>1072</v>
      </c>
      <c r="G90" t="s">
        <v>269</v>
      </c>
      <c r="H90" t="s">
        <v>437</v>
      </c>
      <c r="I90" t="s">
        <v>63</v>
      </c>
      <c r="J90" t="s">
        <v>75</v>
      </c>
      <c r="K90" t="s">
        <v>519</v>
      </c>
      <c r="L90" t="s">
        <v>154</v>
      </c>
      <c r="M90" t="s">
        <v>143</v>
      </c>
      <c r="N90" t="s">
        <v>69</v>
      </c>
      <c r="O90" t="s">
        <v>480</v>
      </c>
      <c r="P90" t="s">
        <v>520</v>
      </c>
      <c r="Q90" t="s">
        <v>52</v>
      </c>
      <c r="R90" t="s">
        <v>421</v>
      </c>
    </row>
    <row r="91" spans="1:34" x14ac:dyDescent="0.2">
      <c r="A91" t="s">
        <v>486</v>
      </c>
      <c r="B91">
        <f t="shared" si="5"/>
        <v>4.784688995215311E-2</v>
      </c>
      <c r="C91">
        <f t="shared" si="5"/>
        <v>4.784688995215311E-2</v>
      </c>
      <c r="D91">
        <v>0.80000000000000104</v>
      </c>
      <c r="E91">
        <f t="shared" si="4"/>
        <v>9.9920072216264089E-16</v>
      </c>
      <c r="F91" t="s">
        <v>1072</v>
      </c>
      <c r="G91" t="s">
        <v>210</v>
      </c>
      <c r="H91" t="s">
        <v>416</v>
      </c>
      <c r="I91" t="s">
        <v>258</v>
      </c>
      <c r="J91" t="s">
        <v>246</v>
      </c>
      <c r="K91" t="s">
        <v>68</v>
      </c>
      <c r="L91" t="s">
        <v>193</v>
      </c>
      <c r="M91" t="s">
        <v>340</v>
      </c>
      <c r="N91" t="s">
        <v>521</v>
      </c>
      <c r="O91" t="s">
        <v>124</v>
      </c>
      <c r="P91" t="s">
        <v>522</v>
      </c>
      <c r="Q91" t="s">
        <v>126</v>
      </c>
    </row>
    <row r="92" spans="1:34" x14ac:dyDescent="0.2">
      <c r="A92" t="s">
        <v>486</v>
      </c>
      <c r="B92">
        <f t="shared" si="5"/>
        <v>4.784688995215311E-2</v>
      </c>
      <c r="C92">
        <f t="shared" si="5"/>
        <v>4.784688995215311E-2</v>
      </c>
      <c r="D92">
        <v>0.70000000000000095</v>
      </c>
      <c r="E92">
        <f t="shared" si="4"/>
        <v>-9.999999999999909E-2</v>
      </c>
      <c r="F92" t="s">
        <v>1072</v>
      </c>
      <c r="G92" t="s">
        <v>297</v>
      </c>
      <c r="H92" t="s">
        <v>443</v>
      </c>
      <c r="I92" t="s">
        <v>67</v>
      </c>
      <c r="J92" t="s">
        <v>101</v>
      </c>
      <c r="K92" t="s">
        <v>44</v>
      </c>
      <c r="L92" t="s">
        <v>45</v>
      </c>
      <c r="M92" t="s">
        <v>523</v>
      </c>
      <c r="N92" t="s">
        <v>52</v>
      </c>
      <c r="O92" t="s">
        <v>524</v>
      </c>
      <c r="P92" t="s">
        <v>48</v>
      </c>
      <c r="Q92" t="s">
        <v>525</v>
      </c>
      <c r="R92" t="s">
        <v>52</v>
      </c>
      <c r="S92" t="s">
        <v>186</v>
      </c>
      <c r="T92" t="s">
        <v>235</v>
      </c>
    </row>
    <row r="93" spans="1:34" x14ac:dyDescent="0.2">
      <c r="A93" t="s">
        <v>486</v>
      </c>
      <c r="B93">
        <f t="shared" si="5"/>
        <v>4.784688995215311E-2</v>
      </c>
      <c r="C93">
        <f t="shared" si="5"/>
        <v>4.784688995215311E-2</v>
      </c>
      <c r="D93">
        <v>0.6</v>
      </c>
      <c r="E93">
        <f t="shared" si="4"/>
        <v>-0.20000000000000007</v>
      </c>
      <c r="F93" t="s">
        <v>1072</v>
      </c>
      <c r="G93" t="s">
        <v>526</v>
      </c>
      <c r="H93" t="s">
        <v>68</v>
      </c>
      <c r="I93" t="s">
        <v>144</v>
      </c>
      <c r="J93" t="s">
        <v>268</v>
      </c>
      <c r="K93" t="s">
        <v>147</v>
      </c>
      <c r="L93" t="s">
        <v>68</v>
      </c>
      <c r="M93" t="s">
        <v>119</v>
      </c>
      <c r="N93" t="s">
        <v>52</v>
      </c>
      <c r="O93" t="s">
        <v>113</v>
      </c>
      <c r="P93" t="s">
        <v>77</v>
      </c>
      <c r="Q93" t="s">
        <v>85</v>
      </c>
      <c r="R93" t="s">
        <v>246</v>
      </c>
      <c r="S93" t="s">
        <v>527</v>
      </c>
    </row>
    <row r="94" spans="1:34" x14ac:dyDescent="0.2">
      <c r="A94" t="s">
        <v>486</v>
      </c>
      <c r="B94">
        <f t="shared" si="5"/>
        <v>4.784688995215311E-2</v>
      </c>
      <c r="C94">
        <f t="shared" si="5"/>
        <v>4.784688995215311E-2</v>
      </c>
      <c r="D94">
        <v>0.5</v>
      </c>
      <c r="E94">
        <f t="shared" si="4"/>
        <v>-0.30000000000000004</v>
      </c>
      <c r="F94" t="s">
        <v>1072</v>
      </c>
      <c r="G94" t="s">
        <v>72</v>
      </c>
      <c r="H94" t="s">
        <v>78</v>
      </c>
      <c r="I94" t="s">
        <v>164</v>
      </c>
      <c r="J94" t="s">
        <v>143</v>
      </c>
      <c r="K94" t="s">
        <v>165</v>
      </c>
      <c r="L94" t="s">
        <v>52</v>
      </c>
      <c r="M94" t="s">
        <v>166</v>
      </c>
      <c r="N94" t="s">
        <v>75</v>
      </c>
      <c r="O94" t="s">
        <v>1</v>
      </c>
      <c r="P94" t="s">
        <v>528</v>
      </c>
      <c r="Q94" t="s">
        <v>121</v>
      </c>
      <c r="R94" t="s">
        <v>529</v>
      </c>
    </row>
    <row r="95" spans="1:34" x14ac:dyDescent="0.2">
      <c r="A95" t="s">
        <v>486</v>
      </c>
      <c r="B95">
        <f t="shared" si="5"/>
        <v>4.784688995215311E-2</v>
      </c>
      <c r="C95">
        <f t="shared" si="5"/>
        <v>4.784688995215311E-2</v>
      </c>
      <c r="D95">
        <v>0.4</v>
      </c>
      <c r="E95">
        <f t="shared" si="4"/>
        <v>-0.4</v>
      </c>
      <c r="F95" t="s">
        <v>1072</v>
      </c>
      <c r="G95" t="s">
        <v>297</v>
      </c>
      <c r="H95" t="s">
        <v>443</v>
      </c>
      <c r="I95" t="s">
        <v>67</v>
      </c>
      <c r="J95" t="s">
        <v>101</v>
      </c>
      <c r="K95" t="s">
        <v>44</v>
      </c>
      <c r="L95" t="s">
        <v>166</v>
      </c>
      <c r="M95" t="s">
        <v>224</v>
      </c>
      <c r="N95" t="s">
        <v>530</v>
      </c>
      <c r="O95" t="s">
        <v>67</v>
      </c>
      <c r="P95" t="s">
        <v>531</v>
      </c>
      <c r="Q95" t="s">
        <v>532</v>
      </c>
    </row>
    <row r="96" spans="1:34" x14ac:dyDescent="0.2">
      <c r="A96" t="s">
        <v>486</v>
      </c>
      <c r="B96">
        <f t="shared" si="5"/>
        <v>4.784688995215311E-2</v>
      </c>
      <c r="C96">
        <f t="shared" si="5"/>
        <v>4.784688995215311E-2</v>
      </c>
      <c r="D96">
        <v>0.3</v>
      </c>
      <c r="E96">
        <f t="shared" si="4"/>
        <v>-0.5</v>
      </c>
      <c r="F96" t="s">
        <v>1072</v>
      </c>
      <c r="G96" t="s">
        <v>82</v>
      </c>
      <c r="H96" t="s">
        <v>64</v>
      </c>
      <c r="I96" t="s">
        <v>65</v>
      </c>
      <c r="J96" t="s">
        <v>223</v>
      </c>
      <c r="K96" t="s">
        <v>48</v>
      </c>
      <c r="L96" t="s">
        <v>533</v>
      </c>
      <c r="M96" t="s">
        <v>534</v>
      </c>
      <c r="N96" t="s">
        <v>535</v>
      </c>
      <c r="O96" t="s">
        <v>536</v>
      </c>
      <c r="P96" t="s">
        <v>48</v>
      </c>
      <c r="Q96" t="s">
        <v>308</v>
      </c>
      <c r="R96" t="s">
        <v>537</v>
      </c>
    </row>
    <row r="97" spans="1:30" x14ac:dyDescent="0.2">
      <c r="A97" t="s">
        <v>486</v>
      </c>
      <c r="B97">
        <f t="shared" si="5"/>
        <v>4.784688995215311E-2</v>
      </c>
      <c r="C97">
        <f t="shared" si="5"/>
        <v>4.784688995215311E-2</v>
      </c>
      <c r="D97">
        <v>0.2</v>
      </c>
      <c r="E97">
        <f t="shared" si="4"/>
        <v>-0.60000000000000009</v>
      </c>
      <c r="F97" t="s">
        <v>1072</v>
      </c>
      <c r="G97" t="s">
        <v>297</v>
      </c>
      <c r="H97" t="s">
        <v>538</v>
      </c>
      <c r="I97" t="s">
        <v>453</v>
      </c>
      <c r="J97" t="s">
        <v>1</v>
      </c>
      <c r="K97" t="s">
        <v>343</v>
      </c>
      <c r="L97" t="s">
        <v>306</v>
      </c>
      <c r="M97" t="s">
        <v>140</v>
      </c>
      <c r="N97" t="s">
        <v>186</v>
      </c>
      <c r="O97" t="s">
        <v>539</v>
      </c>
      <c r="P97" t="s">
        <v>57</v>
      </c>
      <c r="Q97" t="s">
        <v>303</v>
      </c>
      <c r="R97" t="s">
        <v>52</v>
      </c>
      <c r="S97" t="s">
        <v>540</v>
      </c>
    </row>
    <row r="98" spans="1:30" x14ac:dyDescent="0.2">
      <c r="A98" t="s">
        <v>486</v>
      </c>
      <c r="B98">
        <f t="shared" si="5"/>
        <v>4.784688995215311E-2</v>
      </c>
      <c r="C98">
        <f t="shared" si="5"/>
        <v>4.784688995215311E-2</v>
      </c>
      <c r="D98">
        <v>9.9999999999999895E-2</v>
      </c>
      <c r="E98">
        <f t="shared" si="4"/>
        <v>-0.70000000000000018</v>
      </c>
      <c r="F98" t="s">
        <v>1072</v>
      </c>
      <c r="G98" t="s">
        <v>541</v>
      </c>
      <c r="H98" t="s">
        <v>542</v>
      </c>
      <c r="I98" t="s">
        <v>102</v>
      </c>
      <c r="J98" t="s">
        <v>480</v>
      </c>
      <c r="K98" t="s">
        <v>543</v>
      </c>
      <c r="L98" t="s">
        <v>40</v>
      </c>
      <c r="M98" t="s">
        <v>41</v>
      </c>
      <c r="N98" t="s">
        <v>48</v>
      </c>
      <c r="O98" t="s">
        <v>544</v>
      </c>
      <c r="P98" t="s">
        <v>63</v>
      </c>
      <c r="Q98" t="s">
        <v>357</v>
      </c>
      <c r="R98" t="s">
        <v>480</v>
      </c>
      <c r="S98" t="s">
        <v>545</v>
      </c>
    </row>
    <row r="99" spans="1:30" x14ac:dyDescent="0.2">
      <c r="A99" t="s">
        <v>486</v>
      </c>
      <c r="B99">
        <f t="shared" si="5"/>
        <v>4.784688995215311E-2</v>
      </c>
      <c r="C99">
        <f t="shared" si="5"/>
        <v>4.784688995215311E-2</v>
      </c>
      <c r="D99">
        <v>0</v>
      </c>
      <c r="E99">
        <f t="shared" si="4"/>
        <v>-0.8</v>
      </c>
      <c r="F99" t="s">
        <v>1072</v>
      </c>
      <c r="G99" t="s">
        <v>297</v>
      </c>
      <c r="H99" t="s">
        <v>437</v>
      </c>
      <c r="I99" t="s">
        <v>546</v>
      </c>
      <c r="J99" t="s">
        <v>119</v>
      </c>
      <c r="K99" t="s">
        <v>76</v>
      </c>
      <c r="L99" t="s">
        <v>547</v>
      </c>
      <c r="M99" t="s">
        <v>41</v>
      </c>
      <c r="N99" t="s">
        <v>186</v>
      </c>
      <c r="O99" t="s">
        <v>233</v>
      </c>
      <c r="P99" t="s">
        <v>94</v>
      </c>
      <c r="Q99" t="s">
        <v>1</v>
      </c>
      <c r="R99" t="s">
        <v>548</v>
      </c>
      <c r="S99" t="s">
        <v>549</v>
      </c>
    </row>
    <row r="100" spans="1:30" x14ac:dyDescent="0.2">
      <c r="A100" t="s">
        <v>486</v>
      </c>
      <c r="B100">
        <f t="shared" si="5"/>
        <v>4.784688995215311E-2</v>
      </c>
      <c r="C100">
        <f t="shared" si="5"/>
        <v>4.784688995215311E-2</v>
      </c>
      <c r="D100">
        <v>-0.1</v>
      </c>
      <c r="E100">
        <f t="shared" si="4"/>
        <v>-0.9</v>
      </c>
      <c r="F100" t="s">
        <v>1072</v>
      </c>
      <c r="G100" t="s">
        <v>72</v>
      </c>
      <c r="H100" t="s">
        <v>550</v>
      </c>
      <c r="I100" t="s">
        <v>51</v>
      </c>
      <c r="J100" t="s">
        <v>289</v>
      </c>
      <c r="K100" t="s">
        <v>145</v>
      </c>
      <c r="L100" t="s">
        <v>245</v>
      </c>
      <c r="M100" t="s">
        <v>48</v>
      </c>
      <c r="N100" t="s">
        <v>551</v>
      </c>
      <c r="O100" t="s">
        <v>552</v>
      </c>
      <c r="P100" t="s">
        <v>111</v>
      </c>
      <c r="Q100" t="s">
        <v>158</v>
      </c>
    </row>
    <row r="101" spans="1:30" x14ac:dyDescent="0.2">
      <c r="A101" t="s">
        <v>486</v>
      </c>
      <c r="B101">
        <f t="shared" si="5"/>
        <v>4.784688995215311E-2</v>
      </c>
      <c r="C101">
        <f t="shared" si="5"/>
        <v>4.784688995215311E-2</v>
      </c>
      <c r="D101">
        <v>-0.2</v>
      </c>
      <c r="E101">
        <f t="shared" si="4"/>
        <v>-1</v>
      </c>
      <c r="F101" t="s">
        <v>1072</v>
      </c>
      <c r="G101" t="s">
        <v>297</v>
      </c>
      <c r="H101" t="s">
        <v>415</v>
      </c>
      <c r="I101" t="s">
        <v>67</v>
      </c>
      <c r="J101" t="s">
        <v>68</v>
      </c>
      <c r="K101" t="s">
        <v>44</v>
      </c>
      <c r="L101" t="s">
        <v>194</v>
      </c>
      <c r="M101" t="s">
        <v>278</v>
      </c>
      <c r="N101" t="s">
        <v>553</v>
      </c>
      <c r="O101" t="s">
        <v>48</v>
      </c>
      <c r="P101" t="s">
        <v>554</v>
      </c>
      <c r="Q101" t="s">
        <v>555</v>
      </c>
      <c r="R101" t="s">
        <v>134</v>
      </c>
    </row>
    <row r="102" spans="1:30" x14ac:dyDescent="0.2">
      <c r="A102" t="s">
        <v>556</v>
      </c>
      <c r="B102">
        <f>1/36.78</f>
        <v>2.7188689505165849E-2</v>
      </c>
      <c r="C102">
        <f>1/36.78</f>
        <v>2.7188689505165849E-2</v>
      </c>
      <c r="D102">
        <v>1.7</v>
      </c>
      <c r="E102">
        <f t="shared" si="4"/>
        <v>0.89999999999999991</v>
      </c>
      <c r="F102" t="s">
        <v>1072</v>
      </c>
      <c r="G102" t="s">
        <v>72</v>
      </c>
      <c r="H102" t="s">
        <v>550</v>
      </c>
      <c r="I102" t="s">
        <v>51</v>
      </c>
      <c r="J102" t="s">
        <v>557</v>
      </c>
      <c r="K102" t="s">
        <v>41</v>
      </c>
      <c r="L102" t="s">
        <v>48</v>
      </c>
      <c r="M102" t="s">
        <v>225</v>
      </c>
      <c r="N102" t="s">
        <v>121</v>
      </c>
      <c r="O102" t="s">
        <v>48</v>
      </c>
      <c r="P102" t="s">
        <v>558</v>
      </c>
      <c r="Q102" t="s">
        <v>552</v>
      </c>
      <c r="V102" t="s">
        <v>72</v>
      </c>
      <c r="W102" t="s">
        <v>550</v>
      </c>
      <c r="Y102" t="s">
        <v>557</v>
      </c>
      <c r="Z102" t="s">
        <v>41</v>
      </c>
      <c r="AA102" t="s">
        <v>48</v>
      </c>
      <c r="AB102" t="s">
        <v>225</v>
      </c>
      <c r="AC102" t="s">
        <v>121</v>
      </c>
      <c r="AD102" t="s">
        <v>48</v>
      </c>
    </row>
    <row r="103" spans="1:30" x14ac:dyDescent="0.2">
      <c r="A103" t="s">
        <v>556</v>
      </c>
      <c r="B103">
        <f t="shared" ref="B103:C121" si="6">1/36.78</f>
        <v>2.7188689505165849E-2</v>
      </c>
      <c r="C103">
        <f t="shared" si="6"/>
        <v>2.7188689505165849E-2</v>
      </c>
      <c r="D103">
        <v>1.6</v>
      </c>
      <c r="E103">
        <f t="shared" si="4"/>
        <v>0.8</v>
      </c>
      <c r="F103" t="s">
        <v>1072</v>
      </c>
      <c r="G103" t="s">
        <v>559</v>
      </c>
      <c r="H103" t="s">
        <v>63</v>
      </c>
      <c r="I103" t="s">
        <v>151</v>
      </c>
      <c r="J103" t="s">
        <v>205</v>
      </c>
      <c r="K103" t="s">
        <v>52</v>
      </c>
      <c r="L103" t="s">
        <v>500</v>
      </c>
      <c r="M103" t="s">
        <v>465</v>
      </c>
      <c r="N103" t="s">
        <v>560</v>
      </c>
      <c r="O103" t="s">
        <v>174</v>
      </c>
      <c r="P103" t="s">
        <v>52</v>
      </c>
      <c r="Q103" t="s">
        <v>48</v>
      </c>
      <c r="R103" t="s">
        <v>561</v>
      </c>
    </row>
    <row r="104" spans="1:30" x14ac:dyDescent="0.2">
      <c r="A104" t="s">
        <v>556</v>
      </c>
      <c r="B104">
        <f t="shared" si="6"/>
        <v>2.7188689505165849E-2</v>
      </c>
      <c r="C104">
        <f t="shared" si="6"/>
        <v>2.7188689505165849E-2</v>
      </c>
      <c r="D104">
        <v>1.5</v>
      </c>
      <c r="E104">
        <f t="shared" si="4"/>
        <v>0.7</v>
      </c>
      <c r="F104" t="s">
        <v>1072</v>
      </c>
      <c r="G104" t="s">
        <v>473</v>
      </c>
      <c r="H104" t="s">
        <v>144</v>
      </c>
      <c r="I104" t="s">
        <v>65</v>
      </c>
      <c r="J104" t="s">
        <v>562</v>
      </c>
      <c r="K104" t="s">
        <v>41</v>
      </c>
      <c r="L104" t="s">
        <v>48</v>
      </c>
      <c r="M104" t="s">
        <v>419</v>
      </c>
      <c r="N104" t="s">
        <v>376</v>
      </c>
      <c r="O104" t="s">
        <v>94</v>
      </c>
      <c r="P104" t="s">
        <v>48</v>
      </c>
      <c r="Q104" t="s">
        <v>285</v>
      </c>
      <c r="R104" t="s">
        <v>563</v>
      </c>
      <c r="S104" t="s">
        <v>564</v>
      </c>
    </row>
    <row r="105" spans="1:30" x14ac:dyDescent="0.2">
      <c r="A105" t="s">
        <v>556</v>
      </c>
      <c r="B105">
        <f t="shared" si="6"/>
        <v>2.7188689505165849E-2</v>
      </c>
      <c r="C105">
        <f t="shared" si="6"/>
        <v>2.7188689505165849E-2</v>
      </c>
      <c r="D105">
        <v>1.4</v>
      </c>
      <c r="E105">
        <f t="shared" si="4"/>
        <v>0.59999999999999987</v>
      </c>
      <c r="F105" t="s">
        <v>1072</v>
      </c>
      <c r="G105" t="s">
        <v>297</v>
      </c>
      <c r="H105" t="s">
        <v>538</v>
      </c>
      <c r="I105" t="s">
        <v>65</v>
      </c>
      <c r="J105" t="s">
        <v>565</v>
      </c>
      <c r="K105" t="s">
        <v>52</v>
      </c>
      <c r="L105" t="s">
        <v>566</v>
      </c>
      <c r="M105" t="s">
        <v>408</v>
      </c>
      <c r="N105" t="s">
        <v>56</v>
      </c>
      <c r="O105" t="s">
        <v>567</v>
      </c>
      <c r="P105" t="s">
        <v>140</v>
      </c>
      <c r="Q105" t="s">
        <v>568</v>
      </c>
      <c r="R105" t="s">
        <v>569</v>
      </c>
    </row>
    <row r="106" spans="1:30" x14ac:dyDescent="0.2">
      <c r="A106" t="s">
        <v>556</v>
      </c>
      <c r="B106">
        <f t="shared" si="6"/>
        <v>2.7188689505165849E-2</v>
      </c>
      <c r="C106">
        <f t="shared" si="6"/>
        <v>2.7188689505165849E-2</v>
      </c>
      <c r="D106">
        <v>1.3</v>
      </c>
      <c r="E106">
        <f t="shared" si="4"/>
        <v>0.5</v>
      </c>
      <c r="F106" t="s">
        <v>1072</v>
      </c>
      <c r="G106" t="s">
        <v>570</v>
      </c>
      <c r="H106" t="s">
        <v>246</v>
      </c>
      <c r="I106" t="s">
        <v>143</v>
      </c>
      <c r="J106" t="s">
        <v>119</v>
      </c>
      <c r="K106" t="s">
        <v>571</v>
      </c>
      <c r="L106" t="s">
        <v>572</v>
      </c>
      <c r="M106" t="s">
        <v>57</v>
      </c>
      <c r="N106" t="s">
        <v>1</v>
      </c>
      <c r="O106" t="s">
        <v>293</v>
      </c>
      <c r="P106" t="s">
        <v>528</v>
      </c>
      <c r="Q106" t="s">
        <v>121</v>
      </c>
      <c r="R106" t="s">
        <v>573</v>
      </c>
    </row>
    <row r="107" spans="1:30" x14ac:dyDescent="0.2">
      <c r="A107" t="s">
        <v>556</v>
      </c>
      <c r="B107">
        <f t="shared" si="6"/>
        <v>2.7188689505165849E-2</v>
      </c>
      <c r="C107">
        <f t="shared" si="6"/>
        <v>2.7188689505165849E-2</v>
      </c>
      <c r="D107">
        <v>1.2</v>
      </c>
      <c r="E107">
        <f t="shared" si="4"/>
        <v>0.39999999999999991</v>
      </c>
      <c r="F107" t="s">
        <v>1072</v>
      </c>
      <c r="G107" t="s">
        <v>190</v>
      </c>
      <c r="H107" t="s">
        <v>191</v>
      </c>
      <c r="I107" t="s">
        <v>192</v>
      </c>
      <c r="J107" t="s">
        <v>68</v>
      </c>
      <c r="K107" t="s">
        <v>193</v>
      </c>
      <c r="L107" t="s">
        <v>194</v>
      </c>
      <c r="M107" t="s">
        <v>52</v>
      </c>
      <c r="N107" t="s">
        <v>195</v>
      </c>
      <c r="O107" t="s">
        <v>196</v>
      </c>
      <c r="P107" t="s">
        <v>106</v>
      </c>
      <c r="Q107" t="s">
        <v>574</v>
      </c>
      <c r="R107" t="s">
        <v>158</v>
      </c>
      <c r="S107" t="s">
        <v>48</v>
      </c>
      <c r="T107" t="s">
        <v>575</v>
      </c>
    </row>
    <row r="108" spans="1:30" x14ac:dyDescent="0.2">
      <c r="A108" t="s">
        <v>556</v>
      </c>
      <c r="B108">
        <f t="shared" si="6"/>
        <v>2.7188689505165849E-2</v>
      </c>
      <c r="C108">
        <f t="shared" si="6"/>
        <v>2.7188689505165849E-2</v>
      </c>
      <c r="D108">
        <v>1.1000000000000001</v>
      </c>
      <c r="E108">
        <f t="shared" si="4"/>
        <v>0.30000000000000004</v>
      </c>
      <c r="F108" t="s">
        <v>1072</v>
      </c>
      <c r="G108" t="s">
        <v>50</v>
      </c>
      <c r="H108" t="s">
        <v>576</v>
      </c>
      <c r="I108" t="s">
        <v>577</v>
      </c>
      <c r="J108" t="s">
        <v>578</v>
      </c>
      <c r="K108" t="s">
        <v>94</v>
      </c>
      <c r="L108" t="s">
        <v>131</v>
      </c>
      <c r="M108" t="s">
        <v>281</v>
      </c>
      <c r="N108" t="s">
        <v>48</v>
      </c>
      <c r="O108" t="s">
        <v>499</v>
      </c>
      <c r="P108" t="s">
        <v>52</v>
      </c>
      <c r="Q108" t="s">
        <v>85</v>
      </c>
      <c r="R108" t="s">
        <v>212</v>
      </c>
    </row>
    <row r="109" spans="1:30" x14ac:dyDescent="0.2">
      <c r="A109" t="s">
        <v>556</v>
      </c>
      <c r="B109">
        <f t="shared" si="6"/>
        <v>2.7188689505165849E-2</v>
      </c>
      <c r="C109">
        <f t="shared" si="6"/>
        <v>2.7188689505165849E-2</v>
      </c>
      <c r="D109">
        <v>1</v>
      </c>
      <c r="E109">
        <f t="shared" si="4"/>
        <v>0.19999999999999996</v>
      </c>
      <c r="F109" t="s">
        <v>1072</v>
      </c>
      <c r="G109" t="s">
        <v>297</v>
      </c>
      <c r="H109" t="s">
        <v>83</v>
      </c>
      <c r="I109" t="s">
        <v>52</v>
      </c>
      <c r="J109" t="s">
        <v>207</v>
      </c>
      <c r="K109" t="s">
        <v>330</v>
      </c>
      <c r="L109" t="s">
        <v>47</v>
      </c>
      <c r="M109" t="s">
        <v>186</v>
      </c>
      <c r="N109" t="s">
        <v>579</v>
      </c>
      <c r="O109" t="s">
        <v>580</v>
      </c>
      <c r="P109" t="s">
        <v>245</v>
      </c>
      <c r="Q109" t="s">
        <v>517</v>
      </c>
      <c r="R109" t="s">
        <v>52</v>
      </c>
      <c r="S109" t="s">
        <v>518</v>
      </c>
    </row>
    <row r="110" spans="1:30" x14ac:dyDescent="0.2">
      <c r="A110" t="s">
        <v>556</v>
      </c>
      <c r="B110">
        <f t="shared" si="6"/>
        <v>2.7188689505165849E-2</v>
      </c>
      <c r="C110">
        <f t="shared" si="6"/>
        <v>2.7188689505165849E-2</v>
      </c>
      <c r="D110">
        <v>0.90000000000000102</v>
      </c>
      <c r="E110">
        <f t="shared" si="4"/>
        <v>0.10000000000000098</v>
      </c>
      <c r="F110" t="s">
        <v>1072</v>
      </c>
      <c r="G110" t="s">
        <v>216</v>
      </c>
      <c r="H110" t="s">
        <v>102</v>
      </c>
      <c r="I110" t="s">
        <v>390</v>
      </c>
      <c r="J110" t="s">
        <v>581</v>
      </c>
      <c r="K110" t="s">
        <v>131</v>
      </c>
      <c r="L110" t="s">
        <v>315</v>
      </c>
      <c r="M110" t="s">
        <v>65</v>
      </c>
      <c r="N110" t="s">
        <v>107</v>
      </c>
      <c r="O110" t="s">
        <v>57</v>
      </c>
      <c r="P110" t="s">
        <v>67</v>
      </c>
      <c r="Q110" t="s">
        <v>582</v>
      </c>
      <c r="R110" t="s">
        <v>532</v>
      </c>
    </row>
    <row r="111" spans="1:30" x14ac:dyDescent="0.2">
      <c r="A111" t="s">
        <v>556</v>
      </c>
      <c r="B111">
        <f t="shared" si="6"/>
        <v>2.7188689505165849E-2</v>
      </c>
      <c r="C111">
        <f t="shared" si="6"/>
        <v>2.7188689505165849E-2</v>
      </c>
      <c r="D111">
        <v>0.80000000000000104</v>
      </c>
      <c r="E111">
        <f t="shared" si="4"/>
        <v>9.9920072216264089E-16</v>
      </c>
      <c r="F111" t="s">
        <v>1072</v>
      </c>
      <c r="G111" t="s">
        <v>182</v>
      </c>
      <c r="H111" t="s">
        <v>339</v>
      </c>
      <c r="I111" t="s">
        <v>75</v>
      </c>
      <c r="J111" t="s">
        <v>65</v>
      </c>
      <c r="K111" t="s">
        <v>583</v>
      </c>
      <c r="L111" t="s">
        <v>584</v>
      </c>
      <c r="M111" t="s">
        <v>585</v>
      </c>
      <c r="N111" t="s">
        <v>184</v>
      </c>
      <c r="O111" t="s">
        <v>131</v>
      </c>
      <c r="P111" t="s">
        <v>64</v>
      </c>
      <c r="Q111" t="s">
        <v>65</v>
      </c>
      <c r="R111" t="s">
        <v>268</v>
      </c>
      <c r="S111" t="s">
        <v>306</v>
      </c>
    </row>
    <row r="112" spans="1:30" x14ac:dyDescent="0.2">
      <c r="A112" t="s">
        <v>556</v>
      </c>
      <c r="B112">
        <f t="shared" si="6"/>
        <v>2.7188689505165849E-2</v>
      </c>
      <c r="C112">
        <f t="shared" si="6"/>
        <v>2.7188689505165849E-2</v>
      </c>
      <c r="D112">
        <v>0.70000000000000095</v>
      </c>
      <c r="E112">
        <f t="shared" si="4"/>
        <v>-9.999999999999909E-2</v>
      </c>
      <c r="F112" t="s">
        <v>1072</v>
      </c>
      <c r="G112" t="s">
        <v>72</v>
      </c>
      <c r="H112" t="s">
        <v>237</v>
      </c>
      <c r="I112" t="s">
        <v>586</v>
      </c>
      <c r="J112" t="s">
        <v>1</v>
      </c>
      <c r="K112" t="s">
        <v>587</v>
      </c>
      <c r="L112" t="s">
        <v>124</v>
      </c>
      <c r="M112" t="s">
        <v>588</v>
      </c>
      <c r="N112" t="s">
        <v>230</v>
      </c>
      <c r="O112" t="s">
        <v>198</v>
      </c>
      <c r="P112" t="s">
        <v>589</v>
      </c>
    </row>
    <row r="113" spans="1:34" x14ac:dyDescent="0.2">
      <c r="A113" t="s">
        <v>556</v>
      </c>
      <c r="B113">
        <f t="shared" si="6"/>
        <v>2.7188689505165849E-2</v>
      </c>
      <c r="C113">
        <f t="shared" si="6"/>
        <v>2.7188689505165849E-2</v>
      </c>
      <c r="D113">
        <v>0.6</v>
      </c>
      <c r="E113">
        <f t="shared" si="4"/>
        <v>-0.20000000000000007</v>
      </c>
      <c r="F113" t="s">
        <v>1072</v>
      </c>
      <c r="G113" t="s">
        <v>297</v>
      </c>
      <c r="H113" t="s">
        <v>538</v>
      </c>
      <c r="I113" t="s">
        <v>65</v>
      </c>
      <c r="J113" t="s">
        <v>565</v>
      </c>
      <c r="K113" t="s">
        <v>52</v>
      </c>
      <c r="L113" t="s">
        <v>107</v>
      </c>
      <c r="M113" t="s">
        <v>590</v>
      </c>
      <c r="N113" t="s">
        <v>408</v>
      </c>
      <c r="O113" t="s">
        <v>125</v>
      </c>
      <c r="P113" t="s">
        <v>140</v>
      </c>
      <c r="Q113" t="s">
        <v>568</v>
      </c>
      <c r="R113" t="s">
        <v>569</v>
      </c>
    </row>
    <row r="114" spans="1:34" x14ac:dyDescent="0.2">
      <c r="A114" t="s">
        <v>556</v>
      </c>
      <c r="B114">
        <f t="shared" si="6"/>
        <v>2.7188689505165849E-2</v>
      </c>
      <c r="C114">
        <f t="shared" si="6"/>
        <v>2.7188689505165849E-2</v>
      </c>
      <c r="D114">
        <v>0.5</v>
      </c>
      <c r="E114">
        <f t="shared" si="4"/>
        <v>-0.30000000000000004</v>
      </c>
      <c r="F114" t="s">
        <v>1072</v>
      </c>
      <c r="G114" t="s">
        <v>72</v>
      </c>
      <c r="H114" t="s">
        <v>591</v>
      </c>
      <c r="I114" t="s">
        <v>592</v>
      </c>
      <c r="J114" t="s">
        <v>174</v>
      </c>
      <c r="K114" t="s">
        <v>48</v>
      </c>
      <c r="L114" t="s">
        <v>593</v>
      </c>
      <c r="M114" t="s">
        <v>57</v>
      </c>
      <c r="N114" t="s">
        <v>594</v>
      </c>
      <c r="O114" t="s">
        <v>375</v>
      </c>
      <c r="P114" t="s">
        <v>48</v>
      </c>
      <c r="Q114" t="s">
        <v>595</v>
      </c>
      <c r="R114" t="s">
        <v>596</v>
      </c>
    </row>
    <row r="115" spans="1:34" x14ac:dyDescent="0.2">
      <c r="A115" t="s">
        <v>556</v>
      </c>
      <c r="B115">
        <f t="shared" si="6"/>
        <v>2.7188689505165849E-2</v>
      </c>
      <c r="C115">
        <f t="shared" si="6"/>
        <v>2.7188689505165849E-2</v>
      </c>
      <c r="D115">
        <v>0.4</v>
      </c>
      <c r="E115">
        <f t="shared" si="4"/>
        <v>-0.4</v>
      </c>
      <c r="F115" t="s">
        <v>1072</v>
      </c>
      <c r="G115" t="s">
        <v>597</v>
      </c>
      <c r="H115" t="s">
        <v>48</v>
      </c>
      <c r="I115" t="s">
        <v>389</v>
      </c>
      <c r="J115" t="s">
        <v>416</v>
      </c>
      <c r="K115" t="s">
        <v>586</v>
      </c>
      <c r="L115" t="s">
        <v>1</v>
      </c>
      <c r="M115" t="s">
        <v>362</v>
      </c>
      <c r="N115" t="s">
        <v>121</v>
      </c>
      <c r="O115" t="s">
        <v>1</v>
      </c>
      <c r="P115" t="s">
        <v>361</v>
      </c>
      <c r="Q115" t="s">
        <v>409</v>
      </c>
      <c r="R115" t="s">
        <v>598</v>
      </c>
    </row>
    <row r="116" spans="1:34" x14ac:dyDescent="0.2">
      <c r="A116" t="s">
        <v>556</v>
      </c>
      <c r="B116">
        <f t="shared" si="6"/>
        <v>2.7188689505165849E-2</v>
      </c>
      <c r="C116">
        <f t="shared" si="6"/>
        <v>2.7188689505165849E-2</v>
      </c>
      <c r="D116">
        <v>0.3</v>
      </c>
      <c r="E116">
        <f t="shared" si="4"/>
        <v>-0.5</v>
      </c>
      <c r="F116" t="s">
        <v>1072</v>
      </c>
      <c r="G116" t="s">
        <v>297</v>
      </c>
      <c r="H116" t="s">
        <v>443</v>
      </c>
      <c r="I116" t="s">
        <v>67</v>
      </c>
      <c r="J116" t="s">
        <v>101</v>
      </c>
      <c r="K116" t="s">
        <v>44</v>
      </c>
      <c r="L116" t="s">
        <v>45</v>
      </c>
      <c r="M116" t="s">
        <v>523</v>
      </c>
      <c r="N116" t="s">
        <v>52</v>
      </c>
      <c r="O116" t="s">
        <v>268</v>
      </c>
      <c r="P116" t="s">
        <v>52</v>
      </c>
      <c r="Q116" t="s">
        <v>186</v>
      </c>
      <c r="R116" t="s">
        <v>599</v>
      </c>
      <c r="S116" t="s">
        <v>600</v>
      </c>
    </row>
    <row r="117" spans="1:34" x14ac:dyDescent="0.2">
      <c r="A117" t="s">
        <v>556</v>
      </c>
      <c r="B117">
        <f t="shared" si="6"/>
        <v>2.7188689505165849E-2</v>
      </c>
      <c r="C117">
        <f t="shared" si="6"/>
        <v>2.7188689505165849E-2</v>
      </c>
      <c r="D117">
        <v>0.2</v>
      </c>
      <c r="E117">
        <f t="shared" si="4"/>
        <v>-0.60000000000000009</v>
      </c>
      <c r="F117" t="s">
        <v>1072</v>
      </c>
      <c r="G117" t="s">
        <v>72</v>
      </c>
      <c r="H117" t="s">
        <v>601</v>
      </c>
      <c r="I117" t="s">
        <v>524</v>
      </c>
      <c r="J117" t="s">
        <v>75</v>
      </c>
      <c r="K117" t="s">
        <v>193</v>
      </c>
      <c r="L117" t="s">
        <v>177</v>
      </c>
      <c r="M117" t="s">
        <v>238</v>
      </c>
      <c r="N117" t="s">
        <v>602</v>
      </c>
      <c r="O117" t="s">
        <v>508</v>
      </c>
      <c r="P117" t="s">
        <v>52</v>
      </c>
      <c r="Q117" t="s">
        <v>603</v>
      </c>
      <c r="R117" t="s">
        <v>604</v>
      </c>
    </row>
    <row r="118" spans="1:34" x14ac:dyDescent="0.2">
      <c r="A118" t="s">
        <v>556</v>
      </c>
      <c r="B118">
        <f t="shared" si="6"/>
        <v>2.7188689505165849E-2</v>
      </c>
      <c r="C118">
        <f t="shared" si="6"/>
        <v>2.7188689505165849E-2</v>
      </c>
      <c r="D118">
        <v>9.9999999999999895E-2</v>
      </c>
      <c r="E118">
        <f t="shared" si="4"/>
        <v>-0.70000000000000018</v>
      </c>
      <c r="F118" t="s">
        <v>1072</v>
      </c>
      <c r="G118" t="s">
        <v>50</v>
      </c>
      <c r="H118" t="s">
        <v>75</v>
      </c>
      <c r="I118" t="s">
        <v>474</v>
      </c>
      <c r="J118" t="s">
        <v>140</v>
      </c>
      <c r="K118" t="s">
        <v>260</v>
      </c>
      <c r="L118" t="s">
        <v>475</v>
      </c>
      <c r="M118" t="s">
        <v>476</v>
      </c>
      <c r="N118" t="s">
        <v>245</v>
      </c>
      <c r="O118" t="s">
        <v>48</v>
      </c>
      <c r="P118" t="s">
        <v>605</v>
      </c>
      <c r="Q118" t="s">
        <v>606</v>
      </c>
    </row>
    <row r="119" spans="1:34" x14ac:dyDescent="0.2">
      <c r="A119" t="s">
        <v>556</v>
      </c>
      <c r="B119">
        <f t="shared" si="6"/>
        <v>2.7188689505165849E-2</v>
      </c>
      <c r="C119">
        <f t="shared" si="6"/>
        <v>2.7188689505165849E-2</v>
      </c>
      <c r="D119">
        <v>0</v>
      </c>
      <c r="E119">
        <f t="shared" si="4"/>
        <v>-0.8</v>
      </c>
      <c r="F119" t="s">
        <v>1072</v>
      </c>
      <c r="G119" t="s">
        <v>274</v>
      </c>
      <c r="H119" t="s">
        <v>75</v>
      </c>
      <c r="I119" t="s">
        <v>607</v>
      </c>
      <c r="J119" t="s">
        <v>52</v>
      </c>
      <c r="K119" t="s">
        <v>608</v>
      </c>
      <c r="L119" t="s">
        <v>609</v>
      </c>
      <c r="M119" t="s">
        <v>68</v>
      </c>
      <c r="N119" t="s">
        <v>69</v>
      </c>
      <c r="O119" t="s">
        <v>41</v>
      </c>
      <c r="P119" t="s">
        <v>48</v>
      </c>
      <c r="Q119" t="s">
        <v>610</v>
      </c>
      <c r="R119" t="s">
        <v>611</v>
      </c>
    </row>
    <row r="120" spans="1:34" x14ac:dyDescent="0.2">
      <c r="A120" t="s">
        <v>556</v>
      </c>
      <c r="B120">
        <f t="shared" si="6"/>
        <v>2.7188689505165849E-2</v>
      </c>
      <c r="C120">
        <f t="shared" si="6"/>
        <v>2.7188689505165849E-2</v>
      </c>
      <c r="D120">
        <v>-0.1</v>
      </c>
      <c r="E120">
        <f t="shared" si="4"/>
        <v>-0.9</v>
      </c>
      <c r="F120" t="s">
        <v>1072</v>
      </c>
      <c r="G120" t="s">
        <v>50</v>
      </c>
      <c r="H120" t="s">
        <v>291</v>
      </c>
      <c r="I120" t="s">
        <v>48</v>
      </c>
      <c r="J120" t="s">
        <v>407</v>
      </c>
      <c r="K120" t="s">
        <v>140</v>
      </c>
      <c r="L120" t="s">
        <v>1</v>
      </c>
      <c r="M120" t="s">
        <v>81</v>
      </c>
      <c r="N120" t="s">
        <v>408</v>
      </c>
      <c r="O120" t="s">
        <v>219</v>
      </c>
      <c r="P120" t="s">
        <v>245</v>
      </c>
      <c r="Q120" t="s">
        <v>612</v>
      </c>
      <c r="R120" t="s">
        <v>613</v>
      </c>
    </row>
    <row r="121" spans="1:34" x14ac:dyDescent="0.2">
      <c r="A121" t="s">
        <v>556</v>
      </c>
      <c r="B121">
        <f t="shared" si="6"/>
        <v>2.7188689505165849E-2</v>
      </c>
      <c r="C121">
        <f t="shared" si="6"/>
        <v>2.7188689505165849E-2</v>
      </c>
      <c r="D121">
        <v>-0.2</v>
      </c>
      <c r="E121">
        <f t="shared" si="4"/>
        <v>-1</v>
      </c>
      <c r="F121" t="s">
        <v>1072</v>
      </c>
      <c r="G121" t="s">
        <v>182</v>
      </c>
      <c r="H121" t="s">
        <v>319</v>
      </c>
      <c r="I121" t="s">
        <v>614</v>
      </c>
      <c r="J121" t="s">
        <v>52</v>
      </c>
      <c r="K121" t="s">
        <v>615</v>
      </c>
      <c r="L121" t="s">
        <v>48</v>
      </c>
      <c r="M121" t="s">
        <v>430</v>
      </c>
      <c r="N121" t="s">
        <v>616</v>
      </c>
      <c r="O121" t="s">
        <v>617</v>
      </c>
      <c r="P121" t="s">
        <v>41</v>
      </c>
      <c r="Q121" t="s">
        <v>48</v>
      </c>
      <c r="R121" t="s">
        <v>463</v>
      </c>
    </row>
    <row r="122" spans="1:34" x14ac:dyDescent="0.2">
      <c r="A122" t="s">
        <v>618</v>
      </c>
      <c r="B122">
        <f>1/(1.87*2)</f>
        <v>0.26737967914438499</v>
      </c>
      <c r="C122">
        <f>1/1.87</f>
        <v>0.53475935828876997</v>
      </c>
      <c r="D122">
        <v>1.7</v>
      </c>
      <c r="E122">
        <f t="shared" si="4"/>
        <v>0.89999999999999991</v>
      </c>
      <c r="F122" t="s">
        <v>1072</v>
      </c>
      <c r="G122" t="s">
        <v>302</v>
      </c>
      <c r="H122" t="s">
        <v>121</v>
      </c>
      <c r="I122" t="s">
        <v>186</v>
      </c>
      <c r="J122" t="s">
        <v>619</v>
      </c>
      <c r="K122" t="s">
        <v>303</v>
      </c>
      <c r="L122" t="s">
        <v>102</v>
      </c>
      <c r="M122" t="s">
        <v>517</v>
      </c>
      <c r="N122" t="s">
        <v>52</v>
      </c>
      <c r="O122" t="s">
        <v>84</v>
      </c>
      <c r="P122" t="s">
        <v>400</v>
      </c>
      <c r="Q122" t="s">
        <v>175</v>
      </c>
      <c r="V122" t="s">
        <v>302</v>
      </c>
      <c r="W122" t="s">
        <v>121</v>
      </c>
      <c r="X122" t="s">
        <v>186</v>
      </c>
      <c r="Y122" t="s">
        <v>619</v>
      </c>
      <c r="Z122" t="s">
        <v>303</v>
      </c>
      <c r="AA122" t="s">
        <v>102</v>
      </c>
      <c r="AB122" t="s">
        <v>517</v>
      </c>
      <c r="AC122" t="s">
        <v>52</v>
      </c>
      <c r="AD122" t="s">
        <v>84</v>
      </c>
      <c r="AE122" t="s">
        <v>400</v>
      </c>
      <c r="AF122" t="s">
        <v>175</v>
      </c>
    </row>
    <row r="123" spans="1:34" x14ac:dyDescent="0.2">
      <c r="A123" t="s">
        <v>618</v>
      </c>
      <c r="B123">
        <f t="shared" ref="B123:B141" si="7">1/(1.87*2)</f>
        <v>0.26737967914438499</v>
      </c>
      <c r="C123">
        <f t="shared" ref="C123:C141" si="8">1/1.87</f>
        <v>0.53475935828876997</v>
      </c>
      <c r="D123">
        <v>1.6</v>
      </c>
      <c r="E123">
        <f t="shared" si="4"/>
        <v>0.8</v>
      </c>
      <c r="F123" t="s">
        <v>1072</v>
      </c>
      <c r="G123" t="s">
        <v>72</v>
      </c>
      <c r="H123" t="s">
        <v>534</v>
      </c>
      <c r="I123" t="s">
        <v>620</v>
      </c>
      <c r="J123" t="s">
        <v>75</v>
      </c>
      <c r="K123" t="s">
        <v>621</v>
      </c>
      <c r="L123" t="s">
        <v>52</v>
      </c>
      <c r="M123" t="s">
        <v>48</v>
      </c>
      <c r="N123" t="s">
        <v>358</v>
      </c>
      <c r="O123" t="s">
        <v>121</v>
      </c>
      <c r="P123" t="s">
        <v>48</v>
      </c>
      <c r="Q123" t="s">
        <v>622</v>
      </c>
      <c r="R123" t="s">
        <v>623</v>
      </c>
      <c r="V123" t="s">
        <v>72</v>
      </c>
      <c r="W123" t="s">
        <v>534</v>
      </c>
      <c r="X123" t="s">
        <v>620</v>
      </c>
      <c r="Y123" t="s">
        <v>75</v>
      </c>
      <c r="Z123" t="s">
        <v>621</v>
      </c>
      <c r="AA123" t="s">
        <v>52</v>
      </c>
      <c r="AB123" t="s">
        <v>48</v>
      </c>
      <c r="AC123" t="s">
        <v>358</v>
      </c>
      <c r="AD123" t="s">
        <v>121</v>
      </c>
      <c r="AE123" t="s">
        <v>48</v>
      </c>
      <c r="AF123" t="s">
        <v>622</v>
      </c>
      <c r="AG123" t="s">
        <v>623</v>
      </c>
    </row>
    <row r="124" spans="1:34" x14ac:dyDescent="0.2">
      <c r="A124" t="s">
        <v>618</v>
      </c>
      <c r="B124">
        <f t="shared" si="7"/>
        <v>0.26737967914438499</v>
      </c>
      <c r="C124">
        <f t="shared" si="8"/>
        <v>0.53475935828876997</v>
      </c>
      <c r="D124">
        <v>1.5</v>
      </c>
      <c r="E124">
        <f t="shared" si="4"/>
        <v>0.7</v>
      </c>
      <c r="F124" t="s">
        <v>1072</v>
      </c>
      <c r="G124" t="s">
        <v>624</v>
      </c>
      <c r="H124" t="s">
        <v>144</v>
      </c>
      <c r="I124" t="s">
        <v>439</v>
      </c>
      <c r="J124" t="s">
        <v>45</v>
      </c>
      <c r="K124" t="s">
        <v>625</v>
      </c>
      <c r="L124" t="s">
        <v>626</v>
      </c>
      <c r="M124" t="s">
        <v>1</v>
      </c>
      <c r="N124" t="s">
        <v>185</v>
      </c>
      <c r="O124" t="s">
        <v>329</v>
      </c>
      <c r="P124" t="s">
        <v>52</v>
      </c>
      <c r="Q124" t="s">
        <v>196</v>
      </c>
      <c r="R124" t="s">
        <v>101</v>
      </c>
      <c r="S124" t="s">
        <v>77</v>
      </c>
      <c r="V124" t="s">
        <v>624</v>
      </c>
      <c r="W124" t="s">
        <v>144</v>
      </c>
      <c r="X124" t="s">
        <v>439</v>
      </c>
      <c r="Y124" t="s">
        <v>45</v>
      </c>
      <c r="Z124" t="s">
        <v>625</v>
      </c>
      <c r="AA124" t="s">
        <v>626</v>
      </c>
      <c r="AB124" t="s">
        <v>1</v>
      </c>
      <c r="AC124" t="s">
        <v>185</v>
      </c>
      <c r="AD124" t="s">
        <v>329</v>
      </c>
      <c r="AE124" t="s">
        <v>52</v>
      </c>
      <c r="AF124" t="s">
        <v>196</v>
      </c>
      <c r="AG124" t="s">
        <v>101</v>
      </c>
      <c r="AH124" t="s">
        <v>77</v>
      </c>
    </row>
    <row r="125" spans="1:34" x14ac:dyDescent="0.2">
      <c r="A125" t="s">
        <v>618</v>
      </c>
      <c r="B125">
        <f t="shared" si="7"/>
        <v>0.26737967914438499</v>
      </c>
      <c r="C125">
        <f t="shared" si="8"/>
        <v>0.53475935828876997</v>
      </c>
      <c r="D125">
        <v>1.4</v>
      </c>
      <c r="E125">
        <f t="shared" si="4"/>
        <v>0.59999999999999987</v>
      </c>
      <c r="F125" t="s">
        <v>1072</v>
      </c>
      <c r="G125" t="s">
        <v>473</v>
      </c>
      <c r="H125" t="s">
        <v>627</v>
      </c>
      <c r="I125" t="s">
        <v>52</v>
      </c>
      <c r="J125" t="s">
        <v>207</v>
      </c>
      <c r="K125" t="s">
        <v>41</v>
      </c>
      <c r="L125" t="s">
        <v>48</v>
      </c>
      <c r="M125" t="s">
        <v>463</v>
      </c>
      <c r="N125" t="s">
        <v>245</v>
      </c>
      <c r="O125" t="s">
        <v>517</v>
      </c>
      <c r="P125" t="s">
        <v>52</v>
      </c>
      <c r="Q125" t="s">
        <v>122</v>
      </c>
      <c r="R125" t="s">
        <v>256</v>
      </c>
      <c r="V125" t="s">
        <v>473</v>
      </c>
      <c r="W125" t="s">
        <v>627</v>
      </c>
      <c r="X125" t="s">
        <v>52</v>
      </c>
      <c r="Y125" t="s">
        <v>207</v>
      </c>
      <c r="Z125" t="s">
        <v>41</v>
      </c>
      <c r="AA125" t="s">
        <v>48</v>
      </c>
      <c r="AB125" t="s">
        <v>463</v>
      </c>
      <c r="AC125" t="s">
        <v>245</v>
      </c>
      <c r="AD125" t="s">
        <v>517</v>
      </c>
      <c r="AE125" t="s">
        <v>52</v>
      </c>
      <c r="AF125" t="s">
        <v>122</v>
      </c>
      <c r="AG125" t="s">
        <v>256</v>
      </c>
    </row>
    <row r="126" spans="1:34" x14ac:dyDescent="0.2">
      <c r="A126" t="s">
        <v>618</v>
      </c>
      <c r="B126">
        <f t="shared" si="7"/>
        <v>0.26737967914438499</v>
      </c>
      <c r="C126">
        <f t="shared" si="8"/>
        <v>0.53475935828876997</v>
      </c>
      <c r="D126">
        <v>1.3</v>
      </c>
      <c r="E126">
        <f t="shared" si="4"/>
        <v>0.5</v>
      </c>
      <c r="F126" t="s">
        <v>1072</v>
      </c>
      <c r="G126" t="s">
        <v>274</v>
      </c>
      <c r="H126" t="s">
        <v>151</v>
      </c>
      <c r="I126" t="s">
        <v>334</v>
      </c>
      <c r="J126" t="s">
        <v>626</v>
      </c>
      <c r="K126" t="s">
        <v>533</v>
      </c>
      <c r="L126" t="s">
        <v>628</v>
      </c>
      <c r="M126" t="s">
        <v>629</v>
      </c>
      <c r="N126" t="s">
        <v>630</v>
      </c>
      <c r="O126" t="s">
        <v>186</v>
      </c>
      <c r="P126" t="s">
        <v>212</v>
      </c>
      <c r="Q126" t="s">
        <v>52</v>
      </c>
      <c r="R126" t="s">
        <v>48</v>
      </c>
      <c r="S126" t="s">
        <v>283</v>
      </c>
      <c r="V126" t="s">
        <v>274</v>
      </c>
      <c r="W126" t="s">
        <v>151</v>
      </c>
      <c r="X126" t="s">
        <v>334</v>
      </c>
      <c r="Y126" t="s">
        <v>626</v>
      </c>
      <c r="Z126" t="s">
        <v>533</v>
      </c>
      <c r="AA126" t="s">
        <v>628</v>
      </c>
      <c r="AB126" t="s">
        <v>629</v>
      </c>
      <c r="AC126" t="s">
        <v>630</v>
      </c>
      <c r="AD126" t="s">
        <v>186</v>
      </c>
      <c r="AE126" t="s">
        <v>212</v>
      </c>
      <c r="AF126" t="s">
        <v>52</v>
      </c>
      <c r="AG126" t="s">
        <v>48</v>
      </c>
      <c r="AH126" t="s">
        <v>283</v>
      </c>
    </row>
    <row r="127" spans="1:34" x14ac:dyDescent="0.2">
      <c r="A127" t="s">
        <v>618</v>
      </c>
      <c r="B127">
        <f t="shared" si="7"/>
        <v>0.26737967914438499</v>
      </c>
      <c r="C127">
        <f t="shared" si="8"/>
        <v>0.53475935828876997</v>
      </c>
      <c r="D127">
        <v>1.2</v>
      </c>
      <c r="E127">
        <f t="shared" si="4"/>
        <v>0.39999999999999991</v>
      </c>
      <c r="F127" t="s">
        <v>1072</v>
      </c>
      <c r="G127" t="s">
        <v>631</v>
      </c>
      <c r="H127" t="s">
        <v>463</v>
      </c>
      <c r="I127" t="s">
        <v>143</v>
      </c>
      <c r="J127" t="s">
        <v>632</v>
      </c>
      <c r="K127" t="s">
        <v>245</v>
      </c>
      <c r="L127" t="s">
        <v>633</v>
      </c>
      <c r="M127" t="s">
        <v>52</v>
      </c>
      <c r="N127" t="s">
        <v>634</v>
      </c>
      <c r="O127" t="s">
        <v>52</v>
      </c>
      <c r="P127" t="s">
        <v>48</v>
      </c>
      <c r="Q127" t="s">
        <v>386</v>
      </c>
      <c r="V127" t="s">
        <v>631</v>
      </c>
      <c r="W127" t="s">
        <v>463</v>
      </c>
      <c r="X127" t="s">
        <v>143</v>
      </c>
      <c r="Y127" t="s">
        <v>632</v>
      </c>
      <c r="Z127" t="s">
        <v>245</v>
      </c>
      <c r="AA127" t="s">
        <v>633</v>
      </c>
      <c r="AB127" t="s">
        <v>52</v>
      </c>
      <c r="AC127" t="s">
        <v>634</v>
      </c>
      <c r="AD127" t="s">
        <v>52</v>
      </c>
      <c r="AE127" t="s">
        <v>48</v>
      </c>
      <c r="AF127" t="s">
        <v>386</v>
      </c>
    </row>
    <row r="128" spans="1:34" x14ac:dyDescent="0.2">
      <c r="A128" t="s">
        <v>618</v>
      </c>
      <c r="B128">
        <f t="shared" si="7"/>
        <v>0.26737967914438499</v>
      </c>
      <c r="C128">
        <f t="shared" si="8"/>
        <v>0.53475935828876997</v>
      </c>
      <c r="D128">
        <v>1.1000000000000001</v>
      </c>
      <c r="E128">
        <f t="shared" si="4"/>
        <v>0.30000000000000004</v>
      </c>
      <c r="F128" t="s">
        <v>1072</v>
      </c>
      <c r="G128" t="s">
        <v>61</v>
      </c>
      <c r="H128" t="s">
        <v>48</v>
      </c>
      <c r="I128" t="s">
        <v>635</v>
      </c>
      <c r="J128" t="s">
        <v>101</v>
      </c>
      <c r="K128" t="s">
        <v>137</v>
      </c>
      <c r="L128" t="s">
        <v>223</v>
      </c>
      <c r="M128" t="s">
        <v>186</v>
      </c>
      <c r="N128" t="s">
        <v>219</v>
      </c>
      <c r="O128" t="s">
        <v>527</v>
      </c>
      <c r="P128" t="s">
        <v>121</v>
      </c>
      <c r="Q128" t="s">
        <v>636</v>
      </c>
      <c r="R128" t="s">
        <v>637</v>
      </c>
      <c r="V128" t="s">
        <v>61</v>
      </c>
      <c r="W128" t="s">
        <v>48</v>
      </c>
      <c r="X128" t="s">
        <v>635</v>
      </c>
      <c r="Y128" t="s">
        <v>101</v>
      </c>
      <c r="Z128" t="s">
        <v>137</v>
      </c>
      <c r="AA128" t="s">
        <v>223</v>
      </c>
      <c r="AB128" t="s">
        <v>186</v>
      </c>
      <c r="AC128" t="s">
        <v>219</v>
      </c>
      <c r="AD128" t="s">
        <v>527</v>
      </c>
      <c r="AE128" t="s">
        <v>121</v>
      </c>
      <c r="AF128" t="s">
        <v>636</v>
      </c>
      <c r="AG128" t="s">
        <v>637</v>
      </c>
    </row>
    <row r="129" spans="1:35" x14ac:dyDescent="0.2">
      <c r="A129" t="s">
        <v>618</v>
      </c>
      <c r="B129">
        <f t="shared" si="7"/>
        <v>0.26737967914438499</v>
      </c>
      <c r="C129">
        <f t="shared" si="8"/>
        <v>0.53475935828876997</v>
      </c>
      <c r="D129">
        <v>1</v>
      </c>
      <c r="E129">
        <f t="shared" si="4"/>
        <v>0.19999999999999996</v>
      </c>
      <c r="F129" t="s">
        <v>1072</v>
      </c>
      <c r="G129" t="s">
        <v>274</v>
      </c>
      <c r="H129" t="s">
        <v>151</v>
      </c>
      <c r="I129" t="s">
        <v>638</v>
      </c>
      <c r="J129" t="s">
        <v>97</v>
      </c>
      <c r="K129" t="s">
        <v>57</v>
      </c>
      <c r="L129" t="s">
        <v>68</v>
      </c>
      <c r="M129" t="s">
        <v>639</v>
      </c>
      <c r="N129" t="s">
        <v>223</v>
      </c>
      <c r="O129" t="s">
        <v>186</v>
      </c>
      <c r="P129" t="s">
        <v>640</v>
      </c>
      <c r="Q129" t="s">
        <v>339</v>
      </c>
      <c r="V129" t="s">
        <v>274</v>
      </c>
      <c r="W129" t="s">
        <v>151</v>
      </c>
      <c r="X129" t="s">
        <v>638</v>
      </c>
      <c r="Y129" t="s">
        <v>97</v>
      </c>
      <c r="Z129" t="s">
        <v>57</v>
      </c>
      <c r="AA129" t="s">
        <v>68</v>
      </c>
      <c r="AB129" t="s">
        <v>639</v>
      </c>
      <c r="AC129" t="s">
        <v>223</v>
      </c>
      <c r="AD129" t="s">
        <v>186</v>
      </c>
      <c r="AE129" t="s">
        <v>640</v>
      </c>
      <c r="AF129" t="s">
        <v>339</v>
      </c>
    </row>
    <row r="130" spans="1:35" x14ac:dyDescent="0.2">
      <c r="A130" t="s">
        <v>618</v>
      </c>
      <c r="B130">
        <f t="shared" si="7"/>
        <v>0.26737967914438499</v>
      </c>
      <c r="C130">
        <f t="shared" si="8"/>
        <v>0.53475935828876997</v>
      </c>
      <c r="D130">
        <v>0.90000000000000102</v>
      </c>
      <c r="E130">
        <f t="shared" si="4"/>
        <v>0.10000000000000098</v>
      </c>
      <c r="F130" t="s">
        <v>1072</v>
      </c>
      <c r="G130" t="s">
        <v>269</v>
      </c>
      <c r="H130" t="s">
        <v>51</v>
      </c>
      <c r="I130" t="s">
        <v>278</v>
      </c>
      <c r="J130" t="s">
        <v>140</v>
      </c>
      <c r="K130" t="s">
        <v>48</v>
      </c>
      <c r="L130" t="s">
        <v>641</v>
      </c>
      <c r="M130" t="s">
        <v>154</v>
      </c>
      <c r="N130" t="s">
        <v>63</v>
      </c>
      <c r="O130" t="s">
        <v>75</v>
      </c>
      <c r="P130" t="s">
        <v>403</v>
      </c>
      <c r="Q130" t="s">
        <v>193</v>
      </c>
      <c r="R130" t="s">
        <v>192</v>
      </c>
      <c r="V130" t="s">
        <v>269</v>
      </c>
      <c r="W130" t="s">
        <v>51</v>
      </c>
      <c r="X130" t="s">
        <v>278</v>
      </c>
      <c r="Y130" t="s">
        <v>140</v>
      </c>
      <c r="Z130" t="s">
        <v>48</v>
      </c>
      <c r="AA130" t="s">
        <v>641</v>
      </c>
      <c r="AB130" t="s">
        <v>154</v>
      </c>
      <c r="AC130" t="s">
        <v>63</v>
      </c>
      <c r="AD130" t="s">
        <v>75</v>
      </c>
      <c r="AE130" t="s">
        <v>403</v>
      </c>
      <c r="AF130" t="s">
        <v>193</v>
      </c>
      <c r="AG130" t="s">
        <v>192</v>
      </c>
    </row>
    <row r="131" spans="1:35" x14ac:dyDescent="0.2">
      <c r="A131" t="s">
        <v>618</v>
      </c>
      <c r="B131">
        <f t="shared" si="7"/>
        <v>0.26737967914438499</v>
      </c>
      <c r="C131">
        <f t="shared" si="8"/>
        <v>0.53475935828876997</v>
      </c>
      <c r="D131">
        <v>0.80000000000000104</v>
      </c>
      <c r="E131">
        <f t="shared" si="4"/>
        <v>9.9920072216264089E-16</v>
      </c>
      <c r="F131" t="s">
        <v>1072</v>
      </c>
      <c r="G131" t="s">
        <v>50</v>
      </c>
      <c r="H131" t="s">
        <v>642</v>
      </c>
      <c r="I131" t="s">
        <v>260</v>
      </c>
      <c r="J131" t="s">
        <v>48</v>
      </c>
      <c r="K131" t="s">
        <v>643</v>
      </c>
      <c r="L131" t="s">
        <v>644</v>
      </c>
      <c r="M131" t="s">
        <v>645</v>
      </c>
      <c r="N131" t="s">
        <v>140</v>
      </c>
      <c r="O131" t="s">
        <v>48</v>
      </c>
      <c r="P131" t="s">
        <v>646</v>
      </c>
      <c r="Q131" t="s">
        <v>134</v>
      </c>
      <c r="V131" t="s">
        <v>50</v>
      </c>
      <c r="W131" t="s">
        <v>642</v>
      </c>
      <c r="X131" t="s">
        <v>260</v>
      </c>
      <c r="Y131" t="s">
        <v>48</v>
      </c>
      <c r="Z131" t="s">
        <v>643</v>
      </c>
      <c r="AA131" t="s">
        <v>644</v>
      </c>
      <c r="AB131" t="s">
        <v>645</v>
      </c>
      <c r="AC131" t="s">
        <v>140</v>
      </c>
      <c r="AD131" t="s">
        <v>48</v>
      </c>
      <c r="AE131" t="s">
        <v>646</v>
      </c>
      <c r="AF131" t="s">
        <v>134</v>
      </c>
    </row>
    <row r="132" spans="1:35" x14ac:dyDescent="0.2">
      <c r="A132" t="s">
        <v>618</v>
      </c>
      <c r="B132">
        <f t="shared" si="7"/>
        <v>0.26737967914438499</v>
      </c>
      <c r="C132">
        <f t="shared" si="8"/>
        <v>0.53475935828876997</v>
      </c>
      <c r="D132">
        <v>0.70000000000000095</v>
      </c>
      <c r="E132">
        <f t="shared" ref="E132:E195" si="9">D132-0.8</f>
        <v>-9.999999999999909E-2</v>
      </c>
      <c r="F132" t="s">
        <v>1072</v>
      </c>
      <c r="G132" t="s">
        <v>647</v>
      </c>
      <c r="H132" t="s">
        <v>131</v>
      </c>
      <c r="I132" t="s">
        <v>648</v>
      </c>
      <c r="J132" t="s">
        <v>627</v>
      </c>
      <c r="K132" t="s">
        <v>52</v>
      </c>
      <c r="L132" t="s">
        <v>176</v>
      </c>
      <c r="M132" t="s">
        <v>158</v>
      </c>
      <c r="N132" t="s">
        <v>48</v>
      </c>
      <c r="O132" t="s">
        <v>338</v>
      </c>
      <c r="P132" t="s">
        <v>449</v>
      </c>
      <c r="Q132" t="s">
        <v>128</v>
      </c>
      <c r="R132" t="s">
        <v>649</v>
      </c>
      <c r="V132" t="s">
        <v>647</v>
      </c>
      <c r="W132" t="s">
        <v>131</v>
      </c>
      <c r="X132" t="s">
        <v>648</v>
      </c>
      <c r="Y132" t="s">
        <v>627</v>
      </c>
      <c r="Z132" t="s">
        <v>52</v>
      </c>
      <c r="AA132" t="s">
        <v>176</v>
      </c>
      <c r="AB132" t="s">
        <v>158</v>
      </c>
      <c r="AC132" t="s">
        <v>48</v>
      </c>
      <c r="AD132" t="s">
        <v>338</v>
      </c>
      <c r="AE132" t="s">
        <v>449</v>
      </c>
      <c r="AF132" t="s">
        <v>128</v>
      </c>
      <c r="AG132" t="s">
        <v>649</v>
      </c>
    </row>
    <row r="133" spans="1:35" x14ac:dyDescent="0.2">
      <c r="A133" t="s">
        <v>618</v>
      </c>
      <c r="B133">
        <f t="shared" si="7"/>
        <v>0.26737967914438499</v>
      </c>
      <c r="C133">
        <f t="shared" si="8"/>
        <v>0.53475935828876997</v>
      </c>
      <c r="D133">
        <v>0.6</v>
      </c>
      <c r="E133">
        <f t="shared" si="9"/>
        <v>-0.20000000000000007</v>
      </c>
      <c r="F133" t="s">
        <v>1072</v>
      </c>
      <c r="G133" t="s">
        <v>50</v>
      </c>
      <c r="H133" t="s">
        <v>291</v>
      </c>
      <c r="I133" t="s">
        <v>48</v>
      </c>
      <c r="J133" t="s">
        <v>407</v>
      </c>
      <c r="K133" t="s">
        <v>140</v>
      </c>
      <c r="L133" t="s">
        <v>1</v>
      </c>
      <c r="M133" t="s">
        <v>81</v>
      </c>
      <c r="N133" t="s">
        <v>408</v>
      </c>
      <c r="O133" t="s">
        <v>219</v>
      </c>
      <c r="P133" t="s">
        <v>650</v>
      </c>
      <c r="Q133" t="s">
        <v>48</v>
      </c>
      <c r="R133" t="s">
        <v>651</v>
      </c>
      <c r="V133" t="s">
        <v>50</v>
      </c>
      <c r="W133" t="s">
        <v>291</v>
      </c>
      <c r="X133" t="s">
        <v>48</v>
      </c>
      <c r="Y133" t="s">
        <v>407</v>
      </c>
      <c r="Z133" t="s">
        <v>140</v>
      </c>
      <c r="AA133" t="s">
        <v>1</v>
      </c>
      <c r="AB133" t="s">
        <v>81</v>
      </c>
      <c r="AC133" t="s">
        <v>408</v>
      </c>
      <c r="AD133" t="s">
        <v>219</v>
      </c>
      <c r="AE133" t="s">
        <v>650</v>
      </c>
      <c r="AF133" t="s">
        <v>48</v>
      </c>
      <c r="AG133" t="s">
        <v>651</v>
      </c>
    </row>
    <row r="134" spans="1:35" x14ac:dyDescent="0.2">
      <c r="A134" t="s">
        <v>618</v>
      </c>
      <c r="B134">
        <f t="shared" si="7"/>
        <v>0.26737967914438499</v>
      </c>
      <c r="C134">
        <f t="shared" si="8"/>
        <v>0.53475935828876997</v>
      </c>
      <c r="D134">
        <v>0.5</v>
      </c>
      <c r="E134">
        <f t="shared" si="9"/>
        <v>-0.30000000000000004</v>
      </c>
      <c r="F134" t="s">
        <v>1072</v>
      </c>
      <c r="G134" t="s">
        <v>182</v>
      </c>
      <c r="H134" t="s">
        <v>398</v>
      </c>
      <c r="I134" t="s">
        <v>460</v>
      </c>
      <c r="J134" t="s">
        <v>98</v>
      </c>
      <c r="K134" t="s">
        <v>308</v>
      </c>
      <c r="L134" t="s">
        <v>75</v>
      </c>
      <c r="M134" t="s">
        <v>480</v>
      </c>
      <c r="N134" t="s">
        <v>652</v>
      </c>
      <c r="O134" t="s">
        <v>140</v>
      </c>
      <c r="P134" t="s">
        <v>186</v>
      </c>
      <c r="Q134" t="s">
        <v>430</v>
      </c>
      <c r="R134" t="s">
        <v>363</v>
      </c>
      <c r="S134" t="s">
        <v>57</v>
      </c>
      <c r="T134" t="s">
        <v>224</v>
      </c>
      <c r="V134" t="s">
        <v>182</v>
      </c>
      <c r="W134" t="s">
        <v>398</v>
      </c>
      <c r="X134" t="s">
        <v>460</v>
      </c>
      <c r="Y134" t="s">
        <v>98</v>
      </c>
      <c r="Z134" t="s">
        <v>308</v>
      </c>
      <c r="AA134" t="s">
        <v>75</v>
      </c>
      <c r="AB134" t="s">
        <v>480</v>
      </c>
      <c r="AC134" t="s">
        <v>652</v>
      </c>
      <c r="AD134" t="s">
        <v>140</v>
      </c>
      <c r="AE134" t="s">
        <v>186</v>
      </c>
      <c r="AF134" t="s">
        <v>430</v>
      </c>
      <c r="AG134" t="s">
        <v>363</v>
      </c>
      <c r="AH134" t="s">
        <v>57</v>
      </c>
      <c r="AI134" t="s">
        <v>224</v>
      </c>
    </row>
    <row r="135" spans="1:35" x14ac:dyDescent="0.2">
      <c r="A135" t="s">
        <v>618</v>
      </c>
      <c r="B135">
        <f t="shared" si="7"/>
        <v>0.26737967914438499</v>
      </c>
      <c r="C135">
        <f t="shared" si="8"/>
        <v>0.53475935828876997</v>
      </c>
      <c r="D135">
        <v>0.4</v>
      </c>
      <c r="E135">
        <f t="shared" si="9"/>
        <v>-0.4</v>
      </c>
      <c r="F135" t="s">
        <v>1072</v>
      </c>
      <c r="G135" t="s">
        <v>182</v>
      </c>
      <c r="H135" t="s">
        <v>338</v>
      </c>
      <c r="I135" t="s">
        <v>653</v>
      </c>
      <c r="J135" t="s">
        <v>511</v>
      </c>
      <c r="K135" t="s">
        <v>1</v>
      </c>
      <c r="L135" t="s">
        <v>654</v>
      </c>
      <c r="M135" t="s">
        <v>655</v>
      </c>
      <c r="N135" t="s">
        <v>656</v>
      </c>
      <c r="O135" t="s">
        <v>596</v>
      </c>
      <c r="P135" t="s">
        <v>122</v>
      </c>
      <c r="Q135" t="s">
        <v>657</v>
      </c>
      <c r="R135" t="s">
        <v>658</v>
      </c>
      <c r="V135" t="s">
        <v>182</v>
      </c>
      <c r="W135" t="s">
        <v>338</v>
      </c>
      <c r="X135" t="s">
        <v>653</v>
      </c>
      <c r="Y135" t="s">
        <v>511</v>
      </c>
      <c r="Z135" t="s">
        <v>1</v>
      </c>
      <c r="AA135" t="s">
        <v>654</v>
      </c>
      <c r="AB135" t="s">
        <v>655</v>
      </c>
      <c r="AC135" t="s">
        <v>656</v>
      </c>
      <c r="AD135" t="s">
        <v>596</v>
      </c>
      <c r="AE135" t="s">
        <v>122</v>
      </c>
      <c r="AF135" t="s">
        <v>657</v>
      </c>
      <c r="AG135" t="s">
        <v>658</v>
      </c>
    </row>
    <row r="136" spans="1:35" x14ac:dyDescent="0.2">
      <c r="A136" t="s">
        <v>618</v>
      </c>
      <c r="B136">
        <f t="shared" si="7"/>
        <v>0.26737967914438499</v>
      </c>
      <c r="C136">
        <f t="shared" si="8"/>
        <v>0.53475935828876997</v>
      </c>
      <c r="D136">
        <v>0.3</v>
      </c>
      <c r="E136">
        <f t="shared" si="9"/>
        <v>-0.5</v>
      </c>
      <c r="F136" t="s">
        <v>1072</v>
      </c>
      <c r="G136" t="s">
        <v>216</v>
      </c>
      <c r="H136" t="s">
        <v>102</v>
      </c>
      <c r="I136" t="s">
        <v>533</v>
      </c>
      <c r="J136" t="s">
        <v>105</v>
      </c>
      <c r="K136" t="s">
        <v>659</v>
      </c>
      <c r="L136" t="s">
        <v>158</v>
      </c>
      <c r="M136" t="s">
        <v>48</v>
      </c>
      <c r="N136" t="s">
        <v>660</v>
      </c>
      <c r="O136" t="s">
        <v>52</v>
      </c>
      <c r="P136" t="s">
        <v>48</v>
      </c>
      <c r="Q136" t="s">
        <v>285</v>
      </c>
      <c r="R136" t="s">
        <v>661</v>
      </c>
      <c r="S136" t="s">
        <v>201</v>
      </c>
      <c r="V136" t="s">
        <v>216</v>
      </c>
      <c r="W136" t="s">
        <v>102</v>
      </c>
      <c r="X136" t="s">
        <v>533</v>
      </c>
      <c r="Y136" t="s">
        <v>105</v>
      </c>
      <c r="Z136" t="s">
        <v>659</v>
      </c>
      <c r="AA136" t="s">
        <v>158</v>
      </c>
      <c r="AB136" t="s">
        <v>48</v>
      </c>
      <c r="AC136" t="s">
        <v>660</v>
      </c>
      <c r="AD136" t="s">
        <v>52</v>
      </c>
      <c r="AE136" t="s">
        <v>48</v>
      </c>
      <c r="AF136" t="s">
        <v>285</v>
      </c>
      <c r="AG136" t="s">
        <v>661</v>
      </c>
      <c r="AH136" t="s">
        <v>201</v>
      </c>
    </row>
    <row r="137" spans="1:35" x14ac:dyDescent="0.2">
      <c r="A137" t="s">
        <v>618</v>
      </c>
      <c r="B137">
        <f t="shared" si="7"/>
        <v>0.26737967914438499</v>
      </c>
      <c r="C137">
        <f t="shared" si="8"/>
        <v>0.53475935828876997</v>
      </c>
      <c r="D137">
        <v>0.2</v>
      </c>
      <c r="E137">
        <f t="shared" si="9"/>
        <v>-0.60000000000000009</v>
      </c>
      <c r="F137" t="s">
        <v>1072</v>
      </c>
      <c r="G137" t="s">
        <v>72</v>
      </c>
      <c r="H137" t="s">
        <v>319</v>
      </c>
      <c r="I137" t="s">
        <v>662</v>
      </c>
      <c r="J137" t="s">
        <v>122</v>
      </c>
      <c r="K137" t="s">
        <v>663</v>
      </c>
      <c r="L137" t="s">
        <v>67</v>
      </c>
      <c r="M137" t="s">
        <v>416</v>
      </c>
      <c r="N137" t="s">
        <v>340</v>
      </c>
      <c r="O137" t="s">
        <v>400</v>
      </c>
      <c r="P137" t="s">
        <v>52</v>
      </c>
      <c r="Q137" t="s">
        <v>268</v>
      </c>
      <c r="R137" t="s">
        <v>52</v>
      </c>
      <c r="S137" t="s">
        <v>256</v>
      </c>
      <c r="V137" t="s">
        <v>72</v>
      </c>
      <c r="W137" t="s">
        <v>319</v>
      </c>
      <c r="X137" t="s">
        <v>662</v>
      </c>
      <c r="Y137" t="s">
        <v>122</v>
      </c>
      <c r="Z137" t="s">
        <v>663</v>
      </c>
      <c r="AA137" t="s">
        <v>67</v>
      </c>
      <c r="AB137" t="s">
        <v>416</v>
      </c>
      <c r="AC137" t="s">
        <v>340</v>
      </c>
      <c r="AD137" t="s">
        <v>400</v>
      </c>
      <c r="AE137" t="s">
        <v>52</v>
      </c>
      <c r="AF137" t="s">
        <v>268</v>
      </c>
      <c r="AG137" t="s">
        <v>52</v>
      </c>
      <c r="AH137" t="s">
        <v>256</v>
      </c>
    </row>
    <row r="138" spans="1:35" x14ac:dyDescent="0.2">
      <c r="A138" t="s">
        <v>618</v>
      </c>
      <c r="B138">
        <f t="shared" si="7"/>
        <v>0.26737967914438499</v>
      </c>
      <c r="C138">
        <f t="shared" si="8"/>
        <v>0.53475935828876997</v>
      </c>
      <c r="D138">
        <v>9.9999999999999895E-2</v>
      </c>
      <c r="E138">
        <f t="shared" si="9"/>
        <v>-0.70000000000000018</v>
      </c>
      <c r="F138" t="s">
        <v>1072</v>
      </c>
      <c r="G138" t="s">
        <v>664</v>
      </c>
      <c r="H138" t="s">
        <v>121</v>
      </c>
      <c r="I138" t="s">
        <v>186</v>
      </c>
      <c r="J138" t="s">
        <v>665</v>
      </c>
      <c r="K138" t="s">
        <v>51</v>
      </c>
      <c r="L138" t="s">
        <v>47</v>
      </c>
      <c r="M138" t="s">
        <v>98</v>
      </c>
      <c r="N138" t="s">
        <v>666</v>
      </c>
      <c r="O138" t="s">
        <v>52</v>
      </c>
      <c r="P138" t="s">
        <v>667</v>
      </c>
      <c r="Q138" t="s">
        <v>1</v>
      </c>
      <c r="R138" t="s">
        <v>130</v>
      </c>
      <c r="V138" t="s">
        <v>664</v>
      </c>
      <c r="W138" t="s">
        <v>121</v>
      </c>
      <c r="X138" t="s">
        <v>186</v>
      </c>
      <c r="Y138" t="s">
        <v>665</v>
      </c>
    </row>
    <row r="139" spans="1:35" x14ac:dyDescent="0.2">
      <c r="A139" t="s">
        <v>618</v>
      </c>
      <c r="B139">
        <f t="shared" si="7"/>
        <v>0.26737967914438499</v>
      </c>
      <c r="C139">
        <f t="shared" si="8"/>
        <v>0.53475935828876997</v>
      </c>
      <c r="D139">
        <v>0</v>
      </c>
      <c r="E139">
        <f t="shared" si="9"/>
        <v>-0.8</v>
      </c>
      <c r="F139" t="s">
        <v>1072</v>
      </c>
      <c r="G139" t="s">
        <v>473</v>
      </c>
      <c r="H139" t="s">
        <v>668</v>
      </c>
      <c r="I139" t="s">
        <v>51</v>
      </c>
      <c r="J139" t="s">
        <v>375</v>
      </c>
      <c r="K139" t="s">
        <v>103</v>
      </c>
      <c r="L139" t="s">
        <v>669</v>
      </c>
      <c r="M139" t="s">
        <v>122</v>
      </c>
      <c r="N139" t="s">
        <v>118</v>
      </c>
      <c r="O139" t="s">
        <v>291</v>
      </c>
      <c r="P139" t="s">
        <v>115</v>
      </c>
      <c r="Q139" t="s">
        <v>256</v>
      </c>
      <c r="V139" t="s">
        <v>473</v>
      </c>
      <c r="X139" t="s">
        <v>51</v>
      </c>
    </row>
    <row r="140" spans="1:35" x14ac:dyDescent="0.2">
      <c r="A140" t="s">
        <v>618</v>
      </c>
      <c r="B140">
        <f t="shared" si="7"/>
        <v>0.26737967914438499</v>
      </c>
      <c r="C140">
        <f t="shared" si="8"/>
        <v>0.53475935828876997</v>
      </c>
      <c r="D140">
        <v>-0.1</v>
      </c>
      <c r="E140">
        <f t="shared" si="9"/>
        <v>-0.9</v>
      </c>
      <c r="F140" t="s">
        <v>1072</v>
      </c>
      <c r="G140" t="s">
        <v>50</v>
      </c>
      <c r="H140" t="s">
        <v>211</v>
      </c>
      <c r="I140" t="s">
        <v>98</v>
      </c>
      <c r="J140" t="s">
        <v>670</v>
      </c>
      <c r="K140" t="s">
        <v>77</v>
      </c>
      <c r="L140" t="s">
        <v>57</v>
      </c>
      <c r="M140" t="s">
        <v>174</v>
      </c>
      <c r="N140" t="s">
        <v>48</v>
      </c>
      <c r="O140" t="s">
        <v>671</v>
      </c>
      <c r="P140" t="s">
        <v>245</v>
      </c>
      <c r="Q140" t="s">
        <v>131</v>
      </c>
      <c r="R140" t="s">
        <v>258</v>
      </c>
      <c r="S140" t="s">
        <v>108</v>
      </c>
    </row>
    <row r="141" spans="1:35" x14ac:dyDescent="0.2">
      <c r="A141" t="s">
        <v>618</v>
      </c>
      <c r="B141">
        <f t="shared" si="7"/>
        <v>0.26737967914438499</v>
      </c>
      <c r="C141">
        <f t="shared" si="8"/>
        <v>0.53475935828876997</v>
      </c>
      <c r="D141">
        <v>-0.2</v>
      </c>
      <c r="E141">
        <f t="shared" si="9"/>
        <v>-1</v>
      </c>
      <c r="F141" t="s">
        <v>1072</v>
      </c>
      <c r="G141" t="s">
        <v>72</v>
      </c>
      <c r="H141" t="s">
        <v>386</v>
      </c>
      <c r="I141" t="s">
        <v>672</v>
      </c>
      <c r="J141" t="s">
        <v>465</v>
      </c>
      <c r="K141" t="s">
        <v>554</v>
      </c>
      <c r="L141" t="s">
        <v>490</v>
      </c>
      <c r="M141" t="s">
        <v>1</v>
      </c>
      <c r="N141" t="s">
        <v>385</v>
      </c>
      <c r="O141" t="s">
        <v>121</v>
      </c>
      <c r="P141" t="s">
        <v>673</v>
      </c>
      <c r="Q141" t="s">
        <v>97</v>
      </c>
      <c r="R141" t="s">
        <v>306</v>
      </c>
    </row>
    <row r="142" spans="1:35" x14ac:dyDescent="0.2">
      <c r="A142" t="s">
        <v>674</v>
      </c>
      <c r="B142">
        <f>1/(3.48*2)</f>
        <v>0.14367816091954022</v>
      </c>
      <c r="C142">
        <f>1/3.48</f>
        <v>0.28735632183908044</v>
      </c>
      <c r="D142">
        <v>1.7</v>
      </c>
      <c r="E142">
        <f t="shared" si="9"/>
        <v>0.89999999999999991</v>
      </c>
      <c r="F142" t="s">
        <v>1072</v>
      </c>
      <c r="G142" t="s">
        <v>182</v>
      </c>
      <c r="H142" t="s">
        <v>339</v>
      </c>
      <c r="I142" t="s">
        <v>675</v>
      </c>
      <c r="J142" t="s">
        <v>52</v>
      </c>
      <c r="K142" t="s">
        <v>76</v>
      </c>
      <c r="L142" t="s">
        <v>480</v>
      </c>
      <c r="M142" t="s">
        <v>543</v>
      </c>
      <c r="N142" t="s">
        <v>330</v>
      </c>
      <c r="O142" t="s">
        <v>375</v>
      </c>
      <c r="P142" t="s">
        <v>98</v>
      </c>
      <c r="Q142" t="s">
        <v>676</v>
      </c>
      <c r="R142" t="s">
        <v>677</v>
      </c>
      <c r="V142" t="s">
        <v>182</v>
      </c>
      <c r="W142" t="s">
        <v>339</v>
      </c>
      <c r="X142" t="s">
        <v>675</v>
      </c>
      <c r="Y142" t="s">
        <v>52</v>
      </c>
      <c r="Z142" t="s">
        <v>76</v>
      </c>
      <c r="AA142" t="s">
        <v>480</v>
      </c>
      <c r="AB142" t="s">
        <v>543</v>
      </c>
      <c r="AC142" t="s">
        <v>330</v>
      </c>
      <c r="AD142" t="s">
        <v>375</v>
      </c>
      <c r="AE142" t="s">
        <v>98</v>
      </c>
      <c r="AF142" t="s">
        <v>676</v>
      </c>
      <c r="AG142" t="s">
        <v>677</v>
      </c>
    </row>
    <row r="143" spans="1:35" x14ac:dyDescent="0.2">
      <c r="A143" t="s">
        <v>674</v>
      </c>
      <c r="B143">
        <f t="shared" ref="B143:B161" si="10">1/(3.48*2)</f>
        <v>0.14367816091954022</v>
      </c>
      <c r="C143">
        <f t="shared" ref="C143:C161" si="11">1/3.48</f>
        <v>0.28735632183908044</v>
      </c>
      <c r="D143">
        <v>1.6</v>
      </c>
      <c r="E143">
        <f t="shared" si="9"/>
        <v>0.8</v>
      </c>
      <c r="F143" t="s">
        <v>1072</v>
      </c>
      <c r="G143" t="s">
        <v>72</v>
      </c>
      <c r="H143" t="s">
        <v>237</v>
      </c>
      <c r="I143" t="s">
        <v>678</v>
      </c>
      <c r="J143" t="s">
        <v>1</v>
      </c>
      <c r="K143" t="s">
        <v>654</v>
      </c>
      <c r="L143" t="s">
        <v>679</v>
      </c>
      <c r="M143" t="s">
        <v>140</v>
      </c>
      <c r="N143" t="s">
        <v>680</v>
      </c>
      <c r="O143" t="s">
        <v>584</v>
      </c>
      <c r="P143" t="s">
        <v>681</v>
      </c>
      <c r="Q143" t="s">
        <v>682</v>
      </c>
      <c r="V143" t="s">
        <v>72</v>
      </c>
      <c r="W143" t="s">
        <v>237</v>
      </c>
      <c r="X143" t="s">
        <v>678</v>
      </c>
      <c r="Y143" t="s">
        <v>1</v>
      </c>
      <c r="Z143" t="s">
        <v>654</v>
      </c>
      <c r="AA143" t="s">
        <v>679</v>
      </c>
      <c r="AB143" t="s">
        <v>140</v>
      </c>
      <c r="AC143" t="s">
        <v>680</v>
      </c>
      <c r="AD143" t="s">
        <v>584</v>
      </c>
      <c r="AE143" t="s">
        <v>681</v>
      </c>
      <c r="AF143" t="s">
        <v>682</v>
      </c>
    </row>
    <row r="144" spans="1:35" x14ac:dyDescent="0.2">
      <c r="A144" t="s">
        <v>674</v>
      </c>
      <c r="B144">
        <f t="shared" si="10"/>
        <v>0.14367816091954022</v>
      </c>
      <c r="C144">
        <f t="shared" si="11"/>
        <v>0.28735632183908044</v>
      </c>
      <c r="D144">
        <v>1.5</v>
      </c>
      <c r="E144">
        <f t="shared" si="9"/>
        <v>0.7</v>
      </c>
      <c r="F144" t="s">
        <v>1072</v>
      </c>
      <c r="G144" t="s">
        <v>72</v>
      </c>
      <c r="H144" t="s">
        <v>683</v>
      </c>
      <c r="I144" t="s">
        <v>69</v>
      </c>
      <c r="J144" t="s">
        <v>184</v>
      </c>
      <c r="K144" t="s">
        <v>684</v>
      </c>
      <c r="L144" t="s">
        <v>67</v>
      </c>
      <c r="M144" t="s">
        <v>68</v>
      </c>
      <c r="N144" t="s">
        <v>567</v>
      </c>
      <c r="O144" t="s">
        <v>258</v>
      </c>
      <c r="P144" t="s">
        <v>685</v>
      </c>
      <c r="Q144" t="s">
        <v>193</v>
      </c>
      <c r="V144" t="s">
        <v>72</v>
      </c>
      <c r="W144" t="s">
        <v>683</v>
      </c>
      <c r="X144" t="s">
        <v>69</v>
      </c>
      <c r="Y144" t="s">
        <v>184</v>
      </c>
      <c r="Z144" t="s">
        <v>684</v>
      </c>
      <c r="AA144" t="s">
        <v>67</v>
      </c>
      <c r="AB144" t="s">
        <v>68</v>
      </c>
      <c r="AC144" t="s">
        <v>567</v>
      </c>
      <c r="AD144" t="s">
        <v>258</v>
      </c>
      <c r="AE144" t="s">
        <v>685</v>
      </c>
      <c r="AF144" t="s">
        <v>193</v>
      </c>
    </row>
    <row r="145" spans="1:35" x14ac:dyDescent="0.2">
      <c r="A145" t="s">
        <v>674</v>
      </c>
      <c r="B145">
        <f t="shared" si="10"/>
        <v>0.14367816091954022</v>
      </c>
      <c r="C145">
        <f t="shared" si="11"/>
        <v>0.28735632183908044</v>
      </c>
      <c r="D145">
        <v>1.4</v>
      </c>
      <c r="E145">
        <f t="shared" si="9"/>
        <v>0.59999999999999987</v>
      </c>
      <c r="F145" t="s">
        <v>1072</v>
      </c>
      <c r="G145" t="s">
        <v>72</v>
      </c>
      <c r="H145" t="s">
        <v>360</v>
      </c>
      <c r="I145" t="s">
        <v>361</v>
      </c>
      <c r="J145" t="s">
        <v>686</v>
      </c>
      <c r="K145" t="s">
        <v>1</v>
      </c>
      <c r="L145" t="s">
        <v>506</v>
      </c>
      <c r="M145" t="s">
        <v>136</v>
      </c>
      <c r="N145" t="s">
        <v>88</v>
      </c>
      <c r="O145" t="s">
        <v>131</v>
      </c>
      <c r="P145" t="s">
        <v>51</v>
      </c>
      <c r="Q145" t="s">
        <v>147</v>
      </c>
      <c r="R145" t="s">
        <v>41</v>
      </c>
      <c r="S145" t="s">
        <v>98</v>
      </c>
      <c r="T145" t="s">
        <v>509</v>
      </c>
      <c r="V145" t="s">
        <v>72</v>
      </c>
      <c r="W145" t="s">
        <v>360</v>
      </c>
      <c r="X145" t="s">
        <v>361</v>
      </c>
      <c r="Y145" t="s">
        <v>686</v>
      </c>
      <c r="Z145" t="s">
        <v>1</v>
      </c>
      <c r="AA145" t="s">
        <v>506</v>
      </c>
      <c r="AB145" t="s">
        <v>136</v>
      </c>
      <c r="AC145" t="s">
        <v>88</v>
      </c>
      <c r="AD145" t="s">
        <v>131</v>
      </c>
      <c r="AE145" t="s">
        <v>51</v>
      </c>
      <c r="AF145" t="s">
        <v>147</v>
      </c>
      <c r="AG145" t="s">
        <v>41</v>
      </c>
      <c r="AH145" t="s">
        <v>98</v>
      </c>
      <c r="AI145" t="s">
        <v>509</v>
      </c>
    </row>
    <row r="146" spans="1:35" x14ac:dyDescent="0.2">
      <c r="A146" t="s">
        <v>674</v>
      </c>
      <c r="B146">
        <f t="shared" si="10"/>
        <v>0.14367816091954022</v>
      </c>
      <c r="C146">
        <f t="shared" si="11"/>
        <v>0.28735632183908044</v>
      </c>
      <c r="D146">
        <v>1.3</v>
      </c>
      <c r="E146">
        <f t="shared" si="9"/>
        <v>0.5</v>
      </c>
      <c r="F146" t="s">
        <v>1072</v>
      </c>
      <c r="G146" t="s">
        <v>297</v>
      </c>
      <c r="H146" t="s">
        <v>315</v>
      </c>
      <c r="I146" t="s">
        <v>155</v>
      </c>
      <c r="J146" t="s">
        <v>113</v>
      </c>
      <c r="K146" t="s">
        <v>186</v>
      </c>
      <c r="L146" t="s">
        <v>376</v>
      </c>
      <c r="M146" t="s">
        <v>245</v>
      </c>
      <c r="N146" t="s">
        <v>48</v>
      </c>
      <c r="O146" t="s">
        <v>687</v>
      </c>
      <c r="P146" t="s">
        <v>292</v>
      </c>
      <c r="Q146" t="s">
        <v>688</v>
      </c>
      <c r="V146" t="s">
        <v>297</v>
      </c>
      <c r="W146" t="s">
        <v>315</v>
      </c>
      <c r="X146" t="s">
        <v>155</v>
      </c>
      <c r="Y146" t="s">
        <v>113</v>
      </c>
      <c r="Z146" t="s">
        <v>186</v>
      </c>
      <c r="AA146" t="s">
        <v>376</v>
      </c>
      <c r="AB146" t="s">
        <v>245</v>
      </c>
      <c r="AC146" t="s">
        <v>48</v>
      </c>
      <c r="AD146" t="s">
        <v>687</v>
      </c>
      <c r="AE146" t="s">
        <v>292</v>
      </c>
      <c r="AF146" t="s">
        <v>688</v>
      </c>
    </row>
    <row r="147" spans="1:35" x14ac:dyDescent="0.2">
      <c r="A147" t="s">
        <v>674</v>
      </c>
      <c r="B147">
        <f t="shared" si="10"/>
        <v>0.14367816091954022</v>
      </c>
      <c r="C147">
        <f t="shared" si="11"/>
        <v>0.28735632183908044</v>
      </c>
      <c r="D147">
        <v>1.2</v>
      </c>
      <c r="E147">
        <f t="shared" si="9"/>
        <v>0.39999999999999991</v>
      </c>
      <c r="F147" t="s">
        <v>1072</v>
      </c>
      <c r="G147" t="s">
        <v>61</v>
      </c>
      <c r="H147" t="s">
        <v>48</v>
      </c>
      <c r="I147" t="s">
        <v>62</v>
      </c>
      <c r="J147" t="s">
        <v>689</v>
      </c>
      <c r="K147" t="s">
        <v>437</v>
      </c>
      <c r="L147" t="s">
        <v>67</v>
      </c>
      <c r="M147" t="s">
        <v>131</v>
      </c>
      <c r="N147" t="s">
        <v>119</v>
      </c>
      <c r="O147" t="s">
        <v>490</v>
      </c>
      <c r="P147" t="s">
        <v>48</v>
      </c>
      <c r="Q147" t="s">
        <v>152</v>
      </c>
      <c r="R147" t="s">
        <v>690</v>
      </c>
      <c r="V147" t="s">
        <v>61</v>
      </c>
      <c r="W147" t="s">
        <v>48</v>
      </c>
      <c r="X147" t="s">
        <v>62</v>
      </c>
      <c r="Y147" t="s">
        <v>689</v>
      </c>
      <c r="Z147" t="s">
        <v>437</v>
      </c>
      <c r="AA147" t="s">
        <v>67</v>
      </c>
      <c r="AB147" t="s">
        <v>131</v>
      </c>
      <c r="AC147" t="s">
        <v>119</v>
      </c>
      <c r="AD147" t="s">
        <v>490</v>
      </c>
      <c r="AE147" t="s">
        <v>48</v>
      </c>
      <c r="AF147" t="s">
        <v>152</v>
      </c>
      <c r="AG147" t="s">
        <v>690</v>
      </c>
    </row>
    <row r="148" spans="1:35" x14ac:dyDescent="0.2">
      <c r="A148" t="s">
        <v>674</v>
      </c>
      <c r="B148">
        <f t="shared" si="10"/>
        <v>0.14367816091954022</v>
      </c>
      <c r="C148">
        <f t="shared" si="11"/>
        <v>0.28735632183908044</v>
      </c>
      <c r="D148">
        <v>1.1000000000000001</v>
      </c>
      <c r="E148">
        <f t="shared" si="9"/>
        <v>0.30000000000000004</v>
      </c>
      <c r="F148" t="s">
        <v>1072</v>
      </c>
      <c r="G148" t="s">
        <v>72</v>
      </c>
      <c r="H148" t="s">
        <v>459</v>
      </c>
      <c r="I148" t="s">
        <v>460</v>
      </c>
      <c r="J148" t="s">
        <v>131</v>
      </c>
      <c r="K148" t="s">
        <v>438</v>
      </c>
      <c r="L148" t="s">
        <v>65</v>
      </c>
      <c r="M148" t="s">
        <v>461</v>
      </c>
      <c r="N148" t="s">
        <v>109</v>
      </c>
      <c r="O148" t="s">
        <v>176</v>
      </c>
      <c r="P148" t="s">
        <v>691</v>
      </c>
      <c r="Q148" t="s">
        <v>136</v>
      </c>
      <c r="V148" t="s">
        <v>72</v>
      </c>
      <c r="W148" t="s">
        <v>459</v>
      </c>
      <c r="X148" t="s">
        <v>460</v>
      </c>
      <c r="Y148" t="s">
        <v>131</v>
      </c>
      <c r="Z148" t="s">
        <v>438</v>
      </c>
      <c r="AA148" t="s">
        <v>65</v>
      </c>
      <c r="AB148" t="s">
        <v>461</v>
      </c>
      <c r="AC148" t="s">
        <v>109</v>
      </c>
      <c r="AD148" t="s">
        <v>176</v>
      </c>
      <c r="AE148" t="s">
        <v>691</v>
      </c>
      <c r="AF148" t="s">
        <v>136</v>
      </c>
    </row>
    <row r="149" spans="1:35" x14ac:dyDescent="0.2">
      <c r="A149" t="s">
        <v>674</v>
      </c>
      <c r="B149">
        <f t="shared" si="10"/>
        <v>0.14367816091954022</v>
      </c>
      <c r="C149">
        <f t="shared" si="11"/>
        <v>0.28735632183908044</v>
      </c>
      <c r="D149">
        <v>1</v>
      </c>
      <c r="E149">
        <f t="shared" si="9"/>
        <v>0.19999999999999996</v>
      </c>
      <c r="F149" t="s">
        <v>1072</v>
      </c>
      <c r="G149" t="s">
        <v>182</v>
      </c>
      <c r="H149" t="s">
        <v>363</v>
      </c>
      <c r="I149" t="s">
        <v>692</v>
      </c>
      <c r="J149" t="s">
        <v>122</v>
      </c>
      <c r="K149" t="s">
        <v>693</v>
      </c>
      <c r="L149" t="s">
        <v>88</v>
      </c>
      <c r="M149" t="s">
        <v>68</v>
      </c>
      <c r="N149" t="s">
        <v>504</v>
      </c>
      <c r="O149" t="s">
        <v>303</v>
      </c>
      <c r="P149" t="s">
        <v>128</v>
      </c>
      <c r="Q149" t="s">
        <v>147</v>
      </c>
      <c r="R149" t="s">
        <v>201</v>
      </c>
      <c r="V149" t="s">
        <v>182</v>
      </c>
      <c r="W149" t="s">
        <v>363</v>
      </c>
      <c r="X149" t="s">
        <v>692</v>
      </c>
      <c r="Y149" t="s">
        <v>122</v>
      </c>
      <c r="Z149" t="s">
        <v>693</v>
      </c>
      <c r="AA149" t="s">
        <v>88</v>
      </c>
      <c r="AB149" t="s">
        <v>68</v>
      </c>
      <c r="AC149" t="s">
        <v>504</v>
      </c>
      <c r="AD149" t="s">
        <v>303</v>
      </c>
      <c r="AE149" t="s">
        <v>128</v>
      </c>
      <c r="AF149" t="s">
        <v>147</v>
      </c>
      <c r="AG149" t="s">
        <v>201</v>
      </c>
    </row>
    <row r="150" spans="1:35" x14ac:dyDescent="0.2">
      <c r="A150" t="s">
        <v>674</v>
      </c>
      <c r="B150">
        <f t="shared" si="10"/>
        <v>0.14367816091954022</v>
      </c>
      <c r="C150">
        <f t="shared" si="11"/>
        <v>0.28735632183908044</v>
      </c>
      <c r="D150">
        <v>0.90000000000000102</v>
      </c>
      <c r="E150">
        <f t="shared" si="9"/>
        <v>0.10000000000000098</v>
      </c>
      <c r="F150" t="s">
        <v>1072</v>
      </c>
      <c r="G150" t="s">
        <v>72</v>
      </c>
      <c r="H150" t="s">
        <v>694</v>
      </c>
      <c r="I150" t="s">
        <v>75</v>
      </c>
      <c r="J150" t="s">
        <v>136</v>
      </c>
      <c r="K150" t="s">
        <v>695</v>
      </c>
      <c r="L150" t="s">
        <v>696</v>
      </c>
      <c r="M150" t="s">
        <v>57</v>
      </c>
      <c r="N150" t="s">
        <v>143</v>
      </c>
      <c r="O150" t="s">
        <v>697</v>
      </c>
      <c r="P150" t="s">
        <v>140</v>
      </c>
      <c r="Q150" t="s">
        <v>533</v>
      </c>
      <c r="R150" t="s">
        <v>80</v>
      </c>
      <c r="V150" t="s">
        <v>72</v>
      </c>
      <c r="W150" t="s">
        <v>694</v>
      </c>
      <c r="X150" t="s">
        <v>75</v>
      </c>
      <c r="Y150" t="s">
        <v>136</v>
      </c>
      <c r="Z150" t="s">
        <v>695</v>
      </c>
      <c r="AA150" t="s">
        <v>696</v>
      </c>
      <c r="AB150" t="s">
        <v>57</v>
      </c>
      <c r="AC150" t="s">
        <v>143</v>
      </c>
      <c r="AD150" t="s">
        <v>697</v>
      </c>
      <c r="AE150" t="s">
        <v>140</v>
      </c>
      <c r="AF150" t="s">
        <v>533</v>
      </c>
      <c r="AG150" t="s">
        <v>80</v>
      </c>
    </row>
    <row r="151" spans="1:35" x14ac:dyDescent="0.2">
      <c r="A151" t="s">
        <v>674</v>
      </c>
      <c r="B151">
        <f t="shared" si="10"/>
        <v>0.14367816091954022</v>
      </c>
      <c r="C151">
        <f t="shared" si="11"/>
        <v>0.28735632183908044</v>
      </c>
      <c r="D151">
        <v>0.80000000000000104</v>
      </c>
      <c r="E151">
        <f t="shared" si="9"/>
        <v>9.9920072216264089E-16</v>
      </c>
      <c r="F151" t="s">
        <v>1072</v>
      </c>
      <c r="G151" t="s">
        <v>297</v>
      </c>
      <c r="H151" t="s">
        <v>639</v>
      </c>
      <c r="I151" t="s">
        <v>698</v>
      </c>
      <c r="J151" t="s">
        <v>46</v>
      </c>
      <c r="K151" t="s">
        <v>348</v>
      </c>
      <c r="L151" t="s">
        <v>186</v>
      </c>
      <c r="M151" t="s">
        <v>360</v>
      </c>
      <c r="N151" t="s">
        <v>699</v>
      </c>
      <c r="O151" t="s">
        <v>700</v>
      </c>
      <c r="P151" t="s">
        <v>45</v>
      </c>
      <c r="Q151" t="s">
        <v>701</v>
      </c>
      <c r="R151" t="s">
        <v>158</v>
      </c>
      <c r="S151" t="s">
        <v>702</v>
      </c>
      <c r="V151" t="s">
        <v>297</v>
      </c>
      <c r="W151" t="s">
        <v>639</v>
      </c>
      <c r="X151" t="s">
        <v>698</v>
      </c>
      <c r="Y151" t="s">
        <v>46</v>
      </c>
      <c r="Z151" t="s">
        <v>348</v>
      </c>
      <c r="AA151" t="s">
        <v>186</v>
      </c>
      <c r="AB151" t="s">
        <v>360</v>
      </c>
      <c r="AC151" t="s">
        <v>699</v>
      </c>
      <c r="AD151" t="s">
        <v>700</v>
      </c>
      <c r="AE151" t="s">
        <v>45</v>
      </c>
      <c r="AF151" t="s">
        <v>701</v>
      </c>
      <c r="AG151" t="s">
        <v>158</v>
      </c>
      <c r="AH151" t="s">
        <v>702</v>
      </c>
    </row>
    <row r="152" spans="1:35" x14ac:dyDescent="0.2">
      <c r="A152" t="s">
        <v>674</v>
      </c>
      <c r="B152">
        <f t="shared" si="10"/>
        <v>0.14367816091954022</v>
      </c>
      <c r="C152">
        <f t="shared" si="11"/>
        <v>0.28735632183908044</v>
      </c>
      <c r="D152">
        <v>0.70000000000000095</v>
      </c>
      <c r="E152">
        <f t="shared" si="9"/>
        <v>-9.999999999999909E-2</v>
      </c>
      <c r="F152" t="s">
        <v>1072</v>
      </c>
      <c r="G152" t="s">
        <v>222</v>
      </c>
      <c r="H152" t="s">
        <v>137</v>
      </c>
      <c r="I152" t="s">
        <v>65</v>
      </c>
      <c r="J152" t="s">
        <v>500</v>
      </c>
      <c r="K152" t="s">
        <v>465</v>
      </c>
      <c r="L152" t="s">
        <v>670</v>
      </c>
      <c r="M152" t="s">
        <v>174</v>
      </c>
      <c r="N152" t="s">
        <v>48</v>
      </c>
      <c r="O152" t="s">
        <v>225</v>
      </c>
      <c r="P152" t="s">
        <v>121</v>
      </c>
      <c r="Q152" t="s">
        <v>48</v>
      </c>
      <c r="R152" t="s">
        <v>671</v>
      </c>
      <c r="V152" t="s">
        <v>222</v>
      </c>
      <c r="W152" t="s">
        <v>137</v>
      </c>
      <c r="X152" t="s">
        <v>65</v>
      </c>
      <c r="Y152" t="s">
        <v>500</v>
      </c>
      <c r="Z152" t="s">
        <v>465</v>
      </c>
      <c r="AA152" t="s">
        <v>670</v>
      </c>
      <c r="AB152" t="s">
        <v>174</v>
      </c>
      <c r="AC152" t="s">
        <v>48</v>
      </c>
      <c r="AD152" t="s">
        <v>225</v>
      </c>
      <c r="AE152" t="s">
        <v>121</v>
      </c>
      <c r="AF152" t="s">
        <v>48</v>
      </c>
      <c r="AG152" t="s">
        <v>671</v>
      </c>
    </row>
    <row r="153" spans="1:35" x14ac:dyDescent="0.2">
      <c r="A153" t="s">
        <v>674</v>
      </c>
      <c r="B153">
        <f t="shared" si="10"/>
        <v>0.14367816091954022</v>
      </c>
      <c r="C153">
        <f t="shared" si="11"/>
        <v>0.28735632183908044</v>
      </c>
      <c r="D153">
        <v>0.6</v>
      </c>
      <c r="E153">
        <f t="shared" si="9"/>
        <v>-0.20000000000000007</v>
      </c>
      <c r="F153" t="s">
        <v>1072</v>
      </c>
      <c r="G153" t="s">
        <v>473</v>
      </c>
      <c r="H153" t="s">
        <v>144</v>
      </c>
      <c r="I153" t="s">
        <v>65</v>
      </c>
      <c r="J153" t="s">
        <v>562</v>
      </c>
      <c r="K153" t="s">
        <v>115</v>
      </c>
      <c r="L153" t="s">
        <v>48</v>
      </c>
      <c r="M153" t="s">
        <v>703</v>
      </c>
      <c r="N153" t="s">
        <v>704</v>
      </c>
      <c r="O153" t="s">
        <v>48</v>
      </c>
      <c r="P153" t="s">
        <v>170</v>
      </c>
      <c r="Q153" t="s">
        <v>537</v>
      </c>
      <c r="R153" t="s">
        <v>705</v>
      </c>
      <c r="V153" t="s">
        <v>473</v>
      </c>
      <c r="W153" t="s">
        <v>144</v>
      </c>
      <c r="X153" t="s">
        <v>65</v>
      </c>
      <c r="Y153" t="s">
        <v>562</v>
      </c>
      <c r="Z153" t="s">
        <v>115</v>
      </c>
      <c r="AA153" t="s">
        <v>48</v>
      </c>
      <c r="AB153" t="s">
        <v>703</v>
      </c>
      <c r="AC153" t="s">
        <v>704</v>
      </c>
      <c r="AD153" t="s">
        <v>48</v>
      </c>
      <c r="AE153" t="s">
        <v>170</v>
      </c>
      <c r="AF153" t="s">
        <v>537</v>
      </c>
      <c r="AG153" t="s">
        <v>705</v>
      </c>
    </row>
    <row r="154" spans="1:35" x14ac:dyDescent="0.2">
      <c r="A154" t="s">
        <v>674</v>
      </c>
      <c r="B154">
        <f t="shared" si="10"/>
        <v>0.14367816091954022</v>
      </c>
      <c r="C154">
        <f t="shared" si="11"/>
        <v>0.28735632183908044</v>
      </c>
      <c r="D154">
        <v>0.5</v>
      </c>
      <c r="E154">
        <f t="shared" si="9"/>
        <v>-0.30000000000000004</v>
      </c>
      <c r="F154" t="s">
        <v>1072</v>
      </c>
      <c r="G154" t="s">
        <v>72</v>
      </c>
      <c r="H154" t="s">
        <v>706</v>
      </c>
      <c r="I154" t="s">
        <v>606</v>
      </c>
      <c r="J154" t="s">
        <v>128</v>
      </c>
      <c r="K154" t="s">
        <v>48</v>
      </c>
      <c r="L154" t="s">
        <v>707</v>
      </c>
      <c r="M154" t="s">
        <v>245</v>
      </c>
      <c r="N154" t="s">
        <v>708</v>
      </c>
      <c r="O154" t="s">
        <v>119</v>
      </c>
      <c r="P154" t="s">
        <v>709</v>
      </c>
      <c r="V154" t="s">
        <v>72</v>
      </c>
      <c r="W154" t="s">
        <v>706</v>
      </c>
      <c r="X154" t="s">
        <v>606</v>
      </c>
      <c r="Y154" t="s">
        <v>128</v>
      </c>
      <c r="Z154" t="s">
        <v>48</v>
      </c>
      <c r="AA154" t="s">
        <v>707</v>
      </c>
    </row>
    <row r="155" spans="1:35" x14ac:dyDescent="0.2">
      <c r="A155" t="s">
        <v>674</v>
      </c>
      <c r="B155">
        <f t="shared" si="10"/>
        <v>0.14367816091954022</v>
      </c>
      <c r="C155">
        <f t="shared" si="11"/>
        <v>0.28735632183908044</v>
      </c>
      <c r="D155">
        <v>0.4</v>
      </c>
      <c r="E155">
        <f t="shared" si="9"/>
        <v>-0.4</v>
      </c>
      <c r="F155" t="s">
        <v>1072</v>
      </c>
      <c r="G155" t="s">
        <v>72</v>
      </c>
      <c r="H155" t="s">
        <v>78</v>
      </c>
      <c r="I155" t="s">
        <v>164</v>
      </c>
      <c r="J155" t="s">
        <v>143</v>
      </c>
      <c r="K155" t="s">
        <v>165</v>
      </c>
      <c r="L155" t="s">
        <v>52</v>
      </c>
      <c r="M155" t="s">
        <v>166</v>
      </c>
      <c r="N155" t="s">
        <v>75</v>
      </c>
      <c r="O155" t="s">
        <v>48</v>
      </c>
      <c r="P155" t="s">
        <v>395</v>
      </c>
      <c r="Q155" t="s">
        <v>177</v>
      </c>
      <c r="R155" t="s">
        <v>710</v>
      </c>
    </row>
    <row r="156" spans="1:35" x14ac:dyDescent="0.2">
      <c r="A156" t="s">
        <v>674</v>
      </c>
      <c r="B156">
        <f t="shared" si="10"/>
        <v>0.14367816091954022</v>
      </c>
      <c r="C156">
        <f t="shared" si="11"/>
        <v>0.28735632183908044</v>
      </c>
      <c r="D156">
        <v>0.3</v>
      </c>
      <c r="E156">
        <f t="shared" si="9"/>
        <v>-0.5</v>
      </c>
      <c r="F156" t="s">
        <v>1072</v>
      </c>
      <c r="G156" t="s">
        <v>50</v>
      </c>
      <c r="H156" t="s">
        <v>662</v>
      </c>
      <c r="I156" t="s">
        <v>1</v>
      </c>
      <c r="J156" t="s">
        <v>55</v>
      </c>
      <c r="K156" t="s">
        <v>711</v>
      </c>
      <c r="L156" t="s">
        <v>177</v>
      </c>
      <c r="M156" t="s">
        <v>712</v>
      </c>
      <c r="N156" t="s">
        <v>245</v>
      </c>
      <c r="O156" t="s">
        <v>98</v>
      </c>
      <c r="P156" t="s">
        <v>663</v>
      </c>
      <c r="Q156" t="s">
        <v>51</v>
      </c>
      <c r="R156" t="s">
        <v>52</v>
      </c>
      <c r="S156" t="s">
        <v>518</v>
      </c>
    </row>
    <row r="157" spans="1:35" x14ac:dyDescent="0.2">
      <c r="A157" t="s">
        <v>674</v>
      </c>
      <c r="B157">
        <f t="shared" si="10"/>
        <v>0.14367816091954022</v>
      </c>
      <c r="C157">
        <f t="shared" si="11"/>
        <v>0.28735632183908044</v>
      </c>
      <c r="D157">
        <v>0.2</v>
      </c>
      <c r="E157">
        <f t="shared" si="9"/>
        <v>-0.60000000000000009</v>
      </c>
      <c r="F157" t="s">
        <v>1072</v>
      </c>
      <c r="G157" t="s">
        <v>182</v>
      </c>
      <c r="H157" t="s">
        <v>713</v>
      </c>
      <c r="I157" t="s">
        <v>714</v>
      </c>
      <c r="J157" t="s">
        <v>94</v>
      </c>
      <c r="K157" t="s">
        <v>1</v>
      </c>
      <c r="L157" t="s">
        <v>235</v>
      </c>
      <c r="M157" t="s">
        <v>140</v>
      </c>
      <c r="N157" t="s">
        <v>48</v>
      </c>
      <c r="O157" t="s">
        <v>86</v>
      </c>
      <c r="P157" t="s">
        <v>715</v>
      </c>
      <c r="Q157" t="s">
        <v>716</v>
      </c>
    </row>
    <row r="158" spans="1:35" x14ac:dyDescent="0.2">
      <c r="A158" t="s">
        <v>674</v>
      </c>
      <c r="B158">
        <f t="shared" si="10"/>
        <v>0.14367816091954022</v>
      </c>
      <c r="C158">
        <f t="shared" si="11"/>
        <v>0.28735632183908044</v>
      </c>
      <c r="D158">
        <v>9.9999999999999895E-2</v>
      </c>
      <c r="E158">
        <f t="shared" si="9"/>
        <v>-0.70000000000000018</v>
      </c>
      <c r="F158" t="s">
        <v>1072</v>
      </c>
      <c r="G158" t="s">
        <v>717</v>
      </c>
      <c r="H158" t="s">
        <v>718</v>
      </c>
      <c r="I158" t="s">
        <v>719</v>
      </c>
      <c r="J158" t="s">
        <v>121</v>
      </c>
      <c r="K158" t="s">
        <v>720</v>
      </c>
      <c r="L158" t="s">
        <v>721</v>
      </c>
      <c r="M158" t="s">
        <v>106</v>
      </c>
      <c r="N158" t="s">
        <v>48</v>
      </c>
      <c r="O158" t="s">
        <v>722</v>
      </c>
      <c r="P158" t="s">
        <v>121</v>
      </c>
      <c r="Q158" t="s">
        <v>48</v>
      </c>
      <c r="R158" t="s">
        <v>723</v>
      </c>
    </row>
    <row r="159" spans="1:35" x14ac:dyDescent="0.2">
      <c r="A159" t="s">
        <v>674</v>
      </c>
      <c r="B159">
        <f t="shared" si="10"/>
        <v>0.14367816091954022</v>
      </c>
      <c r="C159">
        <f t="shared" si="11"/>
        <v>0.28735632183908044</v>
      </c>
      <c r="D159">
        <v>0</v>
      </c>
      <c r="E159">
        <f t="shared" si="9"/>
        <v>-0.8</v>
      </c>
      <c r="F159" t="s">
        <v>1072</v>
      </c>
      <c r="G159" t="s">
        <v>50</v>
      </c>
      <c r="H159" t="s">
        <v>127</v>
      </c>
      <c r="I159" t="s">
        <v>77</v>
      </c>
      <c r="J159" t="s">
        <v>128</v>
      </c>
      <c r="K159" t="s">
        <v>98</v>
      </c>
      <c r="L159" t="s">
        <v>319</v>
      </c>
      <c r="M159" t="s">
        <v>57</v>
      </c>
      <c r="N159" t="s">
        <v>662</v>
      </c>
      <c r="O159" t="s">
        <v>122</v>
      </c>
      <c r="P159" t="s">
        <v>131</v>
      </c>
      <c r="Q159" t="s">
        <v>75</v>
      </c>
      <c r="R159" t="s">
        <v>446</v>
      </c>
      <c r="S159" t="s">
        <v>46</v>
      </c>
    </row>
    <row r="160" spans="1:35" x14ac:dyDescent="0.2">
      <c r="A160" t="s">
        <v>674</v>
      </c>
      <c r="B160">
        <f t="shared" si="10"/>
        <v>0.14367816091954022</v>
      </c>
      <c r="C160">
        <f t="shared" si="11"/>
        <v>0.28735632183908044</v>
      </c>
      <c r="D160">
        <v>-0.1</v>
      </c>
      <c r="E160">
        <f t="shared" si="9"/>
        <v>-0.9</v>
      </c>
      <c r="F160" t="s">
        <v>1072</v>
      </c>
      <c r="G160" t="s">
        <v>597</v>
      </c>
      <c r="H160" t="s">
        <v>48</v>
      </c>
      <c r="I160" t="s">
        <v>389</v>
      </c>
      <c r="J160" t="s">
        <v>416</v>
      </c>
      <c r="K160" t="s">
        <v>586</v>
      </c>
      <c r="L160" t="s">
        <v>1</v>
      </c>
      <c r="M160" t="s">
        <v>362</v>
      </c>
      <c r="N160" t="s">
        <v>121</v>
      </c>
      <c r="O160" t="s">
        <v>122</v>
      </c>
      <c r="P160" t="s">
        <v>466</v>
      </c>
      <c r="Q160" t="s">
        <v>724</v>
      </c>
    </row>
    <row r="161" spans="1:35" x14ac:dyDescent="0.2">
      <c r="A161" t="s">
        <v>674</v>
      </c>
      <c r="B161">
        <f t="shared" si="10"/>
        <v>0.14367816091954022</v>
      </c>
      <c r="C161">
        <f t="shared" si="11"/>
        <v>0.28735632183908044</v>
      </c>
      <c r="D161">
        <v>-0.2</v>
      </c>
      <c r="E161">
        <f t="shared" si="9"/>
        <v>-1</v>
      </c>
      <c r="F161" t="s">
        <v>1072</v>
      </c>
      <c r="G161" t="s">
        <v>297</v>
      </c>
      <c r="H161" t="s">
        <v>64</v>
      </c>
      <c r="I161" t="s">
        <v>65</v>
      </c>
      <c r="J161" t="s">
        <v>207</v>
      </c>
      <c r="K161" t="s">
        <v>193</v>
      </c>
      <c r="L161" t="s">
        <v>121</v>
      </c>
      <c r="M161" t="s">
        <v>48</v>
      </c>
      <c r="N161" t="s">
        <v>395</v>
      </c>
      <c r="O161" t="s">
        <v>489</v>
      </c>
      <c r="P161" t="s">
        <v>63</v>
      </c>
      <c r="Q161" t="s">
        <v>75</v>
      </c>
      <c r="R161" t="s">
        <v>453</v>
      </c>
      <c r="S161" t="s">
        <v>224</v>
      </c>
      <c r="T161" t="s">
        <v>725</v>
      </c>
    </row>
    <row r="162" spans="1:35" x14ac:dyDescent="0.2">
      <c r="A162" t="s">
        <v>726</v>
      </c>
      <c r="B162">
        <f>1/(6.41*2)</f>
        <v>7.8003120124804995E-2</v>
      </c>
      <c r="C162">
        <f>1/6.41</f>
        <v>0.15600624024960999</v>
      </c>
      <c r="D162">
        <v>1.7</v>
      </c>
      <c r="E162">
        <f t="shared" si="9"/>
        <v>0.89999999999999991</v>
      </c>
      <c r="F162" t="s">
        <v>1072</v>
      </c>
      <c r="G162" t="s">
        <v>82</v>
      </c>
      <c r="H162" t="s">
        <v>586</v>
      </c>
      <c r="I162" t="s">
        <v>1</v>
      </c>
      <c r="J162" t="s">
        <v>572</v>
      </c>
      <c r="K162" t="s">
        <v>727</v>
      </c>
      <c r="L162" t="s">
        <v>128</v>
      </c>
      <c r="M162" t="s">
        <v>48</v>
      </c>
      <c r="N162" t="s">
        <v>728</v>
      </c>
      <c r="O162" t="s">
        <v>121</v>
      </c>
      <c r="P162" t="s">
        <v>729</v>
      </c>
      <c r="Q162" t="s">
        <v>41</v>
      </c>
      <c r="R162" t="s">
        <v>85</v>
      </c>
      <c r="S162" t="s">
        <v>730</v>
      </c>
      <c r="V162" t="s">
        <v>82</v>
      </c>
      <c r="W162" t="s">
        <v>586</v>
      </c>
      <c r="X162" t="s">
        <v>1</v>
      </c>
      <c r="Y162" t="s">
        <v>572</v>
      </c>
      <c r="Z162" t="s">
        <v>727</v>
      </c>
      <c r="AA162" t="s">
        <v>128</v>
      </c>
      <c r="AB162" t="s">
        <v>48</v>
      </c>
      <c r="AC162" t="s">
        <v>728</v>
      </c>
      <c r="AD162" t="s">
        <v>121</v>
      </c>
      <c r="AE162" t="s">
        <v>729</v>
      </c>
      <c r="AF162" t="s">
        <v>41</v>
      </c>
      <c r="AG162" t="s">
        <v>85</v>
      </c>
      <c r="AH162" t="s">
        <v>730</v>
      </c>
    </row>
    <row r="163" spans="1:35" x14ac:dyDescent="0.2">
      <c r="A163" t="s">
        <v>726</v>
      </c>
      <c r="B163">
        <f t="shared" ref="B163:B181" si="12">1/(6.41*2)</f>
        <v>7.8003120124804995E-2</v>
      </c>
      <c r="C163">
        <f t="shared" ref="C163:C181" si="13">1/6.41</f>
        <v>0.15600624024960999</v>
      </c>
      <c r="D163">
        <v>1.6</v>
      </c>
      <c r="E163">
        <f t="shared" si="9"/>
        <v>0.8</v>
      </c>
      <c r="F163" t="s">
        <v>1072</v>
      </c>
      <c r="G163" t="s">
        <v>570</v>
      </c>
      <c r="H163" t="s">
        <v>246</v>
      </c>
      <c r="I163" t="s">
        <v>143</v>
      </c>
      <c r="J163" t="s">
        <v>119</v>
      </c>
      <c r="K163" t="s">
        <v>571</v>
      </c>
      <c r="L163" t="s">
        <v>572</v>
      </c>
      <c r="M163" t="s">
        <v>57</v>
      </c>
      <c r="N163" t="s">
        <v>1</v>
      </c>
      <c r="O163" t="s">
        <v>731</v>
      </c>
      <c r="P163" t="s">
        <v>121</v>
      </c>
      <c r="Q163" t="s">
        <v>732</v>
      </c>
      <c r="V163" t="s">
        <v>570</v>
      </c>
      <c r="W163" t="s">
        <v>246</v>
      </c>
      <c r="X163" t="s">
        <v>143</v>
      </c>
      <c r="Y163" t="s">
        <v>119</v>
      </c>
      <c r="Z163" t="s">
        <v>571</v>
      </c>
      <c r="AA163" t="s">
        <v>572</v>
      </c>
      <c r="AB163" t="s">
        <v>57</v>
      </c>
      <c r="AC163" t="s">
        <v>1</v>
      </c>
      <c r="AD163" t="s">
        <v>731</v>
      </c>
      <c r="AE163" t="s">
        <v>121</v>
      </c>
      <c r="AF163" t="s">
        <v>732</v>
      </c>
    </row>
    <row r="164" spans="1:35" x14ac:dyDescent="0.2">
      <c r="A164" t="s">
        <v>726</v>
      </c>
      <c r="B164">
        <f t="shared" si="12"/>
        <v>7.8003120124804995E-2</v>
      </c>
      <c r="C164">
        <f t="shared" si="13"/>
        <v>0.15600624024960999</v>
      </c>
      <c r="D164">
        <v>1.5</v>
      </c>
      <c r="E164">
        <f t="shared" si="9"/>
        <v>0.7</v>
      </c>
      <c r="F164" t="s">
        <v>1072</v>
      </c>
      <c r="G164" t="s">
        <v>82</v>
      </c>
      <c r="H164" t="s">
        <v>83</v>
      </c>
      <c r="I164" t="s">
        <v>52</v>
      </c>
      <c r="J164" t="s">
        <v>634</v>
      </c>
      <c r="K164" t="s">
        <v>52</v>
      </c>
      <c r="L164" t="s">
        <v>288</v>
      </c>
      <c r="M164" t="s">
        <v>88</v>
      </c>
      <c r="N164" t="s">
        <v>68</v>
      </c>
      <c r="O164" t="s">
        <v>102</v>
      </c>
      <c r="P164" t="s">
        <v>409</v>
      </c>
      <c r="Q164" t="s">
        <v>85</v>
      </c>
      <c r="R164" t="s">
        <v>733</v>
      </c>
      <c r="V164" t="s">
        <v>82</v>
      </c>
      <c r="W164" t="s">
        <v>83</v>
      </c>
      <c r="X164" t="s">
        <v>52</v>
      </c>
      <c r="Y164" t="s">
        <v>634</v>
      </c>
      <c r="Z164" t="s">
        <v>52</v>
      </c>
      <c r="AA164" t="s">
        <v>288</v>
      </c>
      <c r="AB164" t="s">
        <v>88</v>
      </c>
      <c r="AC164" t="s">
        <v>68</v>
      </c>
      <c r="AD164" t="s">
        <v>102</v>
      </c>
      <c r="AE164" t="s">
        <v>409</v>
      </c>
      <c r="AF164" t="s">
        <v>85</v>
      </c>
      <c r="AG164" t="s">
        <v>733</v>
      </c>
    </row>
    <row r="165" spans="1:35" x14ac:dyDescent="0.2">
      <c r="A165" t="s">
        <v>726</v>
      </c>
      <c r="B165">
        <f t="shared" si="12"/>
        <v>7.8003120124804995E-2</v>
      </c>
      <c r="C165">
        <f t="shared" si="13"/>
        <v>0.15600624024960999</v>
      </c>
      <c r="D165">
        <v>1.4</v>
      </c>
      <c r="E165">
        <f t="shared" si="9"/>
        <v>0.59999999999999987</v>
      </c>
      <c r="F165" t="s">
        <v>1072</v>
      </c>
      <c r="G165" t="s">
        <v>222</v>
      </c>
      <c r="H165" t="s">
        <v>700</v>
      </c>
      <c r="I165" t="s">
        <v>316</v>
      </c>
      <c r="J165" t="s">
        <v>465</v>
      </c>
      <c r="K165" t="s">
        <v>308</v>
      </c>
      <c r="L165" t="s">
        <v>41</v>
      </c>
      <c r="M165" t="s">
        <v>85</v>
      </c>
      <c r="N165" t="s">
        <v>734</v>
      </c>
      <c r="O165" t="s">
        <v>348</v>
      </c>
      <c r="P165" t="s">
        <v>465</v>
      </c>
      <c r="Q165" t="s">
        <v>279</v>
      </c>
      <c r="R165" t="s">
        <v>735</v>
      </c>
      <c r="V165" t="s">
        <v>222</v>
      </c>
      <c r="W165" t="s">
        <v>700</v>
      </c>
      <c r="X165" t="s">
        <v>316</v>
      </c>
      <c r="Y165" t="s">
        <v>465</v>
      </c>
      <c r="Z165" t="s">
        <v>308</v>
      </c>
      <c r="AA165" t="s">
        <v>41</v>
      </c>
      <c r="AB165" t="s">
        <v>85</v>
      </c>
      <c r="AC165" t="s">
        <v>734</v>
      </c>
      <c r="AD165" t="s">
        <v>348</v>
      </c>
      <c r="AE165" t="s">
        <v>465</v>
      </c>
      <c r="AF165" t="s">
        <v>279</v>
      </c>
      <c r="AG165" t="s">
        <v>735</v>
      </c>
    </row>
    <row r="166" spans="1:35" x14ac:dyDescent="0.2">
      <c r="A166" t="s">
        <v>726</v>
      </c>
      <c r="B166">
        <f t="shared" si="12"/>
        <v>7.8003120124804995E-2</v>
      </c>
      <c r="C166">
        <f t="shared" si="13"/>
        <v>0.15600624024960999</v>
      </c>
      <c r="D166">
        <v>1.3</v>
      </c>
      <c r="E166">
        <f t="shared" si="9"/>
        <v>0.5</v>
      </c>
      <c r="F166" t="s">
        <v>1072</v>
      </c>
      <c r="G166" t="s">
        <v>216</v>
      </c>
      <c r="H166" t="s">
        <v>102</v>
      </c>
      <c r="I166" t="s">
        <v>390</v>
      </c>
      <c r="J166" t="s">
        <v>581</v>
      </c>
      <c r="K166" t="s">
        <v>131</v>
      </c>
      <c r="L166" t="s">
        <v>315</v>
      </c>
      <c r="M166" t="s">
        <v>65</v>
      </c>
      <c r="N166" t="s">
        <v>107</v>
      </c>
      <c r="O166" t="s">
        <v>57</v>
      </c>
      <c r="P166" t="s">
        <v>67</v>
      </c>
      <c r="Q166" t="s">
        <v>582</v>
      </c>
      <c r="R166" t="s">
        <v>736</v>
      </c>
      <c r="V166" t="s">
        <v>216</v>
      </c>
      <c r="W166" t="s">
        <v>102</v>
      </c>
      <c r="X166" t="s">
        <v>390</v>
      </c>
      <c r="Y166" t="s">
        <v>581</v>
      </c>
      <c r="Z166" t="s">
        <v>131</v>
      </c>
      <c r="AA166" t="s">
        <v>315</v>
      </c>
      <c r="AB166" t="s">
        <v>65</v>
      </c>
      <c r="AC166" t="s">
        <v>107</v>
      </c>
      <c r="AD166" t="s">
        <v>57</v>
      </c>
      <c r="AE166" t="s">
        <v>67</v>
      </c>
      <c r="AF166" t="s">
        <v>582</v>
      </c>
      <c r="AG166" t="s">
        <v>736</v>
      </c>
    </row>
    <row r="167" spans="1:35" x14ac:dyDescent="0.2">
      <c r="A167" t="s">
        <v>726</v>
      </c>
      <c r="B167">
        <f t="shared" si="12"/>
        <v>7.8003120124804995E-2</v>
      </c>
      <c r="C167">
        <f t="shared" si="13"/>
        <v>0.15600624024960999</v>
      </c>
      <c r="D167">
        <v>1.2</v>
      </c>
      <c r="E167">
        <f t="shared" si="9"/>
        <v>0.39999999999999991</v>
      </c>
      <c r="F167" t="s">
        <v>1072</v>
      </c>
      <c r="G167" t="s">
        <v>269</v>
      </c>
      <c r="H167" t="s">
        <v>270</v>
      </c>
      <c r="I167" t="s">
        <v>147</v>
      </c>
      <c r="J167" t="s">
        <v>121</v>
      </c>
      <c r="K167" t="s">
        <v>48</v>
      </c>
      <c r="L167" t="s">
        <v>271</v>
      </c>
      <c r="M167" t="s">
        <v>94</v>
      </c>
      <c r="N167" t="s">
        <v>272</v>
      </c>
      <c r="O167" t="s">
        <v>94</v>
      </c>
      <c r="P167" t="s">
        <v>143</v>
      </c>
      <c r="Q167" t="s">
        <v>737</v>
      </c>
      <c r="R167" t="s">
        <v>144</v>
      </c>
      <c r="V167" t="s">
        <v>269</v>
      </c>
      <c r="W167" t="s">
        <v>270</v>
      </c>
      <c r="X167" t="s">
        <v>147</v>
      </c>
      <c r="Y167" t="s">
        <v>121</v>
      </c>
      <c r="Z167" t="s">
        <v>48</v>
      </c>
      <c r="AA167" t="s">
        <v>271</v>
      </c>
      <c r="AB167" t="s">
        <v>94</v>
      </c>
      <c r="AC167" t="s">
        <v>272</v>
      </c>
      <c r="AD167" t="s">
        <v>94</v>
      </c>
      <c r="AE167" t="s">
        <v>143</v>
      </c>
      <c r="AF167" t="s">
        <v>737</v>
      </c>
      <c r="AG167" t="s">
        <v>144</v>
      </c>
    </row>
    <row r="168" spans="1:35" x14ac:dyDescent="0.2">
      <c r="A168" t="s">
        <v>726</v>
      </c>
      <c r="B168">
        <f t="shared" si="12"/>
        <v>7.8003120124804995E-2</v>
      </c>
      <c r="C168">
        <f t="shared" si="13"/>
        <v>0.15600624024960999</v>
      </c>
      <c r="D168">
        <v>1.1000000000000001</v>
      </c>
      <c r="E168">
        <f t="shared" si="9"/>
        <v>0.30000000000000004</v>
      </c>
      <c r="F168" t="s">
        <v>1072</v>
      </c>
      <c r="G168" t="s">
        <v>274</v>
      </c>
      <c r="H168" t="s">
        <v>351</v>
      </c>
      <c r="I168" t="s">
        <v>109</v>
      </c>
      <c r="J168" t="s">
        <v>219</v>
      </c>
      <c r="K168" t="s">
        <v>80</v>
      </c>
      <c r="L168" t="s">
        <v>52</v>
      </c>
      <c r="M168" t="s">
        <v>223</v>
      </c>
      <c r="N168" t="s">
        <v>1</v>
      </c>
      <c r="O168" t="s">
        <v>738</v>
      </c>
      <c r="P168" t="s">
        <v>121</v>
      </c>
      <c r="Q168" t="s">
        <v>48</v>
      </c>
      <c r="R168" t="s">
        <v>739</v>
      </c>
      <c r="S168" t="s">
        <v>740</v>
      </c>
      <c r="V168" t="s">
        <v>274</v>
      </c>
      <c r="W168" t="s">
        <v>351</v>
      </c>
      <c r="X168" t="s">
        <v>109</v>
      </c>
      <c r="Y168" t="s">
        <v>219</v>
      </c>
      <c r="Z168" t="s">
        <v>80</v>
      </c>
      <c r="AA168" t="s">
        <v>52</v>
      </c>
      <c r="AB168" t="s">
        <v>223</v>
      </c>
      <c r="AC168" t="s">
        <v>1</v>
      </c>
      <c r="AD168" t="s">
        <v>738</v>
      </c>
      <c r="AE168" t="s">
        <v>121</v>
      </c>
      <c r="AF168" t="s">
        <v>48</v>
      </c>
      <c r="AG168" t="s">
        <v>739</v>
      </c>
      <c r="AH168" t="s">
        <v>740</v>
      </c>
    </row>
    <row r="169" spans="1:35" x14ac:dyDescent="0.2">
      <c r="A169" t="s">
        <v>726</v>
      </c>
      <c r="B169">
        <f t="shared" si="12"/>
        <v>7.8003120124804995E-2</v>
      </c>
      <c r="C169">
        <f t="shared" si="13"/>
        <v>0.15600624024960999</v>
      </c>
      <c r="D169">
        <v>1</v>
      </c>
      <c r="E169">
        <f t="shared" si="9"/>
        <v>0.19999999999999996</v>
      </c>
      <c r="F169" t="s">
        <v>1072</v>
      </c>
      <c r="G169" t="s">
        <v>269</v>
      </c>
      <c r="H169" t="s">
        <v>64</v>
      </c>
      <c r="I169" t="s">
        <v>444</v>
      </c>
      <c r="J169" t="s">
        <v>98</v>
      </c>
      <c r="K169" t="s">
        <v>338</v>
      </c>
      <c r="L169" t="s">
        <v>253</v>
      </c>
      <c r="M169" t="s">
        <v>741</v>
      </c>
      <c r="N169" t="s">
        <v>52</v>
      </c>
      <c r="O169" t="s">
        <v>388</v>
      </c>
      <c r="P169" t="s">
        <v>48</v>
      </c>
      <c r="Q169" t="s">
        <v>535</v>
      </c>
      <c r="V169" t="s">
        <v>269</v>
      </c>
      <c r="W169" t="s">
        <v>64</v>
      </c>
      <c r="X169" t="s">
        <v>444</v>
      </c>
      <c r="Y169" t="s">
        <v>98</v>
      </c>
      <c r="Z169" t="s">
        <v>338</v>
      </c>
      <c r="AA169" t="s">
        <v>253</v>
      </c>
      <c r="AB169" t="s">
        <v>741</v>
      </c>
      <c r="AC169" t="s">
        <v>52</v>
      </c>
      <c r="AD169" t="s">
        <v>388</v>
      </c>
      <c r="AE169" t="s">
        <v>48</v>
      </c>
    </row>
    <row r="170" spans="1:35" x14ac:dyDescent="0.2">
      <c r="A170" t="s">
        <v>726</v>
      </c>
      <c r="B170">
        <f t="shared" si="12"/>
        <v>7.8003120124804995E-2</v>
      </c>
      <c r="C170">
        <f t="shared" si="13"/>
        <v>0.15600624024960999</v>
      </c>
      <c r="D170">
        <v>0.90000000000000102</v>
      </c>
      <c r="E170">
        <f t="shared" si="9"/>
        <v>0.10000000000000098</v>
      </c>
      <c r="F170" t="s">
        <v>1072</v>
      </c>
      <c r="G170" t="s">
        <v>72</v>
      </c>
      <c r="H170" t="s">
        <v>516</v>
      </c>
      <c r="I170" t="s">
        <v>75</v>
      </c>
      <c r="J170" t="s">
        <v>1</v>
      </c>
      <c r="K170" t="s">
        <v>265</v>
      </c>
      <c r="L170" t="s">
        <v>191</v>
      </c>
      <c r="M170" t="s">
        <v>57</v>
      </c>
      <c r="N170" t="s">
        <v>184</v>
      </c>
      <c r="O170" t="s">
        <v>68</v>
      </c>
      <c r="P170" t="s">
        <v>78</v>
      </c>
      <c r="Q170" t="s">
        <v>291</v>
      </c>
      <c r="R170" t="s">
        <v>158</v>
      </c>
      <c r="S170" t="s">
        <v>48</v>
      </c>
      <c r="T170" t="s">
        <v>449</v>
      </c>
      <c r="V170" t="s">
        <v>72</v>
      </c>
      <c r="W170" t="s">
        <v>516</v>
      </c>
      <c r="X170" t="s">
        <v>75</v>
      </c>
      <c r="Y170" t="s">
        <v>1</v>
      </c>
      <c r="Z170" t="s">
        <v>265</v>
      </c>
      <c r="AA170" t="s">
        <v>191</v>
      </c>
      <c r="AB170" t="s">
        <v>57</v>
      </c>
      <c r="AE170" t="s">
        <v>78</v>
      </c>
      <c r="AF170" t="s">
        <v>291</v>
      </c>
      <c r="AG170" t="s">
        <v>158</v>
      </c>
      <c r="AH170" t="s">
        <v>48</v>
      </c>
      <c r="AI170" t="s">
        <v>449</v>
      </c>
    </row>
    <row r="171" spans="1:35" x14ac:dyDescent="0.2">
      <c r="A171" t="s">
        <v>726</v>
      </c>
      <c r="B171">
        <f t="shared" si="12"/>
        <v>7.8003120124804995E-2</v>
      </c>
      <c r="C171">
        <f t="shared" si="13"/>
        <v>0.15600624024960999</v>
      </c>
      <c r="D171">
        <v>0.80000000000000104</v>
      </c>
      <c r="E171">
        <f t="shared" si="9"/>
        <v>9.9920072216264089E-16</v>
      </c>
      <c r="F171" t="s">
        <v>1072</v>
      </c>
      <c r="G171" t="s">
        <v>210</v>
      </c>
      <c r="H171" t="s">
        <v>742</v>
      </c>
      <c r="I171" t="s">
        <v>193</v>
      </c>
      <c r="J171" t="s">
        <v>276</v>
      </c>
      <c r="K171" t="s">
        <v>689</v>
      </c>
      <c r="L171" t="s">
        <v>340</v>
      </c>
      <c r="M171" t="s">
        <v>52</v>
      </c>
      <c r="N171" t="s">
        <v>112</v>
      </c>
      <c r="O171" t="s">
        <v>743</v>
      </c>
      <c r="P171" t="s">
        <v>744</v>
      </c>
    </row>
    <row r="172" spans="1:35" x14ac:dyDescent="0.2">
      <c r="A172" t="s">
        <v>726</v>
      </c>
      <c r="B172">
        <f t="shared" si="12"/>
        <v>7.8003120124804995E-2</v>
      </c>
      <c r="C172">
        <f t="shared" si="13"/>
        <v>0.15600624024960999</v>
      </c>
      <c r="D172">
        <v>0.70000000000000095</v>
      </c>
      <c r="E172">
        <f t="shared" si="9"/>
        <v>-9.999999999999909E-2</v>
      </c>
      <c r="F172" t="s">
        <v>1072</v>
      </c>
      <c r="G172" t="s">
        <v>72</v>
      </c>
      <c r="H172" t="s">
        <v>78</v>
      </c>
      <c r="I172" t="s">
        <v>164</v>
      </c>
      <c r="J172" t="s">
        <v>143</v>
      </c>
      <c r="K172" t="s">
        <v>165</v>
      </c>
      <c r="L172" t="s">
        <v>52</v>
      </c>
      <c r="M172" t="s">
        <v>166</v>
      </c>
      <c r="N172" t="s">
        <v>75</v>
      </c>
      <c r="O172" t="s">
        <v>1</v>
      </c>
      <c r="P172" t="s">
        <v>196</v>
      </c>
      <c r="Q172" t="s">
        <v>745</v>
      </c>
      <c r="R172" t="s">
        <v>121</v>
      </c>
      <c r="S172" t="s">
        <v>126</v>
      </c>
    </row>
    <row r="173" spans="1:35" x14ac:dyDescent="0.2">
      <c r="A173" t="s">
        <v>726</v>
      </c>
      <c r="B173">
        <f t="shared" si="12"/>
        <v>7.8003120124804995E-2</v>
      </c>
      <c r="C173">
        <f t="shared" si="13"/>
        <v>0.15600624024960999</v>
      </c>
      <c r="D173">
        <v>0.6</v>
      </c>
      <c r="E173">
        <f t="shared" si="9"/>
        <v>-0.20000000000000007</v>
      </c>
      <c r="F173" t="s">
        <v>1072</v>
      </c>
      <c r="G173" t="s">
        <v>269</v>
      </c>
      <c r="H173" t="s">
        <v>270</v>
      </c>
      <c r="I173" t="s">
        <v>147</v>
      </c>
      <c r="J173" t="s">
        <v>121</v>
      </c>
      <c r="K173" t="s">
        <v>48</v>
      </c>
      <c r="L173" t="s">
        <v>95</v>
      </c>
      <c r="M173" t="s">
        <v>94</v>
      </c>
      <c r="N173" t="s">
        <v>272</v>
      </c>
      <c r="O173" t="s">
        <v>94</v>
      </c>
      <c r="P173" t="s">
        <v>143</v>
      </c>
      <c r="Q173" t="s">
        <v>58</v>
      </c>
      <c r="R173" t="s">
        <v>48</v>
      </c>
      <c r="S173" t="s">
        <v>273</v>
      </c>
    </row>
    <row r="174" spans="1:35" x14ac:dyDescent="0.2">
      <c r="A174" t="s">
        <v>726</v>
      </c>
      <c r="B174">
        <f t="shared" si="12"/>
        <v>7.8003120124804995E-2</v>
      </c>
      <c r="C174">
        <f t="shared" si="13"/>
        <v>0.15600624024960999</v>
      </c>
      <c r="D174">
        <v>0.5</v>
      </c>
      <c r="E174">
        <f t="shared" si="9"/>
        <v>-0.30000000000000004</v>
      </c>
      <c r="F174" t="s">
        <v>1072</v>
      </c>
      <c r="G174" t="s">
        <v>297</v>
      </c>
      <c r="H174" t="s">
        <v>443</v>
      </c>
      <c r="I174" t="s">
        <v>67</v>
      </c>
      <c r="J174" t="s">
        <v>101</v>
      </c>
      <c r="K174" t="s">
        <v>44</v>
      </c>
      <c r="L174" t="s">
        <v>45</v>
      </c>
      <c r="M174" t="s">
        <v>523</v>
      </c>
      <c r="N174" t="s">
        <v>52</v>
      </c>
      <c r="O174" t="s">
        <v>268</v>
      </c>
      <c r="P174" t="s">
        <v>52</v>
      </c>
      <c r="Q174" t="s">
        <v>48</v>
      </c>
      <c r="R174" t="s">
        <v>746</v>
      </c>
      <c r="S174" t="s">
        <v>747</v>
      </c>
      <c r="T174" t="s">
        <v>224</v>
      </c>
    </row>
    <row r="175" spans="1:35" x14ac:dyDescent="0.2">
      <c r="A175" t="s">
        <v>726</v>
      </c>
      <c r="B175">
        <f t="shared" si="12"/>
        <v>7.8003120124804995E-2</v>
      </c>
      <c r="C175">
        <f t="shared" si="13"/>
        <v>0.15600624024960999</v>
      </c>
      <c r="D175">
        <v>0.4</v>
      </c>
      <c r="E175">
        <f t="shared" si="9"/>
        <v>-0.4</v>
      </c>
      <c r="F175" t="s">
        <v>1072</v>
      </c>
      <c r="G175" t="s">
        <v>72</v>
      </c>
      <c r="H175" t="s">
        <v>308</v>
      </c>
      <c r="I175" t="s">
        <v>748</v>
      </c>
      <c r="J175" t="s">
        <v>174</v>
      </c>
      <c r="K175" t="s">
        <v>115</v>
      </c>
      <c r="L175" t="s">
        <v>68</v>
      </c>
      <c r="M175" t="s">
        <v>281</v>
      </c>
      <c r="N175" t="s">
        <v>260</v>
      </c>
      <c r="O175" t="s">
        <v>48</v>
      </c>
      <c r="P175" t="s">
        <v>360</v>
      </c>
      <c r="Q175" t="s">
        <v>749</v>
      </c>
      <c r="R175" t="s">
        <v>284</v>
      </c>
    </row>
    <row r="176" spans="1:35" x14ac:dyDescent="0.2">
      <c r="A176" t="s">
        <v>726</v>
      </c>
      <c r="B176">
        <f t="shared" si="12"/>
        <v>7.8003120124804995E-2</v>
      </c>
      <c r="C176">
        <f t="shared" si="13"/>
        <v>0.15600624024960999</v>
      </c>
      <c r="D176">
        <v>0.3</v>
      </c>
      <c r="E176">
        <f t="shared" si="9"/>
        <v>-0.5</v>
      </c>
      <c r="F176" t="s">
        <v>1072</v>
      </c>
      <c r="G176" t="s">
        <v>72</v>
      </c>
      <c r="H176" t="s">
        <v>235</v>
      </c>
      <c r="I176" t="s">
        <v>662</v>
      </c>
      <c r="J176" t="s">
        <v>109</v>
      </c>
      <c r="K176" t="s">
        <v>67</v>
      </c>
      <c r="L176" t="s">
        <v>68</v>
      </c>
      <c r="M176" t="s">
        <v>137</v>
      </c>
      <c r="N176" t="s">
        <v>207</v>
      </c>
      <c r="O176" t="s">
        <v>390</v>
      </c>
      <c r="P176" t="s">
        <v>330</v>
      </c>
      <c r="Q176" t="s">
        <v>42</v>
      </c>
      <c r="R176" t="s">
        <v>750</v>
      </c>
    </row>
    <row r="177" spans="1:35" x14ac:dyDescent="0.2">
      <c r="A177" t="s">
        <v>726</v>
      </c>
      <c r="B177">
        <f t="shared" si="12"/>
        <v>7.8003120124804995E-2</v>
      </c>
      <c r="C177">
        <f t="shared" si="13"/>
        <v>0.15600624024960999</v>
      </c>
      <c r="D177">
        <v>0.2</v>
      </c>
      <c r="E177">
        <f t="shared" si="9"/>
        <v>-0.60000000000000009</v>
      </c>
      <c r="F177" t="s">
        <v>1072</v>
      </c>
      <c r="G177" t="s">
        <v>50</v>
      </c>
      <c r="H177" t="s">
        <v>144</v>
      </c>
      <c r="I177" t="s">
        <v>261</v>
      </c>
      <c r="J177" t="s">
        <v>1</v>
      </c>
      <c r="K177" t="s">
        <v>60</v>
      </c>
      <c r="L177" t="s">
        <v>97</v>
      </c>
      <c r="M177" t="s">
        <v>250</v>
      </c>
      <c r="N177" t="s">
        <v>131</v>
      </c>
      <c r="O177" t="s">
        <v>127</v>
      </c>
      <c r="P177" t="s">
        <v>153</v>
      </c>
      <c r="Q177" t="s">
        <v>98</v>
      </c>
      <c r="R177" t="s">
        <v>99</v>
      </c>
    </row>
    <row r="178" spans="1:35" x14ac:dyDescent="0.2">
      <c r="A178" t="s">
        <v>726</v>
      </c>
      <c r="B178">
        <f t="shared" si="12"/>
        <v>7.8003120124804995E-2</v>
      </c>
      <c r="C178">
        <f t="shared" si="13"/>
        <v>0.15600624024960999</v>
      </c>
      <c r="D178">
        <v>9.9999999999999895E-2</v>
      </c>
      <c r="E178">
        <f t="shared" si="9"/>
        <v>-0.70000000000000018</v>
      </c>
      <c r="F178" t="s">
        <v>1072</v>
      </c>
      <c r="G178" t="s">
        <v>72</v>
      </c>
      <c r="H178" t="s">
        <v>751</v>
      </c>
      <c r="I178" t="s">
        <v>752</v>
      </c>
      <c r="J178" t="s">
        <v>119</v>
      </c>
      <c r="K178" t="s">
        <v>753</v>
      </c>
      <c r="L178" t="s">
        <v>245</v>
      </c>
      <c r="M178" t="s">
        <v>708</v>
      </c>
      <c r="N178" t="s">
        <v>754</v>
      </c>
      <c r="O178" t="s">
        <v>709</v>
      </c>
      <c r="P178" t="s">
        <v>63</v>
      </c>
    </row>
    <row r="179" spans="1:35" x14ac:dyDescent="0.2">
      <c r="A179" t="s">
        <v>726</v>
      </c>
      <c r="B179">
        <f t="shared" si="12"/>
        <v>7.8003120124804995E-2</v>
      </c>
      <c r="C179">
        <f t="shared" si="13"/>
        <v>0.15600624024960999</v>
      </c>
      <c r="D179">
        <v>0</v>
      </c>
      <c r="E179">
        <f t="shared" si="9"/>
        <v>-0.8</v>
      </c>
      <c r="F179" t="s">
        <v>1072</v>
      </c>
      <c r="G179" t="s">
        <v>436</v>
      </c>
      <c r="H179" t="s">
        <v>119</v>
      </c>
      <c r="I179" t="s">
        <v>755</v>
      </c>
      <c r="J179" t="s">
        <v>48</v>
      </c>
      <c r="K179" t="s">
        <v>209</v>
      </c>
      <c r="L179" t="s">
        <v>287</v>
      </c>
      <c r="M179" t="s">
        <v>140</v>
      </c>
      <c r="N179" t="s">
        <v>101</v>
      </c>
      <c r="O179" t="s">
        <v>57</v>
      </c>
      <c r="P179" t="s">
        <v>465</v>
      </c>
      <c r="Q179" t="s">
        <v>363</v>
      </c>
    </row>
    <row r="180" spans="1:35" x14ac:dyDescent="0.2">
      <c r="A180" t="s">
        <v>726</v>
      </c>
      <c r="B180">
        <f t="shared" si="12"/>
        <v>7.8003120124804995E-2</v>
      </c>
      <c r="C180">
        <f t="shared" si="13"/>
        <v>0.15600624024960999</v>
      </c>
      <c r="D180">
        <v>-0.1</v>
      </c>
      <c r="E180">
        <f t="shared" si="9"/>
        <v>-0.9</v>
      </c>
      <c r="F180" t="s">
        <v>1072</v>
      </c>
      <c r="G180" t="s">
        <v>82</v>
      </c>
      <c r="H180" t="s">
        <v>504</v>
      </c>
      <c r="I180" t="s">
        <v>304</v>
      </c>
      <c r="J180" t="s">
        <v>756</v>
      </c>
      <c r="K180" t="s">
        <v>757</v>
      </c>
      <c r="L180" t="s">
        <v>1</v>
      </c>
      <c r="M180" t="s">
        <v>758</v>
      </c>
      <c r="N180" t="s">
        <v>277</v>
      </c>
      <c r="O180" t="s">
        <v>121</v>
      </c>
      <c r="P180" t="s">
        <v>759</v>
      </c>
      <c r="Q180" t="s">
        <v>760</v>
      </c>
    </row>
    <row r="181" spans="1:35" x14ac:dyDescent="0.2">
      <c r="A181" t="s">
        <v>726</v>
      </c>
      <c r="B181">
        <f t="shared" si="12"/>
        <v>7.8003120124804995E-2</v>
      </c>
      <c r="C181">
        <f t="shared" si="13"/>
        <v>0.15600624024960999</v>
      </c>
      <c r="D181">
        <v>-0.2</v>
      </c>
      <c r="E181">
        <f t="shared" si="9"/>
        <v>-1</v>
      </c>
      <c r="F181" t="s">
        <v>1072</v>
      </c>
      <c r="G181" t="s">
        <v>473</v>
      </c>
      <c r="H181" t="s">
        <v>75</v>
      </c>
      <c r="I181" t="s">
        <v>584</v>
      </c>
      <c r="J181" t="s">
        <v>46</v>
      </c>
      <c r="K181" t="s">
        <v>489</v>
      </c>
      <c r="L181" t="s">
        <v>416</v>
      </c>
      <c r="M181" t="s">
        <v>75</v>
      </c>
      <c r="N181" t="s">
        <v>48</v>
      </c>
      <c r="O181" t="s">
        <v>761</v>
      </c>
      <c r="P181" t="s">
        <v>762</v>
      </c>
      <c r="Q181" t="s">
        <v>542</v>
      </c>
    </row>
    <row r="182" spans="1:35" x14ac:dyDescent="0.2">
      <c r="A182" t="s">
        <v>763</v>
      </c>
      <c r="B182">
        <f>1/(11.65*2)</f>
        <v>4.2918454935622317E-2</v>
      </c>
      <c r="C182">
        <f>1/11.65</f>
        <v>8.5836909871244635E-2</v>
      </c>
      <c r="D182">
        <v>1.7</v>
      </c>
      <c r="E182">
        <f t="shared" si="9"/>
        <v>0.89999999999999991</v>
      </c>
      <c r="F182" t="s">
        <v>1072</v>
      </c>
      <c r="G182" t="s">
        <v>302</v>
      </c>
      <c r="H182" t="s">
        <v>764</v>
      </c>
      <c r="I182" t="s">
        <v>200</v>
      </c>
      <c r="J182" t="s">
        <v>147</v>
      </c>
      <c r="K182" t="s">
        <v>536</v>
      </c>
      <c r="L182" t="s">
        <v>109</v>
      </c>
      <c r="M182" t="s">
        <v>57</v>
      </c>
      <c r="N182" t="s">
        <v>51</v>
      </c>
      <c r="O182" t="s">
        <v>77</v>
      </c>
      <c r="P182" t="s">
        <v>52</v>
      </c>
      <c r="Q182" t="s">
        <v>48</v>
      </c>
      <c r="R182" t="s">
        <v>765</v>
      </c>
      <c r="S182" t="s">
        <v>766</v>
      </c>
      <c r="V182" t="s">
        <v>302</v>
      </c>
      <c r="W182" t="s">
        <v>764</v>
      </c>
      <c r="X182" t="s">
        <v>200</v>
      </c>
      <c r="Y182" t="s">
        <v>147</v>
      </c>
      <c r="Z182" t="s">
        <v>536</v>
      </c>
      <c r="AA182" t="s">
        <v>109</v>
      </c>
      <c r="AB182" t="s">
        <v>57</v>
      </c>
      <c r="AC182" t="s">
        <v>51</v>
      </c>
      <c r="AD182" t="s">
        <v>77</v>
      </c>
      <c r="AE182" t="s">
        <v>52</v>
      </c>
      <c r="AF182" t="s">
        <v>48</v>
      </c>
      <c r="AG182" t="s">
        <v>765</v>
      </c>
      <c r="AH182" t="s">
        <v>766</v>
      </c>
    </row>
    <row r="183" spans="1:35" x14ac:dyDescent="0.2">
      <c r="A183" t="s">
        <v>763</v>
      </c>
      <c r="B183">
        <f t="shared" ref="B183:B201" si="14">1/(11.65*2)</f>
        <v>4.2918454935622317E-2</v>
      </c>
      <c r="C183">
        <f t="shared" ref="C183:C201" si="15">1/11.65</f>
        <v>8.5836909871244635E-2</v>
      </c>
      <c r="D183">
        <v>1.6</v>
      </c>
      <c r="E183">
        <f t="shared" si="9"/>
        <v>0.8</v>
      </c>
      <c r="F183" t="s">
        <v>1072</v>
      </c>
      <c r="G183" t="s">
        <v>473</v>
      </c>
      <c r="H183" t="s">
        <v>438</v>
      </c>
      <c r="I183" t="s">
        <v>65</v>
      </c>
      <c r="J183" t="s">
        <v>767</v>
      </c>
      <c r="K183" t="s">
        <v>48</v>
      </c>
      <c r="L183" t="s">
        <v>768</v>
      </c>
      <c r="M183" t="s">
        <v>489</v>
      </c>
      <c r="N183" t="s">
        <v>143</v>
      </c>
      <c r="O183" t="s">
        <v>69</v>
      </c>
      <c r="P183" t="s">
        <v>584</v>
      </c>
      <c r="Q183" t="s">
        <v>769</v>
      </c>
      <c r="V183" t="s">
        <v>473</v>
      </c>
      <c r="W183" t="s">
        <v>438</v>
      </c>
      <c r="X183" t="s">
        <v>65</v>
      </c>
      <c r="Y183" t="s">
        <v>767</v>
      </c>
      <c r="Z183" t="s">
        <v>48</v>
      </c>
      <c r="AA183" t="s">
        <v>768</v>
      </c>
      <c r="AB183" t="s">
        <v>489</v>
      </c>
      <c r="AC183" t="s">
        <v>143</v>
      </c>
      <c r="AD183" t="s">
        <v>69</v>
      </c>
      <c r="AE183" t="s">
        <v>584</v>
      </c>
      <c r="AF183" t="s">
        <v>769</v>
      </c>
    </row>
    <row r="184" spans="1:35" x14ac:dyDescent="0.2">
      <c r="A184" t="s">
        <v>763</v>
      </c>
      <c r="B184">
        <f t="shared" si="14"/>
        <v>4.2918454935622317E-2</v>
      </c>
      <c r="C184">
        <f t="shared" si="15"/>
        <v>8.5836909871244635E-2</v>
      </c>
      <c r="D184">
        <v>1.5</v>
      </c>
      <c r="E184">
        <f t="shared" si="9"/>
        <v>0.7</v>
      </c>
      <c r="F184" t="s">
        <v>1072</v>
      </c>
      <c r="G184" t="s">
        <v>50</v>
      </c>
      <c r="H184" t="s">
        <v>354</v>
      </c>
      <c r="I184" t="s">
        <v>52</v>
      </c>
      <c r="J184" t="s">
        <v>176</v>
      </c>
      <c r="K184" t="s">
        <v>41</v>
      </c>
      <c r="L184" t="s">
        <v>48</v>
      </c>
      <c r="M184" t="s">
        <v>148</v>
      </c>
      <c r="N184" t="s">
        <v>509</v>
      </c>
      <c r="O184" t="s">
        <v>245</v>
      </c>
      <c r="P184" t="s">
        <v>68</v>
      </c>
      <c r="Q184" t="s">
        <v>368</v>
      </c>
      <c r="R184" t="s">
        <v>41</v>
      </c>
      <c r="S184" t="s">
        <v>48</v>
      </c>
      <c r="T184" t="s">
        <v>770</v>
      </c>
      <c r="V184" t="s">
        <v>50</v>
      </c>
      <c r="W184" t="s">
        <v>354</v>
      </c>
      <c r="X184" t="s">
        <v>52</v>
      </c>
      <c r="Y184" t="s">
        <v>176</v>
      </c>
      <c r="Z184" t="s">
        <v>41</v>
      </c>
      <c r="AA184" t="s">
        <v>48</v>
      </c>
      <c r="AB184" t="s">
        <v>148</v>
      </c>
      <c r="AC184" t="s">
        <v>509</v>
      </c>
      <c r="AD184" t="s">
        <v>245</v>
      </c>
      <c r="AE184" t="s">
        <v>68</v>
      </c>
      <c r="AF184" t="s">
        <v>368</v>
      </c>
      <c r="AG184" t="s">
        <v>41</v>
      </c>
      <c r="AH184" t="s">
        <v>48</v>
      </c>
      <c r="AI184" t="s">
        <v>770</v>
      </c>
    </row>
    <row r="185" spans="1:35" x14ac:dyDescent="0.2">
      <c r="A185" t="s">
        <v>763</v>
      </c>
      <c r="B185">
        <f t="shared" si="14"/>
        <v>4.2918454935622317E-2</v>
      </c>
      <c r="C185">
        <f t="shared" si="15"/>
        <v>8.5836909871244635E-2</v>
      </c>
      <c r="D185">
        <v>1.4</v>
      </c>
      <c r="E185">
        <f t="shared" si="9"/>
        <v>0.59999999999999987</v>
      </c>
      <c r="F185" t="s">
        <v>1072</v>
      </c>
      <c r="G185" t="s">
        <v>297</v>
      </c>
      <c r="H185" t="s">
        <v>443</v>
      </c>
      <c r="I185" t="s">
        <v>67</v>
      </c>
      <c r="J185" t="s">
        <v>101</v>
      </c>
      <c r="K185" t="s">
        <v>44</v>
      </c>
      <c r="L185" t="s">
        <v>166</v>
      </c>
      <c r="M185" t="s">
        <v>224</v>
      </c>
      <c r="N185" t="s">
        <v>530</v>
      </c>
      <c r="O185" t="s">
        <v>47</v>
      </c>
      <c r="P185" t="s">
        <v>771</v>
      </c>
      <c r="Q185" t="s">
        <v>41</v>
      </c>
      <c r="R185" t="s">
        <v>63</v>
      </c>
      <c r="V185" t="s">
        <v>297</v>
      </c>
      <c r="W185" t="s">
        <v>443</v>
      </c>
      <c r="X185" t="s">
        <v>67</v>
      </c>
      <c r="Y185" t="s">
        <v>101</v>
      </c>
      <c r="Z185" t="s">
        <v>44</v>
      </c>
      <c r="AA185" t="s">
        <v>166</v>
      </c>
      <c r="AB185" t="s">
        <v>224</v>
      </c>
      <c r="AC185" t="s">
        <v>530</v>
      </c>
      <c r="AD185" t="s">
        <v>47</v>
      </c>
      <c r="AE185" t="s">
        <v>771</v>
      </c>
      <c r="AF185" t="s">
        <v>41</v>
      </c>
      <c r="AG185" t="s">
        <v>63</v>
      </c>
    </row>
    <row r="186" spans="1:35" x14ac:dyDescent="0.2">
      <c r="A186" t="s">
        <v>763</v>
      </c>
      <c r="B186">
        <f t="shared" si="14"/>
        <v>4.2918454935622317E-2</v>
      </c>
      <c r="C186">
        <f t="shared" si="15"/>
        <v>8.5836909871244635E-2</v>
      </c>
      <c r="D186">
        <v>1.3</v>
      </c>
      <c r="E186">
        <f t="shared" si="9"/>
        <v>0.5</v>
      </c>
      <c r="F186" t="s">
        <v>1072</v>
      </c>
      <c r="G186" t="s">
        <v>473</v>
      </c>
      <c r="H186" t="s">
        <v>75</v>
      </c>
      <c r="I186" t="s">
        <v>267</v>
      </c>
      <c r="J186" t="s">
        <v>140</v>
      </c>
      <c r="K186" t="s">
        <v>1</v>
      </c>
      <c r="L186" t="s">
        <v>120</v>
      </c>
      <c r="M186" t="s">
        <v>121</v>
      </c>
      <c r="N186" t="s">
        <v>98</v>
      </c>
      <c r="O186" t="s">
        <v>123</v>
      </c>
      <c r="P186" t="s">
        <v>124</v>
      </c>
      <c r="Q186" t="s">
        <v>125</v>
      </c>
      <c r="R186" t="s">
        <v>126</v>
      </c>
      <c r="V186" t="s">
        <v>473</v>
      </c>
      <c r="W186" t="s">
        <v>75</v>
      </c>
      <c r="X186" t="s">
        <v>267</v>
      </c>
      <c r="Y186" t="s">
        <v>140</v>
      </c>
      <c r="Z186" t="s">
        <v>1</v>
      </c>
      <c r="AA186" t="s">
        <v>120</v>
      </c>
      <c r="AB186" t="s">
        <v>121</v>
      </c>
      <c r="AC186" t="s">
        <v>98</v>
      </c>
      <c r="AD186" t="s">
        <v>123</v>
      </c>
      <c r="AE186" t="s">
        <v>124</v>
      </c>
      <c r="AF186" t="s">
        <v>125</v>
      </c>
      <c r="AG186" t="s">
        <v>126</v>
      </c>
    </row>
    <row r="187" spans="1:35" x14ac:dyDescent="0.2">
      <c r="A187" t="s">
        <v>763</v>
      </c>
      <c r="B187">
        <f t="shared" si="14"/>
        <v>4.2918454935622317E-2</v>
      </c>
      <c r="C187">
        <f t="shared" si="15"/>
        <v>8.5836909871244635E-2</v>
      </c>
      <c r="D187">
        <v>1.2</v>
      </c>
      <c r="E187">
        <f t="shared" si="9"/>
        <v>0.39999999999999991</v>
      </c>
      <c r="F187" t="s">
        <v>1072</v>
      </c>
      <c r="G187" t="s">
        <v>72</v>
      </c>
      <c r="H187" t="s">
        <v>353</v>
      </c>
      <c r="I187" t="s">
        <v>515</v>
      </c>
      <c r="J187" t="s">
        <v>98</v>
      </c>
      <c r="K187" t="s">
        <v>237</v>
      </c>
      <c r="L187" t="s">
        <v>521</v>
      </c>
      <c r="M187" t="s">
        <v>513</v>
      </c>
      <c r="N187" t="s">
        <v>140</v>
      </c>
      <c r="O187" t="s">
        <v>108</v>
      </c>
      <c r="P187" t="s">
        <v>772</v>
      </c>
      <c r="Q187" t="s">
        <v>276</v>
      </c>
      <c r="V187" t="s">
        <v>72</v>
      </c>
      <c r="W187" t="s">
        <v>353</v>
      </c>
      <c r="X187" t="s">
        <v>515</v>
      </c>
    </row>
    <row r="188" spans="1:35" x14ac:dyDescent="0.2">
      <c r="A188" t="s">
        <v>763</v>
      </c>
      <c r="B188">
        <f t="shared" si="14"/>
        <v>4.2918454935622317E-2</v>
      </c>
      <c r="C188">
        <f t="shared" si="15"/>
        <v>8.5836909871244635E-2</v>
      </c>
      <c r="D188">
        <v>1.1000000000000001</v>
      </c>
      <c r="E188">
        <f t="shared" si="9"/>
        <v>0.30000000000000004</v>
      </c>
      <c r="F188" t="s">
        <v>1072</v>
      </c>
      <c r="G188" t="s">
        <v>773</v>
      </c>
      <c r="H188" t="s">
        <v>48</v>
      </c>
      <c r="I188" t="s">
        <v>774</v>
      </c>
      <c r="J188" t="s">
        <v>41</v>
      </c>
      <c r="K188" t="s">
        <v>48</v>
      </c>
      <c r="L188" t="s">
        <v>775</v>
      </c>
      <c r="M188" t="s">
        <v>669</v>
      </c>
      <c r="N188" t="s">
        <v>101</v>
      </c>
      <c r="O188" t="s">
        <v>776</v>
      </c>
      <c r="P188" t="s">
        <v>48</v>
      </c>
      <c r="Q188" t="s">
        <v>777</v>
      </c>
      <c r="R188" t="s">
        <v>778</v>
      </c>
    </row>
    <row r="189" spans="1:35" x14ac:dyDescent="0.2">
      <c r="A189" t="s">
        <v>763</v>
      </c>
      <c r="B189">
        <f t="shared" si="14"/>
        <v>4.2918454935622317E-2</v>
      </c>
      <c r="C189">
        <f t="shared" si="15"/>
        <v>8.5836909871244635E-2</v>
      </c>
      <c r="D189">
        <v>1</v>
      </c>
      <c r="E189">
        <f t="shared" si="9"/>
        <v>0.19999999999999996</v>
      </c>
      <c r="F189" t="s">
        <v>1072</v>
      </c>
      <c r="G189" t="s">
        <v>72</v>
      </c>
      <c r="H189" t="s">
        <v>779</v>
      </c>
      <c r="I189" t="s">
        <v>780</v>
      </c>
      <c r="J189" t="s">
        <v>98</v>
      </c>
      <c r="K189" t="s">
        <v>781</v>
      </c>
      <c r="L189" t="s">
        <v>128</v>
      </c>
      <c r="M189" t="s">
        <v>48</v>
      </c>
      <c r="N189" t="s">
        <v>561</v>
      </c>
      <c r="O189" t="s">
        <v>57</v>
      </c>
      <c r="P189" t="s">
        <v>782</v>
      </c>
      <c r="Q189" t="s">
        <v>1</v>
      </c>
      <c r="R189" t="s">
        <v>783</v>
      </c>
    </row>
    <row r="190" spans="1:35" x14ac:dyDescent="0.2">
      <c r="A190" t="s">
        <v>763</v>
      </c>
      <c r="B190">
        <f t="shared" si="14"/>
        <v>4.2918454935622317E-2</v>
      </c>
      <c r="C190">
        <f t="shared" si="15"/>
        <v>8.5836909871244635E-2</v>
      </c>
      <c r="D190">
        <v>0.90000000000000102</v>
      </c>
      <c r="E190">
        <f t="shared" si="9"/>
        <v>0.10000000000000098</v>
      </c>
      <c r="F190" t="s">
        <v>1072</v>
      </c>
      <c r="G190" t="s">
        <v>274</v>
      </c>
      <c r="H190" t="s">
        <v>151</v>
      </c>
      <c r="I190" t="s">
        <v>205</v>
      </c>
      <c r="J190" t="s">
        <v>52</v>
      </c>
      <c r="K190" t="s">
        <v>784</v>
      </c>
      <c r="L190" t="s">
        <v>52</v>
      </c>
      <c r="M190" t="s">
        <v>48</v>
      </c>
      <c r="N190" t="s">
        <v>449</v>
      </c>
      <c r="O190" t="s">
        <v>88</v>
      </c>
      <c r="P190" t="s">
        <v>68</v>
      </c>
      <c r="Q190" t="s">
        <v>268</v>
      </c>
      <c r="R190" t="s">
        <v>47</v>
      </c>
      <c r="S190" t="s">
        <v>85</v>
      </c>
      <c r="T190" t="s">
        <v>319</v>
      </c>
    </row>
    <row r="191" spans="1:35" x14ac:dyDescent="0.2">
      <c r="A191" t="s">
        <v>763</v>
      </c>
      <c r="B191">
        <f t="shared" si="14"/>
        <v>4.2918454935622317E-2</v>
      </c>
      <c r="C191">
        <f t="shared" si="15"/>
        <v>8.5836909871244635E-2</v>
      </c>
      <c r="D191">
        <v>0.80000000000000104</v>
      </c>
      <c r="E191">
        <f t="shared" si="9"/>
        <v>9.9920072216264089E-16</v>
      </c>
      <c r="F191" t="s">
        <v>1072</v>
      </c>
      <c r="G191" t="s">
        <v>72</v>
      </c>
      <c r="H191" t="s">
        <v>785</v>
      </c>
      <c r="I191" t="s">
        <v>460</v>
      </c>
      <c r="J191" t="s">
        <v>67</v>
      </c>
      <c r="K191" t="s">
        <v>48</v>
      </c>
      <c r="L191" t="s">
        <v>53</v>
      </c>
      <c r="M191" t="s">
        <v>75</v>
      </c>
      <c r="N191" t="s">
        <v>786</v>
      </c>
      <c r="O191" t="s">
        <v>140</v>
      </c>
      <c r="P191" t="s">
        <v>48</v>
      </c>
      <c r="Q191" t="s">
        <v>497</v>
      </c>
      <c r="R191" t="s">
        <v>750</v>
      </c>
    </row>
    <row r="192" spans="1:35" x14ac:dyDescent="0.2">
      <c r="A192" t="s">
        <v>763</v>
      </c>
      <c r="B192">
        <f t="shared" si="14"/>
        <v>4.2918454935622317E-2</v>
      </c>
      <c r="C192">
        <f t="shared" si="15"/>
        <v>8.5836909871244635E-2</v>
      </c>
      <c r="D192">
        <v>0.70000000000000095</v>
      </c>
      <c r="E192">
        <f t="shared" si="9"/>
        <v>-9.999999999999909E-2</v>
      </c>
      <c r="F192" t="s">
        <v>1072</v>
      </c>
      <c r="G192" t="s">
        <v>473</v>
      </c>
      <c r="H192" t="s">
        <v>340</v>
      </c>
      <c r="I192" t="s">
        <v>52</v>
      </c>
      <c r="J192" t="s">
        <v>524</v>
      </c>
      <c r="K192" t="s">
        <v>109</v>
      </c>
      <c r="L192" t="s">
        <v>48</v>
      </c>
      <c r="M192" t="s">
        <v>148</v>
      </c>
      <c r="N192" t="s">
        <v>787</v>
      </c>
      <c r="O192" t="s">
        <v>416</v>
      </c>
      <c r="P192" t="s">
        <v>496</v>
      </c>
      <c r="Q192" t="s">
        <v>140</v>
      </c>
      <c r="R192" t="s">
        <v>122</v>
      </c>
      <c r="S192" t="s">
        <v>383</v>
      </c>
    </row>
    <row r="193" spans="1:35" x14ac:dyDescent="0.2">
      <c r="A193" t="s">
        <v>763</v>
      </c>
      <c r="B193">
        <f t="shared" si="14"/>
        <v>4.2918454935622317E-2</v>
      </c>
      <c r="C193">
        <f t="shared" si="15"/>
        <v>8.5836909871244635E-2</v>
      </c>
      <c r="D193">
        <v>0.6</v>
      </c>
      <c r="E193">
        <f t="shared" si="9"/>
        <v>-0.20000000000000007</v>
      </c>
      <c r="F193" t="s">
        <v>1072</v>
      </c>
      <c r="G193" t="s">
        <v>242</v>
      </c>
      <c r="H193" t="s">
        <v>353</v>
      </c>
      <c r="I193" t="s">
        <v>788</v>
      </c>
      <c r="J193" t="s">
        <v>70</v>
      </c>
      <c r="K193" t="s">
        <v>106</v>
      </c>
      <c r="L193" t="s">
        <v>48</v>
      </c>
      <c r="M193" t="s">
        <v>770</v>
      </c>
      <c r="N193" t="s">
        <v>158</v>
      </c>
      <c r="O193" t="s">
        <v>403</v>
      </c>
      <c r="P193" t="s">
        <v>448</v>
      </c>
    </row>
    <row r="194" spans="1:35" x14ac:dyDescent="0.2">
      <c r="A194" t="s">
        <v>763</v>
      </c>
      <c r="B194">
        <f t="shared" si="14"/>
        <v>4.2918454935622317E-2</v>
      </c>
      <c r="C194">
        <f t="shared" si="15"/>
        <v>8.5836909871244635E-2</v>
      </c>
      <c r="D194">
        <v>0.5</v>
      </c>
      <c r="E194">
        <f t="shared" si="9"/>
        <v>-0.30000000000000004</v>
      </c>
      <c r="F194" t="s">
        <v>1072</v>
      </c>
      <c r="G194" t="s">
        <v>72</v>
      </c>
      <c r="H194" t="s">
        <v>431</v>
      </c>
      <c r="I194" t="s">
        <v>789</v>
      </c>
      <c r="J194" t="s">
        <v>48</v>
      </c>
      <c r="K194" t="s">
        <v>346</v>
      </c>
      <c r="L194" t="s">
        <v>308</v>
      </c>
      <c r="M194" t="s">
        <v>41</v>
      </c>
      <c r="N194" t="s">
        <v>406</v>
      </c>
      <c r="O194" t="s">
        <v>433</v>
      </c>
      <c r="P194" t="s">
        <v>140</v>
      </c>
      <c r="Q194" t="s">
        <v>309</v>
      </c>
      <c r="R194" t="s">
        <v>121</v>
      </c>
      <c r="S194" t="s">
        <v>48</v>
      </c>
      <c r="T194" t="s">
        <v>276</v>
      </c>
    </row>
    <row r="195" spans="1:35" x14ac:dyDescent="0.2">
      <c r="A195" t="s">
        <v>763</v>
      </c>
      <c r="B195">
        <f t="shared" si="14"/>
        <v>4.2918454935622317E-2</v>
      </c>
      <c r="C195">
        <f t="shared" si="15"/>
        <v>8.5836909871244635E-2</v>
      </c>
      <c r="D195">
        <v>0.4</v>
      </c>
      <c r="E195">
        <f t="shared" si="9"/>
        <v>-0.4</v>
      </c>
      <c r="F195" t="s">
        <v>1072</v>
      </c>
      <c r="G195" t="s">
        <v>210</v>
      </c>
      <c r="H195" t="s">
        <v>733</v>
      </c>
      <c r="I195" t="s">
        <v>75</v>
      </c>
      <c r="J195" t="s">
        <v>790</v>
      </c>
      <c r="K195" t="s">
        <v>68</v>
      </c>
      <c r="L195" t="s">
        <v>337</v>
      </c>
      <c r="M195" t="s">
        <v>119</v>
      </c>
      <c r="N195" t="s">
        <v>52</v>
      </c>
      <c r="O195" t="s">
        <v>54</v>
      </c>
      <c r="P195" t="s">
        <v>334</v>
      </c>
      <c r="Q195" t="s">
        <v>791</v>
      </c>
    </row>
    <row r="196" spans="1:35" x14ac:dyDescent="0.2">
      <c r="A196" t="s">
        <v>763</v>
      </c>
      <c r="B196">
        <f t="shared" si="14"/>
        <v>4.2918454935622317E-2</v>
      </c>
      <c r="C196">
        <f t="shared" si="15"/>
        <v>8.5836909871244635E-2</v>
      </c>
      <c r="D196">
        <v>0.3</v>
      </c>
      <c r="E196">
        <f t="shared" ref="E196:E241" si="16">D196-0.8</f>
        <v>-0.5</v>
      </c>
      <c r="F196" t="s">
        <v>1072</v>
      </c>
      <c r="G196" t="s">
        <v>182</v>
      </c>
      <c r="H196" t="s">
        <v>713</v>
      </c>
      <c r="I196" t="s">
        <v>782</v>
      </c>
      <c r="J196" t="s">
        <v>122</v>
      </c>
      <c r="K196" t="s">
        <v>148</v>
      </c>
      <c r="L196" t="s">
        <v>243</v>
      </c>
      <c r="M196" t="s">
        <v>128</v>
      </c>
      <c r="N196" t="s">
        <v>48</v>
      </c>
      <c r="O196" t="s">
        <v>792</v>
      </c>
      <c r="P196" t="s">
        <v>672</v>
      </c>
      <c r="Q196" t="s">
        <v>48</v>
      </c>
      <c r="R196" t="s">
        <v>256</v>
      </c>
      <c r="S196" t="s">
        <v>793</v>
      </c>
    </row>
    <row r="197" spans="1:35" x14ac:dyDescent="0.2">
      <c r="A197" t="s">
        <v>763</v>
      </c>
      <c r="B197">
        <f t="shared" si="14"/>
        <v>4.2918454935622317E-2</v>
      </c>
      <c r="C197">
        <f t="shared" si="15"/>
        <v>8.5836909871244635E-2</v>
      </c>
      <c r="D197">
        <v>0.2</v>
      </c>
      <c r="E197">
        <f t="shared" si="16"/>
        <v>-0.60000000000000009</v>
      </c>
      <c r="F197" t="s">
        <v>1072</v>
      </c>
      <c r="G197" t="s">
        <v>72</v>
      </c>
      <c r="H197" t="s">
        <v>539</v>
      </c>
      <c r="I197" t="s">
        <v>121</v>
      </c>
      <c r="J197" t="s">
        <v>794</v>
      </c>
      <c r="K197" t="s">
        <v>795</v>
      </c>
      <c r="L197" t="s">
        <v>772</v>
      </c>
      <c r="M197" t="s">
        <v>276</v>
      </c>
      <c r="N197" t="s">
        <v>41</v>
      </c>
      <c r="O197" t="s">
        <v>85</v>
      </c>
      <c r="P197" t="s">
        <v>732</v>
      </c>
      <c r="Q197" t="s">
        <v>656</v>
      </c>
    </row>
    <row r="198" spans="1:35" x14ac:dyDescent="0.2">
      <c r="A198" t="s">
        <v>763</v>
      </c>
      <c r="B198">
        <f t="shared" si="14"/>
        <v>4.2918454935622317E-2</v>
      </c>
      <c r="C198">
        <f t="shared" si="15"/>
        <v>8.5836909871244635E-2</v>
      </c>
      <c r="D198">
        <v>9.9999999999999895E-2</v>
      </c>
      <c r="E198">
        <f t="shared" si="16"/>
        <v>-0.70000000000000018</v>
      </c>
      <c r="F198" t="s">
        <v>1072</v>
      </c>
      <c r="G198" t="s">
        <v>796</v>
      </c>
      <c r="H198" t="s">
        <v>121</v>
      </c>
      <c r="I198" t="s">
        <v>797</v>
      </c>
      <c r="J198" t="s">
        <v>550</v>
      </c>
      <c r="K198" t="s">
        <v>68</v>
      </c>
      <c r="L198" t="s">
        <v>144</v>
      </c>
      <c r="M198" t="s">
        <v>176</v>
      </c>
      <c r="N198" t="s">
        <v>41</v>
      </c>
      <c r="O198" t="s">
        <v>465</v>
      </c>
      <c r="P198" t="s">
        <v>512</v>
      </c>
    </row>
    <row r="199" spans="1:35" x14ac:dyDescent="0.2">
      <c r="A199" t="s">
        <v>763</v>
      </c>
      <c r="B199">
        <f t="shared" si="14"/>
        <v>4.2918454935622317E-2</v>
      </c>
      <c r="C199">
        <f t="shared" si="15"/>
        <v>8.5836909871244635E-2</v>
      </c>
      <c r="D199">
        <v>0</v>
      </c>
      <c r="E199">
        <f t="shared" si="16"/>
        <v>-0.8</v>
      </c>
      <c r="F199" t="s">
        <v>1072</v>
      </c>
      <c r="G199" t="s">
        <v>82</v>
      </c>
      <c r="H199" t="s">
        <v>798</v>
      </c>
      <c r="I199" t="s">
        <v>52</v>
      </c>
      <c r="J199" t="s">
        <v>799</v>
      </c>
      <c r="K199" t="s">
        <v>334</v>
      </c>
      <c r="L199" t="s">
        <v>121</v>
      </c>
      <c r="M199" t="s">
        <v>48</v>
      </c>
      <c r="N199" t="s">
        <v>535</v>
      </c>
      <c r="O199" t="s">
        <v>747</v>
      </c>
      <c r="P199" t="s">
        <v>800</v>
      </c>
      <c r="Q199" t="s">
        <v>440</v>
      </c>
    </row>
    <row r="200" spans="1:35" x14ac:dyDescent="0.2">
      <c r="A200" t="s">
        <v>763</v>
      </c>
      <c r="B200">
        <f t="shared" si="14"/>
        <v>4.2918454935622317E-2</v>
      </c>
      <c r="C200">
        <f t="shared" si="15"/>
        <v>8.5836909871244635E-2</v>
      </c>
      <c r="D200">
        <v>-0.1</v>
      </c>
      <c r="E200">
        <f t="shared" si="16"/>
        <v>-0.9</v>
      </c>
      <c r="F200" t="s">
        <v>1072</v>
      </c>
      <c r="G200" t="s">
        <v>297</v>
      </c>
      <c r="H200" t="s">
        <v>312</v>
      </c>
      <c r="I200" t="s">
        <v>65</v>
      </c>
      <c r="J200" t="s">
        <v>415</v>
      </c>
      <c r="K200" t="s">
        <v>416</v>
      </c>
      <c r="L200" t="s">
        <v>151</v>
      </c>
      <c r="M200" t="s">
        <v>417</v>
      </c>
      <c r="N200" t="s">
        <v>418</v>
      </c>
      <c r="O200" t="s">
        <v>48</v>
      </c>
      <c r="P200" t="s">
        <v>419</v>
      </c>
      <c r="Q200" t="s">
        <v>801</v>
      </c>
      <c r="R200" t="s">
        <v>94</v>
      </c>
      <c r="S200" t="s">
        <v>224</v>
      </c>
    </row>
    <row r="201" spans="1:35" x14ac:dyDescent="0.2">
      <c r="A201" t="s">
        <v>763</v>
      </c>
      <c r="B201">
        <f t="shared" si="14"/>
        <v>4.2918454935622317E-2</v>
      </c>
      <c r="C201">
        <f t="shared" si="15"/>
        <v>8.5836909871244635E-2</v>
      </c>
      <c r="D201">
        <v>-0.2</v>
      </c>
      <c r="E201">
        <f t="shared" si="16"/>
        <v>-1</v>
      </c>
      <c r="F201" t="s">
        <v>1072</v>
      </c>
      <c r="G201" t="s">
        <v>50</v>
      </c>
      <c r="H201" t="s">
        <v>127</v>
      </c>
      <c r="I201" t="s">
        <v>77</v>
      </c>
      <c r="J201" t="s">
        <v>128</v>
      </c>
      <c r="K201" t="s">
        <v>98</v>
      </c>
      <c r="L201" t="s">
        <v>319</v>
      </c>
      <c r="M201" t="s">
        <v>57</v>
      </c>
      <c r="N201" t="s">
        <v>662</v>
      </c>
      <c r="O201" t="s">
        <v>122</v>
      </c>
      <c r="P201" t="s">
        <v>177</v>
      </c>
      <c r="Q201" t="s">
        <v>48</v>
      </c>
      <c r="R201" t="s">
        <v>802</v>
      </c>
      <c r="S201" t="s">
        <v>301</v>
      </c>
    </row>
    <row r="202" spans="1:35" x14ac:dyDescent="0.2">
      <c r="A202" t="s">
        <v>803</v>
      </c>
      <c r="B202">
        <f>1/(20.9*2)</f>
        <v>2.3923444976076555E-2</v>
      </c>
      <c r="C202">
        <f>1/20.9</f>
        <v>4.784688995215311E-2</v>
      </c>
      <c r="D202">
        <v>1.7</v>
      </c>
      <c r="E202">
        <f t="shared" si="16"/>
        <v>0.89999999999999991</v>
      </c>
      <c r="F202" t="s">
        <v>1072</v>
      </c>
      <c r="G202" t="s">
        <v>804</v>
      </c>
      <c r="H202" t="s">
        <v>1</v>
      </c>
      <c r="I202" t="s">
        <v>505</v>
      </c>
      <c r="J202" t="s">
        <v>134</v>
      </c>
      <c r="K202" t="s">
        <v>128</v>
      </c>
      <c r="L202" t="s">
        <v>48</v>
      </c>
      <c r="M202" t="s">
        <v>805</v>
      </c>
      <c r="N202" t="s">
        <v>57</v>
      </c>
      <c r="O202" t="s">
        <v>45</v>
      </c>
      <c r="P202" t="s">
        <v>806</v>
      </c>
      <c r="Q202" t="s">
        <v>52</v>
      </c>
      <c r="R202" t="s">
        <v>135</v>
      </c>
      <c r="S202" t="s">
        <v>212</v>
      </c>
      <c r="T202" t="s">
        <v>317</v>
      </c>
      <c r="V202" t="s">
        <v>804</v>
      </c>
      <c r="W202" t="s">
        <v>1</v>
      </c>
      <c r="X202" t="s">
        <v>505</v>
      </c>
      <c r="Y202" t="s">
        <v>134</v>
      </c>
      <c r="Z202" t="s">
        <v>128</v>
      </c>
      <c r="AA202" t="s">
        <v>48</v>
      </c>
      <c r="AB202" t="s">
        <v>805</v>
      </c>
      <c r="AC202" t="s">
        <v>57</v>
      </c>
      <c r="AD202" t="s">
        <v>45</v>
      </c>
      <c r="AE202" t="s">
        <v>806</v>
      </c>
      <c r="AF202" t="s">
        <v>52</v>
      </c>
      <c r="AG202" t="s">
        <v>135</v>
      </c>
      <c r="AH202" t="s">
        <v>212</v>
      </c>
      <c r="AI202" t="s">
        <v>317</v>
      </c>
    </row>
    <row r="203" spans="1:35" x14ac:dyDescent="0.2">
      <c r="A203" t="s">
        <v>803</v>
      </c>
      <c r="B203">
        <f t="shared" ref="B203:B221" si="17">1/(20.9*2)</f>
        <v>2.3923444976076555E-2</v>
      </c>
      <c r="C203">
        <f t="shared" ref="C203:C221" si="18">1/20.9</f>
        <v>4.784688995215311E-2</v>
      </c>
      <c r="D203">
        <v>1.6</v>
      </c>
      <c r="E203">
        <f t="shared" si="16"/>
        <v>0.8</v>
      </c>
      <c r="F203" t="s">
        <v>1072</v>
      </c>
      <c r="G203" t="s">
        <v>50</v>
      </c>
      <c r="H203" t="s">
        <v>119</v>
      </c>
      <c r="I203" t="s">
        <v>155</v>
      </c>
      <c r="J203" t="s">
        <v>807</v>
      </c>
      <c r="K203" t="s">
        <v>52</v>
      </c>
      <c r="L203" t="s">
        <v>109</v>
      </c>
      <c r="M203" t="s">
        <v>177</v>
      </c>
      <c r="N203" t="s">
        <v>88</v>
      </c>
      <c r="O203" t="s">
        <v>131</v>
      </c>
      <c r="P203" t="s">
        <v>119</v>
      </c>
      <c r="Q203" t="s">
        <v>586</v>
      </c>
      <c r="R203" t="s">
        <v>48</v>
      </c>
      <c r="S203" t="s">
        <v>290</v>
      </c>
      <c r="V203" t="s">
        <v>50</v>
      </c>
      <c r="W203" t="s">
        <v>119</v>
      </c>
      <c r="X203" t="s">
        <v>155</v>
      </c>
      <c r="Z203" t="s">
        <v>52</v>
      </c>
      <c r="AB203" t="s">
        <v>177</v>
      </c>
      <c r="AE203" t="s">
        <v>119</v>
      </c>
      <c r="AG203" t="s">
        <v>48</v>
      </c>
    </row>
    <row r="204" spans="1:35" x14ac:dyDescent="0.2">
      <c r="A204" t="s">
        <v>803</v>
      </c>
      <c r="B204">
        <f t="shared" si="17"/>
        <v>2.3923444976076555E-2</v>
      </c>
      <c r="C204">
        <f t="shared" si="18"/>
        <v>4.784688995215311E-2</v>
      </c>
      <c r="D204">
        <v>1.5</v>
      </c>
      <c r="E204">
        <f t="shared" si="16"/>
        <v>0.7</v>
      </c>
      <c r="F204" t="s">
        <v>1072</v>
      </c>
      <c r="G204" t="s">
        <v>72</v>
      </c>
      <c r="H204" t="s">
        <v>808</v>
      </c>
      <c r="I204" t="s">
        <v>809</v>
      </c>
      <c r="J204" t="s">
        <v>128</v>
      </c>
      <c r="K204" t="s">
        <v>109</v>
      </c>
      <c r="L204" t="s">
        <v>88</v>
      </c>
      <c r="M204" t="s">
        <v>68</v>
      </c>
      <c r="N204" t="s">
        <v>496</v>
      </c>
      <c r="O204" t="s">
        <v>480</v>
      </c>
      <c r="P204" t="s">
        <v>810</v>
      </c>
      <c r="Q204" t="s">
        <v>52</v>
      </c>
      <c r="R204" t="s">
        <v>48</v>
      </c>
      <c r="S204" t="s">
        <v>99</v>
      </c>
    </row>
    <row r="205" spans="1:35" x14ac:dyDescent="0.2">
      <c r="A205" t="s">
        <v>803</v>
      </c>
      <c r="B205">
        <f t="shared" si="17"/>
        <v>2.3923444976076555E-2</v>
      </c>
      <c r="C205">
        <f t="shared" si="18"/>
        <v>4.784688995215311E-2</v>
      </c>
      <c r="D205">
        <v>1.4</v>
      </c>
      <c r="E205">
        <f t="shared" si="16"/>
        <v>0.59999999999999987</v>
      </c>
      <c r="F205" t="s">
        <v>1072</v>
      </c>
      <c r="G205" t="s">
        <v>72</v>
      </c>
      <c r="H205" t="s">
        <v>778</v>
      </c>
      <c r="I205" t="s">
        <v>75</v>
      </c>
      <c r="J205" t="s">
        <v>1</v>
      </c>
      <c r="K205" t="s">
        <v>265</v>
      </c>
      <c r="L205" t="s">
        <v>811</v>
      </c>
      <c r="M205" t="s">
        <v>154</v>
      </c>
      <c r="N205" t="s">
        <v>812</v>
      </c>
      <c r="O205" t="s">
        <v>48</v>
      </c>
      <c r="P205" t="s">
        <v>813</v>
      </c>
      <c r="Q205" t="s">
        <v>75</v>
      </c>
      <c r="R205" t="s">
        <v>469</v>
      </c>
    </row>
    <row r="206" spans="1:35" x14ac:dyDescent="0.2">
      <c r="A206" t="s">
        <v>803</v>
      </c>
      <c r="B206">
        <f t="shared" si="17"/>
        <v>2.3923444976076555E-2</v>
      </c>
      <c r="C206">
        <f t="shared" si="18"/>
        <v>4.784688995215311E-2</v>
      </c>
      <c r="D206">
        <v>1.3</v>
      </c>
      <c r="E206">
        <f t="shared" si="16"/>
        <v>0.5</v>
      </c>
      <c r="F206" t="s">
        <v>1072</v>
      </c>
      <c r="G206" t="s">
        <v>814</v>
      </c>
      <c r="H206" t="s">
        <v>815</v>
      </c>
      <c r="I206" t="s">
        <v>1</v>
      </c>
      <c r="J206" t="s">
        <v>276</v>
      </c>
      <c r="K206" t="s">
        <v>48</v>
      </c>
      <c r="L206" t="s">
        <v>162</v>
      </c>
      <c r="M206" t="s">
        <v>41</v>
      </c>
      <c r="N206" t="s">
        <v>48</v>
      </c>
      <c r="O206" t="s">
        <v>816</v>
      </c>
      <c r="P206" t="s">
        <v>817</v>
      </c>
      <c r="Q206" t="s">
        <v>158</v>
      </c>
      <c r="R206" t="s">
        <v>48</v>
      </c>
      <c r="S206" t="s">
        <v>476</v>
      </c>
    </row>
    <row r="207" spans="1:35" x14ac:dyDescent="0.2">
      <c r="A207" t="s">
        <v>803</v>
      </c>
      <c r="B207">
        <f t="shared" si="17"/>
        <v>2.3923444976076555E-2</v>
      </c>
      <c r="C207">
        <f t="shared" si="18"/>
        <v>4.784688995215311E-2</v>
      </c>
      <c r="D207">
        <v>1.2</v>
      </c>
      <c r="E207">
        <f t="shared" si="16"/>
        <v>0.39999999999999991</v>
      </c>
      <c r="F207" t="s">
        <v>1072</v>
      </c>
      <c r="G207" t="s">
        <v>473</v>
      </c>
      <c r="H207" t="s">
        <v>64</v>
      </c>
      <c r="I207" t="s">
        <v>65</v>
      </c>
      <c r="J207" t="s">
        <v>56</v>
      </c>
      <c r="K207" t="s">
        <v>77</v>
      </c>
      <c r="L207" t="s">
        <v>67</v>
      </c>
      <c r="M207" t="s">
        <v>130</v>
      </c>
      <c r="N207" t="s">
        <v>306</v>
      </c>
      <c r="O207" t="s">
        <v>94</v>
      </c>
      <c r="P207" t="s">
        <v>416</v>
      </c>
      <c r="Q207" t="s">
        <v>119</v>
      </c>
      <c r="R207" t="s">
        <v>818</v>
      </c>
      <c r="S207" t="s">
        <v>819</v>
      </c>
    </row>
    <row r="208" spans="1:35" x14ac:dyDescent="0.2">
      <c r="A208" t="s">
        <v>803</v>
      </c>
      <c r="B208">
        <f t="shared" si="17"/>
        <v>2.3923444976076555E-2</v>
      </c>
      <c r="C208">
        <f t="shared" si="18"/>
        <v>4.784688995215311E-2</v>
      </c>
      <c r="D208">
        <v>1.1000000000000001</v>
      </c>
      <c r="E208">
        <f t="shared" si="16"/>
        <v>0.30000000000000004</v>
      </c>
      <c r="F208" t="s">
        <v>1072</v>
      </c>
      <c r="G208" t="s">
        <v>274</v>
      </c>
      <c r="H208" t="s">
        <v>75</v>
      </c>
      <c r="I208" t="s">
        <v>1</v>
      </c>
      <c r="J208" t="s">
        <v>275</v>
      </c>
      <c r="K208" t="s">
        <v>276</v>
      </c>
      <c r="L208" t="s">
        <v>154</v>
      </c>
      <c r="M208" t="s">
        <v>820</v>
      </c>
      <c r="N208" t="s">
        <v>119</v>
      </c>
      <c r="O208" t="s">
        <v>440</v>
      </c>
      <c r="P208" t="s">
        <v>821</v>
      </c>
      <c r="Q208" t="s">
        <v>121</v>
      </c>
      <c r="R208" t="s">
        <v>822</v>
      </c>
    </row>
    <row r="209" spans="1:34" x14ac:dyDescent="0.2">
      <c r="A209" t="s">
        <v>803</v>
      </c>
      <c r="B209">
        <f t="shared" si="17"/>
        <v>2.3923444976076555E-2</v>
      </c>
      <c r="C209">
        <f t="shared" si="18"/>
        <v>4.784688995215311E-2</v>
      </c>
      <c r="D209">
        <v>1</v>
      </c>
      <c r="E209">
        <f t="shared" si="16"/>
        <v>0.19999999999999996</v>
      </c>
      <c r="F209" t="s">
        <v>1072</v>
      </c>
      <c r="G209" t="s">
        <v>82</v>
      </c>
      <c r="H209" t="s">
        <v>312</v>
      </c>
      <c r="I209" t="s">
        <v>65</v>
      </c>
      <c r="J209" t="s">
        <v>504</v>
      </c>
      <c r="K209" t="s">
        <v>440</v>
      </c>
      <c r="L209" t="s">
        <v>334</v>
      </c>
      <c r="M209" t="s">
        <v>823</v>
      </c>
      <c r="N209" t="s">
        <v>140</v>
      </c>
      <c r="O209" t="s">
        <v>109</v>
      </c>
      <c r="P209" t="s">
        <v>52</v>
      </c>
      <c r="Q209" t="s">
        <v>107</v>
      </c>
      <c r="R209" t="s">
        <v>47</v>
      </c>
      <c r="S209" t="s">
        <v>85</v>
      </c>
      <c r="T209" t="s">
        <v>813</v>
      </c>
    </row>
    <row r="210" spans="1:34" x14ac:dyDescent="0.2">
      <c r="A210" t="s">
        <v>803</v>
      </c>
      <c r="B210">
        <f t="shared" si="17"/>
        <v>2.3923444976076555E-2</v>
      </c>
      <c r="C210">
        <f t="shared" si="18"/>
        <v>4.784688995215311E-2</v>
      </c>
      <c r="D210">
        <v>0.90000000000000102</v>
      </c>
      <c r="E210">
        <f t="shared" si="16"/>
        <v>0.10000000000000098</v>
      </c>
      <c r="F210" t="s">
        <v>1072</v>
      </c>
      <c r="G210" t="s">
        <v>216</v>
      </c>
      <c r="H210" t="s">
        <v>151</v>
      </c>
      <c r="I210" t="s">
        <v>1</v>
      </c>
      <c r="J210" t="s">
        <v>285</v>
      </c>
      <c r="K210" t="s">
        <v>824</v>
      </c>
      <c r="L210" t="s">
        <v>52</v>
      </c>
      <c r="M210" t="s">
        <v>825</v>
      </c>
      <c r="N210" t="s">
        <v>245</v>
      </c>
      <c r="O210" t="s">
        <v>101</v>
      </c>
      <c r="P210" t="s">
        <v>826</v>
      </c>
      <c r="Q210" t="s">
        <v>48</v>
      </c>
      <c r="R210" t="s">
        <v>130</v>
      </c>
    </row>
    <row r="211" spans="1:34" x14ac:dyDescent="0.2">
      <c r="A211" t="s">
        <v>803</v>
      </c>
      <c r="B211">
        <f t="shared" si="17"/>
        <v>2.3923444976076555E-2</v>
      </c>
      <c r="C211">
        <f t="shared" si="18"/>
        <v>4.784688995215311E-2</v>
      </c>
      <c r="D211">
        <v>0.80000000000000104</v>
      </c>
      <c r="E211">
        <f t="shared" si="16"/>
        <v>9.9920072216264089E-16</v>
      </c>
      <c r="F211" t="s">
        <v>1072</v>
      </c>
      <c r="G211" t="s">
        <v>297</v>
      </c>
      <c r="H211" t="s">
        <v>443</v>
      </c>
      <c r="I211" t="s">
        <v>67</v>
      </c>
      <c r="J211" t="s">
        <v>101</v>
      </c>
      <c r="K211" t="s">
        <v>44</v>
      </c>
      <c r="L211" t="s">
        <v>45</v>
      </c>
      <c r="M211" t="s">
        <v>523</v>
      </c>
      <c r="N211" t="s">
        <v>52</v>
      </c>
      <c r="O211" t="s">
        <v>524</v>
      </c>
      <c r="P211" t="s">
        <v>48</v>
      </c>
      <c r="Q211" t="s">
        <v>395</v>
      </c>
      <c r="R211" t="s">
        <v>52</v>
      </c>
      <c r="S211" t="s">
        <v>186</v>
      </c>
      <c r="T211" t="s">
        <v>235</v>
      </c>
    </row>
    <row r="212" spans="1:34" x14ac:dyDescent="0.2">
      <c r="A212" t="s">
        <v>803</v>
      </c>
      <c r="B212">
        <f t="shared" si="17"/>
        <v>2.3923444976076555E-2</v>
      </c>
      <c r="C212">
        <f t="shared" si="18"/>
        <v>4.784688995215311E-2</v>
      </c>
      <c r="D212">
        <v>0.70000000000000095</v>
      </c>
      <c r="E212">
        <f t="shared" si="16"/>
        <v>-9.999999999999909E-2</v>
      </c>
      <c r="F212" t="s">
        <v>1072</v>
      </c>
      <c r="G212" t="s">
        <v>82</v>
      </c>
      <c r="H212" t="s">
        <v>193</v>
      </c>
      <c r="I212" t="s">
        <v>437</v>
      </c>
      <c r="J212" t="s">
        <v>67</v>
      </c>
      <c r="K212" t="s">
        <v>48</v>
      </c>
      <c r="L212" t="s">
        <v>452</v>
      </c>
      <c r="M212" t="s">
        <v>507</v>
      </c>
      <c r="N212" t="s">
        <v>52</v>
      </c>
      <c r="O212" t="s">
        <v>45</v>
      </c>
      <c r="P212" t="s">
        <v>173</v>
      </c>
      <c r="Q212" t="s">
        <v>827</v>
      </c>
      <c r="R212" t="s">
        <v>1</v>
      </c>
      <c r="S212" t="s">
        <v>750</v>
      </c>
    </row>
    <row r="213" spans="1:34" x14ac:dyDescent="0.2">
      <c r="A213" t="s">
        <v>803</v>
      </c>
      <c r="B213">
        <f t="shared" si="17"/>
        <v>2.3923444976076555E-2</v>
      </c>
      <c r="C213">
        <f t="shared" si="18"/>
        <v>4.784688995215311E-2</v>
      </c>
      <c r="D213">
        <v>0.6</v>
      </c>
      <c r="E213">
        <f t="shared" si="16"/>
        <v>-0.20000000000000007</v>
      </c>
      <c r="F213" t="s">
        <v>1072</v>
      </c>
      <c r="G213" t="s">
        <v>72</v>
      </c>
      <c r="H213" t="s">
        <v>828</v>
      </c>
      <c r="I213" t="s">
        <v>203</v>
      </c>
      <c r="J213" t="s">
        <v>829</v>
      </c>
      <c r="K213" t="s">
        <v>42</v>
      </c>
      <c r="L213" t="s">
        <v>463</v>
      </c>
      <c r="M213" t="s">
        <v>245</v>
      </c>
      <c r="N213" t="s">
        <v>85</v>
      </c>
      <c r="O213" t="s">
        <v>539</v>
      </c>
      <c r="P213" t="s">
        <v>830</v>
      </c>
      <c r="Q213" t="s">
        <v>77</v>
      </c>
    </row>
    <row r="214" spans="1:34" x14ac:dyDescent="0.2">
      <c r="A214" t="s">
        <v>803</v>
      </c>
      <c r="B214">
        <f t="shared" si="17"/>
        <v>2.3923444976076555E-2</v>
      </c>
      <c r="C214">
        <f t="shared" si="18"/>
        <v>4.784688995215311E-2</v>
      </c>
      <c r="D214">
        <v>0.5</v>
      </c>
      <c r="E214">
        <f t="shared" si="16"/>
        <v>-0.30000000000000004</v>
      </c>
      <c r="F214" t="s">
        <v>1072</v>
      </c>
      <c r="G214" t="s">
        <v>371</v>
      </c>
      <c r="H214" t="s">
        <v>461</v>
      </c>
      <c r="I214" t="s">
        <v>465</v>
      </c>
      <c r="J214" t="s">
        <v>262</v>
      </c>
      <c r="K214" t="s">
        <v>176</v>
      </c>
      <c r="L214" t="s">
        <v>97</v>
      </c>
      <c r="M214" t="s">
        <v>831</v>
      </c>
      <c r="N214" t="s">
        <v>48</v>
      </c>
      <c r="O214" t="s">
        <v>832</v>
      </c>
      <c r="P214" t="s">
        <v>511</v>
      </c>
      <c r="Q214" t="s">
        <v>135</v>
      </c>
      <c r="R214" t="s">
        <v>41</v>
      </c>
    </row>
    <row r="215" spans="1:34" x14ac:dyDescent="0.2">
      <c r="A215" t="s">
        <v>803</v>
      </c>
      <c r="B215">
        <f t="shared" si="17"/>
        <v>2.3923444976076555E-2</v>
      </c>
      <c r="C215">
        <f t="shared" si="18"/>
        <v>4.784688995215311E-2</v>
      </c>
      <c r="D215">
        <v>0.4</v>
      </c>
      <c r="E215">
        <f t="shared" si="16"/>
        <v>-0.4</v>
      </c>
      <c r="F215" t="s">
        <v>1072</v>
      </c>
      <c r="G215" t="s">
        <v>269</v>
      </c>
      <c r="H215" t="s">
        <v>236</v>
      </c>
      <c r="I215" t="s">
        <v>109</v>
      </c>
      <c r="J215" t="s">
        <v>193</v>
      </c>
      <c r="K215" t="s">
        <v>48</v>
      </c>
      <c r="L215" t="s">
        <v>718</v>
      </c>
      <c r="M215" t="s">
        <v>833</v>
      </c>
      <c r="N215" t="s">
        <v>48</v>
      </c>
      <c r="O215" t="s">
        <v>834</v>
      </c>
      <c r="P215" t="s">
        <v>119</v>
      </c>
      <c r="Q215" t="s">
        <v>835</v>
      </c>
    </row>
    <row r="216" spans="1:34" x14ac:dyDescent="0.2">
      <c r="A216" t="s">
        <v>803</v>
      </c>
      <c r="B216">
        <f t="shared" si="17"/>
        <v>2.3923444976076555E-2</v>
      </c>
      <c r="C216">
        <f t="shared" si="18"/>
        <v>4.784688995215311E-2</v>
      </c>
      <c r="D216">
        <v>0.3</v>
      </c>
      <c r="E216">
        <f t="shared" si="16"/>
        <v>-0.5</v>
      </c>
      <c r="F216" t="s">
        <v>1072</v>
      </c>
      <c r="G216" t="s">
        <v>50</v>
      </c>
      <c r="H216" t="s">
        <v>127</v>
      </c>
      <c r="I216" t="s">
        <v>77</v>
      </c>
      <c r="J216" t="s">
        <v>128</v>
      </c>
      <c r="K216" t="s">
        <v>98</v>
      </c>
      <c r="L216" t="s">
        <v>319</v>
      </c>
      <c r="M216" t="s">
        <v>57</v>
      </c>
      <c r="N216" t="s">
        <v>662</v>
      </c>
      <c r="O216" t="s">
        <v>122</v>
      </c>
      <c r="P216" t="s">
        <v>177</v>
      </c>
      <c r="Q216" t="s">
        <v>48</v>
      </c>
      <c r="R216" t="s">
        <v>802</v>
      </c>
      <c r="S216" t="s">
        <v>836</v>
      </c>
    </row>
    <row r="217" spans="1:34" x14ac:dyDescent="0.2">
      <c r="A217" t="s">
        <v>803</v>
      </c>
      <c r="B217">
        <f t="shared" si="17"/>
        <v>2.3923444976076555E-2</v>
      </c>
      <c r="C217">
        <f t="shared" si="18"/>
        <v>4.784688995215311E-2</v>
      </c>
      <c r="D217">
        <v>0.2</v>
      </c>
      <c r="E217">
        <f t="shared" si="16"/>
        <v>-0.60000000000000009</v>
      </c>
      <c r="F217" t="s">
        <v>1072</v>
      </c>
      <c r="G217" t="s">
        <v>269</v>
      </c>
      <c r="H217" t="s">
        <v>438</v>
      </c>
      <c r="I217" t="s">
        <v>837</v>
      </c>
      <c r="J217" t="s">
        <v>52</v>
      </c>
      <c r="K217" t="s">
        <v>261</v>
      </c>
      <c r="L217" t="s">
        <v>101</v>
      </c>
      <c r="M217" t="s">
        <v>650</v>
      </c>
      <c r="N217" t="s">
        <v>465</v>
      </c>
      <c r="O217" t="s">
        <v>84</v>
      </c>
      <c r="P217" t="s">
        <v>136</v>
      </c>
      <c r="Q217" t="s">
        <v>42</v>
      </c>
      <c r="R217" t="s">
        <v>750</v>
      </c>
    </row>
    <row r="218" spans="1:34" x14ac:dyDescent="0.2">
      <c r="A218" t="s">
        <v>803</v>
      </c>
      <c r="B218">
        <f t="shared" si="17"/>
        <v>2.3923444976076555E-2</v>
      </c>
      <c r="C218">
        <f t="shared" si="18"/>
        <v>4.784688995215311E-2</v>
      </c>
      <c r="D218">
        <v>9.9999999999999895E-2</v>
      </c>
      <c r="E218">
        <f t="shared" si="16"/>
        <v>-0.70000000000000018</v>
      </c>
      <c r="F218" t="s">
        <v>1072</v>
      </c>
      <c r="G218" t="s">
        <v>82</v>
      </c>
      <c r="H218" t="s">
        <v>586</v>
      </c>
      <c r="I218" t="s">
        <v>465</v>
      </c>
      <c r="J218" t="s">
        <v>398</v>
      </c>
      <c r="K218" t="s">
        <v>838</v>
      </c>
      <c r="L218" t="s">
        <v>52</v>
      </c>
      <c r="M218" t="s">
        <v>48</v>
      </c>
      <c r="N218" t="s">
        <v>839</v>
      </c>
      <c r="O218" t="s">
        <v>177</v>
      </c>
      <c r="P218" t="s">
        <v>48</v>
      </c>
      <c r="Q218" t="s">
        <v>840</v>
      </c>
    </row>
    <row r="219" spans="1:34" x14ac:dyDescent="0.2">
      <c r="A219" t="s">
        <v>803</v>
      </c>
      <c r="B219">
        <f t="shared" si="17"/>
        <v>2.3923444976076555E-2</v>
      </c>
      <c r="C219">
        <f t="shared" si="18"/>
        <v>4.784688995215311E-2</v>
      </c>
      <c r="D219">
        <v>0</v>
      </c>
      <c r="E219">
        <f t="shared" si="16"/>
        <v>-0.8</v>
      </c>
      <c r="F219" t="s">
        <v>1072</v>
      </c>
      <c r="G219" t="s">
        <v>841</v>
      </c>
      <c r="H219" t="s">
        <v>319</v>
      </c>
      <c r="I219" t="s">
        <v>75</v>
      </c>
      <c r="J219" t="s">
        <v>128</v>
      </c>
      <c r="K219" t="s">
        <v>48</v>
      </c>
      <c r="L219" t="s">
        <v>419</v>
      </c>
      <c r="M219" t="s">
        <v>842</v>
      </c>
      <c r="N219" t="s">
        <v>94</v>
      </c>
      <c r="O219" t="s">
        <v>186</v>
      </c>
      <c r="P219" t="s">
        <v>397</v>
      </c>
      <c r="Q219" t="s">
        <v>510</v>
      </c>
    </row>
    <row r="220" spans="1:34" x14ac:dyDescent="0.2">
      <c r="A220" t="s">
        <v>803</v>
      </c>
      <c r="B220">
        <f t="shared" si="17"/>
        <v>2.3923444976076555E-2</v>
      </c>
      <c r="C220">
        <f t="shared" si="18"/>
        <v>4.784688995215311E-2</v>
      </c>
      <c r="D220">
        <v>-0.1</v>
      </c>
      <c r="E220">
        <f t="shared" si="16"/>
        <v>-0.9</v>
      </c>
      <c r="F220" t="s">
        <v>1072</v>
      </c>
      <c r="G220" t="s">
        <v>843</v>
      </c>
      <c r="H220" t="s">
        <v>844</v>
      </c>
      <c r="I220" t="s">
        <v>85</v>
      </c>
      <c r="J220" t="s">
        <v>148</v>
      </c>
      <c r="K220" t="s">
        <v>845</v>
      </c>
      <c r="L220" t="s">
        <v>68</v>
      </c>
      <c r="M220" t="s">
        <v>200</v>
      </c>
      <c r="N220" t="s">
        <v>158</v>
      </c>
      <c r="O220" t="s">
        <v>48</v>
      </c>
      <c r="P220" t="s">
        <v>452</v>
      </c>
      <c r="Q220" t="s">
        <v>94</v>
      </c>
      <c r="R220" t="s">
        <v>55</v>
      </c>
      <c r="S220" t="s">
        <v>94</v>
      </c>
      <c r="T220" t="s">
        <v>68</v>
      </c>
      <c r="U220" t="s">
        <v>144</v>
      </c>
    </row>
    <row r="221" spans="1:34" x14ac:dyDescent="0.2">
      <c r="A221" t="s">
        <v>803</v>
      </c>
      <c r="B221">
        <f t="shared" si="17"/>
        <v>2.3923444976076555E-2</v>
      </c>
      <c r="C221">
        <f t="shared" si="18"/>
        <v>4.784688995215311E-2</v>
      </c>
      <c r="D221">
        <v>-0.2</v>
      </c>
      <c r="E221">
        <f t="shared" si="16"/>
        <v>-1</v>
      </c>
      <c r="F221" t="s">
        <v>1072</v>
      </c>
      <c r="G221" t="s">
        <v>846</v>
      </c>
      <c r="H221" t="s">
        <v>101</v>
      </c>
      <c r="I221" t="s">
        <v>83</v>
      </c>
      <c r="J221" t="s">
        <v>70</v>
      </c>
      <c r="K221" t="s">
        <v>259</v>
      </c>
      <c r="L221" t="s">
        <v>332</v>
      </c>
      <c r="M221" t="s">
        <v>68</v>
      </c>
      <c r="N221" t="s">
        <v>104</v>
      </c>
      <c r="O221" t="s">
        <v>54</v>
      </c>
      <c r="P221" t="s">
        <v>1</v>
      </c>
      <c r="Q221" t="s">
        <v>847</v>
      </c>
      <c r="R221" t="s">
        <v>249</v>
      </c>
    </row>
    <row r="222" spans="1:34" x14ac:dyDescent="0.2">
      <c r="A222" t="s">
        <v>848</v>
      </c>
      <c r="B222">
        <f>1/3.2</f>
        <v>0.3125</v>
      </c>
      <c r="C222">
        <f>0.5/3.2</f>
        <v>0.15625</v>
      </c>
      <c r="D222">
        <v>1.7</v>
      </c>
      <c r="E222">
        <f t="shared" si="16"/>
        <v>0.89999999999999991</v>
      </c>
      <c r="F222" t="s">
        <v>1072</v>
      </c>
      <c r="G222" t="s">
        <v>82</v>
      </c>
      <c r="H222" t="s">
        <v>193</v>
      </c>
      <c r="I222" t="s">
        <v>849</v>
      </c>
      <c r="J222" t="s">
        <v>88</v>
      </c>
      <c r="K222" t="s">
        <v>416</v>
      </c>
      <c r="L222" t="s">
        <v>850</v>
      </c>
      <c r="M222" t="s">
        <v>851</v>
      </c>
      <c r="N222" t="s">
        <v>174</v>
      </c>
      <c r="O222" t="s">
        <v>57</v>
      </c>
      <c r="P222" t="s">
        <v>786</v>
      </c>
      <c r="Q222" t="s">
        <v>122</v>
      </c>
      <c r="R222" t="s">
        <v>852</v>
      </c>
      <c r="V222" t="s">
        <v>82</v>
      </c>
      <c r="W222" t="s">
        <v>193</v>
      </c>
      <c r="X222" t="s">
        <v>849</v>
      </c>
      <c r="Y222" t="s">
        <v>88</v>
      </c>
      <c r="Z222" t="s">
        <v>416</v>
      </c>
      <c r="AA222" t="s">
        <v>850</v>
      </c>
      <c r="AB222" t="s">
        <v>851</v>
      </c>
      <c r="AC222" t="s">
        <v>174</v>
      </c>
      <c r="AD222" t="s">
        <v>57</v>
      </c>
      <c r="AE222" t="s">
        <v>786</v>
      </c>
      <c r="AF222" t="s">
        <v>122</v>
      </c>
      <c r="AG222" t="s">
        <v>852</v>
      </c>
    </row>
    <row r="223" spans="1:34" x14ac:dyDescent="0.2">
      <c r="A223" t="s">
        <v>848</v>
      </c>
      <c r="B223">
        <f t="shared" ref="B223:B241" si="19">1/3.2</f>
        <v>0.3125</v>
      </c>
      <c r="C223">
        <f t="shared" ref="C223:C241" si="20">0.5/3.2</f>
        <v>0.15625</v>
      </c>
      <c r="D223">
        <v>1.6</v>
      </c>
      <c r="E223">
        <f t="shared" si="16"/>
        <v>0.8</v>
      </c>
      <c r="F223" t="s">
        <v>1072</v>
      </c>
      <c r="G223" t="s">
        <v>72</v>
      </c>
      <c r="H223" t="s">
        <v>853</v>
      </c>
      <c r="I223" t="s">
        <v>854</v>
      </c>
      <c r="J223" t="s">
        <v>390</v>
      </c>
      <c r="K223" t="s">
        <v>815</v>
      </c>
      <c r="L223" t="s">
        <v>245</v>
      </c>
      <c r="M223" t="s">
        <v>68</v>
      </c>
      <c r="N223" t="s">
        <v>193</v>
      </c>
      <c r="O223" t="s">
        <v>855</v>
      </c>
      <c r="P223" t="s">
        <v>52</v>
      </c>
      <c r="Q223" t="s">
        <v>399</v>
      </c>
      <c r="R223" t="s">
        <v>63</v>
      </c>
      <c r="S223" t="s">
        <v>77</v>
      </c>
      <c r="V223" t="s">
        <v>72</v>
      </c>
      <c r="W223" t="s">
        <v>853</v>
      </c>
      <c r="X223" t="s">
        <v>854</v>
      </c>
      <c r="Y223" t="s">
        <v>390</v>
      </c>
      <c r="Z223" t="s">
        <v>815</v>
      </c>
      <c r="AA223" t="s">
        <v>245</v>
      </c>
      <c r="AB223" t="s">
        <v>68</v>
      </c>
      <c r="AC223" t="s">
        <v>193</v>
      </c>
      <c r="AD223" t="s">
        <v>855</v>
      </c>
      <c r="AE223" t="s">
        <v>52</v>
      </c>
      <c r="AF223" t="s">
        <v>399</v>
      </c>
      <c r="AG223" t="s">
        <v>63</v>
      </c>
      <c r="AH223" t="s">
        <v>77</v>
      </c>
    </row>
    <row r="224" spans="1:34" x14ac:dyDescent="0.2">
      <c r="A224" t="s">
        <v>848</v>
      </c>
      <c r="B224">
        <f t="shared" si="19"/>
        <v>0.3125</v>
      </c>
      <c r="C224">
        <f t="shared" si="20"/>
        <v>0.15625</v>
      </c>
      <c r="D224">
        <v>1.5</v>
      </c>
      <c r="E224">
        <f t="shared" si="16"/>
        <v>0.7</v>
      </c>
      <c r="F224" t="s">
        <v>1072</v>
      </c>
      <c r="G224" t="s">
        <v>72</v>
      </c>
      <c r="H224" t="s">
        <v>856</v>
      </c>
      <c r="I224" t="s">
        <v>857</v>
      </c>
      <c r="J224" t="s">
        <v>48</v>
      </c>
      <c r="K224" t="s">
        <v>858</v>
      </c>
      <c r="L224" t="s">
        <v>859</v>
      </c>
      <c r="M224" t="s">
        <v>77</v>
      </c>
      <c r="N224" t="s">
        <v>47</v>
      </c>
      <c r="O224" t="s">
        <v>860</v>
      </c>
      <c r="P224" t="s">
        <v>861</v>
      </c>
      <c r="Q224" t="s">
        <v>121</v>
      </c>
      <c r="R224" t="s">
        <v>862</v>
      </c>
      <c r="V224" t="s">
        <v>72</v>
      </c>
      <c r="W224" t="s">
        <v>856</v>
      </c>
      <c r="X224" t="s">
        <v>857</v>
      </c>
      <c r="Y224" t="s">
        <v>48</v>
      </c>
      <c r="Z224" t="s">
        <v>858</v>
      </c>
      <c r="AA224" t="s">
        <v>859</v>
      </c>
      <c r="AB224" t="s">
        <v>77</v>
      </c>
      <c r="AC224" t="s">
        <v>47</v>
      </c>
      <c r="AD224" t="s">
        <v>860</v>
      </c>
      <c r="AE224" t="s">
        <v>861</v>
      </c>
      <c r="AF224" t="s">
        <v>121</v>
      </c>
      <c r="AG224" t="s">
        <v>862</v>
      </c>
    </row>
    <row r="225" spans="1:35" x14ac:dyDescent="0.2">
      <c r="A225" t="s">
        <v>848</v>
      </c>
      <c r="B225">
        <f t="shared" si="19"/>
        <v>0.3125</v>
      </c>
      <c r="C225">
        <f t="shared" si="20"/>
        <v>0.15625</v>
      </c>
      <c r="D225">
        <v>1.4</v>
      </c>
      <c r="E225">
        <f t="shared" si="16"/>
        <v>0.59999999999999987</v>
      </c>
      <c r="F225" t="s">
        <v>1072</v>
      </c>
      <c r="G225" t="s">
        <v>50</v>
      </c>
      <c r="H225" t="s">
        <v>119</v>
      </c>
      <c r="I225" t="s">
        <v>52</v>
      </c>
      <c r="J225" t="s">
        <v>268</v>
      </c>
      <c r="K225" t="s">
        <v>52</v>
      </c>
      <c r="L225" t="s">
        <v>48</v>
      </c>
      <c r="M225" t="s">
        <v>842</v>
      </c>
      <c r="N225" t="s">
        <v>489</v>
      </c>
      <c r="O225" t="s">
        <v>131</v>
      </c>
      <c r="P225" t="s">
        <v>748</v>
      </c>
      <c r="Q225" t="s">
        <v>350</v>
      </c>
      <c r="R225" t="s">
        <v>98</v>
      </c>
      <c r="S225" t="s">
        <v>863</v>
      </c>
      <c r="V225" t="s">
        <v>50</v>
      </c>
      <c r="W225" t="s">
        <v>119</v>
      </c>
      <c r="X225" t="s">
        <v>52</v>
      </c>
      <c r="Y225" t="s">
        <v>268</v>
      </c>
      <c r="Z225" t="s">
        <v>52</v>
      </c>
      <c r="AA225" t="s">
        <v>48</v>
      </c>
      <c r="AB225" t="s">
        <v>842</v>
      </c>
      <c r="AC225" t="s">
        <v>489</v>
      </c>
      <c r="AD225" t="s">
        <v>131</v>
      </c>
      <c r="AE225" t="s">
        <v>748</v>
      </c>
      <c r="AF225" t="s">
        <v>350</v>
      </c>
      <c r="AG225" t="s">
        <v>98</v>
      </c>
      <c r="AH225" t="s">
        <v>863</v>
      </c>
    </row>
    <row r="226" spans="1:35" x14ac:dyDescent="0.2">
      <c r="A226" t="s">
        <v>848</v>
      </c>
      <c r="B226">
        <f t="shared" si="19"/>
        <v>0.3125</v>
      </c>
      <c r="C226">
        <f t="shared" si="20"/>
        <v>0.15625</v>
      </c>
      <c r="D226">
        <v>1.3</v>
      </c>
      <c r="E226">
        <f t="shared" si="16"/>
        <v>0.5</v>
      </c>
      <c r="F226" t="s">
        <v>1072</v>
      </c>
      <c r="G226" t="s">
        <v>864</v>
      </c>
      <c r="H226" t="s">
        <v>865</v>
      </c>
      <c r="I226" t="s">
        <v>63</v>
      </c>
      <c r="J226" t="s">
        <v>131</v>
      </c>
      <c r="K226" t="s">
        <v>119</v>
      </c>
      <c r="L226" t="s">
        <v>643</v>
      </c>
      <c r="M226" t="s">
        <v>193</v>
      </c>
      <c r="N226" t="s">
        <v>121</v>
      </c>
      <c r="O226" t="s">
        <v>48</v>
      </c>
      <c r="P226" t="s">
        <v>866</v>
      </c>
      <c r="Q226" t="s">
        <v>867</v>
      </c>
      <c r="V226" t="s">
        <v>864</v>
      </c>
      <c r="W226" t="s">
        <v>865</v>
      </c>
      <c r="X226" t="s">
        <v>63</v>
      </c>
      <c r="Y226" t="s">
        <v>131</v>
      </c>
      <c r="Z226" t="s">
        <v>119</v>
      </c>
      <c r="AA226" t="s">
        <v>643</v>
      </c>
      <c r="AB226" t="s">
        <v>193</v>
      </c>
      <c r="AC226" t="s">
        <v>121</v>
      </c>
      <c r="AD226" t="s">
        <v>48</v>
      </c>
      <c r="AE226" t="s">
        <v>866</v>
      </c>
      <c r="AF226" t="s">
        <v>867</v>
      </c>
    </row>
    <row r="227" spans="1:35" x14ac:dyDescent="0.2">
      <c r="A227" t="s">
        <v>848</v>
      </c>
      <c r="B227">
        <f t="shared" si="19"/>
        <v>0.3125</v>
      </c>
      <c r="C227">
        <f t="shared" si="20"/>
        <v>0.15625</v>
      </c>
      <c r="D227">
        <v>1.2</v>
      </c>
      <c r="E227">
        <f t="shared" si="16"/>
        <v>0.39999999999999991</v>
      </c>
      <c r="F227" t="s">
        <v>1072</v>
      </c>
      <c r="G227" t="s">
        <v>664</v>
      </c>
      <c r="H227" t="s">
        <v>121</v>
      </c>
      <c r="I227" t="s">
        <v>48</v>
      </c>
      <c r="J227" t="s">
        <v>868</v>
      </c>
      <c r="K227" t="s">
        <v>869</v>
      </c>
      <c r="L227" t="s">
        <v>1</v>
      </c>
      <c r="M227" t="s">
        <v>285</v>
      </c>
      <c r="N227" t="s">
        <v>90</v>
      </c>
      <c r="O227" t="s">
        <v>140</v>
      </c>
      <c r="P227" t="s">
        <v>48</v>
      </c>
      <c r="Q227" t="s">
        <v>148</v>
      </c>
      <c r="R227" t="s">
        <v>235</v>
      </c>
      <c r="V227" t="s">
        <v>664</v>
      </c>
      <c r="W227" t="s">
        <v>121</v>
      </c>
      <c r="X227" t="s">
        <v>48</v>
      </c>
      <c r="Y227" t="s">
        <v>868</v>
      </c>
      <c r="Z227" t="s">
        <v>869</v>
      </c>
      <c r="AA227" t="s">
        <v>1</v>
      </c>
      <c r="AB227" t="s">
        <v>285</v>
      </c>
      <c r="AC227" t="s">
        <v>90</v>
      </c>
      <c r="AD227" t="s">
        <v>140</v>
      </c>
      <c r="AE227" t="s">
        <v>48</v>
      </c>
      <c r="AF227" t="s">
        <v>148</v>
      </c>
      <c r="AG227" t="s">
        <v>235</v>
      </c>
    </row>
    <row r="228" spans="1:35" x14ac:dyDescent="0.2">
      <c r="A228" t="s">
        <v>848</v>
      </c>
      <c r="B228">
        <f t="shared" si="19"/>
        <v>0.3125</v>
      </c>
      <c r="C228">
        <f t="shared" si="20"/>
        <v>0.15625</v>
      </c>
      <c r="D228">
        <v>1.1000000000000001</v>
      </c>
      <c r="E228">
        <f t="shared" si="16"/>
        <v>0.30000000000000004</v>
      </c>
      <c r="F228" t="s">
        <v>1072</v>
      </c>
      <c r="G228" t="s">
        <v>72</v>
      </c>
      <c r="H228" t="s">
        <v>870</v>
      </c>
      <c r="I228" t="s">
        <v>92</v>
      </c>
      <c r="J228" t="s">
        <v>158</v>
      </c>
      <c r="K228" t="s">
        <v>48</v>
      </c>
      <c r="L228" t="s">
        <v>199</v>
      </c>
      <c r="M228" t="s">
        <v>722</v>
      </c>
      <c r="N228" t="s">
        <v>121</v>
      </c>
      <c r="O228" t="s">
        <v>824</v>
      </c>
      <c r="P228" t="s">
        <v>41</v>
      </c>
      <c r="Q228" t="s">
        <v>48</v>
      </c>
      <c r="R228" t="s">
        <v>871</v>
      </c>
      <c r="V228" t="s">
        <v>72</v>
      </c>
      <c r="W228" t="s">
        <v>870</v>
      </c>
      <c r="X228" t="s">
        <v>92</v>
      </c>
      <c r="Y228" t="s">
        <v>158</v>
      </c>
      <c r="Z228" t="s">
        <v>48</v>
      </c>
      <c r="AA228" t="s">
        <v>199</v>
      </c>
      <c r="AB228" t="s">
        <v>722</v>
      </c>
      <c r="AC228" t="s">
        <v>121</v>
      </c>
      <c r="AD228" t="s">
        <v>824</v>
      </c>
      <c r="AE228" t="s">
        <v>41</v>
      </c>
      <c r="AF228" t="s">
        <v>48</v>
      </c>
      <c r="AG228" t="s">
        <v>871</v>
      </c>
    </row>
    <row r="229" spans="1:35" x14ac:dyDescent="0.2">
      <c r="A229" t="s">
        <v>848</v>
      </c>
      <c r="B229">
        <f t="shared" si="19"/>
        <v>0.3125</v>
      </c>
      <c r="C229">
        <f t="shared" si="20"/>
        <v>0.15625</v>
      </c>
      <c r="D229">
        <v>1</v>
      </c>
      <c r="E229">
        <f t="shared" si="16"/>
        <v>0.19999999999999996</v>
      </c>
      <c r="F229" t="s">
        <v>1072</v>
      </c>
      <c r="G229" t="s">
        <v>50</v>
      </c>
      <c r="H229" t="s">
        <v>127</v>
      </c>
      <c r="I229" t="s">
        <v>77</v>
      </c>
      <c r="J229" t="s">
        <v>128</v>
      </c>
      <c r="K229" t="s">
        <v>48</v>
      </c>
      <c r="L229" t="s">
        <v>872</v>
      </c>
      <c r="M229" t="s">
        <v>94</v>
      </c>
      <c r="N229" t="s">
        <v>250</v>
      </c>
      <c r="O229" t="s">
        <v>131</v>
      </c>
      <c r="P229" t="s">
        <v>873</v>
      </c>
      <c r="Q229" t="s">
        <v>63</v>
      </c>
      <c r="R229" t="s">
        <v>438</v>
      </c>
      <c r="S229" t="s">
        <v>439</v>
      </c>
      <c r="T229" t="s">
        <v>828</v>
      </c>
      <c r="V229" t="s">
        <v>50</v>
      </c>
      <c r="W229" t="s">
        <v>127</v>
      </c>
      <c r="X229" t="s">
        <v>77</v>
      </c>
      <c r="Y229" t="s">
        <v>128</v>
      </c>
      <c r="Z229" t="s">
        <v>48</v>
      </c>
      <c r="AA229" t="s">
        <v>872</v>
      </c>
      <c r="AB229" t="s">
        <v>94</v>
      </c>
      <c r="AC229" t="s">
        <v>250</v>
      </c>
      <c r="AD229" t="s">
        <v>131</v>
      </c>
      <c r="AE229" t="s">
        <v>873</v>
      </c>
      <c r="AF229" t="s">
        <v>63</v>
      </c>
      <c r="AG229" t="s">
        <v>438</v>
      </c>
      <c r="AH229" t="s">
        <v>439</v>
      </c>
      <c r="AI229" t="s">
        <v>828</v>
      </c>
    </row>
    <row r="230" spans="1:35" x14ac:dyDescent="0.2">
      <c r="A230" t="s">
        <v>848</v>
      </c>
      <c r="B230">
        <f t="shared" si="19"/>
        <v>0.3125</v>
      </c>
      <c r="C230">
        <f t="shared" si="20"/>
        <v>0.15625</v>
      </c>
      <c r="D230">
        <v>0.90000000000000102</v>
      </c>
      <c r="E230">
        <f t="shared" si="16"/>
        <v>0.10000000000000098</v>
      </c>
      <c r="F230" t="s">
        <v>1072</v>
      </c>
      <c r="G230" t="s">
        <v>72</v>
      </c>
      <c r="H230" t="s">
        <v>550</v>
      </c>
      <c r="I230" t="s">
        <v>51</v>
      </c>
      <c r="J230" t="s">
        <v>289</v>
      </c>
      <c r="K230" t="s">
        <v>145</v>
      </c>
      <c r="L230" t="s">
        <v>245</v>
      </c>
      <c r="M230" t="s">
        <v>48</v>
      </c>
      <c r="N230" t="s">
        <v>552</v>
      </c>
      <c r="O230" t="s">
        <v>524</v>
      </c>
      <c r="P230" t="s">
        <v>111</v>
      </c>
      <c r="Q230" t="s">
        <v>158</v>
      </c>
      <c r="V230" t="s">
        <v>72</v>
      </c>
      <c r="W230" t="s">
        <v>550</v>
      </c>
      <c r="X230" t="s">
        <v>51</v>
      </c>
      <c r="Y230" t="s">
        <v>289</v>
      </c>
      <c r="Z230" t="s">
        <v>145</v>
      </c>
      <c r="AA230" t="s">
        <v>245</v>
      </c>
      <c r="AB230" t="s">
        <v>48</v>
      </c>
      <c r="AC230" t="s">
        <v>552</v>
      </c>
      <c r="AD230" t="s">
        <v>524</v>
      </c>
      <c r="AE230" t="s">
        <v>111</v>
      </c>
      <c r="AF230" t="s">
        <v>158</v>
      </c>
    </row>
    <row r="231" spans="1:35" x14ac:dyDescent="0.2">
      <c r="A231" t="s">
        <v>848</v>
      </c>
      <c r="B231">
        <f t="shared" si="19"/>
        <v>0.3125</v>
      </c>
      <c r="C231">
        <f t="shared" si="20"/>
        <v>0.15625</v>
      </c>
      <c r="D231">
        <v>0.80000000000000104</v>
      </c>
      <c r="E231">
        <f t="shared" si="16"/>
        <v>9.9920072216264089E-16</v>
      </c>
      <c r="F231" t="s">
        <v>1072</v>
      </c>
      <c r="G231" t="s">
        <v>72</v>
      </c>
      <c r="H231" t="s">
        <v>874</v>
      </c>
      <c r="I231" t="s">
        <v>695</v>
      </c>
      <c r="J231" t="s">
        <v>875</v>
      </c>
      <c r="K231" t="s">
        <v>830</v>
      </c>
      <c r="L231" t="s">
        <v>77</v>
      </c>
      <c r="M231" t="s">
        <v>186</v>
      </c>
      <c r="N231" t="s">
        <v>364</v>
      </c>
      <c r="O231" t="s">
        <v>48</v>
      </c>
      <c r="P231" t="s">
        <v>876</v>
      </c>
      <c r="Q231" t="s">
        <v>338</v>
      </c>
      <c r="R231" t="s">
        <v>164</v>
      </c>
      <c r="V231" t="s">
        <v>72</v>
      </c>
      <c r="W231" t="s">
        <v>874</v>
      </c>
      <c r="X231" t="s">
        <v>695</v>
      </c>
      <c r="Y231" t="s">
        <v>875</v>
      </c>
      <c r="Z231" t="s">
        <v>830</v>
      </c>
      <c r="AA231" t="s">
        <v>77</v>
      </c>
      <c r="AB231" t="s">
        <v>186</v>
      </c>
      <c r="AC231" t="s">
        <v>364</v>
      </c>
      <c r="AD231" t="s">
        <v>48</v>
      </c>
      <c r="AE231" t="s">
        <v>876</v>
      </c>
      <c r="AF231" t="s">
        <v>338</v>
      </c>
      <c r="AG231" t="s">
        <v>164</v>
      </c>
    </row>
    <row r="232" spans="1:35" x14ac:dyDescent="0.2">
      <c r="A232" t="s">
        <v>848</v>
      </c>
      <c r="B232">
        <f t="shared" si="19"/>
        <v>0.3125</v>
      </c>
      <c r="C232">
        <f t="shared" si="20"/>
        <v>0.15625</v>
      </c>
      <c r="D232">
        <v>0.70000000000000095</v>
      </c>
      <c r="E232">
        <f t="shared" si="16"/>
        <v>-9.999999999999909E-2</v>
      </c>
      <c r="F232" t="s">
        <v>1072</v>
      </c>
      <c r="G232" t="s">
        <v>846</v>
      </c>
      <c r="H232" t="s">
        <v>101</v>
      </c>
      <c r="I232" t="s">
        <v>705</v>
      </c>
      <c r="J232" t="s">
        <v>48</v>
      </c>
      <c r="K232" t="s">
        <v>389</v>
      </c>
      <c r="L232" t="s">
        <v>480</v>
      </c>
      <c r="M232" t="s">
        <v>567</v>
      </c>
      <c r="N232" t="s">
        <v>259</v>
      </c>
      <c r="O232" t="s">
        <v>193</v>
      </c>
      <c r="P232" t="s">
        <v>48</v>
      </c>
      <c r="Q232" t="s">
        <v>877</v>
      </c>
      <c r="R232" t="s">
        <v>332</v>
      </c>
      <c r="S232" t="s">
        <v>878</v>
      </c>
      <c r="V232" t="s">
        <v>846</v>
      </c>
      <c r="W232" t="s">
        <v>101</v>
      </c>
      <c r="X232" t="s">
        <v>705</v>
      </c>
      <c r="Y232" t="s">
        <v>48</v>
      </c>
      <c r="Z232" t="s">
        <v>389</v>
      </c>
      <c r="AA232" t="s">
        <v>480</v>
      </c>
      <c r="AB232" t="s">
        <v>567</v>
      </c>
      <c r="AC232" t="s">
        <v>259</v>
      </c>
      <c r="AD232" t="s">
        <v>193</v>
      </c>
      <c r="AE232" t="s">
        <v>48</v>
      </c>
      <c r="AF232" t="s">
        <v>877</v>
      </c>
      <c r="AG232" t="s">
        <v>332</v>
      </c>
      <c r="AH232" t="s">
        <v>878</v>
      </c>
    </row>
    <row r="233" spans="1:35" x14ac:dyDescent="0.2">
      <c r="A233" t="s">
        <v>848</v>
      </c>
      <c r="B233">
        <f t="shared" si="19"/>
        <v>0.3125</v>
      </c>
      <c r="C233">
        <f t="shared" si="20"/>
        <v>0.15625</v>
      </c>
      <c r="D233">
        <v>0.6</v>
      </c>
      <c r="E233">
        <f t="shared" si="16"/>
        <v>-0.20000000000000007</v>
      </c>
      <c r="F233" t="s">
        <v>1072</v>
      </c>
      <c r="G233" t="s">
        <v>879</v>
      </c>
      <c r="H233" t="s">
        <v>143</v>
      </c>
      <c r="I233" t="s">
        <v>700</v>
      </c>
      <c r="J233" t="s">
        <v>84</v>
      </c>
      <c r="K233" t="s">
        <v>101</v>
      </c>
      <c r="L233" t="s">
        <v>175</v>
      </c>
      <c r="M233" t="s">
        <v>488</v>
      </c>
      <c r="N233" t="s">
        <v>41</v>
      </c>
      <c r="O233" t="s">
        <v>48</v>
      </c>
      <c r="P233" t="s">
        <v>599</v>
      </c>
      <c r="V233" t="s">
        <v>879</v>
      </c>
      <c r="W233" t="s">
        <v>143</v>
      </c>
      <c r="X233" t="s">
        <v>700</v>
      </c>
      <c r="Y233" t="s">
        <v>84</v>
      </c>
      <c r="Z233" t="s">
        <v>101</v>
      </c>
      <c r="AA233" t="s">
        <v>175</v>
      </c>
      <c r="AB233" t="s">
        <v>488</v>
      </c>
      <c r="AC233" t="s">
        <v>41</v>
      </c>
      <c r="AD233" t="s">
        <v>48</v>
      </c>
      <c r="AE233" t="s">
        <v>599</v>
      </c>
    </row>
    <row r="234" spans="1:35" x14ac:dyDescent="0.2">
      <c r="A234" t="s">
        <v>848</v>
      </c>
      <c r="B234">
        <f t="shared" si="19"/>
        <v>0.3125</v>
      </c>
      <c r="C234">
        <f t="shared" si="20"/>
        <v>0.15625</v>
      </c>
      <c r="D234">
        <v>0.5</v>
      </c>
      <c r="E234">
        <f t="shared" si="16"/>
        <v>-0.30000000000000004</v>
      </c>
      <c r="F234" t="s">
        <v>1072</v>
      </c>
      <c r="G234" t="s">
        <v>880</v>
      </c>
      <c r="H234" t="s">
        <v>312</v>
      </c>
      <c r="I234" t="s">
        <v>65</v>
      </c>
      <c r="J234" t="s">
        <v>146</v>
      </c>
      <c r="K234" t="s">
        <v>673</v>
      </c>
      <c r="L234" t="s">
        <v>669</v>
      </c>
      <c r="M234" t="s">
        <v>143</v>
      </c>
      <c r="N234" t="s">
        <v>102</v>
      </c>
      <c r="O234" t="s">
        <v>881</v>
      </c>
      <c r="P234" t="s">
        <v>680</v>
      </c>
      <c r="Q234" t="s">
        <v>330</v>
      </c>
      <c r="V234" t="s">
        <v>880</v>
      </c>
      <c r="W234" t="s">
        <v>312</v>
      </c>
      <c r="X234" t="s">
        <v>65</v>
      </c>
      <c r="Y234" t="s">
        <v>146</v>
      </c>
      <c r="Z234" t="s">
        <v>673</v>
      </c>
      <c r="AA234" t="s">
        <v>669</v>
      </c>
      <c r="AB234" t="s">
        <v>143</v>
      </c>
      <c r="AC234" t="s">
        <v>102</v>
      </c>
      <c r="AD234" t="s">
        <v>881</v>
      </c>
      <c r="AE234" t="s">
        <v>680</v>
      </c>
      <c r="AF234" t="s">
        <v>330</v>
      </c>
    </row>
    <row r="235" spans="1:35" x14ac:dyDescent="0.2">
      <c r="A235" t="s">
        <v>848</v>
      </c>
      <c r="B235">
        <f t="shared" si="19"/>
        <v>0.3125</v>
      </c>
      <c r="C235">
        <f t="shared" si="20"/>
        <v>0.15625</v>
      </c>
      <c r="D235">
        <v>0.4</v>
      </c>
      <c r="E235">
        <f t="shared" si="16"/>
        <v>-0.4</v>
      </c>
      <c r="F235" t="s">
        <v>1072</v>
      </c>
      <c r="G235" t="s">
        <v>72</v>
      </c>
      <c r="H235" t="s">
        <v>882</v>
      </c>
      <c r="I235" t="s">
        <v>460</v>
      </c>
      <c r="J235" t="s">
        <v>67</v>
      </c>
      <c r="K235" t="s">
        <v>68</v>
      </c>
      <c r="L235" t="s">
        <v>315</v>
      </c>
      <c r="M235" t="s">
        <v>883</v>
      </c>
      <c r="N235" t="s">
        <v>128</v>
      </c>
      <c r="O235" t="s">
        <v>390</v>
      </c>
      <c r="P235" t="s">
        <v>884</v>
      </c>
      <c r="Q235" t="s">
        <v>177</v>
      </c>
      <c r="R235" t="s">
        <v>288</v>
      </c>
      <c r="V235" t="s">
        <v>72</v>
      </c>
      <c r="W235" t="s">
        <v>882</v>
      </c>
      <c r="X235" t="s">
        <v>460</v>
      </c>
      <c r="Y235" t="s">
        <v>67</v>
      </c>
      <c r="Z235" t="s">
        <v>68</v>
      </c>
      <c r="AA235" t="s">
        <v>315</v>
      </c>
      <c r="AB235" t="s">
        <v>883</v>
      </c>
      <c r="AC235" t="s">
        <v>128</v>
      </c>
      <c r="AD235" t="s">
        <v>390</v>
      </c>
      <c r="AE235" t="s">
        <v>884</v>
      </c>
      <c r="AF235" t="s">
        <v>177</v>
      </c>
      <c r="AG235" t="s">
        <v>288</v>
      </c>
    </row>
    <row r="236" spans="1:35" x14ac:dyDescent="0.2">
      <c r="A236" t="s">
        <v>848</v>
      </c>
      <c r="B236">
        <f t="shared" si="19"/>
        <v>0.3125</v>
      </c>
      <c r="C236">
        <f t="shared" si="20"/>
        <v>0.15625</v>
      </c>
      <c r="D236">
        <v>0.3</v>
      </c>
      <c r="E236">
        <f t="shared" si="16"/>
        <v>-0.5</v>
      </c>
      <c r="F236" t="s">
        <v>1072</v>
      </c>
      <c r="G236" t="s">
        <v>274</v>
      </c>
      <c r="H236" t="s">
        <v>75</v>
      </c>
      <c r="I236" t="s">
        <v>885</v>
      </c>
      <c r="J236" t="s">
        <v>886</v>
      </c>
      <c r="K236" t="s">
        <v>629</v>
      </c>
      <c r="L236" t="s">
        <v>630</v>
      </c>
      <c r="M236" t="s">
        <v>48</v>
      </c>
      <c r="N236" t="s">
        <v>202</v>
      </c>
      <c r="O236" t="s">
        <v>887</v>
      </c>
      <c r="P236" t="s">
        <v>52</v>
      </c>
      <c r="Q236" t="s">
        <v>465</v>
      </c>
      <c r="R236" t="s">
        <v>212</v>
      </c>
      <c r="V236" t="s">
        <v>274</v>
      </c>
      <c r="W236" t="s">
        <v>75</v>
      </c>
      <c r="X236" t="s">
        <v>885</v>
      </c>
      <c r="Y236" t="s">
        <v>886</v>
      </c>
      <c r="Z236" t="s">
        <v>629</v>
      </c>
      <c r="AA236" t="s">
        <v>630</v>
      </c>
      <c r="AB236" t="s">
        <v>48</v>
      </c>
      <c r="AC236" t="s">
        <v>202</v>
      </c>
      <c r="AD236" t="s">
        <v>887</v>
      </c>
      <c r="AE236" t="s">
        <v>52</v>
      </c>
      <c r="AF236" t="s">
        <v>465</v>
      </c>
    </row>
    <row r="237" spans="1:35" x14ac:dyDescent="0.2">
      <c r="A237" t="s">
        <v>848</v>
      </c>
      <c r="B237">
        <f t="shared" si="19"/>
        <v>0.3125</v>
      </c>
      <c r="C237">
        <f t="shared" si="20"/>
        <v>0.15625</v>
      </c>
      <c r="D237">
        <v>0.2</v>
      </c>
      <c r="E237">
        <f t="shared" si="16"/>
        <v>-0.60000000000000009</v>
      </c>
      <c r="F237" t="s">
        <v>1072</v>
      </c>
      <c r="G237" t="s">
        <v>318</v>
      </c>
      <c r="H237" t="s">
        <v>888</v>
      </c>
      <c r="I237" t="s">
        <v>662</v>
      </c>
      <c r="J237" t="s">
        <v>109</v>
      </c>
      <c r="K237" t="s">
        <v>48</v>
      </c>
      <c r="L237" t="s">
        <v>889</v>
      </c>
      <c r="M237" t="s">
        <v>76</v>
      </c>
      <c r="N237" t="s">
        <v>48</v>
      </c>
      <c r="O237" t="s">
        <v>311</v>
      </c>
      <c r="P237" t="s">
        <v>158</v>
      </c>
      <c r="Q237" t="s">
        <v>48</v>
      </c>
      <c r="R237" t="s">
        <v>765</v>
      </c>
      <c r="V237" t="s">
        <v>318</v>
      </c>
      <c r="W237" t="s">
        <v>888</v>
      </c>
      <c r="Z237" t="s">
        <v>48</v>
      </c>
      <c r="AD237" t="s">
        <v>311</v>
      </c>
      <c r="AE237" t="s">
        <v>158</v>
      </c>
      <c r="AF237" t="s">
        <v>48</v>
      </c>
    </row>
    <row r="238" spans="1:35" x14ac:dyDescent="0.2">
      <c r="A238" t="s">
        <v>848</v>
      </c>
      <c r="B238">
        <f t="shared" si="19"/>
        <v>0.3125</v>
      </c>
      <c r="C238">
        <f t="shared" si="20"/>
        <v>0.15625</v>
      </c>
      <c r="D238">
        <v>9.9999999999999895E-2</v>
      </c>
      <c r="E238">
        <f t="shared" si="16"/>
        <v>-0.70000000000000018</v>
      </c>
      <c r="F238" t="s">
        <v>1072</v>
      </c>
      <c r="G238" t="s">
        <v>72</v>
      </c>
      <c r="H238" t="s">
        <v>890</v>
      </c>
      <c r="I238" t="s">
        <v>460</v>
      </c>
      <c r="J238" t="s">
        <v>67</v>
      </c>
      <c r="K238" t="s">
        <v>101</v>
      </c>
      <c r="L238" t="s">
        <v>193</v>
      </c>
      <c r="M238" t="s">
        <v>137</v>
      </c>
      <c r="N238" t="s">
        <v>891</v>
      </c>
      <c r="O238" t="s">
        <v>48</v>
      </c>
      <c r="P238" t="s">
        <v>813</v>
      </c>
      <c r="Q238" t="s">
        <v>106</v>
      </c>
      <c r="R238" t="s">
        <v>892</v>
      </c>
    </row>
    <row r="239" spans="1:35" x14ac:dyDescent="0.2">
      <c r="A239" t="s">
        <v>848</v>
      </c>
      <c r="B239">
        <f t="shared" si="19"/>
        <v>0.3125</v>
      </c>
      <c r="C239">
        <f t="shared" si="20"/>
        <v>0.15625</v>
      </c>
      <c r="D239">
        <v>0</v>
      </c>
      <c r="E239">
        <f t="shared" si="16"/>
        <v>-0.8</v>
      </c>
      <c r="F239" t="s">
        <v>1072</v>
      </c>
      <c r="G239" t="s">
        <v>61</v>
      </c>
      <c r="H239" t="s">
        <v>114</v>
      </c>
      <c r="I239" t="s">
        <v>121</v>
      </c>
      <c r="J239" t="s">
        <v>893</v>
      </c>
      <c r="K239" t="s">
        <v>744</v>
      </c>
      <c r="L239" t="s">
        <v>101</v>
      </c>
      <c r="M239" t="s">
        <v>193</v>
      </c>
      <c r="N239" t="s">
        <v>315</v>
      </c>
      <c r="O239" t="s">
        <v>894</v>
      </c>
      <c r="P239" t="s">
        <v>52</v>
      </c>
      <c r="Q239" t="s">
        <v>48</v>
      </c>
      <c r="R239" t="s">
        <v>284</v>
      </c>
    </row>
    <row r="240" spans="1:35" x14ac:dyDescent="0.2">
      <c r="A240" t="s">
        <v>848</v>
      </c>
      <c r="B240">
        <f t="shared" si="19"/>
        <v>0.3125</v>
      </c>
      <c r="C240">
        <f t="shared" si="20"/>
        <v>0.15625</v>
      </c>
      <c r="D240">
        <v>-0.1</v>
      </c>
      <c r="E240">
        <f t="shared" si="16"/>
        <v>-0.9</v>
      </c>
      <c r="F240" t="s">
        <v>1072</v>
      </c>
      <c r="G240" t="s">
        <v>72</v>
      </c>
      <c r="H240" t="s">
        <v>895</v>
      </c>
      <c r="I240" t="s">
        <v>662</v>
      </c>
      <c r="J240" t="s">
        <v>109</v>
      </c>
      <c r="K240" t="s">
        <v>465</v>
      </c>
      <c r="L240" t="s">
        <v>665</v>
      </c>
      <c r="M240" t="s">
        <v>896</v>
      </c>
      <c r="N240" t="s">
        <v>48</v>
      </c>
      <c r="O240" t="s">
        <v>897</v>
      </c>
      <c r="P240" t="s">
        <v>898</v>
      </c>
    </row>
    <row r="241" spans="1:35" x14ac:dyDescent="0.2">
      <c r="A241" t="s">
        <v>848</v>
      </c>
      <c r="B241">
        <f t="shared" si="19"/>
        <v>0.3125</v>
      </c>
      <c r="C241">
        <f t="shared" si="20"/>
        <v>0.15625</v>
      </c>
      <c r="D241">
        <v>-0.2</v>
      </c>
      <c r="E241">
        <f t="shared" si="16"/>
        <v>-1</v>
      </c>
      <c r="F241" t="s">
        <v>1072</v>
      </c>
      <c r="G241" t="s">
        <v>72</v>
      </c>
      <c r="H241" t="s">
        <v>899</v>
      </c>
      <c r="I241" t="s">
        <v>387</v>
      </c>
      <c r="J241" t="s">
        <v>250</v>
      </c>
      <c r="K241" t="s">
        <v>680</v>
      </c>
      <c r="L241" t="s">
        <v>539</v>
      </c>
      <c r="M241" t="s">
        <v>340</v>
      </c>
      <c r="N241" t="s">
        <v>48</v>
      </c>
      <c r="O241" t="s">
        <v>900</v>
      </c>
      <c r="P241" t="s">
        <v>158</v>
      </c>
      <c r="Q241" t="s">
        <v>48</v>
      </c>
      <c r="R241" t="s">
        <v>901</v>
      </c>
    </row>
    <row r="242" spans="1:35" x14ac:dyDescent="0.2">
      <c r="A242" t="s">
        <v>902</v>
      </c>
      <c r="B242">
        <f>1/5.83</f>
        <v>0.17152658662092624</v>
      </c>
      <c r="C242">
        <f>0.5/5.83</f>
        <v>8.5763293310463118E-2</v>
      </c>
      <c r="D242">
        <v>1.7</v>
      </c>
      <c r="F242" t="s">
        <v>1072</v>
      </c>
      <c r="G242" t="s">
        <v>50</v>
      </c>
      <c r="H242" t="s">
        <v>437</v>
      </c>
      <c r="I242" t="s">
        <v>67</v>
      </c>
      <c r="J242" t="s">
        <v>48</v>
      </c>
      <c r="K242" t="s">
        <v>903</v>
      </c>
      <c r="L242" t="s">
        <v>789</v>
      </c>
      <c r="M242" t="s">
        <v>48</v>
      </c>
      <c r="N242" t="s">
        <v>904</v>
      </c>
      <c r="O242" t="s">
        <v>41</v>
      </c>
      <c r="P242" t="s">
        <v>48</v>
      </c>
      <c r="Q242" t="s">
        <v>463</v>
      </c>
      <c r="V242" t="s">
        <v>50</v>
      </c>
      <c r="W242" t="s">
        <v>437</v>
      </c>
      <c r="X242" t="s">
        <v>67</v>
      </c>
      <c r="Y242" t="s">
        <v>48</v>
      </c>
      <c r="Z242" t="s">
        <v>903</v>
      </c>
      <c r="AA242" t="s">
        <v>789</v>
      </c>
      <c r="AB242" t="s">
        <v>48</v>
      </c>
      <c r="AC242" t="s">
        <v>904</v>
      </c>
      <c r="AD242" t="s">
        <v>41</v>
      </c>
      <c r="AE242" t="s">
        <v>48</v>
      </c>
      <c r="AF242" t="s">
        <v>463</v>
      </c>
    </row>
    <row r="243" spans="1:35" x14ac:dyDescent="0.2">
      <c r="A243" t="s">
        <v>902</v>
      </c>
      <c r="B243">
        <f t="shared" ref="B243:B261" si="21">1/5.83</f>
        <v>0.17152658662092624</v>
      </c>
      <c r="C243">
        <f t="shared" ref="C243:C261" si="22">0.5/5.83</f>
        <v>8.5763293310463118E-2</v>
      </c>
      <c r="D243">
        <v>1.6</v>
      </c>
      <c r="F243" t="s">
        <v>1072</v>
      </c>
      <c r="G243" t="s">
        <v>905</v>
      </c>
      <c r="H243" t="s">
        <v>906</v>
      </c>
      <c r="I243" t="s">
        <v>460</v>
      </c>
      <c r="J243" t="s">
        <v>67</v>
      </c>
      <c r="K243" t="s">
        <v>350</v>
      </c>
      <c r="L243" t="s">
        <v>121</v>
      </c>
      <c r="M243" t="s">
        <v>101</v>
      </c>
      <c r="N243" t="s">
        <v>504</v>
      </c>
      <c r="O243" t="s">
        <v>52</v>
      </c>
      <c r="P243" t="s">
        <v>883</v>
      </c>
      <c r="Q243" t="s">
        <v>128</v>
      </c>
      <c r="R243" t="s">
        <v>1</v>
      </c>
      <c r="S243" t="s">
        <v>39</v>
      </c>
      <c r="T243" t="s">
        <v>330</v>
      </c>
      <c r="V243" t="s">
        <v>905</v>
      </c>
      <c r="W243" t="s">
        <v>906</v>
      </c>
      <c r="X243" t="s">
        <v>460</v>
      </c>
      <c r="Y243" t="s">
        <v>67</v>
      </c>
      <c r="Z243" t="s">
        <v>350</v>
      </c>
      <c r="AA243" t="s">
        <v>121</v>
      </c>
      <c r="AB243" t="s">
        <v>101</v>
      </c>
      <c r="AC243" t="s">
        <v>504</v>
      </c>
      <c r="AD243" t="s">
        <v>52</v>
      </c>
      <c r="AE243" t="s">
        <v>883</v>
      </c>
      <c r="AF243" t="s">
        <v>128</v>
      </c>
      <c r="AG243" t="s">
        <v>1</v>
      </c>
      <c r="AH243" t="s">
        <v>39</v>
      </c>
      <c r="AI243" t="s">
        <v>330</v>
      </c>
    </row>
    <row r="244" spans="1:35" x14ac:dyDescent="0.2">
      <c r="A244" t="s">
        <v>902</v>
      </c>
      <c r="B244">
        <f t="shared" si="21"/>
        <v>0.17152658662092624</v>
      </c>
      <c r="C244">
        <f t="shared" si="22"/>
        <v>8.5763293310463118E-2</v>
      </c>
      <c r="D244">
        <v>1.5</v>
      </c>
      <c r="F244" t="s">
        <v>1072</v>
      </c>
      <c r="G244" t="s">
        <v>796</v>
      </c>
      <c r="H244" t="s">
        <v>121</v>
      </c>
      <c r="I244" t="s">
        <v>797</v>
      </c>
      <c r="J244" t="s">
        <v>907</v>
      </c>
      <c r="K244" t="s">
        <v>143</v>
      </c>
      <c r="L244" t="s">
        <v>144</v>
      </c>
      <c r="M244" t="s">
        <v>908</v>
      </c>
      <c r="N244" t="s">
        <v>52</v>
      </c>
      <c r="O244" t="s">
        <v>48</v>
      </c>
      <c r="P244" t="s">
        <v>909</v>
      </c>
      <c r="V244" t="s">
        <v>796</v>
      </c>
      <c r="W244" t="s">
        <v>121</v>
      </c>
      <c r="X244" t="s">
        <v>797</v>
      </c>
      <c r="Y244" t="s">
        <v>907</v>
      </c>
      <c r="Z244" t="s">
        <v>143</v>
      </c>
      <c r="AA244" t="s">
        <v>144</v>
      </c>
      <c r="AB244" t="s">
        <v>908</v>
      </c>
      <c r="AC244" t="s">
        <v>52</v>
      </c>
      <c r="AD244" t="s">
        <v>48</v>
      </c>
      <c r="AE244" t="s">
        <v>909</v>
      </c>
    </row>
    <row r="245" spans="1:35" x14ac:dyDescent="0.2">
      <c r="A245" t="s">
        <v>902</v>
      </c>
      <c r="B245">
        <f t="shared" si="21"/>
        <v>0.17152658662092624</v>
      </c>
      <c r="C245">
        <f t="shared" si="22"/>
        <v>8.5763293310463118E-2</v>
      </c>
      <c r="D245">
        <v>1.4</v>
      </c>
      <c r="F245" t="s">
        <v>1072</v>
      </c>
      <c r="G245" t="s">
        <v>841</v>
      </c>
      <c r="H245" t="s">
        <v>910</v>
      </c>
      <c r="I245" t="s">
        <v>340</v>
      </c>
      <c r="J245" t="s">
        <v>1</v>
      </c>
      <c r="K245" t="s">
        <v>191</v>
      </c>
      <c r="L245" t="s">
        <v>911</v>
      </c>
      <c r="M245" t="s">
        <v>121</v>
      </c>
      <c r="N245" t="s">
        <v>141</v>
      </c>
      <c r="O245" t="s">
        <v>57</v>
      </c>
      <c r="P245" t="s">
        <v>1</v>
      </c>
      <c r="Q245" t="s">
        <v>120</v>
      </c>
      <c r="R245" t="s">
        <v>121</v>
      </c>
      <c r="S245" t="s">
        <v>343</v>
      </c>
      <c r="V245" t="s">
        <v>841</v>
      </c>
      <c r="W245" t="s">
        <v>910</v>
      </c>
      <c r="X245" t="s">
        <v>340</v>
      </c>
      <c r="Y245" t="s">
        <v>1</v>
      </c>
      <c r="Z245" t="s">
        <v>191</v>
      </c>
      <c r="AA245" t="s">
        <v>911</v>
      </c>
      <c r="AB245" t="s">
        <v>121</v>
      </c>
      <c r="AC245" t="s">
        <v>141</v>
      </c>
      <c r="AD245" t="s">
        <v>57</v>
      </c>
      <c r="AE245" t="s">
        <v>1</v>
      </c>
      <c r="AF245" t="s">
        <v>120</v>
      </c>
      <c r="AG245" t="s">
        <v>121</v>
      </c>
      <c r="AH245" t="s">
        <v>343</v>
      </c>
    </row>
    <row r="246" spans="1:35" x14ac:dyDescent="0.2">
      <c r="A246" t="s">
        <v>902</v>
      </c>
      <c r="B246">
        <f t="shared" si="21"/>
        <v>0.17152658662092624</v>
      </c>
      <c r="C246">
        <f t="shared" si="22"/>
        <v>8.5763293310463118E-2</v>
      </c>
      <c r="D246">
        <v>1.3</v>
      </c>
      <c r="F246" t="s">
        <v>1072</v>
      </c>
      <c r="G246" t="s">
        <v>72</v>
      </c>
      <c r="H246" t="s">
        <v>912</v>
      </c>
      <c r="I246" t="s">
        <v>387</v>
      </c>
      <c r="J246" t="s">
        <v>250</v>
      </c>
      <c r="K246" t="s">
        <v>85</v>
      </c>
      <c r="L246" t="s">
        <v>913</v>
      </c>
      <c r="M246" t="s">
        <v>58</v>
      </c>
      <c r="N246" t="s">
        <v>48</v>
      </c>
      <c r="O246" t="s">
        <v>914</v>
      </c>
      <c r="P246" t="s">
        <v>536</v>
      </c>
      <c r="Q246" t="s">
        <v>48</v>
      </c>
      <c r="R246" t="s">
        <v>915</v>
      </c>
      <c r="V246" t="s">
        <v>72</v>
      </c>
      <c r="W246" t="s">
        <v>912</v>
      </c>
      <c r="X246" t="s">
        <v>387</v>
      </c>
      <c r="Y246" t="s">
        <v>250</v>
      </c>
      <c r="Z246" t="s">
        <v>85</v>
      </c>
      <c r="AA246" t="s">
        <v>913</v>
      </c>
      <c r="AB246" t="s">
        <v>58</v>
      </c>
      <c r="AC246" t="s">
        <v>48</v>
      </c>
      <c r="AD246" t="s">
        <v>914</v>
      </c>
      <c r="AE246" t="s">
        <v>536</v>
      </c>
      <c r="AF246" t="s">
        <v>48</v>
      </c>
      <c r="AG246" t="s">
        <v>915</v>
      </c>
    </row>
    <row r="247" spans="1:35" x14ac:dyDescent="0.2">
      <c r="A247" t="s">
        <v>902</v>
      </c>
      <c r="B247">
        <f t="shared" si="21"/>
        <v>0.17152658662092624</v>
      </c>
      <c r="C247">
        <f t="shared" si="22"/>
        <v>8.5763293310463118E-2</v>
      </c>
      <c r="D247">
        <v>1.2</v>
      </c>
      <c r="F247" t="s">
        <v>1072</v>
      </c>
      <c r="G247" t="s">
        <v>72</v>
      </c>
      <c r="H247" t="s">
        <v>916</v>
      </c>
      <c r="I247" t="s">
        <v>662</v>
      </c>
      <c r="J247" t="s">
        <v>224</v>
      </c>
      <c r="K247" t="s">
        <v>186</v>
      </c>
      <c r="L247" t="s">
        <v>868</v>
      </c>
      <c r="M247" t="s">
        <v>917</v>
      </c>
      <c r="N247" t="s">
        <v>48</v>
      </c>
      <c r="O247" t="s">
        <v>389</v>
      </c>
      <c r="P247" t="s">
        <v>555</v>
      </c>
      <c r="Q247" t="s">
        <v>52</v>
      </c>
      <c r="R247" t="s">
        <v>48</v>
      </c>
      <c r="S247" t="s">
        <v>518</v>
      </c>
      <c r="V247" t="s">
        <v>72</v>
      </c>
      <c r="W247" t="s">
        <v>916</v>
      </c>
      <c r="X247" t="s">
        <v>662</v>
      </c>
      <c r="Y247" t="s">
        <v>224</v>
      </c>
      <c r="Z247" t="s">
        <v>186</v>
      </c>
      <c r="AA247" t="s">
        <v>868</v>
      </c>
      <c r="AB247" t="s">
        <v>917</v>
      </c>
      <c r="AC247" t="s">
        <v>48</v>
      </c>
      <c r="AD247" t="s">
        <v>389</v>
      </c>
      <c r="AE247" t="s">
        <v>555</v>
      </c>
      <c r="AF247" t="s">
        <v>52</v>
      </c>
      <c r="AG247" t="s">
        <v>48</v>
      </c>
      <c r="AH247" t="s">
        <v>518</v>
      </c>
    </row>
    <row r="248" spans="1:35" x14ac:dyDescent="0.2">
      <c r="A248" t="s">
        <v>902</v>
      </c>
      <c r="B248">
        <f t="shared" si="21"/>
        <v>0.17152658662092624</v>
      </c>
      <c r="C248">
        <f t="shared" si="22"/>
        <v>8.5763293310463118E-2</v>
      </c>
      <c r="D248">
        <v>1.1000000000000001</v>
      </c>
      <c r="F248" t="s">
        <v>1072</v>
      </c>
      <c r="G248" t="s">
        <v>841</v>
      </c>
      <c r="H248" t="s">
        <v>918</v>
      </c>
      <c r="I248" t="s">
        <v>460</v>
      </c>
      <c r="J248" t="s">
        <v>67</v>
      </c>
      <c r="K248" t="s">
        <v>68</v>
      </c>
      <c r="L248" t="s">
        <v>504</v>
      </c>
      <c r="M248" t="s">
        <v>52</v>
      </c>
      <c r="N248" t="s">
        <v>919</v>
      </c>
      <c r="O248" t="s">
        <v>52</v>
      </c>
      <c r="P248" t="s">
        <v>48</v>
      </c>
      <c r="Q248" t="s">
        <v>920</v>
      </c>
      <c r="R248" t="s">
        <v>657</v>
      </c>
      <c r="S248" t="s">
        <v>921</v>
      </c>
      <c r="V248" t="s">
        <v>841</v>
      </c>
      <c r="W248" t="s">
        <v>918</v>
      </c>
      <c r="X248" t="s">
        <v>460</v>
      </c>
      <c r="Y248" t="s">
        <v>67</v>
      </c>
      <c r="Z248" t="s">
        <v>68</v>
      </c>
      <c r="AA248" t="s">
        <v>504</v>
      </c>
      <c r="AB248" t="s">
        <v>52</v>
      </c>
      <c r="AC248" t="s">
        <v>919</v>
      </c>
      <c r="AD248" t="s">
        <v>52</v>
      </c>
      <c r="AE248" t="s">
        <v>48</v>
      </c>
      <c r="AF248" t="s">
        <v>920</v>
      </c>
      <c r="AG248" t="s">
        <v>657</v>
      </c>
      <c r="AH248" t="s">
        <v>921</v>
      </c>
    </row>
    <row r="249" spans="1:35" x14ac:dyDescent="0.2">
      <c r="A249" t="s">
        <v>902</v>
      </c>
      <c r="B249">
        <f t="shared" si="21"/>
        <v>0.17152658662092624</v>
      </c>
      <c r="C249">
        <f t="shared" si="22"/>
        <v>8.5763293310463118E-2</v>
      </c>
      <c r="D249">
        <v>1</v>
      </c>
      <c r="F249" t="s">
        <v>1072</v>
      </c>
      <c r="G249" t="s">
        <v>182</v>
      </c>
      <c r="H249" t="s">
        <v>285</v>
      </c>
      <c r="I249" t="s">
        <v>339</v>
      </c>
      <c r="J249" t="s">
        <v>662</v>
      </c>
      <c r="K249" t="s">
        <v>224</v>
      </c>
      <c r="L249" t="s">
        <v>65</v>
      </c>
      <c r="M249" t="s">
        <v>52</v>
      </c>
      <c r="N249" t="s">
        <v>566</v>
      </c>
      <c r="O249" t="s">
        <v>810</v>
      </c>
      <c r="P249" t="s">
        <v>52</v>
      </c>
      <c r="Q249" t="s">
        <v>48</v>
      </c>
      <c r="R249" t="s">
        <v>922</v>
      </c>
      <c r="S249" t="s">
        <v>193</v>
      </c>
      <c r="T249" t="s">
        <v>750</v>
      </c>
      <c r="V249" t="s">
        <v>182</v>
      </c>
      <c r="W249" t="s">
        <v>285</v>
      </c>
      <c r="X249" t="s">
        <v>339</v>
      </c>
      <c r="Y249" t="s">
        <v>662</v>
      </c>
      <c r="Z249" t="s">
        <v>224</v>
      </c>
      <c r="AA249" t="s">
        <v>65</v>
      </c>
      <c r="AB249" t="s">
        <v>52</v>
      </c>
      <c r="AC249" t="s">
        <v>566</v>
      </c>
      <c r="AD249" t="s">
        <v>810</v>
      </c>
      <c r="AE249" t="s">
        <v>52</v>
      </c>
      <c r="AF249" t="s">
        <v>48</v>
      </c>
      <c r="AG249" t="s">
        <v>922</v>
      </c>
      <c r="AH249" t="s">
        <v>193</v>
      </c>
      <c r="AI249" t="s">
        <v>750</v>
      </c>
    </row>
    <row r="250" spans="1:35" x14ac:dyDescent="0.2">
      <c r="A250" t="s">
        <v>902</v>
      </c>
      <c r="B250">
        <f t="shared" si="21"/>
        <v>0.17152658662092624</v>
      </c>
      <c r="C250">
        <f t="shared" si="22"/>
        <v>8.5763293310463118E-2</v>
      </c>
      <c r="D250">
        <v>0.90000000000000102</v>
      </c>
      <c r="F250" t="s">
        <v>1072</v>
      </c>
      <c r="G250" t="s">
        <v>72</v>
      </c>
      <c r="H250" t="s">
        <v>923</v>
      </c>
      <c r="I250" t="s">
        <v>460</v>
      </c>
      <c r="J250" t="s">
        <v>67</v>
      </c>
      <c r="K250" t="s">
        <v>186</v>
      </c>
      <c r="L250" t="s">
        <v>924</v>
      </c>
      <c r="M250" t="s">
        <v>76</v>
      </c>
      <c r="N250" t="s">
        <v>48</v>
      </c>
      <c r="O250" t="s">
        <v>233</v>
      </c>
      <c r="P250" t="s">
        <v>672</v>
      </c>
      <c r="Q250" t="s">
        <v>48</v>
      </c>
      <c r="R250" t="s">
        <v>925</v>
      </c>
      <c r="V250" t="s">
        <v>72</v>
      </c>
      <c r="W250" t="s">
        <v>923</v>
      </c>
      <c r="X250" t="s">
        <v>460</v>
      </c>
      <c r="Y250" t="s">
        <v>67</v>
      </c>
      <c r="Z250" t="s">
        <v>186</v>
      </c>
      <c r="AA250" t="s">
        <v>924</v>
      </c>
      <c r="AB250" t="s">
        <v>76</v>
      </c>
      <c r="AC250" t="s">
        <v>48</v>
      </c>
      <c r="AD250" t="s">
        <v>233</v>
      </c>
      <c r="AE250" t="s">
        <v>672</v>
      </c>
      <c r="AF250" t="s">
        <v>48</v>
      </c>
      <c r="AG250" t="s">
        <v>925</v>
      </c>
    </row>
    <row r="251" spans="1:35" x14ac:dyDescent="0.2">
      <c r="A251" t="s">
        <v>902</v>
      </c>
      <c r="B251">
        <f t="shared" si="21"/>
        <v>0.17152658662092624</v>
      </c>
      <c r="C251">
        <f t="shared" si="22"/>
        <v>8.5763293310463118E-2</v>
      </c>
      <c r="D251">
        <v>0.80000000000000104</v>
      </c>
      <c r="F251" t="s">
        <v>1072</v>
      </c>
      <c r="G251" t="s">
        <v>926</v>
      </c>
      <c r="H251" t="s">
        <v>927</v>
      </c>
      <c r="I251" t="s">
        <v>662</v>
      </c>
      <c r="J251" t="s">
        <v>224</v>
      </c>
      <c r="K251" t="s">
        <v>48</v>
      </c>
      <c r="L251" t="s">
        <v>928</v>
      </c>
      <c r="M251" t="s">
        <v>310</v>
      </c>
      <c r="N251" t="s">
        <v>48</v>
      </c>
      <c r="O251" t="s">
        <v>929</v>
      </c>
      <c r="P251" t="s">
        <v>106</v>
      </c>
      <c r="Q251" t="s">
        <v>48</v>
      </c>
      <c r="R251" t="s">
        <v>930</v>
      </c>
      <c r="V251" t="s">
        <v>926</v>
      </c>
      <c r="W251" t="s">
        <v>927</v>
      </c>
      <c r="X251" t="s">
        <v>662</v>
      </c>
      <c r="Y251" t="s">
        <v>224</v>
      </c>
      <c r="Z251" t="s">
        <v>48</v>
      </c>
      <c r="AA251" t="s">
        <v>928</v>
      </c>
      <c r="AB251" t="s">
        <v>310</v>
      </c>
      <c r="AC251" t="s">
        <v>48</v>
      </c>
      <c r="AD251" t="s">
        <v>929</v>
      </c>
      <c r="AE251" t="s">
        <v>106</v>
      </c>
      <c r="AF251" t="s">
        <v>48</v>
      </c>
      <c r="AG251" t="s">
        <v>930</v>
      </c>
    </row>
    <row r="252" spans="1:35" x14ac:dyDescent="0.2">
      <c r="A252" t="s">
        <v>902</v>
      </c>
      <c r="B252">
        <f t="shared" si="21"/>
        <v>0.17152658662092624</v>
      </c>
      <c r="C252">
        <f t="shared" si="22"/>
        <v>8.5763293310463118E-2</v>
      </c>
      <c r="D252">
        <v>0.70000000000000095</v>
      </c>
      <c r="F252" t="s">
        <v>1072</v>
      </c>
      <c r="G252" t="s">
        <v>72</v>
      </c>
      <c r="H252" t="s">
        <v>931</v>
      </c>
      <c r="I252" t="s">
        <v>387</v>
      </c>
      <c r="J252" t="s">
        <v>250</v>
      </c>
      <c r="K252" t="s">
        <v>85</v>
      </c>
      <c r="L252" t="s">
        <v>237</v>
      </c>
      <c r="M252" t="s">
        <v>932</v>
      </c>
      <c r="N252" t="s">
        <v>48</v>
      </c>
      <c r="O252" t="s">
        <v>933</v>
      </c>
      <c r="P252" t="s">
        <v>934</v>
      </c>
      <c r="V252" t="s">
        <v>72</v>
      </c>
      <c r="W252" t="s">
        <v>931</v>
      </c>
      <c r="X252" t="s">
        <v>387</v>
      </c>
      <c r="Y252" t="s">
        <v>250</v>
      </c>
      <c r="Z252" t="s">
        <v>85</v>
      </c>
      <c r="AA252" t="s">
        <v>237</v>
      </c>
      <c r="AB252" t="s">
        <v>932</v>
      </c>
      <c r="AC252" t="s">
        <v>48</v>
      </c>
      <c r="AD252" t="s">
        <v>933</v>
      </c>
      <c r="AE252" t="s">
        <v>934</v>
      </c>
    </row>
    <row r="253" spans="1:35" x14ac:dyDescent="0.2">
      <c r="A253" t="s">
        <v>902</v>
      </c>
      <c r="B253">
        <f t="shared" si="21"/>
        <v>0.17152658662092624</v>
      </c>
      <c r="C253">
        <f t="shared" si="22"/>
        <v>8.5763293310463118E-2</v>
      </c>
      <c r="D253">
        <v>0.6</v>
      </c>
      <c r="F253" t="s">
        <v>1072</v>
      </c>
      <c r="G253" t="s">
        <v>318</v>
      </c>
      <c r="H253" t="s">
        <v>118</v>
      </c>
      <c r="I253" t="s">
        <v>935</v>
      </c>
      <c r="J253" t="s">
        <v>67</v>
      </c>
      <c r="K253" t="s">
        <v>48</v>
      </c>
      <c r="L253" t="s">
        <v>936</v>
      </c>
      <c r="M253" t="s">
        <v>58</v>
      </c>
      <c r="N253" t="s">
        <v>48</v>
      </c>
      <c r="O253" t="s">
        <v>937</v>
      </c>
      <c r="P253" t="s">
        <v>158</v>
      </c>
      <c r="Q253" t="s">
        <v>48</v>
      </c>
      <c r="R253" t="s">
        <v>449</v>
      </c>
      <c r="V253" t="s">
        <v>318</v>
      </c>
      <c r="W253" t="s">
        <v>118</v>
      </c>
      <c r="X253" t="s">
        <v>935</v>
      </c>
      <c r="Y253" t="s">
        <v>67</v>
      </c>
      <c r="Z253" t="s">
        <v>48</v>
      </c>
      <c r="AE253" t="s">
        <v>158</v>
      </c>
      <c r="AF253" t="s">
        <v>48</v>
      </c>
      <c r="AG253" t="s">
        <v>449</v>
      </c>
    </row>
    <row r="254" spans="1:35" x14ac:dyDescent="0.2">
      <c r="A254" t="s">
        <v>902</v>
      </c>
      <c r="B254">
        <f t="shared" si="21"/>
        <v>0.17152658662092624</v>
      </c>
      <c r="C254">
        <f t="shared" si="22"/>
        <v>8.5763293310463118E-2</v>
      </c>
      <c r="D254">
        <v>0.5</v>
      </c>
      <c r="F254" t="s">
        <v>1072</v>
      </c>
      <c r="G254" t="s">
        <v>72</v>
      </c>
      <c r="H254" t="s">
        <v>938</v>
      </c>
      <c r="I254" t="s">
        <v>460</v>
      </c>
      <c r="J254" t="s">
        <v>67</v>
      </c>
      <c r="K254" t="s">
        <v>68</v>
      </c>
      <c r="L254" t="s">
        <v>504</v>
      </c>
      <c r="M254" t="s">
        <v>52</v>
      </c>
      <c r="N254" t="s">
        <v>422</v>
      </c>
      <c r="O254" t="s">
        <v>52</v>
      </c>
      <c r="P254" t="s">
        <v>48</v>
      </c>
      <c r="Q254" t="s">
        <v>939</v>
      </c>
      <c r="R254" t="s">
        <v>175</v>
      </c>
      <c r="V254" t="s">
        <v>72</v>
      </c>
      <c r="W254" t="s">
        <v>938</v>
      </c>
    </row>
    <row r="255" spans="1:35" x14ac:dyDescent="0.2">
      <c r="A255" t="s">
        <v>902</v>
      </c>
      <c r="B255">
        <f t="shared" si="21"/>
        <v>0.17152658662092624</v>
      </c>
      <c r="C255">
        <f t="shared" si="22"/>
        <v>8.5763293310463118E-2</v>
      </c>
      <c r="D255">
        <v>0.4</v>
      </c>
      <c r="F255" t="s">
        <v>1072</v>
      </c>
      <c r="G255" t="s">
        <v>182</v>
      </c>
      <c r="H255" t="s">
        <v>940</v>
      </c>
      <c r="I255" t="s">
        <v>662</v>
      </c>
      <c r="J255" t="s">
        <v>224</v>
      </c>
      <c r="K255" t="s">
        <v>193</v>
      </c>
      <c r="L255" t="s">
        <v>48</v>
      </c>
      <c r="M255" t="s">
        <v>895</v>
      </c>
      <c r="N255" t="s">
        <v>58</v>
      </c>
      <c r="O255" t="s">
        <v>48</v>
      </c>
      <c r="P255" t="s">
        <v>290</v>
      </c>
      <c r="Q255" t="s">
        <v>260</v>
      </c>
      <c r="R255" t="s">
        <v>48</v>
      </c>
      <c r="S255" t="s">
        <v>941</v>
      </c>
    </row>
    <row r="256" spans="1:35" x14ac:dyDescent="0.2">
      <c r="A256" t="s">
        <v>902</v>
      </c>
      <c r="B256">
        <f t="shared" si="21"/>
        <v>0.17152658662092624</v>
      </c>
      <c r="C256">
        <f t="shared" si="22"/>
        <v>8.5763293310463118E-2</v>
      </c>
      <c r="D256">
        <v>0.3</v>
      </c>
      <c r="F256" t="s">
        <v>1072</v>
      </c>
      <c r="G256" t="s">
        <v>242</v>
      </c>
      <c r="H256" t="s">
        <v>942</v>
      </c>
      <c r="I256" t="s">
        <v>460</v>
      </c>
      <c r="J256" t="s">
        <v>67</v>
      </c>
      <c r="K256" t="s">
        <v>101</v>
      </c>
      <c r="L256" t="s">
        <v>504</v>
      </c>
      <c r="M256" t="s">
        <v>52</v>
      </c>
      <c r="N256" t="s">
        <v>883</v>
      </c>
      <c r="O256" t="s">
        <v>128</v>
      </c>
      <c r="P256" t="s">
        <v>1</v>
      </c>
      <c r="Q256" t="s">
        <v>39</v>
      </c>
      <c r="R256" t="s">
        <v>46</v>
      </c>
      <c r="S256" t="s">
        <v>884</v>
      </c>
    </row>
    <row r="257" spans="1:34" x14ac:dyDescent="0.2">
      <c r="A257" t="s">
        <v>902</v>
      </c>
      <c r="B257">
        <f t="shared" si="21"/>
        <v>0.17152658662092624</v>
      </c>
      <c r="C257">
        <f t="shared" si="22"/>
        <v>8.5763293310463118E-2</v>
      </c>
      <c r="D257">
        <v>0.2</v>
      </c>
      <c r="F257" t="s">
        <v>1072</v>
      </c>
      <c r="G257" t="s">
        <v>943</v>
      </c>
      <c r="H257" t="s">
        <v>626</v>
      </c>
      <c r="I257" t="s">
        <v>881</v>
      </c>
      <c r="J257" t="s">
        <v>131</v>
      </c>
      <c r="K257" t="s">
        <v>332</v>
      </c>
      <c r="L257" t="s">
        <v>83</v>
      </c>
      <c r="M257" t="s">
        <v>52</v>
      </c>
      <c r="N257" t="s">
        <v>176</v>
      </c>
      <c r="O257" t="s">
        <v>41</v>
      </c>
      <c r="P257" t="s">
        <v>48</v>
      </c>
      <c r="Q257" t="s">
        <v>376</v>
      </c>
      <c r="R257" t="s">
        <v>892</v>
      </c>
    </row>
    <row r="258" spans="1:34" x14ac:dyDescent="0.2">
      <c r="A258" t="s">
        <v>902</v>
      </c>
      <c r="B258">
        <f t="shared" si="21"/>
        <v>0.17152658662092624</v>
      </c>
      <c r="C258">
        <f t="shared" si="22"/>
        <v>8.5763293310463118E-2</v>
      </c>
      <c r="D258">
        <v>9.9999999999999895E-2</v>
      </c>
      <c r="F258" t="s">
        <v>1072</v>
      </c>
      <c r="G258" t="s">
        <v>72</v>
      </c>
      <c r="H258" t="s">
        <v>944</v>
      </c>
      <c r="I258" t="s">
        <v>662</v>
      </c>
      <c r="J258" t="s">
        <v>224</v>
      </c>
      <c r="K258" t="s">
        <v>465</v>
      </c>
      <c r="L258" t="s">
        <v>906</v>
      </c>
      <c r="M258" t="s">
        <v>310</v>
      </c>
      <c r="N258" t="s">
        <v>48</v>
      </c>
      <c r="O258" t="s">
        <v>945</v>
      </c>
      <c r="P258" t="s">
        <v>672</v>
      </c>
      <c r="Q258" t="s">
        <v>48</v>
      </c>
      <c r="R258" t="s">
        <v>901</v>
      </c>
    </row>
    <row r="259" spans="1:34" x14ac:dyDescent="0.2">
      <c r="A259" t="s">
        <v>902</v>
      </c>
      <c r="B259">
        <f t="shared" si="21"/>
        <v>0.17152658662092624</v>
      </c>
      <c r="C259">
        <f t="shared" si="22"/>
        <v>8.5763293310463118E-2</v>
      </c>
      <c r="D259">
        <v>0</v>
      </c>
      <c r="F259" t="s">
        <v>1072</v>
      </c>
      <c r="G259" t="s">
        <v>318</v>
      </c>
      <c r="H259" t="s">
        <v>946</v>
      </c>
      <c r="I259" t="s">
        <v>363</v>
      </c>
      <c r="J259" t="s">
        <v>281</v>
      </c>
      <c r="K259" t="s">
        <v>630</v>
      </c>
      <c r="L259" t="s">
        <v>48</v>
      </c>
      <c r="M259" t="s">
        <v>283</v>
      </c>
      <c r="N259" t="s">
        <v>140</v>
      </c>
      <c r="O259" t="s">
        <v>309</v>
      </c>
      <c r="P259" t="s">
        <v>121</v>
      </c>
      <c r="Q259" t="s">
        <v>48</v>
      </c>
      <c r="R259" t="s">
        <v>276</v>
      </c>
    </row>
    <row r="260" spans="1:34" x14ac:dyDescent="0.2">
      <c r="A260" t="s">
        <v>902</v>
      </c>
      <c r="B260">
        <f t="shared" si="21"/>
        <v>0.17152658662092624</v>
      </c>
      <c r="C260">
        <f t="shared" si="22"/>
        <v>8.5763293310463118E-2</v>
      </c>
      <c r="D260">
        <v>-0.1</v>
      </c>
      <c r="F260" t="s">
        <v>1072</v>
      </c>
      <c r="G260" t="s">
        <v>72</v>
      </c>
      <c r="H260" t="s">
        <v>882</v>
      </c>
      <c r="I260" t="s">
        <v>460</v>
      </c>
      <c r="J260" t="s">
        <v>67</v>
      </c>
      <c r="K260" t="s">
        <v>186</v>
      </c>
      <c r="L260" t="s">
        <v>353</v>
      </c>
      <c r="M260" t="s">
        <v>586</v>
      </c>
      <c r="N260" t="s">
        <v>48</v>
      </c>
      <c r="O260" t="s">
        <v>947</v>
      </c>
      <c r="P260" t="s">
        <v>106</v>
      </c>
      <c r="Q260" t="s">
        <v>48</v>
      </c>
      <c r="R260" t="s">
        <v>948</v>
      </c>
    </row>
    <row r="261" spans="1:34" x14ac:dyDescent="0.2">
      <c r="A261" t="s">
        <v>902</v>
      </c>
      <c r="B261">
        <f t="shared" si="21"/>
        <v>0.17152658662092624</v>
      </c>
      <c r="C261">
        <f t="shared" si="22"/>
        <v>8.5763293310463118E-2</v>
      </c>
      <c r="D261">
        <v>-0.2</v>
      </c>
      <c r="F261" t="s">
        <v>1072</v>
      </c>
      <c r="G261" t="s">
        <v>182</v>
      </c>
      <c r="H261" t="s">
        <v>949</v>
      </c>
      <c r="I261" t="s">
        <v>662</v>
      </c>
      <c r="J261" t="s">
        <v>224</v>
      </c>
      <c r="K261" t="s">
        <v>67</v>
      </c>
      <c r="L261" t="s">
        <v>48</v>
      </c>
      <c r="M261" t="s">
        <v>950</v>
      </c>
      <c r="N261" t="s">
        <v>896</v>
      </c>
      <c r="O261" t="s">
        <v>48</v>
      </c>
      <c r="P261" t="s">
        <v>951</v>
      </c>
      <c r="Q261" t="s">
        <v>260</v>
      </c>
      <c r="R261" t="s">
        <v>48</v>
      </c>
      <c r="S261" t="s">
        <v>952</v>
      </c>
    </row>
    <row r="262" spans="1:34" x14ac:dyDescent="0.2">
      <c r="A262" t="s">
        <v>953</v>
      </c>
      <c r="B262">
        <f>1/10.45</f>
        <v>9.569377990430622E-2</v>
      </c>
      <c r="C262">
        <f>0.5/10.45</f>
        <v>4.784688995215311E-2</v>
      </c>
      <c r="D262">
        <v>1.7</v>
      </c>
      <c r="F262" t="s">
        <v>1072</v>
      </c>
      <c r="G262" t="s">
        <v>72</v>
      </c>
      <c r="H262" t="s">
        <v>954</v>
      </c>
      <c r="I262" t="s">
        <v>460</v>
      </c>
      <c r="J262" t="s">
        <v>85</v>
      </c>
      <c r="K262" t="s">
        <v>955</v>
      </c>
      <c r="L262" t="s">
        <v>932</v>
      </c>
      <c r="M262" t="s">
        <v>48</v>
      </c>
      <c r="N262" t="s">
        <v>956</v>
      </c>
      <c r="O262" t="s">
        <v>106</v>
      </c>
      <c r="P262" t="s">
        <v>48</v>
      </c>
      <c r="Q262" t="s">
        <v>255</v>
      </c>
      <c r="V262" t="s">
        <v>72</v>
      </c>
      <c r="W262" t="s">
        <v>954</v>
      </c>
      <c r="X262" t="s">
        <v>460</v>
      </c>
      <c r="Y262" t="s">
        <v>85</v>
      </c>
      <c r="Z262" t="s">
        <v>955</v>
      </c>
      <c r="AA262" t="s">
        <v>932</v>
      </c>
      <c r="AB262" t="s">
        <v>48</v>
      </c>
      <c r="AC262" t="s">
        <v>956</v>
      </c>
      <c r="AD262" t="s">
        <v>106</v>
      </c>
      <c r="AE262" t="s">
        <v>48</v>
      </c>
      <c r="AF262" t="s">
        <v>255</v>
      </c>
    </row>
    <row r="263" spans="1:34" x14ac:dyDescent="0.2">
      <c r="A263" t="s">
        <v>953</v>
      </c>
      <c r="B263">
        <f t="shared" ref="B263:B281" si="23">1/10.45</f>
        <v>9.569377990430622E-2</v>
      </c>
      <c r="C263">
        <f t="shared" ref="C263:C281" si="24">0.5/10.45</f>
        <v>4.784688995215311E-2</v>
      </c>
      <c r="D263">
        <v>1.6</v>
      </c>
      <c r="F263" t="s">
        <v>1072</v>
      </c>
      <c r="G263" t="s">
        <v>72</v>
      </c>
      <c r="H263" t="s">
        <v>957</v>
      </c>
      <c r="I263" t="s">
        <v>958</v>
      </c>
      <c r="J263" t="s">
        <v>1</v>
      </c>
      <c r="K263" t="s">
        <v>588</v>
      </c>
      <c r="L263" t="s">
        <v>47</v>
      </c>
      <c r="M263" t="s">
        <v>1</v>
      </c>
      <c r="N263" t="s">
        <v>285</v>
      </c>
      <c r="O263" t="s">
        <v>959</v>
      </c>
      <c r="P263" t="s">
        <v>960</v>
      </c>
      <c r="Q263" t="s">
        <v>282</v>
      </c>
      <c r="R263" t="s">
        <v>961</v>
      </c>
      <c r="S263" t="s">
        <v>962</v>
      </c>
      <c r="V263" t="s">
        <v>72</v>
      </c>
      <c r="W263" t="s">
        <v>957</v>
      </c>
      <c r="X263" t="s">
        <v>958</v>
      </c>
      <c r="Y263" t="s">
        <v>1</v>
      </c>
      <c r="Z263" t="s">
        <v>588</v>
      </c>
      <c r="AA263" t="s">
        <v>47</v>
      </c>
      <c r="AB263" t="s">
        <v>1</v>
      </c>
      <c r="AC263" t="s">
        <v>285</v>
      </c>
      <c r="AD263" t="s">
        <v>959</v>
      </c>
      <c r="AE263" t="s">
        <v>960</v>
      </c>
      <c r="AF263" t="s">
        <v>282</v>
      </c>
      <c r="AG263" t="s">
        <v>961</v>
      </c>
      <c r="AH263" t="s">
        <v>962</v>
      </c>
    </row>
    <row r="264" spans="1:34" x14ac:dyDescent="0.2">
      <c r="A264" t="s">
        <v>953</v>
      </c>
      <c r="B264">
        <f t="shared" si="23"/>
        <v>9.569377990430622E-2</v>
      </c>
      <c r="C264">
        <f t="shared" si="24"/>
        <v>4.784688995215311E-2</v>
      </c>
      <c r="D264">
        <v>1.5</v>
      </c>
      <c r="F264" t="s">
        <v>1072</v>
      </c>
      <c r="G264" t="s">
        <v>796</v>
      </c>
      <c r="H264" t="s">
        <v>121</v>
      </c>
      <c r="I264" t="s">
        <v>797</v>
      </c>
      <c r="J264" t="s">
        <v>746</v>
      </c>
      <c r="K264" t="s">
        <v>101</v>
      </c>
      <c r="L264" t="s">
        <v>193</v>
      </c>
      <c r="M264" t="s">
        <v>44</v>
      </c>
      <c r="N264" t="s">
        <v>963</v>
      </c>
      <c r="O264" t="s">
        <v>52</v>
      </c>
      <c r="P264" t="s">
        <v>48</v>
      </c>
      <c r="Q264" t="s">
        <v>964</v>
      </c>
      <c r="V264" t="s">
        <v>796</v>
      </c>
      <c r="W264" t="s">
        <v>121</v>
      </c>
      <c r="X264" t="s">
        <v>797</v>
      </c>
      <c r="Y264" t="s">
        <v>746</v>
      </c>
      <c r="Z264" t="s">
        <v>101</v>
      </c>
      <c r="AA264" t="s">
        <v>193</v>
      </c>
      <c r="AB264" t="s">
        <v>44</v>
      </c>
      <c r="AC264" t="s">
        <v>963</v>
      </c>
      <c r="AD264" t="s">
        <v>52</v>
      </c>
      <c r="AE264" t="s">
        <v>48</v>
      </c>
      <c r="AF264" t="s">
        <v>964</v>
      </c>
    </row>
    <row r="265" spans="1:34" x14ac:dyDescent="0.2">
      <c r="A265" t="s">
        <v>953</v>
      </c>
      <c r="B265">
        <f t="shared" si="23"/>
        <v>9.569377990430622E-2</v>
      </c>
      <c r="C265">
        <f t="shared" si="24"/>
        <v>4.784688995215311E-2</v>
      </c>
      <c r="D265">
        <v>1.4</v>
      </c>
      <c r="F265" t="s">
        <v>1072</v>
      </c>
      <c r="G265" t="s">
        <v>318</v>
      </c>
      <c r="H265" t="s">
        <v>910</v>
      </c>
      <c r="I265" t="s">
        <v>460</v>
      </c>
      <c r="J265" t="s">
        <v>67</v>
      </c>
      <c r="K265" t="s">
        <v>101</v>
      </c>
      <c r="L265" t="s">
        <v>137</v>
      </c>
      <c r="M265" t="s">
        <v>965</v>
      </c>
      <c r="N265" t="s">
        <v>52</v>
      </c>
      <c r="O265" t="s">
        <v>48</v>
      </c>
      <c r="P265" t="s">
        <v>966</v>
      </c>
      <c r="Q265" t="s">
        <v>657</v>
      </c>
      <c r="R265" t="s">
        <v>921</v>
      </c>
      <c r="V265" t="s">
        <v>318</v>
      </c>
      <c r="W265" t="s">
        <v>910</v>
      </c>
      <c r="X265" t="s">
        <v>460</v>
      </c>
      <c r="Y265" t="s">
        <v>67</v>
      </c>
      <c r="Z265" t="s">
        <v>101</v>
      </c>
      <c r="AA265" t="s">
        <v>137</v>
      </c>
      <c r="AB265" t="s">
        <v>965</v>
      </c>
      <c r="AC265" t="s">
        <v>52</v>
      </c>
      <c r="AD265" t="s">
        <v>48</v>
      </c>
      <c r="AE265" t="s">
        <v>966</v>
      </c>
      <c r="AF265" t="s">
        <v>657</v>
      </c>
      <c r="AG265" t="s">
        <v>921</v>
      </c>
    </row>
    <row r="266" spans="1:34" x14ac:dyDescent="0.2">
      <c r="A266" t="s">
        <v>953</v>
      </c>
      <c r="B266">
        <f t="shared" si="23"/>
        <v>9.569377990430622E-2</v>
      </c>
      <c r="C266">
        <f t="shared" si="24"/>
        <v>4.784688995215311E-2</v>
      </c>
      <c r="D266">
        <v>1.3</v>
      </c>
      <c r="F266" t="s">
        <v>1072</v>
      </c>
      <c r="G266" t="s">
        <v>242</v>
      </c>
      <c r="H266" t="s">
        <v>118</v>
      </c>
      <c r="I266" t="s">
        <v>198</v>
      </c>
      <c r="J266" t="s">
        <v>387</v>
      </c>
      <c r="K266" t="s">
        <v>224</v>
      </c>
      <c r="L266" t="s">
        <v>140</v>
      </c>
      <c r="M266" t="s">
        <v>1</v>
      </c>
      <c r="N266" t="s">
        <v>191</v>
      </c>
      <c r="O266" t="s">
        <v>341</v>
      </c>
      <c r="P266" t="s">
        <v>121</v>
      </c>
      <c r="Q266" t="s">
        <v>342</v>
      </c>
      <c r="R266" t="s">
        <v>47</v>
      </c>
      <c r="S266" t="s">
        <v>246</v>
      </c>
      <c r="V266" t="s">
        <v>242</v>
      </c>
      <c r="W266" t="s">
        <v>118</v>
      </c>
      <c r="X266" t="s">
        <v>198</v>
      </c>
      <c r="Y266" t="s">
        <v>387</v>
      </c>
      <c r="Z266" t="s">
        <v>224</v>
      </c>
      <c r="AA266" t="s">
        <v>140</v>
      </c>
      <c r="AB266" t="s">
        <v>1</v>
      </c>
      <c r="AC266" t="s">
        <v>191</v>
      </c>
      <c r="AD266" t="s">
        <v>341</v>
      </c>
      <c r="AE266" t="s">
        <v>121</v>
      </c>
      <c r="AF266" t="s">
        <v>342</v>
      </c>
      <c r="AG266" t="s">
        <v>47</v>
      </c>
      <c r="AH266" t="s">
        <v>246</v>
      </c>
    </row>
    <row r="267" spans="1:34" x14ac:dyDescent="0.2">
      <c r="A267" t="s">
        <v>953</v>
      </c>
      <c r="B267">
        <f t="shared" si="23"/>
        <v>9.569377990430622E-2</v>
      </c>
      <c r="C267">
        <f t="shared" si="24"/>
        <v>4.784688995215311E-2</v>
      </c>
      <c r="D267">
        <v>1.2</v>
      </c>
      <c r="F267" t="s">
        <v>1072</v>
      </c>
      <c r="G267" t="s">
        <v>905</v>
      </c>
      <c r="H267" t="s">
        <v>215</v>
      </c>
      <c r="I267" t="s">
        <v>662</v>
      </c>
      <c r="J267" t="s">
        <v>350</v>
      </c>
      <c r="K267" t="s">
        <v>121</v>
      </c>
      <c r="L267" t="s">
        <v>101</v>
      </c>
      <c r="M267" t="s">
        <v>52</v>
      </c>
      <c r="N267" t="s">
        <v>967</v>
      </c>
      <c r="O267" t="s">
        <v>219</v>
      </c>
      <c r="P267" t="s">
        <v>330</v>
      </c>
      <c r="Q267" t="s">
        <v>177</v>
      </c>
      <c r="R267" t="s">
        <v>968</v>
      </c>
      <c r="V267" t="s">
        <v>905</v>
      </c>
      <c r="W267" t="s">
        <v>215</v>
      </c>
      <c r="X267" t="s">
        <v>662</v>
      </c>
      <c r="Y267" t="s">
        <v>350</v>
      </c>
      <c r="Z267" t="s">
        <v>121</v>
      </c>
      <c r="AA267" t="s">
        <v>101</v>
      </c>
      <c r="AB267" t="s">
        <v>52</v>
      </c>
      <c r="AC267" t="s">
        <v>967</v>
      </c>
      <c r="AD267" t="s">
        <v>219</v>
      </c>
      <c r="AE267" t="s">
        <v>330</v>
      </c>
      <c r="AF267" t="s">
        <v>177</v>
      </c>
      <c r="AG267" t="s">
        <v>968</v>
      </c>
    </row>
    <row r="268" spans="1:34" x14ac:dyDescent="0.2">
      <c r="A268" t="s">
        <v>953</v>
      </c>
      <c r="B268">
        <f t="shared" si="23"/>
        <v>9.569377990430622E-2</v>
      </c>
      <c r="C268">
        <f t="shared" si="24"/>
        <v>4.784688995215311E-2</v>
      </c>
      <c r="D268">
        <v>1.1000000000000001</v>
      </c>
      <c r="F268" t="s">
        <v>1072</v>
      </c>
      <c r="G268" t="s">
        <v>926</v>
      </c>
      <c r="H268" t="s">
        <v>235</v>
      </c>
      <c r="I268" t="s">
        <v>387</v>
      </c>
      <c r="J268" t="s">
        <v>224</v>
      </c>
      <c r="K268" t="s">
        <v>140</v>
      </c>
      <c r="L268" t="s">
        <v>1</v>
      </c>
      <c r="M268" t="s">
        <v>969</v>
      </c>
      <c r="N268" t="s">
        <v>121</v>
      </c>
      <c r="O268" t="s">
        <v>424</v>
      </c>
      <c r="P268" t="s">
        <v>191</v>
      </c>
      <c r="Q268" t="s">
        <v>91</v>
      </c>
      <c r="R268" t="s">
        <v>57</v>
      </c>
      <c r="S268" t="s">
        <v>343</v>
      </c>
      <c r="V268" t="s">
        <v>926</v>
      </c>
      <c r="W268" t="s">
        <v>235</v>
      </c>
      <c r="X268" t="s">
        <v>387</v>
      </c>
      <c r="Y268" t="s">
        <v>224</v>
      </c>
      <c r="Z268" t="s">
        <v>140</v>
      </c>
      <c r="AA268" t="s">
        <v>1</v>
      </c>
      <c r="AB268" t="s">
        <v>969</v>
      </c>
      <c r="AC268" t="s">
        <v>121</v>
      </c>
      <c r="AD268" t="s">
        <v>424</v>
      </c>
      <c r="AE268" t="s">
        <v>191</v>
      </c>
      <c r="AF268" t="s">
        <v>91</v>
      </c>
      <c r="AG268" t="s">
        <v>57</v>
      </c>
      <c r="AH268" t="s">
        <v>343</v>
      </c>
    </row>
    <row r="269" spans="1:34" x14ac:dyDescent="0.2">
      <c r="A269" t="s">
        <v>953</v>
      </c>
      <c r="B269">
        <f t="shared" si="23"/>
        <v>9.569377990430622E-2</v>
      </c>
      <c r="C269">
        <f t="shared" si="24"/>
        <v>4.784688995215311E-2</v>
      </c>
      <c r="D269">
        <v>1</v>
      </c>
      <c r="F269" t="s">
        <v>1072</v>
      </c>
      <c r="G269" t="s">
        <v>841</v>
      </c>
      <c r="H269" t="s">
        <v>927</v>
      </c>
      <c r="I269" t="s">
        <v>387</v>
      </c>
      <c r="J269" t="s">
        <v>250</v>
      </c>
      <c r="K269" t="s">
        <v>193</v>
      </c>
      <c r="L269" t="s">
        <v>48</v>
      </c>
      <c r="M269" t="s">
        <v>970</v>
      </c>
      <c r="N269" t="s">
        <v>76</v>
      </c>
      <c r="O269" t="s">
        <v>48</v>
      </c>
      <c r="P269" t="s">
        <v>971</v>
      </c>
      <c r="Q269" t="s">
        <v>158</v>
      </c>
      <c r="R269" t="s">
        <v>48</v>
      </c>
      <c r="S269" t="s">
        <v>765</v>
      </c>
      <c r="V269" t="s">
        <v>841</v>
      </c>
      <c r="W269" t="s">
        <v>927</v>
      </c>
      <c r="X269" t="s">
        <v>387</v>
      </c>
      <c r="Y269" t="s">
        <v>250</v>
      </c>
      <c r="Z269" t="s">
        <v>193</v>
      </c>
      <c r="AA269" t="s">
        <v>48</v>
      </c>
      <c r="AB269" t="s">
        <v>970</v>
      </c>
      <c r="AC269" t="s">
        <v>76</v>
      </c>
      <c r="AD269" t="s">
        <v>48</v>
      </c>
      <c r="AE269" t="s">
        <v>971</v>
      </c>
      <c r="AF269" t="s">
        <v>158</v>
      </c>
      <c r="AG269" t="s">
        <v>48</v>
      </c>
      <c r="AH269" t="s">
        <v>765</v>
      </c>
    </row>
    <row r="270" spans="1:34" x14ac:dyDescent="0.2">
      <c r="A270" t="s">
        <v>953</v>
      </c>
      <c r="B270">
        <f t="shared" si="23"/>
        <v>9.569377990430622E-2</v>
      </c>
      <c r="C270">
        <f t="shared" si="24"/>
        <v>4.784688995215311E-2</v>
      </c>
      <c r="D270">
        <v>0.90000000000000102</v>
      </c>
      <c r="F270" t="s">
        <v>1072</v>
      </c>
      <c r="G270" t="s">
        <v>318</v>
      </c>
      <c r="H270" t="s">
        <v>936</v>
      </c>
      <c r="I270" t="s">
        <v>662</v>
      </c>
      <c r="J270" t="s">
        <v>109</v>
      </c>
      <c r="K270" t="s">
        <v>48</v>
      </c>
      <c r="L270" t="s">
        <v>972</v>
      </c>
      <c r="M270" t="s">
        <v>58</v>
      </c>
      <c r="N270" t="s">
        <v>48</v>
      </c>
      <c r="O270" t="s">
        <v>973</v>
      </c>
      <c r="P270" t="s">
        <v>536</v>
      </c>
      <c r="Q270" t="s">
        <v>48</v>
      </c>
      <c r="R270" t="s">
        <v>974</v>
      </c>
      <c r="V270" t="s">
        <v>318</v>
      </c>
      <c r="X270" t="s">
        <v>662</v>
      </c>
      <c r="AC270" t="s">
        <v>48</v>
      </c>
      <c r="AF270" t="s">
        <v>48</v>
      </c>
      <c r="AG270" t="s">
        <v>974</v>
      </c>
    </row>
    <row r="271" spans="1:34" x14ac:dyDescent="0.2">
      <c r="A271" t="s">
        <v>953</v>
      </c>
      <c r="B271">
        <f t="shared" si="23"/>
        <v>9.569377990430622E-2</v>
      </c>
      <c r="C271">
        <f t="shared" si="24"/>
        <v>4.784688995215311E-2</v>
      </c>
      <c r="D271">
        <v>0.80000000000000104</v>
      </c>
      <c r="F271" t="s">
        <v>1072</v>
      </c>
      <c r="G271" t="s">
        <v>841</v>
      </c>
      <c r="H271" t="s">
        <v>975</v>
      </c>
      <c r="I271" t="s">
        <v>976</v>
      </c>
      <c r="J271" t="s">
        <v>48</v>
      </c>
      <c r="K271" t="s">
        <v>977</v>
      </c>
      <c r="L271" t="s">
        <v>896</v>
      </c>
      <c r="M271" t="s">
        <v>48</v>
      </c>
      <c r="N271" t="s">
        <v>978</v>
      </c>
      <c r="O271" t="s">
        <v>158</v>
      </c>
      <c r="P271" t="s">
        <v>48</v>
      </c>
      <c r="Q271" t="s">
        <v>284</v>
      </c>
    </row>
    <row r="272" spans="1:34" x14ac:dyDescent="0.2">
      <c r="A272" t="s">
        <v>953</v>
      </c>
      <c r="B272">
        <f t="shared" si="23"/>
        <v>9.569377990430622E-2</v>
      </c>
      <c r="C272">
        <f t="shared" si="24"/>
        <v>4.784688995215311E-2</v>
      </c>
      <c r="D272">
        <v>0.70000000000000095</v>
      </c>
      <c r="F272" t="s">
        <v>1072</v>
      </c>
      <c r="G272" t="s">
        <v>318</v>
      </c>
      <c r="H272" t="s">
        <v>979</v>
      </c>
      <c r="I272" t="s">
        <v>387</v>
      </c>
      <c r="J272" t="s">
        <v>250</v>
      </c>
      <c r="K272" t="s">
        <v>48</v>
      </c>
      <c r="L272" t="s">
        <v>903</v>
      </c>
      <c r="M272" t="s">
        <v>917</v>
      </c>
      <c r="N272" t="s">
        <v>48</v>
      </c>
      <c r="O272" t="s">
        <v>980</v>
      </c>
      <c r="P272" t="s">
        <v>106</v>
      </c>
      <c r="Q272" t="s">
        <v>48</v>
      </c>
      <c r="R272" t="s">
        <v>234</v>
      </c>
    </row>
    <row r="273" spans="1:34" x14ac:dyDescent="0.2">
      <c r="A273" t="s">
        <v>953</v>
      </c>
      <c r="B273">
        <f t="shared" si="23"/>
        <v>9.569377990430622E-2</v>
      </c>
      <c r="C273">
        <f t="shared" si="24"/>
        <v>4.784688995215311E-2</v>
      </c>
      <c r="D273">
        <v>0.6</v>
      </c>
      <c r="F273" t="s">
        <v>1072</v>
      </c>
      <c r="G273" t="s">
        <v>72</v>
      </c>
      <c r="H273" t="s">
        <v>981</v>
      </c>
      <c r="I273" t="s">
        <v>460</v>
      </c>
      <c r="J273" t="s">
        <v>67</v>
      </c>
      <c r="K273" t="s">
        <v>101</v>
      </c>
      <c r="L273" t="s">
        <v>193</v>
      </c>
      <c r="M273" t="s">
        <v>315</v>
      </c>
      <c r="N273" t="s">
        <v>982</v>
      </c>
      <c r="O273" t="s">
        <v>52</v>
      </c>
      <c r="P273" t="s">
        <v>48</v>
      </c>
      <c r="Q273" t="s">
        <v>983</v>
      </c>
      <c r="R273" t="s">
        <v>657</v>
      </c>
      <c r="S273" t="s">
        <v>921</v>
      </c>
    </row>
    <row r="274" spans="1:34" x14ac:dyDescent="0.2">
      <c r="A274" t="s">
        <v>953</v>
      </c>
      <c r="B274">
        <f t="shared" si="23"/>
        <v>9.569377990430622E-2</v>
      </c>
      <c r="C274">
        <f t="shared" si="24"/>
        <v>4.784688995215311E-2</v>
      </c>
      <c r="D274">
        <v>0.5</v>
      </c>
      <c r="F274" t="s">
        <v>1072</v>
      </c>
      <c r="G274" t="s">
        <v>50</v>
      </c>
      <c r="H274" t="s">
        <v>437</v>
      </c>
      <c r="I274" t="s">
        <v>67</v>
      </c>
      <c r="J274" t="s">
        <v>48</v>
      </c>
      <c r="K274" t="s">
        <v>984</v>
      </c>
      <c r="L274" t="s">
        <v>985</v>
      </c>
      <c r="M274" t="s">
        <v>630</v>
      </c>
      <c r="N274" t="s">
        <v>48</v>
      </c>
      <c r="O274" t="s">
        <v>986</v>
      </c>
      <c r="P274" t="s">
        <v>140</v>
      </c>
      <c r="Q274" t="s">
        <v>1</v>
      </c>
      <c r="R274" t="s">
        <v>987</v>
      </c>
    </row>
    <row r="275" spans="1:34" x14ac:dyDescent="0.2">
      <c r="A275" t="s">
        <v>953</v>
      </c>
      <c r="B275">
        <f t="shared" si="23"/>
        <v>9.569377990430622E-2</v>
      </c>
      <c r="C275">
        <f t="shared" si="24"/>
        <v>4.784688995215311E-2</v>
      </c>
      <c r="D275">
        <v>0.4</v>
      </c>
      <c r="F275" t="s">
        <v>1072</v>
      </c>
      <c r="G275" t="s">
        <v>988</v>
      </c>
      <c r="H275" t="s">
        <v>989</v>
      </c>
      <c r="I275" t="s">
        <v>416</v>
      </c>
      <c r="J275" t="s">
        <v>44</v>
      </c>
      <c r="K275" t="s">
        <v>990</v>
      </c>
      <c r="L275" t="s">
        <v>630</v>
      </c>
      <c r="M275" t="s">
        <v>48</v>
      </c>
      <c r="N275" t="s">
        <v>991</v>
      </c>
      <c r="O275" t="s">
        <v>892</v>
      </c>
    </row>
    <row r="276" spans="1:34" x14ac:dyDescent="0.2">
      <c r="A276" t="s">
        <v>953</v>
      </c>
      <c r="B276">
        <f t="shared" si="23"/>
        <v>9.569377990430622E-2</v>
      </c>
      <c r="C276">
        <f t="shared" si="24"/>
        <v>4.784688995215311E-2</v>
      </c>
      <c r="D276">
        <v>0.3</v>
      </c>
      <c r="F276" t="s">
        <v>1072</v>
      </c>
      <c r="G276" t="s">
        <v>274</v>
      </c>
      <c r="H276" t="s">
        <v>75</v>
      </c>
      <c r="I276" t="s">
        <v>992</v>
      </c>
      <c r="J276" t="s">
        <v>628</v>
      </c>
      <c r="K276" t="s">
        <v>993</v>
      </c>
      <c r="L276" t="s">
        <v>630</v>
      </c>
      <c r="M276" t="s">
        <v>48</v>
      </c>
      <c r="N276" t="s">
        <v>994</v>
      </c>
      <c r="O276" t="s">
        <v>52</v>
      </c>
      <c r="P276" t="s">
        <v>465</v>
      </c>
      <c r="Q276" t="s">
        <v>103</v>
      </c>
    </row>
    <row r="277" spans="1:34" x14ac:dyDescent="0.2">
      <c r="A277" t="s">
        <v>953</v>
      </c>
      <c r="B277">
        <f t="shared" si="23"/>
        <v>9.569377990430622E-2</v>
      </c>
      <c r="C277">
        <f t="shared" si="24"/>
        <v>4.784688995215311E-2</v>
      </c>
      <c r="D277">
        <v>0.2</v>
      </c>
      <c r="F277" t="s">
        <v>1072</v>
      </c>
      <c r="G277" t="s">
        <v>182</v>
      </c>
      <c r="H277" t="s">
        <v>303</v>
      </c>
      <c r="I277" t="s">
        <v>387</v>
      </c>
      <c r="J277" t="s">
        <v>250</v>
      </c>
      <c r="K277" t="s">
        <v>48</v>
      </c>
      <c r="L277" t="s">
        <v>995</v>
      </c>
      <c r="M277" t="s">
        <v>58</v>
      </c>
      <c r="N277" t="s">
        <v>48</v>
      </c>
      <c r="O277" t="s">
        <v>996</v>
      </c>
      <c r="P277" t="s">
        <v>158</v>
      </c>
      <c r="Q277" t="s">
        <v>48</v>
      </c>
      <c r="R277" t="s">
        <v>997</v>
      </c>
    </row>
    <row r="278" spans="1:34" x14ac:dyDescent="0.2">
      <c r="A278" t="s">
        <v>953</v>
      </c>
      <c r="B278">
        <f t="shared" si="23"/>
        <v>9.569377990430622E-2</v>
      </c>
      <c r="C278">
        <f t="shared" si="24"/>
        <v>4.784688995215311E-2</v>
      </c>
      <c r="D278">
        <v>9.9999999999999895E-2</v>
      </c>
      <c r="F278" t="s">
        <v>1072</v>
      </c>
      <c r="G278" t="s">
        <v>72</v>
      </c>
      <c r="H278" t="s">
        <v>916</v>
      </c>
      <c r="I278" t="s">
        <v>662</v>
      </c>
      <c r="J278" t="s">
        <v>224</v>
      </c>
      <c r="K278" t="s">
        <v>85</v>
      </c>
      <c r="L278" t="s">
        <v>215</v>
      </c>
      <c r="M278" t="s">
        <v>896</v>
      </c>
      <c r="N278" t="s">
        <v>48</v>
      </c>
      <c r="O278" t="s">
        <v>998</v>
      </c>
      <c r="P278" t="s">
        <v>158</v>
      </c>
      <c r="Q278" t="s">
        <v>48</v>
      </c>
      <c r="R278" t="s">
        <v>284</v>
      </c>
    </row>
    <row r="279" spans="1:34" x14ac:dyDescent="0.2">
      <c r="A279" t="s">
        <v>953</v>
      </c>
      <c r="B279">
        <f t="shared" si="23"/>
        <v>9.569377990430622E-2</v>
      </c>
      <c r="C279">
        <f t="shared" si="24"/>
        <v>4.784688995215311E-2</v>
      </c>
      <c r="D279">
        <v>0</v>
      </c>
      <c r="F279" t="s">
        <v>1072</v>
      </c>
      <c r="G279" t="s">
        <v>943</v>
      </c>
      <c r="H279" t="s">
        <v>626</v>
      </c>
      <c r="I279" t="s">
        <v>474</v>
      </c>
      <c r="J279" t="s">
        <v>101</v>
      </c>
      <c r="K279" t="s">
        <v>193</v>
      </c>
      <c r="L279" t="s">
        <v>332</v>
      </c>
      <c r="M279" t="s">
        <v>999</v>
      </c>
      <c r="N279" t="s">
        <v>41</v>
      </c>
      <c r="O279" t="s">
        <v>48</v>
      </c>
      <c r="P279" t="s">
        <v>671</v>
      </c>
      <c r="Q279" t="s">
        <v>175</v>
      </c>
    </row>
    <row r="280" spans="1:34" x14ac:dyDescent="0.2">
      <c r="A280" t="s">
        <v>953</v>
      </c>
      <c r="B280">
        <f t="shared" si="23"/>
        <v>9.569377990430622E-2</v>
      </c>
      <c r="C280">
        <f t="shared" si="24"/>
        <v>4.784688995215311E-2</v>
      </c>
      <c r="D280">
        <v>-0.1</v>
      </c>
      <c r="F280" t="s">
        <v>1072</v>
      </c>
      <c r="G280" t="s">
        <v>72</v>
      </c>
      <c r="H280" t="s">
        <v>931</v>
      </c>
      <c r="I280" t="s">
        <v>387</v>
      </c>
      <c r="J280" t="s">
        <v>250</v>
      </c>
      <c r="K280" t="s">
        <v>465</v>
      </c>
      <c r="L280" t="s">
        <v>979</v>
      </c>
      <c r="M280" t="s">
        <v>917</v>
      </c>
      <c r="N280" t="s">
        <v>48</v>
      </c>
      <c r="O280" t="s">
        <v>1000</v>
      </c>
      <c r="P280" t="s">
        <v>41</v>
      </c>
      <c r="Q280" t="s">
        <v>48</v>
      </c>
      <c r="R280" t="s">
        <v>1001</v>
      </c>
    </row>
    <row r="281" spans="1:34" x14ac:dyDescent="0.2">
      <c r="A281" t="s">
        <v>953</v>
      </c>
      <c r="B281">
        <f t="shared" si="23"/>
        <v>9.569377990430622E-2</v>
      </c>
      <c r="C281">
        <f t="shared" si="24"/>
        <v>4.784688995215311E-2</v>
      </c>
      <c r="D281">
        <v>-0.2</v>
      </c>
      <c r="F281" t="s">
        <v>1072</v>
      </c>
      <c r="G281" t="s">
        <v>297</v>
      </c>
      <c r="H281" t="s">
        <v>247</v>
      </c>
      <c r="I281" t="s">
        <v>83</v>
      </c>
      <c r="J281" t="s">
        <v>52</v>
      </c>
      <c r="K281" t="s">
        <v>1002</v>
      </c>
      <c r="L281" t="s">
        <v>186</v>
      </c>
      <c r="M281" t="s">
        <v>1003</v>
      </c>
      <c r="N281" t="s">
        <v>115</v>
      </c>
      <c r="O281" t="s">
        <v>797</v>
      </c>
      <c r="P281" t="s">
        <v>550</v>
      </c>
    </row>
    <row r="282" spans="1:34" x14ac:dyDescent="0.2">
      <c r="A282" t="s">
        <v>1004</v>
      </c>
      <c r="B282">
        <f>1/18.39</f>
        <v>5.4377379010331697E-2</v>
      </c>
      <c r="C282">
        <f>0.5/10.45</f>
        <v>4.784688995215311E-2</v>
      </c>
      <c r="D282">
        <v>1.7</v>
      </c>
      <c r="F282" t="s">
        <v>1072</v>
      </c>
      <c r="G282" t="s">
        <v>72</v>
      </c>
      <c r="H282" t="s">
        <v>899</v>
      </c>
      <c r="I282" t="s">
        <v>387</v>
      </c>
      <c r="J282" t="s">
        <v>250</v>
      </c>
      <c r="K282" t="s">
        <v>186</v>
      </c>
      <c r="L282" t="s">
        <v>1005</v>
      </c>
      <c r="M282" t="s">
        <v>310</v>
      </c>
      <c r="N282" t="s">
        <v>48</v>
      </c>
      <c r="O282" t="s">
        <v>1006</v>
      </c>
      <c r="P282" t="s">
        <v>282</v>
      </c>
      <c r="Q282" t="s">
        <v>48</v>
      </c>
      <c r="R282" t="s">
        <v>974</v>
      </c>
      <c r="V282" t="s">
        <v>72</v>
      </c>
      <c r="W282" t="s">
        <v>899</v>
      </c>
      <c r="X282" t="s">
        <v>387</v>
      </c>
      <c r="Y282" t="s">
        <v>250</v>
      </c>
      <c r="Z282" t="s">
        <v>186</v>
      </c>
      <c r="AA282" t="s">
        <v>1005</v>
      </c>
      <c r="AB282" t="s">
        <v>310</v>
      </c>
      <c r="AC282" t="s">
        <v>48</v>
      </c>
      <c r="AD282" t="s">
        <v>1006</v>
      </c>
      <c r="AE282" t="s">
        <v>282</v>
      </c>
      <c r="AF282" t="s">
        <v>48</v>
      </c>
      <c r="AG282" t="s">
        <v>974</v>
      </c>
    </row>
    <row r="283" spans="1:34" x14ac:dyDescent="0.2">
      <c r="A283" t="s">
        <v>1004</v>
      </c>
      <c r="B283">
        <f t="shared" ref="B283:B301" si="25">1/18.39</f>
        <v>5.4377379010331697E-2</v>
      </c>
      <c r="C283">
        <f t="shared" ref="C283:C301" si="26">0.5/10.45</f>
        <v>4.784688995215311E-2</v>
      </c>
      <c r="D283">
        <v>1.6</v>
      </c>
      <c r="F283" t="s">
        <v>1072</v>
      </c>
      <c r="G283" t="s">
        <v>61</v>
      </c>
      <c r="H283" t="s">
        <v>114</v>
      </c>
      <c r="I283" t="s">
        <v>121</v>
      </c>
      <c r="J283" t="s">
        <v>893</v>
      </c>
      <c r="K283" t="s">
        <v>733</v>
      </c>
      <c r="L283" t="s">
        <v>143</v>
      </c>
      <c r="M283" t="s">
        <v>315</v>
      </c>
      <c r="N283" t="s">
        <v>1007</v>
      </c>
      <c r="O283" t="s">
        <v>52</v>
      </c>
      <c r="P283" t="s">
        <v>48</v>
      </c>
      <c r="Q283" t="s">
        <v>1008</v>
      </c>
      <c r="V283" t="s">
        <v>61</v>
      </c>
      <c r="W283" t="s">
        <v>114</v>
      </c>
      <c r="X283" t="s">
        <v>121</v>
      </c>
      <c r="Y283" t="s">
        <v>893</v>
      </c>
      <c r="Z283" t="s">
        <v>733</v>
      </c>
      <c r="AA283" t="s">
        <v>143</v>
      </c>
      <c r="AB283" t="s">
        <v>315</v>
      </c>
      <c r="AC283" t="s">
        <v>1007</v>
      </c>
      <c r="AD283" t="s">
        <v>52</v>
      </c>
      <c r="AE283" t="s">
        <v>48</v>
      </c>
      <c r="AF283" t="s">
        <v>1008</v>
      </c>
    </row>
    <row r="284" spans="1:34" x14ac:dyDescent="0.2">
      <c r="A284" t="s">
        <v>1004</v>
      </c>
      <c r="B284">
        <f t="shared" si="25"/>
        <v>5.4377379010331697E-2</v>
      </c>
      <c r="C284">
        <f t="shared" si="26"/>
        <v>4.784688995215311E-2</v>
      </c>
      <c r="D284">
        <v>1.5</v>
      </c>
      <c r="F284" t="s">
        <v>1072</v>
      </c>
      <c r="G284" t="s">
        <v>318</v>
      </c>
      <c r="H284" t="s">
        <v>363</v>
      </c>
      <c r="I284" t="s">
        <v>387</v>
      </c>
      <c r="J284" t="s">
        <v>224</v>
      </c>
      <c r="K284" t="s">
        <v>250</v>
      </c>
      <c r="L284" t="s">
        <v>48</v>
      </c>
      <c r="M284" t="s">
        <v>981</v>
      </c>
      <c r="N284" t="s">
        <v>340</v>
      </c>
      <c r="O284" t="s">
        <v>48</v>
      </c>
      <c r="P284" t="s">
        <v>971</v>
      </c>
      <c r="Q284" t="s">
        <v>158</v>
      </c>
      <c r="R284" t="s">
        <v>48</v>
      </c>
      <c r="S284" t="s">
        <v>1009</v>
      </c>
      <c r="V284" t="s">
        <v>318</v>
      </c>
      <c r="W284" t="s">
        <v>363</v>
      </c>
      <c r="X284" t="s">
        <v>387</v>
      </c>
      <c r="Y284" t="s">
        <v>224</v>
      </c>
      <c r="Z284" t="s">
        <v>250</v>
      </c>
      <c r="AA284" t="s">
        <v>48</v>
      </c>
      <c r="AB284" t="s">
        <v>981</v>
      </c>
      <c r="AC284" t="s">
        <v>340</v>
      </c>
      <c r="AD284" t="s">
        <v>48</v>
      </c>
      <c r="AE284" t="s">
        <v>971</v>
      </c>
      <c r="AF284" t="s">
        <v>158</v>
      </c>
      <c r="AG284" t="s">
        <v>48</v>
      </c>
      <c r="AH284" t="s">
        <v>1009</v>
      </c>
    </row>
    <row r="285" spans="1:34" x14ac:dyDescent="0.2">
      <c r="A285" t="s">
        <v>1004</v>
      </c>
      <c r="B285">
        <f t="shared" si="25"/>
        <v>5.4377379010331697E-2</v>
      </c>
      <c r="C285">
        <f t="shared" si="26"/>
        <v>4.784688995215311E-2</v>
      </c>
      <c r="D285">
        <v>1.4</v>
      </c>
      <c r="F285" t="s">
        <v>1072</v>
      </c>
      <c r="G285" t="s">
        <v>905</v>
      </c>
      <c r="H285" t="s">
        <v>924</v>
      </c>
      <c r="I285" t="s">
        <v>1010</v>
      </c>
      <c r="J285" t="s">
        <v>1</v>
      </c>
      <c r="K285" t="s">
        <v>969</v>
      </c>
      <c r="L285" t="s">
        <v>121</v>
      </c>
      <c r="M285" t="s">
        <v>191</v>
      </c>
      <c r="N285" t="s">
        <v>516</v>
      </c>
      <c r="O285" t="s">
        <v>57</v>
      </c>
      <c r="P285" t="s">
        <v>1</v>
      </c>
      <c r="Q285" t="s">
        <v>120</v>
      </c>
      <c r="R285" t="s">
        <v>121</v>
      </c>
      <c r="S285" t="s">
        <v>343</v>
      </c>
      <c r="V285" t="s">
        <v>905</v>
      </c>
      <c r="W285" t="s">
        <v>924</v>
      </c>
      <c r="X285" t="s">
        <v>1010</v>
      </c>
      <c r="Y285" t="s">
        <v>1</v>
      </c>
      <c r="Z285" t="s">
        <v>969</v>
      </c>
      <c r="AA285" t="s">
        <v>121</v>
      </c>
      <c r="AB285" t="s">
        <v>191</v>
      </c>
      <c r="AC285" t="s">
        <v>516</v>
      </c>
      <c r="AD285" t="s">
        <v>57</v>
      </c>
      <c r="AE285" t="s">
        <v>1</v>
      </c>
      <c r="AF285" t="s">
        <v>120</v>
      </c>
      <c r="AG285" t="s">
        <v>121</v>
      </c>
      <c r="AH285" t="s">
        <v>343</v>
      </c>
    </row>
    <row r="286" spans="1:34" x14ac:dyDescent="0.2">
      <c r="A286" t="s">
        <v>1004</v>
      </c>
      <c r="B286">
        <f t="shared" si="25"/>
        <v>5.4377379010331697E-2</v>
      </c>
      <c r="C286">
        <f t="shared" si="26"/>
        <v>4.784688995215311E-2</v>
      </c>
      <c r="D286">
        <v>1.3</v>
      </c>
      <c r="F286" t="s">
        <v>1072</v>
      </c>
      <c r="G286" t="s">
        <v>72</v>
      </c>
      <c r="H286" t="s">
        <v>779</v>
      </c>
      <c r="I286" t="s">
        <v>387</v>
      </c>
      <c r="J286" t="s">
        <v>250</v>
      </c>
      <c r="K286" t="s">
        <v>680</v>
      </c>
      <c r="L286" t="s">
        <v>1011</v>
      </c>
      <c r="M286" t="s">
        <v>298</v>
      </c>
      <c r="N286" t="s">
        <v>48</v>
      </c>
      <c r="O286" t="s">
        <v>1012</v>
      </c>
      <c r="P286" t="s">
        <v>158</v>
      </c>
      <c r="Q286" t="s">
        <v>48</v>
      </c>
      <c r="R286" t="s">
        <v>518</v>
      </c>
      <c r="V286" t="s">
        <v>72</v>
      </c>
      <c r="W286" t="s">
        <v>779</v>
      </c>
      <c r="X286" t="s">
        <v>387</v>
      </c>
      <c r="Y286" t="s">
        <v>250</v>
      </c>
      <c r="Z286" t="s">
        <v>680</v>
      </c>
      <c r="AA286" t="s">
        <v>1011</v>
      </c>
      <c r="AC286" t="s">
        <v>48</v>
      </c>
      <c r="AF286" t="s">
        <v>48</v>
      </c>
      <c r="AG286" t="s">
        <v>518</v>
      </c>
    </row>
    <row r="287" spans="1:34" x14ac:dyDescent="0.2">
      <c r="A287" t="s">
        <v>1004</v>
      </c>
      <c r="B287">
        <f t="shared" si="25"/>
        <v>5.4377379010331697E-2</v>
      </c>
      <c r="C287">
        <f t="shared" si="26"/>
        <v>4.784688995215311E-2</v>
      </c>
      <c r="D287">
        <v>1.2</v>
      </c>
      <c r="F287" t="s">
        <v>1072</v>
      </c>
      <c r="G287" t="s">
        <v>841</v>
      </c>
      <c r="H287" t="s">
        <v>940</v>
      </c>
      <c r="I287" t="s">
        <v>460</v>
      </c>
      <c r="J287" t="s">
        <v>67</v>
      </c>
      <c r="K287" t="s">
        <v>48</v>
      </c>
      <c r="L287" t="s">
        <v>890</v>
      </c>
      <c r="M287" t="s">
        <v>586</v>
      </c>
      <c r="N287" t="s">
        <v>48</v>
      </c>
      <c r="O287" t="s">
        <v>1013</v>
      </c>
      <c r="P287" t="s">
        <v>672</v>
      </c>
      <c r="Q287" t="s">
        <v>48</v>
      </c>
      <c r="R287" t="s">
        <v>1014</v>
      </c>
    </row>
    <row r="288" spans="1:34" x14ac:dyDescent="0.2">
      <c r="A288" t="s">
        <v>1004</v>
      </c>
      <c r="B288">
        <f t="shared" si="25"/>
        <v>5.4377379010331697E-2</v>
      </c>
      <c r="C288">
        <f t="shared" si="26"/>
        <v>4.784688995215311E-2</v>
      </c>
      <c r="D288">
        <v>1.1000000000000001</v>
      </c>
      <c r="F288" t="s">
        <v>1072</v>
      </c>
      <c r="G288" t="s">
        <v>318</v>
      </c>
      <c r="H288" t="s">
        <v>666</v>
      </c>
      <c r="I288" t="s">
        <v>662</v>
      </c>
      <c r="J288" t="s">
        <v>101</v>
      </c>
      <c r="K288" t="s">
        <v>1</v>
      </c>
      <c r="L288" t="s">
        <v>519</v>
      </c>
      <c r="M288" t="s">
        <v>711</v>
      </c>
      <c r="N288" t="s">
        <v>177</v>
      </c>
      <c r="O288" t="s">
        <v>79</v>
      </c>
      <c r="P288" t="s">
        <v>612</v>
      </c>
      <c r="Q288" t="s">
        <v>712</v>
      </c>
    </row>
    <row r="289" spans="1:26" x14ac:dyDescent="0.2">
      <c r="A289" t="s">
        <v>1004</v>
      </c>
      <c r="B289">
        <f t="shared" si="25"/>
        <v>5.4377379010331697E-2</v>
      </c>
      <c r="C289">
        <f t="shared" si="26"/>
        <v>4.784688995215311E-2</v>
      </c>
      <c r="D289">
        <v>1</v>
      </c>
      <c r="F289" t="s">
        <v>1072</v>
      </c>
      <c r="G289" t="s">
        <v>841</v>
      </c>
      <c r="H289" t="s">
        <v>1015</v>
      </c>
      <c r="I289" t="s">
        <v>460</v>
      </c>
      <c r="J289" t="s">
        <v>67</v>
      </c>
      <c r="K289" t="s">
        <v>68</v>
      </c>
      <c r="L289" t="s">
        <v>504</v>
      </c>
      <c r="M289" t="s">
        <v>52</v>
      </c>
      <c r="N289" t="s">
        <v>1016</v>
      </c>
      <c r="O289" t="s">
        <v>147</v>
      </c>
      <c r="P289" t="s">
        <v>85</v>
      </c>
      <c r="Q289" t="s">
        <v>346</v>
      </c>
      <c r="R289" t="s">
        <v>442</v>
      </c>
      <c r="S289" t="s">
        <v>306</v>
      </c>
    </row>
    <row r="290" spans="1:26" x14ac:dyDescent="0.2">
      <c r="A290" t="s">
        <v>1004</v>
      </c>
      <c r="B290">
        <f t="shared" si="25"/>
        <v>5.4377379010331697E-2</v>
      </c>
      <c r="C290">
        <f t="shared" si="26"/>
        <v>4.784688995215311E-2</v>
      </c>
      <c r="D290">
        <v>0.90000000000000102</v>
      </c>
      <c r="F290" t="s">
        <v>1072</v>
      </c>
      <c r="G290" t="s">
        <v>182</v>
      </c>
      <c r="H290" t="s">
        <v>1017</v>
      </c>
      <c r="I290" t="s">
        <v>662</v>
      </c>
      <c r="J290" t="s">
        <v>109</v>
      </c>
      <c r="K290" t="s">
        <v>48</v>
      </c>
      <c r="L290" t="s">
        <v>1018</v>
      </c>
      <c r="M290" t="s">
        <v>58</v>
      </c>
      <c r="N290" t="s">
        <v>48</v>
      </c>
      <c r="O290" t="s">
        <v>1019</v>
      </c>
      <c r="P290" t="s">
        <v>536</v>
      </c>
      <c r="Q290" t="s">
        <v>48</v>
      </c>
      <c r="R290" t="s">
        <v>1020</v>
      </c>
    </row>
    <row r="291" spans="1:26" x14ac:dyDescent="0.2">
      <c r="A291" t="s">
        <v>1004</v>
      </c>
      <c r="B291">
        <f t="shared" si="25"/>
        <v>5.4377379010331697E-2</v>
      </c>
      <c r="C291">
        <f t="shared" si="26"/>
        <v>4.784688995215311E-2</v>
      </c>
      <c r="D291">
        <v>0.80000000000000104</v>
      </c>
      <c r="F291" t="s">
        <v>1072</v>
      </c>
      <c r="G291" t="s">
        <v>72</v>
      </c>
      <c r="H291" t="s">
        <v>938</v>
      </c>
      <c r="I291" t="s">
        <v>460</v>
      </c>
      <c r="J291" t="s">
        <v>67</v>
      </c>
      <c r="K291" t="s">
        <v>68</v>
      </c>
      <c r="L291" t="s">
        <v>137</v>
      </c>
      <c r="M291" t="s">
        <v>1021</v>
      </c>
      <c r="N291" t="s">
        <v>48</v>
      </c>
      <c r="O291" t="s">
        <v>1022</v>
      </c>
      <c r="P291" t="s">
        <v>106</v>
      </c>
      <c r="Q291" t="s">
        <v>42</v>
      </c>
      <c r="R291" t="s">
        <v>750</v>
      </c>
    </row>
    <row r="292" spans="1:26" x14ac:dyDescent="0.2">
      <c r="A292" t="s">
        <v>1004</v>
      </c>
      <c r="B292">
        <f t="shared" si="25"/>
        <v>5.4377379010331697E-2</v>
      </c>
      <c r="C292">
        <f t="shared" si="26"/>
        <v>4.784688995215311E-2</v>
      </c>
      <c r="D292">
        <v>0.70000000000000095</v>
      </c>
      <c r="F292" t="s">
        <v>1072</v>
      </c>
      <c r="G292" t="s">
        <v>274</v>
      </c>
      <c r="H292" t="s">
        <v>75</v>
      </c>
      <c r="I292" t="s">
        <v>885</v>
      </c>
      <c r="J292" t="s">
        <v>886</v>
      </c>
      <c r="K292" t="s">
        <v>629</v>
      </c>
      <c r="L292" t="s">
        <v>630</v>
      </c>
      <c r="M292" t="s">
        <v>48</v>
      </c>
      <c r="N292" t="s">
        <v>770</v>
      </c>
      <c r="O292" t="s">
        <v>52</v>
      </c>
      <c r="P292" t="s">
        <v>680</v>
      </c>
      <c r="Q292" t="s">
        <v>148</v>
      </c>
      <c r="R292" t="s">
        <v>256</v>
      </c>
    </row>
    <row r="293" spans="1:26" x14ac:dyDescent="0.2">
      <c r="A293" t="s">
        <v>1004</v>
      </c>
      <c r="B293">
        <f t="shared" si="25"/>
        <v>5.4377379010331697E-2</v>
      </c>
      <c r="C293">
        <f t="shared" si="26"/>
        <v>4.784688995215311E-2</v>
      </c>
      <c r="D293">
        <v>0.6</v>
      </c>
      <c r="F293" t="s">
        <v>1072</v>
      </c>
      <c r="G293" t="s">
        <v>72</v>
      </c>
      <c r="H293" t="s">
        <v>1023</v>
      </c>
      <c r="I293" t="s">
        <v>662</v>
      </c>
      <c r="J293" t="s">
        <v>109</v>
      </c>
      <c r="K293" t="s">
        <v>52</v>
      </c>
      <c r="L293" t="s">
        <v>967</v>
      </c>
      <c r="M293" t="s">
        <v>521</v>
      </c>
      <c r="N293" t="s">
        <v>1024</v>
      </c>
      <c r="O293" t="s">
        <v>884</v>
      </c>
      <c r="P293" t="s">
        <v>177</v>
      </c>
      <c r="Q293" t="s">
        <v>1025</v>
      </c>
    </row>
    <row r="294" spans="1:26" x14ac:dyDescent="0.2">
      <c r="A294" t="s">
        <v>1004</v>
      </c>
      <c r="B294">
        <f t="shared" si="25"/>
        <v>5.4377379010331697E-2</v>
      </c>
      <c r="C294">
        <f t="shared" si="26"/>
        <v>4.784688995215311E-2</v>
      </c>
      <c r="D294">
        <v>0.5</v>
      </c>
      <c r="F294" t="s">
        <v>1072</v>
      </c>
      <c r="G294" t="s">
        <v>318</v>
      </c>
      <c r="H294" t="s">
        <v>910</v>
      </c>
      <c r="I294" t="s">
        <v>460</v>
      </c>
      <c r="J294" t="s">
        <v>67</v>
      </c>
      <c r="K294" t="s">
        <v>101</v>
      </c>
      <c r="L294" t="s">
        <v>193</v>
      </c>
      <c r="M294" t="s">
        <v>315</v>
      </c>
      <c r="N294" t="s">
        <v>982</v>
      </c>
      <c r="O294" t="s">
        <v>52</v>
      </c>
      <c r="P294" t="s">
        <v>48</v>
      </c>
      <c r="Q294" t="s">
        <v>1026</v>
      </c>
      <c r="R294" t="s">
        <v>657</v>
      </c>
      <c r="S294" t="s">
        <v>921</v>
      </c>
    </row>
    <row r="295" spans="1:26" x14ac:dyDescent="0.2">
      <c r="A295" t="s">
        <v>1004</v>
      </c>
      <c r="B295">
        <f t="shared" si="25"/>
        <v>5.4377379010331697E-2</v>
      </c>
      <c r="C295">
        <f t="shared" si="26"/>
        <v>4.784688995215311E-2</v>
      </c>
      <c r="D295">
        <v>0.4</v>
      </c>
      <c r="F295" t="s">
        <v>1072</v>
      </c>
      <c r="G295" t="s">
        <v>926</v>
      </c>
      <c r="H295" t="s">
        <v>1017</v>
      </c>
      <c r="I295" t="s">
        <v>387</v>
      </c>
      <c r="J295" t="s">
        <v>250</v>
      </c>
      <c r="K295" t="s">
        <v>193</v>
      </c>
      <c r="L295" t="s">
        <v>48</v>
      </c>
      <c r="M295" t="s">
        <v>970</v>
      </c>
      <c r="N295" t="s">
        <v>917</v>
      </c>
      <c r="O295" t="s">
        <v>48</v>
      </c>
      <c r="P295" t="s">
        <v>1027</v>
      </c>
      <c r="Q295" t="s">
        <v>106</v>
      </c>
      <c r="R295" t="s">
        <v>48</v>
      </c>
      <c r="S295" t="s">
        <v>234</v>
      </c>
    </row>
    <row r="296" spans="1:26" x14ac:dyDescent="0.2">
      <c r="A296" t="s">
        <v>1004</v>
      </c>
      <c r="B296">
        <f t="shared" si="25"/>
        <v>5.4377379010331697E-2</v>
      </c>
      <c r="C296">
        <f t="shared" si="26"/>
        <v>4.784688995215311E-2</v>
      </c>
      <c r="D296">
        <v>0.3</v>
      </c>
      <c r="F296" t="s">
        <v>1072</v>
      </c>
      <c r="G296" t="s">
        <v>841</v>
      </c>
      <c r="H296" t="s">
        <v>363</v>
      </c>
      <c r="I296" t="s">
        <v>662</v>
      </c>
      <c r="J296" t="s">
        <v>224</v>
      </c>
      <c r="K296" t="s">
        <v>48</v>
      </c>
      <c r="L296" t="s">
        <v>1028</v>
      </c>
      <c r="M296" t="s">
        <v>58</v>
      </c>
      <c r="N296" t="s">
        <v>48</v>
      </c>
      <c r="O296" t="s">
        <v>66</v>
      </c>
      <c r="P296" t="s">
        <v>158</v>
      </c>
      <c r="Q296" t="s">
        <v>48</v>
      </c>
      <c r="R296" t="s">
        <v>952</v>
      </c>
    </row>
    <row r="297" spans="1:26" x14ac:dyDescent="0.2">
      <c r="A297" t="s">
        <v>1004</v>
      </c>
      <c r="B297">
        <f t="shared" si="25"/>
        <v>5.4377379010331697E-2</v>
      </c>
      <c r="C297">
        <f t="shared" si="26"/>
        <v>4.784688995215311E-2</v>
      </c>
      <c r="D297">
        <v>0.2</v>
      </c>
      <c r="F297" t="s">
        <v>1072</v>
      </c>
      <c r="G297" t="s">
        <v>182</v>
      </c>
      <c r="H297" t="s">
        <v>936</v>
      </c>
      <c r="I297" t="s">
        <v>460</v>
      </c>
      <c r="J297" t="s">
        <v>193</v>
      </c>
      <c r="K297" t="s">
        <v>48</v>
      </c>
      <c r="L297" t="s">
        <v>1029</v>
      </c>
      <c r="M297" t="s">
        <v>76</v>
      </c>
      <c r="N297" t="s">
        <v>48</v>
      </c>
      <c r="O297" t="s">
        <v>311</v>
      </c>
      <c r="P297" t="s">
        <v>555</v>
      </c>
      <c r="Q297" t="s">
        <v>52</v>
      </c>
      <c r="R297" t="s">
        <v>48</v>
      </c>
      <c r="S297" t="s">
        <v>518</v>
      </c>
    </row>
    <row r="298" spans="1:26" x14ac:dyDescent="0.2">
      <c r="A298" t="s">
        <v>1004</v>
      </c>
      <c r="B298">
        <f t="shared" si="25"/>
        <v>5.4377379010331697E-2</v>
      </c>
      <c r="C298">
        <f t="shared" si="26"/>
        <v>4.784688995215311E-2</v>
      </c>
      <c r="D298">
        <v>9.9999999999999895E-2</v>
      </c>
      <c r="F298" t="s">
        <v>1072</v>
      </c>
      <c r="G298" t="s">
        <v>926</v>
      </c>
      <c r="H298" t="s">
        <v>235</v>
      </c>
      <c r="I298" t="s">
        <v>387</v>
      </c>
      <c r="J298" t="s">
        <v>250</v>
      </c>
      <c r="K298" t="s">
        <v>48</v>
      </c>
      <c r="L298" t="s">
        <v>981</v>
      </c>
      <c r="M298" t="s">
        <v>340</v>
      </c>
      <c r="N298" t="s">
        <v>48</v>
      </c>
      <c r="O298" t="s">
        <v>1030</v>
      </c>
      <c r="P298" t="s">
        <v>41</v>
      </c>
      <c r="Q298" t="s">
        <v>48</v>
      </c>
      <c r="R298" t="s">
        <v>1031</v>
      </c>
    </row>
    <row r="299" spans="1:26" x14ac:dyDescent="0.2">
      <c r="A299" t="s">
        <v>1004</v>
      </c>
      <c r="B299">
        <f t="shared" si="25"/>
        <v>5.4377379010331697E-2</v>
      </c>
      <c r="C299">
        <f t="shared" si="26"/>
        <v>4.784688995215311E-2</v>
      </c>
      <c r="D299">
        <v>0</v>
      </c>
      <c r="F299" t="s">
        <v>1072</v>
      </c>
      <c r="G299" t="s">
        <v>796</v>
      </c>
      <c r="H299" t="s">
        <v>121</v>
      </c>
      <c r="I299" t="s">
        <v>797</v>
      </c>
      <c r="J299" t="s">
        <v>746</v>
      </c>
      <c r="K299" t="s">
        <v>68</v>
      </c>
      <c r="L299" t="s">
        <v>44</v>
      </c>
      <c r="M299" t="s">
        <v>83</v>
      </c>
      <c r="N299" t="s">
        <v>52</v>
      </c>
      <c r="O299" t="s">
        <v>368</v>
      </c>
      <c r="P299" t="s">
        <v>52</v>
      </c>
      <c r="Q299" t="s">
        <v>48</v>
      </c>
      <c r="R299" t="s">
        <v>1032</v>
      </c>
    </row>
    <row r="300" spans="1:26" x14ac:dyDescent="0.2">
      <c r="A300" t="s">
        <v>1004</v>
      </c>
      <c r="B300">
        <f t="shared" si="25"/>
        <v>5.4377379010331697E-2</v>
      </c>
      <c r="C300">
        <f t="shared" si="26"/>
        <v>4.784688995215311E-2</v>
      </c>
      <c r="D300">
        <v>-0.1</v>
      </c>
      <c r="F300" t="s">
        <v>1072</v>
      </c>
      <c r="G300" t="s">
        <v>905</v>
      </c>
      <c r="H300" t="s">
        <v>906</v>
      </c>
      <c r="I300" t="s">
        <v>460</v>
      </c>
      <c r="J300" t="s">
        <v>67</v>
      </c>
      <c r="K300" t="s">
        <v>68</v>
      </c>
      <c r="L300" t="s">
        <v>504</v>
      </c>
      <c r="M300" t="s">
        <v>52</v>
      </c>
      <c r="N300" t="s">
        <v>1033</v>
      </c>
      <c r="O300" t="s">
        <v>85</v>
      </c>
      <c r="P300" t="s">
        <v>401</v>
      </c>
      <c r="Q300" t="s">
        <v>106</v>
      </c>
      <c r="R300" t="s">
        <v>42</v>
      </c>
      <c r="S300" t="s">
        <v>750</v>
      </c>
    </row>
    <row r="301" spans="1:26" x14ac:dyDescent="0.2">
      <c r="A301" t="s">
        <v>1004</v>
      </c>
      <c r="B301">
        <f t="shared" si="25"/>
        <v>5.4377379010331697E-2</v>
      </c>
      <c r="C301">
        <f t="shared" si="26"/>
        <v>4.784688995215311E-2</v>
      </c>
      <c r="D301">
        <v>-0.2</v>
      </c>
      <c r="F301" t="s">
        <v>1072</v>
      </c>
      <c r="G301" t="s">
        <v>72</v>
      </c>
      <c r="H301" t="s">
        <v>1034</v>
      </c>
      <c r="I301" t="s">
        <v>976</v>
      </c>
      <c r="J301" t="s">
        <v>67</v>
      </c>
      <c r="K301" t="s">
        <v>465</v>
      </c>
      <c r="L301" t="s">
        <v>949</v>
      </c>
      <c r="M301" t="s">
        <v>896</v>
      </c>
      <c r="N301" t="s">
        <v>48</v>
      </c>
      <c r="O301" t="s">
        <v>1035</v>
      </c>
      <c r="P301" t="s">
        <v>158</v>
      </c>
      <c r="Q301" t="s">
        <v>48</v>
      </c>
      <c r="R301" t="s">
        <v>518</v>
      </c>
    </row>
    <row r="302" spans="1:26" x14ac:dyDescent="0.2">
      <c r="A302" t="s">
        <v>1036</v>
      </c>
      <c r="B302">
        <f>1/31.63</f>
        <v>3.1615554852987671E-2</v>
      </c>
      <c r="C302">
        <f>0.5/31.63</f>
        <v>1.5807777426493835E-2</v>
      </c>
      <c r="D302">
        <v>1.7</v>
      </c>
      <c r="F302" t="s">
        <v>1072</v>
      </c>
      <c r="G302" t="s">
        <v>943</v>
      </c>
      <c r="H302" t="s">
        <v>626</v>
      </c>
      <c r="I302" t="s">
        <v>474</v>
      </c>
      <c r="J302" t="s">
        <v>101</v>
      </c>
      <c r="K302" t="s">
        <v>193</v>
      </c>
      <c r="L302" t="s">
        <v>1037</v>
      </c>
      <c r="M302" t="s">
        <v>919</v>
      </c>
      <c r="N302" t="s">
        <v>52</v>
      </c>
      <c r="O302" t="s">
        <v>48</v>
      </c>
      <c r="P302" t="s">
        <v>524</v>
      </c>
      <c r="Q302" t="s">
        <v>892</v>
      </c>
      <c r="V302" t="s">
        <v>943</v>
      </c>
      <c r="W302" t="s">
        <v>626</v>
      </c>
      <c r="Y302" t="s">
        <v>101</v>
      </c>
      <c r="Z302" t="s">
        <v>193</v>
      </c>
    </row>
    <row r="303" spans="1:26" x14ac:dyDescent="0.2">
      <c r="A303" t="s">
        <v>1036</v>
      </c>
      <c r="B303">
        <f t="shared" ref="B303:B321" si="27">1/31.63</f>
        <v>3.1615554852987671E-2</v>
      </c>
      <c r="C303">
        <f t="shared" ref="C303:C321" si="28">0.5/31.63</f>
        <v>1.5807777426493835E-2</v>
      </c>
      <c r="D303">
        <v>1.6</v>
      </c>
      <c r="F303" t="s">
        <v>1072</v>
      </c>
      <c r="G303" t="s">
        <v>926</v>
      </c>
      <c r="H303" t="s">
        <v>1038</v>
      </c>
      <c r="I303" t="s">
        <v>387</v>
      </c>
      <c r="J303" t="s">
        <v>350</v>
      </c>
      <c r="K303" t="s">
        <v>121</v>
      </c>
      <c r="L303" t="s">
        <v>101</v>
      </c>
      <c r="M303" t="s">
        <v>52</v>
      </c>
      <c r="N303" t="s">
        <v>883</v>
      </c>
      <c r="O303" t="s">
        <v>128</v>
      </c>
      <c r="P303" t="s">
        <v>79</v>
      </c>
      <c r="Q303" t="s">
        <v>55</v>
      </c>
      <c r="R303" t="s">
        <v>1039</v>
      </c>
    </row>
    <row r="304" spans="1:26" x14ac:dyDescent="0.2">
      <c r="A304" t="s">
        <v>1036</v>
      </c>
      <c r="B304">
        <f t="shared" si="27"/>
        <v>3.1615554852987671E-2</v>
      </c>
      <c r="C304">
        <f t="shared" si="28"/>
        <v>1.5807777426493835E-2</v>
      </c>
      <c r="D304">
        <v>1.5</v>
      </c>
      <c r="F304" t="s">
        <v>1072</v>
      </c>
      <c r="G304" t="s">
        <v>210</v>
      </c>
      <c r="H304" t="s">
        <v>409</v>
      </c>
      <c r="I304" t="s">
        <v>744</v>
      </c>
      <c r="J304" t="s">
        <v>68</v>
      </c>
      <c r="K304" t="s">
        <v>144</v>
      </c>
      <c r="L304" t="s">
        <v>560</v>
      </c>
      <c r="M304" t="s">
        <v>52</v>
      </c>
      <c r="N304" t="s">
        <v>48</v>
      </c>
      <c r="O304" t="s">
        <v>1040</v>
      </c>
      <c r="P304" t="s">
        <v>306</v>
      </c>
    </row>
    <row r="305" spans="1:19" x14ac:dyDescent="0.2">
      <c r="A305" t="s">
        <v>1036</v>
      </c>
      <c r="B305">
        <f t="shared" si="27"/>
        <v>3.1615554852987671E-2</v>
      </c>
      <c r="C305">
        <f t="shared" si="28"/>
        <v>1.5807777426493835E-2</v>
      </c>
      <c r="D305">
        <v>1.4</v>
      </c>
      <c r="F305" t="s">
        <v>1072</v>
      </c>
      <c r="G305" t="s">
        <v>72</v>
      </c>
      <c r="H305" t="s">
        <v>984</v>
      </c>
      <c r="I305" t="s">
        <v>511</v>
      </c>
      <c r="J305" t="s">
        <v>1</v>
      </c>
      <c r="K305" t="s">
        <v>1041</v>
      </c>
      <c r="L305" t="s">
        <v>1042</v>
      </c>
      <c r="M305" t="s">
        <v>47</v>
      </c>
      <c r="N305" t="s">
        <v>1</v>
      </c>
      <c r="O305" t="s">
        <v>1043</v>
      </c>
      <c r="P305" t="s">
        <v>656</v>
      </c>
      <c r="Q305" t="s">
        <v>1044</v>
      </c>
      <c r="R305" t="s">
        <v>961</v>
      </c>
      <c r="S305" t="s">
        <v>658</v>
      </c>
    </row>
    <row r="306" spans="1:19" x14ac:dyDescent="0.2">
      <c r="A306" t="s">
        <v>1036</v>
      </c>
      <c r="B306">
        <f t="shared" si="27"/>
        <v>3.1615554852987671E-2</v>
      </c>
      <c r="C306">
        <f t="shared" si="28"/>
        <v>1.5807777426493835E-2</v>
      </c>
      <c r="D306">
        <v>1.3</v>
      </c>
      <c r="F306" t="s">
        <v>1072</v>
      </c>
      <c r="G306" t="s">
        <v>318</v>
      </c>
      <c r="H306" t="s">
        <v>1045</v>
      </c>
      <c r="I306" t="s">
        <v>460</v>
      </c>
      <c r="J306" t="s">
        <v>48</v>
      </c>
      <c r="K306" t="s">
        <v>459</v>
      </c>
      <c r="L306" t="s">
        <v>298</v>
      </c>
      <c r="M306" t="s">
        <v>48</v>
      </c>
      <c r="N306" t="s">
        <v>1046</v>
      </c>
      <c r="O306" t="s">
        <v>106</v>
      </c>
      <c r="P306" t="s">
        <v>48</v>
      </c>
      <c r="Q306" t="s">
        <v>925</v>
      </c>
    </row>
    <row r="307" spans="1:19" x14ac:dyDescent="0.2">
      <c r="A307" t="s">
        <v>1036</v>
      </c>
      <c r="B307">
        <f t="shared" si="27"/>
        <v>3.1615554852987671E-2</v>
      </c>
      <c r="C307">
        <f t="shared" si="28"/>
        <v>1.5807777426493835E-2</v>
      </c>
      <c r="D307">
        <v>1.2</v>
      </c>
      <c r="F307" t="s">
        <v>1072</v>
      </c>
      <c r="G307" t="s">
        <v>263</v>
      </c>
      <c r="H307" t="s">
        <v>1047</v>
      </c>
      <c r="I307" t="s">
        <v>211</v>
      </c>
      <c r="J307" t="s">
        <v>153</v>
      </c>
      <c r="K307" t="s">
        <v>48</v>
      </c>
      <c r="L307" t="s">
        <v>986</v>
      </c>
      <c r="M307" t="s">
        <v>489</v>
      </c>
      <c r="N307" t="s">
        <v>63</v>
      </c>
      <c r="O307" t="s">
        <v>75</v>
      </c>
      <c r="P307" t="s">
        <v>769</v>
      </c>
    </row>
    <row r="308" spans="1:19" x14ac:dyDescent="0.2">
      <c r="A308" t="s">
        <v>1036</v>
      </c>
      <c r="B308">
        <f t="shared" si="27"/>
        <v>3.1615554852987671E-2</v>
      </c>
      <c r="C308">
        <f t="shared" si="28"/>
        <v>1.5807777426493835E-2</v>
      </c>
      <c r="D308">
        <v>1.1000000000000001</v>
      </c>
      <c r="F308" t="s">
        <v>1072</v>
      </c>
      <c r="G308" t="s">
        <v>926</v>
      </c>
      <c r="H308" t="s">
        <v>339</v>
      </c>
      <c r="I308" t="s">
        <v>387</v>
      </c>
      <c r="J308" t="s">
        <v>224</v>
      </c>
      <c r="K308" t="s">
        <v>609</v>
      </c>
      <c r="L308" t="s">
        <v>48</v>
      </c>
      <c r="M308" t="s">
        <v>1048</v>
      </c>
      <c r="N308" t="s">
        <v>58</v>
      </c>
      <c r="O308" t="s">
        <v>48</v>
      </c>
      <c r="P308" t="s">
        <v>1049</v>
      </c>
      <c r="Q308" t="s">
        <v>97</v>
      </c>
    </row>
    <row r="309" spans="1:19" x14ac:dyDescent="0.2">
      <c r="A309" t="s">
        <v>1036</v>
      </c>
      <c r="B309">
        <f t="shared" si="27"/>
        <v>3.1615554852987671E-2</v>
      </c>
      <c r="C309">
        <f t="shared" si="28"/>
        <v>1.5807777426493835E-2</v>
      </c>
      <c r="D309">
        <v>1</v>
      </c>
      <c r="F309" t="s">
        <v>1072</v>
      </c>
      <c r="G309" t="s">
        <v>72</v>
      </c>
      <c r="H309" t="s">
        <v>882</v>
      </c>
      <c r="I309" t="s">
        <v>460</v>
      </c>
      <c r="J309" t="s">
        <v>67</v>
      </c>
      <c r="K309" t="s">
        <v>101</v>
      </c>
      <c r="L309" t="s">
        <v>315</v>
      </c>
      <c r="M309" t="s">
        <v>508</v>
      </c>
      <c r="N309" t="s">
        <v>533</v>
      </c>
      <c r="O309" t="s">
        <v>884</v>
      </c>
      <c r="P309" t="s">
        <v>177</v>
      </c>
      <c r="Q309" t="s">
        <v>1025</v>
      </c>
    </row>
    <row r="310" spans="1:19" x14ac:dyDescent="0.2">
      <c r="A310" t="s">
        <v>1036</v>
      </c>
      <c r="B310">
        <f t="shared" si="27"/>
        <v>3.1615554852987671E-2</v>
      </c>
      <c r="C310">
        <f t="shared" si="28"/>
        <v>1.5807777426493835E-2</v>
      </c>
      <c r="D310">
        <v>0.90000000000000102</v>
      </c>
      <c r="F310" t="s">
        <v>1072</v>
      </c>
      <c r="G310" t="s">
        <v>182</v>
      </c>
      <c r="H310" t="s">
        <v>1005</v>
      </c>
      <c r="I310" t="s">
        <v>340</v>
      </c>
      <c r="J310" t="s">
        <v>1</v>
      </c>
      <c r="K310" t="s">
        <v>911</v>
      </c>
      <c r="L310" t="s">
        <v>121</v>
      </c>
      <c r="M310" t="s">
        <v>424</v>
      </c>
      <c r="N310" t="s">
        <v>191</v>
      </c>
      <c r="O310" t="s">
        <v>91</v>
      </c>
      <c r="P310" t="s">
        <v>57</v>
      </c>
      <c r="Q310" t="s">
        <v>424</v>
      </c>
      <c r="R310" t="s">
        <v>125</v>
      </c>
    </row>
    <row r="311" spans="1:19" x14ac:dyDescent="0.2">
      <c r="A311" t="s">
        <v>1036</v>
      </c>
      <c r="B311">
        <f t="shared" si="27"/>
        <v>3.1615554852987671E-2</v>
      </c>
      <c r="C311">
        <f t="shared" si="28"/>
        <v>1.5807777426493835E-2</v>
      </c>
      <c r="D311">
        <v>0.80000000000000104</v>
      </c>
      <c r="F311" t="s">
        <v>1072</v>
      </c>
      <c r="G311" t="s">
        <v>72</v>
      </c>
      <c r="H311" t="s">
        <v>899</v>
      </c>
      <c r="I311" t="s">
        <v>387</v>
      </c>
      <c r="J311" t="s">
        <v>250</v>
      </c>
      <c r="K311" t="s">
        <v>465</v>
      </c>
      <c r="L311" t="s">
        <v>477</v>
      </c>
      <c r="M311" t="s">
        <v>58</v>
      </c>
      <c r="N311" t="s">
        <v>48</v>
      </c>
      <c r="O311" t="s">
        <v>1050</v>
      </c>
      <c r="P311" t="s">
        <v>536</v>
      </c>
      <c r="Q311" t="s">
        <v>48</v>
      </c>
      <c r="R311" t="s">
        <v>974</v>
      </c>
    </row>
    <row r="312" spans="1:19" x14ac:dyDescent="0.2">
      <c r="A312" t="s">
        <v>1036</v>
      </c>
      <c r="B312">
        <f t="shared" si="27"/>
        <v>3.1615554852987671E-2</v>
      </c>
      <c r="C312">
        <f t="shared" si="28"/>
        <v>1.5807777426493835E-2</v>
      </c>
      <c r="D312">
        <v>0.70000000000000095</v>
      </c>
      <c r="F312" t="s">
        <v>1072</v>
      </c>
      <c r="G312" t="s">
        <v>263</v>
      </c>
      <c r="H312" t="s">
        <v>779</v>
      </c>
      <c r="I312" t="s">
        <v>958</v>
      </c>
      <c r="J312" t="s">
        <v>1</v>
      </c>
      <c r="K312" t="s">
        <v>588</v>
      </c>
      <c r="L312" t="s">
        <v>47</v>
      </c>
      <c r="M312" t="s">
        <v>1</v>
      </c>
      <c r="N312" t="s">
        <v>285</v>
      </c>
      <c r="O312" t="s">
        <v>959</v>
      </c>
      <c r="P312" t="s">
        <v>960</v>
      </c>
      <c r="Q312" t="s">
        <v>282</v>
      </c>
      <c r="R312" t="s">
        <v>961</v>
      </c>
      <c r="S312" t="s">
        <v>1051</v>
      </c>
    </row>
    <row r="313" spans="1:19" x14ac:dyDescent="0.2">
      <c r="A313" t="s">
        <v>1036</v>
      </c>
      <c r="B313">
        <f t="shared" si="27"/>
        <v>3.1615554852987671E-2</v>
      </c>
      <c r="C313">
        <f t="shared" si="28"/>
        <v>1.5807777426493835E-2</v>
      </c>
      <c r="D313">
        <v>0.6</v>
      </c>
      <c r="F313" t="s">
        <v>1072</v>
      </c>
      <c r="G313" t="s">
        <v>1052</v>
      </c>
      <c r="H313" t="s">
        <v>585</v>
      </c>
      <c r="I313" t="s">
        <v>94</v>
      </c>
      <c r="J313" t="s">
        <v>1053</v>
      </c>
      <c r="K313" t="s">
        <v>416</v>
      </c>
      <c r="L313" t="s">
        <v>137</v>
      </c>
      <c r="M313" t="s">
        <v>1054</v>
      </c>
      <c r="N313" t="s">
        <v>52</v>
      </c>
      <c r="O313" t="s">
        <v>48</v>
      </c>
      <c r="P313" t="s">
        <v>1055</v>
      </c>
      <c r="Q313" t="s">
        <v>175</v>
      </c>
    </row>
    <row r="314" spans="1:19" x14ac:dyDescent="0.2">
      <c r="A314" t="s">
        <v>1036</v>
      </c>
      <c r="B314">
        <f t="shared" si="27"/>
        <v>3.1615554852987671E-2</v>
      </c>
      <c r="C314">
        <f t="shared" si="28"/>
        <v>1.5807777426493835E-2</v>
      </c>
      <c r="D314">
        <v>0.5</v>
      </c>
      <c r="F314" t="s">
        <v>1072</v>
      </c>
      <c r="G314" t="s">
        <v>182</v>
      </c>
      <c r="H314" t="s">
        <v>979</v>
      </c>
      <c r="I314" t="s">
        <v>662</v>
      </c>
      <c r="J314" t="s">
        <v>109</v>
      </c>
      <c r="K314" t="s">
        <v>1</v>
      </c>
      <c r="L314" t="s">
        <v>711</v>
      </c>
      <c r="M314" t="s">
        <v>177</v>
      </c>
      <c r="N314" t="s">
        <v>574</v>
      </c>
      <c r="O314" t="s">
        <v>140</v>
      </c>
      <c r="P314" t="s">
        <v>309</v>
      </c>
      <c r="Q314" t="s">
        <v>121</v>
      </c>
      <c r="R314" t="s">
        <v>48</v>
      </c>
      <c r="S314" t="s">
        <v>276</v>
      </c>
    </row>
    <row r="315" spans="1:19" x14ac:dyDescent="0.2">
      <c r="A315" t="s">
        <v>1036</v>
      </c>
      <c r="B315">
        <f t="shared" si="27"/>
        <v>3.1615554852987671E-2</v>
      </c>
      <c r="C315">
        <f t="shared" si="28"/>
        <v>1.5807777426493835E-2</v>
      </c>
      <c r="D315">
        <v>0.4</v>
      </c>
      <c r="F315" t="s">
        <v>1072</v>
      </c>
      <c r="G315" t="s">
        <v>943</v>
      </c>
      <c r="H315" t="s">
        <v>626</v>
      </c>
      <c r="I315" t="s">
        <v>1056</v>
      </c>
      <c r="J315" t="s">
        <v>101</v>
      </c>
      <c r="K315" t="s">
        <v>193</v>
      </c>
      <c r="L315" t="s">
        <v>315</v>
      </c>
      <c r="M315" t="s">
        <v>566</v>
      </c>
      <c r="N315" t="s">
        <v>41</v>
      </c>
      <c r="O315" t="s">
        <v>48</v>
      </c>
      <c r="P315" t="s">
        <v>358</v>
      </c>
      <c r="Q315" t="s">
        <v>171</v>
      </c>
      <c r="R315" t="s">
        <v>306</v>
      </c>
    </row>
    <row r="316" spans="1:19" x14ac:dyDescent="0.2">
      <c r="A316" t="s">
        <v>1036</v>
      </c>
      <c r="B316">
        <f t="shared" si="27"/>
        <v>3.1615554852987671E-2</v>
      </c>
      <c r="C316">
        <f t="shared" si="28"/>
        <v>1.5807777426493835E-2</v>
      </c>
      <c r="D316">
        <v>0.3</v>
      </c>
      <c r="F316" t="s">
        <v>1072</v>
      </c>
      <c r="G316" t="s">
        <v>72</v>
      </c>
      <c r="H316" t="s">
        <v>40</v>
      </c>
      <c r="I316" t="s">
        <v>387</v>
      </c>
      <c r="J316" t="s">
        <v>250</v>
      </c>
      <c r="K316" t="s">
        <v>465</v>
      </c>
      <c r="L316" t="s">
        <v>319</v>
      </c>
      <c r="M316" t="s">
        <v>76</v>
      </c>
      <c r="N316" t="s">
        <v>48</v>
      </c>
      <c r="O316" t="s">
        <v>1057</v>
      </c>
      <c r="P316" t="s">
        <v>672</v>
      </c>
      <c r="Q316" t="s">
        <v>48</v>
      </c>
      <c r="R316" t="s">
        <v>1058</v>
      </c>
    </row>
    <row r="317" spans="1:19" x14ac:dyDescent="0.2">
      <c r="A317" t="s">
        <v>1036</v>
      </c>
      <c r="B317">
        <f t="shared" si="27"/>
        <v>3.1615554852987671E-2</v>
      </c>
      <c r="C317">
        <f t="shared" si="28"/>
        <v>1.5807777426493835E-2</v>
      </c>
      <c r="D317">
        <v>0.2</v>
      </c>
      <c r="F317" t="s">
        <v>1072</v>
      </c>
      <c r="G317" t="s">
        <v>1052</v>
      </c>
      <c r="H317" t="s">
        <v>585</v>
      </c>
      <c r="I317" t="s">
        <v>94</v>
      </c>
      <c r="J317" t="s">
        <v>1059</v>
      </c>
      <c r="K317" t="s">
        <v>143</v>
      </c>
      <c r="L317" t="s">
        <v>144</v>
      </c>
      <c r="M317" t="s">
        <v>1060</v>
      </c>
      <c r="N317" t="s">
        <v>52</v>
      </c>
      <c r="O317" t="s">
        <v>48</v>
      </c>
      <c r="P317" t="s">
        <v>671</v>
      </c>
      <c r="Q317" t="s">
        <v>175</v>
      </c>
    </row>
    <row r="318" spans="1:19" x14ac:dyDescent="0.2">
      <c r="A318" t="s">
        <v>1036</v>
      </c>
      <c r="B318">
        <f t="shared" si="27"/>
        <v>3.1615554852987671E-2</v>
      </c>
      <c r="C318">
        <f t="shared" si="28"/>
        <v>1.5807777426493835E-2</v>
      </c>
      <c r="D318">
        <v>9.9999999999999895E-2</v>
      </c>
      <c r="F318" t="s">
        <v>1072</v>
      </c>
      <c r="G318" t="s">
        <v>72</v>
      </c>
      <c r="H318" t="s">
        <v>1048</v>
      </c>
      <c r="I318" t="s">
        <v>935</v>
      </c>
      <c r="J318" t="s">
        <v>67</v>
      </c>
      <c r="K318" t="s">
        <v>465</v>
      </c>
      <c r="L318" t="s">
        <v>666</v>
      </c>
      <c r="M318" t="s">
        <v>58</v>
      </c>
      <c r="N318" t="s">
        <v>48</v>
      </c>
      <c r="O318" t="s">
        <v>1061</v>
      </c>
      <c r="P318" t="s">
        <v>158</v>
      </c>
      <c r="Q318" t="s">
        <v>48</v>
      </c>
      <c r="R318" t="s">
        <v>1062</v>
      </c>
    </row>
    <row r="319" spans="1:19" x14ac:dyDescent="0.2">
      <c r="A319" t="s">
        <v>1036</v>
      </c>
      <c r="B319">
        <f t="shared" si="27"/>
        <v>3.1615554852987671E-2</v>
      </c>
      <c r="C319">
        <f t="shared" si="28"/>
        <v>1.5807777426493835E-2</v>
      </c>
      <c r="D319">
        <v>0</v>
      </c>
      <c r="F319" t="s">
        <v>1072</v>
      </c>
      <c r="G319" t="s">
        <v>926</v>
      </c>
      <c r="H319" t="s">
        <v>1017</v>
      </c>
      <c r="I319" t="s">
        <v>387</v>
      </c>
      <c r="J319" t="s">
        <v>250</v>
      </c>
      <c r="K319" t="s">
        <v>193</v>
      </c>
      <c r="L319" t="s">
        <v>48</v>
      </c>
      <c r="M319" t="s">
        <v>1029</v>
      </c>
      <c r="N319" t="s">
        <v>58</v>
      </c>
      <c r="O319" t="s">
        <v>48</v>
      </c>
      <c r="P319" t="s">
        <v>1063</v>
      </c>
      <c r="Q319" t="s">
        <v>41</v>
      </c>
      <c r="R319" t="s">
        <v>48</v>
      </c>
      <c r="S319" t="s">
        <v>1064</v>
      </c>
    </row>
    <row r="320" spans="1:19" x14ac:dyDescent="0.2">
      <c r="A320" t="s">
        <v>1036</v>
      </c>
      <c r="B320">
        <f t="shared" si="27"/>
        <v>3.1615554852987671E-2</v>
      </c>
      <c r="C320">
        <f t="shared" si="28"/>
        <v>1.5807777426493835E-2</v>
      </c>
      <c r="D320">
        <v>-0.1</v>
      </c>
      <c r="F320" t="s">
        <v>1072</v>
      </c>
      <c r="G320" t="s">
        <v>926</v>
      </c>
      <c r="H320" t="s">
        <v>1065</v>
      </c>
      <c r="I320" t="s">
        <v>662</v>
      </c>
      <c r="J320" t="s">
        <v>224</v>
      </c>
      <c r="K320" t="s">
        <v>52</v>
      </c>
      <c r="L320" t="s">
        <v>883</v>
      </c>
      <c r="M320" t="s">
        <v>128</v>
      </c>
      <c r="N320" t="s">
        <v>1</v>
      </c>
      <c r="O320" t="s">
        <v>39</v>
      </c>
      <c r="P320" t="s">
        <v>884</v>
      </c>
      <c r="Q320" t="s">
        <v>177</v>
      </c>
      <c r="R320" t="s">
        <v>288</v>
      </c>
    </row>
    <row r="321" spans="1:17" x14ac:dyDescent="0.2">
      <c r="A321" t="s">
        <v>1036</v>
      </c>
      <c r="B321">
        <f t="shared" si="27"/>
        <v>3.1615554852987671E-2</v>
      </c>
      <c r="C321">
        <f t="shared" si="28"/>
        <v>1.5807777426493835E-2</v>
      </c>
      <c r="D321">
        <v>-0.2</v>
      </c>
      <c r="F321" t="s">
        <v>1072</v>
      </c>
      <c r="G321" t="s">
        <v>61</v>
      </c>
      <c r="H321" t="s">
        <v>114</v>
      </c>
      <c r="I321" t="s">
        <v>121</v>
      </c>
      <c r="J321" t="s">
        <v>893</v>
      </c>
      <c r="K321" t="s">
        <v>733</v>
      </c>
      <c r="L321" t="s">
        <v>416</v>
      </c>
      <c r="M321" t="s">
        <v>1037</v>
      </c>
      <c r="N321" t="s">
        <v>422</v>
      </c>
      <c r="O321" t="s">
        <v>52</v>
      </c>
      <c r="P321" t="s">
        <v>48</v>
      </c>
      <c r="Q321" t="s">
        <v>909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A929E-E81B-8F4E-85F1-0C22C67A06F2}">
  <dimension ref="A1:AK321"/>
  <sheetViews>
    <sheetView topLeftCell="A290" workbookViewId="0">
      <selection activeCell="E1" sqref="E1:E1048576"/>
    </sheetView>
  </sheetViews>
  <sheetFormatPr baseColWidth="10" defaultColWidth="11" defaultRowHeight="16" x14ac:dyDescent="0.2"/>
  <cols>
    <col min="5" max="5" width="17.5" customWidth="1"/>
    <col min="6" max="21" width="10.83203125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/>
    </row>
    <row r="2" spans="1:37" x14ac:dyDescent="0.2">
      <c r="A2" t="s">
        <v>36</v>
      </c>
      <c r="B2">
        <v>1</v>
      </c>
      <c r="C2">
        <v>1</v>
      </c>
      <c r="D2">
        <v>1.7</v>
      </c>
      <c r="E2">
        <f>D2-0.8</f>
        <v>0.89999999999999991</v>
      </c>
      <c r="F2" t="s">
        <v>1073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</row>
    <row r="3" spans="1:37" x14ac:dyDescent="0.2">
      <c r="A3" t="s">
        <v>36</v>
      </c>
      <c r="B3">
        <v>1</v>
      </c>
      <c r="C3">
        <v>1</v>
      </c>
      <c r="D3">
        <v>1.6</v>
      </c>
      <c r="E3">
        <f>D3-0.8</f>
        <v>0.8</v>
      </c>
      <c r="F3" t="s">
        <v>1073</v>
      </c>
      <c r="G3" t="s">
        <v>50</v>
      </c>
      <c r="H3" t="s">
        <v>51</v>
      </c>
      <c r="I3" t="s">
        <v>52</v>
      </c>
      <c r="J3" t="s">
        <v>48</v>
      </c>
      <c r="K3" t="s">
        <v>53</v>
      </c>
      <c r="L3" t="s">
        <v>52</v>
      </c>
      <c r="M3" t="s">
        <v>54</v>
      </c>
      <c r="N3" t="s">
        <v>1</v>
      </c>
      <c r="O3" t="s">
        <v>55</v>
      </c>
      <c r="P3" t="s">
        <v>56</v>
      </c>
      <c r="Q3" t="s">
        <v>57</v>
      </c>
      <c r="R3" t="s">
        <v>58</v>
      </c>
      <c r="S3" t="s">
        <v>1</v>
      </c>
      <c r="T3" t="s">
        <v>59</v>
      </c>
      <c r="U3" t="s">
        <v>60</v>
      </c>
      <c r="V3" t="s">
        <v>50</v>
      </c>
      <c r="W3" t="s">
        <v>51</v>
      </c>
      <c r="X3" t="s">
        <v>52</v>
      </c>
      <c r="Y3" t="s">
        <v>48</v>
      </c>
      <c r="Z3" t="s">
        <v>53</v>
      </c>
      <c r="AA3" t="s">
        <v>52</v>
      </c>
      <c r="AB3" t="s">
        <v>54</v>
      </c>
      <c r="AC3" t="s">
        <v>1</v>
      </c>
      <c r="AD3" t="s">
        <v>55</v>
      </c>
      <c r="AE3" t="s">
        <v>56</v>
      </c>
      <c r="AF3" t="s">
        <v>57</v>
      </c>
      <c r="AG3" t="s">
        <v>58</v>
      </c>
      <c r="AH3" t="s">
        <v>1</v>
      </c>
      <c r="AI3" t="s">
        <v>59</v>
      </c>
      <c r="AJ3" t="s">
        <v>60</v>
      </c>
    </row>
    <row r="4" spans="1:37" x14ac:dyDescent="0.2">
      <c r="A4" t="s">
        <v>36</v>
      </c>
      <c r="B4">
        <v>1</v>
      </c>
      <c r="C4">
        <v>1</v>
      </c>
      <c r="D4">
        <v>1.5</v>
      </c>
      <c r="E4">
        <f t="shared" ref="E4:E67" si="0">D4-0.8</f>
        <v>0.7</v>
      </c>
      <c r="F4" t="s">
        <v>1073</v>
      </c>
      <c r="G4" t="s">
        <v>61</v>
      </c>
      <c r="H4" t="s">
        <v>48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V4" t="s">
        <v>61</v>
      </c>
      <c r="W4" t="s">
        <v>48</v>
      </c>
      <c r="X4" t="s">
        <v>62</v>
      </c>
      <c r="Y4" t="s">
        <v>63</v>
      </c>
      <c r="Z4" t="s">
        <v>64</v>
      </c>
      <c r="AA4" t="s">
        <v>65</v>
      </c>
      <c r="AB4" t="s">
        <v>66</v>
      </c>
      <c r="AC4" t="s">
        <v>67</v>
      </c>
      <c r="AD4" t="s">
        <v>68</v>
      </c>
      <c r="AE4" t="s">
        <v>69</v>
      </c>
      <c r="AF4" t="s">
        <v>70</v>
      </c>
      <c r="AG4" t="s">
        <v>71</v>
      </c>
    </row>
    <row r="5" spans="1:37" x14ac:dyDescent="0.2">
      <c r="A5" t="s">
        <v>36</v>
      </c>
      <c r="B5">
        <v>1</v>
      </c>
      <c r="C5">
        <v>1</v>
      </c>
      <c r="D5">
        <v>1.4</v>
      </c>
      <c r="E5">
        <f t="shared" si="0"/>
        <v>0.59999999999999987</v>
      </c>
      <c r="F5" t="s">
        <v>1073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41</v>
      </c>
      <c r="N5" t="s">
        <v>78</v>
      </c>
      <c r="O5" t="s">
        <v>79</v>
      </c>
      <c r="P5" t="s">
        <v>80</v>
      </c>
      <c r="Q5" t="s">
        <v>57</v>
      </c>
      <c r="R5" t="s">
        <v>1</v>
      </c>
      <c r="S5" t="s">
        <v>81</v>
      </c>
      <c r="V5" t="s">
        <v>72</v>
      </c>
      <c r="W5" t="s">
        <v>73</v>
      </c>
      <c r="X5" t="s">
        <v>74</v>
      </c>
      <c r="Y5" t="s">
        <v>75</v>
      </c>
      <c r="Z5" t="s">
        <v>76</v>
      </c>
      <c r="AA5" t="s">
        <v>77</v>
      </c>
      <c r="AB5" t="s">
        <v>41</v>
      </c>
      <c r="AC5" t="s">
        <v>78</v>
      </c>
      <c r="AD5" t="s">
        <v>79</v>
      </c>
      <c r="AE5" t="s">
        <v>80</v>
      </c>
      <c r="AF5" t="s">
        <v>57</v>
      </c>
      <c r="AG5" t="s">
        <v>1</v>
      </c>
      <c r="AH5" t="s">
        <v>81</v>
      </c>
    </row>
    <row r="6" spans="1:37" x14ac:dyDescent="0.2">
      <c r="A6" t="s">
        <v>36</v>
      </c>
      <c r="B6">
        <v>1</v>
      </c>
      <c r="C6">
        <v>1</v>
      </c>
      <c r="D6">
        <v>1.3</v>
      </c>
      <c r="E6">
        <f t="shared" si="0"/>
        <v>0.5</v>
      </c>
      <c r="F6" t="s">
        <v>1073</v>
      </c>
      <c r="G6" t="s">
        <v>82</v>
      </c>
      <c r="H6" t="s">
        <v>83</v>
      </c>
      <c r="I6" t="s">
        <v>52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68</v>
      </c>
      <c r="P6" t="s">
        <v>89</v>
      </c>
      <c r="Q6" t="s">
        <v>90</v>
      </c>
      <c r="R6" t="s">
        <v>91</v>
      </c>
      <c r="V6" t="s">
        <v>82</v>
      </c>
      <c r="W6" t="s">
        <v>83</v>
      </c>
      <c r="X6" t="s">
        <v>52</v>
      </c>
      <c r="Y6" t="s">
        <v>84</v>
      </c>
      <c r="Z6" t="s">
        <v>85</v>
      </c>
      <c r="AA6" t="s">
        <v>86</v>
      </c>
      <c r="AB6" t="s">
        <v>87</v>
      </c>
      <c r="AC6" t="s">
        <v>88</v>
      </c>
      <c r="AD6" t="s">
        <v>68</v>
      </c>
      <c r="AE6" t="s">
        <v>89</v>
      </c>
      <c r="AF6" t="s">
        <v>90</v>
      </c>
      <c r="AG6" t="s">
        <v>91</v>
      </c>
    </row>
    <row r="7" spans="1:37" x14ac:dyDescent="0.2">
      <c r="A7" t="s">
        <v>36</v>
      </c>
      <c r="B7">
        <v>1</v>
      </c>
      <c r="C7">
        <v>1</v>
      </c>
      <c r="D7">
        <v>1.2</v>
      </c>
      <c r="E7">
        <f t="shared" si="0"/>
        <v>0.39999999999999991</v>
      </c>
      <c r="F7" t="s">
        <v>1073</v>
      </c>
      <c r="G7" t="s">
        <v>50</v>
      </c>
      <c r="H7" t="s">
        <v>92</v>
      </c>
      <c r="I7" t="s">
        <v>93</v>
      </c>
      <c r="J7" t="s">
        <v>94</v>
      </c>
      <c r="K7" t="s">
        <v>48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  <c r="V7" t="s">
        <v>50</v>
      </c>
      <c r="W7" t="s">
        <v>92</v>
      </c>
      <c r="X7" t="s">
        <v>93</v>
      </c>
      <c r="Y7" t="s">
        <v>94</v>
      </c>
      <c r="Z7" t="s">
        <v>48</v>
      </c>
      <c r="AA7" t="s">
        <v>95</v>
      </c>
      <c r="AB7" t="s">
        <v>96</v>
      </c>
      <c r="AC7" t="s">
        <v>97</v>
      </c>
      <c r="AD7" t="s">
        <v>98</v>
      </c>
      <c r="AE7" t="s">
        <v>99</v>
      </c>
    </row>
    <row r="8" spans="1:37" x14ac:dyDescent="0.2">
      <c r="A8" t="s">
        <v>36</v>
      </c>
      <c r="B8">
        <v>1</v>
      </c>
      <c r="C8">
        <v>1</v>
      </c>
      <c r="D8">
        <v>1.1000000000000001</v>
      </c>
      <c r="E8">
        <f t="shared" si="0"/>
        <v>0.30000000000000004</v>
      </c>
      <c r="F8" t="s">
        <v>1073</v>
      </c>
      <c r="G8" t="s">
        <v>100</v>
      </c>
      <c r="H8" t="s">
        <v>101</v>
      </c>
      <c r="I8" t="s">
        <v>102</v>
      </c>
      <c r="J8" t="s">
        <v>41</v>
      </c>
      <c r="K8" t="s">
        <v>103</v>
      </c>
      <c r="L8" t="s">
        <v>104</v>
      </c>
      <c r="M8" t="s">
        <v>105</v>
      </c>
      <c r="N8" t="s">
        <v>106</v>
      </c>
      <c r="O8" t="s">
        <v>52</v>
      </c>
      <c r="P8" t="s">
        <v>107</v>
      </c>
      <c r="Q8" t="s">
        <v>108</v>
      </c>
      <c r="R8" t="s">
        <v>47</v>
      </c>
      <c r="S8" t="s">
        <v>109</v>
      </c>
      <c r="V8" t="s">
        <v>100</v>
      </c>
      <c r="W8" t="s">
        <v>101</v>
      </c>
      <c r="X8" t="s">
        <v>102</v>
      </c>
      <c r="Y8" t="s">
        <v>41</v>
      </c>
      <c r="Z8" t="s">
        <v>103</v>
      </c>
      <c r="AA8" t="s">
        <v>104</v>
      </c>
      <c r="AB8" t="s">
        <v>105</v>
      </c>
      <c r="AC8" t="s">
        <v>106</v>
      </c>
      <c r="AD8" t="s">
        <v>52</v>
      </c>
      <c r="AE8" t="s">
        <v>107</v>
      </c>
      <c r="AF8" t="s">
        <v>108</v>
      </c>
      <c r="AG8" t="s">
        <v>47</v>
      </c>
      <c r="AH8" t="s">
        <v>109</v>
      </c>
    </row>
    <row r="9" spans="1:37" x14ac:dyDescent="0.2">
      <c r="A9" t="s">
        <v>36</v>
      </c>
      <c r="B9">
        <v>1</v>
      </c>
      <c r="C9">
        <v>1</v>
      </c>
      <c r="D9">
        <v>1</v>
      </c>
      <c r="E9">
        <f t="shared" si="0"/>
        <v>0.19999999999999996</v>
      </c>
      <c r="F9" t="s">
        <v>1073</v>
      </c>
      <c r="G9" t="s">
        <v>110</v>
      </c>
      <c r="H9" t="s">
        <v>40</v>
      </c>
      <c r="I9" t="s">
        <v>111</v>
      </c>
      <c r="J9" t="s">
        <v>52</v>
      </c>
      <c r="K9" t="s">
        <v>112</v>
      </c>
      <c r="L9" t="s">
        <v>109</v>
      </c>
      <c r="M9" t="s">
        <v>113</v>
      </c>
      <c r="N9" t="s">
        <v>48</v>
      </c>
      <c r="O9" t="s">
        <v>114</v>
      </c>
      <c r="P9" t="s">
        <v>115</v>
      </c>
      <c r="Q9" t="s">
        <v>48</v>
      </c>
      <c r="R9" t="s">
        <v>116</v>
      </c>
      <c r="V9" t="s">
        <v>110</v>
      </c>
      <c r="W9" t="s">
        <v>40</v>
      </c>
      <c r="X9" t="s">
        <v>111</v>
      </c>
      <c r="Y9" t="s">
        <v>52</v>
      </c>
      <c r="Z9" t="s">
        <v>112</v>
      </c>
      <c r="AA9" t="s">
        <v>109</v>
      </c>
      <c r="AB9" t="s">
        <v>113</v>
      </c>
      <c r="AC9" t="s">
        <v>48</v>
      </c>
      <c r="AD9" t="s">
        <v>114</v>
      </c>
      <c r="AE9" t="s">
        <v>115</v>
      </c>
      <c r="AF9" t="s">
        <v>48</v>
      </c>
      <c r="AG9" t="s">
        <v>116</v>
      </c>
    </row>
    <row r="10" spans="1:37" x14ac:dyDescent="0.2">
      <c r="A10" t="s">
        <v>36</v>
      </c>
      <c r="B10">
        <v>1</v>
      </c>
      <c r="C10">
        <v>1</v>
      </c>
      <c r="D10">
        <v>0.90000000000000102</v>
      </c>
      <c r="E10">
        <f t="shared" si="0"/>
        <v>0.10000000000000098</v>
      </c>
      <c r="F10" t="s">
        <v>1073</v>
      </c>
      <c r="G10" t="s">
        <v>117</v>
      </c>
      <c r="H10" t="s">
        <v>48</v>
      </c>
      <c r="I10" t="s">
        <v>118</v>
      </c>
      <c r="J10" t="s">
        <v>119</v>
      </c>
      <c r="K10" t="s">
        <v>1</v>
      </c>
      <c r="L10" t="s">
        <v>120</v>
      </c>
      <c r="M10" t="s">
        <v>121</v>
      </c>
      <c r="N10" t="s">
        <v>122</v>
      </c>
      <c r="O10" t="s">
        <v>123</v>
      </c>
      <c r="P10" t="s">
        <v>124</v>
      </c>
      <c r="Q10" t="s">
        <v>125</v>
      </c>
      <c r="R10" t="s">
        <v>126</v>
      </c>
      <c r="V10" t="s">
        <v>117</v>
      </c>
      <c r="W10" t="s">
        <v>48</v>
      </c>
      <c r="X10" t="s">
        <v>118</v>
      </c>
      <c r="Y10" t="s">
        <v>119</v>
      </c>
      <c r="Z10" t="s">
        <v>1</v>
      </c>
      <c r="AA10" t="s">
        <v>120</v>
      </c>
      <c r="AB10" t="s">
        <v>121</v>
      </c>
      <c r="AC10" t="s">
        <v>122</v>
      </c>
      <c r="AD10" t="s">
        <v>123</v>
      </c>
      <c r="AE10" t="s">
        <v>124</v>
      </c>
      <c r="AF10" t="s">
        <v>125</v>
      </c>
      <c r="AG10" t="s">
        <v>126</v>
      </c>
    </row>
    <row r="11" spans="1:37" x14ac:dyDescent="0.2">
      <c r="A11" t="s">
        <v>36</v>
      </c>
      <c r="B11">
        <v>1</v>
      </c>
      <c r="C11">
        <v>1</v>
      </c>
      <c r="D11">
        <v>0.80000000000000104</v>
      </c>
      <c r="E11">
        <f t="shared" si="0"/>
        <v>9.9920072216264089E-16</v>
      </c>
      <c r="F11" t="s">
        <v>1073</v>
      </c>
      <c r="G11" t="s">
        <v>50</v>
      </c>
      <c r="H11" t="s">
        <v>127</v>
      </c>
      <c r="I11" t="s">
        <v>77</v>
      </c>
      <c r="J11" t="s">
        <v>128</v>
      </c>
      <c r="K11" t="s">
        <v>48</v>
      </c>
      <c r="L11" t="s">
        <v>129</v>
      </c>
      <c r="M11" t="s">
        <v>121</v>
      </c>
      <c r="N11" t="s">
        <v>48</v>
      </c>
      <c r="O11" t="s">
        <v>130</v>
      </c>
      <c r="P11" t="s">
        <v>67</v>
      </c>
      <c r="Q11" t="s">
        <v>131</v>
      </c>
      <c r="R11" t="s">
        <v>119</v>
      </c>
      <c r="S11" t="s">
        <v>132</v>
      </c>
      <c r="V11" t="s">
        <v>50</v>
      </c>
      <c r="W11" t="s">
        <v>127</v>
      </c>
      <c r="X11" t="s">
        <v>77</v>
      </c>
      <c r="Y11" t="s">
        <v>128</v>
      </c>
      <c r="Z11" t="s">
        <v>48</v>
      </c>
      <c r="AA11" t="s">
        <v>129</v>
      </c>
      <c r="AB11" t="s">
        <v>121</v>
      </c>
      <c r="AC11" t="s">
        <v>48</v>
      </c>
      <c r="AD11" t="s">
        <v>130</v>
      </c>
      <c r="AE11" t="s">
        <v>67</v>
      </c>
      <c r="AF11" t="s">
        <v>131</v>
      </c>
      <c r="AG11" t="s">
        <v>119</v>
      </c>
      <c r="AH11" t="s">
        <v>132</v>
      </c>
    </row>
    <row r="12" spans="1:37" x14ac:dyDescent="0.2">
      <c r="A12" t="s">
        <v>36</v>
      </c>
      <c r="B12">
        <v>1</v>
      </c>
      <c r="C12">
        <v>1</v>
      </c>
      <c r="D12">
        <v>0.70000000000000095</v>
      </c>
      <c r="E12">
        <f t="shared" si="0"/>
        <v>-9.999999999999909E-2</v>
      </c>
      <c r="F12" t="s">
        <v>1073</v>
      </c>
      <c r="G12" t="s">
        <v>133</v>
      </c>
      <c r="H12" t="s">
        <v>134</v>
      </c>
      <c r="I12" t="s">
        <v>68</v>
      </c>
      <c r="J12" t="s">
        <v>135</v>
      </c>
      <c r="K12" t="s">
        <v>136</v>
      </c>
      <c r="L12" t="s">
        <v>101</v>
      </c>
      <c r="M12" t="s">
        <v>137</v>
      </c>
      <c r="N12" t="s">
        <v>138</v>
      </c>
      <c r="O12" t="s">
        <v>109</v>
      </c>
      <c r="P12" t="s">
        <v>52</v>
      </c>
      <c r="Q12" t="s">
        <v>139</v>
      </c>
      <c r="R12" t="s">
        <v>140</v>
      </c>
      <c r="S12" t="s">
        <v>48</v>
      </c>
      <c r="T12" t="s">
        <v>141</v>
      </c>
      <c r="V12" t="s">
        <v>133</v>
      </c>
      <c r="W12" t="s">
        <v>134</v>
      </c>
      <c r="X12" t="s">
        <v>68</v>
      </c>
      <c r="Y12" t="s">
        <v>135</v>
      </c>
      <c r="Z12" t="s">
        <v>136</v>
      </c>
      <c r="AA12" t="s">
        <v>101</v>
      </c>
      <c r="AB12" t="s">
        <v>137</v>
      </c>
      <c r="AC12" t="s">
        <v>138</v>
      </c>
      <c r="AD12" t="s">
        <v>109</v>
      </c>
      <c r="AE12" t="s">
        <v>52</v>
      </c>
      <c r="AF12" t="s">
        <v>139</v>
      </c>
      <c r="AG12" t="s">
        <v>140</v>
      </c>
      <c r="AH12" t="s">
        <v>48</v>
      </c>
      <c r="AI12" t="s">
        <v>141</v>
      </c>
    </row>
    <row r="13" spans="1:37" x14ac:dyDescent="0.2">
      <c r="A13" t="s">
        <v>36</v>
      </c>
      <c r="B13">
        <v>1</v>
      </c>
      <c r="C13">
        <v>1</v>
      </c>
      <c r="D13">
        <v>0.6</v>
      </c>
      <c r="E13">
        <f t="shared" si="0"/>
        <v>-0.20000000000000007</v>
      </c>
      <c r="F13" t="s">
        <v>1073</v>
      </c>
      <c r="G13" t="s">
        <v>61</v>
      </c>
      <c r="H13" t="s">
        <v>48</v>
      </c>
      <c r="I13" t="s">
        <v>142</v>
      </c>
      <c r="J13" t="s">
        <v>143</v>
      </c>
      <c r="K13" t="s">
        <v>144</v>
      </c>
      <c r="L13" t="s">
        <v>145</v>
      </c>
      <c r="M13" t="s">
        <v>146</v>
      </c>
      <c r="N13" t="s">
        <v>147</v>
      </c>
      <c r="O13" t="s">
        <v>85</v>
      </c>
      <c r="P13" t="s">
        <v>148</v>
      </c>
      <c r="Q13" t="s">
        <v>149</v>
      </c>
      <c r="V13" t="s">
        <v>61</v>
      </c>
      <c r="W13" t="s">
        <v>48</v>
      </c>
      <c r="X13" t="s">
        <v>142</v>
      </c>
      <c r="Y13" t="s">
        <v>143</v>
      </c>
      <c r="Z13" t="s">
        <v>144</v>
      </c>
      <c r="AA13" t="s">
        <v>145</v>
      </c>
      <c r="AB13" t="s">
        <v>146</v>
      </c>
      <c r="AC13" t="s">
        <v>147</v>
      </c>
      <c r="AD13" t="s">
        <v>85</v>
      </c>
      <c r="AE13" t="s">
        <v>148</v>
      </c>
      <c r="AF13" t="s">
        <v>149</v>
      </c>
    </row>
    <row r="14" spans="1:37" x14ac:dyDescent="0.2">
      <c r="A14" t="s">
        <v>36</v>
      </c>
      <c r="B14">
        <v>1</v>
      </c>
      <c r="C14">
        <v>1</v>
      </c>
      <c r="D14">
        <v>0.5</v>
      </c>
      <c r="E14">
        <f t="shared" si="0"/>
        <v>-0.30000000000000004</v>
      </c>
      <c r="F14" t="s">
        <v>1073</v>
      </c>
      <c r="G14" t="s">
        <v>150</v>
      </c>
      <c r="H14" t="s">
        <v>63</v>
      </c>
      <c r="I14" t="s">
        <v>151</v>
      </c>
      <c r="J14" t="s">
        <v>152</v>
      </c>
      <c r="K14" t="s">
        <v>52</v>
      </c>
      <c r="L14" t="s">
        <v>56</v>
      </c>
      <c r="M14" t="s">
        <v>153</v>
      </c>
      <c r="N14" t="s">
        <v>48</v>
      </c>
      <c r="O14" t="s">
        <v>53</v>
      </c>
      <c r="P14" t="s">
        <v>154</v>
      </c>
      <c r="Q14" t="s">
        <v>65</v>
      </c>
      <c r="R14" t="s">
        <v>155</v>
      </c>
      <c r="V14" t="s">
        <v>150</v>
      </c>
      <c r="W14" t="s">
        <v>63</v>
      </c>
      <c r="X14" t="s">
        <v>151</v>
      </c>
      <c r="Y14" t="s">
        <v>152</v>
      </c>
      <c r="Z14" t="s">
        <v>52</v>
      </c>
      <c r="AA14" t="s">
        <v>56</v>
      </c>
      <c r="AB14" t="s">
        <v>153</v>
      </c>
      <c r="AC14" t="s">
        <v>48</v>
      </c>
      <c r="AD14" t="s">
        <v>53</v>
      </c>
      <c r="AE14" t="s">
        <v>154</v>
      </c>
      <c r="AF14" t="s">
        <v>65</v>
      </c>
      <c r="AG14" t="s">
        <v>155</v>
      </c>
    </row>
    <row r="15" spans="1:37" x14ac:dyDescent="0.2">
      <c r="A15" t="s">
        <v>36</v>
      </c>
      <c r="B15">
        <v>1</v>
      </c>
      <c r="C15">
        <v>1</v>
      </c>
      <c r="D15">
        <v>0.4</v>
      </c>
      <c r="E15">
        <f t="shared" si="0"/>
        <v>-0.4</v>
      </c>
      <c r="F15" t="s">
        <v>1073</v>
      </c>
      <c r="G15" t="s">
        <v>156</v>
      </c>
      <c r="H15" t="s">
        <v>101</v>
      </c>
      <c r="I15" t="s">
        <v>157</v>
      </c>
      <c r="J15" t="s">
        <v>158</v>
      </c>
      <c r="K15" t="s">
        <v>42</v>
      </c>
      <c r="L15" t="s">
        <v>159</v>
      </c>
      <c r="M15" t="s">
        <v>63</v>
      </c>
      <c r="N15" t="s">
        <v>160</v>
      </c>
      <c r="O15" t="s">
        <v>48</v>
      </c>
      <c r="P15" t="s">
        <v>161</v>
      </c>
      <c r="Q15" t="s">
        <v>162</v>
      </c>
      <c r="R15" t="s">
        <v>163</v>
      </c>
      <c r="V15" t="s">
        <v>156</v>
      </c>
      <c r="W15" t="s">
        <v>101</v>
      </c>
      <c r="X15" t="s">
        <v>157</v>
      </c>
      <c r="Y15" t="s">
        <v>158</v>
      </c>
      <c r="Z15" t="s">
        <v>42</v>
      </c>
      <c r="AA15" t="s">
        <v>159</v>
      </c>
      <c r="AB15" t="s">
        <v>63</v>
      </c>
      <c r="AC15" t="s">
        <v>160</v>
      </c>
      <c r="AD15" t="s">
        <v>48</v>
      </c>
      <c r="AE15" t="s">
        <v>161</v>
      </c>
      <c r="AF15" t="s">
        <v>162</v>
      </c>
      <c r="AG15" t="s">
        <v>163</v>
      </c>
    </row>
    <row r="16" spans="1:37" x14ac:dyDescent="0.2">
      <c r="A16" t="s">
        <v>36</v>
      </c>
      <c r="B16">
        <v>1</v>
      </c>
      <c r="C16">
        <v>1</v>
      </c>
      <c r="D16">
        <v>0.3</v>
      </c>
      <c r="E16">
        <f t="shared" si="0"/>
        <v>-0.5</v>
      </c>
      <c r="F16" t="s">
        <v>1073</v>
      </c>
      <c r="G16" t="s">
        <v>72</v>
      </c>
      <c r="H16" t="s">
        <v>78</v>
      </c>
      <c r="I16" t="s">
        <v>164</v>
      </c>
      <c r="J16" t="s">
        <v>143</v>
      </c>
      <c r="K16" t="s">
        <v>165</v>
      </c>
      <c r="L16" t="s">
        <v>52</v>
      </c>
      <c r="M16" t="s">
        <v>166</v>
      </c>
      <c r="N16" t="s">
        <v>75</v>
      </c>
      <c r="O16" t="s">
        <v>1</v>
      </c>
      <c r="P16" t="s">
        <v>167</v>
      </c>
      <c r="Q16" t="s">
        <v>121</v>
      </c>
      <c r="R16" t="s">
        <v>168</v>
      </c>
      <c r="V16" t="s">
        <v>72</v>
      </c>
      <c r="W16" t="s">
        <v>78</v>
      </c>
      <c r="X16" t="s">
        <v>164</v>
      </c>
      <c r="Y16" t="s">
        <v>143</v>
      </c>
      <c r="Z16" t="s">
        <v>165</v>
      </c>
      <c r="AA16" t="s">
        <v>52</v>
      </c>
      <c r="AB16" t="s">
        <v>166</v>
      </c>
      <c r="AC16" t="s">
        <v>75</v>
      </c>
      <c r="AD16" t="s">
        <v>1</v>
      </c>
      <c r="AE16" t="s">
        <v>167</v>
      </c>
      <c r="AF16" t="s">
        <v>121</v>
      </c>
      <c r="AG16" t="s">
        <v>168</v>
      </c>
    </row>
    <row r="17" spans="1:35" x14ac:dyDescent="0.2">
      <c r="A17" t="s">
        <v>36</v>
      </c>
      <c r="B17">
        <v>1</v>
      </c>
      <c r="C17">
        <v>1</v>
      </c>
      <c r="D17">
        <v>0.2</v>
      </c>
      <c r="E17">
        <f t="shared" si="0"/>
        <v>-0.60000000000000009</v>
      </c>
      <c r="F17" t="s">
        <v>1073</v>
      </c>
      <c r="G17" t="s">
        <v>72</v>
      </c>
      <c r="H17" t="s">
        <v>169</v>
      </c>
      <c r="I17" t="s">
        <v>41</v>
      </c>
      <c r="J17" t="s">
        <v>48</v>
      </c>
      <c r="K17" t="s">
        <v>170</v>
      </c>
      <c r="L17" t="s">
        <v>171</v>
      </c>
      <c r="M17" t="s">
        <v>172</v>
      </c>
      <c r="N17" t="s">
        <v>52</v>
      </c>
      <c r="O17" t="s">
        <v>45</v>
      </c>
      <c r="P17" t="s">
        <v>173</v>
      </c>
      <c r="Q17" t="s">
        <v>174</v>
      </c>
      <c r="R17" t="s">
        <v>106</v>
      </c>
      <c r="S17" t="s">
        <v>175</v>
      </c>
      <c r="V17" t="s">
        <v>72</v>
      </c>
      <c r="W17" t="s">
        <v>169</v>
      </c>
      <c r="X17" t="s">
        <v>41</v>
      </c>
      <c r="Y17" t="s">
        <v>48</v>
      </c>
      <c r="Z17" t="s">
        <v>170</v>
      </c>
      <c r="AA17" t="s">
        <v>171</v>
      </c>
      <c r="AB17" t="s">
        <v>172</v>
      </c>
      <c r="AC17" t="s">
        <v>52</v>
      </c>
      <c r="AD17" t="s">
        <v>45</v>
      </c>
      <c r="AE17" t="s">
        <v>173</v>
      </c>
      <c r="AF17" t="s">
        <v>174</v>
      </c>
      <c r="AG17" t="s">
        <v>106</v>
      </c>
      <c r="AH17" t="s">
        <v>175</v>
      </c>
    </row>
    <row r="18" spans="1:35" x14ac:dyDescent="0.2">
      <c r="A18" t="s">
        <v>36</v>
      </c>
      <c r="B18">
        <v>1</v>
      </c>
      <c r="C18">
        <v>1</v>
      </c>
      <c r="D18">
        <v>9.9999999999999895E-2</v>
      </c>
      <c r="E18">
        <f t="shared" si="0"/>
        <v>-0.70000000000000018</v>
      </c>
      <c r="F18" t="s">
        <v>1073</v>
      </c>
      <c r="G18" t="s">
        <v>72</v>
      </c>
      <c r="H18" t="s">
        <v>176</v>
      </c>
      <c r="I18" t="s">
        <v>75</v>
      </c>
      <c r="J18" t="s">
        <v>177</v>
      </c>
      <c r="K18" t="s">
        <v>48</v>
      </c>
      <c r="L18" t="s">
        <v>178</v>
      </c>
      <c r="M18" t="s">
        <v>179</v>
      </c>
      <c r="N18" t="s">
        <v>106</v>
      </c>
      <c r="O18" t="s">
        <v>180</v>
      </c>
      <c r="P18" t="s">
        <v>181</v>
      </c>
      <c r="V18" t="s">
        <v>72</v>
      </c>
      <c r="W18" t="s">
        <v>176</v>
      </c>
      <c r="X18" t="s">
        <v>75</v>
      </c>
      <c r="Y18" t="s">
        <v>177</v>
      </c>
      <c r="Z18" t="s">
        <v>48</v>
      </c>
      <c r="AA18" t="s">
        <v>178</v>
      </c>
      <c r="AB18" t="s">
        <v>179</v>
      </c>
      <c r="AC18" t="s">
        <v>106</v>
      </c>
      <c r="AD18" t="s">
        <v>180</v>
      </c>
      <c r="AE18" t="s">
        <v>181</v>
      </c>
    </row>
    <row r="19" spans="1:35" x14ac:dyDescent="0.2">
      <c r="A19" t="s">
        <v>36</v>
      </c>
      <c r="B19">
        <v>1</v>
      </c>
      <c r="C19">
        <v>1</v>
      </c>
      <c r="D19">
        <v>0</v>
      </c>
      <c r="E19">
        <f t="shared" si="0"/>
        <v>-0.8</v>
      </c>
      <c r="F19" t="s">
        <v>1073</v>
      </c>
      <c r="G19" t="s">
        <v>182</v>
      </c>
      <c r="H19" t="s">
        <v>183</v>
      </c>
      <c r="I19" t="s">
        <v>69</v>
      </c>
      <c r="J19" t="s">
        <v>184</v>
      </c>
      <c r="K19" t="s">
        <v>185</v>
      </c>
      <c r="L19" t="s">
        <v>67</v>
      </c>
      <c r="M19" t="s">
        <v>186</v>
      </c>
      <c r="N19" t="s">
        <v>187</v>
      </c>
      <c r="O19" t="s">
        <v>69</v>
      </c>
      <c r="P19" t="s">
        <v>188</v>
      </c>
      <c r="Q19" t="s">
        <v>145</v>
      </c>
      <c r="R19" t="s">
        <v>189</v>
      </c>
      <c r="V19" t="s">
        <v>182</v>
      </c>
      <c r="W19" t="s">
        <v>183</v>
      </c>
      <c r="X19" t="s">
        <v>69</v>
      </c>
      <c r="Y19" t="s">
        <v>184</v>
      </c>
      <c r="Z19" t="s">
        <v>185</v>
      </c>
      <c r="AA19" t="s">
        <v>67</v>
      </c>
      <c r="AB19" t="s">
        <v>186</v>
      </c>
      <c r="AC19" t="s">
        <v>187</v>
      </c>
      <c r="AD19" t="s">
        <v>69</v>
      </c>
      <c r="AE19" t="s">
        <v>188</v>
      </c>
      <c r="AF19" t="s">
        <v>145</v>
      </c>
      <c r="AG19" t="s">
        <v>189</v>
      </c>
    </row>
    <row r="20" spans="1:35" x14ac:dyDescent="0.2">
      <c r="A20" t="s">
        <v>36</v>
      </c>
      <c r="B20">
        <v>1</v>
      </c>
      <c r="C20">
        <v>1</v>
      </c>
      <c r="D20">
        <v>-0.1</v>
      </c>
      <c r="E20">
        <f t="shared" si="0"/>
        <v>-0.9</v>
      </c>
      <c r="F20" t="s">
        <v>1073</v>
      </c>
      <c r="G20" t="s">
        <v>190</v>
      </c>
      <c r="H20" t="s">
        <v>191</v>
      </c>
      <c r="I20" t="s">
        <v>192</v>
      </c>
      <c r="J20" t="s">
        <v>68</v>
      </c>
      <c r="K20" t="s">
        <v>193</v>
      </c>
      <c r="L20" t="s">
        <v>194</v>
      </c>
      <c r="M20" t="s">
        <v>52</v>
      </c>
      <c r="N20" t="s">
        <v>195</v>
      </c>
      <c r="O20" t="s">
        <v>196</v>
      </c>
      <c r="P20" t="s">
        <v>106</v>
      </c>
      <c r="Q20" t="s">
        <v>197</v>
      </c>
      <c r="R20" t="s">
        <v>198</v>
      </c>
      <c r="S20" t="s">
        <v>199</v>
      </c>
      <c r="V20" t="s">
        <v>190</v>
      </c>
      <c r="W20" t="s">
        <v>191</v>
      </c>
      <c r="X20" t="s">
        <v>192</v>
      </c>
      <c r="Y20" t="s">
        <v>68</v>
      </c>
      <c r="Z20" t="s">
        <v>193</v>
      </c>
      <c r="AA20" t="s">
        <v>194</v>
      </c>
      <c r="AB20" t="s">
        <v>52</v>
      </c>
      <c r="AC20" t="s">
        <v>195</v>
      </c>
      <c r="AD20" t="s">
        <v>196</v>
      </c>
      <c r="AE20" t="s">
        <v>106</v>
      </c>
      <c r="AF20" t="s">
        <v>197</v>
      </c>
      <c r="AG20" t="s">
        <v>198</v>
      </c>
      <c r="AH20" t="s">
        <v>199</v>
      </c>
    </row>
    <row r="21" spans="1:35" x14ac:dyDescent="0.2">
      <c r="A21" t="s">
        <v>36</v>
      </c>
      <c r="B21">
        <v>1</v>
      </c>
      <c r="C21">
        <v>1</v>
      </c>
      <c r="D21">
        <v>-0.2</v>
      </c>
      <c r="E21">
        <f t="shared" si="0"/>
        <v>-1</v>
      </c>
      <c r="F21" t="s">
        <v>1073</v>
      </c>
      <c r="G21" t="s">
        <v>82</v>
      </c>
      <c r="H21" t="s">
        <v>200</v>
      </c>
      <c r="I21" t="s">
        <v>52</v>
      </c>
      <c r="J21" t="s">
        <v>48</v>
      </c>
      <c r="K21" t="s">
        <v>201</v>
      </c>
      <c r="L21" t="s">
        <v>94</v>
      </c>
      <c r="M21" t="s">
        <v>48</v>
      </c>
      <c r="N21" t="s">
        <v>191</v>
      </c>
      <c r="O21" t="s">
        <v>202</v>
      </c>
      <c r="P21" t="s">
        <v>203</v>
      </c>
      <c r="Q21" t="s">
        <v>158</v>
      </c>
      <c r="R21" t="s">
        <v>85</v>
      </c>
      <c r="S21" t="s">
        <v>204</v>
      </c>
      <c r="T21" t="s">
        <v>205</v>
      </c>
      <c r="V21" t="s">
        <v>82</v>
      </c>
      <c r="W21" t="s">
        <v>200</v>
      </c>
      <c r="X21" t="s">
        <v>52</v>
      </c>
      <c r="Y21" t="s">
        <v>48</v>
      </c>
      <c r="Z21" t="s">
        <v>201</v>
      </c>
      <c r="AB21" t="s">
        <v>48</v>
      </c>
      <c r="AC21" t="s">
        <v>191</v>
      </c>
      <c r="AD21" t="s">
        <v>202</v>
      </c>
      <c r="AF21" t="s">
        <v>158</v>
      </c>
      <c r="AG21" t="s">
        <v>85</v>
      </c>
      <c r="AH21" t="s">
        <v>204</v>
      </c>
    </row>
    <row r="22" spans="1:35" x14ac:dyDescent="0.2">
      <c r="A22" t="s">
        <v>206</v>
      </c>
      <c r="B22">
        <f>1/3.48</f>
        <v>0.28735632183908044</v>
      </c>
      <c r="C22">
        <f>1/3.48</f>
        <v>0.28735632183908044</v>
      </c>
      <c r="D22">
        <v>1.7</v>
      </c>
      <c r="E22">
        <f t="shared" si="0"/>
        <v>0.89999999999999991</v>
      </c>
      <c r="F22" t="s">
        <v>1073</v>
      </c>
      <c r="G22" t="s">
        <v>38</v>
      </c>
      <c r="H22" t="s">
        <v>39</v>
      </c>
      <c r="I22" t="s">
        <v>40</v>
      </c>
      <c r="J22" t="s">
        <v>41</v>
      </c>
      <c r="K22" t="s">
        <v>186</v>
      </c>
      <c r="L22" t="s">
        <v>103</v>
      </c>
      <c r="M22" t="s">
        <v>207</v>
      </c>
      <c r="N22" t="s">
        <v>193</v>
      </c>
      <c r="O22" t="s">
        <v>121</v>
      </c>
      <c r="P22" t="s">
        <v>48</v>
      </c>
      <c r="Q22" t="s">
        <v>208</v>
      </c>
      <c r="R22" t="s">
        <v>41</v>
      </c>
      <c r="S22" t="s">
        <v>48</v>
      </c>
      <c r="T22" t="s">
        <v>209</v>
      </c>
      <c r="V22" t="s">
        <v>38</v>
      </c>
      <c r="W22" t="s">
        <v>39</v>
      </c>
      <c r="X22" t="s">
        <v>40</v>
      </c>
      <c r="Y22" t="s">
        <v>41</v>
      </c>
      <c r="Z22" t="s">
        <v>186</v>
      </c>
      <c r="AA22" t="s">
        <v>103</v>
      </c>
      <c r="AB22" t="s">
        <v>207</v>
      </c>
      <c r="AC22" t="s">
        <v>193</v>
      </c>
      <c r="AD22" t="s">
        <v>121</v>
      </c>
      <c r="AE22" t="s">
        <v>48</v>
      </c>
      <c r="AF22" t="s">
        <v>208</v>
      </c>
      <c r="AG22" t="s">
        <v>41</v>
      </c>
      <c r="AH22" t="s">
        <v>48</v>
      </c>
      <c r="AI22" t="s">
        <v>209</v>
      </c>
    </row>
    <row r="23" spans="1:35" x14ac:dyDescent="0.2">
      <c r="A23" t="s">
        <v>206</v>
      </c>
      <c r="B23">
        <f t="shared" ref="B23:C41" si="1">1/3.48</f>
        <v>0.28735632183908044</v>
      </c>
      <c r="C23">
        <f t="shared" si="1"/>
        <v>0.28735632183908044</v>
      </c>
      <c r="D23">
        <v>1.6</v>
      </c>
      <c r="E23">
        <f t="shared" si="0"/>
        <v>0.8</v>
      </c>
      <c r="F23" t="s">
        <v>1073</v>
      </c>
      <c r="G23" t="s">
        <v>210</v>
      </c>
      <c r="H23" t="s">
        <v>48</v>
      </c>
      <c r="I23" t="s">
        <v>116</v>
      </c>
      <c r="J23" t="s">
        <v>143</v>
      </c>
      <c r="K23" t="s">
        <v>211</v>
      </c>
      <c r="L23" t="s">
        <v>212</v>
      </c>
      <c r="M23" t="s">
        <v>41</v>
      </c>
      <c r="N23" t="s">
        <v>1</v>
      </c>
      <c r="O23" t="s">
        <v>213</v>
      </c>
      <c r="P23" t="s">
        <v>214</v>
      </c>
      <c r="Q23" t="s">
        <v>106</v>
      </c>
      <c r="R23" t="s">
        <v>186</v>
      </c>
      <c r="S23" t="s">
        <v>215</v>
      </c>
      <c r="V23" t="s">
        <v>210</v>
      </c>
      <c r="W23" t="s">
        <v>48</v>
      </c>
      <c r="X23" t="s">
        <v>116</v>
      </c>
      <c r="Y23" t="s">
        <v>143</v>
      </c>
      <c r="Z23" t="s">
        <v>211</v>
      </c>
      <c r="AA23" t="s">
        <v>212</v>
      </c>
      <c r="AB23" t="s">
        <v>41</v>
      </c>
      <c r="AC23" t="s">
        <v>1</v>
      </c>
      <c r="AD23" t="s">
        <v>213</v>
      </c>
      <c r="AE23" t="s">
        <v>214</v>
      </c>
      <c r="AF23" t="s">
        <v>106</v>
      </c>
      <c r="AG23" t="s">
        <v>186</v>
      </c>
      <c r="AH23" t="s">
        <v>215</v>
      </c>
    </row>
    <row r="24" spans="1:35" x14ac:dyDescent="0.2">
      <c r="A24" t="s">
        <v>206</v>
      </c>
      <c r="B24">
        <f t="shared" si="1"/>
        <v>0.28735632183908044</v>
      </c>
      <c r="C24">
        <f t="shared" si="1"/>
        <v>0.28735632183908044</v>
      </c>
      <c r="D24">
        <v>1.5</v>
      </c>
      <c r="E24">
        <f t="shared" si="0"/>
        <v>0.7</v>
      </c>
      <c r="F24" t="s">
        <v>1073</v>
      </c>
      <c r="G24" t="s">
        <v>216</v>
      </c>
      <c r="H24" t="s">
        <v>69</v>
      </c>
      <c r="I24" t="s">
        <v>217</v>
      </c>
      <c r="J24" t="s">
        <v>41</v>
      </c>
      <c r="K24" t="s">
        <v>48</v>
      </c>
      <c r="L24" t="s">
        <v>218</v>
      </c>
      <c r="M24" t="s">
        <v>57</v>
      </c>
      <c r="N24" t="s">
        <v>219</v>
      </c>
      <c r="O24" t="s">
        <v>220</v>
      </c>
      <c r="P24" t="s">
        <v>41</v>
      </c>
      <c r="Q24" t="s">
        <v>48</v>
      </c>
      <c r="R24" t="s">
        <v>221</v>
      </c>
      <c r="V24" t="s">
        <v>216</v>
      </c>
      <c r="W24" t="s">
        <v>69</v>
      </c>
      <c r="X24" t="s">
        <v>217</v>
      </c>
      <c r="Y24" t="s">
        <v>41</v>
      </c>
      <c r="Z24" t="s">
        <v>48</v>
      </c>
      <c r="AA24" t="s">
        <v>218</v>
      </c>
      <c r="AB24" t="s">
        <v>57</v>
      </c>
      <c r="AC24" t="s">
        <v>219</v>
      </c>
      <c r="AD24" t="s">
        <v>220</v>
      </c>
      <c r="AE24" t="s">
        <v>41</v>
      </c>
      <c r="AF24" t="s">
        <v>48</v>
      </c>
      <c r="AG24" t="s">
        <v>221</v>
      </c>
    </row>
    <row r="25" spans="1:35" x14ac:dyDescent="0.2">
      <c r="A25" t="s">
        <v>206</v>
      </c>
      <c r="B25">
        <f t="shared" si="1"/>
        <v>0.28735632183908044</v>
      </c>
      <c r="C25">
        <f t="shared" si="1"/>
        <v>0.28735632183908044</v>
      </c>
      <c r="D25">
        <v>1.4</v>
      </c>
      <c r="E25">
        <f t="shared" si="0"/>
        <v>0.59999999999999987</v>
      </c>
      <c r="F25" t="s">
        <v>1073</v>
      </c>
      <c r="G25" t="s">
        <v>222</v>
      </c>
      <c r="H25" t="s">
        <v>137</v>
      </c>
      <c r="I25" t="s">
        <v>223</v>
      </c>
      <c r="J25" t="s">
        <v>224</v>
      </c>
      <c r="K25" t="s">
        <v>41</v>
      </c>
      <c r="L25" t="s">
        <v>48</v>
      </c>
      <c r="M25" t="s">
        <v>225</v>
      </c>
      <c r="N25" t="s">
        <v>121</v>
      </c>
      <c r="O25" t="s">
        <v>48</v>
      </c>
      <c r="P25" t="s">
        <v>226</v>
      </c>
      <c r="Q25" t="s">
        <v>106</v>
      </c>
      <c r="R25" t="s">
        <v>48</v>
      </c>
      <c r="S25" t="s">
        <v>201</v>
      </c>
      <c r="V25" t="s">
        <v>222</v>
      </c>
      <c r="W25" t="s">
        <v>137</v>
      </c>
      <c r="X25" t="s">
        <v>223</v>
      </c>
      <c r="Y25" t="s">
        <v>224</v>
      </c>
      <c r="Z25" t="s">
        <v>41</v>
      </c>
      <c r="AA25" t="s">
        <v>48</v>
      </c>
      <c r="AB25" t="s">
        <v>225</v>
      </c>
      <c r="AC25" t="s">
        <v>121</v>
      </c>
      <c r="AD25" t="s">
        <v>48</v>
      </c>
      <c r="AE25" t="s">
        <v>226</v>
      </c>
      <c r="AF25" t="s">
        <v>106</v>
      </c>
      <c r="AG25" t="s">
        <v>48</v>
      </c>
      <c r="AH25" t="s">
        <v>201</v>
      </c>
    </row>
    <row r="26" spans="1:35" x14ac:dyDescent="0.2">
      <c r="A26" t="s">
        <v>206</v>
      </c>
      <c r="B26">
        <f t="shared" si="1"/>
        <v>0.28735632183908044</v>
      </c>
      <c r="C26">
        <f t="shared" si="1"/>
        <v>0.28735632183908044</v>
      </c>
      <c r="D26">
        <v>1.3</v>
      </c>
      <c r="E26">
        <f t="shared" si="0"/>
        <v>0.5</v>
      </c>
      <c r="F26" t="s">
        <v>1073</v>
      </c>
      <c r="G26" t="s">
        <v>133</v>
      </c>
      <c r="H26" t="s">
        <v>134</v>
      </c>
      <c r="I26" t="s">
        <v>68</v>
      </c>
      <c r="J26" t="s">
        <v>135</v>
      </c>
      <c r="K26" t="s">
        <v>136</v>
      </c>
      <c r="L26" t="s">
        <v>101</v>
      </c>
      <c r="M26" t="s">
        <v>137</v>
      </c>
      <c r="N26" t="s">
        <v>138</v>
      </c>
      <c r="O26" t="s">
        <v>122</v>
      </c>
      <c r="P26" t="s">
        <v>52</v>
      </c>
      <c r="Q26" t="s">
        <v>176</v>
      </c>
      <c r="R26" t="s">
        <v>48</v>
      </c>
      <c r="S26" t="s">
        <v>227</v>
      </c>
      <c r="V26" t="s">
        <v>133</v>
      </c>
      <c r="W26" t="s">
        <v>134</v>
      </c>
      <c r="X26" t="s">
        <v>68</v>
      </c>
      <c r="Y26" t="s">
        <v>135</v>
      </c>
      <c r="Z26" t="s">
        <v>136</v>
      </c>
      <c r="AA26" t="s">
        <v>101</v>
      </c>
      <c r="AB26" t="s">
        <v>137</v>
      </c>
      <c r="AC26" t="s">
        <v>138</v>
      </c>
      <c r="AD26" t="s">
        <v>122</v>
      </c>
      <c r="AE26" t="s">
        <v>52</v>
      </c>
      <c r="AF26" t="s">
        <v>176</v>
      </c>
      <c r="AG26" t="s">
        <v>48</v>
      </c>
      <c r="AH26" t="s">
        <v>227</v>
      </c>
    </row>
    <row r="27" spans="1:35" x14ac:dyDescent="0.2">
      <c r="A27" t="s">
        <v>206</v>
      </c>
      <c r="B27">
        <f t="shared" si="1"/>
        <v>0.28735632183908044</v>
      </c>
      <c r="C27">
        <f t="shared" si="1"/>
        <v>0.28735632183908044</v>
      </c>
      <c r="D27">
        <v>1.2</v>
      </c>
      <c r="E27">
        <f t="shared" si="0"/>
        <v>0.39999999999999991</v>
      </c>
      <c r="F27" t="s">
        <v>1073</v>
      </c>
      <c r="G27" t="s">
        <v>72</v>
      </c>
      <c r="H27" t="s">
        <v>228</v>
      </c>
      <c r="I27" t="s">
        <v>119</v>
      </c>
      <c r="J27" t="s">
        <v>1</v>
      </c>
      <c r="K27" t="s">
        <v>229</v>
      </c>
      <c r="L27" t="s">
        <v>230</v>
      </c>
      <c r="M27" t="s">
        <v>67</v>
      </c>
      <c r="N27" t="s">
        <v>75</v>
      </c>
      <c r="O27" t="s">
        <v>65</v>
      </c>
      <c r="P27" t="s">
        <v>231</v>
      </c>
      <c r="Q27" t="s">
        <v>52</v>
      </c>
      <c r="R27" t="s">
        <v>224</v>
      </c>
      <c r="V27" t="s">
        <v>72</v>
      </c>
      <c r="W27" t="s">
        <v>228</v>
      </c>
      <c r="X27" t="s">
        <v>119</v>
      </c>
      <c r="Y27" t="s">
        <v>1</v>
      </c>
      <c r="Z27" t="s">
        <v>229</v>
      </c>
      <c r="AA27" t="s">
        <v>230</v>
      </c>
      <c r="AB27" t="s">
        <v>67</v>
      </c>
      <c r="AC27" t="s">
        <v>75</v>
      </c>
      <c r="AD27" t="s">
        <v>65</v>
      </c>
      <c r="AE27" t="s">
        <v>231</v>
      </c>
      <c r="AF27" t="s">
        <v>52</v>
      </c>
      <c r="AG27" t="s">
        <v>224</v>
      </c>
    </row>
    <row r="28" spans="1:35" x14ac:dyDescent="0.2">
      <c r="A28" t="s">
        <v>206</v>
      </c>
      <c r="B28">
        <f t="shared" si="1"/>
        <v>0.28735632183908044</v>
      </c>
      <c r="C28">
        <f t="shared" si="1"/>
        <v>0.28735632183908044</v>
      </c>
      <c r="D28">
        <v>1.1000000000000001</v>
      </c>
      <c r="E28">
        <f t="shared" si="0"/>
        <v>0.30000000000000004</v>
      </c>
      <c r="F28" t="s">
        <v>1073</v>
      </c>
      <c r="G28" t="s">
        <v>210</v>
      </c>
      <c r="H28" t="s">
        <v>48</v>
      </c>
      <c r="I28" t="s">
        <v>232</v>
      </c>
      <c r="J28" t="s">
        <v>68</v>
      </c>
      <c r="K28" t="s">
        <v>76</v>
      </c>
      <c r="L28" t="s">
        <v>158</v>
      </c>
      <c r="M28" t="s">
        <v>85</v>
      </c>
      <c r="N28" t="s">
        <v>233</v>
      </c>
      <c r="O28" t="s">
        <v>57</v>
      </c>
      <c r="P28" t="s">
        <v>200</v>
      </c>
      <c r="Q28" t="s">
        <v>158</v>
      </c>
      <c r="R28" t="s">
        <v>48</v>
      </c>
      <c r="S28" t="s">
        <v>234</v>
      </c>
      <c r="V28" t="s">
        <v>210</v>
      </c>
      <c r="W28" t="s">
        <v>48</v>
      </c>
      <c r="X28" t="s">
        <v>232</v>
      </c>
      <c r="Y28" t="s">
        <v>68</v>
      </c>
      <c r="Z28" t="s">
        <v>76</v>
      </c>
      <c r="AA28" t="s">
        <v>158</v>
      </c>
      <c r="AB28" t="s">
        <v>85</v>
      </c>
      <c r="AC28" t="s">
        <v>233</v>
      </c>
      <c r="AD28" t="s">
        <v>57</v>
      </c>
      <c r="AE28" t="s">
        <v>200</v>
      </c>
      <c r="AF28" t="s">
        <v>158</v>
      </c>
      <c r="AG28" t="s">
        <v>48</v>
      </c>
      <c r="AH28" t="s">
        <v>234</v>
      </c>
    </row>
    <row r="29" spans="1:35" x14ac:dyDescent="0.2">
      <c r="A29" t="s">
        <v>206</v>
      </c>
      <c r="B29">
        <f t="shared" si="1"/>
        <v>0.28735632183908044</v>
      </c>
      <c r="C29">
        <f t="shared" si="1"/>
        <v>0.28735632183908044</v>
      </c>
      <c r="D29">
        <v>1</v>
      </c>
      <c r="E29">
        <f t="shared" si="0"/>
        <v>0.19999999999999996</v>
      </c>
      <c r="F29" t="s">
        <v>1073</v>
      </c>
      <c r="G29" t="s">
        <v>72</v>
      </c>
      <c r="H29" t="s">
        <v>235</v>
      </c>
      <c r="I29" t="s">
        <v>236</v>
      </c>
      <c r="J29" t="s">
        <v>48</v>
      </c>
      <c r="K29" t="s">
        <v>237</v>
      </c>
      <c r="L29" t="s">
        <v>238</v>
      </c>
      <c r="M29" t="s">
        <v>52</v>
      </c>
      <c r="N29" t="s">
        <v>239</v>
      </c>
      <c r="O29" t="s">
        <v>240</v>
      </c>
      <c r="P29" t="s">
        <v>241</v>
      </c>
      <c r="V29" t="s">
        <v>72</v>
      </c>
      <c r="W29" t="s">
        <v>235</v>
      </c>
      <c r="X29" t="s">
        <v>236</v>
      </c>
      <c r="Y29" t="s">
        <v>48</v>
      </c>
      <c r="Z29" t="s">
        <v>237</v>
      </c>
      <c r="AA29" t="s">
        <v>238</v>
      </c>
      <c r="AB29" t="s">
        <v>52</v>
      </c>
      <c r="AC29" t="s">
        <v>239</v>
      </c>
      <c r="AD29" t="s">
        <v>240</v>
      </c>
      <c r="AE29" t="s">
        <v>241</v>
      </c>
    </row>
    <row r="30" spans="1:35" x14ac:dyDescent="0.2">
      <c r="A30" t="s">
        <v>206</v>
      </c>
      <c r="B30">
        <f t="shared" si="1"/>
        <v>0.28735632183908044</v>
      </c>
      <c r="C30">
        <f t="shared" si="1"/>
        <v>0.28735632183908044</v>
      </c>
      <c r="D30">
        <v>0.90000000000000102</v>
      </c>
      <c r="E30">
        <f t="shared" si="0"/>
        <v>0.10000000000000098</v>
      </c>
      <c r="F30" t="s">
        <v>1073</v>
      </c>
      <c r="G30" t="s">
        <v>242</v>
      </c>
      <c r="H30" t="s">
        <v>59</v>
      </c>
      <c r="I30" t="s">
        <v>243</v>
      </c>
      <c r="J30" t="s">
        <v>75</v>
      </c>
      <c r="K30" t="s">
        <v>158</v>
      </c>
      <c r="L30" t="s">
        <v>48</v>
      </c>
      <c r="M30" t="s">
        <v>244</v>
      </c>
      <c r="N30" t="s">
        <v>245</v>
      </c>
      <c r="O30" t="s">
        <v>68</v>
      </c>
      <c r="P30" t="s">
        <v>51</v>
      </c>
      <c r="Q30" t="s">
        <v>147</v>
      </c>
      <c r="R30" t="s">
        <v>140</v>
      </c>
      <c r="S30" t="s">
        <v>246</v>
      </c>
      <c r="V30" t="s">
        <v>242</v>
      </c>
      <c r="W30" t="s">
        <v>59</v>
      </c>
      <c r="X30" t="s">
        <v>243</v>
      </c>
      <c r="Y30" t="s">
        <v>75</v>
      </c>
      <c r="Z30" t="s">
        <v>158</v>
      </c>
      <c r="AA30" t="s">
        <v>48</v>
      </c>
      <c r="AB30" t="s">
        <v>244</v>
      </c>
      <c r="AC30" t="s">
        <v>245</v>
      </c>
      <c r="AD30" t="s">
        <v>68</v>
      </c>
      <c r="AE30" t="s">
        <v>51</v>
      </c>
      <c r="AF30" t="s">
        <v>147</v>
      </c>
      <c r="AG30" t="s">
        <v>140</v>
      </c>
      <c r="AH30" t="s">
        <v>246</v>
      </c>
    </row>
    <row r="31" spans="1:35" x14ac:dyDescent="0.2">
      <c r="A31" t="s">
        <v>206</v>
      </c>
      <c r="B31">
        <f t="shared" si="1"/>
        <v>0.28735632183908044</v>
      </c>
      <c r="C31">
        <f t="shared" si="1"/>
        <v>0.28735632183908044</v>
      </c>
      <c r="D31">
        <v>0.80000000000000104</v>
      </c>
      <c r="E31">
        <f t="shared" si="0"/>
        <v>9.9920072216264089E-16</v>
      </c>
      <c r="F31" t="s">
        <v>1073</v>
      </c>
      <c r="G31" t="s">
        <v>82</v>
      </c>
      <c r="H31" t="s">
        <v>247</v>
      </c>
      <c r="I31" t="s">
        <v>54</v>
      </c>
      <c r="J31" t="s">
        <v>55</v>
      </c>
      <c r="K31" t="s">
        <v>248</v>
      </c>
      <c r="L31" t="s">
        <v>249</v>
      </c>
      <c r="M31" t="s">
        <v>250</v>
      </c>
      <c r="N31" t="s">
        <v>63</v>
      </c>
      <c r="O31" t="s">
        <v>151</v>
      </c>
      <c r="P31" t="s">
        <v>196</v>
      </c>
      <c r="Q31" t="s">
        <v>97</v>
      </c>
      <c r="V31" t="s">
        <v>82</v>
      </c>
      <c r="W31" t="s">
        <v>247</v>
      </c>
      <c r="X31" t="s">
        <v>54</v>
      </c>
      <c r="Y31" t="s">
        <v>55</v>
      </c>
      <c r="Z31" t="s">
        <v>248</v>
      </c>
      <c r="AA31" t="s">
        <v>249</v>
      </c>
      <c r="AB31" t="s">
        <v>250</v>
      </c>
      <c r="AC31" t="s">
        <v>63</v>
      </c>
      <c r="AD31" t="s">
        <v>151</v>
      </c>
      <c r="AE31" t="s">
        <v>196</v>
      </c>
      <c r="AF31" t="s">
        <v>97</v>
      </c>
    </row>
    <row r="32" spans="1:35" x14ac:dyDescent="0.2">
      <c r="A32" t="s">
        <v>206</v>
      </c>
      <c r="B32">
        <f t="shared" si="1"/>
        <v>0.28735632183908044</v>
      </c>
      <c r="C32">
        <f t="shared" si="1"/>
        <v>0.28735632183908044</v>
      </c>
      <c r="D32">
        <v>0.70000000000000095</v>
      </c>
      <c r="E32">
        <f t="shared" si="0"/>
        <v>-9.999999999999909E-2</v>
      </c>
      <c r="F32" t="s">
        <v>1073</v>
      </c>
      <c r="G32" t="s">
        <v>251</v>
      </c>
      <c r="H32" t="s">
        <v>68</v>
      </c>
      <c r="I32" t="s">
        <v>252</v>
      </c>
      <c r="J32" t="s">
        <v>85</v>
      </c>
      <c r="K32" t="s">
        <v>148</v>
      </c>
      <c r="L32" t="s">
        <v>253</v>
      </c>
      <c r="M32" t="s">
        <v>254</v>
      </c>
      <c r="N32" t="s">
        <v>158</v>
      </c>
      <c r="O32" t="s">
        <v>48</v>
      </c>
      <c r="P32" t="s">
        <v>255</v>
      </c>
      <c r="Q32" t="s">
        <v>97</v>
      </c>
      <c r="R32" t="s">
        <v>256</v>
      </c>
      <c r="V32" t="s">
        <v>251</v>
      </c>
      <c r="W32" t="s">
        <v>68</v>
      </c>
      <c r="X32" t="s">
        <v>252</v>
      </c>
      <c r="Y32" t="s">
        <v>85</v>
      </c>
      <c r="Z32" t="s">
        <v>148</v>
      </c>
      <c r="AA32" t="s">
        <v>253</v>
      </c>
      <c r="AB32" t="s">
        <v>254</v>
      </c>
      <c r="AC32" t="s">
        <v>158</v>
      </c>
      <c r="AD32" t="s">
        <v>48</v>
      </c>
      <c r="AE32" t="s">
        <v>255</v>
      </c>
      <c r="AF32" t="s">
        <v>97</v>
      </c>
      <c r="AG32" t="s">
        <v>256</v>
      </c>
    </row>
    <row r="33" spans="1:36" x14ac:dyDescent="0.2">
      <c r="A33" t="s">
        <v>206</v>
      </c>
      <c r="B33">
        <f t="shared" si="1"/>
        <v>0.28735632183908044</v>
      </c>
      <c r="C33">
        <f t="shared" si="1"/>
        <v>0.28735632183908044</v>
      </c>
      <c r="D33">
        <v>0.6</v>
      </c>
      <c r="E33">
        <f t="shared" si="0"/>
        <v>-0.20000000000000007</v>
      </c>
      <c r="F33" t="s">
        <v>1073</v>
      </c>
      <c r="G33" t="s">
        <v>257</v>
      </c>
      <c r="H33" t="s">
        <v>121</v>
      </c>
      <c r="I33" t="s">
        <v>109</v>
      </c>
      <c r="J33" t="s">
        <v>258</v>
      </c>
      <c r="K33" t="s">
        <v>246</v>
      </c>
      <c r="L33" t="s">
        <v>57</v>
      </c>
      <c r="M33" t="s">
        <v>259</v>
      </c>
      <c r="N33" t="s">
        <v>51</v>
      </c>
      <c r="O33" t="s">
        <v>260</v>
      </c>
      <c r="P33" t="s">
        <v>52</v>
      </c>
      <c r="Q33" t="s">
        <v>261</v>
      </c>
      <c r="R33" t="s">
        <v>48</v>
      </c>
      <c r="S33" t="s">
        <v>148</v>
      </c>
      <c r="T33" t="s">
        <v>262</v>
      </c>
      <c r="V33" t="s">
        <v>257</v>
      </c>
      <c r="W33" t="s">
        <v>121</v>
      </c>
      <c r="X33" t="s">
        <v>109</v>
      </c>
      <c r="Y33" t="s">
        <v>258</v>
      </c>
      <c r="Z33" t="s">
        <v>246</v>
      </c>
      <c r="AA33" t="s">
        <v>57</v>
      </c>
      <c r="AB33" t="s">
        <v>259</v>
      </c>
      <c r="AC33" t="s">
        <v>51</v>
      </c>
      <c r="AD33" t="s">
        <v>260</v>
      </c>
      <c r="AE33" t="s">
        <v>52</v>
      </c>
      <c r="AF33" t="s">
        <v>261</v>
      </c>
      <c r="AG33" t="s">
        <v>48</v>
      </c>
      <c r="AH33" t="s">
        <v>148</v>
      </c>
      <c r="AI33" t="s">
        <v>262</v>
      </c>
    </row>
    <row r="34" spans="1:36" x14ac:dyDescent="0.2">
      <c r="A34" t="s">
        <v>206</v>
      </c>
      <c r="B34">
        <f t="shared" si="1"/>
        <v>0.28735632183908044</v>
      </c>
      <c r="C34">
        <f t="shared" si="1"/>
        <v>0.28735632183908044</v>
      </c>
      <c r="D34">
        <v>0.5</v>
      </c>
      <c r="E34">
        <f t="shared" si="0"/>
        <v>-0.30000000000000004</v>
      </c>
      <c r="F34" t="s">
        <v>1073</v>
      </c>
      <c r="G34" t="s">
        <v>263</v>
      </c>
      <c r="H34" t="s">
        <v>264</v>
      </c>
      <c r="I34" t="s">
        <v>63</v>
      </c>
      <c r="J34" t="s">
        <v>75</v>
      </c>
      <c r="K34" t="s">
        <v>1</v>
      </c>
      <c r="L34" t="s">
        <v>265</v>
      </c>
      <c r="M34" t="s">
        <v>266</v>
      </c>
      <c r="N34" t="s">
        <v>57</v>
      </c>
      <c r="O34" t="s">
        <v>131</v>
      </c>
      <c r="P34" t="s">
        <v>75</v>
      </c>
      <c r="Q34" t="s">
        <v>267</v>
      </c>
      <c r="R34" t="s">
        <v>52</v>
      </c>
      <c r="S34" t="s">
        <v>268</v>
      </c>
      <c r="T34" t="s">
        <v>147</v>
      </c>
      <c r="V34" t="s">
        <v>263</v>
      </c>
      <c r="W34" t="s">
        <v>264</v>
      </c>
      <c r="X34" t="s">
        <v>63</v>
      </c>
      <c r="Y34" t="s">
        <v>75</v>
      </c>
      <c r="Z34" t="s">
        <v>1</v>
      </c>
      <c r="AA34" t="s">
        <v>265</v>
      </c>
      <c r="AB34" t="s">
        <v>266</v>
      </c>
      <c r="AC34" t="s">
        <v>57</v>
      </c>
      <c r="AD34" t="s">
        <v>131</v>
      </c>
      <c r="AE34" t="s">
        <v>75</v>
      </c>
      <c r="AF34" t="s">
        <v>267</v>
      </c>
      <c r="AG34" t="s">
        <v>52</v>
      </c>
      <c r="AH34" t="s">
        <v>268</v>
      </c>
      <c r="AI34" t="s">
        <v>147</v>
      </c>
    </row>
    <row r="35" spans="1:36" x14ac:dyDescent="0.2">
      <c r="A35" t="s">
        <v>206</v>
      </c>
      <c r="B35">
        <f t="shared" si="1"/>
        <v>0.28735632183908044</v>
      </c>
      <c r="C35">
        <f t="shared" si="1"/>
        <v>0.28735632183908044</v>
      </c>
      <c r="D35">
        <v>0.4</v>
      </c>
      <c r="E35">
        <f t="shared" si="0"/>
        <v>-0.4</v>
      </c>
      <c r="F35" t="s">
        <v>1073</v>
      </c>
      <c r="G35" t="s">
        <v>269</v>
      </c>
      <c r="H35" t="s">
        <v>270</v>
      </c>
      <c r="I35" t="s">
        <v>147</v>
      </c>
      <c r="J35" t="s">
        <v>121</v>
      </c>
      <c r="K35" t="s">
        <v>48</v>
      </c>
      <c r="L35" t="s">
        <v>271</v>
      </c>
      <c r="M35" t="s">
        <v>94</v>
      </c>
      <c r="N35" t="s">
        <v>272</v>
      </c>
      <c r="O35" t="s">
        <v>94</v>
      </c>
      <c r="P35" t="s">
        <v>143</v>
      </c>
      <c r="Q35" t="s">
        <v>58</v>
      </c>
      <c r="R35" t="s">
        <v>48</v>
      </c>
      <c r="S35" t="s">
        <v>273</v>
      </c>
      <c r="V35" t="s">
        <v>269</v>
      </c>
      <c r="W35" t="s">
        <v>270</v>
      </c>
      <c r="X35" t="s">
        <v>147</v>
      </c>
      <c r="Y35" t="s">
        <v>121</v>
      </c>
      <c r="Z35" t="s">
        <v>48</v>
      </c>
      <c r="AA35" t="s">
        <v>271</v>
      </c>
      <c r="AB35" t="s">
        <v>94</v>
      </c>
      <c r="AC35" t="s">
        <v>272</v>
      </c>
      <c r="AD35" t="s">
        <v>94</v>
      </c>
      <c r="AE35" t="s">
        <v>143</v>
      </c>
      <c r="AF35" t="s">
        <v>58</v>
      </c>
      <c r="AG35" t="s">
        <v>48</v>
      </c>
      <c r="AH35" t="s">
        <v>273</v>
      </c>
    </row>
    <row r="36" spans="1:36" x14ac:dyDescent="0.2">
      <c r="A36" t="s">
        <v>206</v>
      </c>
      <c r="B36">
        <f t="shared" si="1"/>
        <v>0.28735632183908044</v>
      </c>
      <c r="C36">
        <f t="shared" si="1"/>
        <v>0.28735632183908044</v>
      </c>
      <c r="D36">
        <v>0.3</v>
      </c>
      <c r="E36">
        <f t="shared" si="0"/>
        <v>-0.5</v>
      </c>
      <c r="F36" t="s">
        <v>1073</v>
      </c>
      <c r="G36" t="s">
        <v>274</v>
      </c>
      <c r="H36" t="s">
        <v>75</v>
      </c>
      <c r="I36" t="s">
        <v>1</v>
      </c>
      <c r="J36" t="s">
        <v>275</v>
      </c>
      <c r="K36" t="s">
        <v>276</v>
      </c>
      <c r="L36" t="s">
        <v>88</v>
      </c>
      <c r="M36" t="s">
        <v>68</v>
      </c>
      <c r="N36" t="s">
        <v>193</v>
      </c>
      <c r="O36" t="s">
        <v>277</v>
      </c>
      <c r="P36" t="s">
        <v>147</v>
      </c>
      <c r="Q36" t="s">
        <v>158</v>
      </c>
      <c r="R36" t="s">
        <v>48</v>
      </c>
      <c r="S36" t="s">
        <v>278</v>
      </c>
      <c r="T36" t="s">
        <v>279</v>
      </c>
      <c r="V36" t="s">
        <v>274</v>
      </c>
      <c r="W36" t="s">
        <v>75</v>
      </c>
      <c r="X36" t="s">
        <v>1</v>
      </c>
      <c r="Y36" t="s">
        <v>275</v>
      </c>
      <c r="Z36" t="s">
        <v>276</v>
      </c>
      <c r="AA36" t="s">
        <v>88</v>
      </c>
      <c r="AB36" t="s">
        <v>68</v>
      </c>
      <c r="AC36" t="s">
        <v>193</v>
      </c>
      <c r="AD36" t="s">
        <v>277</v>
      </c>
      <c r="AE36" t="s">
        <v>147</v>
      </c>
      <c r="AF36" t="s">
        <v>158</v>
      </c>
      <c r="AG36" t="s">
        <v>48</v>
      </c>
      <c r="AH36" t="s">
        <v>278</v>
      </c>
      <c r="AI36" t="s">
        <v>279</v>
      </c>
    </row>
    <row r="37" spans="1:36" x14ac:dyDescent="0.2">
      <c r="A37" t="s">
        <v>206</v>
      </c>
      <c r="B37">
        <f t="shared" si="1"/>
        <v>0.28735632183908044</v>
      </c>
      <c r="C37">
        <f t="shared" si="1"/>
        <v>0.28735632183908044</v>
      </c>
      <c r="D37">
        <v>0.2</v>
      </c>
      <c r="E37">
        <f t="shared" si="0"/>
        <v>-0.60000000000000009</v>
      </c>
      <c r="F37" t="s">
        <v>1073</v>
      </c>
      <c r="G37" t="s">
        <v>50</v>
      </c>
      <c r="H37" t="s">
        <v>280</v>
      </c>
      <c r="I37" t="s">
        <v>48</v>
      </c>
      <c r="J37" t="s">
        <v>254</v>
      </c>
      <c r="K37" t="s">
        <v>94</v>
      </c>
      <c r="L37" t="s">
        <v>143</v>
      </c>
      <c r="M37" t="s">
        <v>281</v>
      </c>
      <c r="N37" t="s">
        <v>282</v>
      </c>
      <c r="O37" t="s">
        <v>48</v>
      </c>
      <c r="P37" t="s">
        <v>148</v>
      </c>
      <c r="Q37" t="s">
        <v>283</v>
      </c>
      <c r="R37" t="s">
        <v>284</v>
      </c>
      <c r="V37" t="s">
        <v>50</v>
      </c>
      <c r="W37" t="s">
        <v>280</v>
      </c>
      <c r="X37" t="s">
        <v>48</v>
      </c>
      <c r="Y37" t="s">
        <v>254</v>
      </c>
      <c r="Z37" t="s">
        <v>94</v>
      </c>
      <c r="AC37" t="s">
        <v>282</v>
      </c>
      <c r="AD37" t="s">
        <v>48</v>
      </c>
      <c r="AE37" t="s">
        <v>148</v>
      </c>
      <c r="AF37" t="s">
        <v>283</v>
      </c>
      <c r="AG37" t="s">
        <v>284</v>
      </c>
    </row>
    <row r="38" spans="1:36" x14ac:dyDescent="0.2">
      <c r="A38" t="s">
        <v>206</v>
      </c>
      <c r="B38">
        <f t="shared" si="1"/>
        <v>0.28735632183908044</v>
      </c>
      <c r="C38">
        <f t="shared" si="1"/>
        <v>0.28735632183908044</v>
      </c>
      <c r="D38">
        <v>9.9999999999999895E-2</v>
      </c>
      <c r="E38">
        <f t="shared" si="0"/>
        <v>-0.70000000000000018</v>
      </c>
      <c r="F38" t="s">
        <v>1073</v>
      </c>
      <c r="G38" t="s">
        <v>72</v>
      </c>
      <c r="H38" t="s">
        <v>116</v>
      </c>
      <c r="I38" t="s">
        <v>75</v>
      </c>
      <c r="J38" t="s">
        <v>1</v>
      </c>
      <c r="K38" t="s">
        <v>285</v>
      </c>
      <c r="L38" t="s">
        <v>286</v>
      </c>
      <c r="M38" t="s">
        <v>287</v>
      </c>
      <c r="N38" t="s">
        <v>67</v>
      </c>
      <c r="O38" t="s">
        <v>48</v>
      </c>
      <c r="P38" t="s">
        <v>288</v>
      </c>
      <c r="Q38" t="s">
        <v>75</v>
      </c>
      <c r="R38" t="s">
        <v>289</v>
      </c>
    </row>
    <row r="39" spans="1:36" x14ac:dyDescent="0.2">
      <c r="A39" t="s">
        <v>206</v>
      </c>
      <c r="B39">
        <f t="shared" si="1"/>
        <v>0.28735632183908044</v>
      </c>
      <c r="C39">
        <f t="shared" si="1"/>
        <v>0.28735632183908044</v>
      </c>
      <c r="D39">
        <v>0</v>
      </c>
      <c r="E39">
        <f t="shared" si="0"/>
        <v>-0.8</v>
      </c>
      <c r="F39" t="s">
        <v>1073</v>
      </c>
      <c r="G39" t="s">
        <v>72</v>
      </c>
      <c r="H39" t="s">
        <v>290</v>
      </c>
      <c r="I39" t="s">
        <v>291</v>
      </c>
      <c r="J39" t="s">
        <v>1</v>
      </c>
      <c r="K39" t="s">
        <v>292</v>
      </c>
      <c r="L39" t="s">
        <v>47</v>
      </c>
      <c r="M39" t="s">
        <v>48</v>
      </c>
      <c r="N39" t="s">
        <v>293</v>
      </c>
      <c r="O39" t="s">
        <v>294</v>
      </c>
      <c r="P39" t="s">
        <v>121</v>
      </c>
      <c r="Q39" t="s">
        <v>295</v>
      </c>
      <c r="R39" t="s">
        <v>296</v>
      </c>
    </row>
    <row r="40" spans="1:36" x14ac:dyDescent="0.2">
      <c r="A40" t="s">
        <v>206</v>
      </c>
      <c r="B40">
        <f t="shared" si="1"/>
        <v>0.28735632183908044</v>
      </c>
      <c r="C40">
        <f t="shared" si="1"/>
        <v>0.28735632183908044</v>
      </c>
      <c r="D40">
        <v>-0.1</v>
      </c>
      <c r="E40">
        <f t="shared" si="0"/>
        <v>-0.9</v>
      </c>
      <c r="F40" t="s">
        <v>1073</v>
      </c>
      <c r="G40" t="s">
        <v>297</v>
      </c>
      <c r="H40" t="s">
        <v>298</v>
      </c>
      <c r="I40" t="s">
        <v>63</v>
      </c>
      <c r="J40" t="s">
        <v>152</v>
      </c>
      <c r="K40" t="s">
        <v>88</v>
      </c>
      <c r="L40" t="s">
        <v>48</v>
      </c>
      <c r="M40" t="s">
        <v>299</v>
      </c>
      <c r="N40" t="s">
        <v>132</v>
      </c>
      <c r="O40" t="s">
        <v>158</v>
      </c>
      <c r="P40" t="s">
        <v>48</v>
      </c>
      <c r="Q40" t="s">
        <v>300</v>
      </c>
      <c r="R40" t="s">
        <v>301</v>
      </c>
    </row>
    <row r="41" spans="1:36" x14ac:dyDescent="0.2">
      <c r="A41" t="s">
        <v>206</v>
      </c>
      <c r="B41">
        <f t="shared" si="1"/>
        <v>0.28735632183908044</v>
      </c>
      <c r="C41">
        <f t="shared" si="1"/>
        <v>0.28735632183908044</v>
      </c>
      <c r="D41">
        <v>-0.2</v>
      </c>
      <c r="E41">
        <f t="shared" si="0"/>
        <v>-1</v>
      </c>
      <c r="F41" t="s">
        <v>1073</v>
      </c>
      <c r="G41" t="s">
        <v>302</v>
      </c>
      <c r="H41" t="s">
        <v>121</v>
      </c>
      <c r="I41" t="s">
        <v>186</v>
      </c>
      <c r="J41" t="s">
        <v>303</v>
      </c>
      <c r="K41" t="s">
        <v>119</v>
      </c>
      <c r="L41" t="s">
        <v>304</v>
      </c>
      <c r="M41" t="s">
        <v>305</v>
      </c>
      <c r="N41" t="s">
        <v>52</v>
      </c>
      <c r="O41" t="s">
        <v>1</v>
      </c>
      <c r="P41" t="s">
        <v>73</v>
      </c>
      <c r="Q41" t="s">
        <v>245</v>
      </c>
      <c r="R41" t="s">
        <v>306</v>
      </c>
    </row>
    <row r="42" spans="1:36" x14ac:dyDescent="0.2">
      <c r="A42" t="s">
        <v>307</v>
      </c>
      <c r="B42">
        <f>1/6.4</f>
        <v>0.15625</v>
      </c>
      <c r="C42">
        <f>1/6.4</f>
        <v>0.15625</v>
      </c>
      <c r="D42">
        <v>1.7</v>
      </c>
      <c r="E42">
        <f t="shared" si="0"/>
        <v>0.89999999999999991</v>
      </c>
      <c r="F42" t="s">
        <v>1073</v>
      </c>
      <c r="G42" t="s">
        <v>82</v>
      </c>
      <c r="H42" t="s">
        <v>281</v>
      </c>
      <c r="I42" t="s">
        <v>41</v>
      </c>
      <c r="J42" t="s">
        <v>85</v>
      </c>
      <c r="K42" t="s">
        <v>308</v>
      </c>
      <c r="L42" t="s">
        <v>140</v>
      </c>
      <c r="M42" t="s">
        <v>309</v>
      </c>
      <c r="N42" t="s">
        <v>121</v>
      </c>
      <c r="O42" t="s">
        <v>48</v>
      </c>
      <c r="P42" t="s">
        <v>276</v>
      </c>
      <c r="Q42" t="s">
        <v>52</v>
      </c>
      <c r="R42" t="s">
        <v>223</v>
      </c>
      <c r="S42" t="s">
        <v>186</v>
      </c>
      <c r="T42" t="s">
        <v>310</v>
      </c>
      <c r="U42" t="s">
        <v>311</v>
      </c>
      <c r="V42" t="s">
        <v>82</v>
      </c>
      <c r="W42" t="s">
        <v>281</v>
      </c>
      <c r="X42" t="s">
        <v>41</v>
      </c>
      <c r="Y42" t="s">
        <v>85</v>
      </c>
      <c r="Z42" t="s">
        <v>308</v>
      </c>
      <c r="AA42" t="s">
        <v>140</v>
      </c>
      <c r="AB42" t="s">
        <v>309</v>
      </c>
      <c r="AC42" t="s">
        <v>121</v>
      </c>
      <c r="AD42" t="s">
        <v>48</v>
      </c>
      <c r="AE42" t="s">
        <v>276</v>
      </c>
      <c r="AF42" t="s">
        <v>52</v>
      </c>
      <c r="AG42" t="s">
        <v>223</v>
      </c>
      <c r="AH42" t="s">
        <v>186</v>
      </c>
      <c r="AI42" t="s">
        <v>310</v>
      </c>
      <c r="AJ42" t="s">
        <v>311</v>
      </c>
    </row>
    <row r="43" spans="1:36" x14ac:dyDescent="0.2">
      <c r="A43" t="s">
        <v>307</v>
      </c>
      <c r="B43">
        <f t="shared" ref="B43:C61" si="2">1/6.4</f>
        <v>0.15625</v>
      </c>
      <c r="C43">
        <f t="shared" si="2"/>
        <v>0.15625</v>
      </c>
      <c r="D43">
        <v>1.6</v>
      </c>
      <c r="E43">
        <f t="shared" si="0"/>
        <v>0.8</v>
      </c>
      <c r="F43" t="s">
        <v>1073</v>
      </c>
      <c r="G43" t="s">
        <v>297</v>
      </c>
      <c r="H43" t="s">
        <v>312</v>
      </c>
      <c r="I43" t="s">
        <v>65</v>
      </c>
      <c r="J43" t="s">
        <v>313</v>
      </c>
      <c r="K43" t="s">
        <v>314</v>
      </c>
      <c r="L43" t="s">
        <v>68</v>
      </c>
      <c r="M43" t="s">
        <v>315</v>
      </c>
      <c r="N43" t="s">
        <v>316</v>
      </c>
      <c r="O43" t="s">
        <v>184</v>
      </c>
      <c r="P43" t="s">
        <v>317</v>
      </c>
      <c r="Q43" t="s">
        <v>140</v>
      </c>
      <c r="R43" t="s">
        <v>48</v>
      </c>
      <c r="S43" t="s">
        <v>176</v>
      </c>
      <c r="V43" t="s">
        <v>297</v>
      </c>
      <c r="W43" t="s">
        <v>312</v>
      </c>
      <c r="X43" t="s">
        <v>65</v>
      </c>
      <c r="Y43" t="s">
        <v>313</v>
      </c>
      <c r="Z43" t="s">
        <v>314</v>
      </c>
      <c r="AA43" t="s">
        <v>68</v>
      </c>
      <c r="AB43" t="s">
        <v>315</v>
      </c>
      <c r="AC43" t="s">
        <v>316</v>
      </c>
      <c r="AD43" t="s">
        <v>184</v>
      </c>
      <c r="AE43" t="s">
        <v>317</v>
      </c>
      <c r="AF43" t="s">
        <v>140</v>
      </c>
      <c r="AG43" t="s">
        <v>48</v>
      </c>
      <c r="AH43" t="s">
        <v>176</v>
      </c>
    </row>
    <row r="44" spans="1:36" x14ac:dyDescent="0.2">
      <c r="A44" t="s">
        <v>307</v>
      </c>
      <c r="B44">
        <f t="shared" si="2"/>
        <v>0.15625</v>
      </c>
      <c r="C44">
        <f t="shared" si="2"/>
        <v>0.15625</v>
      </c>
      <c r="D44">
        <v>1.5</v>
      </c>
      <c r="E44">
        <f t="shared" si="0"/>
        <v>0.7</v>
      </c>
      <c r="F44" t="s">
        <v>1073</v>
      </c>
      <c r="G44" t="s">
        <v>318</v>
      </c>
      <c r="H44" t="s">
        <v>319</v>
      </c>
      <c r="I44" t="s">
        <v>320</v>
      </c>
      <c r="J44" t="s">
        <v>109</v>
      </c>
      <c r="K44" t="s">
        <v>67</v>
      </c>
      <c r="L44" t="s">
        <v>68</v>
      </c>
      <c r="M44" t="s">
        <v>137</v>
      </c>
      <c r="N44" t="s">
        <v>321</v>
      </c>
      <c r="O44" t="s">
        <v>322</v>
      </c>
      <c r="P44" t="s">
        <v>323</v>
      </c>
      <c r="Q44" t="s">
        <v>97</v>
      </c>
      <c r="V44" t="s">
        <v>318</v>
      </c>
      <c r="W44" t="s">
        <v>319</v>
      </c>
      <c r="X44" t="s">
        <v>320</v>
      </c>
      <c r="Y44" t="s">
        <v>109</v>
      </c>
      <c r="Z44" t="s">
        <v>67</v>
      </c>
      <c r="AA44" t="s">
        <v>68</v>
      </c>
      <c r="AB44" t="s">
        <v>137</v>
      </c>
      <c r="AC44" t="s">
        <v>321</v>
      </c>
      <c r="AD44" t="s">
        <v>322</v>
      </c>
      <c r="AE44" t="s">
        <v>323</v>
      </c>
      <c r="AF44" t="s">
        <v>97</v>
      </c>
    </row>
    <row r="45" spans="1:36" x14ac:dyDescent="0.2">
      <c r="A45" t="s">
        <v>307</v>
      </c>
      <c r="B45">
        <f t="shared" si="2"/>
        <v>0.15625</v>
      </c>
      <c r="C45">
        <f t="shared" si="2"/>
        <v>0.15625</v>
      </c>
      <c r="D45">
        <v>1.4</v>
      </c>
      <c r="E45">
        <f t="shared" si="0"/>
        <v>0.59999999999999987</v>
      </c>
      <c r="F45" t="s">
        <v>1073</v>
      </c>
      <c r="G45" t="s">
        <v>324</v>
      </c>
      <c r="H45" t="s">
        <v>40</v>
      </c>
      <c r="I45" t="s">
        <v>83</v>
      </c>
      <c r="J45" t="s">
        <v>52</v>
      </c>
      <c r="K45" t="s">
        <v>261</v>
      </c>
      <c r="L45" t="s">
        <v>48</v>
      </c>
      <c r="M45" t="s">
        <v>325</v>
      </c>
      <c r="N45" t="s">
        <v>121</v>
      </c>
      <c r="O45" t="s">
        <v>48</v>
      </c>
      <c r="P45" t="s">
        <v>326</v>
      </c>
      <c r="Q45" t="s">
        <v>158</v>
      </c>
      <c r="R45" t="s">
        <v>48</v>
      </c>
      <c r="S45" t="s">
        <v>327</v>
      </c>
      <c r="V45" t="s">
        <v>324</v>
      </c>
      <c r="W45" t="s">
        <v>40</v>
      </c>
      <c r="X45" t="s">
        <v>83</v>
      </c>
      <c r="Y45" t="s">
        <v>52</v>
      </c>
      <c r="Z45" t="s">
        <v>261</v>
      </c>
      <c r="AA45" t="s">
        <v>48</v>
      </c>
      <c r="AB45" t="s">
        <v>325</v>
      </c>
      <c r="AC45" t="s">
        <v>121</v>
      </c>
      <c r="AD45" t="s">
        <v>48</v>
      </c>
      <c r="AE45" t="s">
        <v>326</v>
      </c>
      <c r="AF45" t="s">
        <v>158</v>
      </c>
      <c r="AG45" t="s">
        <v>48</v>
      </c>
      <c r="AH45" t="s">
        <v>327</v>
      </c>
    </row>
    <row r="46" spans="1:36" x14ac:dyDescent="0.2">
      <c r="A46" t="s">
        <v>307</v>
      </c>
      <c r="B46">
        <f t="shared" si="2"/>
        <v>0.15625</v>
      </c>
      <c r="C46">
        <f t="shared" si="2"/>
        <v>0.15625</v>
      </c>
      <c r="D46">
        <v>1.3</v>
      </c>
      <c r="E46">
        <f t="shared" si="0"/>
        <v>0.5</v>
      </c>
      <c r="F46" t="s">
        <v>1073</v>
      </c>
      <c r="G46" t="s">
        <v>190</v>
      </c>
      <c r="H46" t="s">
        <v>191</v>
      </c>
      <c r="I46" t="s">
        <v>192</v>
      </c>
      <c r="J46" t="s">
        <v>68</v>
      </c>
      <c r="K46" t="s">
        <v>328</v>
      </c>
      <c r="L46" t="s">
        <v>106</v>
      </c>
      <c r="M46" t="s">
        <v>48</v>
      </c>
      <c r="N46" t="s">
        <v>329</v>
      </c>
      <c r="O46" t="s">
        <v>57</v>
      </c>
      <c r="P46" t="s">
        <v>207</v>
      </c>
      <c r="Q46" t="s">
        <v>330</v>
      </c>
      <c r="R46" t="s">
        <v>177</v>
      </c>
      <c r="S46" t="s">
        <v>331</v>
      </c>
      <c r="V46" t="s">
        <v>190</v>
      </c>
      <c r="W46" t="s">
        <v>191</v>
      </c>
      <c r="X46" t="s">
        <v>192</v>
      </c>
      <c r="Y46" t="s">
        <v>68</v>
      </c>
      <c r="Z46" t="s">
        <v>328</v>
      </c>
      <c r="AA46" t="s">
        <v>106</v>
      </c>
      <c r="AB46" t="s">
        <v>48</v>
      </c>
      <c r="AC46" t="s">
        <v>329</v>
      </c>
      <c r="AD46" t="s">
        <v>57</v>
      </c>
      <c r="AE46" t="s">
        <v>207</v>
      </c>
      <c r="AF46" t="s">
        <v>330</v>
      </c>
      <c r="AG46" t="s">
        <v>177</v>
      </c>
      <c r="AH46" t="s">
        <v>331</v>
      </c>
    </row>
    <row r="47" spans="1:36" x14ac:dyDescent="0.2">
      <c r="A47" t="s">
        <v>307</v>
      </c>
      <c r="B47">
        <f t="shared" si="2"/>
        <v>0.15625</v>
      </c>
      <c r="C47">
        <f t="shared" si="2"/>
        <v>0.15625</v>
      </c>
      <c r="D47">
        <v>1.2</v>
      </c>
      <c r="E47">
        <f t="shared" si="0"/>
        <v>0.39999999999999991</v>
      </c>
      <c r="F47" t="s">
        <v>1073</v>
      </c>
      <c r="G47" t="s">
        <v>82</v>
      </c>
      <c r="H47" t="s">
        <v>332</v>
      </c>
      <c r="I47" t="s">
        <v>333</v>
      </c>
      <c r="J47" t="s">
        <v>334</v>
      </c>
      <c r="K47" t="s">
        <v>335</v>
      </c>
      <c r="L47" t="s">
        <v>336</v>
      </c>
      <c r="M47" t="s">
        <v>154</v>
      </c>
      <c r="N47" t="s">
        <v>101</v>
      </c>
      <c r="O47" t="s">
        <v>44</v>
      </c>
      <c r="P47" t="s">
        <v>193</v>
      </c>
      <c r="Q47" t="s">
        <v>337</v>
      </c>
      <c r="R47" t="s">
        <v>45</v>
      </c>
      <c r="S47" t="s">
        <v>338</v>
      </c>
      <c r="V47" t="s">
        <v>82</v>
      </c>
      <c r="W47" t="s">
        <v>332</v>
      </c>
      <c r="X47" t="s">
        <v>333</v>
      </c>
      <c r="Y47" t="s">
        <v>334</v>
      </c>
      <c r="Z47" t="s">
        <v>335</v>
      </c>
      <c r="AA47" t="s">
        <v>336</v>
      </c>
      <c r="AB47" t="s">
        <v>154</v>
      </c>
      <c r="AC47" t="s">
        <v>101</v>
      </c>
      <c r="AD47" t="s">
        <v>44</v>
      </c>
      <c r="AE47" t="s">
        <v>193</v>
      </c>
      <c r="AF47" t="s">
        <v>337</v>
      </c>
      <c r="AG47" t="s">
        <v>45</v>
      </c>
      <c r="AH47" t="s">
        <v>338</v>
      </c>
    </row>
    <row r="48" spans="1:36" x14ac:dyDescent="0.2">
      <c r="A48" t="s">
        <v>307</v>
      </c>
      <c r="B48">
        <f t="shared" si="2"/>
        <v>0.15625</v>
      </c>
      <c r="C48">
        <f t="shared" si="2"/>
        <v>0.15625</v>
      </c>
      <c r="D48">
        <v>1.1000000000000001</v>
      </c>
      <c r="E48">
        <f t="shared" si="0"/>
        <v>0.30000000000000004</v>
      </c>
      <c r="F48" t="s">
        <v>1073</v>
      </c>
      <c r="G48" t="s">
        <v>182</v>
      </c>
      <c r="H48" t="s">
        <v>339</v>
      </c>
      <c r="I48" t="s">
        <v>340</v>
      </c>
      <c r="J48" t="s">
        <v>1</v>
      </c>
      <c r="K48" t="s">
        <v>341</v>
      </c>
      <c r="L48" t="s">
        <v>121</v>
      </c>
      <c r="M48" t="s">
        <v>342</v>
      </c>
      <c r="N48" t="s">
        <v>47</v>
      </c>
      <c r="O48" t="s">
        <v>98</v>
      </c>
      <c r="P48" t="s">
        <v>343</v>
      </c>
      <c r="Q48" t="s">
        <v>115</v>
      </c>
      <c r="R48" t="s">
        <v>108</v>
      </c>
      <c r="V48" t="s">
        <v>182</v>
      </c>
      <c r="W48" t="s">
        <v>339</v>
      </c>
      <c r="X48" t="s">
        <v>340</v>
      </c>
      <c r="Y48" t="s">
        <v>1</v>
      </c>
      <c r="Z48" t="s">
        <v>341</v>
      </c>
      <c r="AA48" t="s">
        <v>121</v>
      </c>
      <c r="AB48" t="s">
        <v>342</v>
      </c>
      <c r="AC48" t="s">
        <v>47</v>
      </c>
      <c r="AD48" t="s">
        <v>98</v>
      </c>
      <c r="AE48" t="s">
        <v>343</v>
      </c>
      <c r="AF48" t="s">
        <v>115</v>
      </c>
      <c r="AG48" t="s">
        <v>108</v>
      </c>
    </row>
    <row r="49" spans="1:34" x14ac:dyDescent="0.2">
      <c r="A49" t="s">
        <v>307</v>
      </c>
      <c r="B49">
        <f t="shared" si="2"/>
        <v>0.15625</v>
      </c>
      <c r="C49">
        <f t="shared" si="2"/>
        <v>0.15625</v>
      </c>
      <c r="D49">
        <v>1</v>
      </c>
      <c r="E49">
        <f t="shared" si="0"/>
        <v>0.19999999999999996</v>
      </c>
      <c r="F49" t="s">
        <v>1073</v>
      </c>
      <c r="G49" t="s">
        <v>344</v>
      </c>
      <c r="H49" t="s">
        <v>345</v>
      </c>
      <c r="I49" t="s">
        <v>291</v>
      </c>
      <c r="J49" t="s">
        <v>47</v>
      </c>
      <c r="K49" t="s">
        <v>48</v>
      </c>
      <c r="L49" t="s">
        <v>346</v>
      </c>
      <c r="M49" t="s">
        <v>347</v>
      </c>
      <c r="N49" t="s">
        <v>348</v>
      </c>
      <c r="O49" t="s">
        <v>63</v>
      </c>
      <c r="P49" t="s">
        <v>64</v>
      </c>
      <c r="Q49" t="s">
        <v>65</v>
      </c>
      <c r="R49" t="s">
        <v>349</v>
      </c>
      <c r="V49" t="s">
        <v>344</v>
      </c>
      <c r="W49" t="s">
        <v>345</v>
      </c>
      <c r="X49" t="s">
        <v>291</v>
      </c>
      <c r="Y49" t="s">
        <v>47</v>
      </c>
      <c r="Z49" t="s">
        <v>48</v>
      </c>
      <c r="AA49" t="s">
        <v>346</v>
      </c>
      <c r="AB49" t="s">
        <v>347</v>
      </c>
      <c r="AC49" t="s">
        <v>348</v>
      </c>
      <c r="AD49" t="s">
        <v>63</v>
      </c>
      <c r="AE49" t="s">
        <v>64</v>
      </c>
      <c r="AF49" t="s">
        <v>65</v>
      </c>
      <c r="AG49" t="s">
        <v>349</v>
      </c>
    </row>
    <row r="50" spans="1:34" x14ac:dyDescent="0.2">
      <c r="A50" t="s">
        <v>307</v>
      </c>
      <c r="B50">
        <f t="shared" si="2"/>
        <v>0.15625</v>
      </c>
      <c r="C50">
        <f t="shared" si="2"/>
        <v>0.15625</v>
      </c>
      <c r="D50">
        <v>0.90000000000000102</v>
      </c>
      <c r="E50">
        <f t="shared" si="0"/>
        <v>0.10000000000000098</v>
      </c>
      <c r="F50" t="s">
        <v>1073</v>
      </c>
      <c r="G50" t="s">
        <v>274</v>
      </c>
      <c r="H50" t="s">
        <v>75</v>
      </c>
      <c r="I50" t="s">
        <v>1</v>
      </c>
      <c r="J50" t="s">
        <v>275</v>
      </c>
      <c r="K50" t="s">
        <v>276</v>
      </c>
      <c r="L50" t="s">
        <v>184</v>
      </c>
      <c r="M50" t="s">
        <v>68</v>
      </c>
      <c r="N50" t="s">
        <v>350</v>
      </c>
      <c r="O50" t="s">
        <v>351</v>
      </c>
      <c r="P50" t="s">
        <v>85</v>
      </c>
      <c r="Q50" t="s">
        <v>152</v>
      </c>
      <c r="R50" t="s">
        <v>59</v>
      </c>
      <c r="S50" t="s">
        <v>352</v>
      </c>
      <c r="V50" t="s">
        <v>274</v>
      </c>
      <c r="W50" t="s">
        <v>75</v>
      </c>
      <c r="X50" t="s">
        <v>1</v>
      </c>
      <c r="Y50" t="s">
        <v>275</v>
      </c>
      <c r="Z50" t="s">
        <v>276</v>
      </c>
      <c r="AA50" t="s">
        <v>184</v>
      </c>
      <c r="AB50" t="s">
        <v>68</v>
      </c>
      <c r="AC50" t="s">
        <v>350</v>
      </c>
      <c r="AD50" t="s">
        <v>351</v>
      </c>
      <c r="AE50" t="s">
        <v>85</v>
      </c>
      <c r="AF50" t="s">
        <v>152</v>
      </c>
      <c r="AG50" t="s">
        <v>59</v>
      </c>
      <c r="AH50" t="s">
        <v>352</v>
      </c>
    </row>
    <row r="51" spans="1:34" x14ac:dyDescent="0.2">
      <c r="A51" t="s">
        <v>307</v>
      </c>
      <c r="B51">
        <f t="shared" si="2"/>
        <v>0.15625</v>
      </c>
      <c r="C51">
        <f t="shared" si="2"/>
        <v>0.15625</v>
      </c>
      <c r="D51">
        <v>0.80000000000000104</v>
      </c>
      <c r="E51">
        <f t="shared" si="0"/>
        <v>9.9920072216264089E-16</v>
      </c>
      <c r="F51" t="s">
        <v>1073</v>
      </c>
      <c r="G51" t="s">
        <v>318</v>
      </c>
      <c r="H51" t="s">
        <v>353</v>
      </c>
      <c r="I51" t="s">
        <v>354</v>
      </c>
      <c r="J51" t="s">
        <v>109</v>
      </c>
      <c r="K51" t="s">
        <v>52</v>
      </c>
      <c r="L51" t="s">
        <v>355</v>
      </c>
      <c r="M51" t="s">
        <v>48</v>
      </c>
      <c r="N51" t="s">
        <v>356</v>
      </c>
      <c r="O51" t="s">
        <v>245</v>
      </c>
      <c r="P51" t="s">
        <v>131</v>
      </c>
      <c r="Q51" t="s">
        <v>357</v>
      </c>
      <c r="R51" t="s">
        <v>358</v>
      </c>
      <c r="V51" t="s">
        <v>318</v>
      </c>
      <c r="W51" t="s">
        <v>353</v>
      </c>
      <c r="X51" t="s">
        <v>354</v>
      </c>
      <c r="Y51" t="s">
        <v>109</v>
      </c>
      <c r="Z51" t="s">
        <v>52</v>
      </c>
      <c r="AA51" t="s">
        <v>355</v>
      </c>
      <c r="AB51" t="s">
        <v>48</v>
      </c>
      <c r="AC51" t="s">
        <v>356</v>
      </c>
      <c r="AD51" t="s">
        <v>245</v>
      </c>
      <c r="AE51" t="s">
        <v>131</v>
      </c>
      <c r="AF51" t="s">
        <v>357</v>
      </c>
      <c r="AG51" t="s">
        <v>358</v>
      </c>
    </row>
    <row r="52" spans="1:34" x14ac:dyDescent="0.2">
      <c r="A52" t="s">
        <v>307</v>
      </c>
      <c r="B52">
        <f t="shared" si="2"/>
        <v>0.15625</v>
      </c>
      <c r="C52">
        <f t="shared" si="2"/>
        <v>0.15625</v>
      </c>
      <c r="D52">
        <v>0.70000000000000095</v>
      </c>
      <c r="E52">
        <f t="shared" si="0"/>
        <v>-9.999999999999909E-2</v>
      </c>
      <c r="F52" t="s">
        <v>1073</v>
      </c>
      <c r="G52" t="s">
        <v>359</v>
      </c>
      <c r="H52" t="s">
        <v>360</v>
      </c>
      <c r="I52" t="s">
        <v>361</v>
      </c>
      <c r="J52" t="s">
        <v>351</v>
      </c>
      <c r="K52" t="s">
        <v>1</v>
      </c>
      <c r="L52" t="s">
        <v>362</v>
      </c>
      <c r="M52" t="s">
        <v>121</v>
      </c>
      <c r="N52" t="s">
        <v>186</v>
      </c>
      <c r="O52" t="s">
        <v>363</v>
      </c>
      <c r="P52" t="s">
        <v>57</v>
      </c>
      <c r="Q52" t="s">
        <v>122</v>
      </c>
      <c r="R52" t="s">
        <v>338</v>
      </c>
      <c r="S52" t="s">
        <v>364</v>
      </c>
      <c r="V52" t="s">
        <v>359</v>
      </c>
      <c r="W52" t="s">
        <v>360</v>
      </c>
      <c r="X52" t="s">
        <v>361</v>
      </c>
      <c r="Y52" t="s">
        <v>351</v>
      </c>
      <c r="Z52" t="s">
        <v>1</v>
      </c>
      <c r="AA52" t="s">
        <v>362</v>
      </c>
      <c r="AB52" t="s">
        <v>121</v>
      </c>
      <c r="AC52" t="s">
        <v>186</v>
      </c>
      <c r="AD52" t="s">
        <v>363</v>
      </c>
      <c r="AE52" t="s">
        <v>57</v>
      </c>
      <c r="AF52" t="s">
        <v>122</v>
      </c>
      <c r="AG52" t="s">
        <v>338</v>
      </c>
      <c r="AH52" t="s">
        <v>364</v>
      </c>
    </row>
    <row r="53" spans="1:34" x14ac:dyDescent="0.2">
      <c r="A53" t="s">
        <v>307</v>
      </c>
      <c r="B53">
        <f t="shared" si="2"/>
        <v>0.15625</v>
      </c>
      <c r="C53">
        <f t="shared" si="2"/>
        <v>0.15625</v>
      </c>
      <c r="D53">
        <v>0.6</v>
      </c>
      <c r="E53">
        <f t="shared" si="0"/>
        <v>-0.20000000000000007</v>
      </c>
      <c r="F53" t="s">
        <v>1073</v>
      </c>
      <c r="G53" t="s">
        <v>274</v>
      </c>
      <c r="H53" t="s">
        <v>365</v>
      </c>
      <c r="I53" t="s">
        <v>366</v>
      </c>
      <c r="J53" t="s">
        <v>219</v>
      </c>
      <c r="K53" t="s">
        <v>192</v>
      </c>
      <c r="L53" t="s">
        <v>140</v>
      </c>
      <c r="M53" t="s">
        <v>1</v>
      </c>
      <c r="N53" t="s">
        <v>367</v>
      </c>
      <c r="O53" t="s">
        <v>52</v>
      </c>
      <c r="P53" t="s">
        <v>368</v>
      </c>
      <c r="Q53" t="s">
        <v>369</v>
      </c>
      <c r="R53" t="s">
        <v>48</v>
      </c>
      <c r="S53" t="s">
        <v>370</v>
      </c>
      <c r="V53" t="s">
        <v>274</v>
      </c>
      <c r="W53" t="s">
        <v>365</v>
      </c>
      <c r="X53" t="s">
        <v>366</v>
      </c>
      <c r="Y53" t="s">
        <v>219</v>
      </c>
      <c r="Z53" t="s">
        <v>192</v>
      </c>
      <c r="AA53" t="s">
        <v>140</v>
      </c>
      <c r="AB53" t="s">
        <v>1</v>
      </c>
      <c r="AC53" t="s">
        <v>367</v>
      </c>
      <c r="AD53" t="s">
        <v>52</v>
      </c>
      <c r="AE53" t="s">
        <v>368</v>
      </c>
      <c r="AF53" t="s">
        <v>369</v>
      </c>
      <c r="AG53" t="s">
        <v>48</v>
      </c>
      <c r="AH53" t="s">
        <v>370</v>
      </c>
    </row>
    <row r="54" spans="1:34" x14ac:dyDescent="0.2">
      <c r="A54" t="s">
        <v>307</v>
      </c>
      <c r="B54">
        <f t="shared" si="2"/>
        <v>0.15625</v>
      </c>
      <c r="C54">
        <f t="shared" si="2"/>
        <v>0.15625</v>
      </c>
      <c r="D54">
        <v>0.5</v>
      </c>
      <c r="E54">
        <f t="shared" si="0"/>
        <v>-0.30000000000000004</v>
      </c>
      <c r="F54" t="s">
        <v>1073</v>
      </c>
      <c r="G54" t="s">
        <v>371</v>
      </c>
      <c r="H54" t="s">
        <v>372</v>
      </c>
      <c r="I54" t="s">
        <v>44</v>
      </c>
      <c r="J54" t="s">
        <v>131</v>
      </c>
      <c r="K54" t="s">
        <v>373</v>
      </c>
      <c r="L54" t="s">
        <v>374</v>
      </c>
      <c r="M54" t="s">
        <v>375</v>
      </c>
      <c r="N54" t="s">
        <v>1</v>
      </c>
      <c r="O54" t="s">
        <v>376</v>
      </c>
      <c r="P54" t="s">
        <v>377</v>
      </c>
      <c r="Q54" t="s">
        <v>121</v>
      </c>
      <c r="R54" t="s">
        <v>378</v>
      </c>
      <c r="V54" t="s">
        <v>371</v>
      </c>
      <c r="W54" t="s">
        <v>372</v>
      </c>
      <c r="X54" t="s">
        <v>44</v>
      </c>
      <c r="AF54" t="s">
        <v>121</v>
      </c>
    </row>
    <row r="55" spans="1:34" x14ac:dyDescent="0.2">
      <c r="A55" t="s">
        <v>307</v>
      </c>
      <c r="B55">
        <f t="shared" si="2"/>
        <v>0.15625</v>
      </c>
      <c r="C55">
        <f t="shared" si="2"/>
        <v>0.15625</v>
      </c>
      <c r="D55">
        <v>0.4</v>
      </c>
      <c r="E55">
        <f t="shared" si="0"/>
        <v>-0.4</v>
      </c>
      <c r="F55" t="s">
        <v>1073</v>
      </c>
      <c r="G55" t="s">
        <v>50</v>
      </c>
      <c r="H55" t="s">
        <v>351</v>
      </c>
      <c r="I55" t="s">
        <v>1</v>
      </c>
      <c r="J55" t="s">
        <v>362</v>
      </c>
      <c r="K55" t="s">
        <v>121</v>
      </c>
      <c r="L55" t="s">
        <v>109</v>
      </c>
      <c r="M55" t="s">
        <v>379</v>
      </c>
      <c r="N55" t="s">
        <v>380</v>
      </c>
      <c r="O55" t="s">
        <v>57</v>
      </c>
      <c r="P55" t="s">
        <v>381</v>
      </c>
      <c r="Q55" t="s">
        <v>128</v>
      </c>
      <c r="R55" t="s">
        <v>212</v>
      </c>
      <c r="V55" t="s">
        <v>50</v>
      </c>
      <c r="W55" t="s">
        <v>351</v>
      </c>
    </row>
    <row r="56" spans="1:34" x14ac:dyDescent="0.2">
      <c r="A56" t="s">
        <v>307</v>
      </c>
      <c r="B56">
        <f t="shared" si="2"/>
        <v>0.15625</v>
      </c>
      <c r="C56">
        <f t="shared" si="2"/>
        <v>0.15625</v>
      </c>
      <c r="D56">
        <v>0.3</v>
      </c>
      <c r="E56">
        <f t="shared" si="0"/>
        <v>-0.5</v>
      </c>
      <c r="F56" t="s">
        <v>1073</v>
      </c>
      <c r="G56" t="s">
        <v>324</v>
      </c>
      <c r="H56" t="s">
        <v>121</v>
      </c>
      <c r="I56" t="s">
        <v>186</v>
      </c>
      <c r="J56" t="s">
        <v>303</v>
      </c>
      <c r="K56" t="s">
        <v>111</v>
      </c>
      <c r="L56" t="s">
        <v>52</v>
      </c>
      <c r="M56" t="s">
        <v>48</v>
      </c>
      <c r="N56" t="s">
        <v>382</v>
      </c>
      <c r="O56" t="s">
        <v>383</v>
      </c>
      <c r="P56" t="s">
        <v>116</v>
      </c>
      <c r="Q56" t="s">
        <v>136</v>
      </c>
    </row>
    <row r="57" spans="1:34" x14ac:dyDescent="0.2">
      <c r="A57" t="s">
        <v>307</v>
      </c>
      <c r="B57">
        <f t="shared" si="2"/>
        <v>0.15625</v>
      </c>
      <c r="C57">
        <f t="shared" si="2"/>
        <v>0.15625</v>
      </c>
      <c r="D57">
        <v>0.2</v>
      </c>
      <c r="E57">
        <f t="shared" si="0"/>
        <v>-0.60000000000000009</v>
      </c>
      <c r="F57" t="s">
        <v>1073</v>
      </c>
      <c r="G57" t="s">
        <v>318</v>
      </c>
      <c r="H57" t="s">
        <v>262</v>
      </c>
      <c r="I57" t="s">
        <v>384</v>
      </c>
      <c r="J57" t="s">
        <v>1</v>
      </c>
      <c r="K57" t="s">
        <v>385</v>
      </c>
      <c r="L57" t="s">
        <v>88</v>
      </c>
      <c r="M57" t="s">
        <v>143</v>
      </c>
      <c r="N57" t="s">
        <v>261</v>
      </c>
      <c r="O57" t="s">
        <v>386</v>
      </c>
      <c r="P57" t="s">
        <v>70</v>
      </c>
      <c r="Q57" t="s">
        <v>41</v>
      </c>
      <c r="R57" t="s">
        <v>48</v>
      </c>
      <c r="S57" t="s">
        <v>171</v>
      </c>
    </row>
    <row r="58" spans="1:34" x14ac:dyDescent="0.2">
      <c r="A58" t="s">
        <v>307</v>
      </c>
      <c r="B58">
        <f t="shared" si="2"/>
        <v>0.15625</v>
      </c>
      <c r="C58">
        <f t="shared" si="2"/>
        <v>0.15625</v>
      </c>
      <c r="D58">
        <v>9.9999999999999895E-2</v>
      </c>
      <c r="E58">
        <f t="shared" si="0"/>
        <v>-0.70000000000000018</v>
      </c>
      <c r="F58" t="s">
        <v>1073</v>
      </c>
      <c r="G58" t="s">
        <v>182</v>
      </c>
      <c r="H58" t="s">
        <v>353</v>
      </c>
      <c r="I58" t="s">
        <v>387</v>
      </c>
      <c r="J58" t="s">
        <v>224</v>
      </c>
      <c r="K58" t="s">
        <v>52</v>
      </c>
      <c r="L58" t="s">
        <v>112</v>
      </c>
      <c r="M58" t="s">
        <v>48</v>
      </c>
      <c r="N58" t="s">
        <v>219</v>
      </c>
      <c r="O58" t="s">
        <v>336</v>
      </c>
      <c r="P58" t="s">
        <v>388</v>
      </c>
      <c r="Q58" t="s">
        <v>48</v>
      </c>
      <c r="R58" t="s">
        <v>389</v>
      </c>
      <c r="S58" t="s">
        <v>230</v>
      </c>
    </row>
    <row r="59" spans="1:34" x14ac:dyDescent="0.2">
      <c r="A59" t="s">
        <v>307</v>
      </c>
      <c r="B59">
        <f t="shared" si="2"/>
        <v>0.15625</v>
      </c>
      <c r="C59">
        <f t="shared" si="2"/>
        <v>0.15625</v>
      </c>
      <c r="D59">
        <v>0</v>
      </c>
      <c r="E59">
        <f t="shared" si="0"/>
        <v>-0.8</v>
      </c>
      <c r="F59" t="s">
        <v>1073</v>
      </c>
      <c r="G59" t="s">
        <v>216</v>
      </c>
      <c r="H59" t="s">
        <v>69</v>
      </c>
      <c r="I59" t="s">
        <v>78</v>
      </c>
      <c r="J59" t="s">
        <v>390</v>
      </c>
      <c r="K59" t="s">
        <v>391</v>
      </c>
      <c r="L59" t="s">
        <v>392</v>
      </c>
      <c r="M59" t="s">
        <v>128</v>
      </c>
      <c r="N59" t="s">
        <v>48</v>
      </c>
      <c r="O59" t="s">
        <v>393</v>
      </c>
      <c r="P59" t="s">
        <v>394</v>
      </c>
    </row>
    <row r="60" spans="1:34" x14ac:dyDescent="0.2">
      <c r="A60" t="s">
        <v>307</v>
      </c>
      <c r="B60">
        <f t="shared" si="2"/>
        <v>0.15625</v>
      </c>
      <c r="C60">
        <f t="shared" si="2"/>
        <v>0.15625</v>
      </c>
      <c r="D60">
        <v>-0.1</v>
      </c>
      <c r="E60">
        <f t="shared" si="0"/>
        <v>-0.9</v>
      </c>
      <c r="F60" t="s">
        <v>1073</v>
      </c>
      <c r="G60" t="s">
        <v>72</v>
      </c>
      <c r="H60" t="s">
        <v>78</v>
      </c>
      <c r="I60" t="s">
        <v>164</v>
      </c>
      <c r="J60" t="s">
        <v>143</v>
      </c>
      <c r="K60" t="s">
        <v>165</v>
      </c>
      <c r="L60" t="s">
        <v>52</v>
      </c>
      <c r="M60" t="s">
        <v>166</v>
      </c>
      <c r="N60" t="s">
        <v>75</v>
      </c>
      <c r="O60" t="s">
        <v>48</v>
      </c>
      <c r="P60" t="s">
        <v>395</v>
      </c>
      <c r="Q60" t="s">
        <v>177</v>
      </c>
      <c r="R60" t="s">
        <v>396</v>
      </c>
    </row>
    <row r="61" spans="1:34" x14ac:dyDescent="0.2">
      <c r="A61" t="s">
        <v>307</v>
      </c>
      <c r="B61">
        <f t="shared" si="2"/>
        <v>0.15625</v>
      </c>
      <c r="C61">
        <f t="shared" si="2"/>
        <v>0.15625</v>
      </c>
      <c r="D61">
        <v>-0.2</v>
      </c>
      <c r="E61">
        <f t="shared" si="0"/>
        <v>-1</v>
      </c>
      <c r="F61" t="s">
        <v>1073</v>
      </c>
      <c r="G61" t="s">
        <v>50</v>
      </c>
      <c r="H61" t="s">
        <v>75</v>
      </c>
      <c r="I61" t="s">
        <v>184</v>
      </c>
      <c r="J61" t="s">
        <v>397</v>
      </c>
      <c r="K61" t="s">
        <v>67</v>
      </c>
      <c r="L61" t="s">
        <v>186</v>
      </c>
      <c r="M61" t="s">
        <v>398</v>
      </c>
      <c r="N61" t="s">
        <v>119</v>
      </c>
      <c r="O61" t="s">
        <v>52</v>
      </c>
      <c r="P61" t="s">
        <v>399</v>
      </c>
      <c r="Q61" t="s">
        <v>400</v>
      </c>
      <c r="R61" t="s">
        <v>77</v>
      </c>
      <c r="S61" t="s">
        <v>128</v>
      </c>
      <c r="T61" t="s">
        <v>48</v>
      </c>
      <c r="U61" t="s">
        <v>401</v>
      </c>
    </row>
    <row r="62" spans="1:34" x14ac:dyDescent="0.2">
      <c r="A62" t="s">
        <v>402</v>
      </c>
      <c r="B62">
        <f>1/11.65</f>
        <v>8.5836909871244635E-2</v>
      </c>
      <c r="C62">
        <f>1/11.65</f>
        <v>8.5836909871244635E-2</v>
      </c>
      <c r="D62">
        <v>1.7</v>
      </c>
      <c r="E62">
        <f t="shared" si="0"/>
        <v>0.89999999999999991</v>
      </c>
      <c r="F62" t="s">
        <v>1073</v>
      </c>
      <c r="G62" t="s">
        <v>274</v>
      </c>
      <c r="H62" t="s">
        <v>75</v>
      </c>
      <c r="I62" t="s">
        <v>403</v>
      </c>
      <c r="J62" t="s">
        <v>97</v>
      </c>
      <c r="K62" t="s">
        <v>57</v>
      </c>
      <c r="L62" t="s">
        <v>184</v>
      </c>
      <c r="M62" t="s">
        <v>48</v>
      </c>
      <c r="N62" t="s">
        <v>404</v>
      </c>
      <c r="O62" t="s">
        <v>75</v>
      </c>
      <c r="P62" t="s">
        <v>405</v>
      </c>
      <c r="Q62" t="s">
        <v>106</v>
      </c>
      <c r="R62" t="s">
        <v>406</v>
      </c>
      <c r="S62" t="s">
        <v>276</v>
      </c>
      <c r="V62" t="s">
        <v>274</v>
      </c>
      <c r="W62" t="s">
        <v>75</v>
      </c>
      <c r="X62" t="s">
        <v>403</v>
      </c>
      <c r="Y62" t="s">
        <v>97</v>
      </c>
      <c r="Z62" t="s">
        <v>57</v>
      </c>
      <c r="AA62" t="s">
        <v>184</v>
      </c>
      <c r="AB62" t="s">
        <v>48</v>
      </c>
      <c r="AC62" t="s">
        <v>404</v>
      </c>
      <c r="AD62" t="s">
        <v>75</v>
      </c>
      <c r="AE62" t="s">
        <v>405</v>
      </c>
      <c r="AF62" t="s">
        <v>106</v>
      </c>
      <c r="AG62" t="s">
        <v>406</v>
      </c>
      <c r="AH62" t="s">
        <v>276</v>
      </c>
    </row>
    <row r="63" spans="1:34" x14ac:dyDescent="0.2">
      <c r="A63" t="s">
        <v>402</v>
      </c>
      <c r="B63">
        <f t="shared" ref="B63:C81" si="3">1/11.65</f>
        <v>8.5836909871244635E-2</v>
      </c>
      <c r="C63">
        <f t="shared" si="3"/>
        <v>8.5836909871244635E-2</v>
      </c>
      <c r="D63">
        <v>1.6</v>
      </c>
      <c r="E63">
        <f t="shared" si="0"/>
        <v>0.8</v>
      </c>
      <c r="F63" t="s">
        <v>1073</v>
      </c>
      <c r="G63" t="s">
        <v>50</v>
      </c>
      <c r="H63" t="s">
        <v>291</v>
      </c>
      <c r="I63" t="s">
        <v>48</v>
      </c>
      <c r="J63" t="s">
        <v>407</v>
      </c>
      <c r="K63" t="s">
        <v>140</v>
      </c>
      <c r="L63" t="s">
        <v>1</v>
      </c>
      <c r="M63" t="s">
        <v>81</v>
      </c>
      <c r="N63" t="s">
        <v>408</v>
      </c>
      <c r="O63" t="s">
        <v>219</v>
      </c>
      <c r="P63" t="s">
        <v>245</v>
      </c>
      <c r="Q63" t="s">
        <v>409</v>
      </c>
      <c r="R63" t="s">
        <v>108</v>
      </c>
      <c r="V63" t="s">
        <v>50</v>
      </c>
      <c r="W63" t="s">
        <v>291</v>
      </c>
      <c r="X63" t="s">
        <v>48</v>
      </c>
      <c r="Y63" t="s">
        <v>407</v>
      </c>
      <c r="Z63" t="s">
        <v>140</v>
      </c>
      <c r="AA63" t="s">
        <v>1</v>
      </c>
      <c r="AB63" t="s">
        <v>81</v>
      </c>
      <c r="AC63" t="s">
        <v>408</v>
      </c>
      <c r="AD63" t="s">
        <v>219</v>
      </c>
      <c r="AE63" t="s">
        <v>245</v>
      </c>
      <c r="AF63" t="s">
        <v>409</v>
      </c>
      <c r="AG63" t="s">
        <v>108</v>
      </c>
    </row>
    <row r="64" spans="1:34" x14ac:dyDescent="0.2">
      <c r="A64" t="s">
        <v>402</v>
      </c>
      <c r="B64">
        <f t="shared" si="3"/>
        <v>8.5836909871244635E-2</v>
      </c>
      <c r="C64">
        <f t="shared" si="3"/>
        <v>8.5836909871244635E-2</v>
      </c>
      <c r="D64">
        <v>1.5</v>
      </c>
      <c r="E64">
        <f t="shared" si="0"/>
        <v>0.7</v>
      </c>
      <c r="F64" t="s">
        <v>1073</v>
      </c>
      <c r="G64" t="s">
        <v>150</v>
      </c>
      <c r="H64" t="s">
        <v>63</v>
      </c>
      <c r="I64" t="s">
        <v>151</v>
      </c>
      <c r="J64" t="s">
        <v>152</v>
      </c>
      <c r="K64" t="s">
        <v>52</v>
      </c>
      <c r="L64" t="s">
        <v>56</v>
      </c>
      <c r="M64" t="s">
        <v>153</v>
      </c>
      <c r="N64" t="s">
        <v>48</v>
      </c>
      <c r="O64" t="s">
        <v>410</v>
      </c>
      <c r="P64" t="s">
        <v>47</v>
      </c>
      <c r="Q64" t="s">
        <v>101</v>
      </c>
      <c r="R64" t="s">
        <v>118</v>
      </c>
      <c r="V64" t="s">
        <v>150</v>
      </c>
      <c r="W64" t="s">
        <v>63</v>
      </c>
      <c r="X64" t="s">
        <v>151</v>
      </c>
      <c r="Y64" t="s">
        <v>152</v>
      </c>
      <c r="Z64" t="s">
        <v>52</v>
      </c>
      <c r="AA64" t="s">
        <v>56</v>
      </c>
      <c r="AB64" t="s">
        <v>153</v>
      </c>
      <c r="AC64" t="s">
        <v>48</v>
      </c>
      <c r="AD64" t="s">
        <v>410</v>
      </c>
      <c r="AE64" t="s">
        <v>47</v>
      </c>
      <c r="AF64" t="s">
        <v>101</v>
      </c>
      <c r="AG64" t="s">
        <v>118</v>
      </c>
    </row>
    <row r="65" spans="1:34" x14ac:dyDescent="0.2">
      <c r="A65" t="s">
        <v>402</v>
      </c>
      <c r="B65">
        <f t="shared" si="3"/>
        <v>8.5836909871244635E-2</v>
      </c>
      <c r="C65">
        <f t="shared" si="3"/>
        <v>8.5836909871244635E-2</v>
      </c>
      <c r="D65">
        <v>1.4</v>
      </c>
      <c r="E65">
        <f t="shared" si="0"/>
        <v>0.59999999999999987</v>
      </c>
      <c r="F65" t="s">
        <v>1073</v>
      </c>
      <c r="G65" t="s">
        <v>297</v>
      </c>
      <c r="H65" t="s">
        <v>75</v>
      </c>
      <c r="I65" t="s">
        <v>411</v>
      </c>
      <c r="J65" t="s">
        <v>67</v>
      </c>
      <c r="K65" t="s">
        <v>101</v>
      </c>
      <c r="L65" t="s">
        <v>64</v>
      </c>
      <c r="M65" t="s">
        <v>65</v>
      </c>
      <c r="N65" t="s">
        <v>412</v>
      </c>
      <c r="O65" t="s">
        <v>413</v>
      </c>
      <c r="P65" t="s">
        <v>219</v>
      </c>
      <c r="Q65" t="s">
        <v>414</v>
      </c>
      <c r="V65" t="s">
        <v>297</v>
      </c>
      <c r="W65" t="s">
        <v>75</v>
      </c>
      <c r="X65" t="s">
        <v>411</v>
      </c>
      <c r="Y65" t="s">
        <v>67</v>
      </c>
      <c r="Z65" t="s">
        <v>101</v>
      </c>
      <c r="AA65" t="s">
        <v>64</v>
      </c>
      <c r="AB65" t="s">
        <v>65</v>
      </c>
      <c r="AC65" t="s">
        <v>412</v>
      </c>
      <c r="AD65" t="s">
        <v>413</v>
      </c>
      <c r="AE65" t="s">
        <v>219</v>
      </c>
      <c r="AF65" t="s">
        <v>414</v>
      </c>
    </row>
    <row r="66" spans="1:34" x14ac:dyDescent="0.2">
      <c r="A66" t="s">
        <v>402</v>
      </c>
      <c r="B66">
        <f t="shared" si="3"/>
        <v>8.5836909871244635E-2</v>
      </c>
      <c r="C66">
        <f t="shared" si="3"/>
        <v>8.5836909871244635E-2</v>
      </c>
      <c r="D66">
        <v>1.3</v>
      </c>
      <c r="E66">
        <f t="shared" si="0"/>
        <v>0.5</v>
      </c>
      <c r="F66" t="s">
        <v>1073</v>
      </c>
      <c r="G66" t="s">
        <v>297</v>
      </c>
      <c r="H66" t="s">
        <v>312</v>
      </c>
      <c r="I66" t="s">
        <v>65</v>
      </c>
      <c r="J66" t="s">
        <v>415</v>
      </c>
      <c r="K66" t="s">
        <v>416</v>
      </c>
      <c r="L66" t="s">
        <v>151</v>
      </c>
      <c r="M66" t="s">
        <v>417</v>
      </c>
      <c r="N66" t="s">
        <v>418</v>
      </c>
      <c r="O66" t="s">
        <v>48</v>
      </c>
      <c r="P66" t="s">
        <v>419</v>
      </c>
      <c r="Q66" t="s">
        <v>420</v>
      </c>
      <c r="R66" t="s">
        <v>94</v>
      </c>
      <c r="S66" t="s">
        <v>224</v>
      </c>
      <c r="V66" t="s">
        <v>297</v>
      </c>
      <c r="W66" t="s">
        <v>312</v>
      </c>
      <c r="X66" t="s">
        <v>65</v>
      </c>
      <c r="Y66" t="s">
        <v>415</v>
      </c>
      <c r="Z66" t="s">
        <v>416</v>
      </c>
      <c r="AA66" t="s">
        <v>151</v>
      </c>
      <c r="AB66" t="s">
        <v>417</v>
      </c>
      <c r="AC66" t="s">
        <v>418</v>
      </c>
      <c r="AD66" t="s">
        <v>48</v>
      </c>
      <c r="AE66" t="s">
        <v>419</v>
      </c>
      <c r="AF66" t="s">
        <v>420</v>
      </c>
      <c r="AG66" t="s">
        <v>94</v>
      </c>
      <c r="AH66" t="s">
        <v>224</v>
      </c>
    </row>
    <row r="67" spans="1:34" x14ac:dyDescent="0.2">
      <c r="A67" t="s">
        <v>402</v>
      </c>
      <c r="B67">
        <f t="shared" si="3"/>
        <v>8.5836909871244635E-2</v>
      </c>
      <c r="C67">
        <f t="shared" si="3"/>
        <v>8.5836909871244635E-2</v>
      </c>
      <c r="D67">
        <v>1.2</v>
      </c>
      <c r="E67">
        <f t="shared" si="0"/>
        <v>0.39999999999999991</v>
      </c>
      <c r="F67" t="s">
        <v>1073</v>
      </c>
      <c r="G67" t="s">
        <v>297</v>
      </c>
      <c r="H67" t="s">
        <v>44</v>
      </c>
      <c r="I67" t="s">
        <v>155</v>
      </c>
      <c r="J67" t="s">
        <v>421</v>
      </c>
      <c r="K67" t="s">
        <v>88</v>
      </c>
      <c r="L67" t="s">
        <v>68</v>
      </c>
      <c r="M67" t="s">
        <v>422</v>
      </c>
      <c r="N67" t="s">
        <v>423</v>
      </c>
      <c r="O67" t="s">
        <v>67</v>
      </c>
      <c r="P67" t="s">
        <v>424</v>
      </c>
      <c r="Q67" t="s">
        <v>125</v>
      </c>
      <c r="R67" t="s">
        <v>410</v>
      </c>
      <c r="V67" t="s">
        <v>297</v>
      </c>
      <c r="W67" t="s">
        <v>44</v>
      </c>
      <c r="X67" t="s">
        <v>155</v>
      </c>
      <c r="Y67" t="s">
        <v>421</v>
      </c>
      <c r="Z67" t="s">
        <v>88</v>
      </c>
      <c r="AA67" t="s">
        <v>68</v>
      </c>
      <c r="AB67" t="s">
        <v>422</v>
      </c>
      <c r="AC67" t="s">
        <v>423</v>
      </c>
      <c r="AD67" t="s">
        <v>67</v>
      </c>
      <c r="AE67" t="s">
        <v>424</v>
      </c>
      <c r="AF67" t="s">
        <v>125</v>
      </c>
      <c r="AG67" t="s">
        <v>410</v>
      </c>
    </row>
    <row r="68" spans="1:34" x14ac:dyDescent="0.2">
      <c r="A68" t="s">
        <v>402</v>
      </c>
      <c r="B68">
        <f t="shared" si="3"/>
        <v>8.5836909871244635E-2</v>
      </c>
      <c r="C68">
        <f t="shared" si="3"/>
        <v>8.5836909871244635E-2</v>
      </c>
      <c r="D68">
        <v>1.1000000000000001</v>
      </c>
      <c r="E68">
        <f t="shared" ref="E68:E131" si="4">D68-0.8</f>
        <v>0.30000000000000004</v>
      </c>
      <c r="F68" t="s">
        <v>1073</v>
      </c>
      <c r="G68" t="s">
        <v>50</v>
      </c>
      <c r="H68" t="s">
        <v>425</v>
      </c>
      <c r="I68" t="s">
        <v>426</v>
      </c>
      <c r="J68" t="s">
        <v>186</v>
      </c>
      <c r="K68" t="s">
        <v>427</v>
      </c>
      <c r="L68" t="s">
        <v>57</v>
      </c>
      <c r="M68" t="s">
        <v>259</v>
      </c>
      <c r="N68" t="s">
        <v>428</v>
      </c>
      <c r="O68" t="s">
        <v>63</v>
      </c>
      <c r="P68" t="s">
        <v>429</v>
      </c>
      <c r="V68" t="s">
        <v>50</v>
      </c>
      <c r="W68" t="s">
        <v>425</v>
      </c>
      <c r="X68" t="s">
        <v>426</v>
      </c>
      <c r="Y68" t="s">
        <v>186</v>
      </c>
      <c r="Z68" t="s">
        <v>427</v>
      </c>
      <c r="AA68" t="s">
        <v>57</v>
      </c>
      <c r="AB68" t="s">
        <v>259</v>
      </c>
      <c r="AC68" t="s">
        <v>428</v>
      </c>
      <c r="AD68" t="s">
        <v>63</v>
      </c>
      <c r="AE68" t="s">
        <v>429</v>
      </c>
    </row>
    <row r="69" spans="1:34" x14ac:dyDescent="0.2">
      <c r="A69" t="s">
        <v>402</v>
      </c>
      <c r="B69">
        <f t="shared" si="3"/>
        <v>8.5836909871244635E-2</v>
      </c>
      <c r="C69">
        <f t="shared" si="3"/>
        <v>8.5836909871244635E-2</v>
      </c>
      <c r="D69">
        <v>1</v>
      </c>
      <c r="E69">
        <f t="shared" si="4"/>
        <v>0.19999999999999996</v>
      </c>
      <c r="F69" t="s">
        <v>1073</v>
      </c>
      <c r="G69" t="s">
        <v>72</v>
      </c>
      <c r="H69" t="s">
        <v>430</v>
      </c>
      <c r="I69" t="s">
        <v>431</v>
      </c>
      <c r="J69" t="s">
        <v>432</v>
      </c>
      <c r="K69" t="s">
        <v>98</v>
      </c>
      <c r="L69" t="s">
        <v>433</v>
      </c>
      <c r="M69" t="s">
        <v>434</v>
      </c>
      <c r="N69" t="s">
        <v>52</v>
      </c>
      <c r="O69" t="s">
        <v>138</v>
      </c>
      <c r="P69" t="s">
        <v>414</v>
      </c>
      <c r="Q69" t="s">
        <v>41</v>
      </c>
      <c r="R69" t="s">
        <v>256</v>
      </c>
      <c r="V69" t="s">
        <v>72</v>
      </c>
      <c r="W69" t="s">
        <v>430</v>
      </c>
      <c r="X69" t="s">
        <v>431</v>
      </c>
      <c r="Y69" t="s">
        <v>432</v>
      </c>
      <c r="Z69" t="s">
        <v>98</v>
      </c>
      <c r="AA69" t="s">
        <v>433</v>
      </c>
      <c r="AB69" t="s">
        <v>434</v>
      </c>
      <c r="AC69" t="s">
        <v>52</v>
      </c>
      <c r="AD69" t="s">
        <v>138</v>
      </c>
      <c r="AE69" t="s">
        <v>414</v>
      </c>
      <c r="AF69" t="s">
        <v>41</v>
      </c>
      <c r="AG69" t="s">
        <v>256</v>
      </c>
    </row>
    <row r="70" spans="1:34" x14ac:dyDescent="0.2">
      <c r="A70" t="s">
        <v>402</v>
      </c>
      <c r="B70">
        <f t="shared" si="3"/>
        <v>8.5836909871244635E-2</v>
      </c>
      <c r="C70">
        <f t="shared" si="3"/>
        <v>8.5836909871244635E-2</v>
      </c>
      <c r="D70">
        <v>0.90000000000000102</v>
      </c>
      <c r="E70">
        <f t="shared" si="4"/>
        <v>0.10000000000000098</v>
      </c>
      <c r="F70" t="s">
        <v>1073</v>
      </c>
      <c r="G70" t="s">
        <v>50</v>
      </c>
      <c r="H70" t="s">
        <v>92</v>
      </c>
      <c r="I70" t="s">
        <v>93</v>
      </c>
      <c r="J70" t="s">
        <v>94</v>
      </c>
      <c r="K70" t="s">
        <v>48</v>
      </c>
      <c r="L70" t="s">
        <v>95</v>
      </c>
      <c r="M70" t="s">
        <v>96</v>
      </c>
      <c r="N70" t="s">
        <v>260</v>
      </c>
      <c r="O70" t="s">
        <v>48</v>
      </c>
      <c r="P70" t="s">
        <v>435</v>
      </c>
      <c r="V70" t="s">
        <v>50</v>
      </c>
      <c r="W70" t="s">
        <v>92</v>
      </c>
      <c r="X70" t="s">
        <v>93</v>
      </c>
      <c r="Y70" t="s">
        <v>94</v>
      </c>
      <c r="Z70" t="s">
        <v>48</v>
      </c>
      <c r="AA70" t="s">
        <v>95</v>
      </c>
      <c r="AB70" t="s">
        <v>96</v>
      </c>
      <c r="AC70" t="s">
        <v>260</v>
      </c>
      <c r="AD70" t="s">
        <v>48</v>
      </c>
      <c r="AE70" t="s">
        <v>435</v>
      </c>
    </row>
    <row r="71" spans="1:34" x14ac:dyDescent="0.2">
      <c r="A71" t="s">
        <v>402</v>
      </c>
      <c r="B71">
        <f t="shared" si="3"/>
        <v>8.5836909871244635E-2</v>
      </c>
      <c r="C71">
        <f t="shared" si="3"/>
        <v>8.5836909871244635E-2</v>
      </c>
      <c r="D71">
        <v>0.80000000000000104</v>
      </c>
      <c r="E71">
        <f t="shared" si="4"/>
        <v>9.9920072216264089E-16</v>
      </c>
      <c r="F71" t="s">
        <v>1073</v>
      </c>
      <c r="G71" t="s">
        <v>436</v>
      </c>
      <c r="H71" t="s">
        <v>437</v>
      </c>
      <c r="I71" t="s">
        <v>68</v>
      </c>
      <c r="J71" t="s">
        <v>438</v>
      </c>
      <c r="K71" t="s">
        <v>439</v>
      </c>
      <c r="L71" t="s">
        <v>223</v>
      </c>
      <c r="M71" t="s">
        <v>440</v>
      </c>
      <c r="N71" t="s">
        <v>441</v>
      </c>
      <c r="O71" t="s">
        <v>41</v>
      </c>
      <c r="P71" t="s">
        <v>48</v>
      </c>
      <c r="Q71" t="s">
        <v>442</v>
      </c>
      <c r="V71" t="s">
        <v>436</v>
      </c>
      <c r="AE71" t="s">
        <v>48</v>
      </c>
    </row>
    <row r="72" spans="1:34" x14ac:dyDescent="0.2">
      <c r="A72" t="s">
        <v>402</v>
      </c>
      <c r="B72">
        <f t="shared" si="3"/>
        <v>8.5836909871244635E-2</v>
      </c>
      <c r="C72">
        <f t="shared" si="3"/>
        <v>8.5836909871244635E-2</v>
      </c>
      <c r="D72">
        <v>0.70000000000000095</v>
      </c>
      <c r="E72">
        <f t="shared" si="4"/>
        <v>-9.999999999999909E-2</v>
      </c>
      <c r="F72" t="s">
        <v>1073</v>
      </c>
      <c r="G72" t="s">
        <v>297</v>
      </c>
      <c r="H72" t="s">
        <v>443</v>
      </c>
      <c r="I72" t="s">
        <v>67</v>
      </c>
      <c r="J72" t="s">
        <v>101</v>
      </c>
      <c r="K72" t="s">
        <v>44</v>
      </c>
      <c r="L72" t="s">
        <v>444</v>
      </c>
      <c r="M72" t="s">
        <v>52</v>
      </c>
      <c r="N72" t="s">
        <v>445</v>
      </c>
      <c r="O72" t="s">
        <v>109</v>
      </c>
      <c r="P72" t="s">
        <v>1</v>
      </c>
      <c r="Q72" t="s">
        <v>167</v>
      </c>
      <c r="R72" t="s">
        <v>121</v>
      </c>
      <c r="S72" t="s">
        <v>168</v>
      </c>
    </row>
    <row r="73" spans="1:34" x14ac:dyDescent="0.2">
      <c r="A73" t="s">
        <v>402</v>
      </c>
      <c r="B73">
        <f t="shared" si="3"/>
        <v>8.5836909871244635E-2</v>
      </c>
      <c r="C73">
        <f t="shared" si="3"/>
        <v>8.5836909871244635E-2</v>
      </c>
      <c r="D73">
        <v>0.6</v>
      </c>
      <c r="E73">
        <f t="shared" si="4"/>
        <v>-0.20000000000000007</v>
      </c>
      <c r="F73" t="s">
        <v>1073</v>
      </c>
      <c r="G73" t="s">
        <v>297</v>
      </c>
      <c r="H73" t="s">
        <v>446</v>
      </c>
      <c r="I73" t="s">
        <v>447</v>
      </c>
      <c r="J73" t="s">
        <v>48</v>
      </c>
      <c r="K73" t="s">
        <v>204</v>
      </c>
      <c r="L73" t="s">
        <v>448</v>
      </c>
      <c r="M73" t="s">
        <v>379</v>
      </c>
      <c r="N73" t="s">
        <v>128</v>
      </c>
      <c r="O73" t="s">
        <v>48</v>
      </c>
      <c r="P73" t="s">
        <v>449</v>
      </c>
    </row>
    <row r="74" spans="1:34" x14ac:dyDescent="0.2">
      <c r="A74" t="s">
        <v>402</v>
      </c>
      <c r="B74">
        <f t="shared" si="3"/>
        <v>8.5836909871244635E-2</v>
      </c>
      <c r="C74">
        <f t="shared" si="3"/>
        <v>8.5836909871244635E-2</v>
      </c>
      <c r="D74">
        <v>0.5</v>
      </c>
      <c r="E74">
        <f t="shared" si="4"/>
        <v>-0.30000000000000004</v>
      </c>
      <c r="F74" t="s">
        <v>1073</v>
      </c>
      <c r="G74" t="s">
        <v>72</v>
      </c>
      <c r="H74" t="s">
        <v>450</v>
      </c>
      <c r="I74" t="s">
        <v>451</v>
      </c>
      <c r="J74" t="s">
        <v>423</v>
      </c>
      <c r="K74" t="s">
        <v>109</v>
      </c>
      <c r="L74" t="s">
        <v>41</v>
      </c>
      <c r="M74" t="s">
        <v>48</v>
      </c>
      <c r="N74" t="s">
        <v>55</v>
      </c>
      <c r="O74" t="s">
        <v>452</v>
      </c>
      <c r="P74" t="s">
        <v>453</v>
      </c>
      <c r="Q74" t="s">
        <v>1</v>
      </c>
      <c r="R74" t="s">
        <v>454</v>
      </c>
      <c r="S74" t="s">
        <v>455</v>
      </c>
    </row>
    <row r="75" spans="1:34" x14ac:dyDescent="0.2">
      <c r="A75" t="s">
        <v>402</v>
      </c>
      <c r="B75">
        <f t="shared" si="3"/>
        <v>8.5836909871244635E-2</v>
      </c>
      <c r="C75">
        <f t="shared" si="3"/>
        <v>8.5836909871244635E-2</v>
      </c>
      <c r="D75">
        <v>0.4</v>
      </c>
      <c r="E75">
        <f t="shared" si="4"/>
        <v>-0.4</v>
      </c>
      <c r="F75" t="s">
        <v>1073</v>
      </c>
      <c r="G75" t="s">
        <v>297</v>
      </c>
      <c r="H75" t="s">
        <v>443</v>
      </c>
      <c r="I75" t="s">
        <v>67</v>
      </c>
      <c r="J75" t="s">
        <v>101</v>
      </c>
      <c r="K75" t="s">
        <v>44</v>
      </c>
      <c r="L75" t="s">
        <v>166</v>
      </c>
      <c r="M75" t="s">
        <v>224</v>
      </c>
      <c r="N75" t="s">
        <v>79</v>
      </c>
      <c r="O75" t="s">
        <v>456</v>
      </c>
      <c r="P75" t="s">
        <v>121</v>
      </c>
      <c r="Q75" t="s">
        <v>457</v>
      </c>
      <c r="R75" t="s">
        <v>458</v>
      </c>
      <c r="S75" t="s">
        <v>296</v>
      </c>
    </row>
    <row r="76" spans="1:34" x14ac:dyDescent="0.2">
      <c r="A76" t="s">
        <v>402</v>
      </c>
      <c r="B76">
        <f t="shared" si="3"/>
        <v>8.5836909871244635E-2</v>
      </c>
      <c r="C76">
        <f t="shared" si="3"/>
        <v>8.5836909871244635E-2</v>
      </c>
      <c r="D76">
        <v>0.3</v>
      </c>
      <c r="E76">
        <f t="shared" si="4"/>
        <v>-0.5</v>
      </c>
      <c r="F76" t="s">
        <v>1073</v>
      </c>
      <c r="G76" t="s">
        <v>72</v>
      </c>
      <c r="H76" t="s">
        <v>459</v>
      </c>
      <c r="I76" t="s">
        <v>460</v>
      </c>
      <c r="J76" t="s">
        <v>131</v>
      </c>
      <c r="K76" t="s">
        <v>438</v>
      </c>
      <c r="L76" t="s">
        <v>65</v>
      </c>
      <c r="M76" t="s">
        <v>461</v>
      </c>
      <c r="N76" t="s">
        <v>109</v>
      </c>
      <c r="O76" t="s">
        <v>147</v>
      </c>
      <c r="P76" t="s">
        <v>462</v>
      </c>
      <c r="Q76" t="s">
        <v>48</v>
      </c>
      <c r="R76" t="s">
        <v>463</v>
      </c>
    </row>
    <row r="77" spans="1:34" x14ac:dyDescent="0.2">
      <c r="A77" t="s">
        <v>402</v>
      </c>
      <c r="B77">
        <f t="shared" si="3"/>
        <v>8.5836909871244635E-2</v>
      </c>
      <c r="C77">
        <f t="shared" si="3"/>
        <v>8.5836909871244635E-2</v>
      </c>
      <c r="D77">
        <v>0.2</v>
      </c>
      <c r="E77">
        <f t="shared" si="4"/>
        <v>-0.60000000000000009</v>
      </c>
      <c r="F77" t="s">
        <v>1073</v>
      </c>
      <c r="G77" t="s">
        <v>464</v>
      </c>
      <c r="H77" t="s">
        <v>465</v>
      </c>
      <c r="I77" t="s">
        <v>466</v>
      </c>
      <c r="J77" t="s">
        <v>325</v>
      </c>
      <c r="K77" t="s">
        <v>158</v>
      </c>
      <c r="L77" t="s">
        <v>42</v>
      </c>
      <c r="M77" t="s">
        <v>209</v>
      </c>
      <c r="N77" t="s">
        <v>250</v>
      </c>
      <c r="O77" t="s">
        <v>101</v>
      </c>
      <c r="P77" t="s">
        <v>44</v>
      </c>
      <c r="Q77" t="s">
        <v>112</v>
      </c>
      <c r="R77" t="s">
        <v>175</v>
      </c>
    </row>
    <row r="78" spans="1:34" x14ac:dyDescent="0.2">
      <c r="A78" t="s">
        <v>402</v>
      </c>
      <c r="B78">
        <f t="shared" si="3"/>
        <v>8.5836909871244635E-2</v>
      </c>
      <c r="C78">
        <f t="shared" si="3"/>
        <v>8.5836909871244635E-2</v>
      </c>
      <c r="D78">
        <v>9.9999999999999895E-2</v>
      </c>
      <c r="E78">
        <f t="shared" si="4"/>
        <v>-0.70000000000000018</v>
      </c>
      <c r="F78" t="s">
        <v>1073</v>
      </c>
      <c r="G78" t="s">
        <v>50</v>
      </c>
      <c r="H78" t="s">
        <v>467</v>
      </c>
      <c r="I78" t="s">
        <v>109</v>
      </c>
      <c r="J78" t="s">
        <v>468</v>
      </c>
      <c r="K78" t="s">
        <v>1</v>
      </c>
      <c r="L78" t="s">
        <v>469</v>
      </c>
      <c r="M78" t="s">
        <v>470</v>
      </c>
      <c r="N78" t="s">
        <v>121</v>
      </c>
      <c r="O78" t="s">
        <v>48</v>
      </c>
      <c r="P78" t="s">
        <v>471</v>
      </c>
      <c r="Q78" t="s">
        <v>472</v>
      </c>
    </row>
    <row r="79" spans="1:34" x14ac:dyDescent="0.2">
      <c r="A79" t="s">
        <v>402</v>
      </c>
      <c r="B79">
        <f t="shared" si="3"/>
        <v>8.5836909871244635E-2</v>
      </c>
      <c r="C79">
        <f t="shared" si="3"/>
        <v>8.5836909871244635E-2</v>
      </c>
      <c r="D79">
        <v>0</v>
      </c>
      <c r="E79">
        <f t="shared" si="4"/>
        <v>-0.8</v>
      </c>
      <c r="F79" t="s">
        <v>1073</v>
      </c>
      <c r="G79" t="s">
        <v>473</v>
      </c>
      <c r="H79" t="s">
        <v>75</v>
      </c>
      <c r="I79" t="s">
        <v>474</v>
      </c>
      <c r="J79" t="s">
        <v>140</v>
      </c>
      <c r="K79" t="s">
        <v>260</v>
      </c>
      <c r="L79" t="s">
        <v>475</v>
      </c>
      <c r="M79" t="s">
        <v>476</v>
      </c>
      <c r="N79" t="s">
        <v>245</v>
      </c>
      <c r="O79" t="s">
        <v>48</v>
      </c>
      <c r="P79" t="s">
        <v>477</v>
      </c>
      <c r="Q79" t="s">
        <v>478</v>
      </c>
    </row>
    <row r="80" spans="1:34" x14ac:dyDescent="0.2">
      <c r="A80" t="s">
        <v>402</v>
      </c>
      <c r="B80">
        <f t="shared" si="3"/>
        <v>8.5836909871244635E-2</v>
      </c>
      <c r="C80">
        <f t="shared" si="3"/>
        <v>8.5836909871244635E-2</v>
      </c>
      <c r="D80">
        <v>-0.1</v>
      </c>
      <c r="E80">
        <f t="shared" si="4"/>
        <v>-0.9</v>
      </c>
      <c r="F80" t="s">
        <v>1073</v>
      </c>
      <c r="G80" t="s">
        <v>82</v>
      </c>
      <c r="H80" t="s">
        <v>340</v>
      </c>
      <c r="I80" t="s">
        <v>52</v>
      </c>
      <c r="J80" t="s">
        <v>135</v>
      </c>
      <c r="K80" t="s">
        <v>52</v>
      </c>
      <c r="L80" t="s">
        <v>465</v>
      </c>
      <c r="M80" t="s">
        <v>479</v>
      </c>
      <c r="N80" t="s">
        <v>306</v>
      </c>
      <c r="O80" t="s">
        <v>154</v>
      </c>
      <c r="P80" t="s">
        <v>63</v>
      </c>
      <c r="Q80" t="s">
        <v>75</v>
      </c>
      <c r="R80" t="s">
        <v>480</v>
      </c>
      <c r="S80" t="s">
        <v>403</v>
      </c>
    </row>
    <row r="81" spans="1:34" x14ac:dyDescent="0.2">
      <c r="A81" t="s">
        <v>402</v>
      </c>
      <c r="B81">
        <f t="shared" si="3"/>
        <v>8.5836909871244635E-2</v>
      </c>
      <c r="C81">
        <f t="shared" si="3"/>
        <v>8.5836909871244635E-2</v>
      </c>
      <c r="D81">
        <v>-0.2</v>
      </c>
      <c r="E81">
        <f t="shared" si="4"/>
        <v>-1</v>
      </c>
      <c r="F81" t="s">
        <v>1073</v>
      </c>
      <c r="G81" t="s">
        <v>72</v>
      </c>
      <c r="H81" t="s">
        <v>481</v>
      </c>
      <c r="I81" t="s">
        <v>111</v>
      </c>
      <c r="J81" t="s">
        <v>147</v>
      </c>
      <c r="K81" t="s">
        <v>121</v>
      </c>
      <c r="L81" t="s">
        <v>122</v>
      </c>
      <c r="M81" t="s">
        <v>482</v>
      </c>
      <c r="N81" t="s">
        <v>47</v>
      </c>
      <c r="O81" t="s">
        <v>1</v>
      </c>
      <c r="P81" t="s">
        <v>483</v>
      </c>
      <c r="Q81" t="s">
        <v>121</v>
      </c>
      <c r="R81" t="s">
        <v>484</v>
      </c>
      <c r="S81" t="s">
        <v>485</v>
      </c>
    </row>
    <row r="82" spans="1:34" x14ac:dyDescent="0.2">
      <c r="A82" t="s">
        <v>486</v>
      </c>
      <c r="B82">
        <f>1/20.9</f>
        <v>4.784688995215311E-2</v>
      </c>
      <c r="C82">
        <f>1/20.9</f>
        <v>4.784688995215311E-2</v>
      </c>
      <c r="D82">
        <v>1.7</v>
      </c>
      <c r="E82">
        <f t="shared" si="4"/>
        <v>0.89999999999999991</v>
      </c>
      <c r="F82" t="s">
        <v>1073</v>
      </c>
      <c r="G82" t="s">
        <v>473</v>
      </c>
      <c r="H82" t="s">
        <v>487</v>
      </c>
      <c r="I82" t="s">
        <v>79</v>
      </c>
      <c r="J82" t="s">
        <v>80</v>
      </c>
      <c r="K82" t="s">
        <v>488</v>
      </c>
      <c r="L82" t="s">
        <v>489</v>
      </c>
      <c r="M82" t="s">
        <v>68</v>
      </c>
      <c r="N82" t="s">
        <v>119</v>
      </c>
      <c r="O82" t="s">
        <v>65</v>
      </c>
      <c r="P82" t="s">
        <v>490</v>
      </c>
      <c r="Q82" t="s">
        <v>122</v>
      </c>
      <c r="R82" t="s">
        <v>108</v>
      </c>
      <c r="V82" t="s">
        <v>473</v>
      </c>
      <c r="W82" t="s">
        <v>487</v>
      </c>
      <c r="X82" t="s">
        <v>79</v>
      </c>
      <c r="Y82" t="s">
        <v>80</v>
      </c>
      <c r="Z82" t="s">
        <v>488</v>
      </c>
      <c r="AA82" t="s">
        <v>489</v>
      </c>
      <c r="AB82" t="s">
        <v>68</v>
      </c>
      <c r="AC82" t="s">
        <v>119</v>
      </c>
      <c r="AD82" t="s">
        <v>65</v>
      </c>
      <c r="AE82" t="s">
        <v>490</v>
      </c>
      <c r="AF82" t="s">
        <v>122</v>
      </c>
      <c r="AG82" t="s">
        <v>108</v>
      </c>
    </row>
    <row r="83" spans="1:34" x14ac:dyDescent="0.2">
      <c r="A83" t="s">
        <v>486</v>
      </c>
      <c r="B83">
        <f t="shared" ref="B83:C101" si="5">1/20.9</f>
        <v>4.784688995215311E-2</v>
      </c>
      <c r="C83">
        <f t="shared" si="5"/>
        <v>4.784688995215311E-2</v>
      </c>
      <c r="D83">
        <v>1.6</v>
      </c>
      <c r="E83">
        <f t="shared" si="4"/>
        <v>0.8</v>
      </c>
      <c r="F83" t="s">
        <v>1073</v>
      </c>
      <c r="G83" t="s">
        <v>269</v>
      </c>
      <c r="H83" t="s">
        <v>437</v>
      </c>
      <c r="I83" t="s">
        <v>63</v>
      </c>
      <c r="J83" t="s">
        <v>75</v>
      </c>
      <c r="K83" t="s">
        <v>491</v>
      </c>
      <c r="L83" t="s">
        <v>52</v>
      </c>
      <c r="M83" t="s">
        <v>492</v>
      </c>
      <c r="N83" t="s">
        <v>260</v>
      </c>
      <c r="O83" t="s">
        <v>1</v>
      </c>
      <c r="P83" t="s">
        <v>493</v>
      </c>
      <c r="Q83" t="s">
        <v>121</v>
      </c>
      <c r="R83" t="s">
        <v>494</v>
      </c>
      <c r="V83" t="s">
        <v>269</v>
      </c>
      <c r="W83" t="s">
        <v>437</v>
      </c>
      <c r="X83" t="s">
        <v>63</v>
      </c>
      <c r="Y83" t="s">
        <v>75</v>
      </c>
      <c r="Z83" t="s">
        <v>491</v>
      </c>
      <c r="AA83" t="s">
        <v>52</v>
      </c>
      <c r="AB83" t="s">
        <v>492</v>
      </c>
      <c r="AC83" t="s">
        <v>260</v>
      </c>
      <c r="AD83" t="s">
        <v>1</v>
      </c>
      <c r="AE83" t="s">
        <v>493</v>
      </c>
      <c r="AF83" t="s">
        <v>121</v>
      </c>
      <c r="AG83" t="s">
        <v>494</v>
      </c>
    </row>
    <row r="84" spans="1:34" x14ac:dyDescent="0.2">
      <c r="A84" t="s">
        <v>486</v>
      </c>
      <c r="B84">
        <f t="shared" si="5"/>
        <v>4.784688995215311E-2</v>
      </c>
      <c r="C84">
        <f t="shared" si="5"/>
        <v>4.784688995215311E-2</v>
      </c>
      <c r="D84">
        <v>1.5</v>
      </c>
      <c r="E84">
        <f t="shared" si="4"/>
        <v>0.7</v>
      </c>
      <c r="F84" t="s">
        <v>1073</v>
      </c>
      <c r="G84" t="s">
        <v>50</v>
      </c>
      <c r="H84" t="s">
        <v>75</v>
      </c>
      <c r="I84" t="s">
        <v>474</v>
      </c>
      <c r="J84" t="s">
        <v>140</v>
      </c>
      <c r="K84" t="s">
        <v>260</v>
      </c>
      <c r="L84" t="s">
        <v>475</v>
      </c>
      <c r="M84" t="s">
        <v>476</v>
      </c>
      <c r="N84" t="s">
        <v>245</v>
      </c>
      <c r="O84" t="s">
        <v>98</v>
      </c>
      <c r="P84" t="s">
        <v>495</v>
      </c>
      <c r="Q84" t="s">
        <v>496</v>
      </c>
      <c r="R84" t="s">
        <v>478</v>
      </c>
      <c r="V84" t="s">
        <v>50</v>
      </c>
      <c r="W84" t="s">
        <v>75</v>
      </c>
      <c r="X84" t="s">
        <v>474</v>
      </c>
      <c r="Y84" t="s">
        <v>140</v>
      </c>
      <c r="Z84" t="s">
        <v>260</v>
      </c>
      <c r="AA84" t="s">
        <v>475</v>
      </c>
      <c r="AB84" t="s">
        <v>476</v>
      </c>
      <c r="AC84" t="s">
        <v>245</v>
      </c>
      <c r="AD84" t="s">
        <v>98</v>
      </c>
      <c r="AE84" t="s">
        <v>495</v>
      </c>
      <c r="AF84" t="s">
        <v>496</v>
      </c>
      <c r="AG84" t="s">
        <v>478</v>
      </c>
    </row>
    <row r="85" spans="1:34" x14ac:dyDescent="0.2">
      <c r="A85" t="s">
        <v>486</v>
      </c>
      <c r="B85">
        <f t="shared" si="5"/>
        <v>4.784688995215311E-2</v>
      </c>
      <c r="C85">
        <f t="shared" si="5"/>
        <v>4.784688995215311E-2</v>
      </c>
      <c r="D85">
        <v>1.4</v>
      </c>
      <c r="E85">
        <f t="shared" si="4"/>
        <v>0.59999999999999987</v>
      </c>
      <c r="F85" t="s">
        <v>1073</v>
      </c>
      <c r="G85" t="s">
        <v>318</v>
      </c>
      <c r="H85" t="s">
        <v>497</v>
      </c>
      <c r="I85" t="s">
        <v>498</v>
      </c>
      <c r="J85" t="s">
        <v>496</v>
      </c>
      <c r="K85" t="s">
        <v>52</v>
      </c>
      <c r="L85" t="s">
        <v>54</v>
      </c>
      <c r="M85" t="s">
        <v>1</v>
      </c>
      <c r="N85" t="s">
        <v>499</v>
      </c>
      <c r="O85" t="s">
        <v>500</v>
      </c>
      <c r="P85" t="s">
        <v>52</v>
      </c>
      <c r="Q85" t="s">
        <v>48</v>
      </c>
      <c r="R85" t="s">
        <v>501</v>
      </c>
      <c r="S85" t="s">
        <v>502</v>
      </c>
      <c r="V85" t="s">
        <v>318</v>
      </c>
      <c r="W85" t="s">
        <v>497</v>
      </c>
      <c r="X85" t="s">
        <v>498</v>
      </c>
      <c r="Y85" t="s">
        <v>496</v>
      </c>
      <c r="Z85" t="s">
        <v>52</v>
      </c>
      <c r="AA85" t="s">
        <v>54</v>
      </c>
      <c r="AB85" t="s">
        <v>1</v>
      </c>
      <c r="AC85" t="s">
        <v>499</v>
      </c>
      <c r="AD85" t="s">
        <v>500</v>
      </c>
      <c r="AE85" t="s">
        <v>52</v>
      </c>
      <c r="AF85" t="s">
        <v>48</v>
      </c>
      <c r="AG85" t="s">
        <v>501</v>
      </c>
      <c r="AH85" t="s">
        <v>502</v>
      </c>
    </row>
    <row r="86" spans="1:34" x14ac:dyDescent="0.2">
      <c r="A86" t="s">
        <v>486</v>
      </c>
      <c r="B86">
        <f t="shared" si="5"/>
        <v>4.784688995215311E-2</v>
      </c>
      <c r="C86">
        <f t="shared" si="5"/>
        <v>4.784688995215311E-2</v>
      </c>
      <c r="D86">
        <v>1.3</v>
      </c>
      <c r="E86">
        <f t="shared" si="4"/>
        <v>0.5</v>
      </c>
      <c r="F86" t="s">
        <v>1073</v>
      </c>
      <c r="G86" t="s">
        <v>72</v>
      </c>
      <c r="H86" t="s">
        <v>86</v>
      </c>
      <c r="I86" t="s">
        <v>503</v>
      </c>
      <c r="J86" t="s">
        <v>64</v>
      </c>
      <c r="K86" t="s">
        <v>504</v>
      </c>
      <c r="L86" t="s">
        <v>504</v>
      </c>
      <c r="M86" t="s">
        <v>505</v>
      </c>
      <c r="N86" t="s">
        <v>506</v>
      </c>
      <c r="O86" t="s">
        <v>154</v>
      </c>
      <c r="P86" t="s">
        <v>416</v>
      </c>
      <c r="Q86" t="s">
        <v>507</v>
      </c>
      <c r="R86" t="s">
        <v>342</v>
      </c>
      <c r="V86" t="s">
        <v>72</v>
      </c>
      <c r="W86" t="s">
        <v>86</v>
      </c>
      <c r="X86" t="s">
        <v>503</v>
      </c>
      <c r="Y86" t="s">
        <v>64</v>
      </c>
      <c r="Z86" t="s">
        <v>504</v>
      </c>
    </row>
    <row r="87" spans="1:34" x14ac:dyDescent="0.2">
      <c r="A87" t="s">
        <v>486</v>
      </c>
      <c r="B87">
        <f t="shared" si="5"/>
        <v>4.784688995215311E-2</v>
      </c>
      <c r="C87">
        <f t="shared" si="5"/>
        <v>4.784688995215311E-2</v>
      </c>
      <c r="D87">
        <v>1.2</v>
      </c>
      <c r="E87">
        <f t="shared" si="4"/>
        <v>0.39999999999999991</v>
      </c>
      <c r="F87" t="s">
        <v>1073</v>
      </c>
      <c r="G87" t="s">
        <v>72</v>
      </c>
      <c r="H87" t="s">
        <v>235</v>
      </c>
      <c r="I87" t="s">
        <v>340</v>
      </c>
      <c r="J87" t="s">
        <v>48</v>
      </c>
      <c r="K87" t="s">
        <v>237</v>
      </c>
      <c r="L87" t="s">
        <v>52</v>
      </c>
      <c r="M87" t="s">
        <v>508</v>
      </c>
      <c r="N87" t="s">
        <v>238</v>
      </c>
      <c r="O87" t="s">
        <v>52</v>
      </c>
      <c r="P87" t="s">
        <v>239</v>
      </c>
      <c r="Q87" t="s">
        <v>1</v>
      </c>
      <c r="R87" t="s">
        <v>509</v>
      </c>
      <c r="V87" t="s">
        <v>72</v>
      </c>
      <c r="W87" t="s">
        <v>235</v>
      </c>
      <c r="X87" t="s">
        <v>340</v>
      </c>
      <c r="Y87" t="s">
        <v>48</v>
      </c>
      <c r="Z87" t="s">
        <v>237</v>
      </c>
      <c r="AA87" t="s">
        <v>52</v>
      </c>
      <c r="AB87" t="s">
        <v>508</v>
      </c>
      <c r="AC87" t="s">
        <v>238</v>
      </c>
      <c r="AD87" t="s">
        <v>52</v>
      </c>
      <c r="AE87" t="s">
        <v>239</v>
      </c>
      <c r="AF87" t="s">
        <v>1</v>
      </c>
      <c r="AG87" t="s">
        <v>509</v>
      </c>
    </row>
    <row r="88" spans="1:34" x14ac:dyDescent="0.2">
      <c r="A88" t="s">
        <v>486</v>
      </c>
      <c r="B88">
        <f t="shared" si="5"/>
        <v>4.784688995215311E-2</v>
      </c>
      <c r="C88">
        <f t="shared" si="5"/>
        <v>4.784688995215311E-2</v>
      </c>
      <c r="D88">
        <v>1.1000000000000001</v>
      </c>
      <c r="E88">
        <f t="shared" si="4"/>
        <v>0.30000000000000004</v>
      </c>
      <c r="F88" t="s">
        <v>1073</v>
      </c>
      <c r="G88" t="s">
        <v>182</v>
      </c>
      <c r="H88" t="s">
        <v>510</v>
      </c>
      <c r="I88" t="s">
        <v>511</v>
      </c>
      <c r="J88" t="s">
        <v>1</v>
      </c>
      <c r="K88" t="s">
        <v>293</v>
      </c>
      <c r="L88" t="s">
        <v>512</v>
      </c>
      <c r="M88" t="s">
        <v>47</v>
      </c>
      <c r="N88" t="s">
        <v>513</v>
      </c>
      <c r="O88" t="s">
        <v>57</v>
      </c>
      <c r="P88" t="s">
        <v>514</v>
      </c>
      <c r="AD88" t="s">
        <v>57</v>
      </c>
    </row>
    <row r="89" spans="1:34" x14ac:dyDescent="0.2">
      <c r="A89" t="s">
        <v>486</v>
      </c>
      <c r="B89">
        <f t="shared" si="5"/>
        <v>4.784688995215311E-2</v>
      </c>
      <c r="C89">
        <f t="shared" si="5"/>
        <v>4.784688995215311E-2</v>
      </c>
      <c r="D89">
        <v>1</v>
      </c>
      <c r="E89">
        <f t="shared" si="4"/>
        <v>0.19999999999999996</v>
      </c>
      <c r="F89" t="s">
        <v>1073</v>
      </c>
      <c r="G89" t="s">
        <v>473</v>
      </c>
      <c r="H89" t="s">
        <v>515</v>
      </c>
      <c r="I89" t="s">
        <v>1</v>
      </c>
      <c r="J89" t="s">
        <v>341</v>
      </c>
      <c r="K89" t="s">
        <v>121</v>
      </c>
      <c r="L89" t="s">
        <v>516</v>
      </c>
      <c r="M89" t="s">
        <v>52</v>
      </c>
      <c r="N89" t="s">
        <v>122</v>
      </c>
      <c r="O89" t="s">
        <v>319</v>
      </c>
      <c r="P89" t="s">
        <v>245</v>
      </c>
      <c r="Q89" t="s">
        <v>517</v>
      </c>
      <c r="R89" t="s">
        <v>52</v>
      </c>
      <c r="S89" t="s">
        <v>518</v>
      </c>
    </row>
    <row r="90" spans="1:34" x14ac:dyDescent="0.2">
      <c r="A90" t="s">
        <v>486</v>
      </c>
      <c r="B90">
        <f t="shared" si="5"/>
        <v>4.784688995215311E-2</v>
      </c>
      <c r="C90">
        <f t="shared" si="5"/>
        <v>4.784688995215311E-2</v>
      </c>
      <c r="D90">
        <v>0.90000000000000102</v>
      </c>
      <c r="E90">
        <f t="shared" si="4"/>
        <v>0.10000000000000098</v>
      </c>
      <c r="F90" t="s">
        <v>1073</v>
      </c>
      <c r="G90" t="s">
        <v>269</v>
      </c>
      <c r="H90" t="s">
        <v>437</v>
      </c>
      <c r="I90" t="s">
        <v>63</v>
      </c>
      <c r="J90" t="s">
        <v>75</v>
      </c>
      <c r="K90" t="s">
        <v>519</v>
      </c>
      <c r="L90" t="s">
        <v>154</v>
      </c>
      <c r="M90" t="s">
        <v>143</v>
      </c>
      <c r="N90" t="s">
        <v>69</v>
      </c>
      <c r="O90" t="s">
        <v>480</v>
      </c>
      <c r="P90" t="s">
        <v>520</v>
      </c>
      <c r="Q90" t="s">
        <v>52</v>
      </c>
      <c r="R90" t="s">
        <v>421</v>
      </c>
    </row>
    <row r="91" spans="1:34" x14ac:dyDescent="0.2">
      <c r="A91" t="s">
        <v>486</v>
      </c>
      <c r="B91">
        <f t="shared" si="5"/>
        <v>4.784688995215311E-2</v>
      </c>
      <c r="C91">
        <f t="shared" si="5"/>
        <v>4.784688995215311E-2</v>
      </c>
      <c r="D91">
        <v>0.80000000000000104</v>
      </c>
      <c r="E91">
        <f t="shared" si="4"/>
        <v>9.9920072216264089E-16</v>
      </c>
      <c r="F91" t="s">
        <v>1073</v>
      </c>
      <c r="G91" t="s">
        <v>210</v>
      </c>
      <c r="H91" t="s">
        <v>416</v>
      </c>
      <c r="I91" t="s">
        <v>258</v>
      </c>
      <c r="J91" t="s">
        <v>246</v>
      </c>
      <c r="K91" t="s">
        <v>68</v>
      </c>
      <c r="L91" t="s">
        <v>193</v>
      </c>
      <c r="M91" t="s">
        <v>340</v>
      </c>
      <c r="N91" t="s">
        <v>521</v>
      </c>
      <c r="O91" t="s">
        <v>124</v>
      </c>
      <c r="P91" t="s">
        <v>522</v>
      </c>
      <c r="Q91" t="s">
        <v>126</v>
      </c>
    </row>
    <row r="92" spans="1:34" x14ac:dyDescent="0.2">
      <c r="A92" t="s">
        <v>486</v>
      </c>
      <c r="B92">
        <f t="shared" si="5"/>
        <v>4.784688995215311E-2</v>
      </c>
      <c r="C92">
        <f t="shared" si="5"/>
        <v>4.784688995215311E-2</v>
      </c>
      <c r="D92">
        <v>0.70000000000000095</v>
      </c>
      <c r="E92">
        <f t="shared" si="4"/>
        <v>-9.999999999999909E-2</v>
      </c>
      <c r="F92" t="s">
        <v>1073</v>
      </c>
      <c r="G92" t="s">
        <v>297</v>
      </c>
      <c r="H92" t="s">
        <v>443</v>
      </c>
      <c r="I92" t="s">
        <v>67</v>
      </c>
      <c r="J92" t="s">
        <v>101</v>
      </c>
      <c r="K92" t="s">
        <v>44</v>
      </c>
      <c r="L92" t="s">
        <v>45</v>
      </c>
      <c r="M92" t="s">
        <v>523</v>
      </c>
      <c r="N92" t="s">
        <v>52</v>
      </c>
      <c r="O92" t="s">
        <v>524</v>
      </c>
      <c r="P92" t="s">
        <v>48</v>
      </c>
      <c r="Q92" t="s">
        <v>525</v>
      </c>
      <c r="R92" t="s">
        <v>52</v>
      </c>
      <c r="S92" t="s">
        <v>186</v>
      </c>
      <c r="T92" t="s">
        <v>235</v>
      </c>
    </row>
    <row r="93" spans="1:34" x14ac:dyDescent="0.2">
      <c r="A93" t="s">
        <v>486</v>
      </c>
      <c r="B93">
        <f t="shared" si="5"/>
        <v>4.784688995215311E-2</v>
      </c>
      <c r="C93">
        <f t="shared" si="5"/>
        <v>4.784688995215311E-2</v>
      </c>
      <c r="D93">
        <v>0.6</v>
      </c>
      <c r="E93">
        <f t="shared" si="4"/>
        <v>-0.20000000000000007</v>
      </c>
      <c r="F93" t="s">
        <v>1073</v>
      </c>
      <c r="G93" t="s">
        <v>526</v>
      </c>
      <c r="H93" t="s">
        <v>68</v>
      </c>
      <c r="I93" t="s">
        <v>144</v>
      </c>
      <c r="J93" t="s">
        <v>268</v>
      </c>
      <c r="K93" t="s">
        <v>147</v>
      </c>
      <c r="L93" t="s">
        <v>68</v>
      </c>
      <c r="M93" t="s">
        <v>119</v>
      </c>
      <c r="N93" t="s">
        <v>52</v>
      </c>
      <c r="O93" t="s">
        <v>113</v>
      </c>
      <c r="P93" t="s">
        <v>77</v>
      </c>
      <c r="Q93" t="s">
        <v>85</v>
      </c>
      <c r="R93" t="s">
        <v>246</v>
      </c>
      <c r="S93" t="s">
        <v>527</v>
      </c>
    </row>
    <row r="94" spans="1:34" x14ac:dyDescent="0.2">
      <c r="A94" t="s">
        <v>486</v>
      </c>
      <c r="B94">
        <f t="shared" si="5"/>
        <v>4.784688995215311E-2</v>
      </c>
      <c r="C94">
        <f t="shared" si="5"/>
        <v>4.784688995215311E-2</v>
      </c>
      <c r="D94">
        <v>0.5</v>
      </c>
      <c r="E94">
        <f t="shared" si="4"/>
        <v>-0.30000000000000004</v>
      </c>
      <c r="F94" t="s">
        <v>1073</v>
      </c>
      <c r="G94" t="s">
        <v>72</v>
      </c>
      <c r="H94" t="s">
        <v>78</v>
      </c>
      <c r="I94" t="s">
        <v>164</v>
      </c>
      <c r="J94" t="s">
        <v>143</v>
      </c>
      <c r="K94" t="s">
        <v>165</v>
      </c>
      <c r="L94" t="s">
        <v>52</v>
      </c>
      <c r="M94" t="s">
        <v>166</v>
      </c>
      <c r="N94" t="s">
        <v>75</v>
      </c>
      <c r="O94" t="s">
        <v>1</v>
      </c>
      <c r="P94" t="s">
        <v>528</v>
      </c>
      <c r="Q94" t="s">
        <v>121</v>
      </c>
      <c r="R94" t="s">
        <v>529</v>
      </c>
    </row>
    <row r="95" spans="1:34" x14ac:dyDescent="0.2">
      <c r="A95" t="s">
        <v>486</v>
      </c>
      <c r="B95">
        <f t="shared" si="5"/>
        <v>4.784688995215311E-2</v>
      </c>
      <c r="C95">
        <f t="shared" si="5"/>
        <v>4.784688995215311E-2</v>
      </c>
      <c r="D95">
        <v>0.4</v>
      </c>
      <c r="E95">
        <f t="shared" si="4"/>
        <v>-0.4</v>
      </c>
      <c r="F95" t="s">
        <v>1073</v>
      </c>
      <c r="G95" t="s">
        <v>297</v>
      </c>
      <c r="H95" t="s">
        <v>443</v>
      </c>
      <c r="I95" t="s">
        <v>67</v>
      </c>
      <c r="J95" t="s">
        <v>101</v>
      </c>
      <c r="K95" t="s">
        <v>44</v>
      </c>
      <c r="L95" t="s">
        <v>166</v>
      </c>
      <c r="M95" t="s">
        <v>224</v>
      </c>
      <c r="N95" t="s">
        <v>530</v>
      </c>
      <c r="O95" t="s">
        <v>67</v>
      </c>
      <c r="P95" t="s">
        <v>531</v>
      </c>
      <c r="Q95" t="s">
        <v>532</v>
      </c>
    </row>
    <row r="96" spans="1:34" x14ac:dyDescent="0.2">
      <c r="A96" t="s">
        <v>486</v>
      </c>
      <c r="B96">
        <f t="shared" si="5"/>
        <v>4.784688995215311E-2</v>
      </c>
      <c r="C96">
        <f t="shared" si="5"/>
        <v>4.784688995215311E-2</v>
      </c>
      <c r="D96">
        <v>0.3</v>
      </c>
      <c r="E96">
        <f t="shared" si="4"/>
        <v>-0.5</v>
      </c>
      <c r="F96" t="s">
        <v>1073</v>
      </c>
      <c r="G96" t="s">
        <v>82</v>
      </c>
      <c r="H96" t="s">
        <v>64</v>
      </c>
      <c r="I96" t="s">
        <v>65</v>
      </c>
      <c r="J96" t="s">
        <v>223</v>
      </c>
      <c r="K96" t="s">
        <v>48</v>
      </c>
      <c r="L96" t="s">
        <v>533</v>
      </c>
      <c r="M96" t="s">
        <v>534</v>
      </c>
      <c r="N96" t="s">
        <v>535</v>
      </c>
      <c r="O96" t="s">
        <v>536</v>
      </c>
      <c r="P96" t="s">
        <v>48</v>
      </c>
      <c r="Q96" t="s">
        <v>308</v>
      </c>
      <c r="R96" t="s">
        <v>537</v>
      </c>
    </row>
    <row r="97" spans="1:32" x14ac:dyDescent="0.2">
      <c r="A97" t="s">
        <v>486</v>
      </c>
      <c r="B97">
        <f t="shared" si="5"/>
        <v>4.784688995215311E-2</v>
      </c>
      <c r="C97">
        <f t="shared" si="5"/>
        <v>4.784688995215311E-2</v>
      </c>
      <c r="D97">
        <v>0.2</v>
      </c>
      <c r="E97">
        <f t="shared" si="4"/>
        <v>-0.60000000000000009</v>
      </c>
      <c r="F97" t="s">
        <v>1073</v>
      </c>
      <c r="G97" t="s">
        <v>297</v>
      </c>
      <c r="H97" t="s">
        <v>538</v>
      </c>
      <c r="I97" t="s">
        <v>453</v>
      </c>
      <c r="J97" t="s">
        <v>1</v>
      </c>
      <c r="K97" t="s">
        <v>343</v>
      </c>
      <c r="L97" t="s">
        <v>306</v>
      </c>
      <c r="M97" t="s">
        <v>140</v>
      </c>
      <c r="N97" t="s">
        <v>186</v>
      </c>
      <c r="O97" t="s">
        <v>539</v>
      </c>
      <c r="P97" t="s">
        <v>57</v>
      </c>
      <c r="Q97" t="s">
        <v>303</v>
      </c>
      <c r="R97" t="s">
        <v>52</v>
      </c>
      <c r="S97" t="s">
        <v>540</v>
      </c>
    </row>
    <row r="98" spans="1:32" x14ac:dyDescent="0.2">
      <c r="A98" t="s">
        <v>486</v>
      </c>
      <c r="B98">
        <f t="shared" si="5"/>
        <v>4.784688995215311E-2</v>
      </c>
      <c r="C98">
        <f t="shared" si="5"/>
        <v>4.784688995215311E-2</v>
      </c>
      <c r="D98">
        <v>9.9999999999999895E-2</v>
      </c>
      <c r="E98">
        <f t="shared" si="4"/>
        <v>-0.70000000000000018</v>
      </c>
      <c r="F98" t="s">
        <v>1073</v>
      </c>
      <c r="G98" t="s">
        <v>541</v>
      </c>
      <c r="H98" t="s">
        <v>542</v>
      </c>
      <c r="I98" t="s">
        <v>102</v>
      </c>
      <c r="J98" t="s">
        <v>480</v>
      </c>
      <c r="K98" t="s">
        <v>543</v>
      </c>
      <c r="L98" t="s">
        <v>40</v>
      </c>
      <c r="M98" t="s">
        <v>41</v>
      </c>
      <c r="N98" t="s">
        <v>48</v>
      </c>
      <c r="O98" t="s">
        <v>544</v>
      </c>
      <c r="P98" t="s">
        <v>63</v>
      </c>
      <c r="Q98" t="s">
        <v>357</v>
      </c>
      <c r="R98" t="s">
        <v>480</v>
      </c>
      <c r="S98" t="s">
        <v>545</v>
      </c>
    </row>
    <row r="99" spans="1:32" x14ac:dyDescent="0.2">
      <c r="A99" t="s">
        <v>486</v>
      </c>
      <c r="B99">
        <f t="shared" si="5"/>
        <v>4.784688995215311E-2</v>
      </c>
      <c r="C99">
        <f t="shared" si="5"/>
        <v>4.784688995215311E-2</v>
      </c>
      <c r="D99">
        <v>0</v>
      </c>
      <c r="E99">
        <f t="shared" si="4"/>
        <v>-0.8</v>
      </c>
      <c r="F99" t="s">
        <v>1073</v>
      </c>
      <c r="G99" t="s">
        <v>297</v>
      </c>
      <c r="H99" t="s">
        <v>437</v>
      </c>
      <c r="I99" t="s">
        <v>546</v>
      </c>
      <c r="J99" t="s">
        <v>119</v>
      </c>
      <c r="K99" t="s">
        <v>76</v>
      </c>
      <c r="L99" t="s">
        <v>547</v>
      </c>
      <c r="M99" t="s">
        <v>41</v>
      </c>
      <c r="N99" t="s">
        <v>186</v>
      </c>
      <c r="O99" t="s">
        <v>233</v>
      </c>
      <c r="P99" t="s">
        <v>94</v>
      </c>
      <c r="Q99" t="s">
        <v>1</v>
      </c>
      <c r="R99" t="s">
        <v>548</v>
      </c>
      <c r="S99" t="s">
        <v>549</v>
      </c>
    </row>
    <row r="100" spans="1:32" x14ac:dyDescent="0.2">
      <c r="A100" t="s">
        <v>486</v>
      </c>
      <c r="B100">
        <f t="shared" si="5"/>
        <v>4.784688995215311E-2</v>
      </c>
      <c r="C100">
        <f t="shared" si="5"/>
        <v>4.784688995215311E-2</v>
      </c>
      <c r="D100">
        <v>-0.1</v>
      </c>
      <c r="E100">
        <f t="shared" si="4"/>
        <v>-0.9</v>
      </c>
      <c r="F100" t="s">
        <v>1073</v>
      </c>
      <c r="G100" t="s">
        <v>72</v>
      </c>
      <c r="H100" t="s">
        <v>550</v>
      </c>
      <c r="I100" t="s">
        <v>51</v>
      </c>
      <c r="J100" t="s">
        <v>289</v>
      </c>
      <c r="K100" t="s">
        <v>145</v>
      </c>
      <c r="L100" t="s">
        <v>245</v>
      </c>
      <c r="M100" t="s">
        <v>48</v>
      </c>
      <c r="N100" t="s">
        <v>551</v>
      </c>
      <c r="O100" t="s">
        <v>552</v>
      </c>
      <c r="P100" t="s">
        <v>111</v>
      </c>
      <c r="Q100" t="s">
        <v>158</v>
      </c>
    </row>
    <row r="101" spans="1:32" x14ac:dyDescent="0.2">
      <c r="A101" t="s">
        <v>486</v>
      </c>
      <c r="B101">
        <f t="shared" si="5"/>
        <v>4.784688995215311E-2</v>
      </c>
      <c r="C101">
        <f t="shared" si="5"/>
        <v>4.784688995215311E-2</v>
      </c>
      <c r="D101">
        <v>-0.2</v>
      </c>
      <c r="E101">
        <f t="shared" si="4"/>
        <v>-1</v>
      </c>
      <c r="F101" t="s">
        <v>1073</v>
      </c>
      <c r="G101" t="s">
        <v>297</v>
      </c>
      <c r="H101" t="s">
        <v>415</v>
      </c>
      <c r="I101" t="s">
        <v>67</v>
      </c>
      <c r="J101" t="s">
        <v>68</v>
      </c>
      <c r="K101" t="s">
        <v>44</v>
      </c>
      <c r="L101" t="s">
        <v>194</v>
      </c>
      <c r="M101" t="s">
        <v>278</v>
      </c>
      <c r="N101" t="s">
        <v>553</v>
      </c>
      <c r="O101" t="s">
        <v>48</v>
      </c>
      <c r="P101" t="s">
        <v>554</v>
      </c>
      <c r="Q101" t="s">
        <v>555</v>
      </c>
      <c r="R101" t="s">
        <v>134</v>
      </c>
    </row>
    <row r="102" spans="1:32" x14ac:dyDescent="0.2">
      <c r="A102" t="s">
        <v>556</v>
      </c>
      <c r="B102">
        <f>1/36.78</f>
        <v>2.7188689505165849E-2</v>
      </c>
      <c r="C102">
        <f>1/36.78</f>
        <v>2.7188689505165849E-2</v>
      </c>
      <c r="D102">
        <v>1.7</v>
      </c>
      <c r="E102">
        <f t="shared" si="4"/>
        <v>0.89999999999999991</v>
      </c>
      <c r="F102" t="s">
        <v>1073</v>
      </c>
      <c r="G102" t="s">
        <v>72</v>
      </c>
      <c r="H102" t="s">
        <v>550</v>
      </c>
      <c r="I102" t="s">
        <v>51</v>
      </c>
      <c r="J102" t="s">
        <v>557</v>
      </c>
      <c r="K102" t="s">
        <v>41</v>
      </c>
      <c r="L102" t="s">
        <v>48</v>
      </c>
      <c r="M102" t="s">
        <v>225</v>
      </c>
      <c r="N102" t="s">
        <v>121</v>
      </c>
      <c r="O102" t="s">
        <v>48</v>
      </c>
      <c r="P102" t="s">
        <v>558</v>
      </c>
      <c r="Q102" t="s">
        <v>552</v>
      </c>
      <c r="V102" t="s">
        <v>72</v>
      </c>
      <c r="W102" t="s">
        <v>550</v>
      </c>
      <c r="X102" t="s">
        <v>51</v>
      </c>
      <c r="Y102" t="s">
        <v>557</v>
      </c>
      <c r="Z102" t="s">
        <v>41</v>
      </c>
      <c r="AA102" t="s">
        <v>48</v>
      </c>
      <c r="AB102" t="s">
        <v>225</v>
      </c>
      <c r="AC102" t="s">
        <v>121</v>
      </c>
      <c r="AD102" t="s">
        <v>48</v>
      </c>
      <c r="AF102" t="s">
        <v>552</v>
      </c>
    </row>
    <row r="103" spans="1:32" x14ac:dyDescent="0.2">
      <c r="A103" t="s">
        <v>556</v>
      </c>
      <c r="B103">
        <f t="shared" ref="B103:C121" si="6">1/36.78</f>
        <v>2.7188689505165849E-2</v>
      </c>
      <c r="C103">
        <f t="shared" si="6"/>
        <v>2.7188689505165849E-2</v>
      </c>
      <c r="D103">
        <v>1.6</v>
      </c>
      <c r="E103">
        <f t="shared" si="4"/>
        <v>0.8</v>
      </c>
      <c r="F103" t="s">
        <v>1073</v>
      </c>
      <c r="G103" t="s">
        <v>559</v>
      </c>
      <c r="H103" t="s">
        <v>63</v>
      </c>
      <c r="I103" t="s">
        <v>151</v>
      </c>
      <c r="J103" t="s">
        <v>205</v>
      </c>
      <c r="K103" t="s">
        <v>52</v>
      </c>
      <c r="L103" t="s">
        <v>500</v>
      </c>
      <c r="M103" t="s">
        <v>465</v>
      </c>
      <c r="N103" t="s">
        <v>560</v>
      </c>
      <c r="O103" t="s">
        <v>174</v>
      </c>
      <c r="P103" t="s">
        <v>52</v>
      </c>
      <c r="Q103" t="s">
        <v>48</v>
      </c>
      <c r="R103" t="s">
        <v>561</v>
      </c>
      <c r="AB103" t="s">
        <v>465</v>
      </c>
      <c r="AE103" t="s">
        <v>52</v>
      </c>
    </row>
    <row r="104" spans="1:32" x14ac:dyDescent="0.2">
      <c r="A104" t="s">
        <v>556</v>
      </c>
      <c r="B104">
        <f t="shared" si="6"/>
        <v>2.7188689505165849E-2</v>
      </c>
      <c r="C104">
        <f t="shared" si="6"/>
        <v>2.7188689505165849E-2</v>
      </c>
      <c r="D104">
        <v>1.5</v>
      </c>
      <c r="E104">
        <f t="shared" si="4"/>
        <v>0.7</v>
      </c>
      <c r="F104" t="s">
        <v>1073</v>
      </c>
      <c r="G104" t="s">
        <v>473</v>
      </c>
      <c r="H104" t="s">
        <v>144</v>
      </c>
      <c r="I104" t="s">
        <v>65</v>
      </c>
      <c r="J104" t="s">
        <v>562</v>
      </c>
      <c r="K104" t="s">
        <v>41</v>
      </c>
      <c r="L104" t="s">
        <v>48</v>
      </c>
      <c r="M104" t="s">
        <v>419</v>
      </c>
      <c r="N104" t="s">
        <v>376</v>
      </c>
      <c r="O104" t="s">
        <v>94</v>
      </c>
      <c r="P104" t="s">
        <v>48</v>
      </c>
      <c r="Q104" t="s">
        <v>285</v>
      </c>
      <c r="R104" t="s">
        <v>563</v>
      </c>
      <c r="S104" t="s">
        <v>564</v>
      </c>
      <c r="V104" t="s">
        <v>473</v>
      </c>
      <c r="W104" t="s">
        <v>144</v>
      </c>
    </row>
    <row r="105" spans="1:32" x14ac:dyDescent="0.2">
      <c r="A105" t="s">
        <v>556</v>
      </c>
      <c r="B105">
        <f t="shared" si="6"/>
        <v>2.7188689505165849E-2</v>
      </c>
      <c r="C105">
        <f t="shared" si="6"/>
        <v>2.7188689505165849E-2</v>
      </c>
      <c r="D105">
        <v>1.4</v>
      </c>
      <c r="E105">
        <f t="shared" si="4"/>
        <v>0.59999999999999987</v>
      </c>
      <c r="F105" t="s">
        <v>1073</v>
      </c>
      <c r="G105" t="s">
        <v>297</v>
      </c>
      <c r="H105" t="s">
        <v>538</v>
      </c>
      <c r="I105" t="s">
        <v>65</v>
      </c>
      <c r="J105" t="s">
        <v>565</v>
      </c>
      <c r="K105" t="s">
        <v>52</v>
      </c>
      <c r="L105" t="s">
        <v>566</v>
      </c>
      <c r="M105" t="s">
        <v>408</v>
      </c>
      <c r="N105" t="s">
        <v>56</v>
      </c>
      <c r="O105" t="s">
        <v>567</v>
      </c>
      <c r="P105" t="s">
        <v>140</v>
      </c>
      <c r="Q105" t="s">
        <v>568</v>
      </c>
      <c r="R105" t="s">
        <v>569</v>
      </c>
    </row>
    <row r="106" spans="1:32" x14ac:dyDescent="0.2">
      <c r="A106" t="s">
        <v>556</v>
      </c>
      <c r="B106">
        <f t="shared" si="6"/>
        <v>2.7188689505165849E-2</v>
      </c>
      <c r="C106">
        <f t="shared" si="6"/>
        <v>2.7188689505165849E-2</v>
      </c>
      <c r="D106">
        <v>1.3</v>
      </c>
      <c r="E106">
        <f t="shared" si="4"/>
        <v>0.5</v>
      </c>
      <c r="F106" t="s">
        <v>1073</v>
      </c>
      <c r="G106" t="s">
        <v>570</v>
      </c>
      <c r="H106" t="s">
        <v>246</v>
      </c>
      <c r="I106" t="s">
        <v>143</v>
      </c>
      <c r="J106" t="s">
        <v>119</v>
      </c>
      <c r="K106" t="s">
        <v>571</v>
      </c>
      <c r="L106" t="s">
        <v>572</v>
      </c>
      <c r="M106" t="s">
        <v>57</v>
      </c>
      <c r="N106" t="s">
        <v>1</v>
      </c>
      <c r="O106" t="s">
        <v>293</v>
      </c>
      <c r="P106" t="s">
        <v>528</v>
      </c>
      <c r="Q106" t="s">
        <v>121</v>
      </c>
      <c r="R106" t="s">
        <v>573</v>
      </c>
    </row>
    <row r="107" spans="1:32" x14ac:dyDescent="0.2">
      <c r="A107" t="s">
        <v>556</v>
      </c>
      <c r="B107">
        <f t="shared" si="6"/>
        <v>2.7188689505165849E-2</v>
      </c>
      <c r="C107">
        <f t="shared" si="6"/>
        <v>2.7188689505165849E-2</v>
      </c>
      <c r="D107">
        <v>1.2</v>
      </c>
      <c r="E107">
        <f t="shared" si="4"/>
        <v>0.39999999999999991</v>
      </c>
      <c r="F107" t="s">
        <v>1073</v>
      </c>
      <c r="G107" t="s">
        <v>190</v>
      </c>
      <c r="H107" t="s">
        <v>191</v>
      </c>
      <c r="I107" t="s">
        <v>192</v>
      </c>
      <c r="J107" t="s">
        <v>68</v>
      </c>
      <c r="K107" t="s">
        <v>193</v>
      </c>
      <c r="L107" t="s">
        <v>194</v>
      </c>
      <c r="M107" t="s">
        <v>52</v>
      </c>
      <c r="N107" t="s">
        <v>195</v>
      </c>
      <c r="O107" t="s">
        <v>196</v>
      </c>
      <c r="P107" t="s">
        <v>106</v>
      </c>
      <c r="Q107" t="s">
        <v>574</v>
      </c>
      <c r="R107" t="s">
        <v>158</v>
      </c>
      <c r="S107" t="s">
        <v>48</v>
      </c>
      <c r="T107" t="s">
        <v>575</v>
      </c>
    </row>
    <row r="108" spans="1:32" x14ac:dyDescent="0.2">
      <c r="A108" t="s">
        <v>556</v>
      </c>
      <c r="B108">
        <f t="shared" si="6"/>
        <v>2.7188689505165849E-2</v>
      </c>
      <c r="C108">
        <f t="shared" si="6"/>
        <v>2.7188689505165849E-2</v>
      </c>
      <c r="D108">
        <v>1.1000000000000001</v>
      </c>
      <c r="E108">
        <f t="shared" si="4"/>
        <v>0.30000000000000004</v>
      </c>
      <c r="F108" t="s">
        <v>1073</v>
      </c>
      <c r="G108" t="s">
        <v>50</v>
      </c>
      <c r="H108" t="s">
        <v>576</v>
      </c>
      <c r="I108" t="s">
        <v>577</v>
      </c>
      <c r="J108" t="s">
        <v>578</v>
      </c>
      <c r="K108" t="s">
        <v>94</v>
      </c>
      <c r="L108" t="s">
        <v>131</v>
      </c>
      <c r="M108" t="s">
        <v>281</v>
      </c>
      <c r="N108" t="s">
        <v>48</v>
      </c>
      <c r="O108" t="s">
        <v>499</v>
      </c>
      <c r="P108" t="s">
        <v>52</v>
      </c>
      <c r="Q108" t="s">
        <v>85</v>
      </c>
      <c r="R108" t="s">
        <v>212</v>
      </c>
    </row>
    <row r="109" spans="1:32" x14ac:dyDescent="0.2">
      <c r="A109" t="s">
        <v>556</v>
      </c>
      <c r="B109">
        <f t="shared" si="6"/>
        <v>2.7188689505165849E-2</v>
      </c>
      <c r="C109">
        <f t="shared" si="6"/>
        <v>2.7188689505165849E-2</v>
      </c>
      <c r="D109">
        <v>1</v>
      </c>
      <c r="E109">
        <f t="shared" si="4"/>
        <v>0.19999999999999996</v>
      </c>
      <c r="F109" t="s">
        <v>1073</v>
      </c>
      <c r="G109" t="s">
        <v>297</v>
      </c>
      <c r="H109" t="s">
        <v>83</v>
      </c>
      <c r="I109" t="s">
        <v>52</v>
      </c>
      <c r="J109" t="s">
        <v>207</v>
      </c>
      <c r="K109" t="s">
        <v>330</v>
      </c>
      <c r="L109" t="s">
        <v>47</v>
      </c>
      <c r="M109" t="s">
        <v>186</v>
      </c>
      <c r="N109" t="s">
        <v>579</v>
      </c>
      <c r="O109" t="s">
        <v>580</v>
      </c>
      <c r="P109" t="s">
        <v>245</v>
      </c>
      <c r="Q109" t="s">
        <v>517</v>
      </c>
      <c r="R109" t="s">
        <v>52</v>
      </c>
      <c r="S109" t="s">
        <v>518</v>
      </c>
    </row>
    <row r="110" spans="1:32" x14ac:dyDescent="0.2">
      <c r="A110" t="s">
        <v>556</v>
      </c>
      <c r="B110">
        <f t="shared" si="6"/>
        <v>2.7188689505165849E-2</v>
      </c>
      <c r="C110">
        <f t="shared" si="6"/>
        <v>2.7188689505165849E-2</v>
      </c>
      <c r="D110">
        <v>0.90000000000000102</v>
      </c>
      <c r="E110">
        <f t="shared" si="4"/>
        <v>0.10000000000000098</v>
      </c>
      <c r="F110" t="s">
        <v>1073</v>
      </c>
      <c r="G110" t="s">
        <v>216</v>
      </c>
      <c r="H110" t="s">
        <v>102</v>
      </c>
      <c r="I110" t="s">
        <v>390</v>
      </c>
      <c r="J110" t="s">
        <v>581</v>
      </c>
      <c r="K110" t="s">
        <v>131</v>
      </c>
      <c r="L110" t="s">
        <v>315</v>
      </c>
      <c r="M110" t="s">
        <v>65</v>
      </c>
      <c r="N110" t="s">
        <v>107</v>
      </c>
      <c r="O110" t="s">
        <v>57</v>
      </c>
      <c r="P110" t="s">
        <v>67</v>
      </c>
      <c r="Q110" t="s">
        <v>582</v>
      </c>
      <c r="R110" t="s">
        <v>532</v>
      </c>
    </row>
    <row r="111" spans="1:32" x14ac:dyDescent="0.2">
      <c r="A111" t="s">
        <v>556</v>
      </c>
      <c r="B111">
        <f t="shared" si="6"/>
        <v>2.7188689505165849E-2</v>
      </c>
      <c r="C111">
        <f t="shared" si="6"/>
        <v>2.7188689505165849E-2</v>
      </c>
      <c r="D111">
        <v>0.80000000000000104</v>
      </c>
      <c r="E111">
        <f t="shared" si="4"/>
        <v>9.9920072216264089E-16</v>
      </c>
      <c r="F111" t="s">
        <v>1073</v>
      </c>
      <c r="G111" t="s">
        <v>182</v>
      </c>
      <c r="H111" t="s">
        <v>339</v>
      </c>
      <c r="I111" t="s">
        <v>75</v>
      </c>
      <c r="J111" t="s">
        <v>65</v>
      </c>
      <c r="K111" t="s">
        <v>583</v>
      </c>
      <c r="L111" t="s">
        <v>584</v>
      </c>
      <c r="M111" t="s">
        <v>585</v>
      </c>
      <c r="N111" t="s">
        <v>184</v>
      </c>
      <c r="O111" t="s">
        <v>131</v>
      </c>
      <c r="P111" t="s">
        <v>64</v>
      </c>
      <c r="Q111" t="s">
        <v>65</v>
      </c>
      <c r="R111" t="s">
        <v>268</v>
      </c>
      <c r="S111" t="s">
        <v>306</v>
      </c>
    </row>
    <row r="112" spans="1:32" x14ac:dyDescent="0.2">
      <c r="A112" t="s">
        <v>556</v>
      </c>
      <c r="B112">
        <f t="shared" si="6"/>
        <v>2.7188689505165849E-2</v>
      </c>
      <c r="C112">
        <f t="shared" si="6"/>
        <v>2.7188689505165849E-2</v>
      </c>
      <c r="D112">
        <v>0.70000000000000095</v>
      </c>
      <c r="E112">
        <f t="shared" si="4"/>
        <v>-9.999999999999909E-2</v>
      </c>
      <c r="F112" t="s">
        <v>1073</v>
      </c>
      <c r="G112" t="s">
        <v>72</v>
      </c>
      <c r="H112" t="s">
        <v>237</v>
      </c>
      <c r="I112" t="s">
        <v>586</v>
      </c>
      <c r="J112" t="s">
        <v>1</v>
      </c>
      <c r="K112" t="s">
        <v>587</v>
      </c>
      <c r="L112" t="s">
        <v>124</v>
      </c>
      <c r="M112" t="s">
        <v>588</v>
      </c>
      <c r="N112" t="s">
        <v>230</v>
      </c>
      <c r="O112" t="s">
        <v>198</v>
      </c>
      <c r="P112" t="s">
        <v>589</v>
      </c>
    </row>
    <row r="113" spans="1:34" x14ac:dyDescent="0.2">
      <c r="A113" t="s">
        <v>556</v>
      </c>
      <c r="B113">
        <f t="shared" si="6"/>
        <v>2.7188689505165849E-2</v>
      </c>
      <c r="C113">
        <f t="shared" si="6"/>
        <v>2.7188689505165849E-2</v>
      </c>
      <c r="D113">
        <v>0.6</v>
      </c>
      <c r="E113">
        <f t="shared" si="4"/>
        <v>-0.20000000000000007</v>
      </c>
      <c r="F113" t="s">
        <v>1073</v>
      </c>
      <c r="G113" t="s">
        <v>297</v>
      </c>
      <c r="H113" t="s">
        <v>538</v>
      </c>
      <c r="I113" t="s">
        <v>65</v>
      </c>
      <c r="J113" t="s">
        <v>565</v>
      </c>
      <c r="K113" t="s">
        <v>52</v>
      </c>
      <c r="L113" t="s">
        <v>107</v>
      </c>
      <c r="M113" t="s">
        <v>590</v>
      </c>
      <c r="N113" t="s">
        <v>408</v>
      </c>
      <c r="O113" t="s">
        <v>125</v>
      </c>
      <c r="P113" t="s">
        <v>140</v>
      </c>
      <c r="Q113" t="s">
        <v>568</v>
      </c>
      <c r="R113" t="s">
        <v>569</v>
      </c>
    </row>
    <row r="114" spans="1:34" x14ac:dyDescent="0.2">
      <c r="A114" t="s">
        <v>556</v>
      </c>
      <c r="B114">
        <f t="shared" si="6"/>
        <v>2.7188689505165849E-2</v>
      </c>
      <c r="C114">
        <f t="shared" si="6"/>
        <v>2.7188689505165849E-2</v>
      </c>
      <c r="D114">
        <v>0.5</v>
      </c>
      <c r="E114">
        <f t="shared" si="4"/>
        <v>-0.30000000000000004</v>
      </c>
      <c r="F114" t="s">
        <v>1073</v>
      </c>
      <c r="G114" t="s">
        <v>72</v>
      </c>
      <c r="H114" t="s">
        <v>591</v>
      </c>
      <c r="I114" t="s">
        <v>592</v>
      </c>
      <c r="J114" t="s">
        <v>174</v>
      </c>
      <c r="K114" t="s">
        <v>48</v>
      </c>
      <c r="L114" t="s">
        <v>593</v>
      </c>
      <c r="M114" t="s">
        <v>57</v>
      </c>
      <c r="N114" t="s">
        <v>594</v>
      </c>
      <c r="O114" t="s">
        <v>375</v>
      </c>
      <c r="P114" t="s">
        <v>48</v>
      </c>
      <c r="Q114" t="s">
        <v>595</v>
      </c>
      <c r="R114" t="s">
        <v>596</v>
      </c>
    </row>
    <row r="115" spans="1:34" x14ac:dyDescent="0.2">
      <c r="A115" t="s">
        <v>556</v>
      </c>
      <c r="B115">
        <f t="shared" si="6"/>
        <v>2.7188689505165849E-2</v>
      </c>
      <c r="C115">
        <f t="shared" si="6"/>
        <v>2.7188689505165849E-2</v>
      </c>
      <c r="D115">
        <v>0.4</v>
      </c>
      <c r="E115">
        <f t="shared" si="4"/>
        <v>-0.4</v>
      </c>
      <c r="F115" t="s">
        <v>1073</v>
      </c>
      <c r="G115" t="s">
        <v>597</v>
      </c>
      <c r="H115" t="s">
        <v>48</v>
      </c>
      <c r="I115" t="s">
        <v>389</v>
      </c>
      <c r="J115" t="s">
        <v>416</v>
      </c>
      <c r="K115" t="s">
        <v>586</v>
      </c>
      <c r="L115" t="s">
        <v>1</v>
      </c>
      <c r="M115" t="s">
        <v>362</v>
      </c>
      <c r="N115" t="s">
        <v>121</v>
      </c>
      <c r="O115" t="s">
        <v>1</v>
      </c>
      <c r="P115" t="s">
        <v>361</v>
      </c>
      <c r="Q115" t="s">
        <v>409</v>
      </c>
      <c r="R115" t="s">
        <v>598</v>
      </c>
    </row>
    <row r="116" spans="1:34" x14ac:dyDescent="0.2">
      <c r="A116" t="s">
        <v>556</v>
      </c>
      <c r="B116">
        <f t="shared" si="6"/>
        <v>2.7188689505165849E-2</v>
      </c>
      <c r="C116">
        <f t="shared" si="6"/>
        <v>2.7188689505165849E-2</v>
      </c>
      <c r="D116">
        <v>0.3</v>
      </c>
      <c r="E116">
        <f t="shared" si="4"/>
        <v>-0.5</v>
      </c>
      <c r="F116" t="s">
        <v>1073</v>
      </c>
      <c r="G116" t="s">
        <v>297</v>
      </c>
      <c r="H116" t="s">
        <v>443</v>
      </c>
      <c r="I116" t="s">
        <v>67</v>
      </c>
      <c r="J116" t="s">
        <v>101</v>
      </c>
      <c r="K116" t="s">
        <v>44</v>
      </c>
      <c r="L116" t="s">
        <v>45</v>
      </c>
      <c r="M116" t="s">
        <v>523</v>
      </c>
      <c r="N116" t="s">
        <v>52</v>
      </c>
      <c r="O116" t="s">
        <v>268</v>
      </c>
      <c r="P116" t="s">
        <v>52</v>
      </c>
      <c r="Q116" t="s">
        <v>186</v>
      </c>
      <c r="R116" t="s">
        <v>599</v>
      </c>
      <c r="S116" t="s">
        <v>600</v>
      </c>
    </row>
    <row r="117" spans="1:34" x14ac:dyDescent="0.2">
      <c r="A117" t="s">
        <v>556</v>
      </c>
      <c r="B117">
        <f t="shared" si="6"/>
        <v>2.7188689505165849E-2</v>
      </c>
      <c r="C117">
        <f t="shared" si="6"/>
        <v>2.7188689505165849E-2</v>
      </c>
      <c r="D117">
        <v>0.2</v>
      </c>
      <c r="E117">
        <f t="shared" si="4"/>
        <v>-0.60000000000000009</v>
      </c>
      <c r="F117" t="s">
        <v>1073</v>
      </c>
      <c r="G117" t="s">
        <v>72</v>
      </c>
      <c r="H117" t="s">
        <v>601</v>
      </c>
      <c r="I117" t="s">
        <v>524</v>
      </c>
      <c r="J117" t="s">
        <v>75</v>
      </c>
      <c r="K117" t="s">
        <v>193</v>
      </c>
      <c r="L117" t="s">
        <v>177</v>
      </c>
      <c r="M117" t="s">
        <v>238</v>
      </c>
      <c r="N117" t="s">
        <v>602</v>
      </c>
      <c r="O117" t="s">
        <v>508</v>
      </c>
      <c r="P117" t="s">
        <v>52</v>
      </c>
      <c r="Q117" t="s">
        <v>603</v>
      </c>
      <c r="R117" t="s">
        <v>604</v>
      </c>
    </row>
    <row r="118" spans="1:34" x14ac:dyDescent="0.2">
      <c r="A118" t="s">
        <v>556</v>
      </c>
      <c r="B118">
        <f t="shared" si="6"/>
        <v>2.7188689505165849E-2</v>
      </c>
      <c r="C118">
        <f t="shared" si="6"/>
        <v>2.7188689505165849E-2</v>
      </c>
      <c r="D118">
        <v>9.9999999999999895E-2</v>
      </c>
      <c r="E118">
        <f t="shared" si="4"/>
        <v>-0.70000000000000018</v>
      </c>
      <c r="F118" t="s">
        <v>1073</v>
      </c>
      <c r="G118" t="s">
        <v>50</v>
      </c>
      <c r="H118" t="s">
        <v>75</v>
      </c>
      <c r="I118" t="s">
        <v>474</v>
      </c>
      <c r="J118" t="s">
        <v>140</v>
      </c>
      <c r="K118" t="s">
        <v>260</v>
      </c>
      <c r="L118" t="s">
        <v>475</v>
      </c>
      <c r="M118" t="s">
        <v>476</v>
      </c>
      <c r="N118" t="s">
        <v>245</v>
      </c>
      <c r="O118" t="s">
        <v>48</v>
      </c>
      <c r="P118" t="s">
        <v>605</v>
      </c>
      <c r="Q118" t="s">
        <v>606</v>
      </c>
    </row>
    <row r="119" spans="1:34" x14ac:dyDescent="0.2">
      <c r="A119" t="s">
        <v>556</v>
      </c>
      <c r="B119">
        <f t="shared" si="6"/>
        <v>2.7188689505165849E-2</v>
      </c>
      <c r="C119">
        <f t="shared" si="6"/>
        <v>2.7188689505165849E-2</v>
      </c>
      <c r="D119">
        <v>0</v>
      </c>
      <c r="E119">
        <f t="shared" si="4"/>
        <v>-0.8</v>
      </c>
      <c r="F119" t="s">
        <v>1073</v>
      </c>
      <c r="G119" t="s">
        <v>274</v>
      </c>
      <c r="H119" t="s">
        <v>75</v>
      </c>
      <c r="I119" t="s">
        <v>607</v>
      </c>
      <c r="J119" t="s">
        <v>52</v>
      </c>
      <c r="K119" t="s">
        <v>608</v>
      </c>
      <c r="L119" t="s">
        <v>609</v>
      </c>
      <c r="M119" t="s">
        <v>68</v>
      </c>
      <c r="N119" t="s">
        <v>69</v>
      </c>
      <c r="O119" t="s">
        <v>41</v>
      </c>
      <c r="P119" t="s">
        <v>48</v>
      </c>
      <c r="Q119" t="s">
        <v>610</v>
      </c>
      <c r="R119" t="s">
        <v>611</v>
      </c>
    </row>
    <row r="120" spans="1:34" x14ac:dyDescent="0.2">
      <c r="A120" t="s">
        <v>556</v>
      </c>
      <c r="B120">
        <f t="shared" si="6"/>
        <v>2.7188689505165849E-2</v>
      </c>
      <c r="C120">
        <f t="shared" si="6"/>
        <v>2.7188689505165849E-2</v>
      </c>
      <c r="D120">
        <v>-0.1</v>
      </c>
      <c r="E120">
        <f t="shared" si="4"/>
        <v>-0.9</v>
      </c>
      <c r="F120" t="s">
        <v>1073</v>
      </c>
      <c r="G120" t="s">
        <v>50</v>
      </c>
      <c r="H120" t="s">
        <v>291</v>
      </c>
      <c r="I120" t="s">
        <v>48</v>
      </c>
      <c r="J120" t="s">
        <v>407</v>
      </c>
      <c r="K120" t="s">
        <v>140</v>
      </c>
      <c r="L120" t="s">
        <v>1</v>
      </c>
      <c r="M120" t="s">
        <v>81</v>
      </c>
      <c r="N120" t="s">
        <v>408</v>
      </c>
      <c r="O120" t="s">
        <v>219</v>
      </c>
      <c r="P120" t="s">
        <v>245</v>
      </c>
      <c r="Q120" t="s">
        <v>612</v>
      </c>
      <c r="R120" t="s">
        <v>613</v>
      </c>
    </row>
    <row r="121" spans="1:34" x14ac:dyDescent="0.2">
      <c r="A121" t="s">
        <v>556</v>
      </c>
      <c r="B121">
        <f t="shared" si="6"/>
        <v>2.7188689505165849E-2</v>
      </c>
      <c r="C121">
        <f t="shared" si="6"/>
        <v>2.7188689505165849E-2</v>
      </c>
      <c r="D121">
        <v>-0.2</v>
      </c>
      <c r="E121">
        <f t="shared" si="4"/>
        <v>-1</v>
      </c>
      <c r="F121" t="s">
        <v>1073</v>
      </c>
      <c r="G121" t="s">
        <v>182</v>
      </c>
      <c r="H121" t="s">
        <v>319</v>
      </c>
      <c r="I121" t="s">
        <v>614</v>
      </c>
      <c r="J121" t="s">
        <v>52</v>
      </c>
      <c r="K121" t="s">
        <v>615</v>
      </c>
      <c r="L121" t="s">
        <v>48</v>
      </c>
      <c r="M121" t="s">
        <v>430</v>
      </c>
      <c r="N121" t="s">
        <v>616</v>
      </c>
      <c r="O121" t="s">
        <v>617</v>
      </c>
      <c r="P121" t="s">
        <v>41</v>
      </c>
      <c r="Q121" t="s">
        <v>48</v>
      </c>
      <c r="R121" t="s">
        <v>463</v>
      </c>
    </row>
    <row r="122" spans="1:34" x14ac:dyDescent="0.2">
      <c r="A122" t="s">
        <v>618</v>
      </c>
      <c r="B122">
        <f>1/(1.87*2)</f>
        <v>0.26737967914438499</v>
      </c>
      <c r="C122">
        <f>1/1.87</f>
        <v>0.53475935828876997</v>
      </c>
      <c r="D122">
        <v>1.7</v>
      </c>
      <c r="E122">
        <f t="shared" si="4"/>
        <v>0.89999999999999991</v>
      </c>
      <c r="F122" t="s">
        <v>1073</v>
      </c>
      <c r="G122" t="s">
        <v>302</v>
      </c>
      <c r="H122" t="s">
        <v>121</v>
      </c>
      <c r="I122" t="s">
        <v>186</v>
      </c>
      <c r="J122" t="s">
        <v>619</v>
      </c>
      <c r="K122" t="s">
        <v>303</v>
      </c>
      <c r="L122" t="s">
        <v>102</v>
      </c>
      <c r="M122" t="s">
        <v>517</v>
      </c>
      <c r="N122" t="s">
        <v>52</v>
      </c>
      <c r="O122" t="s">
        <v>84</v>
      </c>
      <c r="P122" t="s">
        <v>400</v>
      </c>
      <c r="Q122" t="s">
        <v>175</v>
      </c>
      <c r="V122" t="s">
        <v>302</v>
      </c>
      <c r="W122" t="s">
        <v>121</v>
      </c>
      <c r="X122" t="s">
        <v>186</v>
      </c>
      <c r="Y122" t="s">
        <v>619</v>
      </c>
      <c r="Z122" t="s">
        <v>303</v>
      </c>
      <c r="AA122" t="s">
        <v>102</v>
      </c>
      <c r="AB122" t="s">
        <v>517</v>
      </c>
      <c r="AC122" t="s">
        <v>52</v>
      </c>
      <c r="AD122" t="s">
        <v>84</v>
      </c>
      <c r="AE122" t="s">
        <v>400</v>
      </c>
      <c r="AF122" t="s">
        <v>175</v>
      </c>
    </row>
    <row r="123" spans="1:34" x14ac:dyDescent="0.2">
      <c r="A123" t="s">
        <v>618</v>
      </c>
      <c r="B123">
        <f t="shared" ref="B123:B141" si="7">1/(1.87*2)</f>
        <v>0.26737967914438499</v>
      </c>
      <c r="C123">
        <f t="shared" ref="C123:C141" si="8">1/1.87</f>
        <v>0.53475935828876997</v>
      </c>
      <c r="D123">
        <v>1.6</v>
      </c>
      <c r="E123">
        <f t="shared" si="4"/>
        <v>0.8</v>
      </c>
      <c r="F123" t="s">
        <v>1073</v>
      </c>
      <c r="G123" t="s">
        <v>72</v>
      </c>
      <c r="H123" t="s">
        <v>534</v>
      </c>
      <c r="I123" t="s">
        <v>620</v>
      </c>
      <c r="J123" t="s">
        <v>75</v>
      </c>
      <c r="K123" t="s">
        <v>621</v>
      </c>
      <c r="L123" t="s">
        <v>52</v>
      </c>
      <c r="M123" t="s">
        <v>48</v>
      </c>
      <c r="N123" t="s">
        <v>358</v>
      </c>
      <c r="O123" t="s">
        <v>121</v>
      </c>
      <c r="P123" t="s">
        <v>48</v>
      </c>
      <c r="Q123" t="s">
        <v>622</v>
      </c>
      <c r="R123" t="s">
        <v>623</v>
      </c>
      <c r="V123" t="s">
        <v>72</v>
      </c>
      <c r="W123" t="s">
        <v>534</v>
      </c>
      <c r="X123" t="s">
        <v>620</v>
      </c>
      <c r="Y123" t="s">
        <v>75</v>
      </c>
      <c r="Z123" t="s">
        <v>621</v>
      </c>
      <c r="AA123" t="s">
        <v>52</v>
      </c>
      <c r="AB123" t="s">
        <v>48</v>
      </c>
      <c r="AC123" t="s">
        <v>358</v>
      </c>
      <c r="AD123" t="s">
        <v>121</v>
      </c>
      <c r="AE123" t="s">
        <v>48</v>
      </c>
      <c r="AF123" t="s">
        <v>622</v>
      </c>
      <c r="AG123" t="s">
        <v>623</v>
      </c>
    </row>
    <row r="124" spans="1:34" x14ac:dyDescent="0.2">
      <c r="A124" t="s">
        <v>618</v>
      </c>
      <c r="B124">
        <f t="shared" si="7"/>
        <v>0.26737967914438499</v>
      </c>
      <c r="C124">
        <f t="shared" si="8"/>
        <v>0.53475935828876997</v>
      </c>
      <c r="D124">
        <v>1.5</v>
      </c>
      <c r="E124">
        <f t="shared" si="4"/>
        <v>0.7</v>
      </c>
      <c r="F124" t="s">
        <v>1073</v>
      </c>
      <c r="G124" t="s">
        <v>624</v>
      </c>
      <c r="H124" t="s">
        <v>144</v>
      </c>
      <c r="I124" t="s">
        <v>439</v>
      </c>
      <c r="J124" t="s">
        <v>45</v>
      </c>
      <c r="K124" t="s">
        <v>625</v>
      </c>
      <c r="L124" t="s">
        <v>626</v>
      </c>
      <c r="M124" t="s">
        <v>1</v>
      </c>
      <c r="N124" t="s">
        <v>185</v>
      </c>
      <c r="O124" t="s">
        <v>329</v>
      </c>
      <c r="P124" t="s">
        <v>52</v>
      </c>
      <c r="Q124" t="s">
        <v>196</v>
      </c>
      <c r="R124" t="s">
        <v>101</v>
      </c>
      <c r="S124" t="s">
        <v>77</v>
      </c>
      <c r="V124" t="s">
        <v>624</v>
      </c>
      <c r="W124" t="s">
        <v>144</v>
      </c>
      <c r="X124" t="s">
        <v>439</v>
      </c>
      <c r="Y124" t="s">
        <v>45</v>
      </c>
      <c r="Z124" t="s">
        <v>625</v>
      </c>
      <c r="AA124" t="s">
        <v>626</v>
      </c>
      <c r="AB124" t="s">
        <v>1</v>
      </c>
      <c r="AC124" t="s">
        <v>185</v>
      </c>
      <c r="AD124" t="s">
        <v>329</v>
      </c>
      <c r="AE124" t="s">
        <v>52</v>
      </c>
      <c r="AF124" t="s">
        <v>196</v>
      </c>
      <c r="AG124" t="s">
        <v>101</v>
      </c>
      <c r="AH124" t="s">
        <v>77</v>
      </c>
    </row>
    <row r="125" spans="1:34" x14ac:dyDescent="0.2">
      <c r="A125" t="s">
        <v>618</v>
      </c>
      <c r="B125">
        <f t="shared" si="7"/>
        <v>0.26737967914438499</v>
      </c>
      <c r="C125">
        <f t="shared" si="8"/>
        <v>0.53475935828876997</v>
      </c>
      <c r="D125">
        <v>1.4</v>
      </c>
      <c r="E125">
        <f t="shared" si="4"/>
        <v>0.59999999999999987</v>
      </c>
      <c r="F125" t="s">
        <v>1073</v>
      </c>
      <c r="G125" t="s">
        <v>473</v>
      </c>
      <c r="H125" t="s">
        <v>627</v>
      </c>
      <c r="I125" t="s">
        <v>52</v>
      </c>
      <c r="J125" t="s">
        <v>207</v>
      </c>
      <c r="K125" t="s">
        <v>41</v>
      </c>
      <c r="L125" t="s">
        <v>48</v>
      </c>
      <c r="M125" t="s">
        <v>463</v>
      </c>
      <c r="N125" t="s">
        <v>245</v>
      </c>
      <c r="O125" t="s">
        <v>517</v>
      </c>
      <c r="P125" t="s">
        <v>52</v>
      </c>
      <c r="Q125" t="s">
        <v>122</v>
      </c>
      <c r="R125" t="s">
        <v>256</v>
      </c>
      <c r="V125" t="s">
        <v>473</v>
      </c>
      <c r="W125" t="s">
        <v>627</v>
      </c>
      <c r="X125" t="s">
        <v>52</v>
      </c>
      <c r="Y125" t="s">
        <v>207</v>
      </c>
      <c r="Z125" t="s">
        <v>41</v>
      </c>
      <c r="AA125" t="s">
        <v>48</v>
      </c>
      <c r="AB125" t="s">
        <v>463</v>
      </c>
      <c r="AC125" t="s">
        <v>245</v>
      </c>
      <c r="AD125" t="s">
        <v>517</v>
      </c>
      <c r="AE125" t="s">
        <v>52</v>
      </c>
      <c r="AF125" t="s">
        <v>122</v>
      </c>
      <c r="AG125" t="s">
        <v>256</v>
      </c>
    </row>
    <row r="126" spans="1:34" x14ac:dyDescent="0.2">
      <c r="A126" t="s">
        <v>618</v>
      </c>
      <c r="B126">
        <f t="shared" si="7"/>
        <v>0.26737967914438499</v>
      </c>
      <c r="C126">
        <f t="shared" si="8"/>
        <v>0.53475935828876997</v>
      </c>
      <c r="D126">
        <v>1.3</v>
      </c>
      <c r="E126">
        <f t="shared" si="4"/>
        <v>0.5</v>
      </c>
      <c r="F126" t="s">
        <v>1073</v>
      </c>
      <c r="G126" t="s">
        <v>274</v>
      </c>
      <c r="H126" t="s">
        <v>151</v>
      </c>
      <c r="I126" t="s">
        <v>334</v>
      </c>
      <c r="J126" t="s">
        <v>626</v>
      </c>
      <c r="K126" t="s">
        <v>533</v>
      </c>
      <c r="L126" t="s">
        <v>628</v>
      </c>
      <c r="M126" t="s">
        <v>629</v>
      </c>
      <c r="N126" t="s">
        <v>630</v>
      </c>
      <c r="O126" t="s">
        <v>186</v>
      </c>
      <c r="P126" t="s">
        <v>212</v>
      </c>
      <c r="Q126" t="s">
        <v>52</v>
      </c>
      <c r="R126" t="s">
        <v>48</v>
      </c>
      <c r="S126" t="s">
        <v>283</v>
      </c>
      <c r="V126" t="s">
        <v>274</v>
      </c>
      <c r="W126" t="s">
        <v>151</v>
      </c>
      <c r="X126" t="s">
        <v>334</v>
      </c>
      <c r="Y126" t="s">
        <v>626</v>
      </c>
      <c r="Z126" t="s">
        <v>533</v>
      </c>
      <c r="AA126" t="s">
        <v>628</v>
      </c>
      <c r="AB126" t="s">
        <v>629</v>
      </c>
      <c r="AC126" t="s">
        <v>630</v>
      </c>
      <c r="AD126" t="s">
        <v>186</v>
      </c>
      <c r="AE126" t="s">
        <v>212</v>
      </c>
      <c r="AF126" t="s">
        <v>52</v>
      </c>
      <c r="AG126" t="s">
        <v>48</v>
      </c>
      <c r="AH126" t="s">
        <v>283</v>
      </c>
    </row>
    <row r="127" spans="1:34" x14ac:dyDescent="0.2">
      <c r="A127" t="s">
        <v>618</v>
      </c>
      <c r="B127">
        <f t="shared" si="7"/>
        <v>0.26737967914438499</v>
      </c>
      <c r="C127">
        <f t="shared" si="8"/>
        <v>0.53475935828876997</v>
      </c>
      <c r="D127">
        <v>1.2</v>
      </c>
      <c r="E127">
        <f t="shared" si="4"/>
        <v>0.39999999999999991</v>
      </c>
      <c r="F127" t="s">
        <v>1073</v>
      </c>
      <c r="G127" t="s">
        <v>631</v>
      </c>
      <c r="H127" t="s">
        <v>463</v>
      </c>
      <c r="I127" t="s">
        <v>143</v>
      </c>
      <c r="J127" t="s">
        <v>632</v>
      </c>
      <c r="K127" t="s">
        <v>245</v>
      </c>
      <c r="L127" t="s">
        <v>633</v>
      </c>
      <c r="M127" t="s">
        <v>52</v>
      </c>
      <c r="N127" t="s">
        <v>634</v>
      </c>
      <c r="O127" t="s">
        <v>52</v>
      </c>
      <c r="P127" t="s">
        <v>48</v>
      </c>
      <c r="Q127" t="s">
        <v>386</v>
      </c>
      <c r="V127" t="s">
        <v>631</v>
      </c>
      <c r="W127" t="s">
        <v>463</v>
      </c>
      <c r="X127" t="s">
        <v>143</v>
      </c>
      <c r="Y127" t="s">
        <v>632</v>
      </c>
      <c r="Z127" t="s">
        <v>245</v>
      </c>
      <c r="AA127" t="s">
        <v>633</v>
      </c>
      <c r="AB127" t="s">
        <v>52</v>
      </c>
      <c r="AC127" t="s">
        <v>634</v>
      </c>
      <c r="AD127" t="s">
        <v>52</v>
      </c>
      <c r="AE127" t="s">
        <v>48</v>
      </c>
      <c r="AF127" t="s">
        <v>386</v>
      </c>
    </row>
    <row r="128" spans="1:34" x14ac:dyDescent="0.2">
      <c r="A128" t="s">
        <v>618</v>
      </c>
      <c r="B128">
        <f t="shared" si="7"/>
        <v>0.26737967914438499</v>
      </c>
      <c r="C128">
        <f t="shared" si="8"/>
        <v>0.53475935828876997</v>
      </c>
      <c r="D128">
        <v>1.1000000000000001</v>
      </c>
      <c r="E128">
        <f t="shared" si="4"/>
        <v>0.30000000000000004</v>
      </c>
      <c r="F128" t="s">
        <v>1073</v>
      </c>
      <c r="G128" t="s">
        <v>61</v>
      </c>
      <c r="H128" t="s">
        <v>48</v>
      </c>
      <c r="I128" t="s">
        <v>635</v>
      </c>
      <c r="J128" t="s">
        <v>101</v>
      </c>
      <c r="K128" t="s">
        <v>137</v>
      </c>
      <c r="L128" t="s">
        <v>223</v>
      </c>
      <c r="M128" t="s">
        <v>186</v>
      </c>
      <c r="N128" t="s">
        <v>219</v>
      </c>
      <c r="O128" t="s">
        <v>527</v>
      </c>
      <c r="P128" t="s">
        <v>121</v>
      </c>
      <c r="Q128" t="s">
        <v>636</v>
      </c>
      <c r="R128" t="s">
        <v>637</v>
      </c>
      <c r="V128" t="s">
        <v>61</v>
      </c>
      <c r="W128" t="s">
        <v>48</v>
      </c>
      <c r="X128" t="s">
        <v>635</v>
      </c>
      <c r="Y128" t="s">
        <v>101</v>
      </c>
      <c r="Z128" t="s">
        <v>137</v>
      </c>
      <c r="AA128" t="s">
        <v>223</v>
      </c>
      <c r="AB128" t="s">
        <v>186</v>
      </c>
      <c r="AC128" t="s">
        <v>219</v>
      </c>
      <c r="AD128" t="s">
        <v>527</v>
      </c>
      <c r="AE128" t="s">
        <v>121</v>
      </c>
      <c r="AF128" t="s">
        <v>636</v>
      </c>
      <c r="AG128" t="s">
        <v>637</v>
      </c>
    </row>
    <row r="129" spans="1:35" x14ac:dyDescent="0.2">
      <c r="A129" t="s">
        <v>618</v>
      </c>
      <c r="B129">
        <f t="shared" si="7"/>
        <v>0.26737967914438499</v>
      </c>
      <c r="C129">
        <f t="shared" si="8"/>
        <v>0.53475935828876997</v>
      </c>
      <c r="D129">
        <v>1</v>
      </c>
      <c r="E129">
        <f t="shared" si="4"/>
        <v>0.19999999999999996</v>
      </c>
      <c r="F129" t="s">
        <v>1073</v>
      </c>
      <c r="G129" t="s">
        <v>274</v>
      </c>
      <c r="H129" t="s">
        <v>151</v>
      </c>
      <c r="I129" t="s">
        <v>638</v>
      </c>
      <c r="J129" t="s">
        <v>97</v>
      </c>
      <c r="K129" t="s">
        <v>57</v>
      </c>
      <c r="L129" t="s">
        <v>68</v>
      </c>
      <c r="M129" t="s">
        <v>639</v>
      </c>
      <c r="N129" t="s">
        <v>223</v>
      </c>
      <c r="O129" t="s">
        <v>186</v>
      </c>
      <c r="P129" t="s">
        <v>640</v>
      </c>
      <c r="Q129" t="s">
        <v>339</v>
      </c>
      <c r="V129" t="s">
        <v>274</v>
      </c>
      <c r="W129" t="s">
        <v>151</v>
      </c>
      <c r="X129" t="s">
        <v>638</v>
      </c>
      <c r="Y129" t="s">
        <v>97</v>
      </c>
      <c r="Z129" t="s">
        <v>57</v>
      </c>
      <c r="AA129" t="s">
        <v>68</v>
      </c>
      <c r="AB129" t="s">
        <v>639</v>
      </c>
      <c r="AC129" t="s">
        <v>223</v>
      </c>
      <c r="AD129" t="s">
        <v>186</v>
      </c>
      <c r="AE129" t="s">
        <v>640</v>
      </c>
      <c r="AF129" t="s">
        <v>339</v>
      </c>
    </row>
    <row r="130" spans="1:35" x14ac:dyDescent="0.2">
      <c r="A130" t="s">
        <v>618</v>
      </c>
      <c r="B130">
        <f t="shared" si="7"/>
        <v>0.26737967914438499</v>
      </c>
      <c r="C130">
        <f t="shared" si="8"/>
        <v>0.53475935828876997</v>
      </c>
      <c r="D130">
        <v>0.90000000000000102</v>
      </c>
      <c r="E130">
        <f t="shared" si="4"/>
        <v>0.10000000000000098</v>
      </c>
      <c r="F130" t="s">
        <v>1073</v>
      </c>
      <c r="G130" t="s">
        <v>269</v>
      </c>
      <c r="H130" t="s">
        <v>51</v>
      </c>
      <c r="I130" t="s">
        <v>278</v>
      </c>
      <c r="J130" t="s">
        <v>140</v>
      </c>
      <c r="K130" t="s">
        <v>48</v>
      </c>
      <c r="L130" t="s">
        <v>641</v>
      </c>
      <c r="M130" t="s">
        <v>154</v>
      </c>
      <c r="N130" t="s">
        <v>63</v>
      </c>
      <c r="O130" t="s">
        <v>75</v>
      </c>
      <c r="P130" t="s">
        <v>403</v>
      </c>
      <c r="Q130" t="s">
        <v>193</v>
      </c>
      <c r="R130" t="s">
        <v>192</v>
      </c>
      <c r="V130" t="s">
        <v>269</v>
      </c>
      <c r="W130" t="s">
        <v>51</v>
      </c>
      <c r="X130" t="s">
        <v>278</v>
      </c>
      <c r="Y130" t="s">
        <v>140</v>
      </c>
      <c r="Z130" t="s">
        <v>48</v>
      </c>
      <c r="AA130" t="s">
        <v>641</v>
      </c>
      <c r="AB130" t="s">
        <v>154</v>
      </c>
      <c r="AC130" t="s">
        <v>63</v>
      </c>
      <c r="AD130" t="s">
        <v>75</v>
      </c>
      <c r="AE130" t="s">
        <v>403</v>
      </c>
      <c r="AF130" t="s">
        <v>193</v>
      </c>
      <c r="AG130" t="s">
        <v>192</v>
      </c>
    </row>
    <row r="131" spans="1:35" x14ac:dyDescent="0.2">
      <c r="A131" t="s">
        <v>618</v>
      </c>
      <c r="B131">
        <f t="shared" si="7"/>
        <v>0.26737967914438499</v>
      </c>
      <c r="C131">
        <f t="shared" si="8"/>
        <v>0.53475935828876997</v>
      </c>
      <c r="D131">
        <v>0.80000000000000104</v>
      </c>
      <c r="E131">
        <f t="shared" si="4"/>
        <v>9.9920072216264089E-16</v>
      </c>
      <c r="F131" t="s">
        <v>1073</v>
      </c>
      <c r="G131" t="s">
        <v>50</v>
      </c>
      <c r="H131" t="s">
        <v>642</v>
      </c>
      <c r="I131" t="s">
        <v>260</v>
      </c>
      <c r="J131" t="s">
        <v>48</v>
      </c>
      <c r="K131" t="s">
        <v>643</v>
      </c>
      <c r="L131" t="s">
        <v>644</v>
      </c>
      <c r="M131" t="s">
        <v>645</v>
      </c>
      <c r="N131" t="s">
        <v>140</v>
      </c>
      <c r="O131" t="s">
        <v>48</v>
      </c>
      <c r="P131" t="s">
        <v>646</v>
      </c>
      <c r="Q131" t="s">
        <v>134</v>
      </c>
      <c r="V131" t="s">
        <v>50</v>
      </c>
      <c r="W131" t="s">
        <v>642</v>
      </c>
      <c r="X131" t="s">
        <v>260</v>
      </c>
      <c r="Y131" t="s">
        <v>48</v>
      </c>
      <c r="Z131" t="s">
        <v>643</v>
      </c>
      <c r="AA131" t="s">
        <v>644</v>
      </c>
      <c r="AB131" t="s">
        <v>645</v>
      </c>
      <c r="AC131" t="s">
        <v>140</v>
      </c>
      <c r="AD131" t="s">
        <v>48</v>
      </c>
      <c r="AE131" t="s">
        <v>646</v>
      </c>
      <c r="AF131" t="s">
        <v>134</v>
      </c>
    </row>
    <row r="132" spans="1:35" x14ac:dyDescent="0.2">
      <c r="A132" t="s">
        <v>618</v>
      </c>
      <c r="B132">
        <f t="shared" si="7"/>
        <v>0.26737967914438499</v>
      </c>
      <c r="C132">
        <f t="shared" si="8"/>
        <v>0.53475935828876997</v>
      </c>
      <c r="D132">
        <v>0.70000000000000095</v>
      </c>
      <c r="E132">
        <f t="shared" ref="E132:E195" si="9">D132-0.8</f>
        <v>-9.999999999999909E-2</v>
      </c>
      <c r="F132" t="s">
        <v>1073</v>
      </c>
      <c r="G132" t="s">
        <v>647</v>
      </c>
      <c r="H132" t="s">
        <v>131</v>
      </c>
      <c r="I132" t="s">
        <v>648</v>
      </c>
      <c r="J132" t="s">
        <v>627</v>
      </c>
      <c r="K132" t="s">
        <v>52</v>
      </c>
      <c r="L132" t="s">
        <v>176</v>
      </c>
      <c r="M132" t="s">
        <v>158</v>
      </c>
      <c r="N132" t="s">
        <v>48</v>
      </c>
      <c r="O132" t="s">
        <v>338</v>
      </c>
      <c r="P132" t="s">
        <v>449</v>
      </c>
      <c r="Q132" t="s">
        <v>128</v>
      </c>
      <c r="R132" t="s">
        <v>649</v>
      </c>
      <c r="V132" t="s">
        <v>647</v>
      </c>
      <c r="W132" t="s">
        <v>131</v>
      </c>
      <c r="X132" t="s">
        <v>648</v>
      </c>
      <c r="Y132" t="s">
        <v>627</v>
      </c>
      <c r="Z132" t="s">
        <v>52</v>
      </c>
      <c r="AA132" t="s">
        <v>176</v>
      </c>
      <c r="AB132" t="s">
        <v>158</v>
      </c>
      <c r="AC132" t="s">
        <v>48</v>
      </c>
      <c r="AD132" t="s">
        <v>338</v>
      </c>
      <c r="AE132" t="s">
        <v>449</v>
      </c>
      <c r="AF132" t="s">
        <v>128</v>
      </c>
      <c r="AG132" t="s">
        <v>649</v>
      </c>
    </row>
    <row r="133" spans="1:35" x14ac:dyDescent="0.2">
      <c r="A133" t="s">
        <v>618</v>
      </c>
      <c r="B133">
        <f t="shared" si="7"/>
        <v>0.26737967914438499</v>
      </c>
      <c r="C133">
        <f t="shared" si="8"/>
        <v>0.53475935828876997</v>
      </c>
      <c r="D133">
        <v>0.6</v>
      </c>
      <c r="E133">
        <f t="shared" si="9"/>
        <v>-0.20000000000000007</v>
      </c>
      <c r="F133" t="s">
        <v>1073</v>
      </c>
      <c r="G133" t="s">
        <v>50</v>
      </c>
      <c r="H133" t="s">
        <v>291</v>
      </c>
      <c r="I133" t="s">
        <v>48</v>
      </c>
      <c r="J133" t="s">
        <v>407</v>
      </c>
      <c r="K133" t="s">
        <v>140</v>
      </c>
      <c r="L133" t="s">
        <v>1</v>
      </c>
      <c r="M133" t="s">
        <v>81</v>
      </c>
      <c r="N133" t="s">
        <v>408</v>
      </c>
      <c r="O133" t="s">
        <v>219</v>
      </c>
      <c r="P133" t="s">
        <v>650</v>
      </c>
      <c r="Q133" t="s">
        <v>48</v>
      </c>
      <c r="R133" t="s">
        <v>651</v>
      </c>
      <c r="V133" t="s">
        <v>50</v>
      </c>
      <c r="W133" t="s">
        <v>291</v>
      </c>
      <c r="X133" t="s">
        <v>48</v>
      </c>
      <c r="Y133" t="s">
        <v>407</v>
      </c>
      <c r="Z133" t="s">
        <v>140</v>
      </c>
      <c r="AA133" t="s">
        <v>1</v>
      </c>
      <c r="AB133" t="s">
        <v>81</v>
      </c>
      <c r="AC133" t="s">
        <v>408</v>
      </c>
      <c r="AD133" t="s">
        <v>219</v>
      </c>
      <c r="AE133" t="s">
        <v>650</v>
      </c>
      <c r="AF133" t="s">
        <v>48</v>
      </c>
      <c r="AG133" t="s">
        <v>651</v>
      </c>
    </row>
    <row r="134" spans="1:35" x14ac:dyDescent="0.2">
      <c r="A134" t="s">
        <v>618</v>
      </c>
      <c r="B134">
        <f t="shared" si="7"/>
        <v>0.26737967914438499</v>
      </c>
      <c r="C134">
        <f t="shared" si="8"/>
        <v>0.53475935828876997</v>
      </c>
      <c r="D134">
        <v>0.5</v>
      </c>
      <c r="E134">
        <f t="shared" si="9"/>
        <v>-0.30000000000000004</v>
      </c>
      <c r="F134" t="s">
        <v>1073</v>
      </c>
      <c r="G134" t="s">
        <v>182</v>
      </c>
      <c r="H134" t="s">
        <v>398</v>
      </c>
      <c r="I134" t="s">
        <v>460</v>
      </c>
      <c r="J134" t="s">
        <v>98</v>
      </c>
      <c r="K134" t="s">
        <v>308</v>
      </c>
      <c r="L134" t="s">
        <v>75</v>
      </c>
      <c r="M134" t="s">
        <v>480</v>
      </c>
      <c r="N134" t="s">
        <v>652</v>
      </c>
      <c r="O134" t="s">
        <v>140</v>
      </c>
      <c r="P134" t="s">
        <v>186</v>
      </c>
      <c r="Q134" t="s">
        <v>430</v>
      </c>
      <c r="R134" t="s">
        <v>363</v>
      </c>
      <c r="S134" t="s">
        <v>57</v>
      </c>
      <c r="T134" t="s">
        <v>224</v>
      </c>
      <c r="V134" t="s">
        <v>182</v>
      </c>
      <c r="W134" t="s">
        <v>398</v>
      </c>
      <c r="X134" t="s">
        <v>460</v>
      </c>
      <c r="Y134" t="s">
        <v>98</v>
      </c>
      <c r="Z134" t="s">
        <v>308</v>
      </c>
      <c r="AA134" t="s">
        <v>75</v>
      </c>
      <c r="AB134" t="s">
        <v>480</v>
      </c>
      <c r="AC134" t="s">
        <v>652</v>
      </c>
      <c r="AD134" t="s">
        <v>140</v>
      </c>
      <c r="AE134" t="s">
        <v>186</v>
      </c>
      <c r="AF134" t="s">
        <v>430</v>
      </c>
      <c r="AG134" t="s">
        <v>363</v>
      </c>
      <c r="AH134" t="s">
        <v>57</v>
      </c>
      <c r="AI134" t="s">
        <v>224</v>
      </c>
    </row>
    <row r="135" spans="1:35" x14ac:dyDescent="0.2">
      <c r="A135" t="s">
        <v>618</v>
      </c>
      <c r="B135">
        <f t="shared" si="7"/>
        <v>0.26737967914438499</v>
      </c>
      <c r="C135">
        <f t="shared" si="8"/>
        <v>0.53475935828876997</v>
      </c>
      <c r="D135">
        <v>0.4</v>
      </c>
      <c r="E135">
        <f t="shared" si="9"/>
        <v>-0.4</v>
      </c>
      <c r="F135" t="s">
        <v>1073</v>
      </c>
      <c r="G135" t="s">
        <v>182</v>
      </c>
      <c r="H135" t="s">
        <v>338</v>
      </c>
      <c r="I135" t="s">
        <v>653</v>
      </c>
      <c r="J135" t="s">
        <v>511</v>
      </c>
      <c r="K135" t="s">
        <v>1</v>
      </c>
      <c r="L135" t="s">
        <v>654</v>
      </c>
      <c r="M135" t="s">
        <v>655</v>
      </c>
      <c r="N135" t="s">
        <v>656</v>
      </c>
      <c r="O135" t="s">
        <v>596</v>
      </c>
      <c r="P135" t="s">
        <v>122</v>
      </c>
      <c r="Q135" t="s">
        <v>657</v>
      </c>
      <c r="R135" t="s">
        <v>658</v>
      </c>
      <c r="V135" t="s">
        <v>182</v>
      </c>
      <c r="W135" t="s">
        <v>338</v>
      </c>
      <c r="X135" t="s">
        <v>653</v>
      </c>
      <c r="Y135" t="s">
        <v>511</v>
      </c>
      <c r="Z135" t="s">
        <v>1</v>
      </c>
      <c r="AA135" t="s">
        <v>654</v>
      </c>
      <c r="AB135" t="s">
        <v>655</v>
      </c>
      <c r="AC135" t="s">
        <v>656</v>
      </c>
      <c r="AD135" t="s">
        <v>596</v>
      </c>
      <c r="AE135" t="s">
        <v>122</v>
      </c>
      <c r="AF135" t="s">
        <v>657</v>
      </c>
      <c r="AG135" t="s">
        <v>658</v>
      </c>
    </row>
    <row r="136" spans="1:35" x14ac:dyDescent="0.2">
      <c r="A136" t="s">
        <v>618</v>
      </c>
      <c r="B136">
        <f t="shared" si="7"/>
        <v>0.26737967914438499</v>
      </c>
      <c r="C136">
        <f t="shared" si="8"/>
        <v>0.53475935828876997</v>
      </c>
      <c r="D136">
        <v>0.3</v>
      </c>
      <c r="E136">
        <f t="shared" si="9"/>
        <v>-0.5</v>
      </c>
      <c r="F136" t="s">
        <v>1073</v>
      </c>
      <c r="G136" t="s">
        <v>216</v>
      </c>
      <c r="H136" t="s">
        <v>102</v>
      </c>
      <c r="I136" t="s">
        <v>533</v>
      </c>
      <c r="J136" t="s">
        <v>105</v>
      </c>
      <c r="K136" t="s">
        <v>659</v>
      </c>
      <c r="L136" t="s">
        <v>158</v>
      </c>
      <c r="M136" t="s">
        <v>48</v>
      </c>
      <c r="N136" t="s">
        <v>660</v>
      </c>
      <c r="O136" t="s">
        <v>52</v>
      </c>
      <c r="P136" t="s">
        <v>48</v>
      </c>
      <c r="Q136" t="s">
        <v>285</v>
      </c>
      <c r="R136" t="s">
        <v>661</v>
      </c>
      <c r="S136" t="s">
        <v>201</v>
      </c>
      <c r="V136" t="s">
        <v>216</v>
      </c>
      <c r="W136" t="s">
        <v>102</v>
      </c>
      <c r="X136" t="s">
        <v>533</v>
      </c>
      <c r="Y136" t="s">
        <v>105</v>
      </c>
      <c r="Z136" t="s">
        <v>659</v>
      </c>
      <c r="AA136" t="s">
        <v>158</v>
      </c>
      <c r="AB136" t="s">
        <v>48</v>
      </c>
      <c r="AC136" t="s">
        <v>660</v>
      </c>
      <c r="AD136" t="s">
        <v>52</v>
      </c>
      <c r="AE136" t="s">
        <v>48</v>
      </c>
      <c r="AF136" t="s">
        <v>285</v>
      </c>
      <c r="AG136" t="s">
        <v>661</v>
      </c>
      <c r="AH136" t="s">
        <v>201</v>
      </c>
    </row>
    <row r="137" spans="1:35" x14ac:dyDescent="0.2">
      <c r="A137" t="s">
        <v>618</v>
      </c>
      <c r="B137">
        <f t="shared" si="7"/>
        <v>0.26737967914438499</v>
      </c>
      <c r="C137">
        <f t="shared" si="8"/>
        <v>0.53475935828876997</v>
      </c>
      <c r="D137">
        <v>0.2</v>
      </c>
      <c r="E137">
        <f t="shared" si="9"/>
        <v>-0.60000000000000009</v>
      </c>
      <c r="F137" t="s">
        <v>1073</v>
      </c>
      <c r="G137" t="s">
        <v>72</v>
      </c>
      <c r="H137" t="s">
        <v>319</v>
      </c>
      <c r="I137" t="s">
        <v>662</v>
      </c>
      <c r="J137" t="s">
        <v>122</v>
      </c>
      <c r="K137" t="s">
        <v>663</v>
      </c>
      <c r="L137" t="s">
        <v>67</v>
      </c>
      <c r="M137" t="s">
        <v>416</v>
      </c>
      <c r="N137" t="s">
        <v>340</v>
      </c>
      <c r="O137" t="s">
        <v>400</v>
      </c>
      <c r="P137" t="s">
        <v>52</v>
      </c>
      <c r="Q137" t="s">
        <v>268</v>
      </c>
      <c r="R137" t="s">
        <v>52</v>
      </c>
      <c r="S137" t="s">
        <v>256</v>
      </c>
      <c r="V137" t="s">
        <v>72</v>
      </c>
      <c r="W137" t="s">
        <v>319</v>
      </c>
      <c r="Y137" t="s">
        <v>122</v>
      </c>
      <c r="AA137" t="s">
        <v>67</v>
      </c>
      <c r="AB137" t="s">
        <v>416</v>
      </c>
      <c r="AC137" t="s">
        <v>340</v>
      </c>
      <c r="AD137" t="s">
        <v>400</v>
      </c>
      <c r="AE137" t="s">
        <v>52</v>
      </c>
      <c r="AF137" t="s">
        <v>268</v>
      </c>
      <c r="AH137" t="s">
        <v>256</v>
      </c>
    </row>
    <row r="138" spans="1:35" x14ac:dyDescent="0.2">
      <c r="A138" t="s">
        <v>618</v>
      </c>
      <c r="B138">
        <f t="shared" si="7"/>
        <v>0.26737967914438499</v>
      </c>
      <c r="C138">
        <f t="shared" si="8"/>
        <v>0.53475935828876997</v>
      </c>
      <c r="D138">
        <v>9.9999999999999895E-2</v>
      </c>
      <c r="E138">
        <f t="shared" si="9"/>
        <v>-0.70000000000000018</v>
      </c>
      <c r="F138" t="s">
        <v>1073</v>
      </c>
      <c r="G138" t="s">
        <v>664</v>
      </c>
      <c r="H138" t="s">
        <v>121</v>
      </c>
      <c r="I138" t="s">
        <v>186</v>
      </c>
      <c r="J138" t="s">
        <v>665</v>
      </c>
      <c r="K138" t="s">
        <v>51</v>
      </c>
      <c r="L138" t="s">
        <v>47</v>
      </c>
      <c r="M138" t="s">
        <v>98</v>
      </c>
      <c r="N138" t="s">
        <v>666</v>
      </c>
      <c r="O138" t="s">
        <v>52</v>
      </c>
      <c r="P138" t="s">
        <v>667</v>
      </c>
      <c r="Q138" t="s">
        <v>1</v>
      </c>
      <c r="R138" t="s">
        <v>130</v>
      </c>
      <c r="V138" t="s">
        <v>664</v>
      </c>
      <c r="W138" t="s">
        <v>121</v>
      </c>
      <c r="X138" t="s">
        <v>186</v>
      </c>
      <c r="AA138" t="s">
        <v>47</v>
      </c>
      <c r="AB138" t="s">
        <v>98</v>
      </c>
    </row>
    <row r="139" spans="1:35" x14ac:dyDescent="0.2">
      <c r="A139" t="s">
        <v>618</v>
      </c>
      <c r="B139">
        <f t="shared" si="7"/>
        <v>0.26737967914438499</v>
      </c>
      <c r="C139">
        <f t="shared" si="8"/>
        <v>0.53475935828876997</v>
      </c>
      <c r="D139">
        <v>0</v>
      </c>
      <c r="E139">
        <f t="shared" si="9"/>
        <v>-0.8</v>
      </c>
      <c r="F139" t="s">
        <v>1073</v>
      </c>
      <c r="G139" t="s">
        <v>473</v>
      </c>
      <c r="H139" t="s">
        <v>668</v>
      </c>
      <c r="I139" t="s">
        <v>51</v>
      </c>
      <c r="J139" t="s">
        <v>375</v>
      </c>
      <c r="K139" t="s">
        <v>103</v>
      </c>
      <c r="L139" t="s">
        <v>669</v>
      </c>
      <c r="M139" t="s">
        <v>122</v>
      </c>
      <c r="N139" t="s">
        <v>118</v>
      </c>
      <c r="O139" t="s">
        <v>291</v>
      </c>
      <c r="P139" t="s">
        <v>115</v>
      </c>
      <c r="Q139" t="s">
        <v>256</v>
      </c>
    </row>
    <row r="140" spans="1:35" x14ac:dyDescent="0.2">
      <c r="A140" t="s">
        <v>618</v>
      </c>
      <c r="B140">
        <f t="shared" si="7"/>
        <v>0.26737967914438499</v>
      </c>
      <c r="C140">
        <f t="shared" si="8"/>
        <v>0.53475935828876997</v>
      </c>
      <c r="D140">
        <v>-0.1</v>
      </c>
      <c r="E140">
        <f t="shared" si="9"/>
        <v>-0.9</v>
      </c>
      <c r="F140" t="s">
        <v>1073</v>
      </c>
      <c r="G140" t="s">
        <v>50</v>
      </c>
      <c r="H140" t="s">
        <v>211</v>
      </c>
      <c r="I140" t="s">
        <v>98</v>
      </c>
      <c r="J140" t="s">
        <v>670</v>
      </c>
      <c r="K140" t="s">
        <v>77</v>
      </c>
      <c r="L140" t="s">
        <v>57</v>
      </c>
      <c r="M140" t="s">
        <v>174</v>
      </c>
      <c r="N140" t="s">
        <v>48</v>
      </c>
      <c r="O140" t="s">
        <v>671</v>
      </c>
      <c r="P140" t="s">
        <v>245</v>
      </c>
      <c r="Q140" t="s">
        <v>131</v>
      </c>
      <c r="R140" t="s">
        <v>258</v>
      </c>
      <c r="S140" t="s">
        <v>108</v>
      </c>
    </row>
    <row r="141" spans="1:35" x14ac:dyDescent="0.2">
      <c r="A141" t="s">
        <v>618</v>
      </c>
      <c r="B141">
        <f t="shared" si="7"/>
        <v>0.26737967914438499</v>
      </c>
      <c r="C141">
        <f t="shared" si="8"/>
        <v>0.53475935828876997</v>
      </c>
      <c r="D141">
        <v>-0.2</v>
      </c>
      <c r="E141">
        <f t="shared" si="9"/>
        <v>-1</v>
      </c>
      <c r="F141" t="s">
        <v>1073</v>
      </c>
      <c r="G141" t="s">
        <v>72</v>
      </c>
      <c r="H141" t="s">
        <v>386</v>
      </c>
      <c r="I141" t="s">
        <v>672</v>
      </c>
      <c r="J141" t="s">
        <v>465</v>
      </c>
      <c r="K141" t="s">
        <v>554</v>
      </c>
      <c r="L141" t="s">
        <v>490</v>
      </c>
      <c r="M141" t="s">
        <v>1</v>
      </c>
      <c r="N141" t="s">
        <v>385</v>
      </c>
      <c r="O141" t="s">
        <v>121</v>
      </c>
      <c r="P141" t="s">
        <v>673</v>
      </c>
      <c r="Q141" t="s">
        <v>97</v>
      </c>
      <c r="R141" t="s">
        <v>306</v>
      </c>
    </row>
    <row r="142" spans="1:35" x14ac:dyDescent="0.2">
      <c r="A142" t="s">
        <v>674</v>
      </c>
      <c r="B142">
        <f>1/(3.48*2)</f>
        <v>0.14367816091954022</v>
      </c>
      <c r="C142">
        <f>1/3.48</f>
        <v>0.28735632183908044</v>
      </c>
      <c r="D142">
        <v>1.7</v>
      </c>
      <c r="E142">
        <f t="shared" si="9"/>
        <v>0.89999999999999991</v>
      </c>
      <c r="F142" t="s">
        <v>1073</v>
      </c>
      <c r="G142" t="s">
        <v>182</v>
      </c>
      <c r="H142" t="s">
        <v>339</v>
      </c>
      <c r="I142" t="s">
        <v>675</v>
      </c>
      <c r="J142" t="s">
        <v>52</v>
      </c>
      <c r="K142" t="s">
        <v>76</v>
      </c>
      <c r="L142" t="s">
        <v>480</v>
      </c>
      <c r="M142" t="s">
        <v>543</v>
      </c>
      <c r="N142" t="s">
        <v>330</v>
      </c>
      <c r="O142" t="s">
        <v>375</v>
      </c>
      <c r="P142" t="s">
        <v>98</v>
      </c>
      <c r="Q142" t="s">
        <v>676</v>
      </c>
      <c r="R142" t="s">
        <v>677</v>
      </c>
      <c r="V142" t="s">
        <v>182</v>
      </c>
      <c r="W142" t="s">
        <v>339</v>
      </c>
      <c r="X142" t="s">
        <v>675</v>
      </c>
      <c r="Y142" t="s">
        <v>52</v>
      </c>
      <c r="Z142" t="s">
        <v>76</v>
      </c>
      <c r="AA142" t="s">
        <v>480</v>
      </c>
      <c r="AB142" t="s">
        <v>543</v>
      </c>
      <c r="AC142" t="s">
        <v>330</v>
      </c>
      <c r="AD142" t="s">
        <v>375</v>
      </c>
      <c r="AE142" t="s">
        <v>98</v>
      </c>
      <c r="AF142" t="s">
        <v>676</v>
      </c>
      <c r="AG142" t="s">
        <v>677</v>
      </c>
    </row>
    <row r="143" spans="1:35" x14ac:dyDescent="0.2">
      <c r="A143" t="s">
        <v>674</v>
      </c>
      <c r="B143">
        <f t="shared" ref="B143:B161" si="10">1/(3.48*2)</f>
        <v>0.14367816091954022</v>
      </c>
      <c r="C143">
        <f t="shared" ref="C143:C161" si="11">1/3.48</f>
        <v>0.28735632183908044</v>
      </c>
      <c r="D143">
        <v>1.6</v>
      </c>
      <c r="E143">
        <f t="shared" si="9"/>
        <v>0.8</v>
      </c>
      <c r="F143" t="s">
        <v>1073</v>
      </c>
      <c r="G143" t="s">
        <v>72</v>
      </c>
      <c r="H143" t="s">
        <v>237</v>
      </c>
      <c r="I143" t="s">
        <v>678</v>
      </c>
      <c r="J143" t="s">
        <v>1</v>
      </c>
      <c r="K143" t="s">
        <v>654</v>
      </c>
      <c r="L143" t="s">
        <v>679</v>
      </c>
      <c r="M143" t="s">
        <v>140</v>
      </c>
      <c r="N143" t="s">
        <v>680</v>
      </c>
      <c r="O143" t="s">
        <v>584</v>
      </c>
      <c r="P143" t="s">
        <v>681</v>
      </c>
      <c r="Q143" t="s">
        <v>682</v>
      </c>
      <c r="V143" t="s">
        <v>72</v>
      </c>
      <c r="W143" t="s">
        <v>237</v>
      </c>
      <c r="X143" t="s">
        <v>678</v>
      </c>
      <c r="Y143" t="s">
        <v>1</v>
      </c>
      <c r="Z143" t="s">
        <v>654</v>
      </c>
      <c r="AA143" t="s">
        <v>679</v>
      </c>
      <c r="AB143" t="s">
        <v>140</v>
      </c>
      <c r="AC143" t="s">
        <v>680</v>
      </c>
      <c r="AD143" t="s">
        <v>584</v>
      </c>
      <c r="AE143" t="s">
        <v>681</v>
      </c>
      <c r="AF143" t="s">
        <v>682</v>
      </c>
    </row>
    <row r="144" spans="1:35" x14ac:dyDescent="0.2">
      <c r="A144" t="s">
        <v>674</v>
      </c>
      <c r="B144">
        <f t="shared" si="10"/>
        <v>0.14367816091954022</v>
      </c>
      <c r="C144">
        <f t="shared" si="11"/>
        <v>0.28735632183908044</v>
      </c>
      <c r="D144">
        <v>1.5</v>
      </c>
      <c r="E144">
        <f t="shared" si="9"/>
        <v>0.7</v>
      </c>
      <c r="F144" t="s">
        <v>1073</v>
      </c>
      <c r="G144" t="s">
        <v>72</v>
      </c>
      <c r="H144" t="s">
        <v>683</v>
      </c>
      <c r="I144" t="s">
        <v>69</v>
      </c>
      <c r="J144" t="s">
        <v>184</v>
      </c>
      <c r="K144" t="s">
        <v>684</v>
      </c>
      <c r="L144" t="s">
        <v>67</v>
      </c>
      <c r="M144" t="s">
        <v>68</v>
      </c>
      <c r="N144" t="s">
        <v>567</v>
      </c>
      <c r="O144" t="s">
        <v>258</v>
      </c>
      <c r="P144" t="s">
        <v>685</v>
      </c>
      <c r="Q144" t="s">
        <v>193</v>
      </c>
      <c r="V144" t="s">
        <v>72</v>
      </c>
      <c r="W144" t="s">
        <v>683</v>
      </c>
      <c r="X144" t="s">
        <v>69</v>
      </c>
      <c r="Y144" t="s">
        <v>184</v>
      </c>
      <c r="Z144" t="s">
        <v>684</v>
      </c>
      <c r="AA144" t="s">
        <v>67</v>
      </c>
      <c r="AB144" t="s">
        <v>68</v>
      </c>
      <c r="AC144" t="s">
        <v>567</v>
      </c>
      <c r="AD144" t="s">
        <v>258</v>
      </c>
      <c r="AE144" t="s">
        <v>685</v>
      </c>
      <c r="AF144" t="s">
        <v>193</v>
      </c>
    </row>
    <row r="145" spans="1:35" x14ac:dyDescent="0.2">
      <c r="A145" t="s">
        <v>674</v>
      </c>
      <c r="B145">
        <f t="shared" si="10"/>
        <v>0.14367816091954022</v>
      </c>
      <c r="C145">
        <f t="shared" si="11"/>
        <v>0.28735632183908044</v>
      </c>
      <c r="D145">
        <v>1.4</v>
      </c>
      <c r="E145">
        <f t="shared" si="9"/>
        <v>0.59999999999999987</v>
      </c>
      <c r="F145" t="s">
        <v>1073</v>
      </c>
      <c r="G145" t="s">
        <v>72</v>
      </c>
      <c r="H145" t="s">
        <v>360</v>
      </c>
      <c r="I145" t="s">
        <v>361</v>
      </c>
      <c r="J145" t="s">
        <v>686</v>
      </c>
      <c r="K145" t="s">
        <v>1</v>
      </c>
      <c r="L145" t="s">
        <v>506</v>
      </c>
      <c r="M145" t="s">
        <v>136</v>
      </c>
      <c r="N145" t="s">
        <v>88</v>
      </c>
      <c r="O145" t="s">
        <v>131</v>
      </c>
      <c r="P145" t="s">
        <v>51</v>
      </c>
      <c r="Q145" t="s">
        <v>147</v>
      </c>
      <c r="R145" t="s">
        <v>41</v>
      </c>
      <c r="S145" t="s">
        <v>98</v>
      </c>
      <c r="T145" t="s">
        <v>509</v>
      </c>
      <c r="V145" t="s">
        <v>72</v>
      </c>
      <c r="W145" t="s">
        <v>360</v>
      </c>
      <c r="X145" t="s">
        <v>361</v>
      </c>
      <c r="Y145" t="s">
        <v>686</v>
      </c>
      <c r="Z145" t="s">
        <v>1</v>
      </c>
      <c r="AA145" t="s">
        <v>506</v>
      </c>
      <c r="AB145" t="s">
        <v>136</v>
      </c>
      <c r="AC145" t="s">
        <v>88</v>
      </c>
      <c r="AD145" t="s">
        <v>131</v>
      </c>
      <c r="AE145" t="s">
        <v>51</v>
      </c>
      <c r="AF145" t="s">
        <v>147</v>
      </c>
      <c r="AG145" t="s">
        <v>41</v>
      </c>
      <c r="AH145" t="s">
        <v>98</v>
      </c>
      <c r="AI145" t="s">
        <v>509</v>
      </c>
    </row>
    <row r="146" spans="1:35" x14ac:dyDescent="0.2">
      <c r="A146" t="s">
        <v>674</v>
      </c>
      <c r="B146">
        <f t="shared" si="10"/>
        <v>0.14367816091954022</v>
      </c>
      <c r="C146">
        <f t="shared" si="11"/>
        <v>0.28735632183908044</v>
      </c>
      <c r="D146">
        <v>1.3</v>
      </c>
      <c r="E146">
        <f t="shared" si="9"/>
        <v>0.5</v>
      </c>
      <c r="F146" t="s">
        <v>1073</v>
      </c>
      <c r="G146" t="s">
        <v>297</v>
      </c>
      <c r="H146" t="s">
        <v>315</v>
      </c>
      <c r="I146" t="s">
        <v>155</v>
      </c>
      <c r="J146" t="s">
        <v>113</v>
      </c>
      <c r="K146" t="s">
        <v>186</v>
      </c>
      <c r="L146" t="s">
        <v>376</v>
      </c>
      <c r="M146" t="s">
        <v>245</v>
      </c>
      <c r="N146" t="s">
        <v>48</v>
      </c>
      <c r="O146" t="s">
        <v>687</v>
      </c>
      <c r="P146" t="s">
        <v>292</v>
      </c>
      <c r="Q146" t="s">
        <v>688</v>
      </c>
      <c r="V146" t="s">
        <v>297</v>
      </c>
      <c r="W146" t="s">
        <v>315</v>
      </c>
      <c r="X146" t="s">
        <v>155</v>
      </c>
      <c r="Y146" t="s">
        <v>113</v>
      </c>
      <c r="Z146" t="s">
        <v>186</v>
      </c>
      <c r="AA146" t="s">
        <v>376</v>
      </c>
      <c r="AB146" t="s">
        <v>245</v>
      </c>
      <c r="AC146" t="s">
        <v>48</v>
      </c>
      <c r="AD146" t="s">
        <v>687</v>
      </c>
      <c r="AE146" t="s">
        <v>292</v>
      </c>
      <c r="AF146" t="s">
        <v>688</v>
      </c>
    </row>
    <row r="147" spans="1:35" x14ac:dyDescent="0.2">
      <c r="A147" t="s">
        <v>674</v>
      </c>
      <c r="B147">
        <f t="shared" si="10"/>
        <v>0.14367816091954022</v>
      </c>
      <c r="C147">
        <f t="shared" si="11"/>
        <v>0.28735632183908044</v>
      </c>
      <c r="D147">
        <v>1.2</v>
      </c>
      <c r="E147">
        <f t="shared" si="9"/>
        <v>0.39999999999999991</v>
      </c>
      <c r="F147" t="s">
        <v>1073</v>
      </c>
      <c r="G147" t="s">
        <v>61</v>
      </c>
      <c r="H147" t="s">
        <v>48</v>
      </c>
      <c r="I147" t="s">
        <v>62</v>
      </c>
      <c r="J147" t="s">
        <v>689</v>
      </c>
      <c r="K147" t="s">
        <v>437</v>
      </c>
      <c r="L147" t="s">
        <v>67</v>
      </c>
      <c r="M147" t="s">
        <v>131</v>
      </c>
      <c r="N147" t="s">
        <v>119</v>
      </c>
      <c r="O147" t="s">
        <v>490</v>
      </c>
      <c r="P147" t="s">
        <v>48</v>
      </c>
      <c r="Q147" t="s">
        <v>152</v>
      </c>
      <c r="R147" t="s">
        <v>690</v>
      </c>
      <c r="V147" t="s">
        <v>61</v>
      </c>
      <c r="W147" t="s">
        <v>48</v>
      </c>
      <c r="X147" t="s">
        <v>62</v>
      </c>
      <c r="Y147" t="s">
        <v>689</v>
      </c>
      <c r="Z147" t="s">
        <v>437</v>
      </c>
      <c r="AA147" t="s">
        <v>67</v>
      </c>
      <c r="AB147" t="s">
        <v>131</v>
      </c>
      <c r="AC147" t="s">
        <v>119</v>
      </c>
      <c r="AD147" t="s">
        <v>490</v>
      </c>
      <c r="AE147" t="s">
        <v>48</v>
      </c>
      <c r="AF147" t="s">
        <v>152</v>
      </c>
      <c r="AG147" t="s">
        <v>690</v>
      </c>
    </row>
    <row r="148" spans="1:35" x14ac:dyDescent="0.2">
      <c r="A148" t="s">
        <v>674</v>
      </c>
      <c r="B148">
        <f t="shared" si="10"/>
        <v>0.14367816091954022</v>
      </c>
      <c r="C148">
        <f t="shared" si="11"/>
        <v>0.28735632183908044</v>
      </c>
      <c r="D148">
        <v>1.1000000000000001</v>
      </c>
      <c r="E148">
        <f t="shared" si="9"/>
        <v>0.30000000000000004</v>
      </c>
      <c r="F148" t="s">
        <v>1073</v>
      </c>
      <c r="G148" t="s">
        <v>72</v>
      </c>
      <c r="H148" t="s">
        <v>459</v>
      </c>
      <c r="I148" t="s">
        <v>460</v>
      </c>
      <c r="J148" t="s">
        <v>131</v>
      </c>
      <c r="K148" t="s">
        <v>438</v>
      </c>
      <c r="L148" t="s">
        <v>65</v>
      </c>
      <c r="M148" t="s">
        <v>461</v>
      </c>
      <c r="N148" t="s">
        <v>109</v>
      </c>
      <c r="O148" t="s">
        <v>176</v>
      </c>
      <c r="P148" t="s">
        <v>691</v>
      </c>
      <c r="Q148" t="s">
        <v>136</v>
      </c>
      <c r="V148" t="s">
        <v>72</v>
      </c>
      <c r="W148" t="s">
        <v>459</v>
      </c>
      <c r="X148" t="s">
        <v>460</v>
      </c>
      <c r="Y148" t="s">
        <v>131</v>
      </c>
      <c r="Z148" t="s">
        <v>438</v>
      </c>
      <c r="AA148" t="s">
        <v>65</v>
      </c>
      <c r="AB148" t="s">
        <v>461</v>
      </c>
      <c r="AC148" t="s">
        <v>109</v>
      </c>
      <c r="AD148" t="s">
        <v>176</v>
      </c>
      <c r="AE148" t="s">
        <v>691</v>
      </c>
      <c r="AF148" t="s">
        <v>136</v>
      </c>
    </row>
    <row r="149" spans="1:35" x14ac:dyDescent="0.2">
      <c r="A149" t="s">
        <v>674</v>
      </c>
      <c r="B149">
        <f t="shared" si="10"/>
        <v>0.14367816091954022</v>
      </c>
      <c r="C149">
        <f t="shared" si="11"/>
        <v>0.28735632183908044</v>
      </c>
      <c r="D149">
        <v>1</v>
      </c>
      <c r="E149">
        <f t="shared" si="9"/>
        <v>0.19999999999999996</v>
      </c>
      <c r="F149" t="s">
        <v>1073</v>
      </c>
      <c r="G149" t="s">
        <v>182</v>
      </c>
      <c r="H149" t="s">
        <v>363</v>
      </c>
      <c r="I149" t="s">
        <v>692</v>
      </c>
      <c r="J149" t="s">
        <v>122</v>
      </c>
      <c r="K149" t="s">
        <v>693</v>
      </c>
      <c r="L149" t="s">
        <v>88</v>
      </c>
      <c r="M149" t="s">
        <v>68</v>
      </c>
      <c r="N149" t="s">
        <v>504</v>
      </c>
      <c r="O149" t="s">
        <v>303</v>
      </c>
      <c r="P149" t="s">
        <v>128</v>
      </c>
      <c r="Q149" t="s">
        <v>147</v>
      </c>
      <c r="R149" t="s">
        <v>201</v>
      </c>
      <c r="V149" t="s">
        <v>182</v>
      </c>
      <c r="W149" t="s">
        <v>363</v>
      </c>
      <c r="X149" t="s">
        <v>692</v>
      </c>
      <c r="Y149" t="s">
        <v>122</v>
      </c>
      <c r="Z149" t="s">
        <v>693</v>
      </c>
      <c r="AA149" t="s">
        <v>88</v>
      </c>
      <c r="AB149" t="s">
        <v>68</v>
      </c>
      <c r="AC149" t="s">
        <v>504</v>
      </c>
      <c r="AD149" t="s">
        <v>303</v>
      </c>
      <c r="AE149" t="s">
        <v>128</v>
      </c>
      <c r="AF149" t="s">
        <v>147</v>
      </c>
      <c r="AG149" t="s">
        <v>201</v>
      </c>
    </row>
    <row r="150" spans="1:35" x14ac:dyDescent="0.2">
      <c r="A150" t="s">
        <v>674</v>
      </c>
      <c r="B150">
        <f t="shared" si="10"/>
        <v>0.14367816091954022</v>
      </c>
      <c r="C150">
        <f t="shared" si="11"/>
        <v>0.28735632183908044</v>
      </c>
      <c r="D150">
        <v>0.90000000000000102</v>
      </c>
      <c r="E150">
        <f t="shared" si="9"/>
        <v>0.10000000000000098</v>
      </c>
      <c r="F150" t="s">
        <v>1073</v>
      </c>
      <c r="G150" t="s">
        <v>72</v>
      </c>
      <c r="H150" t="s">
        <v>694</v>
      </c>
      <c r="I150" t="s">
        <v>75</v>
      </c>
      <c r="J150" t="s">
        <v>136</v>
      </c>
      <c r="K150" t="s">
        <v>695</v>
      </c>
      <c r="L150" t="s">
        <v>696</v>
      </c>
      <c r="M150" t="s">
        <v>57</v>
      </c>
      <c r="N150" t="s">
        <v>143</v>
      </c>
      <c r="O150" t="s">
        <v>697</v>
      </c>
      <c r="P150" t="s">
        <v>140</v>
      </c>
      <c r="Q150" t="s">
        <v>533</v>
      </c>
      <c r="R150" t="s">
        <v>80</v>
      </c>
      <c r="V150" t="s">
        <v>72</v>
      </c>
      <c r="W150" t="s">
        <v>694</v>
      </c>
      <c r="X150" t="s">
        <v>75</v>
      </c>
      <c r="Y150" t="s">
        <v>136</v>
      </c>
      <c r="Z150" t="s">
        <v>695</v>
      </c>
      <c r="AA150" t="s">
        <v>696</v>
      </c>
      <c r="AB150" t="s">
        <v>57</v>
      </c>
      <c r="AC150" t="s">
        <v>143</v>
      </c>
      <c r="AD150" t="s">
        <v>697</v>
      </c>
      <c r="AE150" t="s">
        <v>140</v>
      </c>
      <c r="AF150" t="s">
        <v>533</v>
      </c>
      <c r="AG150" t="s">
        <v>80</v>
      </c>
    </row>
    <row r="151" spans="1:35" x14ac:dyDescent="0.2">
      <c r="A151" t="s">
        <v>674</v>
      </c>
      <c r="B151">
        <f t="shared" si="10"/>
        <v>0.14367816091954022</v>
      </c>
      <c r="C151">
        <f t="shared" si="11"/>
        <v>0.28735632183908044</v>
      </c>
      <c r="D151">
        <v>0.80000000000000104</v>
      </c>
      <c r="E151">
        <f t="shared" si="9"/>
        <v>9.9920072216264089E-16</v>
      </c>
      <c r="F151" t="s">
        <v>1073</v>
      </c>
      <c r="G151" t="s">
        <v>297</v>
      </c>
      <c r="H151" t="s">
        <v>639</v>
      </c>
      <c r="I151" t="s">
        <v>698</v>
      </c>
      <c r="J151" t="s">
        <v>46</v>
      </c>
      <c r="K151" t="s">
        <v>348</v>
      </c>
      <c r="L151" t="s">
        <v>186</v>
      </c>
      <c r="M151" t="s">
        <v>360</v>
      </c>
      <c r="N151" t="s">
        <v>699</v>
      </c>
      <c r="O151" t="s">
        <v>700</v>
      </c>
      <c r="P151" t="s">
        <v>45</v>
      </c>
      <c r="Q151" t="s">
        <v>701</v>
      </c>
      <c r="R151" t="s">
        <v>158</v>
      </c>
      <c r="S151" t="s">
        <v>702</v>
      </c>
      <c r="V151" t="s">
        <v>297</v>
      </c>
      <c r="W151" t="s">
        <v>639</v>
      </c>
      <c r="X151" t="s">
        <v>698</v>
      </c>
      <c r="Y151" t="s">
        <v>46</v>
      </c>
      <c r="Z151" t="s">
        <v>348</v>
      </c>
      <c r="AA151" t="s">
        <v>186</v>
      </c>
      <c r="AB151" t="s">
        <v>360</v>
      </c>
      <c r="AC151" t="s">
        <v>699</v>
      </c>
      <c r="AD151" t="s">
        <v>700</v>
      </c>
      <c r="AE151" t="s">
        <v>45</v>
      </c>
      <c r="AF151" t="s">
        <v>701</v>
      </c>
      <c r="AG151" t="s">
        <v>158</v>
      </c>
      <c r="AH151" t="s">
        <v>702</v>
      </c>
    </row>
    <row r="152" spans="1:35" x14ac:dyDescent="0.2">
      <c r="A152" t="s">
        <v>674</v>
      </c>
      <c r="B152">
        <f t="shared" si="10"/>
        <v>0.14367816091954022</v>
      </c>
      <c r="C152">
        <f t="shared" si="11"/>
        <v>0.28735632183908044</v>
      </c>
      <c r="D152">
        <v>0.70000000000000095</v>
      </c>
      <c r="E152">
        <f t="shared" si="9"/>
        <v>-9.999999999999909E-2</v>
      </c>
      <c r="F152" t="s">
        <v>1073</v>
      </c>
      <c r="G152" t="s">
        <v>222</v>
      </c>
      <c r="H152" t="s">
        <v>137</v>
      </c>
      <c r="I152" t="s">
        <v>65</v>
      </c>
      <c r="J152" t="s">
        <v>500</v>
      </c>
      <c r="K152" t="s">
        <v>465</v>
      </c>
      <c r="L152" t="s">
        <v>670</v>
      </c>
      <c r="M152" t="s">
        <v>174</v>
      </c>
      <c r="N152" t="s">
        <v>48</v>
      </c>
      <c r="O152" t="s">
        <v>225</v>
      </c>
      <c r="P152" t="s">
        <v>121</v>
      </c>
      <c r="Q152" t="s">
        <v>48</v>
      </c>
      <c r="R152" t="s">
        <v>671</v>
      </c>
      <c r="V152" t="s">
        <v>222</v>
      </c>
      <c r="W152" t="s">
        <v>137</v>
      </c>
      <c r="X152" t="s">
        <v>65</v>
      </c>
      <c r="Y152" t="s">
        <v>500</v>
      </c>
      <c r="Z152" t="s">
        <v>465</v>
      </c>
      <c r="AA152" t="s">
        <v>670</v>
      </c>
      <c r="AB152" t="s">
        <v>174</v>
      </c>
      <c r="AC152" t="s">
        <v>48</v>
      </c>
      <c r="AD152" t="s">
        <v>225</v>
      </c>
      <c r="AE152" t="s">
        <v>121</v>
      </c>
      <c r="AF152" t="s">
        <v>48</v>
      </c>
      <c r="AG152" t="s">
        <v>671</v>
      </c>
    </row>
    <row r="153" spans="1:35" x14ac:dyDescent="0.2">
      <c r="A153" t="s">
        <v>674</v>
      </c>
      <c r="B153">
        <f t="shared" si="10"/>
        <v>0.14367816091954022</v>
      </c>
      <c r="C153">
        <f t="shared" si="11"/>
        <v>0.28735632183908044</v>
      </c>
      <c r="D153">
        <v>0.6</v>
      </c>
      <c r="E153">
        <f t="shared" si="9"/>
        <v>-0.20000000000000007</v>
      </c>
      <c r="F153" t="s">
        <v>1073</v>
      </c>
      <c r="G153" t="s">
        <v>473</v>
      </c>
      <c r="H153" t="s">
        <v>144</v>
      </c>
      <c r="I153" t="s">
        <v>65</v>
      </c>
      <c r="J153" t="s">
        <v>562</v>
      </c>
      <c r="K153" t="s">
        <v>115</v>
      </c>
      <c r="L153" t="s">
        <v>48</v>
      </c>
      <c r="M153" t="s">
        <v>703</v>
      </c>
      <c r="N153" t="s">
        <v>704</v>
      </c>
      <c r="O153" t="s">
        <v>48</v>
      </c>
      <c r="P153" t="s">
        <v>170</v>
      </c>
      <c r="Q153" t="s">
        <v>537</v>
      </c>
      <c r="R153" t="s">
        <v>705</v>
      </c>
      <c r="V153" t="s">
        <v>473</v>
      </c>
      <c r="W153" t="s">
        <v>144</v>
      </c>
      <c r="X153" t="s">
        <v>65</v>
      </c>
      <c r="Y153" t="s">
        <v>562</v>
      </c>
      <c r="Z153" t="s">
        <v>115</v>
      </c>
      <c r="AA153" t="s">
        <v>48</v>
      </c>
      <c r="AB153" t="s">
        <v>703</v>
      </c>
      <c r="AC153" t="s">
        <v>704</v>
      </c>
      <c r="AD153" t="s">
        <v>48</v>
      </c>
      <c r="AE153" t="s">
        <v>170</v>
      </c>
      <c r="AF153" t="s">
        <v>537</v>
      </c>
      <c r="AG153" t="s">
        <v>705</v>
      </c>
    </row>
    <row r="154" spans="1:35" x14ac:dyDescent="0.2">
      <c r="A154" t="s">
        <v>674</v>
      </c>
      <c r="B154">
        <f t="shared" si="10"/>
        <v>0.14367816091954022</v>
      </c>
      <c r="C154">
        <f t="shared" si="11"/>
        <v>0.28735632183908044</v>
      </c>
      <c r="D154">
        <v>0.5</v>
      </c>
      <c r="E154">
        <f t="shared" si="9"/>
        <v>-0.30000000000000004</v>
      </c>
      <c r="F154" t="s">
        <v>1073</v>
      </c>
      <c r="G154" t="s">
        <v>72</v>
      </c>
      <c r="H154" t="s">
        <v>706</v>
      </c>
      <c r="I154" t="s">
        <v>606</v>
      </c>
      <c r="J154" t="s">
        <v>128</v>
      </c>
      <c r="K154" t="s">
        <v>48</v>
      </c>
      <c r="L154" t="s">
        <v>707</v>
      </c>
      <c r="M154" t="s">
        <v>245</v>
      </c>
      <c r="N154" t="s">
        <v>708</v>
      </c>
      <c r="O154" t="s">
        <v>119</v>
      </c>
      <c r="P154" t="s">
        <v>709</v>
      </c>
      <c r="V154" t="s">
        <v>72</v>
      </c>
      <c r="X154" t="s">
        <v>606</v>
      </c>
      <c r="Y154" t="s">
        <v>128</v>
      </c>
      <c r="Z154" t="s">
        <v>48</v>
      </c>
      <c r="AA154" t="s">
        <v>707</v>
      </c>
      <c r="AB154" t="s">
        <v>245</v>
      </c>
    </row>
    <row r="155" spans="1:35" x14ac:dyDescent="0.2">
      <c r="A155" t="s">
        <v>674</v>
      </c>
      <c r="B155">
        <f t="shared" si="10"/>
        <v>0.14367816091954022</v>
      </c>
      <c r="C155">
        <f t="shared" si="11"/>
        <v>0.28735632183908044</v>
      </c>
      <c r="D155">
        <v>0.4</v>
      </c>
      <c r="E155">
        <f t="shared" si="9"/>
        <v>-0.4</v>
      </c>
      <c r="F155" t="s">
        <v>1073</v>
      </c>
      <c r="G155" t="s">
        <v>72</v>
      </c>
      <c r="H155" t="s">
        <v>78</v>
      </c>
      <c r="I155" t="s">
        <v>164</v>
      </c>
      <c r="J155" t="s">
        <v>143</v>
      </c>
      <c r="K155" t="s">
        <v>165</v>
      </c>
      <c r="L155" t="s">
        <v>52</v>
      </c>
      <c r="M155" t="s">
        <v>166</v>
      </c>
      <c r="N155" t="s">
        <v>75</v>
      </c>
      <c r="O155" t="s">
        <v>48</v>
      </c>
      <c r="P155" t="s">
        <v>395</v>
      </c>
      <c r="Q155" t="s">
        <v>177</v>
      </c>
      <c r="R155" t="s">
        <v>710</v>
      </c>
    </row>
    <row r="156" spans="1:35" x14ac:dyDescent="0.2">
      <c r="A156" t="s">
        <v>674</v>
      </c>
      <c r="B156">
        <f t="shared" si="10"/>
        <v>0.14367816091954022</v>
      </c>
      <c r="C156">
        <f t="shared" si="11"/>
        <v>0.28735632183908044</v>
      </c>
      <c r="D156">
        <v>0.3</v>
      </c>
      <c r="E156">
        <f t="shared" si="9"/>
        <v>-0.5</v>
      </c>
      <c r="F156" t="s">
        <v>1073</v>
      </c>
      <c r="G156" t="s">
        <v>50</v>
      </c>
      <c r="H156" t="s">
        <v>662</v>
      </c>
      <c r="I156" t="s">
        <v>1</v>
      </c>
      <c r="J156" t="s">
        <v>55</v>
      </c>
      <c r="K156" t="s">
        <v>711</v>
      </c>
      <c r="L156" t="s">
        <v>177</v>
      </c>
      <c r="M156" t="s">
        <v>712</v>
      </c>
      <c r="N156" t="s">
        <v>245</v>
      </c>
      <c r="O156" t="s">
        <v>98</v>
      </c>
      <c r="P156" t="s">
        <v>663</v>
      </c>
      <c r="Q156" t="s">
        <v>51</v>
      </c>
      <c r="R156" t="s">
        <v>52</v>
      </c>
      <c r="S156" t="s">
        <v>518</v>
      </c>
    </row>
    <row r="157" spans="1:35" x14ac:dyDescent="0.2">
      <c r="A157" t="s">
        <v>674</v>
      </c>
      <c r="B157">
        <f t="shared" si="10"/>
        <v>0.14367816091954022</v>
      </c>
      <c r="C157">
        <f t="shared" si="11"/>
        <v>0.28735632183908044</v>
      </c>
      <c r="D157">
        <v>0.2</v>
      </c>
      <c r="E157">
        <f t="shared" si="9"/>
        <v>-0.60000000000000009</v>
      </c>
      <c r="F157" t="s">
        <v>1073</v>
      </c>
      <c r="G157" t="s">
        <v>182</v>
      </c>
      <c r="H157" t="s">
        <v>713</v>
      </c>
      <c r="I157" t="s">
        <v>714</v>
      </c>
      <c r="J157" t="s">
        <v>94</v>
      </c>
      <c r="K157" t="s">
        <v>1</v>
      </c>
      <c r="L157" t="s">
        <v>235</v>
      </c>
      <c r="M157" t="s">
        <v>140</v>
      </c>
      <c r="N157" t="s">
        <v>48</v>
      </c>
      <c r="O157" t="s">
        <v>86</v>
      </c>
      <c r="P157" t="s">
        <v>715</v>
      </c>
      <c r="Q157" t="s">
        <v>716</v>
      </c>
    </row>
    <row r="158" spans="1:35" x14ac:dyDescent="0.2">
      <c r="A158" t="s">
        <v>674</v>
      </c>
      <c r="B158">
        <f t="shared" si="10"/>
        <v>0.14367816091954022</v>
      </c>
      <c r="C158">
        <f t="shared" si="11"/>
        <v>0.28735632183908044</v>
      </c>
      <c r="D158">
        <v>9.9999999999999895E-2</v>
      </c>
      <c r="E158">
        <f t="shared" si="9"/>
        <v>-0.70000000000000018</v>
      </c>
      <c r="F158" t="s">
        <v>1073</v>
      </c>
      <c r="G158" t="s">
        <v>717</v>
      </c>
      <c r="H158" t="s">
        <v>718</v>
      </c>
      <c r="I158" t="s">
        <v>719</v>
      </c>
      <c r="J158" t="s">
        <v>121</v>
      </c>
      <c r="K158" t="s">
        <v>720</v>
      </c>
      <c r="L158" t="s">
        <v>721</v>
      </c>
      <c r="M158" t="s">
        <v>106</v>
      </c>
      <c r="N158" t="s">
        <v>48</v>
      </c>
      <c r="O158" t="s">
        <v>722</v>
      </c>
      <c r="P158" t="s">
        <v>121</v>
      </c>
      <c r="Q158" t="s">
        <v>48</v>
      </c>
      <c r="R158" t="s">
        <v>723</v>
      </c>
    </row>
    <row r="159" spans="1:35" x14ac:dyDescent="0.2">
      <c r="A159" t="s">
        <v>674</v>
      </c>
      <c r="B159">
        <f t="shared" si="10"/>
        <v>0.14367816091954022</v>
      </c>
      <c r="C159">
        <f t="shared" si="11"/>
        <v>0.28735632183908044</v>
      </c>
      <c r="D159">
        <v>0</v>
      </c>
      <c r="E159">
        <f t="shared" si="9"/>
        <v>-0.8</v>
      </c>
      <c r="F159" t="s">
        <v>1073</v>
      </c>
      <c r="G159" t="s">
        <v>50</v>
      </c>
      <c r="H159" t="s">
        <v>127</v>
      </c>
      <c r="I159" t="s">
        <v>77</v>
      </c>
      <c r="J159" t="s">
        <v>128</v>
      </c>
      <c r="K159" t="s">
        <v>98</v>
      </c>
      <c r="L159" t="s">
        <v>319</v>
      </c>
      <c r="M159" t="s">
        <v>57</v>
      </c>
      <c r="N159" t="s">
        <v>662</v>
      </c>
      <c r="O159" t="s">
        <v>122</v>
      </c>
      <c r="P159" t="s">
        <v>131</v>
      </c>
      <c r="Q159" t="s">
        <v>75</v>
      </c>
      <c r="R159" t="s">
        <v>446</v>
      </c>
      <c r="S159" t="s">
        <v>46</v>
      </c>
    </row>
    <row r="160" spans="1:35" x14ac:dyDescent="0.2">
      <c r="A160" t="s">
        <v>674</v>
      </c>
      <c r="B160">
        <f t="shared" si="10"/>
        <v>0.14367816091954022</v>
      </c>
      <c r="C160">
        <f t="shared" si="11"/>
        <v>0.28735632183908044</v>
      </c>
      <c r="D160">
        <v>-0.1</v>
      </c>
      <c r="E160">
        <f t="shared" si="9"/>
        <v>-0.9</v>
      </c>
      <c r="F160" t="s">
        <v>1073</v>
      </c>
      <c r="G160" t="s">
        <v>597</v>
      </c>
      <c r="H160" t="s">
        <v>48</v>
      </c>
      <c r="I160" t="s">
        <v>389</v>
      </c>
      <c r="J160" t="s">
        <v>416</v>
      </c>
      <c r="K160" t="s">
        <v>586</v>
      </c>
      <c r="L160" t="s">
        <v>1</v>
      </c>
      <c r="M160" t="s">
        <v>362</v>
      </c>
      <c r="N160" t="s">
        <v>121</v>
      </c>
      <c r="O160" t="s">
        <v>122</v>
      </c>
      <c r="P160" t="s">
        <v>466</v>
      </c>
      <c r="Q160" t="s">
        <v>724</v>
      </c>
    </row>
    <row r="161" spans="1:35" x14ac:dyDescent="0.2">
      <c r="A161" t="s">
        <v>674</v>
      </c>
      <c r="B161">
        <f t="shared" si="10"/>
        <v>0.14367816091954022</v>
      </c>
      <c r="C161">
        <f t="shared" si="11"/>
        <v>0.28735632183908044</v>
      </c>
      <c r="D161">
        <v>-0.2</v>
      </c>
      <c r="E161">
        <f t="shared" si="9"/>
        <v>-1</v>
      </c>
      <c r="F161" t="s">
        <v>1073</v>
      </c>
      <c r="G161" t="s">
        <v>297</v>
      </c>
      <c r="H161" t="s">
        <v>64</v>
      </c>
      <c r="I161" t="s">
        <v>65</v>
      </c>
      <c r="J161" t="s">
        <v>207</v>
      </c>
      <c r="K161" t="s">
        <v>193</v>
      </c>
      <c r="L161" t="s">
        <v>121</v>
      </c>
      <c r="M161" t="s">
        <v>48</v>
      </c>
      <c r="N161" t="s">
        <v>395</v>
      </c>
      <c r="O161" t="s">
        <v>489</v>
      </c>
      <c r="P161" t="s">
        <v>63</v>
      </c>
      <c r="Q161" t="s">
        <v>75</v>
      </c>
      <c r="R161" t="s">
        <v>453</v>
      </c>
      <c r="S161" t="s">
        <v>224</v>
      </c>
      <c r="T161" t="s">
        <v>725</v>
      </c>
    </row>
    <row r="162" spans="1:35" x14ac:dyDescent="0.2">
      <c r="A162" t="s">
        <v>726</v>
      </c>
      <c r="B162">
        <f>1/(6.41*2)</f>
        <v>7.8003120124804995E-2</v>
      </c>
      <c r="C162">
        <f>1/6.41</f>
        <v>0.15600624024960999</v>
      </c>
      <c r="D162">
        <v>1.7</v>
      </c>
      <c r="E162">
        <f t="shared" si="9"/>
        <v>0.89999999999999991</v>
      </c>
      <c r="F162" t="s">
        <v>1073</v>
      </c>
      <c r="G162" t="s">
        <v>82</v>
      </c>
      <c r="H162" t="s">
        <v>586</v>
      </c>
      <c r="I162" t="s">
        <v>1</v>
      </c>
      <c r="J162" t="s">
        <v>572</v>
      </c>
      <c r="K162" t="s">
        <v>727</v>
      </c>
      <c r="L162" t="s">
        <v>128</v>
      </c>
      <c r="M162" t="s">
        <v>48</v>
      </c>
      <c r="N162" t="s">
        <v>728</v>
      </c>
      <c r="O162" t="s">
        <v>121</v>
      </c>
      <c r="P162" t="s">
        <v>729</v>
      </c>
      <c r="Q162" t="s">
        <v>41</v>
      </c>
      <c r="R162" t="s">
        <v>85</v>
      </c>
      <c r="S162" t="s">
        <v>730</v>
      </c>
      <c r="V162" t="s">
        <v>82</v>
      </c>
      <c r="W162" t="s">
        <v>586</v>
      </c>
      <c r="X162" t="s">
        <v>1</v>
      </c>
      <c r="Y162" t="s">
        <v>572</v>
      </c>
      <c r="Z162" t="s">
        <v>727</v>
      </c>
      <c r="AA162" t="s">
        <v>128</v>
      </c>
      <c r="AB162" t="s">
        <v>48</v>
      </c>
      <c r="AC162" t="s">
        <v>728</v>
      </c>
      <c r="AD162" t="s">
        <v>121</v>
      </c>
      <c r="AE162" t="s">
        <v>729</v>
      </c>
      <c r="AF162" t="s">
        <v>41</v>
      </c>
      <c r="AG162" t="s">
        <v>85</v>
      </c>
      <c r="AH162" t="s">
        <v>730</v>
      </c>
    </row>
    <row r="163" spans="1:35" x14ac:dyDescent="0.2">
      <c r="A163" t="s">
        <v>726</v>
      </c>
      <c r="B163">
        <f t="shared" ref="B163:B181" si="12">1/(6.41*2)</f>
        <v>7.8003120124804995E-2</v>
      </c>
      <c r="C163">
        <f t="shared" ref="C163:C181" si="13">1/6.41</f>
        <v>0.15600624024960999</v>
      </c>
      <c r="D163">
        <v>1.6</v>
      </c>
      <c r="E163">
        <f t="shared" si="9"/>
        <v>0.8</v>
      </c>
      <c r="F163" t="s">
        <v>1073</v>
      </c>
      <c r="G163" t="s">
        <v>570</v>
      </c>
      <c r="H163" t="s">
        <v>246</v>
      </c>
      <c r="I163" t="s">
        <v>143</v>
      </c>
      <c r="J163" t="s">
        <v>119</v>
      </c>
      <c r="K163" t="s">
        <v>571</v>
      </c>
      <c r="L163" t="s">
        <v>572</v>
      </c>
      <c r="M163" t="s">
        <v>57</v>
      </c>
      <c r="N163" t="s">
        <v>1</v>
      </c>
      <c r="O163" t="s">
        <v>731</v>
      </c>
      <c r="P163" t="s">
        <v>121</v>
      </c>
      <c r="Q163" t="s">
        <v>732</v>
      </c>
      <c r="V163" t="s">
        <v>570</v>
      </c>
      <c r="W163" t="s">
        <v>246</v>
      </c>
      <c r="X163" t="s">
        <v>143</v>
      </c>
      <c r="Y163" t="s">
        <v>119</v>
      </c>
      <c r="Z163" t="s">
        <v>571</v>
      </c>
      <c r="AA163" t="s">
        <v>572</v>
      </c>
      <c r="AB163" t="s">
        <v>57</v>
      </c>
      <c r="AC163" t="s">
        <v>1</v>
      </c>
      <c r="AD163" t="s">
        <v>731</v>
      </c>
      <c r="AE163" t="s">
        <v>121</v>
      </c>
      <c r="AF163" t="s">
        <v>732</v>
      </c>
    </row>
    <row r="164" spans="1:35" x14ac:dyDescent="0.2">
      <c r="A164" t="s">
        <v>726</v>
      </c>
      <c r="B164">
        <f t="shared" si="12"/>
        <v>7.8003120124804995E-2</v>
      </c>
      <c r="C164">
        <f t="shared" si="13"/>
        <v>0.15600624024960999</v>
      </c>
      <c r="D164">
        <v>1.5</v>
      </c>
      <c r="E164">
        <f t="shared" si="9"/>
        <v>0.7</v>
      </c>
      <c r="F164" t="s">
        <v>1073</v>
      </c>
      <c r="G164" t="s">
        <v>82</v>
      </c>
      <c r="H164" t="s">
        <v>83</v>
      </c>
      <c r="I164" t="s">
        <v>52</v>
      </c>
      <c r="J164" t="s">
        <v>634</v>
      </c>
      <c r="K164" t="s">
        <v>52</v>
      </c>
      <c r="L164" t="s">
        <v>288</v>
      </c>
      <c r="M164" t="s">
        <v>88</v>
      </c>
      <c r="N164" t="s">
        <v>68</v>
      </c>
      <c r="O164" t="s">
        <v>102</v>
      </c>
      <c r="P164" t="s">
        <v>409</v>
      </c>
      <c r="Q164" t="s">
        <v>85</v>
      </c>
      <c r="R164" t="s">
        <v>733</v>
      </c>
      <c r="V164" t="s">
        <v>82</v>
      </c>
      <c r="W164" t="s">
        <v>83</v>
      </c>
      <c r="X164" t="s">
        <v>52</v>
      </c>
      <c r="Y164" t="s">
        <v>634</v>
      </c>
      <c r="Z164" t="s">
        <v>52</v>
      </c>
      <c r="AA164" t="s">
        <v>288</v>
      </c>
      <c r="AB164" t="s">
        <v>88</v>
      </c>
      <c r="AC164" t="s">
        <v>68</v>
      </c>
      <c r="AD164" t="s">
        <v>102</v>
      </c>
      <c r="AE164" t="s">
        <v>409</v>
      </c>
      <c r="AF164" t="s">
        <v>85</v>
      </c>
      <c r="AG164" t="s">
        <v>733</v>
      </c>
    </row>
    <row r="165" spans="1:35" x14ac:dyDescent="0.2">
      <c r="A165" t="s">
        <v>726</v>
      </c>
      <c r="B165">
        <f t="shared" si="12"/>
        <v>7.8003120124804995E-2</v>
      </c>
      <c r="C165">
        <f t="shared" si="13"/>
        <v>0.15600624024960999</v>
      </c>
      <c r="D165">
        <v>1.4</v>
      </c>
      <c r="E165">
        <f t="shared" si="9"/>
        <v>0.59999999999999987</v>
      </c>
      <c r="F165" t="s">
        <v>1073</v>
      </c>
      <c r="G165" t="s">
        <v>222</v>
      </c>
      <c r="H165" t="s">
        <v>700</v>
      </c>
      <c r="I165" t="s">
        <v>316</v>
      </c>
      <c r="J165" t="s">
        <v>465</v>
      </c>
      <c r="K165" t="s">
        <v>308</v>
      </c>
      <c r="L165" t="s">
        <v>41</v>
      </c>
      <c r="M165" t="s">
        <v>85</v>
      </c>
      <c r="N165" t="s">
        <v>734</v>
      </c>
      <c r="O165" t="s">
        <v>348</v>
      </c>
      <c r="P165" t="s">
        <v>465</v>
      </c>
      <c r="Q165" t="s">
        <v>279</v>
      </c>
      <c r="R165" t="s">
        <v>735</v>
      </c>
      <c r="V165" t="s">
        <v>222</v>
      </c>
      <c r="W165" t="s">
        <v>700</v>
      </c>
      <c r="X165" t="s">
        <v>316</v>
      </c>
      <c r="Y165" t="s">
        <v>465</v>
      </c>
      <c r="Z165" t="s">
        <v>308</v>
      </c>
      <c r="AA165" t="s">
        <v>41</v>
      </c>
      <c r="AB165" t="s">
        <v>85</v>
      </c>
      <c r="AC165" t="s">
        <v>734</v>
      </c>
      <c r="AD165" t="s">
        <v>348</v>
      </c>
      <c r="AE165" t="s">
        <v>465</v>
      </c>
      <c r="AF165" t="s">
        <v>279</v>
      </c>
      <c r="AG165" t="s">
        <v>735</v>
      </c>
    </row>
    <row r="166" spans="1:35" x14ac:dyDescent="0.2">
      <c r="A166" t="s">
        <v>726</v>
      </c>
      <c r="B166">
        <f t="shared" si="12"/>
        <v>7.8003120124804995E-2</v>
      </c>
      <c r="C166">
        <f t="shared" si="13"/>
        <v>0.15600624024960999</v>
      </c>
      <c r="D166">
        <v>1.3</v>
      </c>
      <c r="E166">
        <f t="shared" si="9"/>
        <v>0.5</v>
      </c>
      <c r="F166" t="s">
        <v>1073</v>
      </c>
      <c r="G166" t="s">
        <v>216</v>
      </c>
      <c r="H166" t="s">
        <v>102</v>
      </c>
      <c r="I166" t="s">
        <v>390</v>
      </c>
      <c r="J166" t="s">
        <v>581</v>
      </c>
      <c r="K166" t="s">
        <v>131</v>
      </c>
      <c r="L166" t="s">
        <v>315</v>
      </c>
      <c r="M166" t="s">
        <v>65</v>
      </c>
      <c r="N166" t="s">
        <v>107</v>
      </c>
      <c r="O166" t="s">
        <v>57</v>
      </c>
      <c r="P166" t="s">
        <v>67</v>
      </c>
      <c r="Q166" t="s">
        <v>582</v>
      </c>
      <c r="R166" t="s">
        <v>736</v>
      </c>
      <c r="V166" t="s">
        <v>216</v>
      </c>
      <c r="W166" t="s">
        <v>102</v>
      </c>
      <c r="X166" t="s">
        <v>390</v>
      </c>
      <c r="Y166" t="s">
        <v>581</v>
      </c>
      <c r="Z166" t="s">
        <v>131</v>
      </c>
      <c r="AA166" t="s">
        <v>315</v>
      </c>
      <c r="AB166" t="s">
        <v>65</v>
      </c>
      <c r="AC166" t="s">
        <v>107</v>
      </c>
      <c r="AD166" t="s">
        <v>57</v>
      </c>
      <c r="AE166" t="s">
        <v>67</v>
      </c>
      <c r="AF166" t="s">
        <v>582</v>
      </c>
      <c r="AG166" t="s">
        <v>736</v>
      </c>
    </row>
    <row r="167" spans="1:35" x14ac:dyDescent="0.2">
      <c r="A167" t="s">
        <v>726</v>
      </c>
      <c r="B167">
        <f t="shared" si="12"/>
        <v>7.8003120124804995E-2</v>
      </c>
      <c r="C167">
        <f t="shared" si="13"/>
        <v>0.15600624024960999</v>
      </c>
      <c r="D167">
        <v>1.2</v>
      </c>
      <c r="E167">
        <f t="shared" si="9"/>
        <v>0.39999999999999991</v>
      </c>
      <c r="F167" t="s">
        <v>1073</v>
      </c>
      <c r="G167" t="s">
        <v>269</v>
      </c>
      <c r="H167" t="s">
        <v>270</v>
      </c>
      <c r="I167" t="s">
        <v>147</v>
      </c>
      <c r="J167" t="s">
        <v>121</v>
      </c>
      <c r="K167" t="s">
        <v>48</v>
      </c>
      <c r="L167" t="s">
        <v>271</v>
      </c>
      <c r="M167" t="s">
        <v>94</v>
      </c>
      <c r="N167" t="s">
        <v>272</v>
      </c>
      <c r="O167" t="s">
        <v>94</v>
      </c>
      <c r="P167" t="s">
        <v>143</v>
      </c>
      <c r="Q167" t="s">
        <v>737</v>
      </c>
      <c r="R167" t="s">
        <v>144</v>
      </c>
      <c r="V167" t="s">
        <v>269</v>
      </c>
      <c r="W167" t="s">
        <v>270</v>
      </c>
      <c r="X167" t="s">
        <v>147</v>
      </c>
      <c r="Y167" t="s">
        <v>121</v>
      </c>
      <c r="Z167" t="s">
        <v>48</v>
      </c>
      <c r="AA167" t="s">
        <v>271</v>
      </c>
      <c r="AB167" t="s">
        <v>94</v>
      </c>
      <c r="AC167" t="s">
        <v>272</v>
      </c>
      <c r="AD167" t="s">
        <v>94</v>
      </c>
      <c r="AE167" t="s">
        <v>143</v>
      </c>
      <c r="AF167" t="s">
        <v>737</v>
      </c>
      <c r="AG167" t="s">
        <v>144</v>
      </c>
    </row>
    <row r="168" spans="1:35" x14ac:dyDescent="0.2">
      <c r="A168" t="s">
        <v>726</v>
      </c>
      <c r="B168">
        <f t="shared" si="12"/>
        <v>7.8003120124804995E-2</v>
      </c>
      <c r="C168">
        <f t="shared" si="13"/>
        <v>0.15600624024960999</v>
      </c>
      <c r="D168">
        <v>1.1000000000000001</v>
      </c>
      <c r="E168">
        <f t="shared" si="9"/>
        <v>0.30000000000000004</v>
      </c>
      <c r="F168" t="s">
        <v>1073</v>
      </c>
      <c r="G168" t="s">
        <v>274</v>
      </c>
      <c r="H168" t="s">
        <v>351</v>
      </c>
      <c r="I168" t="s">
        <v>109</v>
      </c>
      <c r="J168" t="s">
        <v>219</v>
      </c>
      <c r="K168" t="s">
        <v>80</v>
      </c>
      <c r="L168" t="s">
        <v>52</v>
      </c>
      <c r="M168" t="s">
        <v>223</v>
      </c>
      <c r="N168" t="s">
        <v>1</v>
      </c>
      <c r="O168" t="s">
        <v>738</v>
      </c>
      <c r="P168" t="s">
        <v>121</v>
      </c>
      <c r="Q168" t="s">
        <v>48</v>
      </c>
      <c r="R168" t="s">
        <v>739</v>
      </c>
      <c r="S168" t="s">
        <v>740</v>
      </c>
      <c r="V168" t="s">
        <v>274</v>
      </c>
      <c r="W168" t="s">
        <v>351</v>
      </c>
      <c r="X168" t="s">
        <v>109</v>
      </c>
      <c r="Y168" t="s">
        <v>219</v>
      </c>
      <c r="Z168" t="s">
        <v>80</v>
      </c>
      <c r="AA168" t="s">
        <v>52</v>
      </c>
      <c r="AB168" t="s">
        <v>223</v>
      </c>
      <c r="AC168" t="s">
        <v>1</v>
      </c>
      <c r="AD168" t="s">
        <v>738</v>
      </c>
      <c r="AE168" t="s">
        <v>121</v>
      </c>
      <c r="AF168" t="s">
        <v>48</v>
      </c>
      <c r="AG168" t="s">
        <v>739</v>
      </c>
      <c r="AH168" t="s">
        <v>740</v>
      </c>
    </row>
    <row r="169" spans="1:35" x14ac:dyDescent="0.2">
      <c r="A169" t="s">
        <v>726</v>
      </c>
      <c r="B169">
        <f t="shared" si="12"/>
        <v>7.8003120124804995E-2</v>
      </c>
      <c r="C169">
        <f t="shared" si="13"/>
        <v>0.15600624024960999</v>
      </c>
      <c r="D169">
        <v>1</v>
      </c>
      <c r="E169">
        <f t="shared" si="9"/>
        <v>0.19999999999999996</v>
      </c>
      <c r="F169" t="s">
        <v>1073</v>
      </c>
      <c r="G169" t="s">
        <v>269</v>
      </c>
      <c r="H169" t="s">
        <v>64</v>
      </c>
      <c r="I169" t="s">
        <v>444</v>
      </c>
      <c r="J169" t="s">
        <v>98</v>
      </c>
      <c r="K169" t="s">
        <v>338</v>
      </c>
      <c r="L169" t="s">
        <v>253</v>
      </c>
      <c r="M169" t="s">
        <v>741</v>
      </c>
      <c r="N169" t="s">
        <v>52</v>
      </c>
      <c r="O169" t="s">
        <v>388</v>
      </c>
      <c r="P169" t="s">
        <v>48</v>
      </c>
      <c r="Q169" t="s">
        <v>535</v>
      </c>
      <c r="V169" t="s">
        <v>269</v>
      </c>
      <c r="W169" t="s">
        <v>64</v>
      </c>
      <c r="X169" t="s">
        <v>444</v>
      </c>
      <c r="Y169" t="s">
        <v>98</v>
      </c>
      <c r="Z169" t="s">
        <v>338</v>
      </c>
      <c r="AA169" t="s">
        <v>253</v>
      </c>
      <c r="AB169" t="s">
        <v>741</v>
      </c>
      <c r="AC169" t="s">
        <v>52</v>
      </c>
      <c r="AD169" t="s">
        <v>388</v>
      </c>
      <c r="AE169" t="s">
        <v>48</v>
      </c>
      <c r="AF169" t="s">
        <v>535</v>
      </c>
    </row>
    <row r="170" spans="1:35" x14ac:dyDescent="0.2">
      <c r="A170" t="s">
        <v>726</v>
      </c>
      <c r="B170">
        <f t="shared" si="12"/>
        <v>7.8003120124804995E-2</v>
      </c>
      <c r="C170">
        <f t="shared" si="13"/>
        <v>0.15600624024960999</v>
      </c>
      <c r="D170">
        <v>0.90000000000000102</v>
      </c>
      <c r="E170">
        <f t="shared" si="9"/>
        <v>0.10000000000000098</v>
      </c>
      <c r="F170" t="s">
        <v>1073</v>
      </c>
      <c r="G170" t="s">
        <v>72</v>
      </c>
      <c r="H170" t="s">
        <v>516</v>
      </c>
      <c r="I170" t="s">
        <v>75</v>
      </c>
      <c r="J170" t="s">
        <v>1</v>
      </c>
      <c r="K170" t="s">
        <v>265</v>
      </c>
      <c r="L170" t="s">
        <v>191</v>
      </c>
      <c r="M170" t="s">
        <v>57</v>
      </c>
      <c r="N170" t="s">
        <v>184</v>
      </c>
      <c r="O170" t="s">
        <v>68</v>
      </c>
      <c r="P170" t="s">
        <v>78</v>
      </c>
      <c r="Q170" t="s">
        <v>291</v>
      </c>
      <c r="R170" t="s">
        <v>158</v>
      </c>
      <c r="S170" t="s">
        <v>48</v>
      </c>
      <c r="T170" t="s">
        <v>449</v>
      </c>
      <c r="V170" t="s">
        <v>72</v>
      </c>
      <c r="W170" t="s">
        <v>516</v>
      </c>
      <c r="X170" t="s">
        <v>75</v>
      </c>
      <c r="Y170" t="s">
        <v>1</v>
      </c>
      <c r="Z170" t="s">
        <v>265</v>
      </c>
      <c r="AA170" t="s">
        <v>191</v>
      </c>
      <c r="AB170" t="s">
        <v>57</v>
      </c>
      <c r="AC170" t="s">
        <v>184</v>
      </c>
      <c r="AD170" t="s">
        <v>68</v>
      </c>
      <c r="AE170" t="s">
        <v>78</v>
      </c>
      <c r="AF170" t="s">
        <v>291</v>
      </c>
      <c r="AG170" t="s">
        <v>158</v>
      </c>
      <c r="AH170" t="s">
        <v>48</v>
      </c>
      <c r="AI170" t="s">
        <v>449</v>
      </c>
    </row>
    <row r="171" spans="1:35" x14ac:dyDescent="0.2">
      <c r="A171" t="s">
        <v>726</v>
      </c>
      <c r="B171">
        <f t="shared" si="12"/>
        <v>7.8003120124804995E-2</v>
      </c>
      <c r="C171">
        <f t="shared" si="13"/>
        <v>0.15600624024960999</v>
      </c>
      <c r="D171">
        <v>0.80000000000000104</v>
      </c>
      <c r="E171">
        <f t="shared" si="9"/>
        <v>9.9920072216264089E-16</v>
      </c>
      <c r="F171" t="s">
        <v>1073</v>
      </c>
      <c r="G171" t="s">
        <v>210</v>
      </c>
      <c r="H171" t="s">
        <v>742</v>
      </c>
      <c r="I171" t="s">
        <v>193</v>
      </c>
      <c r="J171" t="s">
        <v>276</v>
      </c>
      <c r="K171" t="s">
        <v>689</v>
      </c>
      <c r="L171" t="s">
        <v>340</v>
      </c>
      <c r="M171" t="s">
        <v>52</v>
      </c>
      <c r="N171" t="s">
        <v>112</v>
      </c>
      <c r="O171" t="s">
        <v>743</v>
      </c>
      <c r="P171" t="s">
        <v>744</v>
      </c>
      <c r="V171" t="s">
        <v>210</v>
      </c>
      <c r="W171" t="s">
        <v>742</v>
      </c>
      <c r="X171" t="s">
        <v>193</v>
      </c>
      <c r="Y171" t="s">
        <v>276</v>
      </c>
      <c r="Z171" t="s">
        <v>689</v>
      </c>
    </row>
    <row r="172" spans="1:35" x14ac:dyDescent="0.2">
      <c r="A172" t="s">
        <v>726</v>
      </c>
      <c r="B172">
        <f t="shared" si="12"/>
        <v>7.8003120124804995E-2</v>
      </c>
      <c r="C172">
        <f t="shared" si="13"/>
        <v>0.15600624024960999</v>
      </c>
      <c r="D172">
        <v>0.70000000000000095</v>
      </c>
      <c r="E172">
        <f t="shared" si="9"/>
        <v>-9.999999999999909E-2</v>
      </c>
      <c r="F172" t="s">
        <v>1073</v>
      </c>
      <c r="G172" t="s">
        <v>72</v>
      </c>
      <c r="H172" t="s">
        <v>78</v>
      </c>
      <c r="I172" t="s">
        <v>164</v>
      </c>
      <c r="J172" t="s">
        <v>143</v>
      </c>
      <c r="K172" t="s">
        <v>165</v>
      </c>
      <c r="L172" t="s">
        <v>52</v>
      </c>
      <c r="M172" t="s">
        <v>166</v>
      </c>
      <c r="N172" t="s">
        <v>75</v>
      </c>
      <c r="O172" t="s">
        <v>1</v>
      </c>
      <c r="P172" t="s">
        <v>196</v>
      </c>
      <c r="Q172" t="s">
        <v>745</v>
      </c>
      <c r="R172" t="s">
        <v>121</v>
      </c>
      <c r="S172" t="s">
        <v>126</v>
      </c>
    </row>
    <row r="173" spans="1:35" x14ac:dyDescent="0.2">
      <c r="A173" t="s">
        <v>726</v>
      </c>
      <c r="B173">
        <f t="shared" si="12"/>
        <v>7.8003120124804995E-2</v>
      </c>
      <c r="C173">
        <f t="shared" si="13"/>
        <v>0.15600624024960999</v>
      </c>
      <c r="D173">
        <v>0.6</v>
      </c>
      <c r="E173">
        <f t="shared" si="9"/>
        <v>-0.20000000000000007</v>
      </c>
      <c r="F173" t="s">
        <v>1073</v>
      </c>
      <c r="G173" t="s">
        <v>269</v>
      </c>
      <c r="H173" t="s">
        <v>270</v>
      </c>
      <c r="I173" t="s">
        <v>147</v>
      </c>
      <c r="J173" t="s">
        <v>121</v>
      </c>
      <c r="K173" t="s">
        <v>48</v>
      </c>
      <c r="L173" t="s">
        <v>95</v>
      </c>
      <c r="M173" t="s">
        <v>94</v>
      </c>
      <c r="N173" t="s">
        <v>272</v>
      </c>
      <c r="O173" t="s">
        <v>94</v>
      </c>
      <c r="P173" t="s">
        <v>143</v>
      </c>
      <c r="Q173" t="s">
        <v>58</v>
      </c>
      <c r="R173" t="s">
        <v>48</v>
      </c>
      <c r="S173" t="s">
        <v>273</v>
      </c>
    </row>
    <row r="174" spans="1:35" x14ac:dyDescent="0.2">
      <c r="A174" t="s">
        <v>726</v>
      </c>
      <c r="B174">
        <f t="shared" si="12"/>
        <v>7.8003120124804995E-2</v>
      </c>
      <c r="C174">
        <f t="shared" si="13"/>
        <v>0.15600624024960999</v>
      </c>
      <c r="D174">
        <v>0.5</v>
      </c>
      <c r="E174">
        <f t="shared" si="9"/>
        <v>-0.30000000000000004</v>
      </c>
      <c r="F174" t="s">
        <v>1073</v>
      </c>
      <c r="G174" t="s">
        <v>297</v>
      </c>
      <c r="H174" t="s">
        <v>443</v>
      </c>
      <c r="I174" t="s">
        <v>67</v>
      </c>
      <c r="J174" t="s">
        <v>101</v>
      </c>
      <c r="K174" t="s">
        <v>44</v>
      </c>
      <c r="L174" t="s">
        <v>45</v>
      </c>
      <c r="M174" t="s">
        <v>523</v>
      </c>
      <c r="N174" t="s">
        <v>52</v>
      </c>
      <c r="O174" t="s">
        <v>268</v>
      </c>
      <c r="P174" t="s">
        <v>52</v>
      </c>
      <c r="Q174" t="s">
        <v>48</v>
      </c>
      <c r="R174" t="s">
        <v>746</v>
      </c>
      <c r="S174" t="s">
        <v>747</v>
      </c>
      <c r="T174" t="s">
        <v>224</v>
      </c>
    </row>
    <row r="175" spans="1:35" x14ac:dyDescent="0.2">
      <c r="A175" t="s">
        <v>726</v>
      </c>
      <c r="B175">
        <f t="shared" si="12"/>
        <v>7.8003120124804995E-2</v>
      </c>
      <c r="C175">
        <f t="shared" si="13"/>
        <v>0.15600624024960999</v>
      </c>
      <c r="D175">
        <v>0.4</v>
      </c>
      <c r="E175">
        <f t="shared" si="9"/>
        <v>-0.4</v>
      </c>
      <c r="F175" t="s">
        <v>1073</v>
      </c>
      <c r="G175" t="s">
        <v>72</v>
      </c>
      <c r="H175" t="s">
        <v>308</v>
      </c>
      <c r="I175" t="s">
        <v>748</v>
      </c>
      <c r="J175" t="s">
        <v>174</v>
      </c>
      <c r="K175" t="s">
        <v>115</v>
      </c>
      <c r="L175" t="s">
        <v>68</v>
      </c>
      <c r="M175" t="s">
        <v>281</v>
      </c>
      <c r="N175" t="s">
        <v>260</v>
      </c>
      <c r="O175" t="s">
        <v>48</v>
      </c>
      <c r="P175" t="s">
        <v>360</v>
      </c>
      <c r="Q175" t="s">
        <v>749</v>
      </c>
      <c r="R175" t="s">
        <v>284</v>
      </c>
    </row>
    <row r="176" spans="1:35" x14ac:dyDescent="0.2">
      <c r="A176" t="s">
        <v>726</v>
      </c>
      <c r="B176">
        <f t="shared" si="12"/>
        <v>7.8003120124804995E-2</v>
      </c>
      <c r="C176">
        <f t="shared" si="13"/>
        <v>0.15600624024960999</v>
      </c>
      <c r="D176">
        <v>0.3</v>
      </c>
      <c r="E176">
        <f t="shared" si="9"/>
        <v>-0.5</v>
      </c>
      <c r="F176" t="s">
        <v>1073</v>
      </c>
      <c r="G176" t="s">
        <v>72</v>
      </c>
      <c r="H176" t="s">
        <v>235</v>
      </c>
      <c r="I176" t="s">
        <v>662</v>
      </c>
      <c r="J176" t="s">
        <v>109</v>
      </c>
      <c r="K176" t="s">
        <v>67</v>
      </c>
      <c r="L176" t="s">
        <v>68</v>
      </c>
      <c r="M176" t="s">
        <v>137</v>
      </c>
      <c r="N176" t="s">
        <v>207</v>
      </c>
      <c r="O176" t="s">
        <v>390</v>
      </c>
      <c r="P176" t="s">
        <v>330</v>
      </c>
      <c r="Q176" t="s">
        <v>42</v>
      </c>
      <c r="R176" t="s">
        <v>750</v>
      </c>
    </row>
    <row r="177" spans="1:35" x14ac:dyDescent="0.2">
      <c r="A177" t="s">
        <v>726</v>
      </c>
      <c r="B177">
        <f t="shared" si="12"/>
        <v>7.8003120124804995E-2</v>
      </c>
      <c r="C177">
        <f t="shared" si="13"/>
        <v>0.15600624024960999</v>
      </c>
      <c r="D177">
        <v>0.2</v>
      </c>
      <c r="E177">
        <f t="shared" si="9"/>
        <v>-0.60000000000000009</v>
      </c>
      <c r="F177" t="s">
        <v>1073</v>
      </c>
      <c r="G177" t="s">
        <v>50</v>
      </c>
      <c r="H177" t="s">
        <v>144</v>
      </c>
      <c r="I177" t="s">
        <v>261</v>
      </c>
      <c r="J177" t="s">
        <v>1</v>
      </c>
      <c r="K177" t="s">
        <v>60</v>
      </c>
      <c r="L177" t="s">
        <v>97</v>
      </c>
      <c r="M177" t="s">
        <v>250</v>
      </c>
      <c r="N177" t="s">
        <v>131</v>
      </c>
      <c r="O177" t="s">
        <v>127</v>
      </c>
      <c r="P177" t="s">
        <v>153</v>
      </c>
      <c r="Q177" t="s">
        <v>98</v>
      </c>
      <c r="R177" t="s">
        <v>99</v>
      </c>
    </row>
    <row r="178" spans="1:35" x14ac:dyDescent="0.2">
      <c r="A178" t="s">
        <v>726</v>
      </c>
      <c r="B178">
        <f t="shared" si="12"/>
        <v>7.8003120124804995E-2</v>
      </c>
      <c r="C178">
        <f t="shared" si="13"/>
        <v>0.15600624024960999</v>
      </c>
      <c r="D178">
        <v>9.9999999999999895E-2</v>
      </c>
      <c r="E178">
        <f t="shared" si="9"/>
        <v>-0.70000000000000018</v>
      </c>
      <c r="F178" t="s">
        <v>1073</v>
      </c>
      <c r="G178" t="s">
        <v>72</v>
      </c>
      <c r="H178" t="s">
        <v>751</v>
      </c>
      <c r="I178" t="s">
        <v>752</v>
      </c>
      <c r="J178" t="s">
        <v>119</v>
      </c>
      <c r="K178" t="s">
        <v>753</v>
      </c>
      <c r="L178" t="s">
        <v>245</v>
      </c>
      <c r="M178" t="s">
        <v>708</v>
      </c>
      <c r="N178" t="s">
        <v>754</v>
      </c>
      <c r="O178" t="s">
        <v>709</v>
      </c>
      <c r="P178" t="s">
        <v>63</v>
      </c>
    </row>
    <row r="179" spans="1:35" x14ac:dyDescent="0.2">
      <c r="A179" t="s">
        <v>726</v>
      </c>
      <c r="B179">
        <f t="shared" si="12"/>
        <v>7.8003120124804995E-2</v>
      </c>
      <c r="C179">
        <f t="shared" si="13"/>
        <v>0.15600624024960999</v>
      </c>
      <c r="D179">
        <v>0</v>
      </c>
      <c r="E179">
        <f t="shared" si="9"/>
        <v>-0.8</v>
      </c>
      <c r="F179" t="s">
        <v>1073</v>
      </c>
      <c r="G179" t="s">
        <v>436</v>
      </c>
      <c r="H179" t="s">
        <v>119</v>
      </c>
      <c r="I179" t="s">
        <v>755</v>
      </c>
      <c r="J179" t="s">
        <v>48</v>
      </c>
      <c r="K179" t="s">
        <v>209</v>
      </c>
      <c r="L179" t="s">
        <v>287</v>
      </c>
      <c r="M179" t="s">
        <v>140</v>
      </c>
      <c r="N179" t="s">
        <v>101</v>
      </c>
      <c r="O179" t="s">
        <v>57</v>
      </c>
      <c r="P179" t="s">
        <v>465</v>
      </c>
      <c r="Q179" t="s">
        <v>363</v>
      </c>
    </row>
    <row r="180" spans="1:35" x14ac:dyDescent="0.2">
      <c r="A180" t="s">
        <v>726</v>
      </c>
      <c r="B180">
        <f t="shared" si="12"/>
        <v>7.8003120124804995E-2</v>
      </c>
      <c r="C180">
        <f t="shared" si="13"/>
        <v>0.15600624024960999</v>
      </c>
      <c r="D180">
        <v>-0.1</v>
      </c>
      <c r="E180">
        <f t="shared" si="9"/>
        <v>-0.9</v>
      </c>
      <c r="F180" t="s">
        <v>1073</v>
      </c>
      <c r="G180" t="s">
        <v>82</v>
      </c>
      <c r="H180" t="s">
        <v>504</v>
      </c>
      <c r="I180" t="s">
        <v>304</v>
      </c>
      <c r="J180" t="s">
        <v>756</v>
      </c>
      <c r="K180" t="s">
        <v>757</v>
      </c>
      <c r="L180" t="s">
        <v>1</v>
      </c>
      <c r="M180" t="s">
        <v>758</v>
      </c>
      <c r="N180" t="s">
        <v>277</v>
      </c>
      <c r="O180" t="s">
        <v>121</v>
      </c>
      <c r="P180" t="s">
        <v>759</v>
      </c>
      <c r="Q180" t="s">
        <v>760</v>
      </c>
    </row>
    <row r="181" spans="1:35" x14ac:dyDescent="0.2">
      <c r="A181" t="s">
        <v>726</v>
      </c>
      <c r="B181">
        <f t="shared" si="12"/>
        <v>7.8003120124804995E-2</v>
      </c>
      <c r="C181">
        <f t="shared" si="13"/>
        <v>0.15600624024960999</v>
      </c>
      <c r="D181">
        <v>-0.2</v>
      </c>
      <c r="E181">
        <f t="shared" si="9"/>
        <v>-1</v>
      </c>
      <c r="F181" t="s">
        <v>1073</v>
      </c>
      <c r="G181" t="s">
        <v>473</v>
      </c>
      <c r="H181" t="s">
        <v>75</v>
      </c>
      <c r="I181" t="s">
        <v>584</v>
      </c>
      <c r="J181" t="s">
        <v>46</v>
      </c>
      <c r="K181" t="s">
        <v>489</v>
      </c>
      <c r="L181" t="s">
        <v>416</v>
      </c>
      <c r="M181" t="s">
        <v>75</v>
      </c>
      <c r="N181" t="s">
        <v>48</v>
      </c>
      <c r="O181" t="s">
        <v>761</v>
      </c>
      <c r="P181" t="s">
        <v>762</v>
      </c>
      <c r="Q181" t="s">
        <v>542</v>
      </c>
    </row>
    <row r="182" spans="1:35" x14ac:dyDescent="0.2">
      <c r="A182" t="s">
        <v>763</v>
      </c>
      <c r="B182">
        <f>1/(11.65*2)</f>
        <v>4.2918454935622317E-2</v>
      </c>
      <c r="C182">
        <f>1/11.65</f>
        <v>8.5836909871244635E-2</v>
      </c>
      <c r="D182">
        <v>1.7</v>
      </c>
      <c r="E182">
        <f t="shared" si="9"/>
        <v>0.89999999999999991</v>
      </c>
      <c r="F182" t="s">
        <v>1073</v>
      </c>
      <c r="G182" t="s">
        <v>302</v>
      </c>
      <c r="H182" t="s">
        <v>764</v>
      </c>
      <c r="I182" t="s">
        <v>200</v>
      </c>
      <c r="J182" t="s">
        <v>147</v>
      </c>
      <c r="K182" t="s">
        <v>536</v>
      </c>
      <c r="L182" t="s">
        <v>109</v>
      </c>
      <c r="M182" t="s">
        <v>57</v>
      </c>
      <c r="N182" t="s">
        <v>51</v>
      </c>
      <c r="O182" t="s">
        <v>77</v>
      </c>
      <c r="P182" t="s">
        <v>52</v>
      </c>
      <c r="Q182" t="s">
        <v>48</v>
      </c>
      <c r="R182" t="s">
        <v>765</v>
      </c>
      <c r="S182" t="s">
        <v>766</v>
      </c>
      <c r="V182" t="s">
        <v>302</v>
      </c>
      <c r="W182" t="s">
        <v>764</v>
      </c>
      <c r="X182" t="s">
        <v>200</v>
      </c>
      <c r="Y182" t="s">
        <v>147</v>
      </c>
      <c r="Z182" t="s">
        <v>536</v>
      </c>
      <c r="AA182" t="s">
        <v>109</v>
      </c>
      <c r="AB182" t="s">
        <v>57</v>
      </c>
      <c r="AC182" t="s">
        <v>51</v>
      </c>
      <c r="AD182" t="s">
        <v>77</v>
      </c>
      <c r="AE182" t="s">
        <v>52</v>
      </c>
      <c r="AF182" t="s">
        <v>48</v>
      </c>
      <c r="AG182" t="s">
        <v>765</v>
      </c>
      <c r="AH182" t="s">
        <v>766</v>
      </c>
    </row>
    <row r="183" spans="1:35" x14ac:dyDescent="0.2">
      <c r="A183" t="s">
        <v>763</v>
      </c>
      <c r="B183">
        <f t="shared" ref="B183:B201" si="14">1/(11.65*2)</f>
        <v>4.2918454935622317E-2</v>
      </c>
      <c r="C183">
        <f t="shared" ref="C183:C201" si="15">1/11.65</f>
        <v>8.5836909871244635E-2</v>
      </c>
      <c r="D183">
        <v>1.6</v>
      </c>
      <c r="E183">
        <f t="shared" si="9"/>
        <v>0.8</v>
      </c>
      <c r="F183" t="s">
        <v>1073</v>
      </c>
      <c r="G183" t="s">
        <v>473</v>
      </c>
      <c r="H183" t="s">
        <v>438</v>
      </c>
      <c r="I183" t="s">
        <v>65</v>
      </c>
      <c r="J183" t="s">
        <v>767</v>
      </c>
      <c r="K183" t="s">
        <v>48</v>
      </c>
      <c r="L183" t="s">
        <v>768</v>
      </c>
      <c r="M183" t="s">
        <v>489</v>
      </c>
      <c r="N183" t="s">
        <v>143</v>
      </c>
      <c r="O183" t="s">
        <v>69</v>
      </c>
      <c r="P183" t="s">
        <v>584</v>
      </c>
      <c r="Q183" t="s">
        <v>769</v>
      </c>
      <c r="V183" t="s">
        <v>473</v>
      </c>
      <c r="W183" t="s">
        <v>438</v>
      </c>
      <c r="X183" t="s">
        <v>65</v>
      </c>
      <c r="Y183" t="s">
        <v>767</v>
      </c>
      <c r="Z183" t="s">
        <v>48</v>
      </c>
      <c r="AA183" t="s">
        <v>768</v>
      </c>
      <c r="AB183" t="s">
        <v>489</v>
      </c>
      <c r="AC183" t="s">
        <v>143</v>
      </c>
      <c r="AD183" t="s">
        <v>69</v>
      </c>
      <c r="AE183" t="s">
        <v>584</v>
      </c>
      <c r="AF183" t="s">
        <v>769</v>
      </c>
    </row>
    <row r="184" spans="1:35" x14ac:dyDescent="0.2">
      <c r="A184" t="s">
        <v>763</v>
      </c>
      <c r="B184">
        <f t="shared" si="14"/>
        <v>4.2918454935622317E-2</v>
      </c>
      <c r="C184">
        <f t="shared" si="15"/>
        <v>8.5836909871244635E-2</v>
      </c>
      <c r="D184">
        <v>1.5</v>
      </c>
      <c r="E184">
        <f t="shared" si="9"/>
        <v>0.7</v>
      </c>
      <c r="F184" t="s">
        <v>1073</v>
      </c>
      <c r="G184" t="s">
        <v>50</v>
      </c>
      <c r="H184" t="s">
        <v>354</v>
      </c>
      <c r="I184" t="s">
        <v>52</v>
      </c>
      <c r="J184" t="s">
        <v>176</v>
      </c>
      <c r="K184" t="s">
        <v>41</v>
      </c>
      <c r="L184" t="s">
        <v>48</v>
      </c>
      <c r="M184" t="s">
        <v>148</v>
      </c>
      <c r="N184" t="s">
        <v>509</v>
      </c>
      <c r="O184" t="s">
        <v>245</v>
      </c>
      <c r="P184" t="s">
        <v>68</v>
      </c>
      <c r="Q184" t="s">
        <v>368</v>
      </c>
      <c r="R184" t="s">
        <v>41</v>
      </c>
      <c r="S184" t="s">
        <v>48</v>
      </c>
      <c r="T184" t="s">
        <v>770</v>
      </c>
      <c r="V184" t="s">
        <v>50</v>
      </c>
      <c r="W184" t="s">
        <v>354</v>
      </c>
      <c r="X184" t="s">
        <v>52</v>
      </c>
      <c r="Y184" t="s">
        <v>176</v>
      </c>
      <c r="Z184" t="s">
        <v>41</v>
      </c>
      <c r="AA184" t="s">
        <v>48</v>
      </c>
      <c r="AB184" t="s">
        <v>148</v>
      </c>
      <c r="AC184" t="s">
        <v>509</v>
      </c>
      <c r="AD184" t="s">
        <v>245</v>
      </c>
      <c r="AE184" t="s">
        <v>68</v>
      </c>
      <c r="AF184" t="s">
        <v>368</v>
      </c>
      <c r="AG184" t="s">
        <v>41</v>
      </c>
      <c r="AH184" t="s">
        <v>48</v>
      </c>
      <c r="AI184" t="s">
        <v>770</v>
      </c>
    </row>
    <row r="185" spans="1:35" x14ac:dyDescent="0.2">
      <c r="A185" t="s">
        <v>763</v>
      </c>
      <c r="B185">
        <f t="shared" si="14"/>
        <v>4.2918454935622317E-2</v>
      </c>
      <c r="C185">
        <f t="shared" si="15"/>
        <v>8.5836909871244635E-2</v>
      </c>
      <c r="D185">
        <v>1.4</v>
      </c>
      <c r="E185">
        <f t="shared" si="9"/>
        <v>0.59999999999999987</v>
      </c>
      <c r="F185" t="s">
        <v>1073</v>
      </c>
      <c r="G185" t="s">
        <v>297</v>
      </c>
      <c r="H185" t="s">
        <v>443</v>
      </c>
      <c r="I185" t="s">
        <v>67</v>
      </c>
      <c r="J185" t="s">
        <v>101</v>
      </c>
      <c r="K185" t="s">
        <v>44</v>
      </c>
      <c r="L185" t="s">
        <v>166</v>
      </c>
      <c r="M185" t="s">
        <v>224</v>
      </c>
      <c r="N185" t="s">
        <v>530</v>
      </c>
      <c r="O185" t="s">
        <v>47</v>
      </c>
      <c r="P185" t="s">
        <v>771</v>
      </c>
      <c r="Q185" t="s">
        <v>41</v>
      </c>
      <c r="R185" t="s">
        <v>63</v>
      </c>
      <c r="V185" t="s">
        <v>297</v>
      </c>
      <c r="W185" t="s">
        <v>443</v>
      </c>
      <c r="X185" t="s">
        <v>67</v>
      </c>
      <c r="Y185" t="s">
        <v>101</v>
      </c>
      <c r="Z185" t="s">
        <v>44</v>
      </c>
      <c r="AA185" t="s">
        <v>166</v>
      </c>
      <c r="AB185" t="s">
        <v>224</v>
      </c>
      <c r="AC185" t="s">
        <v>530</v>
      </c>
      <c r="AD185" t="s">
        <v>47</v>
      </c>
      <c r="AE185" t="s">
        <v>771</v>
      </c>
      <c r="AF185" t="s">
        <v>41</v>
      </c>
      <c r="AG185" t="s">
        <v>63</v>
      </c>
    </row>
    <row r="186" spans="1:35" x14ac:dyDescent="0.2">
      <c r="A186" t="s">
        <v>763</v>
      </c>
      <c r="B186">
        <f t="shared" si="14"/>
        <v>4.2918454935622317E-2</v>
      </c>
      <c r="C186">
        <f t="shared" si="15"/>
        <v>8.5836909871244635E-2</v>
      </c>
      <c r="D186">
        <v>1.3</v>
      </c>
      <c r="E186">
        <f t="shared" si="9"/>
        <v>0.5</v>
      </c>
      <c r="F186" t="s">
        <v>1073</v>
      </c>
      <c r="G186" t="s">
        <v>473</v>
      </c>
      <c r="H186" t="s">
        <v>75</v>
      </c>
      <c r="I186" t="s">
        <v>267</v>
      </c>
      <c r="J186" t="s">
        <v>140</v>
      </c>
      <c r="K186" t="s">
        <v>1</v>
      </c>
      <c r="L186" t="s">
        <v>120</v>
      </c>
      <c r="M186" t="s">
        <v>121</v>
      </c>
      <c r="N186" t="s">
        <v>98</v>
      </c>
      <c r="O186" t="s">
        <v>123</v>
      </c>
      <c r="P186" t="s">
        <v>124</v>
      </c>
      <c r="Q186" t="s">
        <v>125</v>
      </c>
      <c r="R186" t="s">
        <v>126</v>
      </c>
      <c r="V186" t="s">
        <v>473</v>
      </c>
      <c r="W186" t="s">
        <v>75</v>
      </c>
      <c r="X186" t="s">
        <v>267</v>
      </c>
      <c r="Y186" t="s">
        <v>140</v>
      </c>
      <c r="Z186" t="s">
        <v>1</v>
      </c>
      <c r="AB186" t="s">
        <v>121</v>
      </c>
      <c r="AC186" t="s">
        <v>98</v>
      </c>
      <c r="AE186" t="s">
        <v>124</v>
      </c>
      <c r="AF186" t="s">
        <v>125</v>
      </c>
      <c r="AG186" t="s">
        <v>126</v>
      </c>
    </row>
    <row r="187" spans="1:35" x14ac:dyDescent="0.2">
      <c r="A187" t="s">
        <v>763</v>
      </c>
      <c r="B187">
        <f t="shared" si="14"/>
        <v>4.2918454935622317E-2</v>
      </c>
      <c r="C187">
        <f t="shared" si="15"/>
        <v>8.5836909871244635E-2</v>
      </c>
      <c r="D187">
        <v>1.2</v>
      </c>
      <c r="E187">
        <f t="shared" si="9"/>
        <v>0.39999999999999991</v>
      </c>
      <c r="F187" t="s">
        <v>1073</v>
      </c>
      <c r="G187" t="s">
        <v>72</v>
      </c>
      <c r="H187" t="s">
        <v>353</v>
      </c>
      <c r="I187" t="s">
        <v>515</v>
      </c>
      <c r="J187" t="s">
        <v>98</v>
      </c>
      <c r="K187" t="s">
        <v>237</v>
      </c>
      <c r="L187" t="s">
        <v>521</v>
      </c>
      <c r="M187" t="s">
        <v>513</v>
      </c>
      <c r="N187" t="s">
        <v>140</v>
      </c>
      <c r="O187" t="s">
        <v>108</v>
      </c>
      <c r="P187" t="s">
        <v>772</v>
      </c>
      <c r="Q187" t="s">
        <v>276</v>
      </c>
      <c r="V187" t="s">
        <v>72</v>
      </c>
      <c r="X187" t="s">
        <v>515</v>
      </c>
      <c r="Y187" t="s">
        <v>98</v>
      </c>
      <c r="AE187" t="s">
        <v>772</v>
      </c>
      <c r="AF187" t="s">
        <v>276</v>
      </c>
    </row>
    <row r="188" spans="1:35" x14ac:dyDescent="0.2">
      <c r="A188" t="s">
        <v>763</v>
      </c>
      <c r="B188">
        <f t="shared" si="14"/>
        <v>4.2918454935622317E-2</v>
      </c>
      <c r="C188">
        <f t="shared" si="15"/>
        <v>8.5836909871244635E-2</v>
      </c>
      <c r="D188">
        <v>1.1000000000000001</v>
      </c>
      <c r="E188">
        <f t="shared" si="9"/>
        <v>0.30000000000000004</v>
      </c>
      <c r="F188" t="s">
        <v>1073</v>
      </c>
      <c r="G188" t="s">
        <v>773</v>
      </c>
      <c r="H188" t="s">
        <v>48</v>
      </c>
      <c r="I188" t="s">
        <v>774</v>
      </c>
      <c r="J188" t="s">
        <v>41</v>
      </c>
      <c r="K188" t="s">
        <v>48</v>
      </c>
      <c r="L188" t="s">
        <v>775</v>
      </c>
      <c r="M188" t="s">
        <v>669</v>
      </c>
      <c r="N188" t="s">
        <v>101</v>
      </c>
      <c r="O188" t="s">
        <v>776</v>
      </c>
      <c r="P188" t="s">
        <v>48</v>
      </c>
      <c r="Q188" t="s">
        <v>777</v>
      </c>
      <c r="R188" t="s">
        <v>778</v>
      </c>
    </row>
    <row r="189" spans="1:35" x14ac:dyDescent="0.2">
      <c r="A189" t="s">
        <v>763</v>
      </c>
      <c r="B189">
        <f t="shared" si="14"/>
        <v>4.2918454935622317E-2</v>
      </c>
      <c r="C189">
        <f t="shared" si="15"/>
        <v>8.5836909871244635E-2</v>
      </c>
      <c r="D189">
        <v>1</v>
      </c>
      <c r="E189">
        <f t="shared" si="9"/>
        <v>0.19999999999999996</v>
      </c>
      <c r="F189" t="s">
        <v>1073</v>
      </c>
      <c r="G189" t="s">
        <v>72</v>
      </c>
      <c r="H189" t="s">
        <v>779</v>
      </c>
      <c r="I189" t="s">
        <v>780</v>
      </c>
      <c r="J189" t="s">
        <v>98</v>
      </c>
      <c r="K189" t="s">
        <v>781</v>
      </c>
      <c r="L189" t="s">
        <v>128</v>
      </c>
      <c r="M189" t="s">
        <v>48</v>
      </c>
      <c r="N189" t="s">
        <v>561</v>
      </c>
      <c r="O189" t="s">
        <v>57</v>
      </c>
      <c r="P189" t="s">
        <v>782</v>
      </c>
      <c r="Q189" t="s">
        <v>1</v>
      </c>
      <c r="R189" t="s">
        <v>783</v>
      </c>
    </row>
    <row r="190" spans="1:35" x14ac:dyDescent="0.2">
      <c r="A190" t="s">
        <v>763</v>
      </c>
      <c r="B190">
        <f t="shared" si="14"/>
        <v>4.2918454935622317E-2</v>
      </c>
      <c r="C190">
        <f t="shared" si="15"/>
        <v>8.5836909871244635E-2</v>
      </c>
      <c r="D190">
        <v>0.90000000000000102</v>
      </c>
      <c r="E190">
        <f t="shared" si="9"/>
        <v>0.10000000000000098</v>
      </c>
      <c r="F190" t="s">
        <v>1073</v>
      </c>
      <c r="G190" t="s">
        <v>274</v>
      </c>
      <c r="H190" t="s">
        <v>151</v>
      </c>
      <c r="I190" t="s">
        <v>205</v>
      </c>
      <c r="J190" t="s">
        <v>52</v>
      </c>
      <c r="K190" t="s">
        <v>784</v>
      </c>
      <c r="L190" t="s">
        <v>52</v>
      </c>
      <c r="M190" t="s">
        <v>48</v>
      </c>
      <c r="N190" t="s">
        <v>449</v>
      </c>
      <c r="O190" t="s">
        <v>88</v>
      </c>
      <c r="P190" t="s">
        <v>68</v>
      </c>
      <c r="Q190" t="s">
        <v>268</v>
      </c>
      <c r="R190" t="s">
        <v>47</v>
      </c>
      <c r="S190" t="s">
        <v>85</v>
      </c>
      <c r="T190" t="s">
        <v>319</v>
      </c>
    </row>
    <row r="191" spans="1:35" x14ac:dyDescent="0.2">
      <c r="A191" t="s">
        <v>763</v>
      </c>
      <c r="B191">
        <f t="shared" si="14"/>
        <v>4.2918454935622317E-2</v>
      </c>
      <c r="C191">
        <f t="shared" si="15"/>
        <v>8.5836909871244635E-2</v>
      </c>
      <c r="D191">
        <v>0.80000000000000104</v>
      </c>
      <c r="E191">
        <f t="shared" si="9"/>
        <v>9.9920072216264089E-16</v>
      </c>
      <c r="F191" t="s">
        <v>1073</v>
      </c>
      <c r="G191" t="s">
        <v>72</v>
      </c>
      <c r="H191" t="s">
        <v>785</v>
      </c>
      <c r="I191" t="s">
        <v>460</v>
      </c>
      <c r="J191" t="s">
        <v>67</v>
      </c>
      <c r="K191" t="s">
        <v>48</v>
      </c>
      <c r="L191" t="s">
        <v>53</v>
      </c>
      <c r="M191" t="s">
        <v>75</v>
      </c>
      <c r="N191" t="s">
        <v>786</v>
      </c>
      <c r="O191" t="s">
        <v>140</v>
      </c>
      <c r="P191" t="s">
        <v>48</v>
      </c>
      <c r="Q191" t="s">
        <v>497</v>
      </c>
      <c r="R191" t="s">
        <v>750</v>
      </c>
    </row>
    <row r="192" spans="1:35" x14ac:dyDescent="0.2">
      <c r="A192" t="s">
        <v>763</v>
      </c>
      <c r="B192">
        <f t="shared" si="14"/>
        <v>4.2918454935622317E-2</v>
      </c>
      <c r="C192">
        <f t="shared" si="15"/>
        <v>8.5836909871244635E-2</v>
      </c>
      <c r="D192">
        <v>0.70000000000000095</v>
      </c>
      <c r="E192">
        <f t="shared" si="9"/>
        <v>-9.999999999999909E-2</v>
      </c>
      <c r="F192" t="s">
        <v>1073</v>
      </c>
      <c r="G192" t="s">
        <v>473</v>
      </c>
      <c r="H192" t="s">
        <v>340</v>
      </c>
      <c r="I192" t="s">
        <v>52</v>
      </c>
      <c r="J192" t="s">
        <v>524</v>
      </c>
      <c r="K192" t="s">
        <v>109</v>
      </c>
      <c r="L192" t="s">
        <v>48</v>
      </c>
      <c r="M192" t="s">
        <v>148</v>
      </c>
      <c r="N192" t="s">
        <v>787</v>
      </c>
      <c r="O192" t="s">
        <v>416</v>
      </c>
      <c r="P192" t="s">
        <v>496</v>
      </c>
      <c r="Q192" t="s">
        <v>140</v>
      </c>
      <c r="R192" t="s">
        <v>122</v>
      </c>
      <c r="S192" t="s">
        <v>383</v>
      </c>
    </row>
    <row r="193" spans="1:35" x14ac:dyDescent="0.2">
      <c r="A193" t="s">
        <v>763</v>
      </c>
      <c r="B193">
        <f t="shared" si="14"/>
        <v>4.2918454935622317E-2</v>
      </c>
      <c r="C193">
        <f t="shared" si="15"/>
        <v>8.5836909871244635E-2</v>
      </c>
      <c r="D193">
        <v>0.6</v>
      </c>
      <c r="E193">
        <f t="shared" si="9"/>
        <v>-0.20000000000000007</v>
      </c>
      <c r="F193" t="s">
        <v>1073</v>
      </c>
      <c r="G193" t="s">
        <v>242</v>
      </c>
      <c r="H193" t="s">
        <v>353</v>
      </c>
      <c r="I193" t="s">
        <v>788</v>
      </c>
      <c r="J193" t="s">
        <v>70</v>
      </c>
      <c r="K193" t="s">
        <v>106</v>
      </c>
      <c r="L193" t="s">
        <v>48</v>
      </c>
      <c r="M193" t="s">
        <v>770</v>
      </c>
      <c r="N193" t="s">
        <v>158</v>
      </c>
      <c r="O193" t="s">
        <v>403</v>
      </c>
      <c r="P193" t="s">
        <v>448</v>
      </c>
    </row>
    <row r="194" spans="1:35" x14ac:dyDescent="0.2">
      <c r="A194" t="s">
        <v>763</v>
      </c>
      <c r="B194">
        <f t="shared" si="14"/>
        <v>4.2918454935622317E-2</v>
      </c>
      <c r="C194">
        <f t="shared" si="15"/>
        <v>8.5836909871244635E-2</v>
      </c>
      <c r="D194">
        <v>0.5</v>
      </c>
      <c r="E194">
        <f t="shared" si="9"/>
        <v>-0.30000000000000004</v>
      </c>
      <c r="F194" t="s">
        <v>1073</v>
      </c>
      <c r="G194" t="s">
        <v>72</v>
      </c>
      <c r="H194" t="s">
        <v>431</v>
      </c>
      <c r="I194" t="s">
        <v>789</v>
      </c>
      <c r="J194" t="s">
        <v>48</v>
      </c>
      <c r="K194" t="s">
        <v>346</v>
      </c>
      <c r="L194" t="s">
        <v>308</v>
      </c>
      <c r="M194" t="s">
        <v>41</v>
      </c>
      <c r="N194" t="s">
        <v>406</v>
      </c>
      <c r="O194" t="s">
        <v>433</v>
      </c>
      <c r="P194" t="s">
        <v>140</v>
      </c>
      <c r="Q194" t="s">
        <v>309</v>
      </c>
      <c r="R194" t="s">
        <v>121</v>
      </c>
      <c r="S194" t="s">
        <v>48</v>
      </c>
      <c r="T194" t="s">
        <v>276</v>
      </c>
    </row>
    <row r="195" spans="1:35" x14ac:dyDescent="0.2">
      <c r="A195" t="s">
        <v>763</v>
      </c>
      <c r="B195">
        <f t="shared" si="14"/>
        <v>4.2918454935622317E-2</v>
      </c>
      <c r="C195">
        <f t="shared" si="15"/>
        <v>8.5836909871244635E-2</v>
      </c>
      <c r="D195">
        <v>0.4</v>
      </c>
      <c r="E195">
        <f t="shared" si="9"/>
        <v>-0.4</v>
      </c>
      <c r="F195" t="s">
        <v>1073</v>
      </c>
      <c r="G195" t="s">
        <v>210</v>
      </c>
      <c r="H195" t="s">
        <v>733</v>
      </c>
      <c r="I195" t="s">
        <v>75</v>
      </c>
      <c r="J195" t="s">
        <v>790</v>
      </c>
      <c r="K195" t="s">
        <v>68</v>
      </c>
      <c r="L195" t="s">
        <v>337</v>
      </c>
      <c r="M195" t="s">
        <v>119</v>
      </c>
      <c r="N195" t="s">
        <v>52</v>
      </c>
      <c r="O195" t="s">
        <v>54</v>
      </c>
      <c r="P195" t="s">
        <v>334</v>
      </c>
      <c r="Q195" t="s">
        <v>791</v>
      </c>
    </row>
    <row r="196" spans="1:35" x14ac:dyDescent="0.2">
      <c r="A196" t="s">
        <v>763</v>
      </c>
      <c r="B196">
        <f t="shared" si="14"/>
        <v>4.2918454935622317E-2</v>
      </c>
      <c r="C196">
        <f t="shared" si="15"/>
        <v>8.5836909871244635E-2</v>
      </c>
      <c r="D196">
        <v>0.3</v>
      </c>
      <c r="E196">
        <f t="shared" ref="E196:E241" si="16">D196-0.8</f>
        <v>-0.5</v>
      </c>
      <c r="F196" t="s">
        <v>1073</v>
      </c>
      <c r="G196" t="s">
        <v>182</v>
      </c>
      <c r="H196" t="s">
        <v>713</v>
      </c>
      <c r="I196" t="s">
        <v>782</v>
      </c>
      <c r="J196" t="s">
        <v>122</v>
      </c>
      <c r="K196" t="s">
        <v>148</v>
      </c>
      <c r="L196" t="s">
        <v>243</v>
      </c>
      <c r="M196" t="s">
        <v>128</v>
      </c>
      <c r="N196" t="s">
        <v>48</v>
      </c>
      <c r="O196" t="s">
        <v>792</v>
      </c>
      <c r="P196" t="s">
        <v>672</v>
      </c>
      <c r="Q196" t="s">
        <v>48</v>
      </c>
      <c r="R196" t="s">
        <v>256</v>
      </c>
      <c r="S196" t="s">
        <v>793</v>
      </c>
    </row>
    <row r="197" spans="1:35" x14ac:dyDescent="0.2">
      <c r="A197" t="s">
        <v>763</v>
      </c>
      <c r="B197">
        <f t="shared" si="14"/>
        <v>4.2918454935622317E-2</v>
      </c>
      <c r="C197">
        <f t="shared" si="15"/>
        <v>8.5836909871244635E-2</v>
      </c>
      <c r="D197">
        <v>0.2</v>
      </c>
      <c r="E197">
        <f t="shared" si="16"/>
        <v>-0.60000000000000009</v>
      </c>
      <c r="F197" t="s">
        <v>1073</v>
      </c>
      <c r="G197" t="s">
        <v>72</v>
      </c>
      <c r="H197" t="s">
        <v>539</v>
      </c>
      <c r="I197" t="s">
        <v>121</v>
      </c>
      <c r="J197" t="s">
        <v>794</v>
      </c>
      <c r="K197" t="s">
        <v>795</v>
      </c>
      <c r="L197" t="s">
        <v>772</v>
      </c>
      <c r="M197" t="s">
        <v>276</v>
      </c>
      <c r="N197" t="s">
        <v>41</v>
      </c>
      <c r="O197" t="s">
        <v>85</v>
      </c>
      <c r="P197" t="s">
        <v>732</v>
      </c>
      <c r="Q197" t="s">
        <v>656</v>
      </c>
    </row>
    <row r="198" spans="1:35" x14ac:dyDescent="0.2">
      <c r="A198" t="s">
        <v>763</v>
      </c>
      <c r="B198">
        <f t="shared" si="14"/>
        <v>4.2918454935622317E-2</v>
      </c>
      <c r="C198">
        <f t="shared" si="15"/>
        <v>8.5836909871244635E-2</v>
      </c>
      <c r="D198">
        <v>9.9999999999999895E-2</v>
      </c>
      <c r="E198">
        <f t="shared" si="16"/>
        <v>-0.70000000000000018</v>
      </c>
      <c r="F198" t="s">
        <v>1073</v>
      </c>
      <c r="G198" t="s">
        <v>796</v>
      </c>
      <c r="H198" t="s">
        <v>121</v>
      </c>
      <c r="I198" t="s">
        <v>797</v>
      </c>
      <c r="J198" t="s">
        <v>550</v>
      </c>
      <c r="K198" t="s">
        <v>68</v>
      </c>
      <c r="L198" t="s">
        <v>144</v>
      </c>
      <c r="M198" t="s">
        <v>176</v>
      </c>
      <c r="N198" t="s">
        <v>41</v>
      </c>
      <c r="O198" t="s">
        <v>465</v>
      </c>
      <c r="P198" t="s">
        <v>512</v>
      </c>
    </row>
    <row r="199" spans="1:35" x14ac:dyDescent="0.2">
      <c r="A199" t="s">
        <v>763</v>
      </c>
      <c r="B199">
        <f t="shared" si="14"/>
        <v>4.2918454935622317E-2</v>
      </c>
      <c r="C199">
        <f t="shared" si="15"/>
        <v>8.5836909871244635E-2</v>
      </c>
      <c r="D199">
        <v>0</v>
      </c>
      <c r="E199">
        <f t="shared" si="16"/>
        <v>-0.8</v>
      </c>
      <c r="F199" t="s">
        <v>1073</v>
      </c>
      <c r="G199" t="s">
        <v>82</v>
      </c>
      <c r="H199" t="s">
        <v>798</v>
      </c>
      <c r="I199" t="s">
        <v>52</v>
      </c>
      <c r="J199" t="s">
        <v>799</v>
      </c>
      <c r="K199" t="s">
        <v>334</v>
      </c>
      <c r="L199" t="s">
        <v>121</v>
      </c>
      <c r="M199" t="s">
        <v>48</v>
      </c>
      <c r="N199" t="s">
        <v>535</v>
      </c>
      <c r="O199" t="s">
        <v>747</v>
      </c>
      <c r="P199" t="s">
        <v>800</v>
      </c>
      <c r="Q199" t="s">
        <v>440</v>
      </c>
    </row>
    <row r="200" spans="1:35" x14ac:dyDescent="0.2">
      <c r="A200" t="s">
        <v>763</v>
      </c>
      <c r="B200">
        <f t="shared" si="14"/>
        <v>4.2918454935622317E-2</v>
      </c>
      <c r="C200">
        <f t="shared" si="15"/>
        <v>8.5836909871244635E-2</v>
      </c>
      <c r="D200">
        <v>-0.1</v>
      </c>
      <c r="E200">
        <f t="shared" si="16"/>
        <v>-0.9</v>
      </c>
      <c r="F200" t="s">
        <v>1073</v>
      </c>
      <c r="G200" t="s">
        <v>297</v>
      </c>
      <c r="H200" t="s">
        <v>312</v>
      </c>
      <c r="I200" t="s">
        <v>65</v>
      </c>
      <c r="J200" t="s">
        <v>415</v>
      </c>
      <c r="K200" t="s">
        <v>416</v>
      </c>
      <c r="L200" t="s">
        <v>151</v>
      </c>
      <c r="M200" t="s">
        <v>417</v>
      </c>
      <c r="N200" t="s">
        <v>418</v>
      </c>
      <c r="O200" t="s">
        <v>48</v>
      </c>
      <c r="P200" t="s">
        <v>419</v>
      </c>
      <c r="Q200" t="s">
        <v>801</v>
      </c>
      <c r="R200" t="s">
        <v>94</v>
      </c>
      <c r="S200" t="s">
        <v>224</v>
      </c>
    </row>
    <row r="201" spans="1:35" x14ac:dyDescent="0.2">
      <c r="A201" t="s">
        <v>763</v>
      </c>
      <c r="B201">
        <f t="shared" si="14"/>
        <v>4.2918454935622317E-2</v>
      </c>
      <c r="C201">
        <f t="shared" si="15"/>
        <v>8.5836909871244635E-2</v>
      </c>
      <c r="D201">
        <v>-0.2</v>
      </c>
      <c r="E201">
        <f t="shared" si="16"/>
        <v>-1</v>
      </c>
      <c r="F201" t="s">
        <v>1073</v>
      </c>
      <c r="G201" t="s">
        <v>50</v>
      </c>
      <c r="H201" t="s">
        <v>127</v>
      </c>
      <c r="I201" t="s">
        <v>77</v>
      </c>
      <c r="J201" t="s">
        <v>128</v>
      </c>
      <c r="K201" t="s">
        <v>98</v>
      </c>
      <c r="L201" t="s">
        <v>319</v>
      </c>
      <c r="M201" t="s">
        <v>57</v>
      </c>
      <c r="N201" t="s">
        <v>662</v>
      </c>
      <c r="O201" t="s">
        <v>122</v>
      </c>
      <c r="P201" t="s">
        <v>177</v>
      </c>
      <c r="Q201" t="s">
        <v>48</v>
      </c>
      <c r="R201" t="s">
        <v>802</v>
      </c>
      <c r="S201" t="s">
        <v>301</v>
      </c>
    </row>
    <row r="202" spans="1:35" x14ac:dyDescent="0.2">
      <c r="A202" t="s">
        <v>803</v>
      </c>
      <c r="B202">
        <f>1/(20.9*2)</f>
        <v>2.3923444976076555E-2</v>
      </c>
      <c r="C202">
        <f>1/20.9</f>
        <v>4.784688995215311E-2</v>
      </c>
      <c r="D202">
        <v>1.7</v>
      </c>
      <c r="E202">
        <f t="shared" si="16"/>
        <v>0.89999999999999991</v>
      </c>
      <c r="F202" t="s">
        <v>1073</v>
      </c>
      <c r="G202" t="s">
        <v>804</v>
      </c>
      <c r="H202" t="s">
        <v>1</v>
      </c>
      <c r="I202" t="s">
        <v>505</v>
      </c>
      <c r="J202" t="s">
        <v>134</v>
      </c>
      <c r="K202" t="s">
        <v>128</v>
      </c>
      <c r="L202" t="s">
        <v>48</v>
      </c>
      <c r="M202" t="s">
        <v>805</v>
      </c>
      <c r="N202" t="s">
        <v>57</v>
      </c>
      <c r="O202" t="s">
        <v>45</v>
      </c>
      <c r="P202" t="s">
        <v>806</v>
      </c>
      <c r="Q202" t="s">
        <v>52</v>
      </c>
      <c r="R202" t="s">
        <v>135</v>
      </c>
      <c r="S202" t="s">
        <v>212</v>
      </c>
      <c r="T202" t="s">
        <v>317</v>
      </c>
      <c r="V202" t="s">
        <v>804</v>
      </c>
      <c r="W202" t="s">
        <v>1</v>
      </c>
      <c r="X202" t="s">
        <v>505</v>
      </c>
      <c r="Y202" t="s">
        <v>134</v>
      </c>
      <c r="Z202" t="s">
        <v>128</v>
      </c>
      <c r="AA202" t="s">
        <v>48</v>
      </c>
      <c r="AB202" t="s">
        <v>805</v>
      </c>
      <c r="AC202" t="s">
        <v>57</v>
      </c>
      <c r="AD202" t="s">
        <v>45</v>
      </c>
      <c r="AE202" t="s">
        <v>806</v>
      </c>
      <c r="AF202" t="s">
        <v>52</v>
      </c>
      <c r="AG202" t="s">
        <v>135</v>
      </c>
      <c r="AH202" t="s">
        <v>212</v>
      </c>
      <c r="AI202" t="s">
        <v>317</v>
      </c>
    </row>
    <row r="203" spans="1:35" x14ac:dyDescent="0.2">
      <c r="A203" t="s">
        <v>803</v>
      </c>
      <c r="B203">
        <f t="shared" ref="B203:B221" si="17">1/(20.9*2)</f>
        <v>2.3923444976076555E-2</v>
      </c>
      <c r="C203">
        <f t="shared" ref="C203:C221" si="18">1/20.9</f>
        <v>4.784688995215311E-2</v>
      </c>
      <c r="D203">
        <v>1.6</v>
      </c>
      <c r="E203">
        <f t="shared" si="16"/>
        <v>0.8</v>
      </c>
      <c r="F203" t="s">
        <v>1073</v>
      </c>
      <c r="G203" t="s">
        <v>50</v>
      </c>
      <c r="H203" t="s">
        <v>119</v>
      </c>
      <c r="I203" t="s">
        <v>155</v>
      </c>
      <c r="J203" t="s">
        <v>807</v>
      </c>
      <c r="K203" t="s">
        <v>52</v>
      </c>
      <c r="L203" t="s">
        <v>109</v>
      </c>
      <c r="M203" t="s">
        <v>177</v>
      </c>
      <c r="N203" t="s">
        <v>88</v>
      </c>
      <c r="O203" t="s">
        <v>131</v>
      </c>
      <c r="P203" t="s">
        <v>119</v>
      </c>
      <c r="Q203" t="s">
        <v>586</v>
      </c>
      <c r="R203" t="s">
        <v>48</v>
      </c>
      <c r="S203" t="s">
        <v>290</v>
      </c>
      <c r="V203" t="s">
        <v>50</v>
      </c>
      <c r="W203" t="s">
        <v>119</v>
      </c>
      <c r="X203" t="s">
        <v>155</v>
      </c>
    </row>
    <row r="204" spans="1:35" x14ac:dyDescent="0.2">
      <c r="A204" t="s">
        <v>803</v>
      </c>
      <c r="B204">
        <f t="shared" si="17"/>
        <v>2.3923444976076555E-2</v>
      </c>
      <c r="C204">
        <f t="shared" si="18"/>
        <v>4.784688995215311E-2</v>
      </c>
      <c r="D204">
        <v>1.5</v>
      </c>
      <c r="E204">
        <f t="shared" si="16"/>
        <v>0.7</v>
      </c>
      <c r="F204" t="s">
        <v>1073</v>
      </c>
      <c r="G204" t="s">
        <v>72</v>
      </c>
      <c r="H204" t="s">
        <v>808</v>
      </c>
      <c r="I204" t="s">
        <v>809</v>
      </c>
      <c r="J204" t="s">
        <v>128</v>
      </c>
      <c r="K204" t="s">
        <v>109</v>
      </c>
      <c r="L204" t="s">
        <v>88</v>
      </c>
      <c r="M204" t="s">
        <v>68</v>
      </c>
      <c r="N204" t="s">
        <v>496</v>
      </c>
      <c r="O204" t="s">
        <v>480</v>
      </c>
      <c r="P204" t="s">
        <v>810</v>
      </c>
      <c r="Q204" t="s">
        <v>52</v>
      </c>
      <c r="R204" t="s">
        <v>48</v>
      </c>
      <c r="S204" t="s">
        <v>99</v>
      </c>
      <c r="V204" t="s">
        <v>72</v>
      </c>
    </row>
    <row r="205" spans="1:35" x14ac:dyDescent="0.2">
      <c r="A205" t="s">
        <v>803</v>
      </c>
      <c r="B205">
        <f t="shared" si="17"/>
        <v>2.3923444976076555E-2</v>
      </c>
      <c r="C205">
        <f t="shared" si="18"/>
        <v>4.784688995215311E-2</v>
      </c>
      <c r="D205">
        <v>1.4</v>
      </c>
      <c r="E205">
        <f t="shared" si="16"/>
        <v>0.59999999999999987</v>
      </c>
      <c r="F205" t="s">
        <v>1073</v>
      </c>
      <c r="G205" t="s">
        <v>72</v>
      </c>
      <c r="H205" t="s">
        <v>778</v>
      </c>
      <c r="I205" t="s">
        <v>75</v>
      </c>
      <c r="J205" t="s">
        <v>1</v>
      </c>
      <c r="K205" t="s">
        <v>265</v>
      </c>
      <c r="L205" t="s">
        <v>811</v>
      </c>
      <c r="M205" t="s">
        <v>154</v>
      </c>
      <c r="N205" t="s">
        <v>812</v>
      </c>
      <c r="O205" t="s">
        <v>48</v>
      </c>
      <c r="P205" t="s">
        <v>813</v>
      </c>
      <c r="Q205" t="s">
        <v>75</v>
      </c>
      <c r="R205" t="s">
        <v>469</v>
      </c>
    </row>
    <row r="206" spans="1:35" x14ac:dyDescent="0.2">
      <c r="A206" t="s">
        <v>803</v>
      </c>
      <c r="B206">
        <f t="shared" si="17"/>
        <v>2.3923444976076555E-2</v>
      </c>
      <c r="C206">
        <f t="shared" si="18"/>
        <v>4.784688995215311E-2</v>
      </c>
      <c r="D206">
        <v>1.3</v>
      </c>
      <c r="E206">
        <f t="shared" si="16"/>
        <v>0.5</v>
      </c>
      <c r="F206" t="s">
        <v>1073</v>
      </c>
      <c r="G206" t="s">
        <v>814</v>
      </c>
      <c r="H206" t="s">
        <v>815</v>
      </c>
      <c r="I206" t="s">
        <v>1</v>
      </c>
      <c r="J206" t="s">
        <v>276</v>
      </c>
      <c r="K206" t="s">
        <v>48</v>
      </c>
      <c r="L206" t="s">
        <v>162</v>
      </c>
      <c r="M206" t="s">
        <v>41</v>
      </c>
      <c r="N206" t="s">
        <v>48</v>
      </c>
      <c r="O206" t="s">
        <v>816</v>
      </c>
      <c r="P206" t="s">
        <v>817</v>
      </c>
      <c r="Q206" t="s">
        <v>158</v>
      </c>
      <c r="R206" t="s">
        <v>48</v>
      </c>
      <c r="S206" t="s">
        <v>476</v>
      </c>
    </row>
    <row r="207" spans="1:35" x14ac:dyDescent="0.2">
      <c r="A207" t="s">
        <v>803</v>
      </c>
      <c r="B207">
        <f t="shared" si="17"/>
        <v>2.3923444976076555E-2</v>
      </c>
      <c r="C207">
        <f t="shared" si="18"/>
        <v>4.784688995215311E-2</v>
      </c>
      <c r="D207">
        <v>1.2</v>
      </c>
      <c r="E207">
        <f t="shared" si="16"/>
        <v>0.39999999999999991</v>
      </c>
      <c r="F207" t="s">
        <v>1073</v>
      </c>
      <c r="G207" t="s">
        <v>473</v>
      </c>
      <c r="H207" t="s">
        <v>64</v>
      </c>
      <c r="I207" t="s">
        <v>65</v>
      </c>
      <c r="J207" t="s">
        <v>56</v>
      </c>
      <c r="K207" t="s">
        <v>77</v>
      </c>
      <c r="L207" t="s">
        <v>67</v>
      </c>
      <c r="M207" t="s">
        <v>130</v>
      </c>
      <c r="N207" t="s">
        <v>306</v>
      </c>
      <c r="O207" t="s">
        <v>94</v>
      </c>
      <c r="P207" t="s">
        <v>416</v>
      </c>
      <c r="Q207" t="s">
        <v>119</v>
      </c>
      <c r="R207" t="s">
        <v>818</v>
      </c>
      <c r="S207" t="s">
        <v>819</v>
      </c>
    </row>
    <row r="208" spans="1:35" x14ac:dyDescent="0.2">
      <c r="A208" t="s">
        <v>803</v>
      </c>
      <c r="B208">
        <f t="shared" si="17"/>
        <v>2.3923444976076555E-2</v>
      </c>
      <c r="C208">
        <f t="shared" si="18"/>
        <v>4.784688995215311E-2</v>
      </c>
      <c r="D208">
        <v>1.1000000000000001</v>
      </c>
      <c r="E208">
        <f t="shared" si="16"/>
        <v>0.30000000000000004</v>
      </c>
      <c r="F208" t="s">
        <v>1073</v>
      </c>
      <c r="G208" t="s">
        <v>274</v>
      </c>
      <c r="H208" t="s">
        <v>75</v>
      </c>
      <c r="I208" t="s">
        <v>1</v>
      </c>
      <c r="J208" t="s">
        <v>275</v>
      </c>
      <c r="K208" t="s">
        <v>276</v>
      </c>
      <c r="L208" t="s">
        <v>154</v>
      </c>
      <c r="M208" t="s">
        <v>820</v>
      </c>
      <c r="N208" t="s">
        <v>119</v>
      </c>
      <c r="O208" t="s">
        <v>440</v>
      </c>
      <c r="P208" t="s">
        <v>821</v>
      </c>
      <c r="Q208" t="s">
        <v>121</v>
      </c>
      <c r="R208" t="s">
        <v>822</v>
      </c>
    </row>
    <row r="209" spans="1:34" x14ac:dyDescent="0.2">
      <c r="A209" t="s">
        <v>803</v>
      </c>
      <c r="B209">
        <f t="shared" si="17"/>
        <v>2.3923444976076555E-2</v>
      </c>
      <c r="C209">
        <f t="shared" si="18"/>
        <v>4.784688995215311E-2</v>
      </c>
      <c r="D209">
        <v>1</v>
      </c>
      <c r="E209">
        <f t="shared" si="16"/>
        <v>0.19999999999999996</v>
      </c>
      <c r="F209" t="s">
        <v>1073</v>
      </c>
      <c r="G209" t="s">
        <v>82</v>
      </c>
      <c r="H209" t="s">
        <v>312</v>
      </c>
      <c r="I209" t="s">
        <v>65</v>
      </c>
      <c r="J209" t="s">
        <v>504</v>
      </c>
      <c r="K209" t="s">
        <v>440</v>
      </c>
      <c r="L209" t="s">
        <v>334</v>
      </c>
      <c r="M209" t="s">
        <v>823</v>
      </c>
      <c r="N209" t="s">
        <v>140</v>
      </c>
      <c r="O209" t="s">
        <v>109</v>
      </c>
      <c r="P209" t="s">
        <v>52</v>
      </c>
      <c r="Q209" t="s">
        <v>107</v>
      </c>
      <c r="R209" t="s">
        <v>47</v>
      </c>
      <c r="S209" t="s">
        <v>85</v>
      </c>
      <c r="T209" t="s">
        <v>813</v>
      </c>
    </row>
    <row r="210" spans="1:34" x14ac:dyDescent="0.2">
      <c r="A210" t="s">
        <v>803</v>
      </c>
      <c r="B210">
        <f t="shared" si="17"/>
        <v>2.3923444976076555E-2</v>
      </c>
      <c r="C210">
        <f t="shared" si="18"/>
        <v>4.784688995215311E-2</v>
      </c>
      <c r="D210">
        <v>0.90000000000000102</v>
      </c>
      <c r="E210">
        <f t="shared" si="16"/>
        <v>0.10000000000000098</v>
      </c>
      <c r="F210" t="s">
        <v>1073</v>
      </c>
      <c r="G210" t="s">
        <v>216</v>
      </c>
      <c r="H210" t="s">
        <v>151</v>
      </c>
      <c r="I210" t="s">
        <v>1</v>
      </c>
      <c r="J210" t="s">
        <v>285</v>
      </c>
      <c r="K210" t="s">
        <v>824</v>
      </c>
      <c r="L210" t="s">
        <v>52</v>
      </c>
      <c r="M210" t="s">
        <v>825</v>
      </c>
      <c r="N210" t="s">
        <v>245</v>
      </c>
      <c r="O210" t="s">
        <v>101</v>
      </c>
      <c r="P210" t="s">
        <v>826</v>
      </c>
      <c r="Q210" t="s">
        <v>48</v>
      </c>
      <c r="R210" t="s">
        <v>130</v>
      </c>
    </row>
    <row r="211" spans="1:34" x14ac:dyDescent="0.2">
      <c r="A211" t="s">
        <v>803</v>
      </c>
      <c r="B211">
        <f t="shared" si="17"/>
        <v>2.3923444976076555E-2</v>
      </c>
      <c r="C211">
        <f t="shared" si="18"/>
        <v>4.784688995215311E-2</v>
      </c>
      <c r="D211">
        <v>0.80000000000000104</v>
      </c>
      <c r="E211">
        <f t="shared" si="16"/>
        <v>9.9920072216264089E-16</v>
      </c>
      <c r="F211" t="s">
        <v>1073</v>
      </c>
      <c r="G211" t="s">
        <v>297</v>
      </c>
      <c r="H211" t="s">
        <v>443</v>
      </c>
      <c r="I211" t="s">
        <v>67</v>
      </c>
      <c r="J211" t="s">
        <v>101</v>
      </c>
      <c r="K211" t="s">
        <v>44</v>
      </c>
      <c r="L211" t="s">
        <v>45</v>
      </c>
      <c r="M211" t="s">
        <v>523</v>
      </c>
      <c r="N211" t="s">
        <v>52</v>
      </c>
      <c r="O211" t="s">
        <v>524</v>
      </c>
      <c r="P211" t="s">
        <v>48</v>
      </c>
      <c r="Q211" t="s">
        <v>395</v>
      </c>
      <c r="R211" t="s">
        <v>52</v>
      </c>
      <c r="S211" t="s">
        <v>186</v>
      </c>
      <c r="T211" t="s">
        <v>235</v>
      </c>
    </row>
    <row r="212" spans="1:34" x14ac:dyDescent="0.2">
      <c r="A212" t="s">
        <v>803</v>
      </c>
      <c r="B212">
        <f t="shared" si="17"/>
        <v>2.3923444976076555E-2</v>
      </c>
      <c r="C212">
        <f t="shared" si="18"/>
        <v>4.784688995215311E-2</v>
      </c>
      <c r="D212">
        <v>0.70000000000000095</v>
      </c>
      <c r="E212">
        <f t="shared" si="16"/>
        <v>-9.999999999999909E-2</v>
      </c>
      <c r="F212" t="s">
        <v>1073</v>
      </c>
      <c r="G212" t="s">
        <v>82</v>
      </c>
      <c r="H212" t="s">
        <v>193</v>
      </c>
      <c r="I212" t="s">
        <v>437</v>
      </c>
      <c r="J212" t="s">
        <v>67</v>
      </c>
      <c r="K212" t="s">
        <v>48</v>
      </c>
      <c r="L212" t="s">
        <v>452</v>
      </c>
      <c r="M212" t="s">
        <v>507</v>
      </c>
      <c r="N212" t="s">
        <v>52</v>
      </c>
      <c r="O212" t="s">
        <v>45</v>
      </c>
      <c r="P212" t="s">
        <v>173</v>
      </c>
      <c r="Q212" t="s">
        <v>827</v>
      </c>
      <c r="R212" t="s">
        <v>1</v>
      </c>
      <c r="S212" t="s">
        <v>750</v>
      </c>
    </row>
    <row r="213" spans="1:34" x14ac:dyDescent="0.2">
      <c r="A213" t="s">
        <v>803</v>
      </c>
      <c r="B213">
        <f t="shared" si="17"/>
        <v>2.3923444976076555E-2</v>
      </c>
      <c r="C213">
        <f t="shared" si="18"/>
        <v>4.784688995215311E-2</v>
      </c>
      <c r="D213">
        <v>0.6</v>
      </c>
      <c r="E213">
        <f t="shared" si="16"/>
        <v>-0.20000000000000007</v>
      </c>
      <c r="F213" t="s">
        <v>1073</v>
      </c>
      <c r="G213" t="s">
        <v>72</v>
      </c>
      <c r="H213" t="s">
        <v>828</v>
      </c>
      <c r="I213" t="s">
        <v>203</v>
      </c>
      <c r="J213" t="s">
        <v>829</v>
      </c>
      <c r="K213" t="s">
        <v>42</v>
      </c>
      <c r="L213" t="s">
        <v>463</v>
      </c>
      <c r="M213" t="s">
        <v>245</v>
      </c>
      <c r="N213" t="s">
        <v>85</v>
      </c>
      <c r="O213" t="s">
        <v>539</v>
      </c>
      <c r="P213" t="s">
        <v>830</v>
      </c>
      <c r="Q213" t="s">
        <v>77</v>
      </c>
    </row>
    <row r="214" spans="1:34" x14ac:dyDescent="0.2">
      <c r="A214" t="s">
        <v>803</v>
      </c>
      <c r="B214">
        <f t="shared" si="17"/>
        <v>2.3923444976076555E-2</v>
      </c>
      <c r="C214">
        <f t="shared" si="18"/>
        <v>4.784688995215311E-2</v>
      </c>
      <c r="D214">
        <v>0.5</v>
      </c>
      <c r="E214">
        <f t="shared" si="16"/>
        <v>-0.30000000000000004</v>
      </c>
      <c r="F214" t="s">
        <v>1073</v>
      </c>
      <c r="G214" t="s">
        <v>371</v>
      </c>
      <c r="H214" t="s">
        <v>461</v>
      </c>
      <c r="I214" t="s">
        <v>465</v>
      </c>
      <c r="J214" t="s">
        <v>262</v>
      </c>
      <c r="K214" t="s">
        <v>176</v>
      </c>
      <c r="L214" t="s">
        <v>97</v>
      </c>
      <c r="M214" t="s">
        <v>831</v>
      </c>
      <c r="N214" t="s">
        <v>48</v>
      </c>
      <c r="O214" t="s">
        <v>832</v>
      </c>
      <c r="P214" t="s">
        <v>511</v>
      </c>
      <c r="Q214" t="s">
        <v>135</v>
      </c>
      <c r="R214" t="s">
        <v>41</v>
      </c>
    </row>
    <row r="215" spans="1:34" x14ac:dyDescent="0.2">
      <c r="A215" t="s">
        <v>803</v>
      </c>
      <c r="B215">
        <f t="shared" si="17"/>
        <v>2.3923444976076555E-2</v>
      </c>
      <c r="C215">
        <f t="shared" si="18"/>
        <v>4.784688995215311E-2</v>
      </c>
      <c r="D215">
        <v>0.4</v>
      </c>
      <c r="E215">
        <f t="shared" si="16"/>
        <v>-0.4</v>
      </c>
      <c r="F215" t="s">
        <v>1073</v>
      </c>
      <c r="G215" t="s">
        <v>269</v>
      </c>
      <c r="H215" t="s">
        <v>236</v>
      </c>
      <c r="I215" t="s">
        <v>109</v>
      </c>
      <c r="J215" t="s">
        <v>193</v>
      </c>
      <c r="K215" t="s">
        <v>48</v>
      </c>
      <c r="L215" t="s">
        <v>718</v>
      </c>
      <c r="M215" t="s">
        <v>833</v>
      </c>
      <c r="N215" t="s">
        <v>48</v>
      </c>
      <c r="O215" t="s">
        <v>834</v>
      </c>
      <c r="P215" t="s">
        <v>119</v>
      </c>
      <c r="Q215" t="s">
        <v>835</v>
      </c>
    </row>
    <row r="216" spans="1:34" x14ac:dyDescent="0.2">
      <c r="A216" t="s">
        <v>803</v>
      </c>
      <c r="B216">
        <f t="shared" si="17"/>
        <v>2.3923444976076555E-2</v>
      </c>
      <c r="C216">
        <f t="shared" si="18"/>
        <v>4.784688995215311E-2</v>
      </c>
      <c r="D216">
        <v>0.3</v>
      </c>
      <c r="E216">
        <f t="shared" si="16"/>
        <v>-0.5</v>
      </c>
      <c r="F216" t="s">
        <v>1073</v>
      </c>
      <c r="G216" t="s">
        <v>50</v>
      </c>
      <c r="H216" t="s">
        <v>127</v>
      </c>
      <c r="I216" t="s">
        <v>77</v>
      </c>
      <c r="J216" t="s">
        <v>128</v>
      </c>
      <c r="K216" t="s">
        <v>98</v>
      </c>
      <c r="L216" t="s">
        <v>319</v>
      </c>
      <c r="M216" t="s">
        <v>57</v>
      </c>
      <c r="N216" t="s">
        <v>662</v>
      </c>
      <c r="O216" t="s">
        <v>122</v>
      </c>
      <c r="P216" t="s">
        <v>177</v>
      </c>
      <c r="Q216" t="s">
        <v>48</v>
      </c>
      <c r="R216" t="s">
        <v>802</v>
      </c>
      <c r="S216" t="s">
        <v>836</v>
      </c>
    </row>
    <row r="217" spans="1:34" x14ac:dyDescent="0.2">
      <c r="A217" t="s">
        <v>803</v>
      </c>
      <c r="B217">
        <f t="shared" si="17"/>
        <v>2.3923444976076555E-2</v>
      </c>
      <c r="C217">
        <f t="shared" si="18"/>
        <v>4.784688995215311E-2</v>
      </c>
      <c r="D217">
        <v>0.2</v>
      </c>
      <c r="E217">
        <f t="shared" si="16"/>
        <v>-0.60000000000000009</v>
      </c>
      <c r="F217" t="s">
        <v>1073</v>
      </c>
      <c r="G217" t="s">
        <v>269</v>
      </c>
      <c r="H217" t="s">
        <v>438</v>
      </c>
      <c r="I217" t="s">
        <v>837</v>
      </c>
      <c r="J217" t="s">
        <v>52</v>
      </c>
      <c r="K217" t="s">
        <v>261</v>
      </c>
      <c r="L217" t="s">
        <v>101</v>
      </c>
      <c r="M217" t="s">
        <v>650</v>
      </c>
      <c r="N217" t="s">
        <v>465</v>
      </c>
      <c r="O217" t="s">
        <v>84</v>
      </c>
      <c r="P217" t="s">
        <v>136</v>
      </c>
      <c r="Q217" t="s">
        <v>42</v>
      </c>
      <c r="R217" t="s">
        <v>750</v>
      </c>
    </row>
    <row r="218" spans="1:34" x14ac:dyDescent="0.2">
      <c r="A218" t="s">
        <v>803</v>
      </c>
      <c r="B218">
        <f t="shared" si="17"/>
        <v>2.3923444976076555E-2</v>
      </c>
      <c r="C218">
        <f t="shared" si="18"/>
        <v>4.784688995215311E-2</v>
      </c>
      <c r="D218">
        <v>9.9999999999999895E-2</v>
      </c>
      <c r="E218">
        <f t="shared" si="16"/>
        <v>-0.70000000000000018</v>
      </c>
      <c r="F218" t="s">
        <v>1073</v>
      </c>
      <c r="G218" t="s">
        <v>82</v>
      </c>
      <c r="H218" t="s">
        <v>586</v>
      </c>
      <c r="I218" t="s">
        <v>465</v>
      </c>
      <c r="J218" t="s">
        <v>398</v>
      </c>
      <c r="K218" t="s">
        <v>838</v>
      </c>
      <c r="L218" t="s">
        <v>52</v>
      </c>
      <c r="M218" t="s">
        <v>48</v>
      </c>
      <c r="N218" t="s">
        <v>839</v>
      </c>
      <c r="O218" t="s">
        <v>177</v>
      </c>
      <c r="P218" t="s">
        <v>48</v>
      </c>
      <c r="Q218" t="s">
        <v>840</v>
      </c>
    </row>
    <row r="219" spans="1:34" x14ac:dyDescent="0.2">
      <c r="A219" t="s">
        <v>803</v>
      </c>
      <c r="B219">
        <f t="shared" si="17"/>
        <v>2.3923444976076555E-2</v>
      </c>
      <c r="C219">
        <f t="shared" si="18"/>
        <v>4.784688995215311E-2</v>
      </c>
      <c r="D219">
        <v>0</v>
      </c>
      <c r="E219">
        <f t="shared" si="16"/>
        <v>-0.8</v>
      </c>
      <c r="F219" t="s">
        <v>1073</v>
      </c>
      <c r="G219" t="s">
        <v>841</v>
      </c>
      <c r="H219" t="s">
        <v>319</v>
      </c>
      <c r="I219" t="s">
        <v>75</v>
      </c>
      <c r="J219" t="s">
        <v>128</v>
      </c>
      <c r="K219" t="s">
        <v>48</v>
      </c>
      <c r="L219" t="s">
        <v>419</v>
      </c>
      <c r="M219" t="s">
        <v>842</v>
      </c>
      <c r="N219" t="s">
        <v>94</v>
      </c>
      <c r="O219" t="s">
        <v>186</v>
      </c>
      <c r="P219" t="s">
        <v>397</v>
      </c>
      <c r="Q219" t="s">
        <v>510</v>
      </c>
    </row>
    <row r="220" spans="1:34" x14ac:dyDescent="0.2">
      <c r="A220" t="s">
        <v>803</v>
      </c>
      <c r="B220">
        <f t="shared" si="17"/>
        <v>2.3923444976076555E-2</v>
      </c>
      <c r="C220">
        <f t="shared" si="18"/>
        <v>4.784688995215311E-2</v>
      </c>
      <c r="D220">
        <v>-0.1</v>
      </c>
      <c r="E220">
        <f t="shared" si="16"/>
        <v>-0.9</v>
      </c>
      <c r="F220" t="s">
        <v>1073</v>
      </c>
      <c r="G220" t="s">
        <v>843</v>
      </c>
      <c r="H220" t="s">
        <v>844</v>
      </c>
      <c r="I220" t="s">
        <v>85</v>
      </c>
      <c r="J220" t="s">
        <v>148</v>
      </c>
      <c r="K220" t="s">
        <v>845</v>
      </c>
      <c r="L220" t="s">
        <v>68</v>
      </c>
      <c r="M220" t="s">
        <v>200</v>
      </c>
      <c r="N220" t="s">
        <v>158</v>
      </c>
      <c r="O220" t="s">
        <v>48</v>
      </c>
      <c r="P220" t="s">
        <v>452</v>
      </c>
      <c r="Q220" t="s">
        <v>94</v>
      </c>
      <c r="R220" t="s">
        <v>55</v>
      </c>
      <c r="S220" t="s">
        <v>94</v>
      </c>
      <c r="T220" t="s">
        <v>68</v>
      </c>
      <c r="U220" t="s">
        <v>144</v>
      </c>
    </row>
    <row r="221" spans="1:34" x14ac:dyDescent="0.2">
      <c r="A221" t="s">
        <v>803</v>
      </c>
      <c r="B221">
        <f t="shared" si="17"/>
        <v>2.3923444976076555E-2</v>
      </c>
      <c r="C221">
        <f t="shared" si="18"/>
        <v>4.784688995215311E-2</v>
      </c>
      <c r="D221">
        <v>-0.2</v>
      </c>
      <c r="E221">
        <f t="shared" si="16"/>
        <v>-1</v>
      </c>
      <c r="F221" t="s">
        <v>1073</v>
      </c>
      <c r="G221" t="s">
        <v>846</v>
      </c>
      <c r="H221" t="s">
        <v>101</v>
      </c>
      <c r="I221" t="s">
        <v>83</v>
      </c>
      <c r="J221" t="s">
        <v>70</v>
      </c>
      <c r="K221" t="s">
        <v>259</v>
      </c>
      <c r="L221" t="s">
        <v>332</v>
      </c>
      <c r="M221" t="s">
        <v>68</v>
      </c>
      <c r="N221" t="s">
        <v>104</v>
      </c>
      <c r="O221" t="s">
        <v>54</v>
      </c>
      <c r="P221" t="s">
        <v>1</v>
      </c>
      <c r="Q221" t="s">
        <v>847</v>
      </c>
      <c r="R221" t="s">
        <v>249</v>
      </c>
    </row>
    <row r="222" spans="1:34" x14ac:dyDescent="0.2">
      <c r="A222" t="s">
        <v>848</v>
      </c>
      <c r="B222">
        <f>1/3.2</f>
        <v>0.3125</v>
      </c>
      <c r="C222">
        <f>0.5/3.2</f>
        <v>0.15625</v>
      </c>
      <c r="D222">
        <v>1.7</v>
      </c>
      <c r="E222">
        <f t="shared" si="16"/>
        <v>0.89999999999999991</v>
      </c>
      <c r="F222" t="s">
        <v>1073</v>
      </c>
      <c r="G222" t="s">
        <v>82</v>
      </c>
      <c r="H222" t="s">
        <v>193</v>
      </c>
      <c r="I222" t="s">
        <v>849</v>
      </c>
      <c r="J222" t="s">
        <v>88</v>
      </c>
      <c r="K222" t="s">
        <v>416</v>
      </c>
      <c r="L222" t="s">
        <v>850</v>
      </c>
      <c r="M222" t="s">
        <v>851</v>
      </c>
      <c r="N222" t="s">
        <v>174</v>
      </c>
      <c r="O222" t="s">
        <v>57</v>
      </c>
      <c r="P222" t="s">
        <v>786</v>
      </c>
      <c r="Q222" t="s">
        <v>122</v>
      </c>
      <c r="R222" t="s">
        <v>852</v>
      </c>
      <c r="V222" t="s">
        <v>82</v>
      </c>
      <c r="W222" t="s">
        <v>193</v>
      </c>
      <c r="X222" t="s">
        <v>849</v>
      </c>
      <c r="Y222" t="s">
        <v>88</v>
      </c>
      <c r="Z222" t="s">
        <v>416</v>
      </c>
      <c r="AA222" t="s">
        <v>850</v>
      </c>
      <c r="AB222" t="s">
        <v>851</v>
      </c>
      <c r="AC222" t="s">
        <v>174</v>
      </c>
      <c r="AD222" t="s">
        <v>57</v>
      </c>
      <c r="AE222" t="s">
        <v>786</v>
      </c>
      <c r="AF222" t="s">
        <v>122</v>
      </c>
      <c r="AG222" t="s">
        <v>852</v>
      </c>
    </row>
    <row r="223" spans="1:34" x14ac:dyDescent="0.2">
      <c r="A223" t="s">
        <v>848</v>
      </c>
      <c r="B223">
        <f t="shared" ref="B223:B241" si="19">1/3.2</f>
        <v>0.3125</v>
      </c>
      <c r="C223">
        <f t="shared" ref="C223:C241" si="20">0.5/3.2</f>
        <v>0.15625</v>
      </c>
      <c r="D223">
        <v>1.6</v>
      </c>
      <c r="E223">
        <f t="shared" si="16"/>
        <v>0.8</v>
      </c>
      <c r="F223" t="s">
        <v>1073</v>
      </c>
      <c r="G223" t="s">
        <v>72</v>
      </c>
      <c r="H223" t="s">
        <v>853</v>
      </c>
      <c r="I223" t="s">
        <v>854</v>
      </c>
      <c r="J223" t="s">
        <v>390</v>
      </c>
      <c r="K223" t="s">
        <v>815</v>
      </c>
      <c r="L223" t="s">
        <v>245</v>
      </c>
      <c r="M223" t="s">
        <v>68</v>
      </c>
      <c r="N223" t="s">
        <v>193</v>
      </c>
      <c r="O223" t="s">
        <v>855</v>
      </c>
      <c r="P223" t="s">
        <v>52</v>
      </c>
      <c r="Q223" t="s">
        <v>399</v>
      </c>
      <c r="R223" t="s">
        <v>63</v>
      </c>
      <c r="S223" t="s">
        <v>77</v>
      </c>
      <c r="V223" t="s">
        <v>72</v>
      </c>
      <c r="W223" t="s">
        <v>853</v>
      </c>
      <c r="X223" t="s">
        <v>854</v>
      </c>
      <c r="Y223" t="s">
        <v>390</v>
      </c>
      <c r="Z223" t="s">
        <v>815</v>
      </c>
      <c r="AA223" t="s">
        <v>245</v>
      </c>
      <c r="AB223" t="s">
        <v>68</v>
      </c>
      <c r="AC223" t="s">
        <v>193</v>
      </c>
      <c r="AD223" t="s">
        <v>855</v>
      </c>
      <c r="AE223" t="s">
        <v>52</v>
      </c>
      <c r="AF223" t="s">
        <v>399</v>
      </c>
      <c r="AG223" t="s">
        <v>63</v>
      </c>
      <c r="AH223" t="s">
        <v>77</v>
      </c>
    </row>
    <row r="224" spans="1:34" x14ac:dyDescent="0.2">
      <c r="A224" t="s">
        <v>848</v>
      </c>
      <c r="B224">
        <f t="shared" si="19"/>
        <v>0.3125</v>
      </c>
      <c r="C224">
        <f t="shared" si="20"/>
        <v>0.15625</v>
      </c>
      <c r="D224">
        <v>1.5</v>
      </c>
      <c r="E224">
        <f t="shared" si="16"/>
        <v>0.7</v>
      </c>
      <c r="F224" t="s">
        <v>1073</v>
      </c>
      <c r="G224" t="s">
        <v>72</v>
      </c>
      <c r="H224" t="s">
        <v>856</v>
      </c>
      <c r="I224" t="s">
        <v>857</v>
      </c>
      <c r="J224" t="s">
        <v>48</v>
      </c>
      <c r="K224" t="s">
        <v>858</v>
      </c>
      <c r="L224" t="s">
        <v>859</v>
      </c>
      <c r="M224" t="s">
        <v>77</v>
      </c>
      <c r="N224" t="s">
        <v>47</v>
      </c>
      <c r="O224" t="s">
        <v>860</v>
      </c>
      <c r="P224" t="s">
        <v>861</v>
      </c>
      <c r="Q224" t="s">
        <v>121</v>
      </c>
      <c r="R224" t="s">
        <v>862</v>
      </c>
      <c r="V224" t="s">
        <v>72</v>
      </c>
      <c r="W224" t="s">
        <v>856</v>
      </c>
      <c r="X224" t="s">
        <v>857</v>
      </c>
      <c r="Y224" t="s">
        <v>48</v>
      </c>
      <c r="Z224" t="s">
        <v>858</v>
      </c>
      <c r="AA224" t="s">
        <v>859</v>
      </c>
      <c r="AB224" t="s">
        <v>77</v>
      </c>
      <c r="AC224" t="s">
        <v>47</v>
      </c>
      <c r="AD224" t="s">
        <v>860</v>
      </c>
      <c r="AE224" t="s">
        <v>861</v>
      </c>
      <c r="AF224" t="s">
        <v>121</v>
      </c>
      <c r="AG224" t="s">
        <v>862</v>
      </c>
    </row>
    <row r="225" spans="1:35" x14ac:dyDescent="0.2">
      <c r="A225" t="s">
        <v>848</v>
      </c>
      <c r="B225">
        <f t="shared" si="19"/>
        <v>0.3125</v>
      </c>
      <c r="C225">
        <f t="shared" si="20"/>
        <v>0.15625</v>
      </c>
      <c r="D225">
        <v>1.4</v>
      </c>
      <c r="E225">
        <f t="shared" si="16"/>
        <v>0.59999999999999987</v>
      </c>
      <c r="F225" t="s">
        <v>1073</v>
      </c>
      <c r="G225" t="s">
        <v>50</v>
      </c>
      <c r="H225" t="s">
        <v>119</v>
      </c>
      <c r="I225" t="s">
        <v>52</v>
      </c>
      <c r="J225" t="s">
        <v>268</v>
      </c>
      <c r="K225" t="s">
        <v>52</v>
      </c>
      <c r="L225" t="s">
        <v>48</v>
      </c>
      <c r="M225" t="s">
        <v>842</v>
      </c>
      <c r="N225" t="s">
        <v>489</v>
      </c>
      <c r="O225" t="s">
        <v>131</v>
      </c>
      <c r="P225" t="s">
        <v>748</v>
      </c>
      <c r="Q225" t="s">
        <v>350</v>
      </c>
      <c r="R225" t="s">
        <v>98</v>
      </c>
      <c r="S225" t="s">
        <v>863</v>
      </c>
      <c r="V225" t="s">
        <v>50</v>
      </c>
      <c r="W225" t="s">
        <v>119</v>
      </c>
      <c r="X225" t="s">
        <v>52</v>
      </c>
      <c r="Y225" t="s">
        <v>268</v>
      </c>
      <c r="Z225" t="s">
        <v>52</v>
      </c>
      <c r="AA225" t="s">
        <v>48</v>
      </c>
      <c r="AB225" t="s">
        <v>842</v>
      </c>
      <c r="AC225" t="s">
        <v>489</v>
      </c>
      <c r="AD225" t="s">
        <v>131</v>
      </c>
      <c r="AE225" t="s">
        <v>748</v>
      </c>
      <c r="AF225" t="s">
        <v>350</v>
      </c>
      <c r="AG225" t="s">
        <v>98</v>
      </c>
      <c r="AH225" t="s">
        <v>863</v>
      </c>
    </row>
    <row r="226" spans="1:35" x14ac:dyDescent="0.2">
      <c r="A226" t="s">
        <v>848</v>
      </c>
      <c r="B226">
        <f t="shared" si="19"/>
        <v>0.3125</v>
      </c>
      <c r="C226">
        <f t="shared" si="20"/>
        <v>0.15625</v>
      </c>
      <c r="D226">
        <v>1.3</v>
      </c>
      <c r="E226">
        <f t="shared" si="16"/>
        <v>0.5</v>
      </c>
      <c r="F226" t="s">
        <v>1073</v>
      </c>
      <c r="G226" t="s">
        <v>864</v>
      </c>
      <c r="H226" t="s">
        <v>865</v>
      </c>
      <c r="I226" t="s">
        <v>63</v>
      </c>
      <c r="J226" t="s">
        <v>131</v>
      </c>
      <c r="K226" t="s">
        <v>119</v>
      </c>
      <c r="L226" t="s">
        <v>643</v>
      </c>
      <c r="M226" t="s">
        <v>193</v>
      </c>
      <c r="N226" t="s">
        <v>121</v>
      </c>
      <c r="O226" t="s">
        <v>48</v>
      </c>
      <c r="P226" t="s">
        <v>866</v>
      </c>
      <c r="Q226" t="s">
        <v>867</v>
      </c>
      <c r="V226" t="s">
        <v>864</v>
      </c>
      <c r="W226" t="s">
        <v>865</v>
      </c>
      <c r="X226" t="s">
        <v>63</v>
      </c>
      <c r="Y226" t="s">
        <v>131</v>
      </c>
      <c r="Z226" t="s">
        <v>119</v>
      </c>
      <c r="AA226" t="s">
        <v>643</v>
      </c>
      <c r="AB226" t="s">
        <v>193</v>
      </c>
      <c r="AC226" t="s">
        <v>121</v>
      </c>
      <c r="AD226" t="s">
        <v>48</v>
      </c>
      <c r="AE226" t="s">
        <v>866</v>
      </c>
      <c r="AF226" t="s">
        <v>867</v>
      </c>
    </row>
    <row r="227" spans="1:35" x14ac:dyDescent="0.2">
      <c r="A227" t="s">
        <v>848</v>
      </c>
      <c r="B227">
        <f t="shared" si="19"/>
        <v>0.3125</v>
      </c>
      <c r="C227">
        <f t="shared" si="20"/>
        <v>0.15625</v>
      </c>
      <c r="D227">
        <v>1.2</v>
      </c>
      <c r="E227">
        <f t="shared" si="16"/>
        <v>0.39999999999999991</v>
      </c>
      <c r="F227" t="s">
        <v>1073</v>
      </c>
      <c r="G227" t="s">
        <v>664</v>
      </c>
      <c r="H227" t="s">
        <v>121</v>
      </c>
      <c r="I227" t="s">
        <v>48</v>
      </c>
      <c r="J227" t="s">
        <v>868</v>
      </c>
      <c r="K227" t="s">
        <v>869</v>
      </c>
      <c r="L227" t="s">
        <v>1</v>
      </c>
      <c r="M227" t="s">
        <v>285</v>
      </c>
      <c r="N227" t="s">
        <v>90</v>
      </c>
      <c r="O227" t="s">
        <v>140</v>
      </c>
      <c r="P227" t="s">
        <v>48</v>
      </c>
      <c r="Q227" t="s">
        <v>148</v>
      </c>
      <c r="R227" t="s">
        <v>235</v>
      </c>
      <c r="V227" t="s">
        <v>664</v>
      </c>
      <c r="W227" t="s">
        <v>121</v>
      </c>
      <c r="X227" t="s">
        <v>48</v>
      </c>
      <c r="Y227" t="s">
        <v>868</v>
      </c>
      <c r="Z227" t="s">
        <v>869</v>
      </c>
      <c r="AA227" t="s">
        <v>1</v>
      </c>
      <c r="AB227" t="s">
        <v>285</v>
      </c>
      <c r="AC227" t="s">
        <v>90</v>
      </c>
      <c r="AD227" t="s">
        <v>140</v>
      </c>
      <c r="AE227" t="s">
        <v>48</v>
      </c>
      <c r="AF227" t="s">
        <v>148</v>
      </c>
      <c r="AG227" t="s">
        <v>235</v>
      </c>
    </row>
    <row r="228" spans="1:35" x14ac:dyDescent="0.2">
      <c r="A228" t="s">
        <v>848</v>
      </c>
      <c r="B228">
        <f t="shared" si="19"/>
        <v>0.3125</v>
      </c>
      <c r="C228">
        <f t="shared" si="20"/>
        <v>0.15625</v>
      </c>
      <c r="D228">
        <v>1.1000000000000001</v>
      </c>
      <c r="E228">
        <f t="shared" si="16"/>
        <v>0.30000000000000004</v>
      </c>
      <c r="F228" t="s">
        <v>1073</v>
      </c>
      <c r="G228" t="s">
        <v>72</v>
      </c>
      <c r="H228" t="s">
        <v>870</v>
      </c>
      <c r="I228" t="s">
        <v>92</v>
      </c>
      <c r="J228" t="s">
        <v>158</v>
      </c>
      <c r="K228" t="s">
        <v>48</v>
      </c>
      <c r="L228" t="s">
        <v>199</v>
      </c>
      <c r="M228" t="s">
        <v>722</v>
      </c>
      <c r="N228" t="s">
        <v>121</v>
      </c>
      <c r="O228" t="s">
        <v>824</v>
      </c>
      <c r="P228" t="s">
        <v>41</v>
      </c>
      <c r="Q228" t="s">
        <v>48</v>
      </c>
      <c r="R228" t="s">
        <v>871</v>
      </c>
      <c r="V228" t="s">
        <v>72</v>
      </c>
      <c r="W228" t="s">
        <v>870</v>
      </c>
      <c r="X228" t="s">
        <v>92</v>
      </c>
      <c r="Y228" t="s">
        <v>158</v>
      </c>
      <c r="Z228" t="s">
        <v>48</v>
      </c>
      <c r="AA228" t="s">
        <v>199</v>
      </c>
      <c r="AB228" t="s">
        <v>722</v>
      </c>
      <c r="AC228" t="s">
        <v>121</v>
      </c>
      <c r="AD228" t="s">
        <v>824</v>
      </c>
      <c r="AE228" t="s">
        <v>41</v>
      </c>
      <c r="AF228" t="s">
        <v>48</v>
      </c>
      <c r="AG228" t="s">
        <v>871</v>
      </c>
    </row>
    <row r="229" spans="1:35" x14ac:dyDescent="0.2">
      <c r="A229" t="s">
        <v>848</v>
      </c>
      <c r="B229">
        <f t="shared" si="19"/>
        <v>0.3125</v>
      </c>
      <c r="C229">
        <f t="shared" si="20"/>
        <v>0.15625</v>
      </c>
      <c r="D229">
        <v>1</v>
      </c>
      <c r="E229">
        <f t="shared" si="16"/>
        <v>0.19999999999999996</v>
      </c>
      <c r="F229" t="s">
        <v>1073</v>
      </c>
      <c r="G229" t="s">
        <v>50</v>
      </c>
      <c r="H229" t="s">
        <v>127</v>
      </c>
      <c r="I229" t="s">
        <v>77</v>
      </c>
      <c r="J229" t="s">
        <v>128</v>
      </c>
      <c r="K229" t="s">
        <v>48</v>
      </c>
      <c r="L229" t="s">
        <v>872</v>
      </c>
      <c r="M229" t="s">
        <v>94</v>
      </c>
      <c r="N229" t="s">
        <v>250</v>
      </c>
      <c r="O229" t="s">
        <v>131</v>
      </c>
      <c r="P229" t="s">
        <v>873</v>
      </c>
      <c r="Q229" t="s">
        <v>63</v>
      </c>
      <c r="R229" t="s">
        <v>438</v>
      </c>
      <c r="S229" t="s">
        <v>439</v>
      </c>
      <c r="T229" t="s">
        <v>828</v>
      </c>
      <c r="V229" t="s">
        <v>50</v>
      </c>
      <c r="W229" t="s">
        <v>127</v>
      </c>
      <c r="X229" t="s">
        <v>77</v>
      </c>
      <c r="Y229" t="s">
        <v>128</v>
      </c>
      <c r="Z229" t="s">
        <v>48</v>
      </c>
      <c r="AA229" t="s">
        <v>872</v>
      </c>
      <c r="AB229" t="s">
        <v>94</v>
      </c>
      <c r="AC229" t="s">
        <v>250</v>
      </c>
      <c r="AD229" t="s">
        <v>131</v>
      </c>
      <c r="AE229" t="s">
        <v>873</v>
      </c>
      <c r="AF229" t="s">
        <v>63</v>
      </c>
      <c r="AG229" t="s">
        <v>438</v>
      </c>
      <c r="AH229" t="s">
        <v>439</v>
      </c>
      <c r="AI229" t="s">
        <v>828</v>
      </c>
    </row>
    <row r="230" spans="1:35" x14ac:dyDescent="0.2">
      <c r="A230" t="s">
        <v>848</v>
      </c>
      <c r="B230">
        <f t="shared" si="19"/>
        <v>0.3125</v>
      </c>
      <c r="C230">
        <f t="shared" si="20"/>
        <v>0.15625</v>
      </c>
      <c r="D230">
        <v>0.90000000000000102</v>
      </c>
      <c r="E230">
        <f t="shared" si="16"/>
        <v>0.10000000000000098</v>
      </c>
      <c r="F230" t="s">
        <v>1073</v>
      </c>
      <c r="G230" t="s">
        <v>72</v>
      </c>
      <c r="H230" t="s">
        <v>550</v>
      </c>
      <c r="I230" t="s">
        <v>51</v>
      </c>
      <c r="J230" t="s">
        <v>289</v>
      </c>
      <c r="K230" t="s">
        <v>145</v>
      </c>
      <c r="L230" t="s">
        <v>245</v>
      </c>
      <c r="M230" t="s">
        <v>48</v>
      </c>
      <c r="N230" t="s">
        <v>552</v>
      </c>
      <c r="O230" t="s">
        <v>524</v>
      </c>
      <c r="P230" t="s">
        <v>111</v>
      </c>
      <c r="Q230" t="s">
        <v>158</v>
      </c>
      <c r="V230" t="s">
        <v>72</v>
      </c>
      <c r="W230" t="s">
        <v>550</v>
      </c>
      <c r="X230" t="s">
        <v>51</v>
      </c>
      <c r="Y230" t="s">
        <v>289</v>
      </c>
      <c r="Z230" t="s">
        <v>145</v>
      </c>
      <c r="AA230" t="s">
        <v>245</v>
      </c>
      <c r="AB230" t="s">
        <v>48</v>
      </c>
      <c r="AC230" t="s">
        <v>552</v>
      </c>
      <c r="AD230" t="s">
        <v>524</v>
      </c>
      <c r="AE230" t="s">
        <v>111</v>
      </c>
      <c r="AF230" t="s">
        <v>158</v>
      </c>
    </row>
    <row r="231" spans="1:35" x14ac:dyDescent="0.2">
      <c r="A231" t="s">
        <v>848</v>
      </c>
      <c r="B231">
        <f t="shared" si="19"/>
        <v>0.3125</v>
      </c>
      <c r="C231">
        <f t="shared" si="20"/>
        <v>0.15625</v>
      </c>
      <c r="D231">
        <v>0.80000000000000104</v>
      </c>
      <c r="E231">
        <f t="shared" si="16"/>
        <v>9.9920072216264089E-16</v>
      </c>
      <c r="F231" t="s">
        <v>1073</v>
      </c>
      <c r="G231" t="s">
        <v>72</v>
      </c>
      <c r="H231" t="s">
        <v>874</v>
      </c>
      <c r="I231" t="s">
        <v>695</v>
      </c>
      <c r="J231" t="s">
        <v>875</v>
      </c>
      <c r="K231" t="s">
        <v>830</v>
      </c>
      <c r="L231" t="s">
        <v>77</v>
      </c>
      <c r="M231" t="s">
        <v>186</v>
      </c>
      <c r="N231" t="s">
        <v>364</v>
      </c>
      <c r="O231" t="s">
        <v>48</v>
      </c>
      <c r="P231" t="s">
        <v>876</v>
      </c>
      <c r="Q231" t="s">
        <v>338</v>
      </c>
      <c r="R231" t="s">
        <v>164</v>
      </c>
      <c r="V231" t="s">
        <v>72</v>
      </c>
      <c r="W231" t="s">
        <v>874</v>
      </c>
      <c r="X231" t="s">
        <v>695</v>
      </c>
      <c r="Y231" t="s">
        <v>875</v>
      </c>
      <c r="Z231" t="s">
        <v>830</v>
      </c>
      <c r="AA231" t="s">
        <v>77</v>
      </c>
      <c r="AB231" t="s">
        <v>186</v>
      </c>
      <c r="AC231" t="s">
        <v>364</v>
      </c>
      <c r="AD231" t="s">
        <v>48</v>
      </c>
      <c r="AE231" t="s">
        <v>876</v>
      </c>
      <c r="AF231" t="s">
        <v>338</v>
      </c>
      <c r="AG231" t="s">
        <v>164</v>
      </c>
    </row>
    <row r="232" spans="1:35" x14ac:dyDescent="0.2">
      <c r="A232" t="s">
        <v>848</v>
      </c>
      <c r="B232">
        <f t="shared" si="19"/>
        <v>0.3125</v>
      </c>
      <c r="C232">
        <f t="shared" si="20"/>
        <v>0.15625</v>
      </c>
      <c r="D232">
        <v>0.70000000000000095</v>
      </c>
      <c r="E232">
        <f t="shared" si="16"/>
        <v>-9.999999999999909E-2</v>
      </c>
      <c r="F232" t="s">
        <v>1073</v>
      </c>
      <c r="G232" t="s">
        <v>846</v>
      </c>
      <c r="H232" t="s">
        <v>101</v>
      </c>
      <c r="I232" t="s">
        <v>705</v>
      </c>
      <c r="J232" t="s">
        <v>48</v>
      </c>
      <c r="K232" t="s">
        <v>389</v>
      </c>
      <c r="L232" t="s">
        <v>480</v>
      </c>
      <c r="M232" t="s">
        <v>567</v>
      </c>
      <c r="N232" t="s">
        <v>259</v>
      </c>
      <c r="O232" t="s">
        <v>193</v>
      </c>
      <c r="P232" t="s">
        <v>48</v>
      </c>
      <c r="Q232" t="s">
        <v>877</v>
      </c>
      <c r="R232" t="s">
        <v>332</v>
      </c>
      <c r="S232" t="s">
        <v>878</v>
      </c>
      <c r="V232" t="s">
        <v>846</v>
      </c>
      <c r="W232" t="s">
        <v>101</v>
      </c>
      <c r="X232" t="s">
        <v>705</v>
      </c>
      <c r="Y232" t="s">
        <v>48</v>
      </c>
      <c r="Z232" t="s">
        <v>389</v>
      </c>
      <c r="AA232" t="s">
        <v>480</v>
      </c>
      <c r="AB232" t="s">
        <v>567</v>
      </c>
      <c r="AC232" t="s">
        <v>259</v>
      </c>
      <c r="AD232" t="s">
        <v>193</v>
      </c>
      <c r="AE232" t="s">
        <v>48</v>
      </c>
      <c r="AF232" t="s">
        <v>877</v>
      </c>
      <c r="AG232" t="s">
        <v>332</v>
      </c>
      <c r="AH232" t="s">
        <v>878</v>
      </c>
    </row>
    <row r="233" spans="1:35" x14ac:dyDescent="0.2">
      <c r="A233" t="s">
        <v>848</v>
      </c>
      <c r="B233">
        <f t="shared" si="19"/>
        <v>0.3125</v>
      </c>
      <c r="C233">
        <f t="shared" si="20"/>
        <v>0.15625</v>
      </c>
      <c r="D233">
        <v>0.6</v>
      </c>
      <c r="E233">
        <f t="shared" si="16"/>
        <v>-0.20000000000000007</v>
      </c>
      <c r="F233" t="s">
        <v>1073</v>
      </c>
      <c r="G233" t="s">
        <v>879</v>
      </c>
      <c r="H233" t="s">
        <v>143</v>
      </c>
      <c r="I233" t="s">
        <v>700</v>
      </c>
      <c r="J233" t="s">
        <v>84</v>
      </c>
      <c r="K233" t="s">
        <v>101</v>
      </c>
      <c r="L233" t="s">
        <v>175</v>
      </c>
      <c r="M233" t="s">
        <v>488</v>
      </c>
      <c r="N233" t="s">
        <v>41</v>
      </c>
      <c r="O233" t="s">
        <v>48</v>
      </c>
      <c r="P233" t="s">
        <v>599</v>
      </c>
      <c r="V233" t="s">
        <v>879</v>
      </c>
      <c r="W233" t="s">
        <v>143</v>
      </c>
      <c r="X233" t="s">
        <v>700</v>
      </c>
      <c r="Y233" t="s">
        <v>84</v>
      </c>
      <c r="Z233" t="s">
        <v>101</v>
      </c>
      <c r="AA233" t="s">
        <v>175</v>
      </c>
      <c r="AB233" t="s">
        <v>488</v>
      </c>
      <c r="AC233" t="s">
        <v>41</v>
      </c>
      <c r="AD233" t="s">
        <v>48</v>
      </c>
      <c r="AE233" t="s">
        <v>599</v>
      </c>
    </row>
    <row r="234" spans="1:35" x14ac:dyDescent="0.2">
      <c r="A234" t="s">
        <v>848</v>
      </c>
      <c r="B234">
        <f t="shared" si="19"/>
        <v>0.3125</v>
      </c>
      <c r="C234">
        <f t="shared" si="20"/>
        <v>0.15625</v>
      </c>
      <c r="D234">
        <v>0.5</v>
      </c>
      <c r="E234">
        <f t="shared" si="16"/>
        <v>-0.30000000000000004</v>
      </c>
      <c r="F234" t="s">
        <v>1073</v>
      </c>
      <c r="G234" t="s">
        <v>880</v>
      </c>
      <c r="H234" t="s">
        <v>312</v>
      </c>
      <c r="I234" t="s">
        <v>65</v>
      </c>
      <c r="J234" t="s">
        <v>146</v>
      </c>
      <c r="K234" t="s">
        <v>673</v>
      </c>
      <c r="L234" t="s">
        <v>669</v>
      </c>
      <c r="M234" t="s">
        <v>143</v>
      </c>
      <c r="N234" t="s">
        <v>102</v>
      </c>
      <c r="O234" t="s">
        <v>881</v>
      </c>
      <c r="P234" t="s">
        <v>680</v>
      </c>
      <c r="Q234" t="s">
        <v>330</v>
      </c>
      <c r="V234" t="s">
        <v>880</v>
      </c>
      <c r="W234" t="s">
        <v>312</v>
      </c>
      <c r="X234" t="s">
        <v>65</v>
      </c>
      <c r="Y234" t="s">
        <v>146</v>
      </c>
      <c r="Z234" t="s">
        <v>673</v>
      </c>
      <c r="AA234" t="s">
        <v>669</v>
      </c>
      <c r="AB234" t="s">
        <v>143</v>
      </c>
      <c r="AC234" t="s">
        <v>102</v>
      </c>
      <c r="AD234" t="s">
        <v>881</v>
      </c>
      <c r="AE234" t="s">
        <v>680</v>
      </c>
      <c r="AF234" t="s">
        <v>330</v>
      </c>
    </row>
    <row r="235" spans="1:35" x14ac:dyDescent="0.2">
      <c r="A235" t="s">
        <v>848</v>
      </c>
      <c r="B235">
        <f t="shared" si="19"/>
        <v>0.3125</v>
      </c>
      <c r="C235">
        <f t="shared" si="20"/>
        <v>0.15625</v>
      </c>
      <c r="D235">
        <v>0.4</v>
      </c>
      <c r="E235">
        <f t="shared" si="16"/>
        <v>-0.4</v>
      </c>
      <c r="F235" t="s">
        <v>1073</v>
      </c>
      <c r="G235" t="s">
        <v>72</v>
      </c>
      <c r="H235" t="s">
        <v>882</v>
      </c>
      <c r="I235" t="s">
        <v>460</v>
      </c>
      <c r="J235" t="s">
        <v>67</v>
      </c>
      <c r="K235" t="s">
        <v>68</v>
      </c>
      <c r="L235" t="s">
        <v>315</v>
      </c>
      <c r="M235" t="s">
        <v>883</v>
      </c>
      <c r="N235" t="s">
        <v>128</v>
      </c>
      <c r="O235" t="s">
        <v>390</v>
      </c>
      <c r="P235" t="s">
        <v>884</v>
      </c>
      <c r="Q235" t="s">
        <v>177</v>
      </c>
      <c r="R235" t="s">
        <v>288</v>
      </c>
      <c r="V235" t="s">
        <v>72</v>
      </c>
      <c r="W235" t="s">
        <v>882</v>
      </c>
      <c r="X235" t="s">
        <v>460</v>
      </c>
      <c r="Y235" t="s">
        <v>67</v>
      </c>
      <c r="Z235" t="s">
        <v>68</v>
      </c>
      <c r="AA235" t="s">
        <v>315</v>
      </c>
      <c r="AB235" t="s">
        <v>883</v>
      </c>
      <c r="AC235" t="s">
        <v>128</v>
      </c>
      <c r="AD235" t="s">
        <v>390</v>
      </c>
      <c r="AE235" t="s">
        <v>884</v>
      </c>
      <c r="AF235" t="s">
        <v>177</v>
      </c>
      <c r="AG235" t="s">
        <v>288</v>
      </c>
    </row>
    <row r="236" spans="1:35" x14ac:dyDescent="0.2">
      <c r="A236" t="s">
        <v>848</v>
      </c>
      <c r="B236">
        <f t="shared" si="19"/>
        <v>0.3125</v>
      </c>
      <c r="C236">
        <f t="shared" si="20"/>
        <v>0.15625</v>
      </c>
      <c r="D236">
        <v>0.3</v>
      </c>
      <c r="E236">
        <f t="shared" si="16"/>
        <v>-0.5</v>
      </c>
      <c r="F236" t="s">
        <v>1073</v>
      </c>
      <c r="G236" t="s">
        <v>274</v>
      </c>
      <c r="H236" t="s">
        <v>75</v>
      </c>
      <c r="I236" t="s">
        <v>885</v>
      </c>
      <c r="J236" t="s">
        <v>886</v>
      </c>
      <c r="K236" t="s">
        <v>629</v>
      </c>
      <c r="L236" t="s">
        <v>630</v>
      </c>
      <c r="M236" t="s">
        <v>48</v>
      </c>
      <c r="N236" t="s">
        <v>202</v>
      </c>
      <c r="O236" t="s">
        <v>887</v>
      </c>
      <c r="P236" t="s">
        <v>52</v>
      </c>
      <c r="Q236" t="s">
        <v>465</v>
      </c>
      <c r="R236" t="s">
        <v>212</v>
      </c>
      <c r="V236" t="s">
        <v>274</v>
      </c>
      <c r="W236" t="s">
        <v>75</v>
      </c>
      <c r="X236" t="s">
        <v>885</v>
      </c>
      <c r="Y236" t="s">
        <v>886</v>
      </c>
      <c r="Z236" t="s">
        <v>629</v>
      </c>
      <c r="AA236" t="s">
        <v>630</v>
      </c>
      <c r="AB236" t="s">
        <v>48</v>
      </c>
      <c r="AC236" t="s">
        <v>202</v>
      </c>
      <c r="AD236" t="s">
        <v>887</v>
      </c>
      <c r="AE236" t="s">
        <v>52</v>
      </c>
      <c r="AF236" t="s">
        <v>465</v>
      </c>
      <c r="AG236" t="s">
        <v>212</v>
      </c>
    </row>
    <row r="237" spans="1:35" x14ac:dyDescent="0.2">
      <c r="A237" t="s">
        <v>848</v>
      </c>
      <c r="B237">
        <f t="shared" si="19"/>
        <v>0.3125</v>
      </c>
      <c r="C237">
        <f t="shared" si="20"/>
        <v>0.15625</v>
      </c>
      <c r="D237">
        <v>0.2</v>
      </c>
      <c r="E237">
        <f t="shared" si="16"/>
        <v>-0.60000000000000009</v>
      </c>
      <c r="F237" t="s">
        <v>1073</v>
      </c>
      <c r="G237" t="s">
        <v>318</v>
      </c>
      <c r="H237" t="s">
        <v>888</v>
      </c>
      <c r="I237" t="s">
        <v>662</v>
      </c>
      <c r="J237" t="s">
        <v>109</v>
      </c>
      <c r="K237" t="s">
        <v>48</v>
      </c>
      <c r="L237" t="s">
        <v>889</v>
      </c>
      <c r="M237" t="s">
        <v>76</v>
      </c>
      <c r="N237" t="s">
        <v>48</v>
      </c>
      <c r="O237" t="s">
        <v>311</v>
      </c>
      <c r="P237" t="s">
        <v>158</v>
      </c>
      <c r="Q237" t="s">
        <v>48</v>
      </c>
      <c r="R237" t="s">
        <v>765</v>
      </c>
      <c r="V237" t="s">
        <v>318</v>
      </c>
      <c r="Z237" t="s">
        <v>48</v>
      </c>
      <c r="AC237" t="s">
        <v>48</v>
      </c>
      <c r="AD237" t="s">
        <v>311</v>
      </c>
      <c r="AE237" t="s">
        <v>158</v>
      </c>
      <c r="AF237" t="s">
        <v>48</v>
      </c>
    </row>
    <row r="238" spans="1:35" x14ac:dyDescent="0.2">
      <c r="A238" t="s">
        <v>848</v>
      </c>
      <c r="B238">
        <f t="shared" si="19"/>
        <v>0.3125</v>
      </c>
      <c r="C238">
        <f t="shared" si="20"/>
        <v>0.15625</v>
      </c>
      <c r="D238">
        <v>9.9999999999999895E-2</v>
      </c>
      <c r="E238">
        <f t="shared" si="16"/>
        <v>-0.70000000000000018</v>
      </c>
      <c r="F238" t="s">
        <v>1073</v>
      </c>
      <c r="G238" t="s">
        <v>72</v>
      </c>
      <c r="H238" t="s">
        <v>890</v>
      </c>
      <c r="I238" t="s">
        <v>460</v>
      </c>
      <c r="J238" t="s">
        <v>67</v>
      </c>
      <c r="K238" t="s">
        <v>101</v>
      </c>
      <c r="L238" t="s">
        <v>193</v>
      </c>
      <c r="M238" t="s">
        <v>137</v>
      </c>
      <c r="N238" t="s">
        <v>891</v>
      </c>
      <c r="O238" t="s">
        <v>48</v>
      </c>
      <c r="P238" t="s">
        <v>813</v>
      </c>
      <c r="Q238" t="s">
        <v>106</v>
      </c>
      <c r="R238" t="s">
        <v>892</v>
      </c>
    </row>
    <row r="239" spans="1:35" x14ac:dyDescent="0.2">
      <c r="A239" t="s">
        <v>848</v>
      </c>
      <c r="B239">
        <f t="shared" si="19"/>
        <v>0.3125</v>
      </c>
      <c r="C239">
        <f t="shared" si="20"/>
        <v>0.15625</v>
      </c>
      <c r="D239">
        <v>0</v>
      </c>
      <c r="E239">
        <f t="shared" si="16"/>
        <v>-0.8</v>
      </c>
      <c r="F239" t="s">
        <v>1073</v>
      </c>
      <c r="G239" t="s">
        <v>61</v>
      </c>
      <c r="H239" t="s">
        <v>114</v>
      </c>
      <c r="I239" t="s">
        <v>121</v>
      </c>
      <c r="J239" t="s">
        <v>893</v>
      </c>
      <c r="K239" t="s">
        <v>744</v>
      </c>
      <c r="L239" t="s">
        <v>101</v>
      </c>
      <c r="M239" t="s">
        <v>193</v>
      </c>
      <c r="N239" t="s">
        <v>315</v>
      </c>
      <c r="O239" t="s">
        <v>894</v>
      </c>
      <c r="P239" t="s">
        <v>52</v>
      </c>
      <c r="Q239" t="s">
        <v>48</v>
      </c>
      <c r="R239" t="s">
        <v>284</v>
      </c>
    </row>
    <row r="240" spans="1:35" x14ac:dyDescent="0.2">
      <c r="A240" t="s">
        <v>848</v>
      </c>
      <c r="B240">
        <f t="shared" si="19"/>
        <v>0.3125</v>
      </c>
      <c r="C240">
        <f t="shared" si="20"/>
        <v>0.15625</v>
      </c>
      <c r="D240">
        <v>-0.1</v>
      </c>
      <c r="E240">
        <f t="shared" si="16"/>
        <v>-0.9</v>
      </c>
      <c r="F240" t="s">
        <v>1073</v>
      </c>
      <c r="G240" t="s">
        <v>72</v>
      </c>
      <c r="H240" t="s">
        <v>895</v>
      </c>
      <c r="I240" t="s">
        <v>662</v>
      </c>
      <c r="J240" t="s">
        <v>109</v>
      </c>
      <c r="K240" t="s">
        <v>465</v>
      </c>
      <c r="L240" t="s">
        <v>665</v>
      </c>
      <c r="M240" t="s">
        <v>896</v>
      </c>
      <c r="N240" t="s">
        <v>48</v>
      </c>
      <c r="O240" t="s">
        <v>897</v>
      </c>
      <c r="P240" t="s">
        <v>898</v>
      </c>
    </row>
    <row r="241" spans="1:35" x14ac:dyDescent="0.2">
      <c r="A241" t="s">
        <v>848</v>
      </c>
      <c r="B241">
        <f t="shared" si="19"/>
        <v>0.3125</v>
      </c>
      <c r="C241">
        <f t="shared" si="20"/>
        <v>0.15625</v>
      </c>
      <c r="D241">
        <v>-0.2</v>
      </c>
      <c r="E241">
        <f t="shared" si="16"/>
        <v>-1</v>
      </c>
      <c r="F241" t="s">
        <v>1073</v>
      </c>
      <c r="G241" t="s">
        <v>72</v>
      </c>
      <c r="H241" t="s">
        <v>899</v>
      </c>
      <c r="I241" t="s">
        <v>387</v>
      </c>
      <c r="J241" t="s">
        <v>250</v>
      </c>
      <c r="K241" t="s">
        <v>680</v>
      </c>
      <c r="L241" t="s">
        <v>539</v>
      </c>
      <c r="M241" t="s">
        <v>340</v>
      </c>
      <c r="N241" t="s">
        <v>48</v>
      </c>
      <c r="O241" t="s">
        <v>900</v>
      </c>
      <c r="P241" t="s">
        <v>158</v>
      </c>
      <c r="Q241" t="s">
        <v>48</v>
      </c>
      <c r="R241" t="s">
        <v>901</v>
      </c>
    </row>
    <row r="242" spans="1:35" x14ac:dyDescent="0.2">
      <c r="A242" t="s">
        <v>902</v>
      </c>
      <c r="B242">
        <f>1/5.83</f>
        <v>0.17152658662092624</v>
      </c>
      <c r="C242">
        <f>0.5/5.83</f>
        <v>8.5763293310463118E-2</v>
      </c>
      <c r="D242">
        <v>1.7</v>
      </c>
      <c r="F242" t="s">
        <v>1073</v>
      </c>
      <c r="G242" t="s">
        <v>50</v>
      </c>
      <c r="H242" t="s">
        <v>437</v>
      </c>
      <c r="I242" t="s">
        <v>67</v>
      </c>
      <c r="J242" t="s">
        <v>48</v>
      </c>
      <c r="K242" t="s">
        <v>903</v>
      </c>
      <c r="L242" t="s">
        <v>789</v>
      </c>
      <c r="M242" t="s">
        <v>48</v>
      </c>
      <c r="N242" t="s">
        <v>904</v>
      </c>
      <c r="O242" t="s">
        <v>41</v>
      </c>
      <c r="P242" t="s">
        <v>48</v>
      </c>
      <c r="Q242" t="s">
        <v>463</v>
      </c>
      <c r="V242" t="s">
        <v>50</v>
      </c>
      <c r="W242" t="s">
        <v>437</v>
      </c>
      <c r="X242" t="s">
        <v>67</v>
      </c>
      <c r="Y242" t="s">
        <v>48</v>
      </c>
      <c r="Z242" t="s">
        <v>903</v>
      </c>
      <c r="AA242" t="s">
        <v>789</v>
      </c>
      <c r="AB242" t="s">
        <v>48</v>
      </c>
      <c r="AC242" t="s">
        <v>904</v>
      </c>
      <c r="AD242" t="s">
        <v>41</v>
      </c>
      <c r="AE242" t="s">
        <v>48</v>
      </c>
      <c r="AF242" t="s">
        <v>463</v>
      </c>
    </row>
    <row r="243" spans="1:35" x14ac:dyDescent="0.2">
      <c r="A243" t="s">
        <v>902</v>
      </c>
      <c r="B243">
        <f t="shared" ref="B243:B261" si="21">1/5.83</f>
        <v>0.17152658662092624</v>
      </c>
      <c r="C243">
        <f t="shared" ref="C243:C261" si="22">0.5/5.83</f>
        <v>8.5763293310463118E-2</v>
      </c>
      <c r="D243">
        <v>1.6</v>
      </c>
      <c r="F243" t="s">
        <v>1073</v>
      </c>
      <c r="G243" t="s">
        <v>905</v>
      </c>
      <c r="H243" t="s">
        <v>906</v>
      </c>
      <c r="I243" t="s">
        <v>460</v>
      </c>
      <c r="J243" t="s">
        <v>67</v>
      </c>
      <c r="K243" t="s">
        <v>350</v>
      </c>
      <c r="L243" t="s">
        <v>121</v>
      </c>
      <c r="M243" t="s">
        <v>101</v>
      </c>
      <c r="N243" t="s">
        <v>504</v>
      </c>
      <c r="O243" t="s">
        <v>52</v>
      </c>
      <c r="P243" t="s">
        <v>883</v>
      </c>
      <c r="Q243" t="s">
        <v>128</v>
      </c>
      <c r="R243" t="s">
        <v>1</v>
      </c>
      <c r="S243" t="s">
        <v>39</v>
      </c>
      <c r="T243" t="s">
        <v>330</v>
      </c>
      <c r="V243" t="s">
        <v>905</v>
      </c>
      <c r="W243" t="s">
        <v>906</v>
      </c>
      <c r="X243" t="s">
        <v>460</v>
      </c>
      <c r="Y243" t="s">
        <v>67</v>
      </c>
      <c r="Z243" t="s">
        <v>350</v>
      </c>
      <c r="AA243" t="s">
        <v>121</v>
      </c>
      <c r="AB243" t="s">
        <v>101</v>
      </c>
      <c r="AC243" t="s">
        <v>504</v>
      </c>
      <c r="AD243" t="s">
        <v>52</v>
      </c>
      <c r="AE243" t="s">
        <v>883</v>
      </c>
      <c r="AF243" t="s">
        <v>128</v>
      </c>
      <c r="AG243" t="s">
        <v>1</v>
      </c>
      <c r="AH243" t="s">
        <v>39</v>
      </c>
      <c r="AI243" t="s">
        <v>330</v>
      </c>
    </row>
    <row r="244" spans="1:35" x14ac:dyDescent="0.2">
      <c r="A244" t="s">
        <v>902</v>
      </c>
      <c r="B244">
        <f t="shared" si="21"/>
        <v>0.17152658662092624</v>
      </c>
      <c r="C244">
        <f t="shared" si="22"/>
        <v>8.5763293310463118E-2</v>
      </c>
      <c r="D244">
        <v>1.5</v>
      </c>
      <c r="F244" t="s">
        <v>1073</v>
      </c>
      <c r="G244" t="s">
        <v>796</v>
      </c>
      <c r="H244" t="s">
        <v>121</v>
      </c>
      <c r="I244" t="s">
        <v>797</v>
      </c>
      <c r="J244" t="s">
        <v>907</v>
      </c>
      <c r="K244" t="s">
        <v>143</v>
      </c>
      <c r="L244" t="s">
        <v>144</v>
      </c>
      <c r="M244" t="s">
        <v>908</v>
      </c>
      <c r="N244" t="s">
        <v>52</v>
      </c>
      <c r="O244" t="s">
        <v>48</v>
      </c>
      <c r="P244" t="s">
        <v>909</v>
      </c>
      <c r="V244" t="s">
        <v>796</v>
      </c>
      <c r="W244" t="s">
        <v>121</v>
      </c>
      <c r="X244" t="s">
        <v>797</v>
      </c>
      <c r="Y244" t="s">
        <v>907</v>
      </c>
      <c r="Z244" t="s">
        <v>143</v>
      </c>
      <c r="AA244" t="s">
        <v>144</v>
      </c>
      <c r="AB244" t="s">
        <v>908</v>
      </c>
      <c r="AC244" t="s">
        <v>52</v>
      </c>
      <c r="AD244" t="s">
        <v>48</v>
      </c>
      <c r="AE244" t="s">
        <v>909</v>
      </c>
    </row>
    <row r="245" spans="1:35" x14ac:dyDescent="0.2">
      <c r="A245" t="s">
        <v>902</v>
      </c>
      <c r="B245">
        <f t="shared" si="21"/>
        <v>0.17152658662092624</v>
      </c>
      <c r="C245">
        <f t="shared" si="22"/>
        <v>8.5763293310463118E-2</v>
      </c>
      <c r="D245">
        <v>1.4</v>
      </c>
      <c r="F245" t="s">
        <v>1073</v>
      </c>
      <c r="G245" t="s">
        <v>841</v>
      </c>
      <c r="H245" t="s">
        <v>910</v>
      </c>
      <c r="I245" t="s">
        <v>340</v>
      </c>
      <c r="J245" t="s">
        <v>1</v>
      </c>
      <c r="K245" t="s">
        <v>191</v>
      </c>
      <c r="L245" t="s">
        <v>911</v>
      </c>
      <c r="M245" t="s">
        <v>121</v>
      </c>
      <c r="N245" t="s">
        <v>141</v>
      </c>
      <c r="O245" t="s">
        <v>57</v>
      </c>
      <c r="P245" t="s">
        <v>1</v>
      </c>
      <c r="Q245" t="s">
        <v>120</v>
      </c>
      <c r="R245" t="s">
        <v>121</v>
      </c>
      <c r="S245" t="s">
        <v>343</v>
      </c>
      <c r="V245" t="s">
        <v>841</v>
      </c>
      <c r="W245" t="s">
        <v>910</v>
      </c>
      <c r="X245" t="s">
        <v>340</v>
      </c>
      <c r="Y245" t="s">
        <v>1</v>
      </c>
      <c r="Z245" t="s">
        <v>191</v>
      </c>
      <c r="AA245" t="s">
        <v>911</v>
      </c>
      <c r="AB245" t="s">
        <v>121</v>
      </c>
      <c r="AC245" t="s">
        <v>141</v>
      </c>
      <c r="AD245" t="s">
        <v>57</v>
      </c>
      <c r="AE245" t="s">
        <v>1</v>
      </c>
      <c r="AF245" t="s">
        <v>120</v>
      </c>
      <c r="AG245" t="s">
        <v>121</v>
      </c>
      <c r="AH245" t="s">
        <v>343</v>
      </c>
    </row>
    <row r="246" spans="1:35" x14ac:dyDescent="0.2">
      <c r="A246" t="s">
        <v>902</v>
      </c>
      <c r="B246">
        <f t="shared" si="21"/>
        <v>0.17152658662092624</v>
      </c>
      <c r="C246">
        <f t="shared" si="22"/>
        <v>8.5763293310463118E-2</v>
      </c>
      <c r="D246">
        <v>1.3</v>
      </c>
      <c r="F246" t="s">
        <v>1073</v>
      </c>
      <c r="G246" t="s">
        <v>72</v>
      </c>
      <c r="H246" t="s">
        <v>912</v>
      </c>
      <c r="I246" t="s">
        <v>387</v>
      </c>
      <c r="J246" t="s">
        <v>250</v>
      </c>
      <c r="K246" t="s">
        <v>85</v>
      </c>
      <c r="L246" t="s">
        <v>913</v>
      </c>
      <c r="M246" t="s">
        <v>58</v>
      </c>
      <c r="N246" t="s">
        <v>48</v>
      </c>
      <c r="O246" t="s">
        <v>914</v>
      </c>
      <c r="P246" t="s">
        <v>536</v>
      </c>
      <c r="Q246" t="s">
        <v>48</v>
      </c>
      <c r="R246" t="s">
        <v>915</v>
      </c>
      <c r="V246" t="s">
        <v>72</v>
      </c>
      <c r="W246" t="s">
        <v>912</v>
      </c>
      <c r="X246" t="s">
        <v>387</v>
      </c>
      <c r="Y246" t="s">
        <v>250</v>
      </c>
      <c r="Z246" t="s">
        <v>85</v>
      </c>
      <c r="AA246" t="s">
        <v>913</v>
      </c>
      <c r="AB246" t="s">
        <v>58</v>
      </c>
      <c r="AC246" t="s">
        <v>48</v>
      </c>
      <c r="AD246" t="s">
        <v>914</v>
      </c>
      <c r="AE246" t="s">
        <v>536</v>
      </c>
      <c r="AF246" t="s">
        <v>48</v>
      </c>
      <c r="AG246" t="s">
        <v>915</v>
      </c>
    </row>
    <row r="247" spans="1:35" x14ac:dyDescent="0.2">
      <c r="A247" t="s">
        <v>902</v>
      </c>
      <c r="B247">
        <f t="shared" si="21"/>
        <v>0.17152658662092624</v>
      </c>
      <c r="C247">
        <f t="shared" si="22"/>
        <v>8.5763293310463118E-2</v>
      </c>
      <c r="D247">
        <v>1.2</v>
      </c>
      <c r="F247" t="s">
        <v>1073</v>
      </c>
      <c r="G247" t="s">
        <v>72</v>
      </c>
      <c r="H247" t="s">
        <v>916</v>
      </c>
      <c r="I247" t="s">
        <v>662</v>
      </c>
      <c r="J247" t="s">
        <v>224</v>
      </c>
      <c r="K247" t="s">
        <v>186</v>
      </c>
      <c r="L247" t="s">
        <v>868</v>
      </c>
      <c r="M247" t="s">
        <v>917</v>
      </c>
      <c r="N247" t="s">
        <v>48</v>
      </c>
      <c r="O247" t="s">
        <v>389</v>
      </c>
      <c r="P247" t="s">
        <v>555</v>
      </c>
      <c r="Q247" t="s">
        <v>52</v>
      </c>
      <c r="R247" t="s">
        <v>48</v>
      </c>
      <c r="S247" t="s">
        <v>518</v>
      </c>
      <c r="V247" t="s">
        <v>72</v>
      </c>
      <c r="W247" t="s">
        <v>916</v>
      </c>
      <c r="X247" t="s">
        <v>662</v>
      </c>
      <c r="Y247" t="s">
        <v>224</v>
      </c>
      <c r="Z247" t="s">
        <v>186</v>
      </c>
      <c r="AA247" t="s">
        <v>868</v>
      </c>
      <c r="AB247" t="s">
        <v>917</v>
      </c>
      <c r="AC247" t="s">
        <v>48</v>
      </c>
      <c r="AD247" t="s">
        <v>389</v>
      </c>
      <c r="AE247" t="s">
        <v>555</v>
      </c>
      <c r="AF247" t="s">
        <v>52</v>
      </c>
      <c r="AG247" t="s">
        <v>48</v>
      </c>
      <c r="AH247" t="s">
        <v>518</v>
      </c>
    </row>
    <row r="248" spans="1:35" x14ac:dyDescent="0.2">
      <c r="A248" t="s">
        <v>902</v>
      </c>
      <c r="B248">
        <f t="shared" si="21"/>
        <v>0.17152658662092624</v>
      </c>
      <c r="C248">
        <f t="shared" si="22"/>
        <v>8.5763293310463118E-2</v>
      </c>
      <c r="D248">
        <v>1.1000000000000001</v>
      </c>
      <c r="F248" t="s">
        <v>1073</v>
      </c>
      <c r="G248" t="s">
        <v>841</v>
      </c>
      <c r="H248" t="s">
        <v>918</v>
      </c>
      <c r="I248" t="s">
        <v>460</v>
      </c>
      <c r="J248" t="s">
        <v>67</v>
      </c>
      <c r="K248" t="s">
        <v>68</v>
      </c>
      <c r="L248" t="s">
        <v>504</v>
      </c>
      <c r="M248" t="s">
        <v>52</v>
      </c>
      <c r="N248" t="s">
        <v>919</v>
      </c>
      <c r="O248" t="s">
        <v>52</v>
      </c>
      <c r="P248" t="s">
        <v>48</v>
      </c>
      <c r="Q248" t="s">
        <v>920</v>
      </c>
      <c r="R248" t="s">
        <v>657</v>
      </c>
      <c r="S248" t="s">
        <v>921</v>
      </c>
      <c r="V248" t="s">
        <v>841</v>
      </c>
      <c r="W248" t="s">
        <v>918</v>
      </c>
      <c r="X248" t="s">
        <v>460</v>
      </c>
      <c r="Y248" t="s">
        <v>67</v>
      </c>
      <c r="Z248" t="s">
        <v>68</v>
      </c>
      <c r="AA248" t="s">
        <v>504</v>
      </c>
      <c r="AB248" t="s">
        <v>52</v>
      </c>
      <c r="AC248" t="s">
        <v>919</v>
      </c>
      <c r="AD248" t="s">
        <v>52</v>
      </c>
      <c r="AE248" t="s">
        <v>48</v>
      </c>
      <c r="AF248" t="s">
        <v>920</v>
      </c>
      <c r="AG248" t="s">
        <v>657</v>
      </c>
      <c r="AH248" t="s">
        <v>921</v>
      </c>
    </row>
    <row r="249" spans="1:35" x14ac:dyDescent="0.2">
      <c r="A249" t="s">
        <v>902</v>
      </c>
      <c r="B249">
        <f t="shared" si="21"/>
        <v>0.17152658662092624</v>
      </c>
      <c r="C249">
        <f t="shared" si="22"/>
        <v>8.5763293310463118E-2</v>
      </c>
      <c r="D249">
        <v>1</v>
      </c>
      <c r="F249" t="s">
        <v>1073</v>
      </c>
      <c r="G249" t="s">
        <v>182</v>
      </c>
      <c r="H249" t="s">
        <v>285</v>
      </c>
      <c r="I249" t="s">
        <v>339</v>
      </c>
      <c r="J249" t="s">
        <v>662</v>
      </c>
      <c r="K249" t="s">
        <v>224</v>
      </c>
      <c r="L249" t="s">
        <v>65</v>
      </c>
      <c r="M249" t="s">
        <v>52</v>
      </c>
      <c r="N249" t="s">
        <v>566</v>
      </c>
      <c r="O249" t="s">
        <v>810</v>
      </c>
      <c r="P249" t="s">
        <v>52</v>
      </c>
      <c r="Q249" t="s">
        <v>48</v>
      </c>
      <c r="R249" t="s">
        <v>922</v>
      </c>
      <c r="S249" t="s">
        <v>193</v>
      </c>
      <c r="T249" t="s">
        <v>750</v>
      </c>
      <c r="V249" t="s">
        <v>182</v>
      </c>
      <c r="W249" t="s">
        <v>285</v>
      </c>
      <c r="X249" t="s">
        <v>339</v>
      </c>
      <c r="Y249" t="s">
        <v>662</v>
      </c>
      <c r="Z249" t="s">
        <v>224</v>
      </c>
      <c r="AA249" t="s">
        <v>65</v>
      </c>
      <c r="AB249" t="s">
        <v>52</v>
      </c>
      <c r="AC249" t="s">
        <v>566</v>
      </c>
      <c r="AD249" t="s">
        <v>810</v>
      </c>
      <c r="AE249" t="s">
        <v>52</v>
      </c>
      <c r="AF249" t="s">
        <v>48</v>
      </c>
      <c r="AG249" t="s">
        <v>922</v>
      </c>
      <c r="AH249" t="s">
        <v>193</v>
      </c>
      <c r="AI249" t="s">
        <v>750</v>
      </c>
    </row>
    <row r="250" spans="1:35" x14ac:dyDescent="0.2">
      <c r="A250" t="s">
        <v>902</v>
      </c>
      <c r="B250">
        <f t="shared" si="21"/>
        <v>0.17152658662092624</v>
      </c>
      <c r="C250">
        <f t="shared" si="22"/>
        <v>8.5763293310463118E-2</v>
      </c>
      <c r="D250">
        <v>0.90000000000000102</v>
      </c>
      <c r="F250" t="s">
        <v>1073</v>
      </c>
      <c r="G250" t="s">
        <v>72</v>
      </c>
      <c r="H250" t="s">
        <v>923</v>
      </c>
      <c r="I250" t="s">
        <v>460</v>
      </c>
      <c r="J250" t="s">
        <v>67</v>
      </c>
      <c r="K250" t="s">
        <v>186</v>
      </c>
      <c r="L250" t="s">
        <v>924</v>
      </c>
      <c r="M250" t="s">
        <v>76</v>
      </c>
      <c r="N250" t="s">
        <v>48</v>
      </c>
      <c r="O250" t="s">
        <v>233</v>
      </c>
      <c r="P250" t="s">
        <v>672</v>
      </c>
      <c r="Q250" t="s">
        <v>48</v>
      </c>
      <c r="R250" t="s">
        <v>925</v>
      </c>
      <c r="V250" t="s">
        <v>72</v>
      </c>
      <c r="W250" t="s">
        <v>923</v>
      </c>
      <c r="X250" t="s">
        <v>460</v>
      </c>
      <c r="Y250" t="s">
        <v>67</v>
      </c>
      <c r="Z250" t="s">
        <v>186</v>
      </c>
      <c r="AA250" t="s">
        <v>924</v>
      </c>
      <c r="AB250" t="s">
        <v>76</v>
      </c>
      <c r="AC250" t="s">
        <v>48</v>
      </c>
      <c r="AD250" t="s">
        <v>233</v>
      </c>
      <c r="AE250" t="s">
        <v>672</v>
      </c>
      <c r="AF250" t="s">
        <v>48</v>
      </c>
      <c r="AG250" t="s">
        <v>925</v>
      </c>
    </row>
    <row r="251" spans="1:35" x14ac:dyDescent="0.2">
      <c r="A251" t="s">
        <v>902</v>
      </c>
      <c r="B251">
        <f t="shared" si="21"/>
        <v>0.17152658662092624</v>
      </c>
      <c r="C251">
        <f t="shared" si="22"/>
        <v>8.5763293310463118E-2</v>
      </c>
      <c r="D251">
        <v>0.80000000000000104</v>
      </c>
      <c r="F251" t="s">
        <v>1073</v>
      </c>
      <c r="G251" t="s">
        <v>926</v>
      </c>
      <c r="H251" t="s">
        <v>927</v>
      </c>
      <c r="I251" t="s">
        <v>662</v>
      </c>
      <c r="J251" t="s">
        <v>224</v>
      </c>
      <c r="K251" t="s">
        <v>48</v>
      </c>
      <c r="L251" t="s">
        <v>928</v>
      </c>
      <c r="M251" t="s">
        <v>310</v>
      </c>
      <c r="N251" t="s">
        <v>48</v>
      </c>
      <c r="O251" t="s">
        <v>929</v>
      </c>
      <c r="P251" t="s">
        <v>106</v>
      </c>
      <c r="Q251" t="s">
        <v>48</v>
      </c>
      <c r="R251" t="s">
        <v>930</v>
      </c>
      <c r="V251" t="s">
        <v>926</v>
      </c>
      <c r="W251" t="s">
        <v>927</v>
      </c>
      <c r="X251" t="s">
        <v>662</v>
      </c>
      <c r="Y251" t="s">
        <v>224</v>
      </c>
      <c r="Z251" t="s">
        <v>48</v>
      </c>
      <c r="AA251" t="s">
        <v>928</v>
      </c>
      <c r="AB251" t="s">
        <v>310</v>
      </c>
      <c r="AC251" t="s">
        <v>48</v>
      </c>
      <c r="AD251" t="s">
        <v>929</v>
      </c>
      <c r="AE251" t="s">
        <v>106</v>
      </c>
      <c r="AF251" t="s">
        <v>48</v>
      </c>
      <c r="AG251" t="s">
        <v>930</v>
      </c>
    </row>
    <row r="252" spans="1:35" x14ac:dyDescent="0.2">
      <c r="A252" t="s">
        <v>902</v>
      </c>
      <c r="B252">
        <f t="shared" si="21"/>
        <v>0.17152658662092624</v>
      </c>
      <c r="C252">
        <f t="shared" si="22"/>
        <v>8.5763293310463118E-2</v>
      </c>
      <c r="D252">
        <v>0.70000000000000095</v>
      </c>
      <c r="F252" t="s">
        <v>1073</v>
      </c>
      <c r="G252" t="s">
        <v>72</v>
      </c>
      <c r="H252" t="s">
        <v>931</v>
      </c>
      <c r="I252" t="s">
        <v>387</v>
      </c>
      <c r="J252" t="s">
        <v>250</v>
      </c>
      <c r="K252" t="s">
        <v>85</v>
      </c>
      <c r="L252" t="s">
        <v>237</v>
      </c>
      <c r="M252" t="s">
        <v>932</v>
      </c>
      <c r="N252" t="s">
        <v>48</v>
      </c>
      <c r="O252" t="s">
        <v>933</v>
      </c>
      <c r="P252" t="s">
        <v>934</v>
      </c>
      <c r="V252" t="s">
        <v>72</v>
      </c>
      <c r="W252" t="s">
        <v>931</v>
      </c>
      <c r="X252" t="s">
        <v>387</v>
      </c>
      <c r="Y252" t="s">
        <v>250</v>
      </c>
      <c r="Z252" t="s">
        <v>85</v>
      </c>
      <c r="AA252" t="s">
        <v>237</v>
      </c>
      <c r="AB252" t="s">
        <v>932</v>
      </c>
      <c r="AC252" t="s">
        <v>48</v>
      </c>
      <c r="AD252" t="s">
        <v>933</v>
      </c>
      <c r="AE252" t="s">
        <v>934</v>
      </c>
    </row>
    <row r="253" spans="1:35" x14ac:dyDescent="0.2">
      <c r="A253" t="s">
        <v>902</v>
      </c>
      <c r="B253">
        <f t="shared" si="21"/>
        <v>0.17152658662092624</v>
      </c>
      <c r="C253">
        <f t="shared" si="22"/>
        <v>8.5763293310463118E-2</v>
      </c>
      <c r="D253">
        <v>0.6</v>
      </c>
      <c r="F253" t="s">
        <v>1073</v>
      </c>
      <c r="G253" t="s">
        <v>318</v>
      </c>
      <c r="H253" t="s">
        <v>118</v>
      </c>
      <c r="I253" t="s">
        <v>935</v>
      </c>
      <c r="J253" t="s">
        <v>67</v>
      </c>
      <c r="K253" t="s">
        <v>48</v>
      </c>
      <c r="L253" t="s">
        <v>936</v>
      </c>
      <c r="M253" t="s">
        <v>58</v>
      </c>
      <c r="N253" t="s">
        <v>48</v>
      </c>
      <c r="O253" t="s">
        <v>937</v>
      </c>
      <c r="P253" t="s">
        <v>158</v>
      </c>
      <c r="Q253" t="s">
        <v>48</v>
      </c>
      <c r="R253" t="s">
        <v>449</v>
      </c>
      <c r="V253" t="s">
        <v>318</v>
      </c>
      <c r="W253" t="s">
        <v>118</v>
      </c>
      <c r="X253" t="s">
        <v>935</v>
      </c>
      <c r="Y253" t="s">
        <v>67</v>
      </c>
      <c r="Z253" t="s">
        <v>48</v>
      </c>
      <c r="AB253" t="s">
        <v>58</v>
      </c>
      <c r="AC253" t="s">
        <v>48</v>
      </c>
      <c r="AD253" t="s">
        <v>937</v>
      </c>
      <c r="AE253" t="s">
        <v>158</v>
      </c>
      <c r="AF253" t="s">
        <v>48</v>
      </c>
      <c r="AG253" t="s">
        <v>449</v>
      </c>
    </row>
    <row r="254" spans="1:35" x14ac:dyDescent="0.2">
      <c r="A254" t="s">
        <v>902</v>
      </c>
      <c r="B254">
        <f t="shared" si="21"/>
        <v>0.17152658662092624</v>
      </c>
      <c r="C254">
        <f t="shared" si="22"/>
        <v>8.5763293310463118E-2</v>
      </c>
      <c r="D254">
        <v>0.5</v>
      </c>
      <c r="F254" t="s">
        <v>1073</v>
      </c>
      <c r="G254" t="s">
        <v>72</v>
      </c>
      <c r="H254" t="s">
        <v>938</v>
      </c>
      <c r="I254" t="s">
        <v>460</v>
      </c>
      <c r="J254" t="s">
        <v>67</v>
      </c>
      <c r="K254" t="s">
        <v>68</v>
      </c>
      <c r="L254" t="s">
        <v>504</v>
      </c>
      <c r="M254" t="s">
        <v>52</v>
      </c>
      <c r="N254" t="s">
        <v>422</v>
      </c>
      <c r="O254" t="s">
        <v>52</v>
      </c>
      <c r="P254" t="s">
        <v>48</v>
      </c>
      <c r="Q254" t="s">
        <v>939</v>
      </c>
      <c r="R254" t="s">
        <v>175</v>
      </c>
      <c r="V254" t="s">
        <v>72</v>
      </c>
      <c r="W254" t="s">
        <v>938</v>
      </c>
      <c r="X254" t="s">
        <v>460</v>
      </c>
      <c r="Y254" t="s">
        <v>67</v>
      </c>
      <c r="Z254" t="s">
        <v>68</v>
      </c>
    </row>
    <row r="255" spans="1:35" x14ac:dyDescent="0.2">
      <c r="A255" t="s">
        <v>902</v>
      </c>
      <c r="B255">
        <f t="shared" si="21"/>
        <v>0.17152658662092624</v>
      </c>
      <c r="C255">
        <f t="shared" si="22"/>
        <v>8.5763293310463118E-2</v>
      </c>
      <c r="D255">
        <v>0.4</v>
      </c>
      <c r="F255" t="s">
        <v>1073</v>
      </c>
      <c r="G255" t="s">
        <v>182</v>
      </c>
      <c r="H255" t="s">
        <v>940</v>
      </c>
      <c r="I255" t="s">
        <v>662</v>
      </c>
      <c r="J255" t="s">
        <v>224</v>
      </c>
      <c r="K255" t="s">
        <v>193</v>
      </c>
      <c r="L255" t="s">
        <v>48</v>
      </c>
      <c r="M255" t="s">
        <v>895</v>
      </c>
      <c r="N255" t="s">
        <v>58</v>
      </c>
      <c r="O255" t="s">
        <v>48</v>
      </c>
      <c r="P255" t="s">
        <v>290</v>
      </c>
      <c r="Q255" t="s">
        <v>260</v>
      </c>
      <c r="R255" t="s">
        <v>48</v>
      </c>
      <c r="S255" t="s">
        <v>941</v>
      </c>
    </row>
    <row r="256" spans="1:35" x14ac:dyDescent="0.2">
      <c r="A256" t="s">
        <v>902</v>
      </c>
      <c r="B256">
        <f t="shared" si="21"/>
        <v>0.17152658662092624</v>
      </c>
      <c r="C256">
        <f t="shared" si="22"/>
        <v>8.5763293310463118E-2</v>
      </c>
      <c r="D256">
        <v>0.3</v>
      </c>
      <c r="F256" t="s">
        <v>1073</v>
      </c>
      <c r="G256" t="s">
        <v>242</v>
      </c>
      <c r="H256" t="s">
        <v>942</v>
      </c>
      <c r="I256" t="s">
        <v>460</v>
      </c>
      <c r="J256" t="s">
        <v>67</v>
      </c>
      <c r="K256" t="s">
        <v>101</v>
      </c>
      <c r="L256" t="s">
        <v>504</v>
      </c>
      <c r="M256" t="s">
        <v>52</v>
      </c>
      <c r="N256" t="s">
        <v>883</v>
      </c>
      <c r="O256" t="s">
        <v>128</v>
      </c>
      <c r="P256" t="s">
        <v>1</v>
      </c>
      <c r="Q256" t="s">
        <v>39</v>
      </c>
      <c r="R256" t="s">
        <v>46</v>
      </c>
      <c r="S256" t="s">
        <v>884</v>
      </c>
    </row>
    <row r="257" spans="1:34" x14ac:dyDescent="0.2">
      <c r="A257" t="s">
        <v>902</v>
      </c>
      <c r="B257">
        <f t="shared" si="21"/>
        <v>0.17152658662092624</v>
      </c>
      <c r="C257">
        <f t="shared" si="22"/>
        <v>8.5763293310463118E-2</v>
      </c>
      <c r="D257">
        <v>0.2</v>
      </c>
      <c r="F257" t="s">
        <v>1073</v>
      </c>
      <c r="G257" t="s">
        <v>943</v>
      </c>
      <c r="H257" t="s">
        <v>626</v>
      </c>
      <c r="I257" t="s">
        <v>881</v>
      </c>
      <c r="J257" t="s">
        <v>131</v>
      </c>
      <c r="K257" t="s">
        <v>332</v>
      </c>
      <c r="L257" t="s">
        <v>83</v>
      </c>
      <c r="M257" t="s">
        <v>52</v>
      </c>
      <c r="N257" t="s">
        <v>176</v>
      </c>
      <c r="O257" t="s">
        <v>41</v>
      </c>
      <c r="P257" t="s">
        <v>48</v>
      </c>
      <c r="Q257" t="s">
        <v>376</v>
      </c>
      <c r="R257" t="s">
        <v>892</v>
      </c>
    </row>
    <row r="258" spans="1:34" x14ac:dyDescent="0.2">
      <c r="A258" t="s">
        <v>902</v>
      </c>
      <c r="B258">
        <f t="shared" si="21"/>
        <v>0.17152658662092624</v>
      </c>
      <c r="C258">
        <f t="shared" si="22"/>
        <v>8.5763293310463118E-2</v>
      </c>
      <c r="D258">
        <v>9.9999999999999895E-2</v>
      </c>
      <c r="F258" t="s">
        <v>1073</v>
      </c>
      <c r="G258" t="s">
        <v>72</v>
      </c>
      <c r="H258" t="s">
        <v>944</v>
      </c>
      <c r="I258" t="s">
        <v>662</v>
      </c>
      <c r="J258" t="s">
        <v>224</v>
      </c>
      <c r="K258" t="s">
        <v>465</v>
      </c>
      <c r="L258" t="s">
        <v>906</v>
      </c>
      <c r="M258" t="s">
        <v>310</v>
      </c>
      <c r="N258" t="s">
        <v>48</v>
      </c>
      <c r="O258" t="s">
        <v>945</v>
      </c>
      <c r="P258" t="s">
        <v>672</v>
      </c>
      <c r="Q258" t="s">
        <v>48</v>
      </c>
      <c r="R258" t="s">
        <v>901</v>
      </c>
    </row>
    <row r="259" spans="1:34" x14ac:dyDescent="0.2">
      <c r="A259" t="s">
        <v>902</v>
      </c>
      <c r="B259">
        <f t="shared" si="21"/>
        <v>0.17152658662092624</v>
      </c>
      <c r="C259">
        <f t="shared" si="22"/>
        <v>8.5763293310463118E-2</v>
      </c>
      <c r="D259">
        <v>0</v>
      </c>
      <c r="F259" t="s">
        <v>1073</v>
      </c>
      <c r="G259" t="s">
        <v>318</v>
      </c>
      <c r="H259" t="s">
        <v>946</v>
      </c>
      <c r="I259" t="s">
        <v>363</v>
      </c>
      <c r="J259" t="s">
        <v>281</v>
      </c>
      <c r="K259" t="s">
        <v>630</v>
      </c>
      <c r="L259" t="s">
        <v>48</v>
      </c>
      <c r="M259" t="s">
        <v>283</v>
      </c>
      <c r="N259" t="s">
        <v>140</v>
      </c>
      <c r="O259" t="s">
        <v>309</v>
      </c>
      <c r="P259" t="s">
        <v>121</v>
      </c>
      <c r="Q259" t="s">
        <v>48</v>
      </c>
      <c r="R259" t="s">
        <v>276</v>
      </c>
    </row>
    <row r="260" spans="1:34" x14ac:dyDescent="0.2">
      <c r="A260" t="s">
        <v>902</v>
      </c>
      <c r="B260">
        <f t="shared" si="21"/>
        <v>0.17152658662092624</v>
      </c>
      <c r="C260">
        <f t="shared" si="22"/>
        <v>8.5763293310463118E-2</v>
      </c>
      <c r="D260">
        <v>-0.1</v>
      </c>
      <c r="F260" t="s">
        <v>1073</v>
      </c>
      <c r="G260" t="s">
        <v>72</v>
      </c>
      <c r="H260" t="s">
        <v>882</v>
      </c>
      <c r="I260" t="s">
        <v>460</v>
      </c>
      <c r="J260" t="s">
        <v>67</v>
      </c>
      <c r="K260" t="s">
        <v>186</v>
      </c>
      <c r="L260" t="s">
        <v>353</v>
      </c>
      <c r="M260" t="s">
        <v>586</v>
      </c>
      <c r="N260" t="s">
        <v>48</v>
      </c>
      <c r="O260" t="s">
        <v>947</v>
      </c>
      <c r="P260" t="s">
        <v>106</v>
      </c>
      <c r="Q260" t="s">
        <v>48</v>
      </c>
      <c r="R260" t="s">
        <v>948</v>
      </c>
    </row>
    <row r="261" spans="1:34" x14ac:dyDescent="0.2">
      <c r="A261" t="s">
        <v>902</v>
      </c>
      <c r="B261">
        <f t="shared" si="21"/>
        <v>0.17152658662092624</v>
      </c>
      <c r="C261">
        <f t="shared" si="22"/>
        <v>8.5763293310463118E-2</v>
      </c>
      <c r="D261">
        <v>-0.2</v>
      </c>
      <c r="F261" t="s">
        <v>1073</v>
      </c>
      <c r="G261" t="s">
        <v>182</v>
      </c>
      <c r="H261" t="s">
        <v>949</v>
      </c>
      <c r="I261" t="s">
        <v>662</v>
      </c>
      <c r="J261" t="s">
        <v>224</v>
      </c>
      <c r="K261" t="s">
        <v>67</v>
      </c>
      <c r="L261" t="s">
        <v>48</v>
      </c>
      <c r="M261" t="s">
        <v>950</v>
      </c>
      <c r="N261" t="s">
        <v>896</v>
      </c>
      <c r="O261" t="s">
        <v>48</v>
      </c>
      <c r="P261" t="s">
        <v>951</v>
      </c>
      <c r="Q261" t="s">
        <v>260</v>
      </c>
      <c r="R261" t="s">
        <v>48</v>
      </c>
      <c r="S261" t="s">
        <v>952</v>
      </c>
    </row>
    <row r="262" spans="1:34" x14ac:dyDescent="0.2">
      <c r="A262" t="s">
        <v>953</v>
      </c>
      <c r="B262">
        <f>1/10.45</f>
        <v>9.569377990430622E-2</v>
      </c>
      <c r="C262">
        <f>0.5/10.45</f>
        <v>4.784688995215311E-2</v>
      </c>
      <c r="D262">
        <v>1.7</v>
      </c>
      <c r="F262" t="s">
        <v>1073</v>
      </c>
      <c r="G262" t="s">
        <v>72</v>
      </c>
      <c r="H262" t="s">
        <v>954</v>
      </c>
      <c r="I262" t="s">
        <v>460</v>
      </c>
      <c r="J262" t="s">
        <v>85</v>
      </c>
      <c r="K262" t="s">
        <v>955</v>
      </c>
      <c r="L262" t="s">
        <v>932</v>
      </c>
      <c r="M262" t="s">
        <v>48</v>
      </c>
      <c r="N262" t="s">
        <v>956</v>
      </c>
      <c r="O262" t="s">
        <v>106</v>
      </c>
      <c r="P262" t="s">
        <v>48</v>
      </c>
      <c r="Q262" t="s">
        <v>255</v>
      </c>
      <c r="V262" t="s">
        <v>72</v>
      </c>
      <c r="W262" t="s">
        <v>954</v>
      </c>
      <c r="X262" t="s">
        <v>460</v>
      </c>
      <c r="Y262" t="s">
        <v>85</v>
      </c>
      <c r="Z262" t="s">
        <v>955</v>
      </c>
      <c r="AA262" t="s">
        <v>932</v>
      </c>
      <c r="AB262" t="s">
        <v>48</v>
      </c>
      <c r="AC262" t="s">
        <v>956</v>
      </c>
      <c r="AD262" t="s">
        <v>106</v>
      </c>
      <c r="AE262" t="s">
        <v>48</v>
      </c>
      <c r="AF262" t="s">
        <v>255</v>
      </c>
    </row>
    <row r="263" spans="1:34" x14ac:dyDescent="0.2">
      <c r="A263" t="s">
        <v>953</v>
      </c>
      <c r="B263">
        <f t="shared" ref="B263:B281" si="23">1/10.45</f>
        <v>9.569377990430622E-2</v>
      </c>
      <c r="C263">
        <f t="shared" ref="C263:C281" si="24">0.5/10.45</f>
        <v>4.784688995215311E-2</v>
      </c>
      <c r="D263">
        <v>1.6</v>
      </c>
      <c r="F263" t="s">
        <v>1073</v>
      </c>
      <c r="G263" t="s">
        <v>72</v>
      </c>
      <c r="H263" t="s">
        <v>957</v>
      </c>
      <c r="I263" t="s">
        <v>958</v>
      </c>
      <c r="J263" t="s">
        <v>1</v>
      </c>
      <c r="K263" t="s">
        <v>588</v>
      </c>
      <c r="L263" t="s">
        <v>47</v>
      </c>
      <c r="M263" t="s">
        <v>1</v>
      </c>
      <c r="N263" t="s">
        <v>285</v>
      </c>
      <c r="O263" t="s">
        <v>959</v>
      </c>
      <c r="P263" t="s">
        <v>960</v>
      </c>
      <c r="Q263" t="s">
        <v>282</v>
      </c>
      <c r="R263" t="s">
        <v>961</v>
      </c>
      <c r="S263" t="s">
        <v>962</v>
      </c>
      <c r="V263" t="s">
        <v>72</v>
      </c>
      <c r="W263" t="s">
        <v>957</v>
      </c>
      <c r="X263" t="s">
        <v>958</v>
      </c>
      <c r="Y263" t="s">
        <v>1</v>
      </c>
      <c r="Z263" t="s">
        <v>588</v>
      </c>
      <c r="AA263" t="s">
        <v>47</v>
      </c>
      <c r="AB263" t="s">
        <v>1</v>
      </c>
      <c r="AC263" t="s">
        <v>285</v>
      </c>
      <c r="AD263" t="s">
        <v>959</v>
      </c>
      <c r="AE263" t="s">
        <v>960</v>
      </c>
      <c r="AF263" t="s">
        <v>282</v>
      </c>
      <c r="AG263" t="s">
        <v>961</v>
      </c>
      <c r="AH263" t="s">
        <v>962</v>
      </c>
    </row>
    <row r="264" spans="1:34" x14ac:dyDescent="0.2">
      <c r="A264" t="s">
        <v>953</v>
      </c>
      <c r="B264">
        <f t="shared" si="23"/>
        <v>9.569377990430622E-2</v>
      </c>
      <c r="C264">
        <f t="shared" si="24"/>
        <v>4.784688995215311E-2</v>
      </c>
      <c r="D264">
        <v>1.5</v>
      </c>
      <c r="F264" t="s">
        <v>1073</v>
      </c>
      <c r="G264" t="s">
        <v>796</v>
      </c>
      <c r="H264" t="s">
        <v>121</v>
      </c>
      <c r="I264" t="s">
        <v>797</v>
      </c>
      <c r="J264" t="s">
        <v>746</v>
      </c>
      <c r="K264" t="s">
        <v>101</v>
      </c>
      <c r="L264" t="s">
        <v>193</v>
      </c>
      <c r="M264" t="s">
        <v>44</v>
      </c>
      <c r="N264" t="s">
        <v>963</v>
      </c>
      <c r="O264" t="s">
        <v>52</v>
      </c>
      <c r="P264" t="s">
        <v>48</v>
      </c>
      <c r="Q264" t="s">
        <v>964</v>
      </c>
      <c r="V264" t="s">
        <v>796</v>
      </c>
      <c r="W264" t="s">
        <v>121</v>
      </c>
      <c r="X264" t="s">
        <v>797</v>
      </c>
      <c r="Y264" t="s">
        <v>746</v>
      </c>
      <c r="Z264" t="s">
        <v>101</v>
      </c>
      <c r="AA264" t="s">
        <v>193</v>
      </c>
      <c r="AB264" t="s">
        <v>44</v>
      </c>
      <c r="AC264" t="s">
        <v>963</v>
      </c>
      <c r="AD264" t="s">
        <v>52</v>
      </c>
      <c r="AE264" t="s">
        <v>48</v>
      </c>
      <c r="AF264" t="s">
        <v>964</v>
      </c>
    </row>
    <row r="265" spans="1:34" x14ac:dyDescent="0.2">
      <c r="A265" t="s">
        <v>953</v>
      </c>
      <c r="B265">
        <f t="shared" si="23"/>
        <v>9.569377990430622E-2</v>
      </c>
      <c r="C265">
        <f t="shared" si="24"/>
        <v>4.784688995215311E-2</v>
      </c>
      <c r="D265">
        <v>1.4</v>
      </c>
      <c r="F265" t="s">
        <v>1073</v>
      </c>
      <c r="G265" t="s">
        <v>318</v>
      </c>
      <c r="H265" t="s">
        <v>910</v>
      </c>
      <c r="I265" t="s">
        <v>460</v>
      </c>
      <c r="J265" t="s">
        <v>67</v>
      </c>
      <c r="K265" t="s">
        <v>101</v>
      </c>
      <c r="L265" t="s">
        <v>137</v>
      </c>
      <c r="M265" t="s">
        <v>965</v>
      </c>
      <c r="N265" t="s">
        <v>52</v>
      </c>
      <c r="O265" t="s">
        <v>48</v>
      </c>
      <c r="P265" t="s">
        <v>966</v>
      </c>
      <c r="Q265" t="s">
        <v>657</v>
      </c>
      <c r="R265" t="s">
        <v>921</v>
      </c>
      <c r="V265" t="s">
        <v>318</v>
      </c>
      <c r="W265" t="s">
        <v>910</v>
      </c>
      <c r="X265" t="s">
        <v>460</v>
      </c>
      <c r="Y265" t="s">
        <v>67</v>
      </c>
      <c r="Z265" t="s">
        <v>101</v>
      </c>
      <c r="AA265" t="s">
        <v>137</v>
      </c>
      <c r="AB265" t="s">
        <v>965</v>
      </c>
      <c r="AC265" t="s">
        <v>52</v>
      </c>
      <c r="AD265" t="s">
        <v>48</v>
      </c>
      <c r="AE265" t="s">
        <v>966</v>
      </c>
      <c r="AF265" t="s">
        <v>657</v>
      </c>
      <c r="AG265" t="s">
        <v>921</v>
      </c>
    </row>
    <row r="266" spans="1:34" x14ac:dyDescent="0.2">
      <c r="A266" t="s">
        <v>953</v>
      </c>
      <c r="B266">
        <f t="shared" si="23"/>
        <v>9.569377990430622E-2</v>
      </c>
      <c r="C266">
        <f t="shared" si="24"/>
        <v>4.784688995215311E-2</v>
      </c>
      <c r="D266">
        <v>1.3</v>
      </c>
      <c r="F266" t="s">
        <v>1073</v>
      </c>
      <c r="G266" t="s">
        <v>242</v>
      </c>
      <c r="H266" t="s">
        <v>118</v>
      </c>
      <c r="I266" t="s">
        <v>198</v>
      </c>
      <c r="J266" t="s">
        <v>387</v>
      </c>
      <c r="K266" t="s">
        <v>224</v>
      </c>
      <c r="L266" t="s">
        <v>140</v>
      </c>
      <c r="M266" t="s">
        <v>1</v>
      </c>
      <c r="N266" t="s">
        <v>191</v>
      </c>
      <c r="O266" t="s">
        <v>341</v>
      </c>
      <c r="P266" t="s">
        <v>121</v>
      </c>
      <c r="Q266" t="s">
        <v>342</v>
      </c>
      <c r="R266" t="s">
        <v>47</v>
      </c>
      <c r="S266" t="s">
        <v>246</v>
      </c>
      <c r="V266" t="s">
        <v>242</v>
      </c>
      <c r="W266" t="s">
        <v>118</v>
      </c>
      <c r="X266" t="s">
        <v>198</v>
      </c>
      <c r="Y266" t="s">
        <v>387</v>
      </c>
      <c r="Z266" t="s">
        <v>224</v>
      </c>
      <c r="AA266" t="s">
        <v>140</v>
      </c>
      <c r="AB266" t="s">
        <v>1</v>
      </c>
      <c r="AC266" t="s">
        <v>191</v>
      </c>
      <c r="AD266" t="s">
        <v>341</v>
      </c>
      <c r="AE266" t="s">
        <v>121</v>
      </c>
      <c r="AF266" t="s">
        <v>342</v>
      </c>
      <c r="AG266" t="s">
        <v>47</v>
      </c>
      <c r="AH266" t="s">
        <v>246</v>
      </c>
    </row>
    <row r="267" spans="1:34" x14ac:dyDescent="0.2">
      <c r="A267" t="s">
        <v>953</v>
      </c>
      <c r="B267">
        <f t="shared" si="23"/>
        <v>9.569377990430622E-2</v>
      </c>
      <c r="C267">
        <f t="shared" si="24"/>
        <v>4.784688995215311E-2</v>
      </c>
      <c r="D267">
        <v>1.2</v>
      </c>
      <c r="F267" t="s">
        <v>1073</v>
      </c>
      <c r="G267" t="s">
        <v>905</v>
      </c>
      <c r="H267" t="s">
        <v>215</v>
      </c>
      <c r="I267" t="s">
        <v>662</v>
      </c>
      <c r="J267" t="s">
        <v>350</v>
      </c>
      <c r="K267" t="s">
        <v>121</v>
      </c>
      <c r="L267" t="s">
        <v>101</v>
      </c>
      <c r="M267" t="s">
        <v>52</v>
      </c>
      <c r="N267" t="s">
        <v>967</v>
      </c>
      <c r="O267" t="s">
        <v>219</v>
      </c>
      <c r="P267" t="s">
        <v>330</v>
      </c>
      <c r="Q267" t="s">
        <v>177</v>
      </c>
      <c r="R267" t="s">
        <v>968</v>
      </c>
      <c r="V267" t="s">
        <v>905</v>
      </c>
      <c r="W267" t="s">
        <v>215</v>
      </c>
      <c r="X267" t="s">
        <v>662</v>
      </c>
      <c r="Y267" t="s">
        <v>350</v>
      </c>
      <c r="Z267" t="s">
        <v>121</v>
      </c>
      <c r="AA267" t="s">
        <v>101</v>
      </c>
      <c r="AB267" t="s">
        <v>52</v>
      </c>
      <c r="AC267" t="s">
        <v>967</v>
      </c>
      <c r="AD267" t="s">
        <v>219</v>
      </c>
      <c r="AE267" t="s">
        <v>330</v>
      </c>
      <c r="AF267" t="s">
        <v>177</v>
      </c>
      <c r="AG267" t="s">
        <v>968</v>
      </c>
    </row>
    <row r="268" spans="1:34" x14ac:dyDescent="0.2">
      <c r="A268" t="s">
        <v>953</v>
      </c>
      <c r="B268">
        <f t="shared" si="23"/>
        <v>9.569377990430622E-2</v>
      </c>
      <c r="C268">
        <f t="shared" si="24"/>
        <v>4.784688995215311E-2</v>
      </c>
      <c r="D268">
        <v>1.1000000000000001</v>
      </c>
      <c r="F268" t="s">
        <v>1073</v>
      </c>
      <c r="G268" t="s">
        <v>926</v>
      </c>
      <c r="H268" t="s">
        <v>235</v>
      </c>
      <c r="I268" t="s">
        <v>387</v>
      </c>
      <c r="J268" t="s">
        <v>224</v>
      </c>
      <c r="K268" t="s">
        <v>140</v>
      </c>
      <c r="L268" t="s">
        <v>1</v>
      </c>
      <c r="M268" t="s">
        <v>969</v>
      </c>
      <c r="N268" t="s">
        <v>121</v>
      </c>
      <c r="O268" t="s">
        <v>424</v>
      </c>
      <c r="P268" t="s">
        <v>191</v>
      </c>
      <c r="Q268" t="s">
        <v>91</v>
      </c>
      <c r="R268" t="s">
        <v>57</v>
      </c>
      <c r="S268" t="s">
        <v>343</v>
      </c>
      <c r="V268" t="s">
        <v>926</v>
      </c>
      <c r="W268" t="s">
        <v>235</v>
      </c>
      <c r="X268" t="s">
        <v>387</v>
      </c>
      <c r="Y268" t="s">
        <v>224</v>
      </c>
      <c r="Z268" t="s">
        <v>140</v>
      </c>
      <c r="AA268" t="s">
        <v>1</v>
      </c>
      <c r="AB268" t="s">
        <v>969</v>
      </c>
      <c r="AC268" t="s">
        <v>121</v>
      </c>
      <c r="AD268" t="s">
        <v>424</v>
      </c>
      <c r="AE268" t="s">
        <v>191</v>
      </c>
      <c r="AF268" t="s">
        <v>91</v>
      </c>
      <c r="AG268" t="s">
        <v>57</v>
      </c>
      <c r="AH268" t="s">
        <v>343</v>
      </c>
    </row>
    <row r="269" spans="1:34" x14ac:dyDescent="0.2">
      <c r="A269" t="s">
        <v>953</v>
      </c>
      <c r="B269">
        <f t="shared" si="23"/>
        <v>9.569377990430622E-2</v>
      </c>
      <c r="C269">
        <f t="shared" si="24"/>
        <v>4.784688995215311E-2</v>
      </c>
      <c r="D269">
        <v>1</v>
      </c>
      <c r="F269" t="s">
        <v>1073</v>
      </c>
      <c r="G269" t="s">
        <v>841</v>
      </c>
      <c r="H269" t="s">
        <v>927</v>
      </c>
      <c r="I269" t="s">
        <v>387</v>
      </c>
      <c r="J269" t="s">
        <v>250</v>
      </c>
      <c r="K269" t="s">
        <v>193</v>
      </c>
      <c r="L269" t="s">
        <v>48</v>
      </c>
      <c r="M269" t="s">
        <v>970</v>
      </c>
      <c r="N269" t="s">
        <v>76</v>
      </c>
      <c r="O269" t="s">
        <v>48</v>
      </c>
      <c r="P269" t="s">
        <v>971</v>
      </c>
      <c r="Q269" t="s">
        <v>158</v>
      </c>
      <c r="R269" t="s">
        <v>48</v>
      </c>
      <c r="S269" t="s">
        <v>765</v>
      </c>
      <c r="V269" t="s">
        <v>841</v>
      </c>
      <c r="W269" t="s">
        <v>927</v>
      </c>
      <c r="X269" t="s">
        <v>387</v>
      </c>
      <c r="Y269" t="s">
        <v>250</v>
      </c>
      <c r="Z269" t="s">
        <v>193</v>
      </c>
      <c r="AA269" t="s">
        <v>48</v>
      </c>
      <c r="AC269" t="s">
        <v>76</v>
      </c>
      <c r="AD269" t="s">
        <v>48</v>
      </c>
      <c r="AE269" t="s">
        <v>971</v>
      </c>
      <c r="AF269" t="s">
        <v>158</v>
      </c>
      <c r="AG269" t="s">
        <v>48</v>
      </c>
      <c r="AH269" t="s">
        <v>765</v>
      </c>
    </row>
    <row r="270" spans="1:34" x14ac:dyDescent="0.2">
      <c r="A270" t="s">
        <v>953</v>
      </c>
      <c r="B270">
        <f t="shared" si="23"/>
        <v>9.569377990430622E-2</v>
      </c>
      <c r="C270">
        <f t="shared" si="24"/>
        <v>4.784688995215311E-2</v>
      </c>
      <c r="D270">
        <v>0.90000000000000102</v>
      </c>
      <c r="F270" t="s">
        <v>1073</v>
      </c>
      <c r="G270" t="s">
        <v>318</v>
      </c>
      <c r="H270" t="s">
        <v>936</v>
      </c>
      <c r="I270" t="s">
        <v>662</v>
      </c>
      <c r="J270" t="s">
        <v>109</v>
      </c>
      <c r="K270" t="s">
        <v>48</v>
      </c>
      <c r="L270" t="s">
        <v>972</v>
      </c>
      <c r="M270" t="s">
        <v>58</v>
      </c>
      <c r="N270" t="s">
        <v>48</v>
      </c>
      <c r="O270" t="s">
        <v>973</v>
      </c>
      <c r="P270" t="s">
        <v>536</v>
      </c>
      <c r="Q270" t="s">
        <v>48</v>
      </c>
      <c r="R270" t="s">
        <v>974</v>
      </c>
    </row>
    <row r="271" spans="1:34" x14ac:dyDescent="0.2">
      <c r="A271" t="s">
        <v>953</v>
      </c>
      <c r="B271">
        <f t="shared" si="23"/>
        <v>9.569377990430622E-2</v>
      </c>
      <c r="C271">
        <f t="shared" si="24"/>
        <v>4.784688995215311E-2</v>
      </c>
      <c r="D271">
        <v>0.80000000000000104</v>
      </c>
      <c r="F271" t="s">
        <v>1073</v>
      </c>
      <c r="G271" t="s">
        <v>841</v>
      </c>
      <c r="H271" t="s">
        <v>975</v>
      </c>
      <c r="I271" t="s">
        <v>976</v>
      </c>
      <c r="J271" t="s">
        <v>48</v>
      </c>
      <c r="K271" t="s">
        <v>977</v>
      </c>
      <c r="L271" t="s">
        <v>896</v>
      </c>
      <c r="M271" t="s">
        <v>48</v>
      </c>
      <c r="N271" t="s">
        <v>978</v>
      </c>
      <c r="O271" t="s">
        <v>158</v>
      </c>
      <c r="P271" t="s">
        <v>48</v>
      </c>
      <c r="Q271" t="s">
        <v>284</v>
      </c>
    </row>
    <row r="272" spans="1:34" x14ac:dyDescent="0.2">
      <c r="A272" t="s">
        <v>953</v>
      </c>
      <c r="B272">
        <f t="shared" si="23"/>
        <v>9.569377990430622E-2</v>
      </c>
      <c r="C272">
        <f t="shared" si="24"/>
        <v>4.784688995215311E-2</v>
      </c>
      <c r="D272">
        <v>0.70000000000000095</v>
      </c>
      <c r="F272" t="s">
        <v>1073</v>
      </c>
      <c r="G272" t="s">
        <v>318</v>
      </c>
      <c r="H272" t="s">
        <v>979</v>
      </c>
      <c r="I272" t="s">
        <v>387</v>
      </c>
      <c r="J272" t="s">
        <v>250</v>
      </c>
      <c r="K272" t="s">
        <v>48</v>
      </c>
      <c r="L272" t="s">
        <v>903</v>
      </c>
      <c r="M272" t="s">
        <v>917</v>
      </c>
      <c r="N272" t="s">
        <v>48</v>
      </c>
      <c r="O272" t="s">
        <v>980</v>
      </c>
      <c r="P272" t="s">
        <v>106</v>
      </c>
      <c r="Q272" t="s">
        <v>48</v>
      </c>
      <c r="R272" t="s">
        <v>234</v>
      </c>
    </row>
    <row r="273" spans="1:34" x14ac:dyDescent="0.2">
      <c r="A273" t="s">
        <v>953</v>
      </c>
      <c r="B273">
        <f t="shared" si="23"/>
        <v>9.569377990430622E-2</v>
      </c>
      <c r="C273">
        <f t="shared" si="24"/>
        <v>4.784688995215311E-2</v>
      </c>
      <c r="D273">
        <v>0.6</v>
      </c>
      <c r="F273" t="s">
        <v>1073</v>
      </c>
      <c r="G273" t="s">
        <v>72</v>
      </c>
      <c r="H273" t="s">
        <v>981</v>
      </c>
      <c r="I273" t="s">
        <v>460</v>
      </c>
      <c r="J273" t="s">
        <v>67</v>
      </c>
      <c r="K273" t="s">
        <v>101</v>
      </c>
      <c r="L273" t="s">
        <v>193</v>
      </c>
      <c r="M273" t="s">
        <v>315</v>
      </c>
      <c r="N273" t="s">
        <v>982</v>
      </c>
      <c r="O273" t="s">
        <v>52</v>
      </c>
      <c r="P273" t="s">
        <v>48</v>
      </c>
      <c r="Q273" t="s">
        <v>983</v>
      </c>
      <c r="R273" t="s">
        <v>657</v>
      </c>
      <c r="S273" t="s">
        <v>921</v>
      </c>
    </row>
    <row r="274" spans="1:34" x14ac:dyDescent="0.2">
      <c r="A274" t="s">
        <v>953</v>
      </c>
      <c r="B274">
        <f t="shared" si="23"/>
        <v>9.569377990430622E-2</v>
      </c>
      <c r="C274">
        <f t="shared" si="24"/>
        <v>4.784688995215311E-2</v>
      </c>
      <c r="D274">
        <v>0.5</v>
      </c>
      <c r="F274" t="s">
        <v>1073</v>
      </c>
      <c r="G274" t="s">
        <v>50</v>
      </c>
      <c r="H274" t="s">
        <v>437</v>
      </c>
      <c r="I274" t="s">
        <v>67</v>
      </c>
      <c r="J274" t="s">
        <v>48</v>
      </c>
      <c r="K274" t="s">
        <v>984</v>
      </c>
      <c r="L274" t="s">
        <v>985</v>
      </c>
      <c r="M274" t="s">
        <v>630</v>
      </c>
      <c r="N274" t="s">
        <v>48</v>
      </c>
      <c r="O274" t="s">
        <v>986</v>
      </c>
      <c r="P274" t="s">
        <v>140</v>
      </c>
      <c r="Q274" t="s">
        <v>1</v>
      </c>
      <c r="R274" t="s">
        <v>987</v>
      </c>
    </row>
    <row r="275" spans="1:34" x14ac:dyDescent="0.2">
      <c r="A275" t="s">
        <v>953</v>
      </c>
      <c r="B275">
        <f t="shared" si="23"/>
        <v>9.569377990430622E-2</v>
      </c>
      <c r="C275">
        <f t="shared" si="24"/>
        <v>4.784688995215311E-2</v>
      </c>
      <c r="D275">
        <v>0.4</v>
      </c>
      <c r="F275" t="s">
        <v>1073</v>
      </c>
      <c r="G275" t="s">
        <v>988</v>
      </c>
      <c r="H275" t="s">
        <v>989</v>
      </c>
      <c r="I275" t="s">
        <v>416</v>
      </c>
      <c r="J275" t="s">
        <v>44</v>
      </c>
      <c r="K275" t="s">
        <v>990</v>
      </c>
      <c r="L275" t="s">
        <v>630</v>
      </c>
      <c r="M275" t="s">
        <v>48</v>
      </c>
      <c r="N275" t="s">
        <v>991</v>
      </c>
      <c r="O275" t="s">
        <v>892</v>
      </c>
    </row>
    <row r="276" spans="1:34" x14ac:dyDescent="0.2">
      <c r="A276" t="s">
        <v>953</v>
      </c>
      <c r="B276">
        <f t="shared" si="23"/>
        <v>9.569377990430622E-2</v>
      </c>
      <c r="C276">
        <f t="shared" si="24"/>
        <v>4.784688995215311E-2</v>
      </c>
      <c r="D276">
        <v>0.3</v>
      </c>
      <c r="F276" t="s">
        <v>1073</v>
      </c>
      <c r="G276" t="s">
        <v>274</v>
      </c>
      <c r="H276" t="s">
        <v>75</v>
      </c>
      <c r="I276" t="s">
        <v>992</v>
      </c>
      <c r="J276" t="s">
        <v>628</v>
      </c>
      <c r="K276" t="s">
        <v>993</v>
      </c>
      <c r="L276" t="s">
        <v>630</v>
      </c>
      <c r="M276" t="s">
        <v>48</v>
      </c>
      <c r="N276" t="s">
        <v>994</v>
      </c>
      <c r="O276" t="s">
        <v>52</v>
      </c>
      <c r="P276" t="s">
        <v>465</v>
      </c>
      <c r="Q276" t="s">
        <v>103</v>
      </c>
    </row>
    <row r="277" spans="1:34" x14ac:dyDescent="0.2">
      <c r="A277" t="s">
        <v>953</v>
      </c>
      <c r="B277">
        <f t="shared" si="23"/>
        <v>9.569377990430622E-2</v>
      </c>
      <c r="C277">
        <f t="shared" si="24"/>
        <v>4.784688995215311E-2</v>
      </c>
      <c r="D277">
        <v>0.2</v>
      </c>
      <c r="F277" t="s">
        <v>1073</v>
      </c>
      <c r="G277" t="s">
        <v>182</v>
      </c>
      <c r="H277" t="s">
        <v>303</v>
      </c>
      <c r="I277" t="s">
        <v>387</v>
      </c>
      <c r="J277" t="s">
        <v>250</v>
      </c>
      <c r="K277" t="s">
        <v>48</v>
      </c>
      <c r="L277" t="s">
        <v>995</v>
      </c>
      <c r="M277" t="s">
        <v>58</v>
      </c>
      <c r="N277" t="s">
        <v>48</v>
      </c>
      <c r="O277" t="s">
        <v>996</v>
      </c>
      <c r="P277" t="s">
        <v>158</v>
      </c>
      <c r="Q277" t="s">
        <v>48</v>
      </c>
      <c r="R277" t="s">
        <v>997</v>
      </c>
    </row>
    <row r="278" spans="1:34" x14ac:dyDescent="0.2">
      <c r="A278" t="s">
        <v>953</v>
      </c>
      <c r="B278">
        <f t="shared" si="23"/>
        <v>9.569377990430622E-2</v>
      </c>
      <c r="C278">
        <f t="shared" si="24"/>
        <v>4.784688995215311E-2</v>
      </c>
      <c r="D278">
        <v>9.9999999999999895E-2</v>
      </c>
      <c r="F278" t="s">
        <v>1073</v>
      </c>
      <c r="G278" t="s">
        <v>72</v>
      </c>
      <c r="H278" t="s">
        <v>916</v>
      </c>
      <c r="I278" t="s">
        <v>662</v>
      </c>
      <c r="J278" t="s">
        <v>224</v>
      </c>
      <c r="K278" t="s">
        <v>85</v>
      </c>
      <c r="L278" t="s">
        <v>215</v>
      </c>
      <c r="M278" t="s">
        <v>896</v>
      </c>
      <c r="N278" t="s">
        <v>48</v>
      </c>
      <c r="O278" t="s">
        <v>998</v>
      </c>
      <c r="P278" t="s">
        <v>158</v>
      </c>
      <c r="Q278" t="s">
        <v>48</v>
      </c>
      <c r="R278" t="s">
        <v>284</v>
      </c>
    </row>
    <row r="279" spans="1:34" x14ac:dyDescent="0.2">
      <c r="A279" t="s">
        <v>953</v>
      </c>
      <c r="B279">
        <f t="shared" si="23"/>
        <v>9.569377990430622E-2</v>
      </c>
      <c r="C279">
        <f t="shared" si="24"/>
        <v>4.784688995215311E-2</v>
      </c>
      <c r="D279">
        <v>0</v>
      </c>
      <c r="F279" t="s">
        <v>1073</v>
      </c>
      <c r="G279" t="s">
        <v>943</v>
      </c>
      <c r="H279" t="s">
        <v>626</v>
      </c>
      <c r="I279" t="s">
        <v>474</v>
      </c>
      <c r="J279" t="s">
        <v>101</v>
      </c>
      <c r="K279" t="s">
        <v>193</v>
      </c>
      <c r="L279" t="s">
        <v>332</v>
      </c>
      <c r="M279" t="s">
        <v>999</v>
      </c>
      <c r="N279" t="s">
        <v>41</v>
      </c>
      <c r="O279" t="s">
        <v>48</v>
      </c>
      <c r="P279" t="s">
        <v>671</v>
      </c>
      <c r="Q279" t="s">
        <v>175</v>
      </c>
    </row>
    <row r="280" spans="1:34" x14ac:dyDescent="0.2">
      <c r="A280" t="s">
        <v>953</v>
      </c>
      <c r="B280">
        <f t="shared" si="23"/>
        <v>9.569377990430622E-2</v>
      </c>
      <c r="C280">
        <f t="shared" si="24"/>
        <v>4.784688995215311E-2</v>
      </c>
      <c r="D280">
        <v>-0.1</v>
      </c>
      <c r="F280" t="s">
        <v>1073</v>
      </c>
      <c r="G280" t="s">
        <v>72</v>
      </c>
      <c r="H280" t="s">
        <v>931</v>
      </c>
      <c r="I280" t="s">
        <v>387</v>
      </c>
      <c r="J280" t="s">
        <v>250</v>
      </c>
      <c r="K280" t="s">
        <v>465</v>
      </c>
      <c r="L280" t="s">
        <v>979</v>
      </c>
      <c r="M280" t="s">
        <v>917</v>
      </c>
      <c r="N280" t="s">
        <v>48</v>
      </c>
      <c r="O280" t="s">
        <v>1000</v>
      </c>
      <c r="P280" t="s">
        <v>41</v>
      </c>
      <c r="Q280" t="s">
        <v>48</v>
      </c>
      <c r="R280" t="s">
        <v>1001</v>
      </c>
    </row>
    <row r="281" spans="1:34" x14ac:dyDescent="0.2">
      <c r="A281" t="s">
        <v>953</v>
      </c>
      <c r="B281">
        <f t="shared" si="23"/>
        <v>9.569377990430622E-2</v>
      </c>
      <c r="C281">
        <f t="shared" si="24"/>
        <v>4.784688995215311E-2</v>
      </c>
      <c r="D281">
        <v>-0.2</v>
      </c>
      <c r="F281" t="s">
        <v>1073</v>
      </c>
      <c r="G281" t="s">
        <v>297</v>
      </c>
      <c r="H281" t="s">
        <v>247</v>
      </c>
      <c r="I281" t="s">
        <v>83</v>
      </c>
      <c r="J281" t="s">
        <v>52</v>
      </c>
      <c r="K281" t="s">
        <v>1002</v>
      </c>
      <c r="L281" t="s">
        <v>186</v>
      </c>
      <c r="M281" t="s">
        <v>1003</v>
      </c>
      <c r="N281" t="s">
        <v>115</v>
      </c>
      <c r="O281" t="s">
        <v>797</v>
      </c>
      <c r="P281" t="s">
        <v>550</v>
      </c>
    </row>
    <row r="282" spans="1:34" x14ac:dyDescent="0.2">
      <c r="A282" t="s">
        <v>1004</v>
      </c>
      <c r="B282">
        <f>1/18.39</f>
        <v>5.4377379010331697E-2</v>
      </c>
      <c r="C282">
        <f>0.5/10.45</f>
        <v>4.784688995215311E-2</v>
      </c>
      <c r="D282">
        <v>1.7</v>
      </c>
      <c r="F282" t="s">
        <v>1073</v>
      </c>
      <c r="G282" t="s">
        <v>72</v>
      </c>
      <c r="H282" t="s">
        <v>899</v>
      </c>
      <c r="I282" t="s">
        <v>387</v>
      </c>
      <c r="J282" t="s">
        <v>250</v>
      </c>
      <c r="K282" t="s">
        <v>186</v>
      </c>
      <c r="L282" t="s">
        <v>1005</v>
      </c>
      <c r="M282" t="s">
        <v>310</v>
      </c>
      <c r="N282" t="s">
        <v>48</v>
      </c>
      <c r="O282" t="s">
        <v>1006</v>
      </c>
      <c r="P282" t="s">
        <v>282</v>
      </c>
      <c r="Q282" t="s">
        <v>48</v>
      </c>
      <c r="R282" t="s">
        <v>974</v>
      </c>
      <c r="V282" t="s">
        <v>72</v>
      </c>
      <c r="W282" t="s">
        <v>899</v>
      </c>
      <c r="X282" t="s">
        <v>387</v>
      </c>
      <c r="Y282" t="s">
        <v>250</v>
      </c>
      <c r="Z282" t="s">
        <v>186</v>
      </c>
      <c r="AA282" t="s">
        <v>1005</v>
      </c>
      <c r="AB282" t="s">
        <v>310</v>
      </c>
      <c r="AC282" t="s">
        <v>48</v>
      </c>
      <c r="AD282" t="s">
        <v>1006</v>
      </c>
      <c r="AE282" t="s">
        <v>282</v>
      </c>
      <c r="AF282" t="s">
        <v>48</v>
      </c>
      <c r="AG282" t="s">
        <v>974</v>
      </c>
    </row>
    <row r="283" spans="1:34" x14ac:dyDescent="0.2">
      <c r="A283" t="s">
        <v>1004</v>
      </c>
      <c r="B283">
        <f t="shared" ref="B283:B301" si="25">1/18.39</f>
        <v>5.4377379010331697E-2</v>
      </c>
      <c r="C283">
        <f t="shared" ref="C283:C301" si="26">0.5/10.45</f>
        <v>4.784688995215311E-2</v>
      </c>
      <c r="D283">
        <v>1.6</v>
      </c>
      <c r="F283" t="s">
        <v>1073</v>
      </c>
      <c r="G283" t="s">
        <v>61</v>
      </c>
      <c r="H283" t="s">
        <v>114</v>
      </c>
      <c r="I283" t="s">
        <v>121</v>
      </c>
      <c r="J283" t="s">
        <v>893</v>
      </c>
      <c r="K283" t="s">
        <v>733</v>
      </c>
      <c r="L283" t="s">
        <v>143</v>
      </c>
      <c r="M283" t="s">
        <v>315</v>
      </c>
      <c r="N283" t="s">
        <v>1007</v>
      </c>
      <c r="O283" t="s">
        <v>52</v>
      </c>
      <c r="P283" t="s">
        <v>48</v>
      </c>
      <c r="Q283" t="s">
        <v>1008</v>
      </c>
      <c r="V283" t="s">
        <v>61</v>
      </c>
      <c r="W283" t="s">
        <v>114</v>
      </c>
      <c r="X283" t="s">
        <v>121</v>
      </c>
      <c r="Y283" t="s">
        <v>893</v>
      </c>
      <c r="Z283" t="s">
        <v>733</v>
      </c>
      <c r="AA283" t="s">
        <v>143</v>
      </c>
      <c r="AB283" t="s">
        <v>315</v>
      </c>
      <c r="AC283" t="s">
        <v>1007</v>
      </c>
      <c r="AD283" t="s">
        <v>52</v>
      </c>
      <c r="AE283" t="s">
        <v>48</v>
      </c>
      <c r="AF283" t="s">
        <v>1008</v>
      </c>
    </row>
    <row r="284" spans="1:34" x14ac:dyDescent="0.2">
      <c r="A284" t="s">
        <v>1004</v>
      </c>
      <c r="B284">
        <f t="shared" si="25"/>
        <v>5.4377379010331697E-2</v>
      </c>
      <c r="C284">
        <f t="shared" si="26"/>
        <v>4.784688995215311E-2</v>
      </c>
      <c r="D284">
        <v>1.5</v>
      </c>
      <c r="F284" t="s">
        <v>1073</v>
      </c>
      <c r="G284" t="s">
        <v>318</v>
      </c>
      <c r="H284" t="s">
        <v>363</v>
      </c>
      <c r="I284" t="s">
        <v>387</v>
      </c>
      <c r="J284" t="s">
        <v>224</v>
      </c>
      <c r="K284" t="s">
        <v>250</v>
      </c>
      <c r="L284" t="s">
        <v>48</v>
      </c>
      <c r="M284" t="s">
        <v>981</v>
      </c>
      <c r="N284" t="s">
        <v>340</v>
      </c>
      <c r="O284" t="s">
        <v>48</v>
      </c>
      <c r="P284" t="s">
        <v>971</v>
      </c>
      <c r="Q284" t="s">
        <v>158</v>
      </c>
      <c r="R284" t="s">
        <v>48</v>
      </c>
      <c r="S284" t="s">
        <v>1009</v>
      </c>
      <c r="V284" t="s">
        <v>318</v>
      </c>
      <c r="W284" t="s">
        <v>363</v>
      </c>
      <c r="X284" t="s">
        <v>387</v>
      </c>
      <c r="Y284" t="s">
        <v>224</v>
      </c>
      <c r="Z284" t="s">
        <v>250</v>
      </c>
      <c r="AA284" t="s">
        <v>48</v>
      </c>
      <c r="AB284" t="s">
        <v>981</v>
      </c>
      <c r="AC284" t="s">
        <v>340</v>
      </c>
      <c r="AD284" t="s">
        <v>48</v>
      </c>
      <c r="AE284" t="s">
        <v>971</v>
      </c>
      <c r="AF284" t="s">
        <v>158</v>
      </c>
      <c r="AG284" t="s">
        <v>48</v>
      </c>
      <c r="AH284" t="s">
        <v>1009</v>
      </c>
    </row>
    <row r="285" spans="1:34" x14ac:dyDescent="0.2">
      <c r="A285" t="s">
        <v>1004</v>
      </c>
      <c r="B285">
        <f t="shared" si="25"/>
        <v>5.4377379010331697E-2</v>
      </c>
      <c r="C285">
        <f t="shared" si="26"/>
        <v>4.784688995215311E-2</v>
      </c>
      <c r="D285">
        <v>1.4</v>
      </c>
      <c r="F285" t="s">
        <v>1073</v>
      </c>
      <c r="G285" t="s">
        <v>905</v>
      </c>
      <c r="H285" t="s">
        <v>924</v>
      </c>
      <c r="I285" t="s">
        <v>1010</v>
      </c>
      <c r="J285" t="s">
        <v>1</v>
      </c>
      <c r="K285" t="s">
        <v>969</v>
      </c>
      <c r="L285" t="s">
        <v>121</v>
      </c>
      <c r="M285" t="s">
        <v>191</v>
      </c>
      <c r="N285" t="s">
        <v>516</v>
      </c>
      <c r="O285" t="s">
        <v>57</v>
      </c>
      <c r="P285" t="s">
        <v>1</v>
      </c>
      <c r="Q285" t="s">
        <v>120</v>
      </c>
      <c r="R285" t="s">
        <v>121</v>
      </c>
      <c r="S285" t="s">
        <v>343</v>
      </c>
      <c r="V285" t="s">
        <v>905</v>
      </c>
      <c r="W285" t="s">
        <v>924</v>
      </c>
      <c r="Y285" t="s">
        <v>1</v>
      </c>
      <c r="Z285" t="s">
        <v>969</v>
      </c>
      <c r="AA285" t="s">
        <v>121</v>
      </c>
      <c r="AB285" t="s">
        <v>191</v>
      </c>
      <c r="AC285" t="s">
        <v>516</v>
      </c>
      <c r="AD285" t="s">
        <v>57</v>
      </c>
      <c r="AE285" t="s">
        <v>1</v>
      </c>
      <c r="AF285" t="s">
        <v>120</v>
      </c>
      <c r="AG285" t="s">
        <v>121</v>
      </c>
      <c r="AH285" t="s">
        <v>343</v>
      </c>
    </row>
    <row r="286" spans="1:34" x14ac:dyDescent="0.2">
      <c r="A286" t="s">
        <v>1004</v>
      </c>
      <c r="B286">
        <f t="shared" si="25"/>
        <v>5.4377379010331697E-2</v>
      </c>
      <c r="C286">
        <f t="shared" si="26"/>
        <v>4.784688995215311E-2</v>
      </c>
      <c r="D286">
        <v>1.3</v>
      </c>
      <c r="F286" t="s">
        <v>1073</v>
      </c>
      <c r="G286" t="s">
        <v>72</v>
      </c>
      <c r="H286" t="s">
        <v>779</v>
      </c>
      <c r="I286" t="s">
        <v>387</v>
      </c>
      <c r="J286" t="s">
        <v>250</v>
      </c>
      <c r="K286" t="s">
        <v>680</v>
      </c>
      <c r="L286" t="s">
        <v>1011</v>
      </c>
      <c r="M286" t="s">
        <v>298</v>
      </c>
      <c r="N286" t="s">
        <v>48</v>
      </c>
      <c r="O286" t="s">
        <v>1012</v>
      </c>
      <c r="P286" t="s">
        <v>158</v>
      </c>
      <c r="Q286" t="s">
        <v>48</v>
      </c>
      <c r="R286" t="s">
        <v>518</v>
      </c>
      <c r="V286" t="s">
        <v>72</v>
      </c>
      <c r="W286" t="s">
        <v>779</v>
      </c>
      <c r="X286" t="s">
        <v>387</v>
      </c>
      <c r="Y286" t="s">
        <v>250</v>
      </c>
    </row>
    <row r="287" spans="1:34" x14ac:dyDescent="0.2">
      <c r="A287" t="s">
        <v>1004</v>
      </c>
      <c r="B287">
        <f t="shared" si="25"/>
        <v>5.4377379010331697E-2</v>
      </c>
      <c r="C287">
        <f t="shared" si="26"/>
        <v>4.784688995215311E-2</v>
      </c>
      <c r="D287">
        <v>1.2</v>
      </c>
      <c r="F287" t="s">
        <v>1073</v>
      </c>
      <c r="G287" t="s">
        <v>841</v>
      </c>
      <c r="H287" t="s">
        <v>940</v>
      </c>
      <c r="I287" t="s">
        <v>460</v>
      </c>
      <c r="J287" t="s">
        <v>67</v>
      </c>
      <c r="K287" t="s">
        <v>48</v>
      </c>
      <c r="L287" t="s">
        <v>890</v>
      </c>
      <c r="M287" t="s">
        <v>586</v>
      </c>
      <c r="N287" t="s">
        <v>48</v>
      </c>
      <c r="O287" t="s">
        <v>1013</v>
      </c>
      <c r="P287" t="s">
        <v>672</v>
      </c>
      <c r="Q287" t="s">
        <v>48</v>
      </c>
      <c r="R287" t="s">
        <v>1014</v>
      </c>
    </row>
    <row r="288" spans="1:34" x14ac:dyDescent="0.2">
      <c r="A288" t="s">
        <v>1004</v>
      </c>
      <c r="B288">
        <f t="shared" si="25"/>
        <v>5.4377379010331697E-2</v>
      </c>
      <c r="C288">
        <f t="shared" si="26"/>
        <v>4.784688995215311E-2</v>
      </c>
      <c r="D288">
        <v>1.1000000000000001</v>
      </c>
      <c r="F288" t="s">
        <v>1073</v>
      </c>
      <c r="G288" t="s">
        <v>318</v>
      </c>
      <c r="H288" t="s">
        <v>666</v>
      </c>
      <c r="I288" t="s">
        <v>662</v>
      </c>
      <c r="J288" t="s">
        <v>101</v>
      </c>
      <c r="K288" t="s">
        <v>1</v>
      </c>
      <c r="L288" t="s">
        <v>519</v>
      </c>
      <c r="M288" t="s">
        <v>711</v>
      </c>
      <c r="N288" t="s">
        <v>177</v>
      </c>
      <c r="O288" t="s">
        <v>79</v>
      </c>
      <c r="P288" t="s">
        <v>612</v>
      </c>
      <c r="Q288" t="s">
        <v>712</v>
      </c>
    </row>
    <row r="289" spans="1:23" x14ac:dyDescent="0.2">
      <c r="A289" t="s">
        <v>1004</v>
      </c>
      <c r="B289">
        <f t="shared" si="25"/>
        <v>5.4377379010331697E-2</v>
      </c>
      <c r="C289">
        <f t="shared" si="26"/>
        <v>4.784688995215311E-2</v>
      </c>
      <c r="D289">
        <v>1</v>
      </c>
      <c r="F289" t="s">
        <v>1073</v>
      </c>
      <c r="G289" t="s">
        <v>841</v>
      </c>
      <c r="H289" t="s">
        <v>1015</v>
      </c>
      <c r="I289" t="s">
        <v>460</v>
      </c>
      <c r="J289" t="s">
        <v>67</v>
      </c>
      <c r="K289" t="s">
        <v>68</v>
      </c>
      <c r="L289" t="s">
        <v>504</v>
      </c>
      <c r="M289" t="s">
        <v>52</v>
      </c>
      <c r="N289" t="s">
        <v>1016</v>
      </c>
      <c r="O289" t="s">
        <v>147</v>
      </c>
      <c r="P289" t="s">
        <v>85</v>
      </c>
      <c r="Q289" t="s">
        <v>346</v>
      </c>
      <c r="R289" t="s">
        <v>442</v>
      </c>
      <c r="S289" t="s">
        <v>306</v>
      </c>
    </row>
    <row r="290" spans="1:23" x14ac:dyDescent="0.2">
      <c r="A290" t="s">
        <v>1004</v>
      </c>
      <c r="B290">
        <f t="shared" si="25"/>
        <v>5.4377379010331697E-2</v>
      </c>
      <c r="C290">
        <f t="shared" si="26"/>
        <v>4.784688995215311E-2</v>
      </c>
      <c r="D290">
        <v>0.90000000000000102</v>
      </c>
      <c r="F290" t="s">
        <v>1073</v>
      </c>
      <c r="G290" t="s">
        <v>182</v>
      </c>
      <c r="H290" t="s">
        <v>1017</v>
      </c>
      <c r="I290" t="s">
        <v>662</v>
      </c>
      <c r="J290" t="s">
        <v>109</v>
      </c>
      <c r="K290" t="s">
        <v>48</v>
      </c>
      <c r="L290" t="s">
        <v>1018</v>
      </c>
      <c r="M290" t="s">
        <v>58</v>
      </c>
      <c r="N290" t="s">
        <v>48</v>
      </c>
      <c r="O290" t="s">
        <v>1019</v>
      </c>
      <c r="P290" t="s">
        <v>536</v>
      </c>
      <c r="Q290" t="s">
        <v>48</v>
      </c>
      <c r="R290" t="s">
        <v>1020</v>
      </c>
    </row>
    <row r="291" spans="1:23" x14ac:dyDescent="0.2">
      <c r="A291" t="s">
        <v>1004</v>
      </c>
      <c r="B291">
        <f t="shared" si="25"/>
        <v>5.4377379010331697E-2</v>
      </c>
      <c r="C291">
        <f t="shared" si="26"/>
        <v>4.784688995215311E-2</v>
      </c>
      <c r="D291">
        <v>0.80000000000000104</v>
      </c>
      <c r="F291" t="s">
        <v>1073</v>
      </c>
      <c r="G291" t="s">
        <v>72</v>
      </c>
      <c r="H291" t="s">
        <v>938</v>
      </c>
      <c r="I291" t="s">
        <v>460</v>
      </c>
      <c r="J291" t="s">
        <v>67</v>
      </c>
      <c r="K291" t="s">
        <v>68</v>
      </c>
      <c r="L291" t="s">
        <v>137</v>
      </c>
      <c r="M291" t="s">
        <v>1021</v>
      </c>
      <c r="N291" t="s">
        <v>48</v>
      </c>
      <c r="O291" t="s">
        <v>1022</v>
      </c>
      <c r="P291" t="s">
        <v>106</v>
      </c>
      <c r="Q291" t="s">
        <v>42</v>
      </c>
      <c r="R291" t="s">
        <v>750</v>
      </c>
    </row>
    <row r="292" spans="1:23" x14ac:dyDescent="0.2">
      <c r="A292" t="s">
        <v>1004</v>
      </c>
      <c r="B292">
        <f t="shared" si="25"/>
        <v>5.4377379010331697E-2</v>
      </c>
      <c r="C292">
        <f t="shared" si="26"/>
        <v>4.784688995215311E-2</v>
      </c>
      <c r="D292">
        <v>0.70000000000000095</v>
      </c>
      <c r="F292" t="s">
        <v>1073</v>
      </c>
      <c r="G292" t="s">
        <v>274</v>
      </c>
      <c r="H292" t="s">
        <v>75</v>
      </c>
      <c r="I292" t="s">
        <v>885</v>
      </c>
      <c r="J292" t="s">
        <v>886</v>
      </c>
      <c r="K292" t="s">
        <v>629</v>
      </c>
      <c r="L292" t="s">
        <v>630</v>
      </c>
      <c r="M292" t="s">
        <v>48</v>
      </c>
      <c r="N292" t="s">
        <v>770</v>
      </c>
      <c r="O292" t="s">
        <v>52</v>
      </c>
      <c r="P292" t="s">
        <v>680</v>
      </c>
      <c r="Q292" t="s">
        <v>148</v>
      </c>
      <c r="R292" t="s">
        <v>256</v>
      </c>
    </row>
    <row r="293" spans="1:23" x14ac:dyDescent="0.2">
      <c r="A293" t="s">
        <v>1004</v>
      </c>
      <c r="B293">
        <f t="shared" si="25"/>
        <v>5.4377379010331697E-2</v>
      </c>
      <c r="C293">
        <f t="shared" si="26"/>
        <v>4.784688995215311E-2</v>
      </c>
      <c r="D293">
        <v>0.6</v>
      </c>
      <c r="F293" t="s">
        <v>1073</v>
      </c>
      <c r="G293" t="s">
        <v>72</v>
      </c>
      <c r="H293" t="s">
        <v>1023</v>
      </c>
      <c r="I293" t="s">
        <v>662</v>
      </c>
      <c r="J293" t="s">
        <v>109</v>
      </c>
      <c r="K293" t="s">
        <v>52</v>
      </c>
      <c r="L293" t="s">
        <v>967</v>
      </c>
      <c r="M293" t="s">
        <v>521</v>
      </c>
      <c r="N293" t="s">
        <v>1024</v>
      </c>
      <c r="O293" t="s">
        <v>884</v>
      </c>
      <c r="P293" t="s">
        <v>177</v>
      </c>
      <c r="Q293" t="s">
        <v>1025</v>
      </c>
    </row>
    <row r="294" spans="1:23" x14ac:dyDescent="0.2">
      <c r="A294" t="s">
        <v>1004</v>
      </c>
      <c r="B294">
        <f t="shared" si="25"/>
        <v>5.4377379010331697E-2</v>
      </c>
      <c r="C294">
        <f t="shared" si="26"/>
        <v>4.784688995215311E-2</v>
      </c>
      <c r="D294">
        <v>0.5</v>
      </c>
      <c r="F294" t="s">
        <v>1073</v>
      </c>
      <c r="G294" t="s">
        <v>318</v>
      </c>
      <c r="H294" t="s">
        <v>910</v>
      </c>
      <c r="I294" t="s">
        <v>460</v>
      </c>
      <c r="J294" t="s">
        <v>67</v>
      </c>
      <c r="K294" t="s">
        <v>101</v>
      </c>
      <c r="L294" t="s">
        <v>193</v>
      </c>
      <c r="M294" t="s">
        <v>315</v>
      </c>
      <c r="N294" t="s">
        <v>982</v>
      </c>
      <c r="O294" t="s">
        <v>52</v>
      </c>
      <c r="P294" t="s">
        <v>48</v>
      </c>
      <c r="Q294" t="s">
        <v>1026</v>
      </c>
      <c r="R294" t="s">
        <v>657</v>
      </c>
      <c r="S294" t="s">
        <v>921</v>
      </c>
    </row>
    <row r="295" spans="1:23" x14ac:dyDescent="0.2">
      <c r="A295" t="s">
        <v>1004</v>
      </c>
      <c r="B295">
        <f t="shared" si="25"/>
        <v>5.4377379010331697E-2</v>
      </c>
      <c r="C295">
        <f t="shared" si="26"/>
        <v>4.784688995215311E-2</v>
      </c>
      <c r="D295">
        <v>0.4</v>
      </c>
      <c r="F295" t="s">
        <v>1073</v>
      </c>
      <c r="G295" t="s">
        <v>926</v>
      </c>
      <c r="H295" t="s">
        <v>1017</v>
      </c>
      <c r="I295" t="s">
        <v>387</v>
      </c>
      <c r="J295" t="s">
        <v>250</v>
      </c>
      <c r="K295" t="s">
        <v>193</v>
      </c>
      <c r="L295" t="s">
        <v>48</v>
      </c>
      <c r="M295" t="s">
        <v>970</v>
      </c>
      <c r="N295" t="s">
        <v>917</v>
      </c>
      <c r="O295" t="s">
        <v>48</v>
      </c>
      <c r="P295" t="s">
        <v>1027</v>
      </c>
      <c r="Q295" t="s">
        <v>106</v>
      </c>
      <c r="R295" t="s">
        <v>48</v>
      </c>
      <c r="S295" t="s">
        <v>234</v>
      </c>
    </row>
    <row r="296" spans="1:23" x14ac:dyDescent="0.2">
      <c r="A296" t="s">
        <v>1004</v>
      </c>
      <c r="B296">
        <f t="shared" si="25"/>
        <v>5.4377379010331697E-2</v>
      </c>
      <c r="C296">
        <f t="shared" si="26"/>
        <v>4.784688995215311E-2</v>
      </c>
      <c r="D296">
        <v>0.3</v>
      </c>
      <c r="F296" t="s">
        <v>1073</v>
      </c>
      <c r="G296" t="s">
        <v>841</v>
      </c>
      <c r="H296" t="s">
        <v>363</v>
      </c>
      <c r="I296" t="s">
        <v>662</v>
      </c>
      <c r="J296" t="s">
        <v>224</v>
      </c>
      <c r="K296" t="s">
        <v>48</v>
      </c>
      <c r="L296" t="s">
        <v>1028</v>
      </c>
      <c r="M296" t="s">
        <v>58</v>
      </c>
      <c r="N296" t="s">
        <v>48</v>
      </c>
      <c r="O296" t="s">
        <v>66</v>
      </c>
      <c r="P296" t="s">
        <v>158</v>
      </c>
      <c r="Q296" t="s">
        <v>48</v>
      </c>
      <c r="R296" t="s">
        <v>952</v>
      </c>
    </row>
    <row r="297" spans="1:23" x14ac:dyDescent="0.2">
      <c r="A297" t="s">
        <v>1004</v>
      </c>
      <c r="B297">
        <f t="shared" si="25"/>
        <v>5.4377379010331697E-2</v>
      </c>
      <c r="C297">
        <f t="shared" si="26"/>
        <v>4.784688995215311E-2</v>
      </c>
      <c r="D297">
        <v>0.2</v>
      </c>
      <c r="F297" t="s">
        <v>1073</v>
      </c>
      <c r="G297" t="s">
        <v>182</v>
      </c>
      <c r="H297" t="s">
        <v>936</v>
      </c>
      <c r="I297" t="s">
        <v>460</v>
      </c>
      <c r="J297" t="s">
        <v>193</v>
      </c>
      <c r="K297" t="s">
        <v>48</v>
      </c>
      <c r="L297" t="s">
        <v>1029</v>
      </c>
      <c r="M297" t="s">
        <v>76</v>
      </c>
      <c r="N297" t="s">
        <v>48</v>
      </c>
      <c r="O297" t="s">
        <v>311</v>
      </c>
      <c r="P297" t="s">
        <v>555</v>
      </c>
      <c r="Q297" t="s">
        <v>52</v>
      </c>
      <c r="R297" t="s">
        <v>48</v>
      </c>
      <c r="S297" t="s">
        <v>518</v>
      </c>
    </row>
    <row r="298" spans="1:23" x14ac:dyDescent="0.2">
      <c r="A298" t="s">
        <v>1004</v>
      </c>
      <c r="B298">
        <f t="shared" si="25"/>
        <v>5.4377379010331697E-2</v>
      </c>
      <c r="C298">
        <f t="shared" si="26"/>
        <v>4.784688995215311E-2</v>
      </c>
      <c r="D298">
        <v>9.9999999999999895E-2</v>
      </c>
      <c r="F298" t="s">
        <v>1073</v>
      </c>
      <c r="G298" t="s">
        <v>926</v>
      </c>
      <c r="H298" t="s">
        <v>235</v>
      </c>
      <c r="I298" t="s">
        <v>387</v>
      </c>
      <c r="J298" t="s">
        <v>250</v>
      </c>
      <c r="K298" t="s">
        <v>48</v>
      </c>
      <c r="L298" t="s">
        <v>981</v>
      </c>
      <c r="M298" t="s">
        <v>340</v>
      </c>
      <c r="N298" t="s">
        <v>48</v>
      </c>
      <c r="O298" t="s">
        <v>1030</v>
      </c>
      <c r="P298" t="s">
        <v>41</v>
      </c>
      <c r="Q298" t="s">
        <v>48</v>
      </c>
      <c r="R298" t="s">
        <v>1031</v>
      </c>
    </row>
    <row r="299" spans="1:23" x14ac:dyDescent="0.2">
      <c r="A299" t="s">
        <v>1004</v>
      </c>
      <c r="B299">
        <f t="shared" si="25"/>
        <v>5.4377379010331697E-2</v>
      </c>
      <c r="C299">
        <f t="shared" si="26"/>
        <v>4.784688995215311E-2</v>
      </c>
      <c r="D299">
        <v>0</v>
      </c>
      <c r="F299" t="s">
        <v>1073</v>
      </c>
      <c r="G299" t="s">
        <v>796</v>
      </c>
      <c r="H299" t="s">
        <v>121</v>
      </c>
      <c r="I299" t="s">
        <v>797</v>
      </c>
      <c r="J299" t="s">
        <v>746</v>
      </c>
      <c r="K299" t="s">
        <v>68</v>
      </c>
      <c r="L299" t="s">
        <v>44</v>
      </c>
      <c r="M299" t="s">
        <v>83</v>
      </c>
      <c r="N299" t="s">
        <v>52</v>
      </c>
      <c r="O299" t="s">
        <v>368</v>
      </c>
      <c r="P299" t="s">
        <v>52</v>
      </c>
      <c r="Q299" t="s">
        <v>48</v>
      </c>
      <c r="R299" t="s">
        <v>1032</v>
      </c>
    </row>
    <row r="300" spans="1:23" x14ac:dyDescent="0.2">
      <c r="A300" t="s">
        <v>1004</v>
      </c>
      <c r="B300">
        <f t="shared" si="25"/>
        <v>5.4377379010331697E-2</v>
      </c>
      <c r="C300">
        <f t="shared" si="26"/>
        <v>4.784688995215311E-2</v>
      </c>
      <c r="D300">
        <v>-0.1</v>
      </c>
      <c r="F300" t="s">
        <v>1073</v>
      </c>
      <c r="G300" t="s">
        <v>905</v>
      </c>
      <c r="H300" t="s">
        <v>906</v>
      </c>
      <c r="I300" t="s">
        <v>460</v>
      </c>
      <c r="J300" t="s">
        <v>67</v>
      </c>
      <c r="K300" t="s">
        <v>68</v>
      </c>
      <c r="L300" t="s">
        <v>504</v>
      </c>
      <c r="M300" t="s">
        <v>52</v>
      </c>
      <c r="N300" t="s">
        <v>1033</v>
      </c>
      <c r="O300" t="s">
        <v>85</v>
      </c>
      <c r="P300" t="s">
        <v>401</v>
      </c>
      <c r="Q300" t="s">
        <v>106</v>
      </c>
      <c r="R300" t="s">
        <v>42</v>
      </c>
      <c r="S300" t="s">
        <v>750</v>
      </c>
    </row>
    <row r="301" spans="1:23" x14ac:dyDescent="0.2">
      <c r="A301" t="s">
        <v>1004</v>
      </c>
      <c r="B301">
        <f t="shared" si="25"/>
        <v>5.4377379010331697E-2</v>
      </c>
      <c r="C301">
        <f t="shared" si="26"/>
        <v>4.784688995215311E-2</v>
      </c>
      <c r="D301">
        <v>-0.2</v>
      </c>
      <c r="F301" t="s">
        <v>1073</v>
      </c>
      <c r="G301" t="s">
        <v>72</v>
      </c>
      <c r="H301" t="s">
        <v>1034</v>
      </c>
      <c r="I301" t="s">
        <v>976</v>
      </c>
      <c r="J301" t="s">
        <v>67</v>
      </c>
      <c r="K301" t="s">
        <v>465</v>
      </c>
      <c r="L301" t="s">
        <v>949</v>
      </c>
      <c r="M301" t="s">
        <v>896</v>
      </c>
      <c r="N301" t="s">
        <v>48</v>
      </c>
      <c r="O301" t="s">
        <v>1035</v>
      </c>
      <c r="P301" t="s">
        <v>158</v>
      </c>
      <c r="Q301" t="s">
        <v>48</v>
      </c>
      <c r="R301" t="s">
        <v>518</v>
      </c>
    </row>
    <row r="302" spans="1:23" x14ac:dyDescent="0.2">
      <c r="A302" t="s">
        <v>1036</v>
      </c>
      <c r="B302">
        <f>1/31.63</f>
        <v>3.1615554852987671E-2</v>
      </c>
      <c r="C302">
        <f>0.5/31.63</f>
        <v>1.5807777426493835E-2</v>
      </c>
      <c r="D302">
        <v>1.7</v>
      </c>
      <c r="F302" t="s">
        <v>1073</v>
      </c>
      <c r="G302" t="s">
        <v>943</v>
      </c>
      <c r="H302" t="s">
        <v>626</v>
      </c>
      <c r="I302" t="s">
        <v>474</v>
      </c>
      <c r="J302" t="s">
        <v>101</v>
      </c>
      <c r="K302" t="s">
        <v>193</v>
      </c>
      <c r="L302" t="s">
        <v>1037</v>
      </c>
      <c r="M302" t="s">
        <v>919</v>
      </c>
      <c r="N302" t="s">
        <v>52</v>
      </c>
      <c r="O302" t="s">
        <v>48</v>
      </c>
      <c r="P302" t="s">
        <v>524</v>
      </c>
      <c r="Q302" t="s">
        <v>892</v>
      </c>
      <c r="V302" t="s">
        <v>943</v>
      </c>
      <c r="W302" t="s">
        <v>626</v>
      </c>
    </row>
    <row r="303" spans="1:23" x14ac:dyDescent="0.2">
      <c r="A303" t="s">
        <v>1036</v>
      </c>
      <c r="B303">
        <f t="shared" ref="B303:B321" si="27">1/31.63</f>
        <v>3.1615554852987671E-2</v>
      </c>
      <c r="C303">
        <f t="shared" ref="C303:C321" si="28">0.5/31.63</f>
        <v>1.5807777426493835E-2</v>
      </c>
      <c r="D303">
        <v>1.6</v>
      </c>
      <c r="F303" t="s">
        <v>1073</v>
      </c>
      <c r="G303" t="s">
        <v>926</v>
      </c>
      <c r="H303" t="s">
        <v>1038</v>
      </c>
      <c r="I303" t="s">
        <v>387</v>
      </c>
      <c r="J303" t="s">
        <v>350</v>
      </c>
      <c r="K303" t="s">
        <v>121</v>
      </c>
      <c r="L303" t="s">
        <v>101</v>
      </c>
      <c r="M303" t="s">
        <v>52</v>
      </c>
      <c r="N303" t="s">
        <v>883</v>
      </c>
      <c r="O303" t="s">
        <v>128</v>
      </c>
      <c r="P303" t="s">
        <v>79</v>
      </c>
      <c r="Q303" t="s">
        <v>55</v>
      </c>
      <c r="R303" t="s">
        <v>1039</v>
      </c>
    </row>
    <row r="304" spans="1:23" x14ac:dyDescent="0.2">
      <c r="A304" t="s">
        <v>1036</v>
      </c>
      <c r="B304">
        <f t="shared" si="27"/>
        <v>3.1615554852987671E-2</v>
      </c>
      <c r="C304">
        <f t="shared" si="28"/>
        <v>1.5807777426493835E-2</v>
      </c>
      <c r="D304">
        <v>1.5</v>
      </c>
      <c r="F304" t="s">
        <v>1073</v>
      </c>
      <c r="G304" t="s">
        <v>210</v>
      </c>
      <c r="H304" t="s">
        <v>409</v>
      </c>
      <c r="I304" t="s">
        <v>744</v>
      </c>
      <c r="J304" t="s">
        <v>68</v>
      </c>
      <c r="K304" t="s">
        <v>144</v>
      </c>
      <c r="L304" t="s">
        <v>560</v>
      </c>
      <c r="M304" t="s">
        <v>52</v>
      </c>
      <c r="N304" t="s">
        <v>48</v>
      </c>
      <c r="O304" t="s">
        <v>1040</v>
      </c>
      <c r="P304" t="s">
        <v>306</v>
      </c>
    </row>
    <row r="305" spans="1:19" x14ac:dyDescent="0.2">
      <c r="A305" t="s">
        <v>1036</v>
      </c>
      <c r="B305">
        <f t="shared" si="27"/>
        <v>3.1615554852987671E-2</v>
      </c>
      <c r="C305">
        <f t="shared" si="28"/>
        <v>1.5807777426493835E-2</v>
      </c>
      <c r="D305">
        <v>1.4</v>
      </c>
      <c r="F305" t="s">
        <v>1073</v>
      </c>
      <c r="G305" t="s">
        <v>72</v>
      </c>
      <c r="H305" t="s">
        <v>984</v>
      </c>
      <c r="I305" t="s">
        <v>511</v>
      </c>
      <c r="J305" t="s">
        <v>1</v>
      </c>
      <c r="K305" t="s">
        <v>1041</v>
      </c>
      <c r="L305" t="s">
        <v>1042</v>
      </c>
      <c r="M305" t="s">
        <v>47</v>
      </c>
      <c r="N305" t="s">
        <v>1</v>
      </c>
      <c r="O305" t="s">
        <v>1043</v>
      </c>
      <c r="P305" t="s">
        <v>656</v>
      </c>
      <c r="Q305" t="s">
        <v>1044</v>
      </c>
      <c r="R305" t="s">
        <v>961</v>
      </c>
      <c r="S305" t="s">
        <v>658</v>
      </c>
    </row>
    <row r="306" spans="1:19" x14ac:dyDescent="0.2">
      <c r="A306" t="s">
        <v>1036</v>
      </c>
      <c r="B306">
        <f t="shared" si="27"/>
        <v>3.1615554852987671E-2</v>
      </c>
      <c r="C306">
        <f t="shared" si="28"/>
        <v>1.5807777426493835E-2</v>
      </c>
      <c r="D306">
        <v>1.3</v>
      </c>
      <c r="F306" t="s">
        <v>1073</v>
      </c>
      <c r="G306" t="s">
        <v>318</v>
      </c>
      <c r="H306" t="s">
        <v>1045</v>
      </c>
      <c r="I306" t="s">
        <v>460</v>
      </c>
      <c r="J306" t="s">
        <v>48</v>
      </c>
      <c r="K306" t="s">
        <v>459</v>
      </c>
      <c r="L306" t="s">
        <v>298</v>
      </c>
      <c r="M306" t="s">
        <v>48</v>
      </c>
      <c r="N306" t="s">
        <v>1046</v>
      </c>
      <c r="O306" t="s">
        <v>106</v>
      </c>
      <c r="P306" t="s">
        <v>48</v>
      </c>
      <c r="Q306" t="s">
        <v>925</v>
      </c>
    </row>
    <row r="307" spans="1:19" x14ac:dyDescent="0.2">
      <c r="A307" t="s">
        <v>1036</v>
      </c>
      <c r="B307">
        <f t="shared" si="27"/>
        <v>3.1615554852987671E-2</v>
      </c>
      <c r="C307">
        <f t="shared" si="28"/>
        <v>1.5807777426493835E-2</v>
      </c>
      <c r="D307">
        <v>1.2</v>
      </c>
      <c r="F307" t="s">
        <v>1073</v>
      </c>
      <c r="G307" t="s">
        <v>263</v>
      </c>
      <c r="H307" t="s">
        <v>1047</v>
      </c>
      <c r="I307" t="s">
        <v>211</v>
      </c>
      <c r="J307" t="s">
        <v>153</v>
      </c>
      <c r="K307" t="s">
        <v>48</v>
      </c>
      <c r="L307" t="s">
        <v>986</v>
      </c>
      <c r="M307" t="s">
        <v>489</v>
      </c>
      <c r="N307" t="s">
        <v>63</v>
      </c>
      <c r="O307" t="s">
        <v>75</v>
      </c>
      <c r="P307" t="s">
        <v>769</v>
      </c>
    </row>
    <row r="308" spans="1:19" x14ac:dyDescent="0.2">
      <c r="A308" t="s">
        <v>1036</v>
      </c>
      <c r="B308">
        <f t="shared" si="27"/>
        <v>3.1615554852987671E-2</v>
      </c>
      <c r="C308">
        <f t="shared" si="28"/>
        <v>1.5807777426493835E-2</v>
      </c>
      <c r="D308">
        <v>1.1000000000000001</v>
      </c>
      <c r="F308" t="s">
        <v>1073</v>
      </c>
      <c r="G308" t="s">
        <v>926</v>
      </c>
      <c r="H308" t="s">
        <v>339</v>
      </c>
      <c r="I308" t="s">
        <v>387</v>
      </c>
      <c r="J308" t="s">
        <v>224</v>
      </c>
      <c r="K308" t="s">
        <v>609</v>
      </c>
      <c r="L308" t="s">
        <v>48</v>
      </c>
      <c r="M308" t="s">
        <v>1048</v>
      </c>
      <c r="N308" t="s">
        <v>58</v>
      </c>
      <c r="O308" t="s">
        <v>48</v>
      </c>
      <c r="P308" t="s">
        <v>1049</v>
      </c>
      <c r="Q308" t="s">
        <v>97</v>
      </c>
    </row>
    <row r="309" spans="1:19" x14ac:dyDescent="0.2">
      <c r="A309" t="s">
        <v>1036</v>
      </c>
      <c r="B309">
        <f t="shared" si="27"/>
        <v>3.1615554852987671E-2</v>
      </c>
      <c r="C309">
        <f t="shared" si="28"/>
        <v>1.5807777426493835E-2</v>
      </c>
      <c r="D309">
        <v>1</v>
      </c>
      <c r="F309" t="s">
        <v>1073</v>
      </c>
      <c r="G309" t="s">
        <v>72</v>
      </c>
      <c r="H309" t="s">
        <v>882</v>
      </c>
      <c r="I309" t="s">
        <v>460</v>
      </c>
      <c r="J309" t="s">
        <v>67</v>
      </c>
      <c r="K309" t="s">
        <v>101</v>
      </c>
      <c r="L309" t="s">
        <v>315</v>
      </c>
      <c r="M309" t="s">
        <v>508</v>
      </c>
      <c r="N309" t="s">
        <v>533</v>
      </c>
      <c r="O309" t="s">
        <v>884</v>
      </c>
      <c r="P309" t="s">
        <v>177</v>
      </c>
      <c r="Q309" t="s">
        <v>1025</v>
      </c>
    </row>
    <row r="310" spans="1:19" x14ac:dyDescent="0.2">
      <c r="A310" t="s">
        <v>1036</v>
      </c>
      <c r="B310">
        <f t="shared" si="27"/>
        <v>3.1615554852987671E-2</v>
      </c>
      <c r="C310">
        <f t="shared" si="28"/>
        <v>1.5807777426493835E-2</v>
      </c>
      <c r="D310">
        <v>0.90000000000000102</v>
      </c>
      <c r="F310" t="s">
        <v>1073</v>
      </c>
      <c r="G310" t="s">
        <v>182</v>
      </c>
      <c r="H310" t="s">
        <v>1005</v>
      </c>
      <c r="I310" t="s">
        <v>340</v>
      </c>
      <c r="J310" t="s">
        <v>1</v>
      </c>
      <c r="K310" t="s">
        <v>911</v>
      </c>
      <c r="L310" t="s">
        <v>121</v>
      </c>
      <c r="M310" t="s">
        <v>424</v>
      </c>
      <c r="N310" t="s">
        <v>191</v>
      </c>
      <c r="O310" t="s">
        <v>91</v>
      </c>
      <c r="P310" t="s">
        <v>57</v>
      </c>
      <c r="Q310" t="s">
        <v>424</v>
      </c>
      <c r="R310" t="s">
        <v>125</v>
      </c>
    </row>
    <row r="311" spans="1:19" x14ac:dyDescent="0.2">
      <c r="A311" t="s">
        <v>1036</v>
      </c>
      <c r="B311">
        <f t="shared" si="27"/>
        <v>3.1615554852987671E-2</v>
      </c>
      <c r="C311">
        <f t="shared" si="28"/>
        <v>1.5807777426493835E-2</v>
      </c>
      <c r="D311">
        <v>0.80000000000000104</v>
      </c>
      <c r="F311" t="s">
        <v>1073</v>
      </c>
      <c r="G311" t="s">
        <v>72</v>
      </c>
      <c r="H311" t="s">
        <v>899</v>
      </c>
      <c r="I311" t="s">
        <v>387</v>
      </c>
      <c r="J311" t="s">
        <v>250</v>
      </c>
      <c r="K311" t="s">
        <v>465</v>
      </c>
      <c r="L311" t="s">
        <v>477</v>
      </c>
      <c r="M311" t="s">
        <v>58</v>
      </c>
      <c r="N311" t="s">
        <v>48</v>
      </c>
      <c r="O311" t="s">
        <v>1050</v>
      </c>
      <c r="P311" t="s">
        <v>536</v>
      </c>
      <c r="Q311" t="s">
        <v>48</v>
      </c>
      <c r="R311" t="s">
        <v>974</v>
      </c>
    </row>
    <row r="312" spans="1:19" x14ac:dyDescent="0.2">
      <c r="A312" t="s">
        <v>1036</v>
      </c>
      <c r="B312">
        <f t="shared" si="27"/>
        <v>3.1615554852987671E-2</v>
      </c>
      <c r="C312">
        <f t="shared" si="28"/>
        <v>1.5807777426493835E-2</v>
      </c>
      <c r="D312">
        <v>0.70000000000000095</v>
      </c>
      <c r="F312" t="s">
        <v>1073</v>
      </c>
      <c r="G312" t="s">
        <v>263</v>
      </c>
      <c r="H312" t="s">
        <v>779</v>
      </c>
      <c r="I312" t="s">
        <v>958</v>
      </c>
      <c r="J312" t="s">
        <v>1</v>
      </c>
      <c r="K312" t="s">
        <v>588</v>
      </c>
      <c r="L312" t="s">
        <v>47</v>
      </c>
      <c r="M312" t="s">
        <v>1</v>
      </c>
      <c r="N312" t="s">
        <v>285</v>
      </c>
      <c r="O312" t="s">
        <v>959</v>
      </c>
      <c r="P312" t="s">
        <v>960</v>
      </c>
      <c r="Q312" t="s">
        <v>282</v>
      </c>
      <c r="R312" t="s">
        <v>961</v>
      </c>
      <c r="S312" t="s">
        <v>1051</v>
      </c>
    </row>
    <row r="313" spans="1:19" x14ac:dyDescent="0.2">
      <c r="A313" t="s">
        <v>1036</v>
      </c>
      <c r="B313">
        <f t="shared" si="27"/>
        <v>3.1615554852987671E-2</v>
      </c>
      <c r="C313">
        <f t="shared" si="28"/>
        <v>1.5807777426493835E-2</v>
      </c>
      <c r="D313">
        <v>0.6</v>
      </c>
      <c r="F313" t="s">
        <v>1073</v>
      </c>
      <c r="G313" t="s">
        <v>1052</v>
      </c>
      <c r="H313" t="s">
        <v>585</v>
      </c>
      <c r="I313" t="s">
        <v>94</v>
      </c>
      <c r="J313" t="s">
        <v>1053</v>
      </c>
      <c r="K313" t="s">
        <v>416</v>
      </c>
      <c r="L313" t="s">
        <v>137</v>
      </c>
      <c r="M313" t="s">
        <v>1054</v>
      </c>
      <c r="N313" t="s">
        <v>52</v>
      </c>
      <c r="O313" t="s">
        <v>48</v>
      </c>
      <c r="P313" t="s">
        <v>1055</v>
      </c>
      <c r="Q313" t="s">
        <v>175</v>
      </c>
    </row>
    <row r="314" spans="1:19" x14ac:dyDescent="0.2">
      <c r="A314" t="s">
        <v>1036</v>
      </c>
      <c r="B314">
        <f t="shared" si="27"/>
        <v>3.1615554852987671E-2</v>
      </c>
      <c r="C314">
        <f t="shared" si="28"/>
        <v>1.5807777426493835E-2</v>
      </c>
      <c r="D314">
        <v>0.5</v>
      </c>
      <c r="F314" t="s">
        <v>1073</v>
      </c>
      <c r="G314" t="s">
        <v>182</v>
      </c>
      <c r="H314" t="s">
        <v>979</v>
      </c>
      <c r="I314" t="s">
        <v>662</v>
      </c>
      <c r="J314" t="s">
        <v>109</v>
      </c>
      <c r="K314" t="s">
        <v>1</v>
      </c>
      <c r="L314" t="s">
        <v>711</v>
      </c>
      <c r="M314" t="s">
        <v>177</v>
      </c>
      <c r="N314" t="s">
        <v>574</v>
      </c>
      <c r="O314" t="s">
        <v>140</v>
      </c>
      <c r="P314" t="s">
        <v>309</v>
      </c>
      <c r="Q314" t="s">
        <v>121</v>
      </c>
      <c r="R314" t="s">
        <v>48</v>
      </c>
      <c r="S314" t="s">
        <v>276</v>
      </c>
    </row>
    <row r="315" spans="1:19" x14ac:dyDescent="0.2">
      <c r="A315" t="s">
        <v>1036</v>
      </c>
      <c r="B315">
        <f t="shared" si="27"/>
        <v>3.1615554852987671E-2</v>
      </c>
      <c r="C315">
        <f t="shared" si="28"/>
        <v>1.5807777426493835E-2</v>
      </c>
      <c r="D315">
        <v>0.4</v>
      </c>
      <c r="F315" t="s">
        <v>1073</v>
      </c>
      <c r="G315" t="s">
        <v>943</v>
      </c>
      <c r="H315" t="s">
        <v>626</v>
      </c>
      <c r="I315" t="s">
        <v>1056</v>
      </c>
      <c r="J315" t="s">
        <v>101</v>
      </c>
      <c r="K315" t="s">
        <v>193</v>
      </c>
      <c r="L315" t="s">
        <v>315</v>
      </c>
      <c r="M315" t="s">
        <v>566</v>
      </c>
      <c r="N315" t="s">
        <v>41</v>
      </c>
      <c r="O315" t="s">
        <v>48</v>
      </c>
      <c r="P315" t="s">
        <v>358</v>
      </c>
      <c r="Q315" t="s">
        <v>171</v>
      </c>
      <c r="R315" t="s">
        <v>306</v>
      </c>
    </row>
    <row r="316" spans="1:19" x14ac:dyDescent="0.2">
      <c r="A316" t="s">
        <v>1036</v>
      </c>
      <c r="B316">
        <f t="shared" si="27"/>
        <v>3.1615554852987671E-2</v>
      </c>
      <c r="C316">
        <f t="shared" si="28"/>
        <v>1.5807777426493835E-2</v>
      </c>
      <c r="D316">
        <v>0.3</v>
      </c>
      <c r="F316" t="s">
        <v>1073</v>
      </c>
      <c r="G316" t="s">
        <v>72</v>
      </c>
      <c r="H316" t="s">
        <v>40</v>
      </c>
      <c r="I316" t="s">
        <v>387</v>
      </c>
      <c r="J316" t="s">
        <v>250</v>
      </c>
      <c r="K316" t="s">
        <v>465</v>
      </c>
      <c r="L316" t="s">
        <v>319</v>
      </c>
      <c r="M316" t="s">
        <v>76</v>
      </c>
      <c r="N316" t="s">
        <v>48</v>
      </c>
      <c r="O316" t="s">
        <v>1057</v>
      </c>
      <c r="P316" t="s">
        <v>672</v>
      </c>
      <c r="Q316" t="s">
        <v>48</v>
      </c>
      <c r="R316" t="s">
        <v>1058</v>
      </c>
    </row>
    <row r="317" spans="1:19" x14ac:dyDescent="0.2">
      <c r="A317" t="s">
        <v>1036</v>
      </c>
      <c r="B317">
        <f t="shared" si="27"/>
        <v>3.1615554852987671E-2</v>
      </c>
      <c r="C317">
        <f t="shared" si="28"/>
        <v>1.5807777426493835E-2</v>
      </c>
      <c r="D317">
        <v>0.2</v>
      </c>
      <c r="F317" t="s">
        <v>1073</v>
      </c>
      <c r="G317" t="s">
        <v>1052</v>
      </c>
      <c r="H317" t="s">
        <v>585</v>
      </c>
      <c r="I317" t="s">
        <v>94</v>
      </c>
      <c r="J317" t="s">
        <v>1059</v>
      </c>
      <c r="K317" t="s">
        <v>143</v>
      </c>
      <c r="L317" t="s">
        <v>144</v>
      </c>
      <c r="M317" t="s">
        <v>1060</v>
      </c>
      <c r="N317" t="s">
        <v>52</v>
      </c>
      <c r="O317" t="s">
        <v>48</v>
      </c>
      <c r="P317" t="s">
        <v>671</v>
      </c>
      <c r="Q317" t="s">
        <v>175</v>
      </c>
    </row>
    <row r="318" spans="1:19" x14ac:dyDescent="0.2">
      <c r="A318" t="s">
        <v>1036</v>
      </c>
      <c r="B318">
        <f t="shared" si="27"/>
        <v>3.1615554852987671E-2</v>
      </c>
      <c r="C318">
        <f t="shared" si="28"/>
        <v>1.5807777426493835E-2</v>
      </c>
      <c r="D318">
        <v>9.9999999999999895E-2</v>
      </c>
      <c r="F318" t="s">
        <v>1073</v>
      </c>
      <c r="G318" t="s">
        <v>72</v>
      </c>
      <c r="H318" t="s">
        <v>1048</v>
      </c>
      <c r="I318" t="s">
        <v>935</v>
      </c>
      <c r="J318" t="s">
        <v>67</v>
      </c>
      <c r="K318" t="s">
        <v>465</v>
      </c>
      <c r="L318" t="s">
        <v>666</v>
      </c>
      <c r="M318" t="s">
        <v>58</v>
      </c>
      <c r="N318" t="s">
        <v>48</v>
      </c>
      <c r="O318" t="s">
        <v>1061</v>
      </c>
      <c r="P318" t="s">
        <v>158</v>
      </c>
      <c r="Q318" t="s">
        <v>48</v>
      </c>
      <c r="R318" t="s">
        <v>1062</v>
      </c>
    </row>
    <row r="319" spans="1:19" x14ac:dyDescent="0.2">
      <c r="A319" t="s">
        <v>1036</v>
      </c>
      <c r="B319">
        <f t="shared" si="27"/>
        <v>3.1615554852987671E-2</v>
      </c>
      <c r="C319">
        <f t="shared" si="28"/>
        <v>1.5807777426493835E-2</v>
      </c>
      <c r="D319">
        <v>0</v>
      </c>
      <c r="F319" t="s">
        <v>1073</v>
      </c>
      <c r="G319" t="s">
        <v>926</v>
      </c>
      <c r="H319" t="s">
        <v>1017</v>
      </c>
      <c r="I319" t="s">
        <v>387</v>
      </c>
      <c r="J319" t="s">
        <v>250</v>
      </c>
      <c r="K319" t="s">
        <v>193</v>
      </c>
      <c r="L319" t="s">
        <v>48</v>
      </c>
      <c r="M319" t="s">
        <v>1029</v>
      </c>
      <c r="N319" t="s">
        <v>58</v>
      </c>
      <c r="O319" t="s">
        <v>48</v>
      </c>
      <c r="P319" t="s">
        <v>1063</v>
      </c>
      <c r="Q319" t="s">
        <v>41</v>
      </c>
      <c r="R319" t="s">
        <v>48</v>
      </c>
      <c r="S319" t="s">
        <v>1064</v>
      </c>
    </row>
    <row r="320" spans="1:19" x14ac:dyDescent="0.2">
      <c r="A320" t="s">
        <v>1036</v>
      </c>
      <c r="B320">
        <f t="shared" si="27"/>
        <v>3.1615554852987671E-2</v>
      </c>
      <c r="C320">
        <f t="shared" si="28"/>
        <v>1.5807777426493835E-2</v>
      </c>
      <c r="D320">
        <v>-0.1</v>
      </c>
      <c r="F320" t="s">
        <v>1073</v>
      </c>
      <c r="G320" t="s">
        <v>926</v>
      </c>
      <c r="H320" t="s">
        <v>1065</v>
      </c>
      <c r="I320" t="s">
        <v>662</v>
      </c>
      <c r="J320" t="s">
        <v>224</v>
      </c>
      <c r="K320" t="s">
        <v>52</v>
      </c>
      <c r="L320" t="s">
        <v>883</v>
      </c>
      <c r="M320" t="s">
        <v>128</v>
      </c>
      <c r="N320" t="s">
        <v>1</v>
      </c>
      <c r="O320" t="s">
        <v>39</v>
      </c>
      <c r="P320" t="s">
        <v>884</v>
      </c>
      <c r="Q320" t="s">
        <v>177</v>
      </c>
      <c r="R320" t="s">
        <v>288</v>
      </c>
    </row>
    <row r="321" spans="1:17" x14ac:dyDescent="0.2">
      <c r="A321" t="s">
        <v>1036</v>
      </c>
      <c r="B321">
        <f t="shared" si="27"/>
        <v>3.1615554852987671E-2</v>
      </c>
      <c r="C321">
        <f t="shared" si="28"/>
        <v>1.5807777426493835E-2</v>
      </c>
      <c r="D321">
        <v>-0.2</v>
      </c>
      <c r="F321" t="s">
        <v>1073</v>
      </c>
      <c r="G321" t="s">
        <v>61</v>
      </c>
      <c r="H321" t="s">
        <v>114</v>
      </c>
      <c r="I321" t="s">
        <v>121</v>
      </c>
      <c r="J321" t="s">
        <v>893</v>
      </c>
      <c r="K321" t="s">
        <v>733</v>
      </c>
      <c r="L321" t="s">
        <v>416</v>
      </c>
      <c r="M321" t="s">
        <v>1037</v>
      </c>
      <c r="N321" t="s">
        <v>422</v>
      </c>
      <c r="O321" t="s">
        <v>52</v>
      </c>
      <c r="P321" t="s">
        <v>48</v>
      </c>
      <c r="Q321" t="s">
        <v>909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D97D-70A3-264B-B7C7-A7431A4B8BEC}">
  <dimension ref="A1:AK321"/>
  <sheetViews>
    <sheetView topLeftCell="A308" workbookViewId="0">
      <selection activeCell="E1" sqref="E1"/>
    </sheetView>
  </sheetViews>
  <sheetFormatPr baseColWidth="10" defaultColWidth="11" defaultRowHeight="16" x14ac:dyDescent="0.2"/>
  <cols>
    <col min="5" max="5" width="17.5" customWidth="1"/>
    <col min="6" max="21" width="10.83203125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/>
    </row>
    <row r="2" spans="1:37" x14ac:dyDescent="0.2">
      <c r="A2" t="s">
        <v>36</v>
      </c>
      <c r="B2">
        <v>1</v>
      </c>
      <c r="C2">
        <v>1</v>
      </c>
      <c r="D2">
        <v>1.7</v>
      </c>
      <c r="E2">
        <f>D2-0.8</f>
        <v>0.89999999999999991</v>
      </c>
      <c r="F2" t="s">
        <v>1074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</row>
    <row r="3" spans="1:37" x14ac:dyDescent="0.2">
      <c r="A3" t="s">
        <v>36</v>
      </c>
      <c r="B3">
        <v>1</v>
      </c>
      <c r="C3">
        <v>1</v>
      </c>
      <c r="D3">
        <v>1.6</v>
      </c>
      <c r="E3">
        <f>D3-0.8</f>
        <v>0.8</v>
      </c>
      <c r="F3" t="s">
        <v>1074</v>
      </c>
      <c r="G3" t="s">
        <v>50</v>
      </c>
      <c r="H3" t="s">
        <v>51</v>
      </c>
      <c r="I3" t="s">
        <v>52</v>
      </c>
      <c r="J3" t="s">
        <v>48</v>
      </c>
      <c r="K3" t="s">
        <v>53</v>
      </c>
      <c r="L3" t="s">
        <v>52</v>
      </c>
      <c r="M3" t="s">
        <v>54</v>
      </c>
      <c r="N3" t="s">
        <v>1</v>
      </c>
      <c r="O3" t="s">
        <v>55</v>
      </c>
      <c r="P3" t="s">
        <v>56</v>
      </c>
      <c r="Q3" t="s">
        <v>57</v>
      </c>
      <c r="R3" t="s">
        <v>58</v>
      </c>
      <c r="S3" t="s">
        <v>1</v>
      </c>
      <c r="T3" t="s">
        <v>59</v>
      </c>
      <c r="U3" t="s">
        <v>60</v>
      </c>
      <c r="V3" t="s">
        <v>50</v>
      </c>
      <c r="W3" t="s">
        <v>51</v>
      </c>
      <c r="X3" t="s">
        <v>52</v>
      </c>
      <c r="Y3" t="s">
        <v>48</v>
      </c>
      <c r="Z3" t="s">
        <v>53</v>
      </c>
      <c r="AA3" t="s">
        <v>52</v>
      </c>
      <c r="AB3" t="s">
        <v>54</v>
      </c>
      <c r="AC3" t="s">
        <v>1</v>
      </c>
      <c r="AD3" t="s">
        <v>55</v>
      </c>
      <c r="AE3" t="s">
        <v>56</v>
      </c>
      <c r="AF3" t="s">
        <v>57</v>
      </c>
      <c r="AG3" t="s">
        <v>58</v>
      </c>
      <c r="AH3" t="s">
        <v>1</v>
      </c>
      <c r="AI3" t="s">
        <v>59</v>
      </c>
      <c r="AJ3" t="s">
        <v>60</v>
      </c>
    </row>
    <row r="4" spans="1:37" x14ac:dyDescent="0.2">
      <c r="A4" t="s">
        <v>36</v>
      </c>
      <c r="B4">
        <v>1</v>
      </c>
      <c r="C4">
        <v>1</v>
      </c>
      <c r="D4">
        <v>1.5</v>
      </c>
      <c r="E4">
        <f t="shared" ref="E4:E67" si="0">D4-0.8</f>
        <v>0.7</v>
      </c>
      <c r="F4" t="s">
        <v>1074</v>
      </c>
      <c r="G4" t="s">
        <v>61</v>
      </c>
      <c r="H4" t="s">
        <v>48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V4" t="s">
        <v>61</v>
      </c>
      <c r="W4" t="s">
        <v>48</v>
      </c>
      <c r="X4" t="s">
        <v>62</v>
      </c>
      <c r="Y4" t="s">
        <v>63</v>
      </c>
      <c r="Z4" t="s">
        <v>64</v>
      </c>
      <c r="AA4" t="s">
        <v>65</v>
      </c>
      <c r="AB4" t="s">
        <v>66</v>
      </c>
      <c r="AC4" t="s">
        <v>67</v>
      </c>
      <c r="AD4" t="s">
        <v>68</v>
      </c>
      <c r="AE4" t="s">
        <v>69</v>
      </c>
      <c r="AF4" t="s">
        <v>70</v>
      </c>
      <c r="AG4" t="s">
        <v>71</v>
      </c>
    </row>
    <row r="5" spans="1:37" x14ac:dyDescent="0.2">
      <c r="A5" t="s">
        <v>36</v>
      </c>
      <c r="B5">
        <v>1</v>
      </c>
      <c r="C5">
        <v>1</v>
      </c>
      <c r="D5">
        <v>1.4</v>
      </c>
      <c r="E5">
        <f t="shared" si="0"/>
        <v>0.59999999999999987</v>
      </c>
      <c r="F5" t="s">
        <v>1074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41</v>
      </c>
      <c r="N5" t="s">
        <v>78</v>
      </c>
      <c r="O5" t="s">
        <v>79</v>
      </c>
      <c r="P5" t="s">
        <v>80</v>
      </c>
      <c r="Q5" t="s">
        <v>57</v>
      </c>
      <c r="R5" t="s">
        <v>1</v>
      </c>
      <c r="S5" t="s">
        <v>81</v>
      </c>
      <c r="V5" t="s">
        <v>72</v>
      </c>
      <c r="W5" t="s">
        <v>73</v>
      </c>
      <c r="X5" t="s">
        <v>74</v>
      </c>
      <c r="Y5" t="s">
        <v>75</v>
      </c>
      <c r="Z5" t="s">
        <v>76</v>
      </c>
      <c r="AA5" t="s">
        <v>77</v>
      </c>
      <c r="AB5" t="s">
        <v>41</v>
      </c>
      <c r="AC5" t="s">
        <v>78</v>
      </c>
      <c r="AD5" t="s">
        <v>79</v>
      </c>
      <c r="AE5" t="s">
        <v>80</v>
      </c>
      <c r="AF5" t="s">
        <v>57</v>
      </c>
      <c r="AG5" t="s">
        <v>1</v>
      </c>
      <c r="AH5" t="s">
        <v>81</v>
      </c>
    </row>
    <row r="6" spans="1:37" x14ac:dyDescent="0.2">
      <c r="A6" t="s">
        <v>36</v>
      </c>
      <c r="B6">
        <v>1</v>
      </c>
      <c r="C6">
        <v>1</v>
      </c>
      <c r="D6">
        <v>1.3</v>
      </c>
      <c r="E6">
        <f t="shared" si="0"/>
        <v>0.5</v>
      </c>
      <c r="F6" t="s">
        <v>1074</v>
      </c>
      <c r="G6" t="s">
        <v>82</v>
      </c>
      <c r="H6" t="s">
        <v>83</v>
      </c>
      <c r="I6" t="s">
        <v>52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68</v>
      </c>
      <c r="P6" t="s">
        <v>89</v>
      </c>
      <c r="Q6" t="s">
        <v>90</v>
      </c>
      <c r="R6" t="s">
        <v>91</v>
      </c>
      <c r="V6" t="s">
        <v>82</v>
      </c>
      <c r="W6" t="s">
        <v>83</v>
      </c>
      <c r="X6" t="s">
        <v>52</v>
      </c>
      <c r="Y6" t="s">
        <v>84</v>
      </c>
      <c r="Z6" t="s">
        <v>85</v>
      </c>
      <c r="AA6" t="s">
        <v>86</v>
      </c>
      <c r="AB6" t="s">
        <v>87</v>
      </c>
      <c r="AC6" t="s">
        <v>88</v>
      </c>
      <c r="AD6" t="s">
        <v>68</v>
      </c>
      <c r="AE6" t="s">
        <v>89</v>
      </c>
      <c r="AF6" t="s">
        <v>90</v>
      </c>
      <c r="AG6" t="s">
        <v>91</v>
      </c>
    </row>
    <row r="7" spans="1:37" x14ac:dyDescent="0.2">
      <c r="A7" t="s">
        <v>36</v>
      </c>
      <c r="B7">
        <v>1</v>
      </c>
      <c r="C7">
        <v>1</v>
      </c>
      <c r="D7">
        <v>1.2</v>
      </c>
      <c r="E7">
        <f t="shared" si="0"/>
        <v>0.39999999999999991</v>
      </c>
      <c r="F7" t="s">
        <v>1074</v>
      </c>
      <c r="G7" t="s">
        <v>50</v>
      </c>
      <c r="H7" t="s">
        <v>92</v>
      </c>
      <c r="I7" t="s">
        <v>93</v>
      </c>
      <c r="J7" t="s">
        <v>94</v>
      </c>
      <c r="K7" t="s">
        <v>48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  <c r="V7" t="s">
        <v>50</v>
      </c>
      <c r="W7" t="s">
        <v>92</v>
      </c>
      <c r="X7" t="s">
        <v>93</v>
      </c>
      <c r="Y7" t="s">
        <v>94</v>
      </c>
      <c r="Z7" t="s">
        <v>48</v>
      </c>
      <c r="AA7" t="s">
        <v>95</v>
      </c>
      <c r="AB7" t="s">
        <v>96</v>
      </c>
      <c r="AC7" t="s">
        <v>97</v>
      </c>
      <c r="AD7" t="s">
        <v>98</v>
      </c>
      <c r="AE7" t="s">
        <v>99</v>
      </c>
    </row>
    <row r="8" spans="1:37" x14ac:dyDescent="0.2">
      <c r="A8" t="s">
        <v>36</v>
      </c>
      <c r="B8">
        <v>1</v>
      </c>
      <c r="C8">
        <v>1</v>
      </c>
      <c r="D8">
        <v>1.1000000000000001</v>
      </c>
      <c r="E8">
        <f t="shared" si="0"/>
        <v>0.30000000000000004</v>
      </c>
      <c r="F8" t="s">
        <v>1074</v>
      </c>
      <c r="G8" t="s">
        <v>100</v>
      </c>
      <c r="H8" t="s">
        <v>101</v>
      </c>
      <c r="I8" t="s">
        <v>102</v>
      </c>
      <c r="J8" t="s">
        <v>41</v>
      </c>
      <c r="K8" t="s">
        <v>103</v>
      </c>
      <c r="L8" t="s">
        <v>104</v>
      </c>
      <c r="M8" t="s">
        <v>105</v>
      </c>
      <c r="N8" t="s">
        <v>106</v>
      </c>
      <c r="O8" t="s">
        <v>52</v>
      </c>
      <c r="P8" t="s">
        <v>107</v>
      </c>
      <c r="Q8" t="s">
        <v>108</v>
      </c>
      <c r="R8" t="s">
        <v>47</v>
      </c>
      <c r="S8" t="s">
        <v>109</v>
      </c>
      <c r="V8" t="s">
        <v>100</v>
      </c>
      <c r="W8" t="s">
        <v>101</v>
      </c>
      <c r="X8" t="s">
        <v>102</v>
      </c>
      <c r="Y8" t="s">
        <v>41</v>
      </c>
      <c r="Z8" t="s">
        <v>103</v>
      </c>
      <c r="AA8" t="s">
        <v>104</v>
      </c>
      <c r="AB8" t="s">
        <v>105</v>
      </c>
      <c r="AC8" t="s">
        <v>106</v>
      </c>
      <c r="AD8" t="s">
        <v>52</v>
      </c>
      <c r="AE8" t="s">
        <v>107</v>
      </c>
      <c r="AF8" t="s">
        <v>108</v>
      </c>
      <c r="AG8" t="s">
        <v>47</v>
      </c>
      <c r="AH8" t="s">
        <v>109</v>
      </c>
    </row>
    <row r="9" spans="1:37" x14ac:dyDescent="0.2">
      <c r="A9" t="s">
        <v>36</v>
      </c>
      <c r="B9">
        <v>1</v>
      </c>
      <c r="C9">
        <v>1</v>
      </c>
      <c r="D9">
        <v>1</v>
      </c>
      <c r="E9">
        <f t="shared" si="0"/>
        <v>0.19999999999999996</v>
      </c>
      <c r="F9" t="s">
        <v>1074</v>
      </c>
      <c r="G9" t="s">
        <v>110</v>
      </c>
      <c r="H9" t="s">
        <v>40</v>
      </c>
      <c r="I9" t="s">
        <v>111</v>
      </c>
      <c r="J9" t="s">
        <v>52</v>
      </c>
      <c r="K9" t="s">
        <v>112</v>
      </c>
      <c r="L9" t="s">
        <v>109</v>
      </c>
      <c r="M9" t="s">
        <v>113</v>
      </c>
      <c r="N9" t="s">
        <v>48</v>
      </c>
      <c r="O9" t="s">
        <v>114</v>
      </c>
      <c r="P9" t="s">
        <v>115</v>
      </c>
      <c r="Q9" t="s">
        <v>48</v>
      </c>
      <c r="R9" t="s">
        <v>116</v>
      </c>
      <c r="V9" t="s">
        <v>110</v>
      </c>
      <c r="W9" t="s">
        <v>40</v>
      </c>
      <c r="X9" t="s">
        <v>111</v>
      </c>
      <c r="Y9" t="s">
        <v>52</v>
      </c>
      <c r="Z9" t="s">
        <v>112</v>
      </c>
      <c r="AA9" t="s">
        <v>109</v>
      </c>
      <c r="AB9" t="s">
        <v>113</v>
      </c>
      <c r="AC9" t="s">
        <v>48</v>
      </c>
      <c r="AD9" t="s">
        <v>114</v>
      </c>
      <c r="AE9" t="s">
        <v>115</v>
      </c>
      <c r="AF9" t="s">
        <v>48</v>
      </c>
      <c r="AG9" t="s">
        <v>116</v>
      </c>
    </row>
    <row r="10" spans="1:37" x14ac:dyDescent="0.2">
      <c r="A10" t="s">
        <v>36</v>
      </c>
      <c r="B10">
        <v>1</v>
      </c>
      <c r="C10">
        <v>1</v>
      </c>
      <c r="D10">
        <v>0.90000000000000102</v>
      </c>
      <c r="E10">
        <f t="shared" si="0"/>
        <v>0.10000000000000098</v>
      </c>
      <c r="F10" t="s">
        <v>1074</v>
      </c>
      <c r="G10" t="s">
        <v>117</v>
      </c>
      <c r="H10" t="s">
        <v>48</v>
      </c>
      <c r="I10" t="s">
        <v>118</v>
      </c>
      <c r="J10" t="s">
        <v>119</v>
      </c>
      <c r="K10" t="s">
        <v>1</v>
      </c>
      <c r="L10" t="s">
        <v>120</v>
      </c>
      <c r="M10" t="s">
        <v>121</v>
      </c>
      <c r="N10" t="s">
        <v>122</v>
      </c>
      <c r="O10" t="s">
        <v>123</v>
      </c>
      <c r="P10" t="s">
        <v>124</v>
      </c>
      <c r="Q10" t="s">
        <v>125</v>
      </c>
      <c r="R10" t="s">
        <v>126</v>
      </c>
      <c r="V10" t="s">
        <v>117</v>
      </c>
      <c r="W10" t="s">
        <v>48</v>
      </c>
      <c r="X10" t="s">
        <v>118</v>
      </c>
      <c r="Y10" t="s">
        <v>119</v>
      </c>
      <c r="Z10" t="s">
        <v>1</v>
      </c>
      <c r="AA10" t="s">
        <v>120</v>
      </c>
      <c r="AB10" t="s">
        <v>121</v>
      </c>
      <c r="AC10" t="s">
        <v>122</v>
      </c>
      <c r="AD10" t="s">
        <v>123</v>
      </c>
      <c r="AE10" t="s">
        <v>124</v>
      </c>
      <c r="AF10" t="s">
        <v>125</v>
      </c>
      <c r="AG10" t="s">
        <v>126</v>
      </c>
    </row>
    <row r="11" spans="1:37" x14ac:dyDescent="0.2">
      <c r="A11" t="s">
        <v>36</v>
      </c>
      <c r="B11">
        <v>1</v>
      </c>
      <c r="C11">
        <v>1</v>
      </c>
      <c r="D11">
        <v>0.80000000000000104</v>
      </c>
      <c r="E11">
        <f t="shared" si="0"/>
        <v>9.9920072216264089E-16</v>
      </c>
      <c r="F11" t="s">
        <v>1074</v>
      </c>
      <c r="G11" t="s">
        <v>50</v>
      </c>
      <c r="H11" t="s">
        <v>127</v>
      </c>
      <c r="I11" t="s">
        <v>77</v>
      </c>
      <c r="J11" t="s">
        <v>128</v>
      </c>
      <c r="K11" t="s">
        <v>48</v>
      </c>
      <c r="L11" t="s">
        <v>129</v>
      </c>
      <c r="M11" t="s">
        <v>121</v>
      </c>
      <c r="N11" t="s">
        <v>48</v>
      </c>
      <c r="O11" t="s">
        <v>130</v>
      </c>
      <c r="P11" t="s">
        <v>67</v>
      </c>
      <c r="Q11" t="s">
        <v>131</v>
      </c>
      <c r="R11" t="s">
        <v>119</v>
      </c>
      <c r="S11" t="s">
        <v>132</v>
      </c>
      <c r="V11" t="s">
        <v>50</v>
      </c>
      <c r="W11" t="s">
        <v>127</v>
      </c>
      <c r="X11" t="s">
        <v>77</v>
      </c>
      <c r="Y11" t="s">
        <v>128</v>
      </c>
      <c r="Z11" t="s">
        <v>48</v>
      </c>
      <c r="AA11" t="s">
        <v>129</v>
      </c>
      <c r="AB11" t="s">
        <v>121</v>
      </c>
      <c r="AC11" t="s">
        <v>48</v>
      </c>
      <c r="AD11" t="s">
        <v>130</v>
      </c>
      <c r="AE11" t="s">
        <v>67</v>
      </c>
      <c r="AF11" t="s">
        <v>131</v>
      </c>
      <c r="AG11" t="s">
        <v>119</v>
      </c>
      <c r="AH11" t="s">
        <v>132</v>
      </c>
    </row>
    <row r="12" spans="1:37" x14ac:dyDescent="0.2">
      <c r="A12" t="s">
        <v>36</v>
      </c>
      <c r="B12">
        <v>1</v>
      </c>
      <c r="C12">
        <v>1</v>
      </c>
      <c r="D12">
        <v>0.70000000000000095</v>
      </c>
      <c r="E12">
        <f t="shared" si="0"/>
        <v>-9.999999999999909E-2</v>
      </c>
      <c r="F12" t="s">
        <v>1074</v>
      </c>
      <c r="G12" t="s">
        <v>133</v>
      </c>
      <c r="H12" t="s">
        <v>134</v>
      </c>
      <c r="I12" t="s">
        <v>68</v>
      </c>
      <c r="J12" t="s">
        <v>135</v>
      </c>
      <c r="K12" t="s">
        <v>136</v>
      </c>
      <c r="L12" t="s">
        <v>101</v>
      </c>
      <c r="M12" t="s">
        <v>137</v>
      </c>
      <c r="N12" t="s">
        <v>138</v>
      </c>
      <c r="O12" t="s">
        <v>109</v>
      </c>
      <c r="P12" t="s">
        <v>52</v>
      </c>
      <c r="Q12" t="s">
        <v>139</v>
      </c>
      <c r="R12" t="s">
        <v>140</v>
      </c>
      <c r="S12" t="s">
        <v>48</v>
      </c>
      <c r="T12" t="s">
        <v>141</v>
      </c>
      <c r="V12" t="s">
        <v>133</v>
      </c>
      <c r="W12" t="s">
        <v>134</v>
      </c>
      <c r="X12" t="s">
        <v>68</v>
      </c>
      <c r="Y12" t="s">
        <v>135</v>
      </c>
      <c r="Z12" t="s">
        <v>136</v>
      </c>
      <c r="AA12" t="s">
        <v>101</v>
      </c>
      <c r="AB12" t="s">
        <v>137</v>
      </c>
      <c r="AC12" t="s">
        <v>138</v>
      </c>
      <c r="AD12" t="s">
        <v>109</v>
      </c>
      <c r="AE12" t="s">
        <v>52</v>
      </c>
      <c r="AF12" t="s">
        <v>139</v>
      </c>
      <c r="AG12" t="s">
        <v>140</v>
      </c>
      <c r="AH12" t="s">
        <v>48</v>
      </c>
      <c r="AI12" t="s">
        <v>141</v>
      </c>
    </row>
    <row r="13" spans="1:37" x14ac:dyDescent="0.2">
      <c r="A13" t="s">
        <v>36</v>
      </c>
      <c r="B13">
        <v>1</v>
      </c>
      <c r="C13">
        <v>1</v>
      </c>
      <c r="D13">
        <v>0.6</v>
      </c>
      <c r="E13">
        <f t="shared" si="0"/>
        <v>-0.20000000000000007</v>
      </c>
      <c r="F13" t="s">
        <v>1074</v>
      </c>
      <c r="G13" t="s">
        <v>61</v>
      </c>
      <c r="H13" t="s">
        <v>48</v>
      </c>
      <c r="I13" t="s">
        <v>142</v>
      </c>
      <c r="J13" t="s">
        <v>143</v>
      </c>
      <c r="K13" t="s">
        <v>144</v>
      </c>
      <c r="L13" t="s">
        <v>145</v>
      </c>
      <c r="M13" t="s">
        <v>146</v>
      </c>
      <c r="N13" t="s">
        <v>147</v>
      </c>
      <c r="O13" t="s">
        <v>85</v>
      </c>
      <c r="P13" t="s">
        <v>148</v>
      </c>
      <c r="Q13" t="s">
        <v>149</v>
      </c>
      <c r="V13" t="s">
        <v>61</v>
      </c>
      <c r="W13" t="s">
        <v>48</v>
      </c>
      <c r="X13" t="s">
        <v>142</v>
      </c>
      <c r="Y13" t="s">
        <v>143</v>
      </c>
      <c r="Z13" t="s">
        <v>144</v>
      </c>
      <c r="AA13" t="s">
        <v>145</v>
      </c>
      <c r="AB13" t="s">
        <v>146</v>
      </c>
      <c r="AC13" t="s">
        <v>147</v>
      </c>
      <c r="AD13" t="s">
        <v>85</v>
      </c>
      <c r="AE13" t="s">
        <v>148</v>
      </c>
      <c r="AF13" t="s">
        <v>149</v>
      </c>
    </row>
    <row r="14" spans="1:37" x14ac:dyDescent="0.2">
      <c r="A14" t="s">
        <v>36</v>
      </c>
      <c r="B14">
        <v>1</v>
      </c>
      <c r="C14">
        <v>1</v>
      </c>
      <c r="D14">
        <v>0.5</v>
      </c>
      <c r="E14">
        <f t="shared" si="0"/>
        <v>-0.30000000000000004</v>
      </c>
      <c r="F14" t="s">
        <v>1074</v>
      </c>
      <c r="G14" t="s">
        <v>150</v>
      </c>
      <c r="H14" t="s">
        <v>63</v>
      </c>
      <c r="I14" t="s">
        <v>151</v>
      </c>
      <c r="J14" t="s">
        <v>152</v>
      </c>
      <c r="K14" t="s">
        <v>52</v>
      </c>
      <c r="L14" t="s">
        <v>56</v>
      </c>
      <c r="M14" t="s">
        <v>153</v>
      </c>
      <c r="N14" t="s">
        <v>48</v>
      </c>
      <c r="O14" t="s">
        <v>53</v>
      </c>
      <c r="P14" t="s">
        <v>154</v>
      </c>
      <c r="Q14" t="s">
        <v>65</v>
      </c>
      <c r="R14" t="s">
        <v>155</v>
      </c>
      <c r="V14" t="s">
        <v>150</v>
      </c>
      <c r="W14" t="s">
        <v>63</v>
      </c>
      <c r="X14" t="s">
        <v>151</v>
      </c>
      <c r="Y14" t="s">
        <v>152</v>
      </c>
      <c r="Z14" t="s">
        <v>52</v>
      </c>
      <c r="AA14" t="s">
        <v>56</v>
      </c>
      <c r="AB14" t="s">
        <v>153</v>
      </c>
      <c r="AC14" t="s">
        <v>48</v>
      </c>
      <c r="AD14" t="s">
        <v>53</v>
      </c>
      <c r="AE14" t="s">
        <v>154</v>
      </c>
      <c r="AF14" t="s">
        <v>65</v>
      </c>
      <c r="AG14" t="s">
        <v>155</v>
      </c>
    </row>
    <row r="15" spans="1:37" x14ac:dyDescent="0.2">
      <c r="A15" t="s">
        <v>36</v>
      </c>
      <c r="B15">
        <v>1</v>
      </c>
      <c r="C15">
        <v>1</v>
      </c>
      <c r="D15">
        <v>0.4</v>
      </c>
      <c r="E15">
        <f t="shared" si="0"/>
        <v>-0.4</v>
      </c>
      <c r="F15" t="s">
        <v>1074</v>
      </c>
      <c r="G15" t="s">
        <v>156</v>
      </c>
      <c r="H15" t="s">
        <v>101</v>
      </c>
      <c r="I15" t="s">
        <v>157</v>
      </c>
      <c r="J15" t="s">
        <v>158</v>
      </c>
      <c r="K15" t="s">
        <v>42</v>
      </c>
      <c r="L15" t="s">
        <v>159</v>
      </c>
      <c r="M15" t="s">
        <v>63</v>
      </c>
      <c r="N15" t="s">
        <v>160</v>
      </c>
      <c r="O15" t="s">
        <v>48</v>
      </c>
      <c r="P15" t="s">
        <v>161</v>
      </c>
      <c r="Q15" t="s">
        <v>162</v>
      </c>
      <c r="R15" t="s">
        <v>163</v>
      </c>
      <c r="V15" t="s">
        <v>156</v>
      </c>
      <c r="W15" t="s">
        <v>101</v>
      </c>
      <c r="X15" t="s">
        <v>157</v>
      </c>
      <c r="Y15" t="s">
        <v>158</v>
      </c>
      <c r="Z15" t="s">
        <v>42</v>
      </c>
      <c r="AA15" t="s">
        <v>159</v>
      </c>
      <c r="AB15" t="s">
        <v>63</v>
      </c>
      <c r="AC15" t="s">
        <v>160</v>
      </c>
      <c r="AD15" t="s">
        <v>48</v>
      </c>
      <c r="AE15" t="s">
        <v>161</v>
      </c>
      <c r="AF15" t="s">
        <v>162</v>
      </c>
      <c r="AG15" t="s">
        <v>163</v>
      </c>
    </row>
    <row r="16" spans="1:37" x14ac:dyDescent="0.2">
      <c r="A16" t="s">
        <v>36</v>
      </c>
      <c r="B16">
        <v>1</v>
      </c>
      <c r="C16">
        <v>1</v>
      </c>
      <c r="D16">
        <v>0.3</v>
      </c>
      <c r="E16">
        <f t="shared" si="0"/>
        <v>-0.5</v>
      </c>
      <c r="F16" t="s">
        <v>1074</v>
      </c>
      <c r="G16" t="s">
        <v>72</v>
      </c>
      <c r="H16" t="s">
        <v>78</v>
      </c>
      <c r="I16" t="s">
        <v>164</v>
      </c>
      <c r="J16" t="s">
        <v>143</v>
      </c>
      <c r="K16" t="s">
        <v>165</v>
      </c>
      <c r="L16" t="s">
        <v>52</v>
      </c>
      <c r="M16" t="s">
        <v>166</v>
      </c>
      <c r="N16" t="s">
        <v>75</v>
      </c>
      <c r="O16" t="s">
        <v>1</v>
      </c>
      <c r="P16" t="s">
        <v>167</v>
      </c>
      <c r="Q16" t="s">
        <v>121</v>
      </c>
      <c r="R16" t="s">
        <v>168</v>
      </c>
      <c r="V16" t="s">
        <v>72</v>
      </c>
      <c r="W16" t="s">
        <v>78</v>
      </c>
      <c r="X16" t="s">
        <v>164</v>
      </c>
      <c r="Y16" t="s">
        <v>143</v>
      </c>
      <c r="Z16" t="s">
        <v>165</v>
      </c>
      <c r="AA16" t="s">
        <v>52</v>
      </c>
      <c r="AB16" t="s">
        <v>166</v>
      </c>
      <c r="AC16" t="s">
        <v>75</v>
      </c>
      <c r="AD16" t="s">
        <v>1</v>
      </c>
      <c r="AE16" t="s">
        <v>167</v>
      </c>
      <c r="AF16" t="s">
        <v>121</v>
      </c>
      <c r="AG16" t="s">
        <v>168</v>
      </c>
    </row>
    <row r="17" spans="1:35" x14ac:dyDescent="0.2">
      <c r="A17" t="s">
        <v>36</v>
      </c>
      <c r="B17">
        <v>1</v>
      </c>
      <c r="C17">
        <v>1</v>
      </c>
      <c r="D17">
        <v>0.2</v>
      </c>
      <c r="E17">
        <f t="shared" si="0"/>
        <v>-0.60000000000000009</v>
      </c>
      <c r="F17" t="s">
        <v>1074</v>
      </c>
      <c r="G17" t="s">
        <v>72</v>
      </c>
      <c r="H17" t="s">
        <v>169</v>
      </c>
      <c r="I17" t="s">
        <v>41</v>
      </c>
      <c r="J17" t="s">
        <v>48</v>
      </c>
      <c r="K17" t="s">
        <v>170</v>
      </c>
      <c r="L17" t="s">
        <v>171</v>
      </c>
      <c r="M17" t="s">
        <v>172</v>
      </c>
      <c r="N17" t="s">
        <v>52</v>
      </c>
      <c r="O17" t="s">
        <v>45</v>
      </c>
      <c r="P17" t="s">
        <v>173</v>
      </c>
      <c r="Q17" t="s">
        <v>174</v>
      </c>
      <c r="R17" t="s">
        <v>106</v>
      </c>
      <c r="S17" t="s">
        <v>175</v>
      </c>
      <c r="V17" t="s">
        <v>72</v>
      </c>
      <c r="W17" t="s">
        <v>169</v>
      </c>
      <c r="X17" t="s">
        <v>41</v>
      </c>
      <c r="Y17" t="s">
        <v>48</v>
      </c>
      <c r="Z17" t="s">
        <v>170</v>
      </c>
      <c r="AA17" t="s">
        <v>171</v>
      </c>
      <c r="AB17" t="s">
        <v>172</v>
      </c>
      <c r="AC17" t="s">
        <v>52</v>
      </c>
      <c r="AD17" t="s">
        <v>45</v>
      </c>
      <c r="AE17" t="s">
        <v>173</v>
      </c>
      <c r="AF17" t="s">
        <v>174</v>
      </c>
      <c r="AG17" t="s">
        <v>106</v>
      </c>
      <c r="AH17" t="s">
        <v>175</v>
      </c>
    </row>
    <row r="18" spans="1:35" x14ac:dyDescent="0.2">
      <c r="A18" t="s">
        <v>36</v>
      </c>
      <c r="B18">
        <v>1</v>
      </c>
      <c r="C18">
        <v>1</v>
      </c>
      <c r="D18">
        <v>9.9999999999999895E-2</v>
      </c>
      <c r="E18">
        <f t="shared" si="0"/>
        <v>-0.70000000000000018</v>
      </c>
      <c r="F18" t="s">
        <v>1074</v>
      </c>
      <c r="G18" t="s">
        <v>72</v>
      </c>
      <c r="H18" t="s">
        <v>176</v>
      </c>
      <c r="I18" t="s">
        <v>75</v>
      </c>
      <c r="J18" t="s">
        <v>177</v>
      </c>
      <c r="K18" t="s">
        <v>48</v>
      </c>
      <c r="L18" t="s">
        <v>178</v>
      </c>
      <c r="M18" t="s">
        <v>179</v>
      </c>
      <c r="N18" t="s">
        <v>106</v>
      </c>
      <c r="O18" t="s">
        <v>180</v>
      </c>
      <c r="P18" t="s">
        <v>181</v>
      </c>
      <c r="V18" t="s">
        <v>72</v>
      </c>
      <c r="W18" t="s">
        <v>176</v>
      </c>
      <c r="X18" t="s">
        <v>75</v>
      </c>
      <c r="Y18" t="s">
        <v>177</v>
      </c>
      <c r="Z18" t="s">
        <v>48</v>
      </c>
      <c r="AA18" t="s">
        <v>178</v>
      </c>
      <c r="AB18" t="s">
        <v>179</v>
      </c>
      <c r="AC18" t="s">
        <v>106</v>
      </c>
      <c r="AD18" t="s">
        <v>180</v>
      </c>
      <c r="AE18" t="s">
        <v>181</v>
      </c>
    </row>
    <row r="19" spans="1:35" x14ac:dyDescent="0.2">
      <c r="A19" t="s">
        <v>36</v>
      </c>
      <c r="B19">
        <v>1</v>
      </c>
      <c r="C19">
        <v>1</v>
      </c>
      <c r="D19">
        <v>0</v>
      </c>
      <c r="E19">
        <f t="shared" si="0"/>
        <v>-0.8</v>
      </c>
      <c r="F19" t="s">
        <v>1074</v>
      </c>
      <c r="G19" t="s">
        <v>182</v>
      </c>
      <c r="H19" t="s">
        <v>183</v>
      </c>
      <c r="I19" t="s">
        <v>69</v>
      </c>
      <c r="J19" t="s">
        <v>184</v>
      </c>
      <c r="K19" t="s">
        <v>185</v>
      </c>
      <c r="L19" t="s">
        <v>67</v>
      </c>
      <c r="M19" t="s">
        <v>186</v>
      </c>
      <c r="N19" t="s">
        <v>187</v>
      </c>
      <c r="O19" t="s">
        <v>69</v>
      </c>
      <c r="P19" t="s">
        <v>188</v>
      </c>
      <c r="Q19" t="s">
        <v>145</v>
      </c>
      <c r="R19" t="s">
        <v>189</v>
      </c>
      <c r="V19" t="s">
        <v>182</v>
      </c>
      <c r="W19" t="s">
        <v>183</v>
      </c>
      <c r="X19" t="s">
        <v>69</v>
      </c>
      <c r="Y19" t="s">
        <v>184</v>
      </c>
      <c r="Z19" t="s">
        <v>185</v>
      </c>
      <c r="AA19" t="s">
        <v>67</v>
      </c>
      <c r="AB19" t="s">
        <v>186</v>
      </c>
      <c r="AC19" t="s">
        <v>187</v>
      </c>
      <c r="AD19" t="s">
        <v>69</v>
      </c>
      <c r="AE19" t="s">
        <v>188</v>
      </c>
      <c r="AF19" t="s">
        <v>145</v>
      </c>
      <c r="AG19" t="s">
        <v>189</v>
      </c>
    </row>
    <row r="20" spans="1:35" x14ac:dyDescent="0.2">
      <c r="A20" t="s">
        <v>36</v>
      </c>
      <c r="B20">
        <v>1</v>
      </c>
      <c r="C20">
        <v>1</v>
      </c>
      <c r="D20">
        <v>-0.1</v>
      </c>
      <c r="E20">
        <f t="shared" si="0"/>
        <v>-0.9</v>
      </c>
      <c r="F20" t="s">
        <v>1074</v>
      </c>
      <c r="G20" t="s">
        <v>190</v>
      </c>
      <c r="H20" t="s">
        <v>191</v>
      </c>
      <c r="I20" t="s">
        <v>192</v>
      </c>
      <c r="J20" t="s">
        <v>68</v>
      </c>
      <c r="K20" t="s">
        <v>193</v>
      </c>
      <c r="L20" t="s">
        <v>194</v>
      </c>
      <c r="M20" t="s">
        <v>52</v>
      </c>
      <c r="N20" t="s">
        <v>195</v>
      </c>
      <c r="O20" t="s">
        <v>196</v>
      </c>
      <c r="P20" t="s">
        <v>106</v>
      </c>
      <c r="Q20" t="s">
        <v>197</v>
      </c>
      <c r="R20" t="s">
        <v>198</v>
      </c>
      <c r="S20" t="s">
        <v>199</v>
      </c>
      <c r="V20" t="s">
        <v>190</v>
      </c>
      <c r="W20" t="s">
        <v>191</v>
      </c>
      <c r="X20" t="s">
        <v>192</v>
      </c>
      <c r="Y20" t="s">
        <v>68</v>
      </c>
      <c r="Z20" t="s">
        <v>193</v>
      </c>
    </row>
    <row r="21" spans="1:35" x14ac:dyDescent="0.2">
      <c r="A21" t="s">
        <v>36</v>
      </c>
      <c r="B21">
        <v>1</v>
      </c>
      <c r="C21">
        <v>1</v>
      </c>
      <c r="D21">
        <v>-0.2</v>
      </c>
      <c r="E21">
        <f t="shared" si="0"/>
        <v>-1</v>
      </c>
      <c r="F21" t="s">
        <v>1074</v>
      </c>
      <c r="G21" t="s">
        <v>82</v>
      </c>
      <c r="H21" t="s">
        <v>200</v>
      </c>
      <c r="I21" t="s">
        <v>52</v>
      </c>
      <c r="J21" t="s">
        <v>48</v>
      </c>
      <c r="K21" t="s">
        <v>201</v>
      </c>
      <c r="L21" t="s">
        <v>94</v>
      </c>
      <c r="M21" t="s">
        <v>48</v>
      </c>
      <c r="N21" t="s">
        <v>191</v>
      </c>
      <c r="O21" t="s">
        <v>202</v>
      </c>
      <c r="P21" t="s">
        <v>203</v>
      </c>
      <c r="Q21" t="s">
        <v>158</v>
      </c>
      <c r="R21" t="s">
        <v>85</v>
      </c>
      <c r="S21" t="s">
        <v>204</v>
      </c>
      <c r="T21" t="s">
        <v>205</v>
      </c>
    </row>
    <row r="22" spans="1:35" x14ac:dyDescent="0.2">
      <c r="A22" t="s">
        <v>206</v>
      </c>
      <c r="B22">
        <f>1/3.48</f>
        <v>0.28735632183908044</v>
      </c>
      <c r="C22">
        <f>1/3.48</f>
        <v>0.28735632183908044</v>
      </c>
      <c r="D22">
        <v>1.7</v>
      </c>
      <c r="E22">
        <f t="shared" si="0"/>
        <v>0.89999999999999991</v>
      </c>
      <c r="F22" t="s">
        <v>1074</v>
      </c>
      <c r="G22" t="s">
        <v>38</v>
      </c>
      <c r="H22" t="s">
        <v>39</v>
      </c>
      <c r="I22" t="s">
        <v>40</v>
      </c>
      <c r="J22" t="s">
        <v>41</v>
      </c>
      <c r="K22" t="s">
        <v>186</v>
      </c>
      <c r="L22" t="s">
        <v>103</v>
      </c>
      <c r="M22" t="s">
        <v>207</v>
      </c>
      <c r="N22" t="s">
        <v>193</v>
      </c>
      <c r="O22" t="s">
        <v>121</v>
      </c>
      <c r="P22" t="s">
        <v>48</v>
      </c>
      <c r="Q22" t="s">
        <v>208</v>
      </c>
      <c r="R22" t="s">
        <v>41</v>
      </c>
      <c r="S22" t="s">
        <v>48</v>
      </c>
      <c r="T22" t="s">
        <v>209</v>
      </c>
      <c r="V22" t="s">
        <v>38</v>
      </c>
      <c r="W22" t="s">
        <v>39</v>
      </c>
      <c r="X22" t="s">
        <v>40</v>
      </c>
      <c r="Y22" t="s">
        <v>41</v>
      </c>
      <c r="Z22" t="s">
        <v>186</v>
      </c>
      <c r="AA22" t="s">
        <v>103</v>
      </c>
      <c r="AB22" t="s">
        <v>207</v>
      </c>
      <c r="AC22" t="s">
        <v>193</v>
      </c>
      <c r="AD22" t="s">
        <v>121</v>
      </c>
      <c r="AE22" t="s">
        <v>48</v>
      </c>
      <c r="AF22" t="s">
        <v>208</v>
      </c>
      <c r="AG22" t="s">
        <v>41</v>
      </c>
      <c r="AH22" t="s">
        <v>48</v>
      </c>
      <c r="AI22" t="s">
        <v>209</v>
      </c>
    </row>
    <row r="23" spans="1:35" x14ac:dyDescent="0.2">
      <c r="A23" t="s">
        <v>206</v>
      </c>
      <c r="B23">
        <f t="shared" ref="B23:C41" si="1">1/3.48</f>
        <v>0.28735632183908044</v>
      </c>
      <c r="C23">
        <f t="shared" si="1"/>
        <v>0.28735632183908044</v>
      </c>
      <c r="D23">
        <v>1.6</v>
      </c>
      <c r="E23">
        <f t="shared" si="0"/>
        <v>0.8</v>
      </c>
      <c r="F23" t="s">
        <v>1074</v>
      </c>
      <c r="G23" t="s">
        <v>210</v>
      </c>
      <c r="H23" t="s">
        <v>48</v>
      </c>
      <c r="I23" t="s">
        <v>116</v>
      </c>
      <c r="J23" t="s">
        <v>143</v>
      </c>
      <c r="K23" t="s">
        <v>211</v>
      </c>
      <c r="L23" t="s">
        <v>212</v>
      </c>
      <c r="M23" t="s">
        <v>41</v>
      </c>
      <c r="N23" t="s">
        <v>1</v>
      </c>
      <c r="O23" t="s">
        <v>213</v>
      </c>
      <c r="P23" t="s">
        <v>214</v>
      </c>
      <c r="Q23" t="s">
        <v>106</v>
      </c>
      <c r="R23" t="s">
        <v>186</v>
      </c>
      <c r="S23" t="s">
        <v>215</v>
      </c>
      <c r="V23" t="s">
        <v>210</v>
      </c>
      <c r="W23" t="s">
        <v>48</v>
      </c>
      <c r="X23" t="s">
        <v>116</v>
      </c>
      <c r="Y23" t="s">
        <v>143</v>
      </c>
      <c r="Z23" t="s">
        <v>211</v>
      </c>
      <c r="AA23" t="s">
        <v>212</v>
      </c>
      <c r="AB23" t="s">
        <v>41</v>
      </c>
      <c r="AC23" t="s">
        <v>1</v>
      </c>
      <c r="AD23" t="s">
        <v>213</v>
      </c>
      <c r="AE23" t="s">
        <v>214</v>
      </c>
      <c r="AF23" t="s">
        <v>106</v>
      </c>
      <c r="AG23" t="s">
        <v>186</v>
      </c>
      <c r="AH23" t="s">
        <v>215</v>
      </c>
    </row>
    <row r="24" spans="1:35" x14ac:dyDescent="0.2">
      <c r="A24" t="s">
        <v>206</v>
      </c>
      <c r="B24">
        <f t="shared" si="1"/>
        <v>0.28735632183908044</v>
      </c>
      <c r="C24">
        <f t="shared" si="1"/>
        <v>0.28735632183908044</v>
      </c>
      <c r="D24">
        <v>1.5</v>
      </c>
      <c r="E24">
        <f t="shared" si="0"/>
        <v>0.7</v>
      </c>
      <c r="F24" t="s">
        <v>1074</v>
      </c>
      <c r="G24" t="s">
        <v>216</v>
      </c>
      <c r="H24" t="s">
        <v>69</v>
      </c>
      <c r="I24" t="s">
        <v>217</v>
      </c>
      <c r="J24" t="s">
        <v>41</v>
      </c>
      <c r="K24" t="s">
        <v>48</v>
      </c>
      <c r="L24" t="s">
        <v>218</v>
      </c>
      <c r="M24" t="s">
        <v>57</v>
      </c>
      <c r="N24" t="s">
        <v>219</v>
      </c>
      <c r="O24" t="s">
        <v>220</v>
      </c>
      <c r="P24" t="s">
        <v>41</v>
      </c>
      <c r="Q24" t="s">
        <v>48</v>
      </c>
      <c r="R24" t="s">
        <v>221</v>
      </c>
      <c r="V24" t="s">
        <v>216</v>
      </c>
      <c r="W24" t="s">
        <v>69</v>
      </c>
      <c r="X24" t="s">
        <v>217</v>
      </c>
      <c r="Y24" t="s">
        <v>41</v>
      </c>
      <c r="Z24" t="s">
        <v>48</v>
      </c>
      <c r="AA24" t="s">
        <v>218</v>
      </c>
      <c r="AB24" t="s">
        <v>57</v>
      </c>
      <c r="AC24" t="s">
        <v>219</v>
      </c>
      <c r="AD24" t="s">
        <v>220</v>
      </c>
      <c r="AE24" t="s">
        <v>41</v>
      </c>
      <c r="AF24" t="s">
        <v>48</v>
      </c>
      <c r="AG24" t="s">
        <v>221</v>
      </c>
    </row>
    <row r="25" spans="1:35" x14ac:dyDescent="0.2">
      <c r="A25" t="s">
        <v>206</v>
      </c>
      <c r="B25">
        <f t="shared" si="1"/>
        <v>0.28735632183908044</v>
      </c>
      <c r="C25">
        <f t="shared" si="1"/>
        <v>0.28735632183908044</v>
      </c>
      <c r="D25">
        <v>1.4</v>
      </c>
      <c r="E25">
        <f t="shared" si="0"/>
        <v>0.59999999999999987</v>
      </c>
      <c r="F25" t="s">
        <v>1074</v>
      </c>
      <c r="G25" t="s">
        <v>222</v>
      </c>
      <c r="H25" t="s">
        <v>137</v>
      </c>
      <c r="I25" t="s">
        <v>223</v>
      </c>
      <c r="J25" t="s">
        <v>224</v>
      </c>
      <c r="K25" t="s">
        <v>41</v>
      </c>
      <c r="L25" t="s">
        <v>48</v>
      </c>
      <c r="M25" t="s">
        <v>225</v>
      </c>
      <c r="N25" t="s">
        <v>121</v>
      </c>
      <c r="O25" t="s">
        <v>48</v>
      </c>
      <c r="P25" t="s">
        <v>226</v>
      </c>
      <c r="Q25" t="s">
        <v>106</v>
      </c>
      <c r="R25" t="s">
        <v>48</v>
      </c>
      <c r="S25" t="s">
        <v>201</v>
      </c>
      <c r="V25" t="s">
        <v>222</v>
      </c>
      <c r="W25" t="s">
        <v>137</v>
      </c>
      <c r="X25" t="s">
        <v>223</v>
      </c>
      <c r="Y25" t="s">
        <v>224</v>
      </c>
      <c r="Z25" t="s">
        <v>41</v>
      </c>
      <c r="AA25" t="s">
        <v>48</v>
      </c>
      <c r="AB25" t="s">
        <v>225</v>
      </c>
      <c r="AC25" t="s">
        <v>121</v>
      </c>
      <c r="AD25" t="s">
        <v>48</v>
      </c>
      <c r="AE25" t="s">
        <v>226</v>
      </c>
      <c r="AF25" t="s">
        <v>106</v>
      </c>
      <c r="AG25" t="s">
        <v>48</v>
      </c>
      <c r="AH25" t="s">
        <v>201</v>
      </c>
    </row>
    <row r="26" spans="1:35" x14ac:dyDescent="0.2">
      <c r="A26" t="s">
        <v>206</v>
      </c>
      <c r="B26">
        <f t="shared" si="1"/>
        <v>0.28735632183908044</v>
      </c>
      <c r="C26">
        <f t="shared" si="1"/>
        <v>0.28735632183908044</v>
      </c>
      <c r="D26">
        <v>1.3</v>
      </c>
      <c r="E26">
        <f t="shared" si="0"/>
        <v>0.5</v>
      </c>
      <c r="F26" t="s">
        <v>1074</v>
      </c>
      <c r="G26" t="s">
        <v>133</v>
      </c>
      <c r="H26" t="s">
        <v>134</v>
      </c>
      <c r="I26" t="s">
        <v>68</v>
      </c>
      <c r="J26" t="s">
        <v>135</v>
      </c>
      <c r="K26" t="s">
        <v>136</v>
      </c>
      <c r="L26" t="s">
        <v>101</v>
      </c>
      <c r="M26" t="s">
        <v>137</v>
      </c>
      <c r="N26" t="s">
        <v>138</v>
      </c>
      <c r="O26" t="s">
        <v>122</v>
      </c>
      <c r="P26" t="s">
        <v>52</v>
      </c>
      <c r="Q26" t="s">
        <v>176</v>
      </c>
      <c r="R26" t="s">
        <v>48</v>
      </c>
      <c r="S26" t="s">
        <v>227</v>
      </c>
      <c r="V26" t="s">
        <v>133</v>
      </c>
      <c r="W26" t="s">
        <v>134</v>
      </c>
      <c r="X26" t="s">
        <v>68</v>
      </c>
      <c r="Y26" t="s">
        <v>135</v>
      </c>
      <c r="Z26" t="s">
        <v>136</v>
      </c>
      <c r="AA26" t="s">
        <v>101</v>
      </c>
      <c r="AB26" t="s">
        <v>137</v>
      </c>
      <c r="AC26" t="s">
        <v>138</v>
      </c>
      <c r="AD26" t="s">
        <v>122</v>
      </c>
      <c r="AE26" t="s">
        <v>52</v>
      </c>
      <c r="AF26" t="s">
        <v>176</v>
      </c>
      <c r="AG26" t="s">
        <v>48</v>
      </c>
      <c r="AH26" t="s">
        <v>227</v>
      </c>
    </row>
    <row r="27" spans="1:35" x14ac:dyDescent="0.2">
      <c r="A27" t="s">
        <v>206</v>
      </c>
      <c r="B27">
        <f t="shared" si="1"/>
        <v>0.28735632183908044</v>
      </c>
      <c r="C27">
        <f t="shared" si="1"/>
        <v>0.28735632183908044</v>
      </c>
      <c r="D27">
        <v>1.2</v>
      </c>
      <c r="E27">
        <f t="shared" si="0"/>
        <v>0.39999999999999991</v>
      </c>
      <c r="F27" t="s">
        <v>1074</v>
      </c>
      <c r="G27" t="s">
        <v>72</v>
      </c>
      <c r="H27" t="s">
        <v>228</v>
      </c>
      <c r="I27" t="s">
        <v>119</v>
      </c>
      <c r="J27" t="s">
        <v>1</v>
      </c>
      <c r="K27" t="s">
        <v>229</v>
      </c>
      <c r="L27" t="s">
        <v>230</v>
      </c>
      <c r="M27" t="s">
        <v>67</v>
      </c>
      <c r="N27" t="s">
        <v>75</v>
      </c>
      <c r="O27" t="s">
        <v>65</v>
      </c>
      <c r="P27" t="s">
        <v>231</v>
      </c>
      <c r="Q27" t="s">
        <v>52</v>
      </c>
      <c r="R27" t="s">
        <v>224</v>
      </c>
      <c r="V27" t="s">
        <v>72</v>
      </c>
      <c r="W27" t="s">
        <v>228</v>
      </c>
      <c r="X27" t="s">
        <v>119</v>
      </c>
      <c r="Y27" t="s">
        <v>1</v>
      </c>
      <c r="Z27" t="s">
        <v>229</v>
      </c>
      <c r="AA27" t="s">
        <v>230</v>
      </c>
      <c r="AB27" t="s">
        <v>67</v>
      </c>
      <c r="AC27" t="s">
        <v>75</v>
      </c>
      <c r="AD27" t="s">
        <v>65</v>
      </c>
      <c r="AE27" t="s">
        <v>231</v>
      </c>
      <c r="AF27" t="s">
        <v>52</v>
      </c>
      <c r="AG27" t="s">
        <v>224</v>
      </c>
    </row>
    <row r="28" spans="1:35" x14ac:dyDescent="0.2">
      <c r="A28" t="s">
        <v>206</v>
      </c>
      <c r="B28">
        <f t="shared" si="1"/>
        <v>0.28735632183908044</v>
      </c>
      <c r="C28">
        <f t="shared" si="1"/>
        <v>0.28735632183908044</v>
      </c>
      <c r="D28">
        <v>1.1000000000000001</v>
      </c>
      <c r="E28">
        <f t="shared" si="0"/>
        <v>0.30000000000000004</v>
      </c>
      <c r="F28" t="s">
        <v>1074</v>
      </c>
      <c r="G28" t="s">
        <v>210</v>
      </c>
      <c r="H28" t="s">
        <v>48</v>
      </c>
      <c r="I28" t="s">
        <v>232</v>
      </c>
      <c r="J28" t="s">
        <v>68</v>
      </c>
      <c r="K28" t="s">
        <v>76</v>
      </c>
      <c r="L28" t="s">
        <v>158</v>
      </c>
      <c r="M28" t="s">
        <v>85</v>
      </c>
      <c r="N28" t="s">
        <v>233</v>
      </c>
      <c r="O28" t="s">
        <v>57</v>
      </c>
      <c r="P28" t="s">
        <v>200</v>
      </c>
      <c r="Q28" t="s">
        <v>158</v>
      </c>
      <c r="R28" t="s">
        <v>48</v>
      </c>
      <c r="S28" t="s">
        <v>234</v>
      </c>
      <c r="V28" t="s">
        <v>210</v>
      </c>
      <c r="W28" t="s">
        <v>48</v>
      </c>
      <c r="X28" t="s">
        <v>232</v>
      </c>
      <c r="Y28" t="s">
        <v>68</v>
      </c>
      <c r="Z28" t="s">
        <v>76</v>
      </c>
      <c r="AA28" t="s">
        <v>158</v>
      </c>
      <c r="AB28" t="s">
        <v>85</v>
      </c>
      <c r="AC28" t="s">
        <v>233</v>
      </c>
      <c r="AD28" t="s">
        <v>57</v>
      </c>
      <c r="AE28" t="s">
        <v>200</v>
      </c>
      <c r="AF28" t="s">
        <v>158</v>
      </c>
      <c r="AG28" t="s">
        <v>48</v>
      </c>
      <c r="AH28" t="s">
        <v>234</v>
      </c>
    </row>
    <row r="29" spans="1:35" x14ac:dyDescent="0.2">
      <c r="A29" t="s">
        <v>206</v>
      </c>
      <c r="B29">
        <f t="shared" si="1"/>
        <v>0.28735632183908044</v>
      </c>
      <c r="C29">
        <f t="shared" si="1"/>
        <v>0.28735632183908044</v>
      </c>
      <c r="D29">
        <v>1</v>
      </c>
      <c r="E29">
        <f t="shared" si="0"/>
        <v>0.19999999999999996</v>
      </c>
      <c r="F29" t="s">
        <v>1074</v>
      </c>
      <c r="G29" t="s">
        <v>72</v>
      </c>
      <c r="H29" t="s">
        <v>235</v>
      </c>
      <c r="I29" t="s">
        <v>236</v>
      </c>
      <c r="J29" t="s">
        <v>48</v>
      </c>
      <c r="K29" t="s">
        <v>237</v>
      </c>
      <c r="L29" t="s">
        <v>238</v>
      </c>
      <c r="M29" t="s">
        <v>52</v>
      </c>
      <c r="N29" t="s">
        <v>239</v>
      </c>
      <c r="O29" t="s">
        <v>240</v>
      </c>
      <c r="P29" t="s">
        <v>241</v>
      </c>
      <c r="V29" t="s">
        <v>72</v>
      </c>
      <c r="W29" t="s">
        <v>235</v>
      </c>
      <c r="X29" t="s">
        <v>236</v>
      </c>
      <c r="Y29" t="s">
        <v>48</v>
      </c>
      <c r="Z29" t="s">
        <v>237</v>
      </c>
      <c r="AA29" t="s">
        <v>238</v>
      </c>
      <c r="AB29" t="s">
        <v>52</v>
      </c>
      <c r="AC29" t="s">
        <v>239</v>
      </c>
      <c r="AD29" t="s">
        <v>240</v>
      </c>
      <c r="AE29" t="s">
        <v>241</v>
      </c>
    </row>
    <row r="30" spans="1:35" x14ac:dyDescent="0.2">
      <c r="A30" t="s">
        <v>206</v>
      </c>
      <c r="B30">
        <f t="shared" si="1"/>
        <v>0.28735632183908044</v>
      </c>
      <c r="C30">
        <f t="shared" si="1"/>
        <v>0.28735632183908044</v>
      </c>
      <c r="D30">
        <v>0.90000000000000102</v>
      </c>
      <c r="E30">
        <f t="shared" si="0"/>
        <v>0.10000000000000098</v>
      </c>
      <c r="F30" t="s">
        <v>1074</v>
      </c>
      <c r="G30" t="s">
        <v>242</v>
      </c>
      <c r="H30" t="s">
        <v>59</v>
      </c>
      <c r="I30" t="s">
        <v>243</v>
      </c>
      <c r="J30" t="s">
        <v>75</v>
      </c>
      <c r="K30" t="s">
        <v>158</v>
      </c>
      <c r="L30" t="s">
        <v>48</v>
      </c>
      <c r="M30" t="s">
        <v>244</v>
      </c>
      <c r="N30" t="s">
        <v>245</v>
      </c>
      <c r="O30" t="s">
        <v>68</v>
      </c>
      <c r="P30" t="s">
        <v>51</v>
      </c>
      <c r="Q30" t="s">
        <v>147</v>
      </c>
      <c r="R30" t="s">
        <v>140</v>
      </c>
      <c r="S30" t="s">
        <v>246</v>
      </c>
      <c r="V30" t="s">
        <v>242</v>
      </c>
      <c r="W30" t="s">
        <v>59</v>
      </c>
      <c r="X30" t="s">
        <v>243</v>
      </c>
      <c r="Y30" t="s">
        <v>75</v>
      </c>
      <c r="Z30" t="s">
        <v>158</v>
      </c>
      <c r="AA30" t="s">
        <v>48</v>
      </c>
      <c r="AB30" t="s">
        <v>244</v>
      </c>
      <c r="AC30" t="s">
        <v>245</v>
      </c>
      <c r="AD30" t="s">
        <v>68</v>
      </c>
      <c r="AE30" t="s">
        <v>51</v>
      </c>
      <c r="AF30" t="s">
        <v>147</v>
      </c>
      <c r="AG30" t="s">
        <v>140</v>
      </c>
      <c r="AH30" t="s">
        <v>246</v>
      </c>
    </row>
    <row r="31" spans="1:35" x14ac:dyDescent="0.2">
      <c r="A31" t="s">
        <v>206</v>
      </c>
      <c r="B31">
        <f t="shared" si="1"/>
        <v>0.28735632183908044</v>
      </c>
      <c r="C31">
        <f t="shared" si="1"/>
        <v>0.28735632183908044</v>
      </c>
      <c r="D31">
        <v>0.80000000000000104</v>
      </c>
      <c r="E31">
        <f t="shared" si="0"/>
        <v>9.9920072216264089E-16</v>
      </c>
      <c r="F31" t="s">
        <v>1074</v>
      </c>
      <c r="G31" t="s">
        <v>82</v>
      </c>
      <c r="H31" t="s">
        <v>247</v>
      </c>
      <c r="I31" t="s">
        <v>54</v>
      </c>
      <c r="J31" t="s">
        <v>55</v>
      </c>
      <c r="K31" t="s">
        <v>248</v>
      </c>
      <c r="L31" t="s">
        <v>249</v>
      </c>
      <c r="M31" t="s">
        <v>250</v>
      </c>
      <c r="N31" t="s">
        <v>63</v>
      </c>
      <c r="O31" t="s">
        <v>151</v>
      </c>
      <c r="P31" t="s">
        <v>196</v>
      </c>
      <c r="Q31" t="s">
        <v>97</v>
      </c>
      <c r="V31" t="s">
        <v>82</v>
      </c>
      <c r="W31" t="s">
        <v>247</v>
      </c>
      <c r="X31" t="s">
        <v>54</v>
      </c>
      <c r="Y31" t="s">
        <v>55</v>
      </c>
      <c r="Z31" t="s">
        <v>248</v>
      </c>
      <c r="AA31" t="s">
        <v>249</v>
      </c>
      <c r="AB31" t="s">
        <v>250</v>
      </c>
      <c r="AC31" t="s">
        <v>63</v>
      </c>
      <c r="AD31" t="s">
        <v>151</v>
      </c>
      <c r="AE31" t="s">
        <v>196</v>
      </c>
      <c r="AF31" t="s">
        <v>97</v>
      </c>
    </row>
    <row r="32" spans="1:35" x14ac:dyDescent="0.2">
      <c r="A32" t="s">
        <v>206</v>
      </c>
      <c r="B32">
        <f t="shared" si="1"/>
        <v>0.28735632183908044</v>
      </c>
      <c r="C32">
        <f t="shared" si="1"/>
        <v>0.28735632183908044</v>
      </c>
      <c r="D32">
        <v>0.70000000000000095</v>
      </c>
      <c r="E32">
        <f t="shared" si="0"/>
        <v>-9.999999999999909E-2</v>
      </c>
      <c r="F32" t="s">
        <v>1074</v>
      </c>
      <c r="G32" t="s">
        <v>251</v>
      </c>
      <c r="H32" t="s">
        <v>68</v>
      </c>
      <c r="I32" t="s">
        <v>252</v>
      </c>
      <c r="J32" t="s">
        <v>85</v>
      </c>
      <c r="K32" t="s">
        <v>148</v>
      </c>
      <c r="L32" t="s">
        <v>253</v>
      </c>
      <c r="M32" t="s">
        <v>254</v>
      </c>
      <c r="N32" t="s">
        <v>158</v>
      </c>
      <c r="O32" t="s">
        <v>48</v>
      </c>
      <c r="P32" t="s">
        <v>255</v>
      </c>
      <c r="Q32" t="s">
        <v>97</v>
      </c>
      <c r="R32" t="s">
        <v>256</v>
      </c>
      <c r="V32" t="s">
        <v>251</v>
      </c>
      <c r="W32" t="s">
        <v>68</v>
      </c>
      <c r="X32" t="s">
        <v>252</v>
      </c>
      <c r="Y32" t="s">
        <v>85</v>
      </c>
      <c r="Z32" t="s">
        <v>148</v>
      </c>
      <c r="AA32" t="s">
        <v>253</v>
      </c>
      <c r="AB32" t="s">
        <v>254</v>
      </c>
      <c r="AC32" t="s">
        <v>158</v>
      </c>
      <c r="AD32" t="s">
        <v>48</v>
      </c>
      <c r="AE32" t="s">
        <v>255</v>
      </c>
      <c r="AF32" t="s">
        <v>97</v>
      </c>
      <c r="AG32" t="s">
        <v>256</v>
      </c>
    </row>
    <row r="33" spans="1:36" x14ac:dyDescent="0.2">
      <c r="A33" t="s">
        <v>206</v>
      </c>
      <c r="B33">
        <f t="shared" si="1"/>
        <v>0.28735632183908044</v>
      </c>
      <c r="C33">
        <f t="shared" si="1"/>
        <v>0.28735632183908044</v>
      </c>
      <c r="D33">
        <v>0.6</v>
      </c>
      <c r="E33">
        <f t="shared" si="0"/>
        <v>-0.20000000000000007</v>
      </c>
      <c r="F33" t="s">
        <v>1074</v>
      </c>
      <c r="G33" t="s">
        <v>257</v>
      </c>
      <c r="H33" t="s">
        <v>121</v>
      </c>
      <c r="I33" t="s">
        <v>109</v>
      </c>
      <c r="J33" t="s">
        <v>258</v>
      </c>
      <c r="K33" t="s">
        <v>246</v>
      </c>
      <c r="L33" t="s">
        <v>57</v>
      </c>
      <c r="M33" t="s">
        <v>259</v>
      </c>
      <c r="N33" t="s">
        <v>51</v>
      </c>
      <c r="O33" t="s">
        <v>260</v>
      </c>
      <c r="P33" t="s">
        <v>52</v>
      </c>
      <c r="Q33" t="s">
        <v>261</v>
      </c>
      <c r="R33" t="s">
        <v>48</v>
      </c>
      <c r="S33" t="s">
        <v>148</v>
      </c>
      <c r="T33" t="s">
        <v>262</v>
      </c>
      <c r="V33" t="s">
        <v>257</v>
      </c>
      <c r="W33" t="s">
        <v>121</v>
      </c>
      <c r="X33" t="s">
        <v>109</v>
      </c>
      <c r="Y33" t="s">
        <v>258</v>
      </c>
      <c r="Z33" t="s">
        <v>246</v>
      </c>
      <c r="AA33" t="s">
        <v>57</v>
      </c>
      <c r="AB33" t="s">
        <v>259</v>
      </c>
      <c r="AC33" t="s">
        <v>51</v>
      </c>
      <c r="AD33" t="s">
        <v>260</v>
      </c>
      <c r="AE33" t="s">
        <v>52</v>
      </c>
      <c r="AF33" t="s">
        <v>261</v>
      </c>
      <c r="AG33" t="s">
        <v>48</v>
      </c>
      <c r="AH33" t="s">
        <v>148</v>
      </c>
      <c r="AI33" t="s">
        <v>262</v>
      </c>
    </row>
    <row r="34" spans="1:36" x14ac:dyDescent="0.2">
      <c r="A34" t="s">
        <v>206</v>
      </c>
      <c r="B34">
        <f t="shared" si="1"/>
        <v>0.28735632183908044</v>
      </c>
      <c r="C34">
        <f t="shared" si="1"/>
        <v>0.28735632183908044</v>
      </c>
      <c r="D34">
        <v>0.5</v>
      </c>
      <c r="E34">
        <f t="shared" si="0"/>
        <v>-0.30000000000000004</v>
      </c>
      <c r="F34" t="s">
        <v>1074</v>
      </c>
      <c r="G34" t="s">
        <v>263</v>
      </c>
      <c r="H34" t="s">
        <v>264</v>
      </c>
      <c r="I34" t="s">
        <v>63</v>
      </c>
      <c r="J34" t="s">
        <v>75</v>
      </c>
      <c r="K34" t="s">
        <v>1</v>
      </c>
      <c r="L34" t="s">
        <v>265</v>
      </c>
      <c r="M34" t="s">
        <v>266</v>
      </c>
      <c r="N34" t="s">
        <v>57</v>
      </c>
      <c r="O34" t="s">
        <v>131</v>
      </c>
      <c r="P34" t="s">
        <v>75</v>
      </c>
      <c r="Q34" t="s">
        <v>267</v>
      </c>
      <c r="R34" t="s">
        <v>52</v>
      </c>
      <c r="S34" t="s">
        <v>268</v>
      </c>
      <c r="T34" t="s">
        <v>147</v>
      </c>
      <c r="V34" t="s">
        <v>263</v>
      </c>
      <c r="W34" t="s">
        <v>264</v>
      </c>
      <c r="X34" t="s">
        <v>63</v>
      </c>
      <c r="Y34" t="s">
        <v>75</v>
      </c>
      <c r="Z34" t="s">
        <v>1</v>
      </c>
      <c r="AA34" t="s">
        <v>265</v>
      </c>
      <c r="AB34" t="s">
        <v>266</v>
      </c>
      <c r="AC34" t="s">
        <v>57</v>
      </c>
      <c r="AD34" t="s">
        <v>131</v>
      </c>
      <c r="AE34" t="s">
        <v>75</v>
      </c>
      <c r="AF34" t="s">
        <v>267</v>
      </c>
      <c r="AG34" t="s">
        <v>52</v>
      </c>
      <c r="AH34" t="s">
        <v>268</v>
      </c>
      <c r="AI34" t="s">
        <v>147</v>
      </c>
    </row>
    <row r="35" spans="1:36" x14ac:dyDescent="0.2">
      <c r="A35" t="s">
        <v>206</v>
      </c>
      <c r="B35">
        <f t="shared" si="1"/>
        <v>0.28735632183908044</v>
      </c>
      <c r="C35">
        <f t="shared" si="1"/>
        <v>0.28735632183908044</v>
      </c>
      <c r="D35">
        <v>0.4</v>
      </c>
      <c r="E35">
        <f t="shared" si="0"/>
        <v>-0.4</v>
      </c>
      <c r="F35" t="s">
        <v>1074</v>
      </c>
      <c r="G35" t="s">
        <v>269</v>
      </c>
      <c r="H35" t="s">
        <v>270</v>
      </c>
      <c r="I35" t="s">
        <v>147</v>
      </c>
      <c r="J35" t="s">
        <v>121</v>
      </c>
      <c r="K35" t="s">
        <v>48</v>
      </c>
      <c r="L35" t="s">
        <v>271</v>
      </c>
      <c r="M35" t="s">
        <v>94</v>
      </c>
      <c r="N35" t="s">
        <v>272</v>
      </c>
      <c r="O35" t="s">
        <v>94</v>
      </c>
      <c r="P35" t="s">
        <v>143</v>
      </c>
      <c r="Q35" t="s">
        <v>58</v>
      </c>
      <c r="R35" t="s">
        <v>48</v>
      </c>
      <c r="S35" t="s">
        <v>273</v>
      </c>
      <c r="V35" t="s">
        <v>269</v>
      </c>
      <c r="W35" t="s">
        <v>270</v>
      </c>
      <c r="X35" t="s">
        <v>147</v>
      </c>
      <c r="Y35" t="s">
        <v>121</v>
      </c>
      <c r="Z35" t="s">
        <v>48</v>
      </c>
      <c r="AA35" t="s">
        <v>271</v>
      </c>
      <c r="AB35" t="s">
        <v>94</v>
      </c>
      <c r="AC35" t="s">
        <v>272</v>
      </c>
      <c r="AD35" t="s">
        <v>94</v>
      </c>
      <c r="AE35" t="s">
        <v>143</v>
      </c>
      <c r="AF35" t="s">
        <v>58</v>
      </c>
      <c r="AG35" t="s">
        <v>48</v>
      </c>
      <c r="AH35" t="s">
        <v>273</v>
      </c>
    </row>
    <row r="36" spans="1:36" x14ac:dyDescent="0.2">
      <c r="A36" t="s">
        <v>206</v>
      </c>
      <c r="B36">
        <f t="shared" si="1"/>
        <v>0.28735632183908044</v>
      </c>
      <c r="C36">
        <f t="shared" si="1"/>
        <v>0.28735632183908044</v>
      </c>
      <c r="D36">
        <v>0.3</v>
      </c>
      <c r="E36">
        <f t="shared" si="0"/>
        <v>-0.5</v>
      </c>
      <c r="F36" t="s">
        <v>1074</v>
      </c>
      <c r="G36" t="s">
        <v>274</v>
      </c>
      <c r="H36" t="s">
        <v>75</v>
      </c>
      <c r="I36" t="s">
        <v>1</v>
      </c>
      <c r="J36" t="s">
        <v>275</v>
      </c>
      <c r="K36" t="s">
        <v>276</v>
      </c>
      <c r="L36" t="s">
        <v>88</v>
      </c>
      <c r="M36" t="s">
        <v>68</v>
      </c>
      <c r="N36" t="s">
        <v>193</v>
      </c>
      <c r="O36" t="s">
        <v>277</v>
      </c>
      <c r="P36" t="s">
        <v>147</v>
      </c>
      <c r="Q36" t="s">
        <v>158</v>
      </c>
      <c r="R36" t="s">
        <v>48</v>
      </c>
      <c r="S36" t="s">
        <v>278</v>
      </c>
      <c r="T36" t="s">
        <v>279</v>
      </c>
      <c r="V36" t="s">
        <v>274</v>
      </c>
      <c r="W36" t="s">
        <v>75</v>
      </c>
      <c r="X36" t="s">
        <v>1</v>
      </c>
      <c r="Y36" t="s">
        <v>275</v>
      </c>
      <c r="Z36" t="s">
        <v>276</v>
      </c>
      <c r="AA36" t="s">
        <v>88</v>
      </c>
      <c r="AB36" t="s">
        <v>68</v>
      </c>
      <c r="AC36" t="s">
        <v>193</v>
      </c>
      <c r="AD36" t="s">
        <v>277</v>
      </c>
      <c r="AE36" t="s">
        <v>147</v>
      </c>
      <c r="AF36" t="s">
        <v>158</v>
      </c>
      <c r="AG36" t="s">
        <v>48</v>
      </c>
      <c r="AH36" t="s">
        <v>278</v>
      </c>
      <c r="AI36" t="s">
        <v>279</v>
      </c>
    </row>
    <row r="37" spans="1:36" x14ac:dyDescent="0.2">
      <c r="A37" t="s">
        <v>206</v>
      </c>
      <c r="B37">
        <f t="shared" si="1"/>
        <v>0.28735632183908044</v>
      </c>
      <c r="C37">
        <f t="shared" si="1"/>
        <v>0.28735632183908044</v>
      </c>
      <c r="D37">
        <v>0.2</v>
      </c>
      <c r="E37">
        <f t="shared" si="0"/>
        <v>-0.60000000000000009</v>
      </c>
      <c r="F37" t="s">
        <v>1074</v>
      </c>
      <c r="G37" t="s">
        <v>50</v>
      </c>
      <c r="H37" t="s">
        <v>280</v>
      </c>
      <c r="I37" t="s">
        <v>48</v>
      </c>
      <c r="J37" t="s">
        <v>254</v>
      </c>
      <c r="K37" t="s">
        <v>94</v>
      </c>
      <c r="L37" t="s">
        <v>143</v>
      </c>
      <c r="M37" t="s">
        <v>281</v>
      </c>
      <c r="N37" t="s">
        <v>282</v>
      </c>
      <c r="O37" t="s">
        <v>48</v>
      </c>
      <c r="P37" t="s">
        <v>148</v>
      </c>
      <c r="Q37" t="s">
        <v>283</v>
      </c>
      <c r="R37" t="s">
        <v>284</v>
      </c>
      <c r="Z37" t="s">
        <v>94</v>
      </c>
      <c r="AA37" t="s">
        <v>143</v>
      </c>
      <c r="AB37" t="s">
        <v>281</v>
      </c>
      <c r="AD37" t="s">
        <v>48</v>
      </c>
      <c r="AE37" t="s">
        <v>148</v>
      </c>
      <c r="AG37" t="s">
        <v>284</v>
      </c>
    </row>
    <row r="38" spans="1:36" x14ac:dyDescent="0.2">
      <c r="A38" t="s">
        <v>206</v>
      </c>
      <c r="B38">
        <f t="shared" si="1"/>
        <v>0.28735632183908044</v>
      </c>
      <c r="C38">
        <f t="shared" si="1"/>
        <v>0.28735632183908044</v>
      </c>
      <c r="D38">
        <v>9.9999999999999895E-2</v>
      </c>
      <c r="E38">
        <f t="shared" si="0"/>
        <v>-0.70000000000000018</v>
      </c>
      <c r="F38" t="s">
        <v>1074</v>
      </c>
      <c r="G38" t="s">
        <v>72</v>
      </c>
      <c r="H38" t="s">
        <v>116</v>
      </c>
      <c r="I38" t="s">
        <v>75</v>
      </c>
      <c r="J38" t="s">
        <v>1</v>
      </c>
      <c r="K38" t="s">
        <v>285</v>
      </c>
      <c r="L38" t="s">
        <v>286</v>
      </c>
      <c r="M38" t="s">
        <v>287</v>
      </c>
      <c r="N38" t="s">
        <v>67</v>
      </c>
      <c r="O38" t="s">
        <v>48</v>
      </c>
      <c r="P38" t="s">
        <v>288</v>
      </c>
      <c r="Q38" t="s">
        <v>75</v>
      </c>
      <c r="R38" t="s">
        <v>289</v>
      </c>
    </row>
    <row r="39" spans="1:36" x14ac:dyDescent="0.2">
      <c r="A39" t="s">
        <v>206</v>
      </c>
      <c r="B39">
        <f t="shared" si="1"/>
        <v>0.28735632183908044</v>
      </c>
      <c r="C39">
        <f t="shared" si="1"/>
        <v>0.28735632183908044</v>
      </c>
      <c r="D39">
        <v>0</v>
      </c>
      <c r="E39">
        <f t="shared" si="0"/>
        <v>-0.8</v>
      </c>
      <c r="F39" t="s">
        <v>1074</v>
      </c>
      <c r="G39" t="s">
        <v>72</v>
      </c>
      <c r="H39" t="s">
        <v>290</v>
      </c>
      <c r="I39" t="s">
        <v>291</v>
      </c>
      <c r="J39" t="s">
        <v>1</v>
      </c>
      <c r="K39" t="s">
        <v>292</v>
      </c>
      <c r="L39" t="s">
        <v>47</v>
      </c>
      <c r="M39" t="s">
        <v>48</v>
      </c>
      <c r="N39" t="s">
        <v>293</v>
      </c>
      <c r="O39" t="s">
        <v>294</v>
      </c>
      <c r="P39" t="s">
        <v>121</v>
      </c>
      <c r="Q39" t="s">
        <v>295</v>
      </c>
      <c r="R39" t="s">
        <v>296</v>
      </c>
    </row>
    <row r="40" spans="1:36" x14ac:dyDescent="0.2">
      <c r="A40" t="s">
        <v>206</v>
      </c>
      <c r="B40">
        <f t="shared" si="1"/>
        <v>0.28735632183908044</v>
      </c>
      <c r="C40">
        <f t="shared" si="1"/>
        <v>0.28735632183908044</v>
      </c>
      <c r="D40">
        <v>-0.1</v>
      </c>
      <c r="E40">
        <f t="shared" si="0"/>
        <v>-0.9</v>
      </c>
      <c r="F40" t="s">
        <v>1074</v>
      </c>
      <c r="G40" t="s">
        <v>297</v>
      </c>
      <c r="H40" t="s">
        <v>298</v>
      </c>
      <c r="I40" t="s">
        <v>63</v>
      </c>
      <c r="J40" t="s">
        <v>152</v>
      </c>
      <c r="K40" t="s">
        <v>88</v>
      </c>
      <c r="L40" t="s">
        <v>48</v>
      </c>
      <c r="M40" t="s">
        <v>299</v>
      </c>
      <c r="N40" t="s">
        <v>132</v>
      </c>
      <c r="O40" t="s">
        <v>158</v>
      </c>
      <c r="P40" t="s">
        <v>48</v>
      </c>
      <c r="Q40" t="s">
        <v>300</v>
      </c>
      <c r="R40" t="s">
        <v>301</v>
      </c>
    </row>
    <row r="41" spans="1:36" x14ac:dyDescent="0.2">
      <c r="A41" t="s">
        <v>206</v>
      </c>
      <c r="B41">
        <f t="shared" si="1"/>
        <v>0.28735632183908044</v>
      </c>
      <c r="C41">
        <f t="shared" si="1"/>
        <v>0.28735632183908044</v>
      </c>
      <c r="D41">
        <v>-0.2</v>
      </c>
      <c r="E41">
        <f t="shared" si="0"/>
        <v>-1</v>
      </c>
      <c r="F41" t="s">
        <v>1074</v>
      </c>
      <c r="G41" t="s">
        <v>302</v>
      </c>
      <c r="H41" t="s">
        <v>121</v>
      </c>
      <c r="I41" t="s">
        <v>186</v>
      </c>
      <c r="J41" t="s">
        <v>303</v>
      </c>
      <c r="K41" t="s">
        <v>119</v>
      </c>
      <c r="L41" t="s">
        <v>304</v>
      </c>
      <c r="M41" t="s">
        <v>305</v>
      </c>
      <c r="N41" t="s">
        <v>52</v>
      </c>
      <c r="O41" t="s">
        <v>1</v>
      </c>
      <c r="P41" t="s">
        <v>73</v>
      </c>
      <c r="Q41" t="s">
        <v>245</v>
      </c>
      <c r="R41" t="s">
        <v>306</v>
      </c>
    </row>
    <row r="42" spans="1:36" x14ac:dyDescent="0.2">
      <c r="A42" t="s">
        <v>307</v>
      </c>
      <c r="B42">
        <f>1/6.4</f>
        <v>0.15625</v>
      </c>
      <c r="C42">
        <f>1/6.4</f>
        <v>0.15625</v>
      </c>
      <c r="D42">
        <v>1.7</v>
      </c>
      <c r="E42">
        <f t="shared" si="0"/>
        <v>0.89999999999999991</v>
      </c>
      <c r="F42" t="s">
        <v>1074</v>
      </c>
      <c r="G42" t="s">
        <v>82</v>
      </c>
      <c r="H42" t="s">
        <v>281</v>
      </c>
      <c r="I42" t="s">
        <v>41</v>
      </c>
      <c r="J42" t="s">
        <v>85</v>
      </c>
      <c r="K42" t="s">
        <v>308</v>
      </c>
      <c r="L42" t="s">
        <v>140</v>
      </c>
      <c r="M42" t="s">
        <v>309</v>
      </c>
      <c r="N42" t="s">
        <v>121</v>
      </c>
      <c r="O42" t="s">
        <v>48</v>
      </c>
      <c r="P42" t="s">
        <v>276</v>
      </c>
      <c r="Q42" t="s">
        <v>52</v>
      </c>
      <c r="R42" t="s">
        <v>223</v>
      </c>
      <c r="S42" t="s">
        <v>186</v>
      </c>
      <c r="T42" t="s">
        <v>310</v>
      </c>
      <c r="U42" t="s">
        <v>311</v>
      </c>
      <c r="V42" t="s">
        <v>82</v>
      </c>
      <c r="W42" t="s">
        <v>281</v>
      </c>
      <c r="X42" t="s">
        <v>41</v>
      </c>
      <c r="Y42" t="s">
        <v>85</v>
      </c>
      <c r="Z42" t="s">
        <v>308</v>
      </c>
      <c r="AA42" t="s">
        <v>140</v>
      </c>
      <c r="AB42" t="s">
        <v>309</v>
      </c>
      <c r="AC42" t="s">
        <v>121</v>
      </c>
      <c r="AD42" t="s">
        <v>48</v>
      </c>
      <c r="AE42" t="s">
        <v>276</v>
      </c>
      <c r="AF42" t="s">
        <v>52</v>
      </c>
      <c r="AG42" t="s">
        <v>223</v>
      </c>
      <c r="AH42" t="s">
        <v>186</v>
      </c>
      <c r="AI42" t="s">
        <v>310</v>
      </c>
      <c r="AJ42" t="s">
        <v>311</v>
      </c>
    </row>
    <row r="43" spans="1:36" x14ac:dyDescent="0.2">
      <c r="A43" t="s">
        <v>307</v>
      </c>
      <c r="B43">
        <f t="shared" ref="B43:C61" si="2">1/6.4</f>
        <v>0.15625</v>
      </c>
      <c r="C43">
        <f t="shared" si="2"/>
        <v>0.15625</v>
      </c>
      <c r="D43">
        <v>1.6</v>
      </c>
      <c r="E43">
        <f t="shared" si="0"/>
        <v>0.8</v>
      </c>
      <c r="F43" t="s">
        <v>1074</v>
      </c>
      <c r="G43" t="s">
        <v>297</v>
      </c>
      <c r="H43" t="s">
        <v>312</v>
      </c>
      <c r="I43" t="s">
        <v>65</v>
      </c>
      <c r="J43" t="s">
        <v>313</v>
      </c>
      <c r="K43" t="s">
        <v>314</v>
      </c>
      <c r="L43" t="s">
        <v>68</v>
      </c>
      <c r="M43" t="s">
        <v>315</v>
      </c>
      <c r="N43" t="s">
        <v>316</v>
      </c>
      <c r="O43" t="s">
        <v>184</v>
      </c>
      <c r="P43" t="s">
        <v>317</v>
      </c>
      <c r="Q43" t="s">
        <v>140</v>
      </c>
      <c r="R43" t="s">
        <v>48</v>
      </c>
      <c r="S43" t="s">
        <v>176</v>
      </c>
      <c r="V43" t="s">
        <v>297</v>
      </c>
      <c r="W43" t="s">
        <v>312</v>
      </c>
      <c r="X43" t="s">
        <v>65</v>
      </c>
      <c r="Y43" t="s">
        <v>313</v>
      </c>
      <c r="Z43" t="s">
        <v>314</v>
      </c>
      <c r="AA43" t="s">
        <v>68</v>
      </c>
      <c r="AB43" t="s">
        <v>315</v>
      </c>
      <c r="AC43" t="s">
        <v>316</v>
      </c>
      <c r="AD43" t="s">
        <v>184</v>
      </c>
      <c r="AE43" t="s">
        <v>317</v>
      </c>
      <c r="AF43" t="s">
        <v>140</v>
      </c>
      <c r="AG43" t="s">
        <v>48</v>
      </c>
      <c r="AH43" t="s">
        <v>176</v>
      </c>
    </row>
    <row r="44" spans="1:36" x14ac:dyDescent="0.2">
      <c r="A44" t="s">
        <v>307</v>
      </c>
      <c r="B44">
        <f t="shared" si="2"/>
        <v>0.15625</v>
      </c>
      <c r="C44">
        <f t="shared" si="2"/>
        <v>0.15625</v>
      </c>
      <c r="D44">
        <v>1.5</v>
      </c>
      <c r="E44">
        <f t="shared" si="0"/>
        <v>0.7</v>
      </c>
      <c r="F44" t="s">
        <v>1074</v>
      </c>
      <c r="G44" t="s">
        <v>318</v>
      </c>
      <c r="H44" t="s">
        <v>319</v>
      </c>
      <c r="I44" t="s">
        <v>320</v>
      </c>
      <c r="J44" t="s">
        <v>109</v>
      </c>
      <c r="K44" t="s">
        <v>67</v>
      </c>
      <c r="L44" t="s">
        <v>68</v>
      </c>
      <c r="M44" t="s">
        <v>137</v>
      </c>
      <c r="N44" t="s">
        <v>321</v>
      </c>
      <c r="O44" t="s">
        <v>322</v>
      </c>
      <c r="P44" t="s">
        <v>323</v>
      </c>
      <c r="Q44" t="s">
        <v>97</v>
      </c>
      <c r="V44" t="s">
        <v>318</v>
      </c>
      <c r="W44" t="s">
        <v>319</v>
      </c>
      <c r="X44" t="s">
        <v>320</v>
      </c>
      <c r="Y44" t="s">
        <v>109</v>
      </c>
      <c r="Z44" t="s">
        <v>67</v>
      </c>
      <c r="AA44" t="s">
        <v>68</v>
      </c>
      <c r="AB44" t="s">
        <v>137</v>
      </c>
      <c r="AC44" t="s">
        <v>321</v>
      </c>
      <c r="AD44" t="s">
        <v>322</v>
      </c>
      <c r="AE44" t="s">
        <v>323</v>
      </c>
      <c r="AF44" t="s">
        <v>97</v>
      </c>
    </row>
    <row r="45" spans="1:36" x14ac:dyDescent="0.2">
      <c r="A45" t="s">
        <v>307</v>
      </c>
      <c r="B45">
        <f t="shared" si="2"/>
        <v>0.15625</v>
      </c>
      <c r="C45">
        <f t="shared" si="2"/>
        <v>0.15625</v>
      </c>
      <c r="D45">
        <v>1.4</v>
      </c>
      <c r="E45">
        <f t="shared" si="0"/>
        <v>0.59999999999999987</v>
      </c>
      <c r="F45" t="s">
        <v>1074</v>
      </c>
      <c r="G45" t="s">
        <v>324</v>
      </c>
      <c r="H45" t="s">
        <v>40</v>
      </c>
      <c r="I45" t="s">
        <v>83</v>
      </c>
      <c r="J45" t="s">
        <v>52</v>
      </c>
      <c r="K45" t="s">
        <v>261</v>
      </c>
      <c r="L45" t="s">
        <v>48</v>
      </c>
      <c r="M45" t="s">
        <v>325</v>
      </c>
      <c r="N45" t="s">
        <v>121</v>
      </c>
      <c r="O45" t="s">
        <v>48</v>
      </c>
      <c r="P45" t="s">
        <v>326</v>
      </c>
      <c r="Q45" t="s">
        <v>158</v>
      </c>
      <c r="R45" t="s">
        <v>48</v>
      </c>
      <c r="S45" t="s">
        <v>327</v>
      </c>
      <c r="V45" t="s">
        <v>324</v>
      </c>
      <c r="W45" t="s">
        <v>40</v>
      </c>
      <c r="X45" t="s">
        <v>83</v>
      </c>
      <c r="Y45" t="s">
        <v>52</v>
      </c>
      <c r="Z45" t="s">
        <v>261</v>
      </c>
      <c r="AA45" t="s">
        <v>48</v>
      </c>
      <c r="AB45" t="s">
        <v>325</v>
      </c>
      <c r="AC45" t="s">
        <v>121</v>
      </c>
      <c r="AD45" t="s">
        <v>48</v>
      </c>
      <c r="AE45" t="s">
        <v>326</v>
      </c>
      <c r="AF45" t="s">
        <v>158</v>
      </c>
      <c r="AG45" t="s">
        <v>48</v>
      </c>
      <c r="AH45" t="s">
        <v>327</v>
      </c>
    </row>
    <row r="46" spans="1:36" x14ac:dyDescent="0.2">
      <c r="A46" t="s">
        <v>307</v>
      </c>
      <c r="B46">
        <f t="shared" si="2"/>
        <v>0.15625</v>
      </c>
      <c r="C46">
        <f t="shared" si="2"/>
        <v>0.15625</v>
      </c>
      <c r="D46">
        <v>1.3</v>
      </c>
      <c r="E46">
        <f t="shared" si="0"/>
        <v>0.5</v>
      </c>
      <c r="F46" t="s">
        <v>1074</v>
      </c>
      <c r="G46" t="s">
        <v>190</v>
      </c>
      <c r="H46" t="s">
        <v>191</v>
      </c>
      <c r="I46" t="s">
        <v>192</v>
      </c>
      <c r="J46" t="s">
        <v>68</v>
      </c>
      <c r="K46" t="s">
        <v>328</v>
      </c>
      <c r="L46" t="s">
        <v>106</v>
      </c>
      <c r="M46" t="s">
        <v>48</v>
      </c>
      <c r="N46" t="s">
        <v>329</v>
      </c>
      <c r="O46" t="s">
        <v>57</v>
      </c>
      <c r="P46" t="s">
        <v>207</v>
      </c>
      <c r="Q46" t="s">
        <v>330</v>
      </c>
      <c r="R46" t="s">
        <v>177</v>
      </c>
      <c r="S46" t="s">
        <v>331</v>
      </c>
      <c r="V46" t="s">
        <v>190</v>
      </c>
      <c r="W46" t="s">
        <v>191</v>
      </c>
      <c r="X46" t="s">
        <v>192</v>
      </c>
      <c r="Y46" t="s">
        <v>68</v>
      </c>
      <c r="Z46" t="s">
        <v>328</v>
      </c>
      <c r="AA46" t="s">
        <v>106</v>
      </c>
      <c r="AB46" t="s">
        <v>48</v>
      </c>
      <c r="AC46" t="s">
        <v>329</v>
      </c>
      <c r="AD46" t="s">
        <v>57</v>
      </c>
      <c r="AE46" t="s">
        <v>207</v>
      </c>
      <c r="AF46" t="s">
        <v>330</v>
      </c>
      <c r="AG46" t="s">
        <v>177</v>
      </c>
      <c r="AH46" t="s">
        <v>331</v>
      </c>
    </row>
    <row r="47" spans="1:36" x14ac:dyDescent="0.2">
      <c r="A47" t="s">
        <v>307</v>
      </c>
      <c r="B47">
        <f t="shared" si="2"/>
        <v>0.15625</v>
      </c>
      <c r="C47">
        <f t="shared" si="2"/>
        <v>0.15625</v>
      </c>
      <c r="D47">
        <v>1.2</v>
      </c>
      <c r="E47">
        <f t="shared" si="0"/>
        <v>0.39999999999999991</v>
      </c>
      <c r="F47" t="s">
        <v>1074</v>
      </c>
      <c r="G47" t="s">
        <v>82</v>
      </c>
      <c r="H47" t="s">
        <v>332</v>
      </c>
      <c r="I47" t="s">
        <v>333</v>
      </c>
      <c r="J47" t="s">
        <v>334</v>
      </c>
      <c r="K47" t="s">
        <v>335</v>
      </c>
      <c r="L47" t="s">
        <v>336</v>
      </c>
      <c r="M47" t="s">
        <v>154</v>
      </c>
      <c r="N47" t="s">
        <v>101</v>
      </c>
      <c r="O47" t="s">
        <v>44</v>
      </c>
      <c r="P47" t="s">
        <v>193</v>
      </c>
      <c r="Q47" t="s">
        <v>337</v>
      </c>
      <c r="R47" t="s">
        <v>45</v>
      </c>
      <c r="S47" t="s">
        <v>338</v>
      </c>
      <c r="V47" t="s">
        <v>82</v>
      </c>
      <c r="W47" t="s">
        <v>332</v>
      </c>
      <c r="X47" t="s">
        <v>333</v>
      </c>
      <c r="Y47" t="s">
        <v>334</v>
      </c>
      <c r="Z47" t="s">
        <v>335</v>
      </c>
      <c r="AA47" t="s">
        <v>336</v>
      </c>
      <c r="AB47" t="s">
        <v>154</v>
      </c>
      <c r="AC47" t="s">
        <v>101</v>
      </c>
      <c r="AD47" t="s">
        <v>44</v>
      </c>
      <c r="AE47" t="s">
        <v>193</v>
      </c>
      <c r="AF47" t="s">
        <v>337</v>
      </c>
      <c r="AG47" t="s">
        <v>45</v>
      </c>
      <c r="AH47" t="s">
        <v>338</v>
      </c>
    </row>
    <row r="48" spans="1:36" x14ac:dyDescent="0.2">
      <c r="A48" t="s">
        <v>307</v>
      </c>
      <c r="B48">
        <f t="shared" si="2"/>
        <v>0.15625</v>
      </c>
      <c r="C48">
        <f t="shared" si="2"/>
        <v>0.15625</v>
      </c>
      <c r="D48">
        <v>1.1000000000000001</v>
      </c>
      <c r="E48">
        <f t="shared" si="0"/>
        <v>0.30000000000000004</v>
      </c>
      <c r="F48" t="s">
        <v>1074</v>
      </c>
      <c r="G48" t="s">
        <v>182</v>
      </c>
      <c r="H48" t="s">
        <v>339</v>
      </c>
      <c r="I48" t="s">
        <v>340</v>
      </c>
      <c r="J48" t="s">
        <v>1</v>
      </c>
      <c r="K48" t="s">
        <v>341</v>
      </c>
      <c r="L48" t="s">
        <v>121</v>
      </c>
      <c r="M48" t="s">
        <v>342</v>
      </c>
      <c r="N48" t="s">
        <v>47</v>
      </c>
      <c r="O48" t="s">
        <v>98</v>
      </c>
      <c r="P48" t="s">
        <v>343</v>
      </c>
      <c r="Q48" t="s">
        <v>115</v>
      </c>
      <c r="R48" t="s">
        <v>108</v>
      </c>
      <c r="V48" t="s">
        <v>182</v>
      </c>
      <c r="W48" t="s">
        <v>339</v>
      </c>
      <c r="X48" t="s">
        <v>340</v>
      </c>
      <c r="Y48" t="s">
        <v>1</v>
      </c>
      <c r="Z48" t="s">
        <v>341</v>
      </c>
      <c r="AA48" t="s">
        <v>121</v>
      </c>
      <c r="AB48" t="s">
        <v>342</v>
      </c>
      <c r="AC48" t="s">
        <v>47</v>
      </c>
      <c r="AD48" t="s">
        <v>98</v>
      </c>
      <c r="AE48" t="s">
        <v>343</v>
      </c>
      <c r="AF48" t="s">
        <v>115</v>
      </c>
      <c r="AG48" t="s">
        <v>108</v>
      </c>
    </row>
    <row r="49" spans="1:34" x14ac:dyDescent="0.2">
      <c r="A49" t="s">
        <v>307</v>
      </c>
      <c r="B49">
        <f t="shared" si="2"/>
        <v>0.15625</v>
      </c>
      <c r="C49">
        <f t="shared" si="2"/>
        <v>0.15625</v>
      </c>
      <c r="D49">
        <v>1</v>
      </c>
      <c r="E49">
        <f t="shared" si="0"/>
        <v>0.19999999999999996</v>
      </c>
      <c r="F49" t="s">
        <v>1074</v>
      </c>
      <c r="G49" t="s">
        <v>344</v>
      </c>
      <c r="H49" t="s">
        <v>345</v>
      </c>
      <c r="I49" t="s">
        <v>291</v>
      </c>
      <c r="J49" t="s">
        <v>47</v>
      </c>
      <c r="K49" t="s">
        <v>48</v>
      </c>
      <c r="L49" t="s">
        <v>346</v>
      </c>
      <c r="M49" t="s">
        <v>347</v>
      </c>
      <c r="N49" t="s">
        <v>348</v>
      </c>
      <c r="O49" t="s">
        <v>63</v>
      </c>
      <c r="P49" t="s">
        <v>64</v>
      </c>
      <c r="Q49" t="s">
        <v>65</v>
      </c>
      <c r="R49" t="s">
        <v>349</v>
      </c>
      <c r="V49" t="s">
        <v>344</v>
      </c>
      <c r="W49" t="s">
        <v>345</v>
      </c>
      <c r="X49" t="s">
        <v>291</v>
      </c>
      <c r="Y49" t="s">
        <v>47</v>
      </c>
      <c r="Z49" t="s">
        <v>48</v>
      </c>
      <c r="AA49" t="s">
        <v>346</v>
      </c>
      <c r="AB49" t="s">
        <v>347</v>
      </c>
      <c r="AC49" t="s">
        <v>348</v>
      </c>
      <c r="AD49" t="s">
        <v>63</v>
      </c>
      <c r="AE49" t="s">
        <v>64</v>
      </c>
      <c r="AF49" t="s">
        <v>65</v>
      </c>
      <c r="AG49" t="s">
        <v>349</v>
      </c>
    </row>
    <row r="50" spans="1:34" x14ac:dyDescent="0.2">
      <c r="A50" t="s">
        <v>307</v>
      </c>
      <c r="B50">
        <f t="shared" si="2"/>
        <v>0.15625</v>
      </c>
      <c r="C50">
        <f t="shared" si="2"/>
        <v>0.15625</v>
      </c>
      <c r="D50">
        <v>0.90000000000000102</v>
      </c>
      <c r="E50">
        <f t="shared" si="0"/>
        <v>0.10000000000000098</v>
      </c>
      <c r="F50" t="s">
        <v>1074</v>
      </c>
      <c r="G50" t="s">
        <v>274</v>
      </c>
      <c r="H50" t="s">
        <v>75</v>
      </c>
      <c r="I50" t="s">
        <v>1</v>
      </c>
      <c r="J50" t="s">
        <v>275</v>
      </c>
      <c r="K50" t="s">
        <v>276</v>
      </c>
      <c r="L50" t="s">
        <v>184</v>
      </c>
      <c r="M50" t="s">
        <v>68</v>
      </c>
      <c r="N50" t="s">
        <v>350</v>
      </c>
      <c r="O50" t="s">
        <v>351</v>
      </c>
      <c r="P50" t="s">
        <v>85</v>
      </c>
      <c r="Q50" t="s">
        <v>152</v>
      </c>
      <c r="R50" t="s">
        <v>59</v>
      </c>
      <c r="S50" t="s">
        <v>352</v>
      </c>
      <c r="V50" t="s">
        <v>274</v>
      </c>
      <c r="W50" t="s">
        <v>75</v>
      </c>
      <c r="X50" t="s">
        <v>1</v>
      </c>
      <c r="Y50" t="s">
        <v>275</v>
      </c>
      <c r="Z50" t="s">
        <v>276</v>
      </c>
      <c r="AA50" t="s">
        <v>184</v>
      </c>
      <c r="AB50" t="s">
        <v>68</v>
      </c>
      <c r="AC50" t="s">
        <v>350</v>
      </c>
      <c r="AD50" t="s">
        <v>351</v>
      </c>
      <c r="AE50" t="s">
        <v>85</v>
      </c>
      <c r="AF50" t="s">
        <v>152</v>
      </c>
      <c r="AG50" t="s">
        <v>59</v>
      </c>
      <c r="AH50" t="s">
        <v>352</v>
      </c>
    </row>
    <row r="51" spans="1:34" x14ac:dyDescent="0.2">
      <c r="A51" t="s">
        <v>307</v>
      </c>
      <c r="B51">
        <f t="shared" si="2"/>
        <v>0.15625</v>
      </c>
      <c r="C51">
        <f t="shared" si="2"/>
        <v>0.15625</v>
      </c>
      <c r="D51">
        <v>0.80000000000000104</v>
      </c>
      <c r="E51">
        <f t="shared" si="0"/>
        <v>9.9920072216264089E-16</v>
      </c>
      <c r="F51" t="s">
        <v>1074</v>
      </c>
      <c r="G51" t="s">
        <v>318</v>
      </c>
      <c r="H51" t="s">
        <v>353</v>
      </c>
      <c r="I51" t="s">
        <v>354</v>
      </c>
      <c r="J51" t="s">
        <v>109</v>
      </c>
      <c r="K51" t="s">
        <v>52</v>
      </c>
      <c r="L51" t="s">
        <v>355</v>
      </c>
      <c r="M51" t="s">
        <v>48</v>
      </c>
      <c r="N51" t="s">
        <v>356</v>
      </c>
      <c r="O51" t="s">
        <v>245</v>
      </c>
      <c r="P51" t="s">
        <v>131</v>
      </c>
      <c r="Q51" t="s">
        <v>357</v>
      </c>
      <c r="R51" t="s">
        <v>358</v>
      </c>
      <c r="V51" t="s">
        <v>318</v>
      </c>
      <c r="W51" t="s">
        <v>353</v>
      </c>
      <c r="X51" t="s">
        <v>354</v>
      </c>
      <c r="Y51" t="s">
        <v>109</v>
      </c>
      <c r="Z51" t="s">
        <v>52</v>
      </c>
      <c r="AA51" t="s">
        <v>355</v>
      </c>
      <c r="AB51" t="s">
        <v>48</v>
      </c>
      <c r="AC51" t="s">
        <v>356</v>
      </c>
      <c r="AD51" t="s">
        <v>245</v>
      </c>
      <c r="AE51" t="s">
        <v>131</v>
      </c>
      <c r="AF51" t="s">
        <v>357</v>
      </c>
      <c r="AG51" t="s">
        <v>358</v>
      </c>
    </row>
    <row r="52" spans="1:34" x14ac:dyDescent="0.2">
      <c r="A52" t="s">
        <v>307</v>
      </c>
      <c r="B52">
        <f t="shared" si="2"/>
        <v>0.15625</v>
      </c>
      <c r="C52">
        <f t="shared" si="2"/>
        <v>0.15625</v>
      </c>
      <c r="D52">
        <v>0.70000000000000095</v>
      </c>
      <c r="E52">
        <f t="shared" si="0"/>
        <v>-9.999999999999909E-2</v>
      </c>
      <c r="F52" t="s">
        <v>1074</v>
      </c>
      <c r="G52" t="s">
        <v>359</v>
      </c>
      <c r="H52" t="s">
        <v>360</v>
      </c>
      <c r="I52" t="s">
        <v>361</v>
      </c>
      <c r="J52" t="s">
        <v>351</v>
      </c>
      <c r="K52" t="s">
        <v>1</v>
      </c>
      <c r="L52" t="s">
        <v>362</v>
      </c>
      <c r="M52" t="s">
        <v>121</v>
      </c>
      <c r="N52" t="s">
        <v>186</v>
      </c>
      <c r="O52" t="s">
        <v>363</v>
      </c>
      <c r="P52" t="s">
        <v>57</v>
      </c>
      <c r="Q52" t="s">
        <v>122</v>
      </c>
      <c r="R52" t="s">
        <v>338</v>
      </c>
      <c r="S52" t="s">
        <v>364</v>
      </c>
      <c r="V52" t="s">
        <v>359</v>
      </c>
      <c r="W52" t="s">
        <v>360</v>
      </c>
      <c r="X52" t="s">
        <v>361</v>
      </c>
      <c r="Y52" t="s">
        <v>351</v>
      </c>
      <c r="Z52" t="s">
        <v>1</v>
      </c>
      <c r="AA52" t="s">
        <v>362</v>
      </c>
      <c r="AB52" t="s">
        <v>121</v>
      </c>
      <c r="AC52" t="s">
        <v>186</v>
      </c>
      <c r="AD52" t="s">
        <v>363</v>
      </c>
      <c r="AE52" t="s">
        <v>57</v>
      </c>
      <c r="AF52" t="s">
        <v>122</v>
      </c>
      <c r="AG52" t="s">
        <v>338</v>
      </c>
      <c r="AH52" t="s">
        <v>364</v>
      </c>
    </row>
    <row r="53" spans="1:34" x14ac:dyDescent="0.2">
      <c r="A53" t="s">
        <v>307</v>
      </c>
      <c r="B53">
        <f t="shared" si="2"/>
        <v>0.15625</v>
      </c>
      <c r="C53">
        <f t="shared" si="2"/>
        <v>0.15625</v>
      </c>
      <c r="D53">
        <v>0.6</v>
      </c>
      <c r="E53">
        <f t="shared" si="0"/>
        <v>-0.20000000000000007</v>
      </c>
      <c r="F53" t="s">
        <v>1074</v>
      </c>
      <c r="G53" t="s">
        <v>274</v>
      </c>
      <c r="H53" t="s">
        <v>365</v>
      </c>
      <c r="I53" t="s">
        <v>366</v>
      </c>
      <c r="J53" t="s">
        <v>219</v>
      </c>
      <c r="K53" t="s">
        <v>192</v>
      </c>
      <c r="L53" t="s">
        <v>140</v>
      </c>
      <c r="M53" t="s">
        <v>1</v>
      </c>
      <c r="N53" t="s">
        <v>367</v>
      </c>
      <c r="O53" t="s">
        <v>52</v>
      </c>
      <c r="P53" t="s">
        <v>368</v>
      </c>
      <c r="Q53" t="s">
        <v>369</v>
      </c>
      <c r="R53" t="s">
        <v>48</v>
      </c>
      <c r="S53" t="s">
        <v>370</v>
      </c>
      <c r="V53" t="s">
        <v>274</v>
      </c>
      <c r="W53" t="s">
        <v>365</v>
      </c>
      <c r="X53" t="s">
        <v>366</v>
      </c>
      <c r="Y53" t="s">
        <v>219</v>
      </c>
      <c r="Z53" t="s">
        <v>192</v>
      </c>
      <c r="AA53" t="s">
        <v>140</v>
      </c>
      <c r="AB53" t="s">
        <v>1</v>
      </c>
      <c r="AC53" t="s">
        <v>367</v>
      </c>
      <c r="AD53" t="s">
        <v>52</v>
      </c>
    </row>
    <row r="54" spans="1:34" x14ac:dyDescent="0.2">
      <c r="A54" t="s">
        <v>307</v>
      </c>
      <c r="B54">
        <f t="shared" si="2"/>
        <v>0.15625</v>
      </c>
      <c r="C54">
        <f t="shared" si="2"/>
        <v>0.15625</v>
      </c>
      <c r="D54">
        <v>0.5</v>
      </c>
      <c r="E54">
        <f t="shared" si="0"/>
        <v>-0.30000000000000004</v>
      </c>
      <c r="F54" t="s">
        <v>1074</v>
      </c>
      <c r="G54" t="s">
        <v>371</v>
      </c>
      <c r="H54" t="s">
        <v>372</v>
      </c>
      <c r="I54" t="s">
        <v>44</v>
      </c>
      <c r="J54" t="s">
        <v>131</v>
      </c>
      <c r="K54" t="s">
        <v>373</v>
      </c>
      <c r="L54" t="s">
        <v>374</v>
      </c>
      <c r="M54" t="s">
        <v>375</v>
      </c>
      <c r="N54" t="s">
        <v>1</v>
      </c>
      <c r="O54" t="s">
        <v>376</v>
      </c>
      <c r="P54" t="s">
        <v>377</v>
      </c>
      <c r="Q54" t="s">
        <v>121</v>
      </c>
      <c r="R54" t="s">
        <v>378</v>
      </c>
      <c r="V54" t="s">
        <v>371</v>
      </c>
      <c r="X54" t="s">
        <v>44</v>
      </c>
      <c r="Y54" t="s">
        <v>131</v>
      </c>
    </row>
    <row r="55" spans="1:34" x14ac:dyDescent="0.2">
      <c r="A55" t="s">
        <v>307</v>
      </c>
      <c r="B55">
        <f t="shared" si="2"/>
        <v>0.15625</v>
      </c>
      <c r="C55">
        <f t="shared" si="2"/>
        <v>0.15625</v>
      </c>
      <c r="D55">
        <v>0.4</v>
      </c>
      <c r="E55">
        <f t="shared" si="0"/>
        <v>-0.4</v>
      </c>
      <c r="F55" t="s">
        <v>1074</v>
      </c>
      <c r="G55" t="s">
        <v>50</v>
      </c>
      <c r="H55" t="s">
        <v>351</v>
      </c>
      <c r="I55" t="s">
        <v>1</v>
      </c>
      <c r="J55" t="s">
        <v>362</v>
      </c>
      <c r="K55" t="s">
        <v>121</v>
      </c>
      <c r="L55" t="s">
        <v>109</v>
      </c>
      <c r="M55" t="s">
        <v>379</v>
      </c>
      <c r="N55" t="s">
        <v>380</v>
      </c>
      <c r="O55" t="s">
        <v>57</v>
      </c>
      <c r="P55" t="s">
        <v>381</v>
      </c>
      <c r="Q55" t="s">
        <v>128</v>
      </c>
      <c r="R55" t="s">
        <v>212</v>
      </c>
      <c r="W55" t="s">
        <v>351</v>
      </c>
      <c r="Z55" t="s">
        <v>121</v>
      </c>
    </row>
    <row r="56" spans="1:34" x14ac:dyDescent="0.2">
      <c r="A56" t="s">
        <v>307</v>
      </c>
      <c r="B56">
        <f t="shared" si="2"/>
        <v>0.15625</v>
      </c>
      <c r="C56">
        <f t="shared" si="2"/>
        <v>0.15625</v>
      </c>
      <c r="D56">
        <v>0.3</v>
      </c>
      <c r="E56">
        <f t="shared" si="0"/>
        <v>-0.5</v>
      </c>
      <c r="F56" t="s">
        <v>1074</v>
      </c>
      <c r="G56" t="s">
        <v>324</v>
      </c>
      <c r="H56" t="s">
        <v>121</v>
      </c>
      <c r="I56" t="s">
        <v>186</v>
      </c>
      <c r="J56" t="s">
        <v>303</v>
      </c>
      <c r="K56" t="s">
        <v>111</v>
      </c>
      <c r="L56" t="s">
        <v>52</v>
      </c>
      <c r="M56" t="s">
        <v>48</v>
      </c>
      <c r="N56" t="s">
        <v>382</v>
      </c>
      <c r="O56" t="s">
        <v>383</v>
      </c>
      <c r="P56" t="s">
        <v>116</v>
      </c>
      <c r="Q56" t="s">
        <v>136</v>
      </c>
    </row>
    <row r="57" spans="1:34" x14ac:dyDescent="0.2">
      <c r="A57" t="s">
        <v>307</v>
      </c>
      <c r="B57">
        <f t="shared" si="2"/>
        <v>0.15625</v>
      </c>
      <c r="C57">
        <f t="shared" si="2"/>
        <v>0.15625</v>
      </c>
      <c r="D57">
        <v>0.2</v>
      </c>
      <c r="E57">
        <f t="shared" si="0"/>
        <v>-0.60000000000000009</v>
      </c>
      <c r="F57" t="s">
        <v>1074</v>
      </c>
      <c r="G57" t="s">
        <v>318</v>
      </c>
      <c r="H57" t="s">
        <v>262</v>
      </c>
      <c r="I57" t="s">
        <v>384</v>
      </c>
      <c r="J57" t="s">
        <v>1</v>
      </c>
      <c r="K57" t="s">
        <v>385</v>
      </c>
      <c r="L57" t="s">
        <v>88</v>
      </c>
      <c r="M57" t="s">
        <v>143</v>
      </c>
      <c r="N57" t="s">
        <v>261</v>
      </c>
      <c r="O57" t="s">
        <v>386</v>
      </c>
      <c r="P57" t="s">
        <v>70</v>
      </c>
      <c r="Q57" t="s">
        <v>41</v>
      </c>
      <c r="R57" t="s">
        <v>48</v>
      </c>
      <c r="S57" t="s">
        <v>171</v>
      </c>
    </row>
    <row r="58" spans="1:34" x14ac:dyDescent="0.2">
      <c r="A58" t="s">
        <v>307</v>
      </c>
      <c r="B58">
        <f t="shared" si="2"/>
        <v>0.15625</v>
      </c>
      <c r="C58">
        <f t="shared" si="2"/>
        <v>0.15625</v>
      </c>
      <c r="D58">
        <v>9.9999999999999895E-2</v>
      </c>
      <c r="E58">
        <f t="shared" si="0"/>
        <v>-0.70000000000000018</v>
      </c>
      <c r="F58" t="s">
        <v>1074</v>
      </c>
      <c r="G58" t="s">
        <v>182</v>
      </c>
      <c r="H58" t="s">
        <v>353</v>
      </c>
      <c r="I58" t="s">
        <v>387</v>
      </c>
      <c r="J58" t="s">
        <v>224</v>
      </c>
      <c r="K58" t="s">
        <v>52</v>
      </c>
      <c r="L58" t="s">
        <v>112</v>
      </c>
      <c r="M58" t="s">
        <v>48</v>
      </c>
      <c r="N58" t="s">
        <v>219</v>
      </c>
      <c r="O58" t="s">
        <v>336</v>
      </c>
      <c r="P58" t="s">
        <v>388</v>
      </c>
      <c r="Q58" t="s">
        <v>48</v>
      </c>
      <c r="R58" t="s">
        <v>389</v>
      </c>
      <c r="S58" t="s">
        <v>230</v>
      </c>
    </row>
    <row r="59" spans="1:34" x14ac:dyDescent="0.2">
      <c r="A59" t="s">
        <v>307</v>
      </c>
      <c r="B59">
        <f t="shared" si="2"/>
        <v>0.15625</v>
      </c>
      <c r="C59">
        <f t="shared" si="2"/>
        <v>0.15625</v>
      </c>
      <c r="D59">
        <v>0</v>
      </c>
      <c r="E59">
        <f t="shared" si="0"/>
        <v>-0.8</v>
      </c>
      <c r="F59" t="s">
        <v>1074</v>
      </c>
      <c r="G59" t="s">
        <v>216</v>
      </c>
      <c r="H59" t="s">
        <v>69</v>
      </c>
      <c r="I59" t="s">
        <v>78</v>
      </c>
      <c r="J59" t="s">
        <v>390</v>
      </c>
      <c r="K59" t="s">
        <v>391</v>
      </c>
      <c r="L59" t="s">
        <v>392</v>
      </c>
      <c r="M59" t="s">
        <v>128</v>
      </c>
      <c r="N59" t="s">
        <v>48</v>
      </c>
      <c r="O59" t="s">
        <v>393</v>
      </c>
      <c r="P59" t="s">
        <v>394</v>
      </c>
    </row>
    <row r="60" spans="1:34" x14ac:dyDescent="0.2">
      <c r="A60" t="s">
        <v>307</v>
      </c>
      <c r="B60">
        <f t="shared" si="2"/>
        <v>0.15625</v>
      </c>
      <c r="C60">
        <f t="shared" si="2"/>
        <v>0.15625</v>
      </c>
      <c r="D60">
        <v>-0.1</v>
      </c>
      <c r="E60">
        <f t="shared" si="0"/>
        <v>-0.9</v>
      </c>
      <c r="F60" t="s">
        <v>1074</v>
      </c>
      <c r="G60" t="s">
        <v>72</v>
      </c>
      <c r="H60" t="s">
        <v>78</v>
      </c>
      <c r="I60" t="s">
        <v>164</v>
      </c>
      <c r="J60" t="s">
        <v>143</v>
      </c>
      <c r="K60" t="s">
        <v>165</v>
      </c>
      <c r="L60" t="s">
        <v>52</v>
      </c>
      <c r="M60" t="s">
        <v>166</v>
      </c>
      <c r="N60" t="s">
        <v>75</v>
      </c>
      <c r="O60" t="s">
        <v>48</v>
      </c>
      <c r="P60" t="s">
        <v>395</v>
      </c>
      <c r="Q60" t="s">
        <v>177</v>
      </c>
      <c r="R60" t="s">
        <v>396</v>
      </c>
    </row>
    <row r="61" spans="1:34" x14ac:dyDescent="0.2">
      <c r="A61" t="s">
        <v>307</v>
      </c>
      <c r="B61">
        <f t="shared" si="2"/>
        <v>0.15625</v>
      </c>
      <c r="C61">
        <f t="shared" si="2"/>
        <v>0.15625</v>
      </c>
      <c r="D61">
        <v>-0.2</v>
      </c>
      <c r="E61">
        <f t="shared" si="0"/>
        <v>-1</v>
      </c>
      <c r="F61" t="s">
        <v>1074</v>
      </c>
      <c r="G61" t="s">
        <v>50</v>
      </c>
      <c r="H61" t="s">
        <v>75</v>
      </c>
      <c r="I61" t="s">
        <v>184</v>
      </c>
      <c r="J61" t="s">
        <v>397</v>
      </c>
      <c r="K61" t="s">
        <v>67</v>
      </c>
      <c r="L61" t="s">
        <v>186</v>
      </c>
      <c r="M61" t="s">
        <v>398</v>
      </c>
      <c r="N61" t="s">
        <v>119</v>
      </c>
      <c r="O61" t="s">
        <v>52</v>
      </c>
      <c r="P61" t="s">
        <v>399</v>
      </c>
      <c r="Q61" t="s">
        <v>400</v>
      </c>
      <c r="R61" t="s">
        <v>77</v>
      </c>
      <c r="S61" t="s">
        <v>128</v>
      </c>
      <c r="T61" t="s">
        <v>48</v>
      </c>
      <c r="U61" t="s">
        <v>401</v>
      </c>
    </row>
    <row r="62" spans="1:34" x14ac:dyDescent="0.2">
      <c r="A62" t="s">
        <v>402</v>
      </c>
      <c r="B62">
        <f>1/11.65</f>
        <v>8.5836909871244635E-2</v>
      </c>
      <c r="C62">
        <f>1/11.65</f>
        <v>8.5836909871244635E-2</v>
      </c>
      <c r="D62">
        <v>1.7</v>
      </c>
      <c r="E62">
        <f t="shared" si="0"/>
        <v>0.89999999999999991</v>
      </c>
      <c r="F62" t="s">
        <v>1074</v>
      </c>
      <c r="G62" t="s">
        <v>274</v>
      </c>
      <c r="H62" t="s">
        <v>75</v>
      </c>
      <c r="I62" t="s">
        <v>403</v>
      </c>
      <c r="J62" t="s">
        <v>97</v>
      </c>
      <c r="K62" t="s">
        <v>57</v>
      </c>
      <c r="L62" t="s">
        <v>184</v>
      </c>
      <c r="M62" t="s">
        <v>48</v>
      </c>
      <c r="N62" t="s">
        <v>404</v>
      </c>
      <c r="O62" t="s">
        <v>75</v>
      </c>
      <c r="P62" t="s">
        <v>405</v>
      </c>
      <c r="Q62" t="s">
        <v>106</v>
      </c>
      <c r="R62" t="s">
        <v>406</v>
      </c>
      <c r="S62" t="s">
        <v>276</v>
      </c>
      <c r="V62" t="s">
        <v>274</v>
      </c>
      <c r="W62" t="s">
        <v>75</v>
      </c>
      <c r="X62" t="s">
        <v>403</v>
      </c>
      <c r="Y62" t="s">
        <v>97</v>
      </c>
      <c r="Z62" t="s">
        <v>57</v>
      </c>
      <c r="AA62" t="s">
        <v>184</v>
      </c>
      <c r="AB62" t="s">
        <v>48</v>
      </c>
      <c r="AC62" t="s">
        <v>404</v>
      </c>
      <c r="AD62" t="s">
        <v>75</v>
      </c>
      <c r="AE62" t="s">
        <v>405</v>
      </c>
      <c r="AF62" t="s">
        <v>106</v>
      </c>
      <c r="AG62" t="s">
        <v>406</v>
      </c>
      <c r="AH62" t="s">
        <v>276</v>
      </c>
    </row>
    <row r="63" spans="1:34" x14ac:dyDescent="0.2">
      <c r="A63" t="s">
        <v>402</v>
      </c>
      <c r="B63">
        <f t="shared" ref="B63:C81" si="3">1/11.65</f>
        <v>8.5836909871244635E-2</v>
      </c>
      <c r="C63">
        <f t="shared" si="3"/>
        <v>8.5836909871244635E-2</v>
      </c>
      <c r="D63">
        <v>1.6</v>
      </c>
      <c r="E63">
        <f t="shared" si="0"/>
        <v>0.8</v>
      </c>
      <c r="F63" t="s">
        <v>1074</v>
      </c>
      <c r="G63" t="s">
        <v>50</v>
      </c>
      <c r="H63" t="s">
        <v>291</v>
      </c>
      <c r="I63" t="s">
        <v>48</v>
      </c>
      <c r="J63" t="s">
        <v>407</v>
      </c>
      <c r="K63" t="s">
        <v>140</v>
      </c>
      <c r="L63" t="s">
        <v>1</v>
      </c>
      <c r="M63" t="s">
        <v>81</v>
      </c>
      <c r="N63" t="s">
        <v>408</v>
      </c>
      <c r="O63" t="s">
        <v>219</v>
      </c>
      <c r="P63" t="s">
        <v>245</v>
      </c>
      <c r="Q63" t="s">
        <v>409</v>
      </c>
      <c r="R63" t="s">
        <v>108</v>
      </c>
      <c r="V63" t="s">
        <v>50</v>
      </c>
      <c r="W63" t="s">
        <v>291</v>
      </c>
      <c r="X63" t="s">
        <v>48</v>
      </c>
      <c r="Y63" t="s">
        <v>407</v>
      </c>
      <c r="Z63" t="s">
        <v>140</v>
      </c>
      <c r="AA63" t="s">
        <v>1</v>
      </c>
      <c r="AB63" t="s">
        <v>81</v>
      </c>
      <c r="AC63" t="s">
        <v>408</v>
      </c>
      <c r="AD63" t="s">
        <v>219</v>
      </c>
      <c r="AE63" t="s">
        <v>245</v>
      </c>
      <c r="AF63" t="s">
        <v>409</v>
      </c>
      <c r="AG63" t="s">
        <v>108</v>
      </c>
    </row>
    <row r="64" spans="1:34" x14ac:dyDescent="0.2">
      <c r="A64" t="s">
        <v>402</v>
      </c>
      <c r="B64">
        <f t="shared" si="3"/>
        <v>8.5836909871244635E-2</v>
      </c>
      <c r="C64">
        <f t="shared" si="3"/>
        <v>8.5836909871244635E-2</v>
      </c>
      <c r="D64">
        <v>1.5</v>
      </c>
      <c r="E64">
        <f t="shared" si="0"/>
        <v>0.7</v>
      </c>
      <c r="F64" t="s">
        <v>1074</v>
      </c>
      <c r="G64" t="s">
        <v>150</v>
      </c>
      <c r="H64" t="s">
        <v>63</v>
      </c>
      <c r="I64" t="s">
        <v>151</v>
      </c>
      <c r="J64" t="s">
        <v>152</v>
      </c>
      <c r="K64" t="s">
        <v>52</v>
      </c>
      <c r="L64" t="s">
        <v>56</v>
      </c>
      <c r="M64" t="s">
        <v>153</v>
      </c>
      <c r="N64" t="s">
        <v>48</v>
      </c>
      <c r="O64" t="s">
        <v>410</v>
      </c>
      <c r="P64" t="s">
        <v>47</v>
      </c>
      <c r="Q64" t="s">
        <v>101</v>
      </c>
      <c r="R64" t="s">
        <v>118</v>
      </c>
      <c r="V64" t="s">
        <v>150</v>
      </c>
      <c r="W64" t="s">
        <v>63</v>
      </c>
      <c r="X64" t="s">
        <v>151</v>
      </c>
      <c r="Y64" t="s">
        <v>152</v>
      </c>
      <c r="Z64" t="s">
        <v>52</v>
      </c>
      <c r="AA64" t="s">
        <v>56</v>
      </c>
      <c r="AB64" t="s">
        <v>153</v>
      </c>
      <c r="AC64" t="s">
        <v>48</v>
      </c>
      <c r="AD64" t="s">
        <v>410</v>
      </c>
      <c r="AE64" t="s">
        <v>47</v>
      </c>
      <c r="AF64" t="s">
        <v>101</v>
      </c>
      <c r="AG64" t="s">
        <v>118</v>
      </c>
    </row>
    <row r="65" spans="1:34" x14ac:dyDescent="0.2">
      <c r="A65" t="s">
        <v>402</v>
      </c>
      <c r="B65">
        <f t="shared" si="3"/>
        <v>8.5836909871244635E-2</v>
      </c>
      <c r="C65">
        <f t="shared" si="3"/>
        <v>8.5836909871244635E-2</v>
      </c>
      <c r="D65">
        <v>1.4</v>
      </c>
      <c r="E65">
        <f t="shared" si="0"/>
        <v>0.59999999999999987</v>
      </c>
      <c r="F65" t="s">
        <v>1074</v>
      </c>
      <c r="G65" t="s">
        <v>297</v>
      </c>
      <c r="H65" t="s">
        <v>75</v>
      </c>
      <c r="I65" t="s">
        <v>411</v>
      </c>
      <c r="J65" t="s">
        <v>67</v>
      </c>
      <c r="K65" t="s">
        <v>101</v>
      </c>
      <c r="L65" t="s">
        <v>64</v>
      </c>
      <c r="M65" t="s">
        <v>65</v>
      </c>
      <c r="N65" t="s">
        <v>412</v>
      </c>
      <c r="O65" t="s">
        <v>413</v>
      </c>
      <c r="P65" t="s">
        <v>219</v>
      </c>
      <c r="Q65" t="s">
        <v>414</v>
      </c>
      <c r="V65" t="s">
        <v>297</v>
      </c>
      <c r="W65" t="s">
        <v>75</v>
      </c>
      <c r="X65" t="s">
        <v>411</v>
      </c>
      <c r="Y65" t="s">
        <v>67</v>
      </c>
      <c r="Z65" t="s">
        <v>101</v>
      </c>
      <c r="AA65" t="s">
        <v>64</v>
      </c>
      <c r="AB65" t="s">
        <v>65</v>
      </c>
      <c r="AC65" t="s">
        <v>412</v>
      </c>
      <c r="AD65" t="s">
        <v>413</v>
      </c>
      <c r="AE65" t="s">
        <v>219</v>
      </c>
      <c r="AF65" t="s">
        <v>414</v>
      </c>
    </row>
    <row r="66" spans="1:34" x14ac:dyDescent="0.2">
      <c r="A66" t="s">
        <v>402</v>
      </c>
      <c r="B66">
        <f t="shared" si="3"/>
        <v>8.5836909871244635E-2</v>
      </c>
      <c r="C66">
        <f t="shared" si="3"/>
        <v>8.5836909871244635E-2</v>
      </c>
      <c r="D66">
        <v>1.3</v>
      </c>
      <c r="E66">
        <f t="shared" si="0"/>
        <v>0.5</v>
      </c>
      <c r="F66" t="s">
        <v>1074</v>
      </c>
      <c r="G66" t="s">
        <v>297</v>
      </c>
      <c r="H66" t="s">
        <v>312</v>
      </c>
      <c r="I66" t="s">
        <v>65</v>
      </c>
      <c r="J66" t="s">
        <v>415</v>
      </c>
      <c r="K66" t="s">
        <v>416</v>
      </c>
      <c r="L66" t="s">
        <v>151</v>
      </c>
      <c r="M66" t="s">
        <v>417</v>
      </c>
      <c r="N66" t="s">
        <v>418</v>
      </c>
      <c r="O66" t="s">
        <v>48</v>
      </c>
      <c r="P66" t="s">
        <v>419</v>
      </c>
      <c r="Q66" t="s">
        <v>420</v>
      </c>
      <c r="R66" t="s">
        <v>94</v>
      </c>
      <c r="S66" t="s">
        <v>224</v>
      </c>
      <c r="V66" t="s">
        <v>297</v>
      </c>
      <c r="W66" t="s">
        <v>312</v>
      </c>
      <c r="X66" t="s">
        <v>65</v>
      </c>
      <c r="Y66" t="s">
        <v>415</v>
      </c>
      <c r="Z66" t="s">
        <v>416</v>
      </c>
      <c r="AA66" t="s">
        <v>151</v>
      </c>
      <c r="AB66" t="s">
        <v>417</v>
      </c>
      <c r="AC66" t="s">
        <v>418</v>
      </c>
      <c r="AD66" t="s">
        <v>48</v>
      </c>
      <c r="AE66" t="s">
        <v>419</v>
      </c>
      <c r="AF66" t="s">
        <v>420</v>
      </c>
      <c r="AG66" t="s">
        <v>94</v>
      </c>
      <c r="AH66" t="s">
        <v>224</v>
      </c>
    </row>
    <row r="67" spans="1:34" x14ac:dyDescent="0.2">
      <c r="A67" t="s">
        <v>402</v>
      </c>
      <c r="B67">
        <f t="shared" si="3"/>
        <v>8.5836909871244635E-2</v>
      </c>
      <c r="C67">
        <f t="shared" si="3"/>
        <v>8.5836909871244635E-2</v>
      </c>
      <c r="D67">
        <v>1.2</v>
      </c>
      <c r="E67">
        <f t="shared" si="0"/>
        <v>0.39999999999999991</v>
      </c>
      <c r="F67" t="s">
        <v>1074</v>
      </c>
      <c r="G67" t="s">
        <v>297</v>
      </c>
      <c r="H67" t="s">
        <v>44</v>
      </c>
      <c r="I67" t="s">
        <v>155</v>
      </c>
      <c r="J67" t="s">
        <v>421</v>
      </c>
      <c r="K67" t="s">
        <v>88</v>
      </c>
      <c r="L67" t="s">
        <v>68</v>
      </c>
      <c r="M67" t="s">
        <v>422</v>
      </c>
      <c r="N67" t="s">
        <v>423</v>
      </c>
      <c r="O67" t="s">
        <v>67</v>
      </c>
      <c r="P67" t="s">
        <v>424</v>
      </c>
      <c r="Q67" t="s">
        <v>125</v>
      </c>
      <c r="R67" t="s">
        <v>410</v>
      </c>
      <c r="V67" t="s">
        <v>297</v>
      </c>
      <c r="W67" t="s">
        <v>44</v>
      </c>
      <c r="X67" t="s">
        <v>155</v>
      </c>
      <c r="Y67" t="s">
        <v>421</v>
      </c>
      <c r="Z67" t="s">
        <v>88</v>
      </c>
      <c r="AA67" t="s">
        <v>68</v>
      </c>
      <c r="AB67" t="s">
        <v>422</v>
      </c>
      <c r="AC67" t="s">
        <v>423</v>
      </c>
      <c r="AD67" t="s">
        <v>67</v>
      </c>
      <c r="AE67" t="s">
        <v>424</v>
      </c>
      <c r="AF67" t="s">
        <v>125</v>
      </c>
      <c r="AG67" t="s">
        <v>410</v>
      </c>
    </row>
    <row r="68" spans="1:34" x14ac:dyDescent="0.2">
      <c r="A68" t="s">
        <v>402</v>
      </c>
      <c r="B68">
        <f t="shared" si="3"/>
        <v>8.5836909871244635E-2</v>
      </c>
      <c r="C68">
        <f t="shared" si="3"/>
        <v>8.5836909871244635E-2</v>
      </c>
      <c r="D68">
        <v>1.1000000000000001</v>
      </c>
      <c r="E68">
        <f t="shared" ref="E68:E131" si="4">D68-0.8</f>
        <v>0.30000000000000004</v>
      </c>
      <c r="F68" t="s">
        <v>1074</v>
      </c>
      <c r="G68" t="s">
        <v>50</v>
      </c>
      <c r="H68" t="s">
        <v>425</v>
      </c>
      <c r="I68" t="s">
        <v>426</v>
      </c>
      <c r="J68" t="s">
        <v>186</v>
      </c>
      <c r="K68" t="s">
        <v>427</v>
      </c>
      <c r="L68" t="s">
        <v>57</v>
      </c>
      <c r="M68" t="s">
        <v>259</v>
      </c>
      <c r="N68" t="s">
        <v>428</v>
      </c>
      <c r="O68" t="s">
        <v>63</v>
      </c>
      <c r="P68" t="s">
        <v>429</v>
      </c>
      <c r="V68" t="s">
        <v>50</v>
      </c>
      <c r="W68" t="s">
        <v>425</v>
      </c>
      <c r="X68" t="s">
        <v>426</v>
      </c>
      <c r="Y68" t="s">
        <v>186</v>
      </c>
      <c r="Z68" t="s">
        <v>427</v>
      </c>
      <c r="AA68" t="s">
        <v>57</v>
      </c>
      <c r="AB68" t="s">
        <v>259</v>
      </c>
      <c r="AC68" t="s">
        <v>428</v>
      </c>
      <c r="AD68" t="s">
        <v>63</v>
      </c>
      <c r="AE68" t="s">
        <v>429</v>
      </c>
    </row>
    <row r="69" spans="1:34" x14ac:dyDescent="0.2">
      <c r="A69" t="s">
        <v>402</v>
      </c>
      <c r="B69">
        <f t="shared" si="3"/>
        <v>8.5836909871244635E-2</v>
      </c>
      <c r="C69">
        <f t="shared" si="3"/>
        <v>8.5836909871244635E-2</v>
      </c>
      <c r="D69">
        <v>1</v>
      </c>
      <c r="E69">
        <f t="shared" si="4"/>
        <v>0.19999999999999996</v>
      </c>
      <c r="F69" t="s">
        <v>1074</v>
      </c>
      <c r="G69" t="s">
        <v>72</v>
      </c>
      <c r="H69" t="s">
        <v>430</v>
      </c>
      <c r="I69" t="s">
        <v>431</v>
      </c>
      <c r="J69" t="s">
        <v>432</v>
      </c>
      <c r="K69" t="s">
        <v>98</v>
      </c>
      <c r="L69" t="s">
        <v>433</v>
      </c>
      <c r="M69" t="s">
        <v>434</v>
      </c>
      <c r="N69" t="s">
        <v>52</v>
      </c>
      <c r="O69" t="s">
        <v>138</v>
      </c>
      <c r="P69" t="s">
        <v>414</v>
      </c>
      <c r="Q69" t="s">
        <v>41</v>
      </c>
      <c r="R69" t="s">
        <v>256</v>
      </c>
      <c r="V69" t="s">
        <v>72</v>
      </c>
      <c r="W69" t="s">
        <v>430</v>
      </c>
      <c r="X69" t="s">
        <v>431</v>
      </c>
      <c r="Y69" t="s">
        <v>432</v>
      </c>
      <c r="Z69" t="s">
        <v>98</v>
      </c>
      <c r="AA69" t="s">
        <v>433</v>
      </c>
      <c r="AB69" t="s">
        <v>434</v>
      </c>
      <c r="AC69" t="s">
        <v>52</v>
      </c>
      <c r="AD69" t="s">
        <v>138</v>
      </c>
      <c r="AE69" t="s">
        <v>414</v>
      </c>
      <c r="AF69" t="s">
        <v>41</v>
      </c>
      <c r="AG69" t="s">
        <v>256</v>
      </c>
    </row>
    <row r="70" spans="1:34" x14ac:dyDescent="0.2">
      <c r="A70" t="s">
        <v>402</v>
      </c>
      <c r="B70">
        <f t="shared" si="3"/>
        <v>8.5836909871244635E-2</v>
      </c>
      <c r="C70">
        <f t="shared" si="3"/>
        <v>8.5836909871244635E-2</v>
      </c>
      <c r="D70">
        <v>0.90000000000000102</v>
      </c>
      <c r="E70">
        <f t="shared" si="4"/>
        <v>0.10000000000000098</v>
      </c>
      <c r="F70" t="s">
        <v>1074</v>
      </c>
      <c r="G70" t="s">
        <v>50</v>
      </c>
      <c r="H70" t="s">
        <v>92</v>
      </c>
      <c r="I70" t="s">
        <v>93</v>
      </c>
      <c r="J70" t="s">
        <v>94</v>
      </c>
      <c r="K70" t="s">
        <v>48</v>
      </c>
      <c r="L70" t="s">
        <v>95</v>
      </c>
      <c r="M70" t="s">
        <v>96</v>
      </c>
      <c r="N70" t="s">
        <v>260</v>
      </c>
      <c r="O70" t="s">
        <v>48</v>
      </c>
      <c r="P70" t="s">
        <v>435</v>
      </c>
      <c r="V70" t="s">
        <v>50</v>
      </c>
      <c r="W70" t="s">
        <v>92</v>
      </c>
      <c r="AC70" t="s">
        <v>260</v>
      </c>
      <c r="AD70" t="s">
        <v>48</v>
      </c>
      <c r="AE70" t="s">
        <v>435</v>
      </c>
    </row>
    <row r="71" spans="1:34" x14ac:dyDescent="0.2">
      <c r="A71" t="s">
        <v>402</v>
      </c>
      <c r="B71">
        <f t="shared" si="3"/>
        <v>8.5836909871244635E-2</v>
      </c>
      <c r="C71">
        <f t="shared" si="3"/>
        <v>8.5836909871244635E-2</v>
      </c>
      <c r="D71">
        <v>0.80000000000000104</v>
      </c>
      <c r="E71">
        <f t="shared" si="4"/>
        <v>9.9920072216264089E-16</v>
      </c>
      <c r="F71" t="s">
        <v>1074</v>
      </c>
      <c r="G71" t="s">
        <v>436</v>
      </c>
      <c r="H71" t="s">
        <v>437</v>
      </c>
      <c r="I71" t="s">
        <v>68</v>
      </c>
      <c r="J71" t="s">
        <v>438</v>
      </c>
      <c r="K71" t="s">
        <v>439</v>
      </c>
      <c r="L71" t="s">
        <v>223</v>
      </c>
      <c r="M71" t="s">
        <v>440</v>
      </c>
      <c r="N71" t="s">
        <v>441</v>
      </c>
      <c r="O71" t="s">
        <v>41</v>
      </c>
      <c r="P71" t="s">
        <v>48</v>
      </c>
      <c r="Q71" t="s">
        <v>442</v>
      </c>
    </row>
    <row r="72" spans="1:34" x14ac:dyDescent="0.2">
      <c r="A72" t="s">
        <v>402</v>
      </c>
      <c r="B72">
        <f t="shared" si="3"/>
        <v>8.5836909871244635E-2</v>
      </c>
      <c r="C72">
        <f t="shared" si="3"/>
        <v>8.5836909871244635E-2</v>
      </c>
      <c r="D72">
        <v>0.70000000000000095</v>
      </c>
      <c r="E72">
        <f t="shared" si="4"/>
        <v>-9.999999999999909E-2</v>
      </c>
      <c r="F72" t="s">
        <v>1074</v>
      </c>
      <c r="G72" t="s">
        <v>297</v>
      </c>
      <c r="H72" t="s">
        <v>443</v>
      </c>
      <c r="I72" t="s">
        <v>67</v>
      </c>
      <c r="J72" t="s">
        <v>101</v>
      </c>
      <c r="K72" t="s">
        <v>44</v>
      </c>
      <c r="L72" t="s">
        <v>444</v>
      </c>
      <c r="M72" t="s">
        <v>52</v>
      </c>
      <c r="N72" t="s">
        <v>445</v>
      </c>
      <c r="O72" t="s">
        <v>109</v>
      </c>
      <c r="P72" t="s">
        <v>1</v>
      </c>
      <c r="Q72" t="s">
        <v>167</v>
      </c>
      <c r="R72" t="s">
        <v>121</v>
      </c>
      <c r="S72" t="s">
        <v>168</v>
      </c>
    </row>
    <row r="73" spans="1:34" x14ac:dyDescent="0.2">
      <c r="A73" t="s">
        <v>402</v>
      </c>
      <c r="B73">
        <f t="shared" si="3"/>
        <v>8.5836909871244635E-2</v>
      </c>
      <c r="C73">
        <f t="shared" si="3"/>
        <v>8.5836909871244635E-2</v>
      </c>
      <c r="D73">
        <v>0.6</v>
      </c>
      <c r="E73">
        <f t="shared" si="4"/>
        <v>-0.20000000000000007</v>
      </c>
      <c r="F73" t="s">
        <v>1074</v>
      </c>
      <c r="G73" t="s">
        <v>297</v>
      </c>
      <c r="H73" t="s">
        <v>446</v>
      </c>
      <c r="I73" t="s">
        <v>447</v>
      </c>
      <c r="J73" t="s">
        <v>48</v>
      </c>
      <c r="K73" t="s">
        <v>204</v>
      </c>
      <c r="L73" t="s">
        <v>448</v>
      </c>
      <c r="M73" t="s">
        <v>379</v>
      </c>
      <c r="N73" t="s">
        <v>128</v>
      </c>
      <c r="O73" t="s">
        <v>48</v>
      </c>
      <c r="P73" t="s">
        <v>449</v>
      </c>
    </row>
    <row r="74" spans="1:34" x14ac:dyDescent="0.2">
      <c r="A74" t="s">
        <v>402</v>
      </c>
      <c r="B74">
        <f t="shared" si="3"/>
        <v>8.5836909871244635E-2</v>
      </c>
      <c r="C74">
        <f t="shared" si="3"/>
        <v>8.5836909871244635E-2</v>
      </c>
      <c r="D74">
        <v>0.5</v>
      </c>
      <c r="E74">
        <f t="shared" si="4"/>
        <v>-0.30000000000000004</v>
      </c>
      <c r="F74" t="s">
        <v>1074</v>
      </c>
      <c r="G74" t="s">
        <v>72</v>
      </c>
      <c r="H74" t="s">
        <v>450</v>
      </c>
      <c r="I74" t="s">
        <v>451</v>
      </c>
      <c r="J74" t="s">
        <v>423</v>
      </c>
      <c r="K74" t="s">
        <v>109</v>
      </c>
      <c r="L74" t="s">
        <v>41</v>
      </c>
      <c r="M74" t="s">
        <v>48</v>
      </c>
      <c r="N74" t="s">
        <v>55</v>
      </c>
      <c r="O74" t="s">
        <v>452</v>
      </c>
      <c r="P74" t="s">
        <v>453</v>
      </c>
      <c r="Q74" t="s">
        <v>1</v>
      </c>
      <c r="R74" t="s">
        <v>454</v>
      </c>
      <c r="S74" t="s">
        <v>455</v>
      </c>
    </row>
    <row r="75" spans="1:34" x14ac:dyDescent="0.2">
      <c r="A75" t="s">
        <v>402</v>
      </c>
      <c r="B75">
        <f t="shared" si="3"/>
        <v>8.5836909871244635E-2</v>
      </c>
      <c r="C75">
        <f t="shared" si="3"/>
        <v>8.5836909871244635E-2</v>
      </c>
      <c r="D75">
        <v>0.4</v>
      </c>
      <c r="E75">
        <f t="shared" si="4"/>
        <v>-0.4</v>
      </c>
      <c r="F75" t="s">
        <v>1074</v>
      </c>
      <c r="G75" t="s">
        <v>297</v>
      </c>
      <c r="H75" t="s">
        <v>443</v>
      </c>
      <c r="I75" t="s">
        <v>67</v>
      </c>
      <c r="J75" t="s">
        <v>101</v>
      </c>
      <c r="K75" t="s">
        <v>44</v>
      </c>
      <c r="L75" t="s">
        <v>166</v>
      </c>
      <c r="M75" t="s">
        <v>224</v>
      </c>
      <c r="N75" t="s">
        <v>79</v>
      </c>
      <c r="O75" t="s">
        <v>456</v>
      </c>
      <c r="P75" t="s">
        <v>121</v>
      </c>
      <c r="Q75" t="s">
        <v>457</v>
      </c>
      <c r="R75" t="s">
        <v>458</v>
      </c>
      <c r="S75" t="s">
        <v>296</v>
      </c>
    </row>
    <row r="76" spans="1:34" x14ac:dyDescent="0.2">
      <c r="A76" t="s">
        <v>402</v>
      </c>
      <c r="B76">
        <f t="shared" si="3"/>
        <v>8.5836909871244635E-2</v>
      </c>
      <c r="C76">
        <f t="shared" si="3"/>
        <v>8.5836909871244635E-2</v>
      </c>
      <c r="D76">
        <v>0.3</v>
      </c>
      <c r="E76">
        <f t="shared" si="4"/>
        <v>-0.5</v>
      </c>
      <c r="F76" t="s">
        <v>1074</v>
      </c>
      <c r="G76" t="s">
        <v>72</v>
      </c>
      <c r="H76" t="s">
        <v>459</v>
      </c>
      <c r="I76" t="s">
        <v>460</v>
      </c>
      <c r="J76" t="s">
        <v>131</v>
      </c>
      <c r="K76" t="s">
        <v>438</v>
      </c>
      <c r="L76" t="s">
        <v>65</v>
      </c>
      <c r="M76" t="s">
        <v>461</v>
      </c>
      <c r="N76" t="s">
        <v>109</v>
      </c>
      <c r="O76" t="s">
        <v>147</v>
      </c>
      <c r="P76" t="s">
        <v>462</v>
      </c>
      <c r="Q76" t="s">
        <v>48</v>
      </c>
      <c r="R76" t="s">
        <v>463</v>
      </c>
    </row>
    <row r="77" spans="1:34" x14ac:dyDescent="0.2">
      <c r="A77" t="s">
        <v>402</v>
      </c>
      <c r="B77">
        <f t="shared" si="3"/>
        <v>8.5836909871244635E-2</v>
      </c>
      <c r="C77">
        <f t="shared" si="3"/>
        <v>8.5836909871244635E-2</v>
      </c>
      <c r="D77">
        <v>0.2</v>
      </c>
      <c r="E77">
        <f t="shared" si="4"/>
        <v>-0.60000000000000009</v>
      </c>
      <c r="F77" t="s">
        <v>1074</v>
      </c>
      <c r="G77" t="s">
        <v>464</v>
      </c>
      <c r="H77" t="s">
        <v>465</v>
      </c>
      <c r="I77" t="s">
        <v>466</v>
      </c>
      <c r="J77" t="s">
        <v>325</v>
      </c>
      <c r="K77" t="s">
        <v>158</v>
      </c>
      <c r="L77" t="s">
        <v>42</v>
      </c>
      <c r="M77" t="s">
        <v>209</v>
      </c>
      <c r="N77" t="s">
        <v>250</v>
      </c>
      <c r="O77" t="s">
        <v>101</v>
      </c>
      <c r="P77" t="s">
        <v>44</v>
      </c>
      <c r="Q77" t="s">
        <v>112</v>
      </c>
      <c r="R77" t="s">
        <v>175</v>
      </c>
    </row>
    <row r="78" spans="1:34" x14ac:dyDescent="0.2">
      <c r="A78" t="s">
        <v>402</v>
      </c>
      <c r="B78">
        <f t="shared" si="3"/>
        <v>8.5836909871244635E-2</v>
      </c>
      <c r="C78">
        <f t="shared" si="3"/>
        <v>8.5836909871244635E-2</v>
      </c>
      <c r="D78">
        <v>9.9999999999999895E-2</v>
      </c>
      <c r="E78">
        <f t="shared" si="4"/>
        <v>-0.70000000000000018</v>
      </c>
      <c r="F78" t="s">
        <v>1074</v>
      </c>
      <c r="G78" t="s">
        <v>50</v>
      </c>
      <c r="H78" t="s">
        <v>467</v>
      </c>
      <c r="I78" t="s">
        <v>109</v>
      </c>
      <c r="J78" t="s">
        <v>468</v>
      </c>
      <c r="K78" t="s">
        <v>1</v>
      </c>
      <c r="L78" t="s">
        <v>469</v>
      </c>
      <c r="M78" t="s">
        <v>470</v>
      </c>
      <c r="N78" t="s">
        <v>121</v>
      </c>
      <c r="O78" t="s">
        <v>48</v>
      </c>
      <c r="P78" t="s">
        <v>471</v>
      </c>
      <c r="Q78" t="s">
        <v>472</v>
      </c>
    </row>
    <row r="79" spans="1:34" x14ac:dyDescent="0.2">
      <c r="A79" t="s">
        <v>402</v>
      </c>
      <c r="B79">
        <f t="shared" si="3"/>
        <v>8.5836909871244635E-2</v>
      </c>
      <c r="C79">
        <f t="shared" si="3"/>
        <v>8.5836909871244635E-2</v>
      </c>
      <c r="D79">
        <v>0</v>
      </c>
      <c r="E79">
        <f t="shared" si="4"/>
        <v>-0.8</v>
      </c>
      <c r="F79" t="s">
        <v>1074</v>
      </c>
      <c r="G79" t="s">
        <v>473</v>
      </c>
      <c r="H79" t="s">
        <v>75</v>
      </c>
      <c r="I79" t="s">
        <v>474</v>
      </c>
      <c r="J79" t="s">
        <v>140</v>
      </c>
      <c r="K79" t="s">
        <v>260</v>
      </c>
      <c r="L79" t="s">
        <v>475</v>
      </c>
      <c r="M79" t="s">
        <v>476</v>
      </c>
      <c r="N79" t="s">
        <v>245</v>
      </c>
      <c r="O79" t="s">
        <v>48</v>
      </c>
      <c r="P79" t="s">
        <v>477</v>
      </c>
      <c r="Q79" t="s">
        <v>478</v>
      </c>
    </row>
    <row r="80" spans="1:34" x14ac:dyDescent="0.2">
      <c r="A80" t="s">
        <v>402</v>
      </c>
      <c r="B80">
        <f t="shared" si="3"/>
        <v>8.5836909871244635E-2</v>
      </c>
      <c r="C80">
        <f t="shared" si="3"/>
        <v>8.5836909871244635E-2</v>
      </c>
      <c r="D80">
        <v>-0.1</v>
      </c>
      <c r="E80">
        <f t="shared" si="4"/>
        <v>-0.9</v>
      </c>
      <c r="F80" t="s">
        <v>1074</v>
      </c>
      <c r="G80" t="s">
        <v>82</v>
      </c>
      <c r="H80" t="s">
        <v>340</v>
      </c>
      <c r="I80" t="s">
        <v>52</v>
      </c>
      <c r="J80" t="s">
        <v>135</v>
      </c>
      <c r="K80" t="s">
        <v>52</v>
      </c>
      <c r="L80" t="s">
        <v>465</v>
      </c>
      <c r="M80" t="s">
        <v>479</v>
      </c>
      <c r="N80" t="s">
        <v>306</v>
      </c>
      <c r="O80" t="s">
        <v>154</v>
      </c>
      <c r="P80" t="s">
        <v>63</v>
      </c>
      <c r="Q80" t="s">
        <v>75</v>
      </c>
      <c r="R80" t="s">
        <v>480</v>
      </c>
      <c r="S80" t="s">
        <v>403</v>
      </c>
    </row>
    <row r="81" spans="1:34" x14ac:dyDescent="0.2">
      <c r="A81" t="s">
        <v>402</v>
      </c>
      <c r="B81">
        <f t="shared" si="3"/>
        <v>8.5836909871244635E-2</v>
      </c>
      <c r="C81">
        <f t="shared" si="3"/>
        <v>8.5836909871244635E-2</v>
      </c>
      <c r="D81">
        <v>-0.2</v>
      </c>
      <c r="E81">
        <f t="shared" si="4"/>
        <v>-1</v>
      </c>
      <c r="F81" t="s">
        <v>1074</v>
      </c>
      <c r="G81" t="s">
        <v>72</v>
      </c>
      <c r="H81" t="s">
        <v>481</v>
      </c>
      <c r="I81" t="s">
        <v>111</v>
      </c>
      <c r="J81" t="s">
        <v>147</v>
      </c>
      <c r="K81" t="s">
        <v>121</v>
      </c>
      <c r="L81" t="s">
        <v>122</v>
      </c>
      <c r="M81" t="s">
        <v>482</v>
      </c>
      <c r="N81" t="s">
        <v>47</v>
      </c>
      <c r="O81" t="s">
        <v>1</v>
      </c>
      <c r="P81" t="s">
        <v>483</v>
      </c>
      <c r="Q81" t="s">
        <v>121</v>
      </c>
      <c r="R81" t="s">
        <v>484</v>
      </c>
      <c r="S81" t="s">
        <v>485</v>
      </c>
    </row>
    <row r="82" spans="1:34" x14ac:dyDescent="0.2">
      <c r="A82" t="s">
        <v>486</v>
      </c>
      <c r="B82">
        <f>1/20.9</f>
        <v>4.784688995215311E-2</v>
      </c>
      <c r="C82">
        <f>1/20.9</f>
        <v>4.784688995215311E-2</v>
      </c>
      <c r="D82">
        <v>1.7</v>
      </c>
      <c r="E82">
        <f t="shared" si="4"/>
        <v>0.89999999999999991</v>
      </c>
      <c r="F82" t="s">
        <v>1074</v>
      </c>
      <c r="G82" t="s">
        <v>473</v>
      </c>
      <c r="H82" t="s">
        <v>487</v>
      </c>
      <c r="I82" t="s">
        <v>79</v>
      </c>
      <c r="J82" t="s">
        <v>80</v>
      </c>
      <c r="K82" t="s">
        <v>488</v>
      </c>
      <c r="L82" t="s">
        <v>489</v>
      </c>
      <c r="M82" t="s">
        <v>68</v>
      </c>
      <c r="N82" t="s">
        <v>119</v>
      </c>
      <c r="O82" t="s">
        <v>65</v>
      </c>
      <c r="P82" t="s">
        <v>490</v>
      </c>
      <c r="Q82" t="s">
        <v>122</v>
      </c>
      <c r="R82" t="s">
        <v>108</v>
      </c>
      <c r="V82" t="s">
        <v>473</v>
      </c>
      <c r="W82" t="s">
        <v>487</v>
      </c>
      <c r="X82" t="s">
        <v>79</v>
      </c>
      <c r="Y82" t="s">
        <v>80</v>
      </c>
      <c r="Z82" t="s">
        <v>488</v>
      </c>
      <c r="AA82" t="s">
        <v>489</v>
      </c>
      <c r="AB82" t="s">
        <v>68</v>
      </c>
      <c r="AC82" t="s">
        <v>119</v>
      </c>
      <c r="AD82" t="s">
        <v>65</v>
      </c>
      <c r="AE82" t="s">
        <v>490</v>
      </c>
      <c r="AF82" t="s">
        <v>122</v>
      </c>
      <c r="AG82" t="s">
        <v>108</v>
      </c>
    </row>
    <row r="83" spans="1:34" x14ac:dyDescent="0.2">
      <c r="A83" t="s">
        <v>486</v>
      </c>
      <c r="B83">
        <f t="shared" ref="B83:C101" si="5">1/20.9</f>
        <v>4.784688995215311E-2</v>
      </c>
      <c r="C83">
        <f t="shared" si="5"/>
        <v>4.784688995215311E-2</v>
      </c>
      <c r="D83">
        <v>1.6</v>
      </c>
      <c r="E83">
        <f t="shared" si="4"/>
        <v>0.8</v>
      </c>
      <c r="F83" t="s">
        <v>1074</v>
      </c>
      <c r="G83" t="s">
        <v>269</v>
      </c>
      <c r="H83" t="s">
        <v>437</v>
      </c>
      <c r="I83" t="s">
        <v>63</v>
      </c>
      <c r="J83" t="s">
        <v>75</v>
      </c>
      <c r="K83" t="s">
        <v>491</v>
      </c>
      <c r="L83" t="s">
        <v>52</v>
      </c>
      <c r="M83" t="s">
        <v>492</v>
      </c>
      <c r="N83" t="s">
        <v>260</v>
      </c>
      <c r="O83" t="s">
        <v>1</v>
      </c>
      <c r="P83" t="s">
        <v>493</v>
      </c>
      <c r="Q83" t="s">
        <v>121</v>
      </c>
      <c r="R83" t="s">
        <v>494</v>
      </c>
      <c r="V83" t="s">
        <v>269</v>
      </c>
      <c r="W83" t="s">
        <v>437</v>
      </c>
      <c r="X83" t="s">
        <v>63</v>
      </c>
      <c r="Y83" t="s">
        <v>75</v>
      </c>
      <c r="Z83" t="s">
        <v>491</v>
      </c>
      <c r="AA83" t="s">
        <v>52</v>
      </c>
      <c r="AB83" t="s">
        <v>492</v>
      </c>
      <c r="AC83" t="s">
        <v>260</v>
      </c>
      <c r="AD83" t="s">
        <v>1</v>
      </c>
      <c r="AE83" t="s">
        <v>493</v>
      </c>
      <c r="AF83" t="s">
        <v>121</v>
      </c>
      <c r="AG83" t="s">
        <v>494</v>
      </c>
    </row>
    <row r="84" spans="1:34" x14ac:dyDescent="0.2">
      <c r="A84" t="s">
        <v>486</v>
      </c>
      <c r="B84">
        <f t="shared" si="5"/>
        <v>4.784688995215311E-2</v>
      </c>
      <c r="C84">
        <f t="shared" si="5"/>
        <v>4.784688995215311E-2</v>
      </c>
      <c r="D84">
        <v>1.5</v>
      </c>
      <c r="E84">
        <f t="shared" si="4"/>
        <v>0.7</v>
      </c>
      <c r="F84" t="s">
        <v>1074</v>
      </c>
      <c r="G84" t="s">
        <v>50</v>
      </c>
      <c r="H84" t="s">
        <v>75</v>
      </c>
      <c r="I84" t="s">
        <v>474</v>
      </c>
      <c r="J84" t="s">
        <v>140</v>
      </c>
      <c r="K84" t="s">
        <v>260</v>
      </c>
      <c r="L84" t="s">
        <v>475</v>
      </c>
      <c r="M84" t="s">
        <v>476</v>
      </c>
      <c r="N84" t="s">
        <v>245</v>
      </c>
      <c r="O84" t="s">
        <v>98</v>
      </c>
      <c r="P84" t="s">
        <v>495</v>
      </c>
      <c r="Q84" t="s">
        <v>496</v>
      </c>
      <c r="R84" t="s">
        <v>478</v>
      </c>
      <c r="V84" t="s">
        <v>50</v>
      </c>
      <c r="W84" t="s">
        <v>75</v>
      </c>
      <c r="X84" t="s">
        <v>474</v>
      </c>
      <c r="Y84" t="s">
        <v>140</v>
      </c>
      <c r="Z84" t="s">
        <v>260</v>
      </c>
      <c r="AA84" t="s">
        <v>475</v>
      </c>
      <c r="AB84" t="s">
        <v>476</v>
      </c>
      <c r="AC84" t="s">
        <v>245</v>
      </c>
      <c r="AD84" t="s">
        <v>98</v>
      </c>
      <c r="AE84" t="s">
        <v>495</v>
      </c>
      <c r="AF84" t="s">
        <v>496</v>
      </c>
      <c r="AG84" t="s">
        <v>478</v>
      </c>
    </row>
    <row r="85" spans="1:34" x14ac:dyDescent="0.2">
      <c r="A85" t="s">
        <v>486</v>
      </c>
      <c r="B85">
        <f t="shared" si="5"/>
        <v>4.784688995215311E-2</v>
      </c>
      <c r="C85">
        <f t="shared" si="5"/>
        <v>4.784688995215311E-2</v>
      </c>
      <c r="D85">
        <v>1.4</v>
      </c>
      <c r="E85">
        <f t="shared" si="4"/>
        <v>0.59999999999999987</v>
      </c>
      <c r="F85" t="s">
        <v>1074</v>
      </c>
      <c r="G85" t="s">
        <v>318</v>
      </c>
      <c r="H85" t="s">
        <v>497</v>
      </c>
      <c r="I85" t="s">
        <v>498</v>
      </c>
      <c r="J85" t="s">
        <v>496</v>
      </c>
      <c r="K85" t="s">
        <v>52</v>
      </c>
      <c r="L85" t="s">
        <v>54</v>
      </c>
      <c r="M85" t="s">
        <v>1</v>
      </c>
      <c r="N85" t="s">
        <v>499</v>
      </c>
      <c r="O85" t="s">
        <v>500</v>
      </c>
      <c r="P85" t="s">
        <v>52</v>
      </c>
      <c r="Q85" t="s">
        <v>48</v>
      </c>
      <c r="R85" t="s">
        <v>501</v>
      </c>
      <c r="S85" t="s">
        <v>502</v>
      </c>
      <c r="V85" t="s">
        <v>318</v>
      </c>
      <c r="W85" t="s">
        <v>497</v>
      </c>
      <c r="X85" t="s">
        <v>498</v>
      </c>
      <c r="Y85" t="s">
        <v>496</v>
      </c>
      <c r="Z85" t="s">
        <v>52</v>
      </c>
      <c r="AA85" t="s">
        <v>54</v>
      </c>
      <c r="AB85" t="s">
        <v>1</v>
      </c>
      <c r="AC85" t="s">
        <v>499</v>
      </c>
      <c r="AD85" t="s">
        <v>500</v>
      </c>
      <c r="AE85" t="s">
        <v>52</v>
      </c>
      <c r="AF85" t="s">
        <v>48</v>
      </c>
      <c r="AG85" t="s">
        <v>501</v>
      </c>
      <c r="AH85" t="s">
        <v>502</v>
      </c>
    </row>
    <row r="86" spans="1:34" x14ac:dyDescent="0.2">
      <c r="A86" t="s">
        <v>486</v>
      </c>
      <c r="B86">
        <f t="shared" si="5"/>
        <v>4.784688995215311E-2</v>
      </c>
      <c r="C86">
        <f t="shared" si="5"/>
        <v>4.784688995215311E-2</v>
      </c>
      <c r="D86">
        <v>1.3</v>
      </c>
      <c r="E86">
        <f t="shared" si="4"/>
        <v>0.5</v>
      </c>
      <c r="F86" t="s">
        <v>1074</v>
      </c>
      <c r="G86" t="s">
        <v>72</v>
      </c>
      <c r="H86" t="s">
        <v>86</v>
      </c>
      <c r="I86" t="s">
        <v>503</v>
      </c>
      <c r="J86" t="s">
        <v>64</v>
      </c>
      <c r="K86" t="s">
        <v>504</v>
      </c>
      <c r="L86" t="s">
        <v>504</v>
      </c>
      <c r="M86" t="s">
        <v>505</v>
      </c>
      <c r="N86" t="s">
        <v>506</v>
      </c>
      <c r="O86" t="s">
        <v>154</v>
      </c>
      <c r="P86" t="s">
        <v>416</v>
      </c>
      <c r="Q86" t="s">
        <v>507</v>
      </c>
      <c r="R86" t="s">
        <v>342</v>
      </c>
      <c r="V86" t="s">
        <v>72</v>
      </c>
      <c r="X86" t="s">
        <v>503</v>
      </c>
      <c r="Y86" t="s">
        <v>64</v>
      </c>
      <c r="Z86" t="s">
        <v>504</v>
      </c>
      <c r="AA86" t="s">
        <v>504</v>
      </c>
      <c r="AB86" t="s">
        <v>505</v>
      </c>
      <c r="AC86" t="s">
        <v>506</v>
      </c>
      <c r="AD86" t="s">
        <v>154</v>
      </c>
      <c r="AE86" t="s">
        <v>416</v>
      </c>
      <c r="AF86" t="s">
        <v>507</v>
      </c>
      <c r="AG86" t="s">
        <v>342</v>
      </c>
    </row>
    <row r="87" spans="1:34" x14ac:dyDescent="0.2">
      <c r="A87" t="s">
        <v>486</v>
      </c>
      <c r="B87">
        <f t="shared" si="5"/>
        <v>4.784688995215311E-2</v>
      </c>
      <c r="C87">
        <f t="shared" si="5"/>
        <v>4.784688995215311E-2</v>
      </c>
      <c r="D87">
        <v>1.2</v>
      </c>
      <c r="E87">
        <f t="shared" si="4"/>
        <v>0.39999999999999991</v>
      </c>
      <c r="F87" t="s">
        <v>1074</v>
      </c>
      <c r="G87" t="s">
        <v>72</v>
      </c>
      <c r="H87" t="s">
        <v>235</v>
      </c>
      <c r="I87" t="s">
        <v>340</v>
      </c>
      <c r="J87" t="s">
        <v>48</v>
      </c>
      <c r="K87" t="s">
        <v>237</v>
      </c>
      <c r="L87" t="s">
        <v>52</v>
      </c>
      <c r="M87" t="s">
        <v>508</v>
      </c>
      <c r="N87" t="s">
        <v>238</v>
      </c>
      <c r="O87" t="s">
        <v>52</v>
      </c>
      <c r="P87" t="s">
        <v>239</v>
      </c>
      <c r="Q87" t="s">
        <v>1</v>
      </c>
      <c r="R87" t="s">
        <v>509</v>
      </c>
      <c r="V87" t="s">
        <v>72</v>
      </c>
      <c r="AF87" t="s">
        <v>1</v>
      </c>
    </row>
    <row r="88" spans="1:34" x14ac:dyDescent="0.2">
      <c r="A88" t="s">
        <v>486</v>
      </c>
      <c r="B88">
        <f t="shared" si="5"/>
        <v>4.784688995215311E-2</v>
      </c>
      <c r="C88">
        <f t="shared" si="5"/>
        <v>4.784688995215311E-2</v>
      </c>
      <c r="D88">
        <v>1.1000000000000001</v>
      </c>
      <c r="E88">
        <f t="shared" si="4"/>
        <v>0.30000000000000004</v>
      </c>
      <c r="F88" t="s">
        <v>1074</v>
      </c>
      <c r="G88" t="s">
        <v>182</v>
      </c>
      <c r="H88" t="s">
        <v>510</v>
      </c>
      <c r="I88" t="s">
        <v>511</v>
      </c>
      <c r="J88" t="s">
        <v>1</v>
      </c>
      <c r="K88" t="s">
        <v>293</v>
      </c>
      <c r="L88" t="s">
        <v>512</v>
      </c>
      <c r="M88" t="s">
        <v>47</v>
      </c>
      <c r="N88" t="s">
        <v>513</v>
      </c>
      <c r="O88" t="s">
        <v>57</v>
      </c>
      <c r="P88" t="s">
        <v>514</v>
      </c>
      <c r="V88" t="s">
        <v>182</v>
      </c>
      <c r="W88" t="s">
        <v>510</v>
      </c>
    </row>
    <row r="89" spans="1:34" x14ac:dyDescent="0.2">
      <c r="A89" t="s">
        <v>486</v>
      </c>
      <c r="B89">
        <f t="shared" si="5"/>
        <v>4.784688995215311E-2</v>
      </c>
      <c r="C89">
        <f t="shared" si="5"/>
        <v>4.784688995215311E-2</v>
      </c>
      <c r="D89">
        <v>1</v>
      </c>
      <c r="E89">
        <f t="shared" si="4"/>
        <v>0.19999999999999996</v>
      </c>
      <c r="F89" t="s">
        <v>1074</v>
      </c>
      <c r="G89" t="s">
        <v>473</v>
      </c>
      <c r="H89" t="s">
        <v>515</v>
      </c>
      <c r="I89" t="s">
        <v>1</v>
      </c>
      <c r="J89" t="s">
        <v>341</v>
      </c>
      <c r="K89" t="s">
        <v>121</v>
      </c>
      <c r="L89" t="s">
        <v>516</v>
      </c>
      <c r="M89" t="s">
        <v>52</v>
      </c>
      <c r="N89" t="s">
        <v>122</v>
      </c>
      <c r="O89" t="s">
        <v>319</v>
      </c>
      <c r="P89" t="s">
        <v>245</v>
      </c>
      <c r="Q89" t="s">
        <v>517</v>
      </c>
      <c r="R89" t="s">
        <v>52</v>
      </c>
      <c r="S89" t="s">
        <v>518</v>
      </c>
    </row>
    <row r="90" spans="1:34" x14ac:dyDescent="0.2">
      <c r="A90" t="s">
        <v>486</v>
      </c>
      <c r="B90">
        <f t="shared" si="5"/>
        <v>4.784688995215311E-2</v>
      </c>
      <c r="C90">
        <f t="shared" si="5"/>
        <v>4.784688995215311E-2</v>
      </c>
      <c r="D90">
        <v>0.90000000000000102</v>
      </c>
      <c r="E90">
        <f t="shared" si="4"/>
        <v>0.10000000000000098</v>
      </c>
      <c r="F90" t="s">
        <v>1074</v>
      </c>
      <c r="G90" t="s">
        <v>269</v>
      </c>
      <c r="H90" t="s">
        <v>437</v>
      </c>
      <c r="I90" t="s">
        <v>63</v>
      </c>
      <c r="J90" t="s">
        <v>75</v>
      </c>
      <c r="K90" t="s">
        <v>519</v>
      </c>
      <c r="L90" t="s">
        <v>154</v>
      </c>
      <c r="M90" t="s">
        <v>143</v>
      </c>
      <c r="N90" t="s">
        <v>69</v>
      </c>
      <c r="O90" t="s">
        <v>480</v>
      </c>
      <c r="P90" t="s">
        <v>520</v>
      </c>
      <c r="Q90" t="s">
        <v>52</v>
      </c>
      <c r="R90" t="s">
        <v>421</v>
      </c>
    </row>
    <row r="91" spans="1:34" x14ac:dyDescent="0.2">
      <c r="A91" t="s">
        <v>486</v>
      </c>
      <c r="B91">
        <f t="shared" si="5"/>
        <v>4.784688995215311E-2</v>
      </c>
      <c r="C91">
        <f t="shared" si="5"/>
        <v>4.784688995215311E-2</v>
      </c>
      <c r="D91">
        <v>0.80000000000000104</v>
      </c>
      <c r="E91">
        <f t="shared" si="4"/>
        <v>9.9920072216264089E-16</v>
      </c>
      <c r="F91" t="s">
        <v>1074</v>
      </c>
      <c r="G91" t="s">
        <v>210</v>
      </c>
      <c r="H91" t="s">
        <v>416</v>
      </c>
      <c r="I91" t="s">
        <v>258</v>
      </c>
      <c r="J91" t="s">
        <v>246</v>
      </c>
      <c r="K91" t="s">
        <v>68</v>
      </c>
      <c r="L91" t="s">
        <v>193</v>
      </c>
      <c r="M91" t="s">
        <v>340</v>
      </c>
      <c r="N91" t="s">
        <v>521</v>
      </c>
      <c r="O91" t="s">
        <v>124</v>
      </c>
      <c r="P91" t="s">
        <v>522</v>
      </c>
      <c r="Q91" t="s">
        <v>126</v>
      </c>
    </row>
    <row r="92" spans="1:34" x14ac:dyDescent="0.2">
      <c r="A92" t="s">
        <v>486</v>
      </c>
      <c r="B92">
        <f t="shared" si="5"/>
        <v>4.784688995215311E-2</v>
      </c>
      <c r="C92">
        <f t="shared" si="5"/>
        <v>4.784688995215311E-2</v>
      </c>
      <c r="D92">
        <v>0.70000000000000095</v>
      </c>
      <c r="E92">
        <f t="shared" si="4"/>
        <v>-9.999999999999909E-2</v>
      </c>
      <c r="F92" t="s">
        <v>1074</v>
      </c>
      <c r="G92" t="s">
        <v>297</v>
      </c>
      <c r="H92" t="s">
        <v>443</v>
      </c>
      <c r="I92" t="s">
        <v>67</v>
      </c>
      <c r="J92" t="s">
        <v>101</v>
      </c>
      <c r="K92" t="s">
        <v>44</v>
      </c>
      <c r="L92" t="s">
        <v>45</v>
      </c>
      <c r="M92" t="s">
        <v>523</v>
      </c>
      <c r="N92" t="s">
        <v>52</v>
      </c>
      <c r="O92" t="s">
        <v>524</v>
      </c>
      <c r="P92" t="s">
        <v>48</v>
      </c>
      <c r="Q92" t="s">
        <v>525</v>
      </c>
      <c r="R92" t="s">
        <v>52</v>
      </c>
      <c r="S92" t="s">
        <v>186</v>
      </c>
      <c r="T92" t="s">
        <v>235</v>
      </c>
    </row>
    <row r="93" spans="1:34" x14ac:dyDescent="0.2">
      <c r="A93" t="s">
        <v>486</v>
      </c>
      <c r="B93">
        <f t="shared" si="5"/>
        <v>4.784688995215311E-2</v>
      </c>
      <c r="C93">
        <f t="shared" si="5"/>
        <v>4.784688995215311E-2</v>
      </c>
      <c r="D93">
        <v>0.6</v>
      </c>
      <c r="E93">
        <f t="shared" si="4"/>
        <v>-0.20000000000000007</v>
      </c>
      <c r="F93" t="s">
        <v>1074</v>
      </c>
      <c r="G93" t="s">
        <v>526</v>
      </c>
      <c r="H93" t="s">
        <v>68</v>
      </c>
      <c r="I93" t="s">
        <v>144</v>
      </c>
      <c r="J93" t="s">
        <v>268</v>
      </c>
      <c r="K93" t="s">
        <v>147</v>
      </c>
      <c r="L93" t="s">
        <v>68</v>
      </c>
      <c r="M93" t="s">
        <v>119</v>
      </c>
      <c r="N93" t="s">
        <v>52</v>
      </c>
      <c r="O93" t="s">
        <v>113</v>
      </c>
      <c r="P93" t="s">
        <v>77</v>
      </c>
      <c r="Q93" t="s">
        <v>85</v>
      </c>
      <c r="R93" t="s">
        <v>246</v>
      </c>
      <c r="S93" t="s">
        <v>527</v>
      </c>
    </row>
    <row r="94" spans="1:34" x14ac:dyDescent="0.2">
      <c r="A94" t="s">
        <v>486</v>
      </c>
      <c r="B94">
        <f t="shared" si="5"/>
        <v>4.784688995215311E-2</v>
      </c>
      <c r="C94">
        <f t="shared" si="5"/>
        <v>4.784688995215311E-2</v>
      </c>
      <c r="D94">
        <v>0.5</v>
      </c>
      <c r="E94">
        <f t="shared" si="4"/>
        <v>-0.30000000000000004</v>
      </c>
      <c r="F94" t="s">
        <v>1074</v>
      </c>
      <c r="G94" t="s">
        <v>72</v>
      </c>
      <c r="H94" t="s">
        <v>78</v>
      </c>
      <c r="I94" t="s">
        <v>164</v>
      </c>
      <c r="J94" t="s">
        <v>143</v>
      </c>
      <c r="K94" t="s">
        <v>165</v>
      </c>
      <c r="L94" t="s">
        <v>52</v>
      </c>
      <c r="M94" t="s">
        <v>166</v>
      </c>
      <c r="N94" t="s">
        <v>75</v>
      </c>
      <c r="O94" t="s">
        <v>1</v>
      </c>
      <c r="P94" t="s">
        <v>528</v>
      </c>
      <c r="Q94" t="s">
        <v>121</v>
      </c>
      <c r="R94" t="s">
        <v>529</v>
      </c>
    </row>
    <row r="95" spans="1:34" x14ac:dyDescent="0.2">
      <c r="A95" t="s">
        <v>486</v>
      </c>
      <c r="B95">
        <f t="shared" si="5"/>
        <v>4.784688995215311E-2</v>
      </c>
      <c r="C95">
        <f t="shared" si="5"/>
        <v>4.784688995215311E-2</v>
      </c>
      <c r="D95">
        <v>0.4</v>
      </c>
      <c r="E95">
        <f t="shared" si="4"/>
        <v>-0.4</v>
      </c>
      <c r="F95" t="s">
        <v>1074</v>
      </c>
      <c r="G95" t="s">
        <v>297</v>
      </c>
      <c r="H95" t="s">
        <v>443</v>
      </c>
      <c r="I95" t="s">
        <v>67</v>
      </c>
      <c r="J95" t="s">
        <v>101</v>
      </c>
      <c r="K95" t="s">
        <v>44</v>
      </c>
      <c r="L95" t="s">
        <v>166</v>
      </c>
      <c r="M95" t="s">
        <v>224</v>
      </c>
      <c r="N95" t="s">
        <v>530</v>
      </c>
      <c r="O95" t="s">
        <v>67</v>
      </c>
      <c r="P95" t="s">
        <v>531</v>
      </c>
      <c r="Q95" t="s">
        <v>532</v>
      </c>
    </row>
    <row r="96" spans="1:34" x14ac:dyDescent="0.2">
      <c r="A96" t="s">
        <v>486</v>
      </c>
      <c r="B96">
        <f t="shared" si="5"/>
        <v>4.784688995215311E-2</v>
      </c>
      <c r="C96">
        <f t="shared" si="5"/>
        <v>4.784688995215311E-2</v>
      </c>
      <c r="D96">
        <v>0.3</v>
      </c>
      <c r="E96">
        <f t="shared" si="4"/>
        <v>-0.5</v>
      </c>
      <c r="F96" t="s">
        <v>1074</v>
      </c>
      <c r="G96" t="s">
        <v>82</v>
      </c>
      <c r="H96" t="s">
        <v>64</v>
      </c>
      <c r="I96" t="s">
        <v>65</v>
      </c>
      <c r="J96" t="s">
        <v>223</v>
      </c>
      <c r="K96" t="s">
        <v>48</v>
      </c>
      <c r="L96" t="s">
        <v>533</v>
      </c>
      <c r="M96" t="s">
        <v>534</v>
      </c>
      <c r="N96" t="s">
        <v>535</v>
      </c>
      <c r="O96" t="s">
        <v>536</v>
      </c>
      <c r="P96" t="s">
        <v>48</v>
      </c>
      <c r="Q96" t="s">
        <v>308</v>
      </c>
      <c r="R96" t="s">
        <v>537</v>
      </c>
    </row>
    <row r="97" spans="1:33" x14ac:dyDescent="0.2">
      <c r="A97" t="s">
        <v>486</v>
      </c>
      <c r="B97">
        <f t="shared" si="5"/>
        <v>4.784688995215311E-2</v>
      </c>
      <c r="C97">
        <f t="shared" si="5"/>
        <v>4.784688995215311E-2</v>
      </c>
      <c r="D97">
        <v>0.2</v>
      </c>
      <c r="E97">
        <f t="shared" si="4"/>
        <v>-0.60000000000000009</v>
      </c>
      <c r="F97" t="s">
        <v>1074</v>
      </c>
      <c r="G97" t="s">
        <v>297</v>
      </c>
      <c r="H97" t="s">
        <v>538</v>
      </c>
      <c r="I97" t="s">
        <v>453</v>
      </c>
      <c r="J97" t="s">
        <v>1</v>
      </c>
      <c r="K97" t="s">
        <v>343</v>
      </c>
      <c r="L97" t="s">
        <v>306</v>
      </c>
      <c r="M97" t="s">
        <v>140</v>
      </c>
      <c r="N97" t="s">
        <v>186</v>
      </c>
      <c r="O97" t="s">
        <v>539</v>
      </c>
      <c r="P97" t="s">
        <v>57</v>
      </c>
      <c r="Q97" t="s">
        <v>303</v>
      </c>
      <c r="R97" t="s">
        <v>52</v>
      </c>
      <c r="S97" t="s">
        <v>540</v>
      </c>
    </row>
    <row r="98" spans="1:33" x14ac:dyDescent="0.2">
      <c r="A98" t="s">
        <v>486</v>
      </c>
      <c r="B98">
        <f t="shared" si="5"/>
        <v>4.784688995215311E-2</v>
      </c>
      <c r="C98">
        <f t="shared" si="5"/>
        <v>4.784688995215311E-2</v>
      </c>
      <c r="D98">
        <v>9.9999999999999895E-2</v>
      </c>
      <c r="E98">
        <f t="shared" si="4"/>
        <v>-0.70000000000000018</v>
      </c>
      <c r="F98" t="s">
        <v>1074</v>
      </c>
      <c r="G98" t="s">
        <v>541</v>
      </c>
      <c r="H98" t="s">
        <v>542</v>
      </c>
      <c r="I98" t="s">
        <v>102</v>
      </c>
      <c r="J98" t="s">
        <v>480</v>
      </c>
      <c r="K98" t="s">
        <v>543</v>
      </c>
      <c r="L98" t="s">
        <v>40</v>
      </c>
      <c r="M98" t="s">
        <v>41</v>
      </c>
      <c r="N98" t="s">
        <v>48</v>
      </c>
      <c r="O98" t="s">
        <v>544</v>
      </c>
      <c r="P98" t="s">
        <v>63</v>
      </c>
      <c r="Q98" t="s">
        <v>357</v>
      </c>
      <c r="R98" t="s">
        <v>480</v>
      </c>
      <c r="S98" t="s">
        <v>545</v>
      </c>
    </row>
    <row r="99" spans="1:33" x14ac:dyDescent="0.2">
      <c r="A99" t="s">
        <v>486</v>
      </c>
      <c r="B99">
        <f t="shared" si="5"/>
        <v>4.784688995215311E-2</v>
      </c>
      <c r="C99">
        <f t="shared" si="5"/>
        <v>4.784688995215311E-2</v>
      </c>
      <c r="D99">
        <v>0</v>
      </c>
      <c r="E99">
        <f t="shared" si="4"/>
        <v>-0.8</v>
      </c>
      <c r="F99" t="s">
        <v>1074</v>
      </c>
      <c r="G99" t="s">
        <v>297</v>
      </c>
      <c r="H99" t="s">
        <v>437</v>
      </c>
      <c r="I99" t="s">
        <v>546</v>
      </c>
      <c r="J99" t="s">
        <v>119</v>
      </c>
      <c r="K99" t="s">
        <v>76</v>
      </c>
      <c r="L99" t="s">
        <v>547</v>
      </c>
      <c r="M99" t="s">
        <v>41</v>
      </c>
      <c r="N99" t="s">
        <v>186</v>
      </c>
      <c r="O99" t="s">
        <v>233</v>
      </c>
      <c r="P99" t="s">
        <v>94</v>
      </c>
      <c r="Q99" t="s">
        <v>1</v>
      </c>
      <c r="R99" t="s">
        <v>548</v>
      </c>
      <c r="S99" t="s">
        <v>549</v>
      </c>
    </row>
    <row r="100" spans="1:33" x14ac:dyDescent="0.2">
      <c r="A100" t="s">
        <v>486</v>
      </c>
      <c r="B100">
        <f t="shared" si="5"/>
        <v>4.784688995215311E-2</v>
      </c>
      <c r="C100">
        <f t="shared" si="5"/>
        <v>4.784688995215311E-2</v>
      </c>
      <c r="D100">
        <v>-0.1</v>
      </c>
      <c r="E100">
        <f t="shared" si="4"/>
        <v>-0.9</v>
      </c>
      <c r="F100" t="s">
        <v>1074</v>
      </c>
      <c r="G100" t="s">
        <v>72</v>
      </c>
      <c r="H100" t="s">
        <v>550</v>
      </c>
      <c r="I100" t="s">
        <v>51</v>
      </c>
      <c r="J100" t="s">
        <v>289</v>
      </c>
      <c r="K100" t="s">
        <v>145</v>
      </c>
      <c r="L100" t="s">
        <v>245</v>
      </c>
      <c r="M100" t="s">
        <v>48</v>
      </c>
      <c r="N100" t="s">
        <v>551</v>
      </c>
      <c r="O100" t="s">
        <v>552</v>
      </c>
      <c r="P100" t="s">
        <v>111</v>
      </c>
      <c r="Q100" t="s">
        <v>158</v>
      </c>
    </row>
    <row r="101" spans="1:33" x14ac:dyDescent="0.2">
      <c r="A101" t="s">
        <v>486</v>
      </c>
      <c r="B101">
        <f t="shared" si="5"/>
        <v>4.784688995215311E-2</v>
      </c>
      <c r="C101">
        <f t="shared" si="5"/>
        <v>4.784688995215311E-2</v>
      </c>
      <c r="D101">
        <v>-0.2</v>
      </c>
      <c r="E101">
        <f t="shared" si="4"/>
        <v>-1</v>
      </c>
      <c r="F101" t="s">
        <v>1074</v>
      </c>
      <c r="G101" t="s">
        <v>297</v>
      </c>
      <c r="H101" t="s">
        <v>415</v>
      </c>
      <c r="I101" t="s">
        <v>67</v>
      </c>
      <c r="J101" t="s">
        <v>68</v>
      </c>
      <c r="K101" t="s">
        <v>44</v>
      </c>
      <c r="L101" t="s">
        <v>194</v>
      </c>
      <c r="M101" t="s">
        <v>278</v>
      </c>
      <c r="N101" t="s">
        <v>553</v>
      </c>
      <c r="O101" t="s">
        <v>48</v>
      </c>
      <c r="P101" t="s">
        <v>554</v>
      </c>
      <c r="Q101" t="s">
        <v>555</v>
      </c>
      <c r="R101" t="s">
        <v>134</v>
      </c>
    </row>
    <row r="102" spans="1:33" x14ac:dyDescent="0.2">
      <c r="A102" t="s">
        <v>556</v>
      </c>
      <c r="B102">
        <f>1/36.78</f>
        <v>2.7188689505165849E-2</v>
      </c>
      <c r="C102">
        <f>1/36.78</f>
        <v>2.7188689505165849E-2</v>
      </c>
      <c r="D102">
        <v>1.7</v>
      </c>
      <c r="E102">
        <f t="shared" si="4"/>
        <v>0.89999999999999991</v>
      </c>
      <c r="F102" t="s">
        <v>1074</v>
      </c>
      <c r="G102" t="s">
        <v>72</v>
      </c>
      <c r="H102" t="s">
        <v>550</v>
      </c>
      <c r="I102" t="s">
        <v>51</v>
      </c>
      <c r="J102" t="s">
        <v>557</v>
      </c>
      <c r="K102" t="s">
        <v>41</v>
      </c>
      <c r="L102" t="s">
        <v>48</v>
      </c>
      <c r="M102" t="s">
        <v>225</v>
      </c>
      <c r="N102" t="s">
        <v>121</v>
      </c>
      <c r="O102" t="s">
        <v>48</v>
      </c>
      <c r="P102" t="s">
        <v>558</v>
      </c>
      <c r="Q102" t="s">
        <v>552</v>
      </c>
      <c r="V102" t="s">
        <v>72</v>
      </c>
      <c r="W102" t="s">
        <v>550</v>
      </c>
      <c r="X102" t="s">
        <v>51</v>
      </c>
      <c r="Y102" t="s">
        <v>557</v>
      </c>
      <c r="Z102" t="s">
        <v>41</v>
      </c>
      <c r="AA102" t="s">
        <v>48</v>
      </c>
      <c r="AB102" t="s">
        <v>225</v>
      </c>
      <c r="AC102" t="s">
        <v>121</v>
      </c>
      <c r="AD102" t="s">
        <v>48</v>
      </c>
      <c r="AE102" t="s">
        <v>558</v>
      </c>
      <c r="AF102" t="s">
        <v>552</v>
      </c>
    </row>
    <row r="103" spans="1:33" x14ac:dyDescent="0.2">
      <c r="A103" t="s">
        <v>556</v>
      </c>
      <c r="B103">
        <f t="shared" ref="B103:C121" si="6">1/36.78</f>
        <v>2.7188689505165849E-2</v>
      </c>
      <c r="C103">
        <f t="shared" si="6"/>
        <v>2.7188689505165849E-2</v>
      </c>
      <c r="D103">
        <v>1.6</v>
      </c>
      <c r="E103">
        <f t="shared" si="4"/>
        <v>0.8</v>
      </c>
      <c r="F103" t="s">
        <v>1074</v>
      </c>
      <c r="G103" t="s">
        <v>559</v>
      </c>
      <c r="H103" t="s">
        <v>63</v>
      </c>
      <c r="I103" t="s">
        <v>151</v>
      </c>
      <c r="J103" t="s">
        <v>205</v>
      </c>
      <c r="K103" t="s">
        <v>52</v>
      </c>
      <c r="L103" t="s">
        <v>500</v>
      </c>
      <c r="M103" t="s">
        <v>465</v>
      </c>
      <c r="N103" t="s">
        <v>560</v>
      </c>
      <c r="O103" t="s">
        <v>174</v>
      </c>
      <c r="P103" t="s">
        <v>52</v>
      </c>
      <c r="Q103" t="s">
        <v>48</v>
      </c>
      <c r="R103" t="s">
        <v>561</v>
      </c>
      <c r="V103" t="s">
        <v>559</v>
      </c>
      <c r="W103" t="s">
        <v>63</v>
      </c>
      <c r="X103" t="s">
        <v>151</v>
      </c>
      <c r="Y103" t="s">
        <v>205</v>
      </c>
      <c r="Z103" t="s">
        <v>52</v>
      </c>
      <c r="AA103" t="s">
        <v>500</v>
      </c>
      <c r="AB103" t="s">
        <v>465</v>
      </c>
      <c r="AC103" t="s">
        <v>560</v>
      </c>
      <c r="AD103" t="s">
        <v>174</v>
      </c>
      <c r="AE103" t="s">
        <v>52</v>
      </c>
      <c r="AF103" t="s">
        <v>48</v>
      </c>
      <c r="AG103" t="s">
        <v>561</v>
      </c>
    </row>
    <row r="104" spans="1:33" x14ac:dyDescent="0.2">
      <c r="A104" t="s">
        <v>556</v>
      </c>
      <c r="B104">
        <f t="shared" si="6"/>
        <v>2.7188689505165849E-2</v>
      </c>
      <c r="C104">
        <f t="shared" si="6"/>
        <v>2.7188689505165849E-2</v>
      </c>
      <c r="D104">
        <v>1.5</v>
      </c>
      <c r="E104">
        <f t="shared" si="4"/>
        <v>0.7</v>
      </c>
      <c r="F104" t="s">
        <v>1074</v>
      </c>
      <c r="G104" t="s">
        <v>473</v>
      </c>
      <c r="H104" t="s">
        <v>144</v>
      </c>
      <c r="I104" t="s">
        <v>65</v>
      </c>
      <c r="J104" t="s">
        <v>562</v>
      </c>
      <c r="K104" t="s">
        <v>41</v>
      </c>
      <c r="L104" t="s">
        <v>48</v>
      </c>
      <c r="M104" t="s">
        <v>419</v>
      </c>
      <c r="N104" t="s">
        <v>376</v>
      </c>
      <c r="O104" t="s">
        <v>94</v>
      </c>
      <c r="P104" t="s">
        <v>48</v>
      </c>
      <c r="Q104" t="s">
        <v>285</v>
      </c>
      <c r="R104" t="s">
        <v>563</v>
      </c>
      <c r="S104" t="s">
        <v>564</v>
      </c>
      <c r="V104" t="s">
        <v>473</v>
      </c>
      <c r="W104" t="s">
        <v>144</v>
      </c>
      <c r="X104" t="s">
        <v>65</v>
      </c>
      <c r="Y104" t="s">
        <v>562</v>
      </c>
      <c r="Z104" t="s">
        <v>41</v>
      </c>
      <c r="AA104" t="s">
        <v>48</v>
      </c>
    </row>
    <row r="105" spans="1:33" x14ac:dyDescent="0.2">
      <c r="A105" t="s">
        <v>556</v>
      </c>
      <c r="B105">
        <f t="shared" si="6"/>
        <v>2.7188689505165849E-2</v>
      </c>
      <c r="C105">
        <f t="shared" si="6"/>
        <v>2.7188689505165849E-2</v>
      </c>
      <c r="D105">
        <v>1.4</v>
      </c>
      <c r="E105">
        <f t="shared" si="4"/>
        <v>0.59999999999999987</v>
      </c>
      <c r="F105" t="s">
        <v>1074</v>
      </c>
      <c r="G105" t="s">
        <v>297</v>
      </c>
      <c r="H105" t="s">
        <v>538</v>
      </c>
      <c r="I105" t="s">
        <v>65</v>
      </c>
      <c r="J105" t="s">
        <v>565</v>
      </c>
      <c r="K105" t="s">
        <v>52</v>
      </c>
      <c r="L105" t="s">
        <v>566</v>
      </c>
      <c r="M105" t="s">
        <v>408</v>
      </c>
      <c r="N105" t="s">
        <v>56</v>
      </c>
      <c r="O105" t="s">
        <v>567</v>
      </c>
      <c r="P105" t="s">
        <v>140</v>
      </c>
      <c r="Q105" t="s">
        <v>568</v>
      </c>
      <c r="R105" t="s">
        <v>569</v>
      </c>
    </row>
    <row r="106" spans="1:33" x14ac:dyDescent="0.2">
      <c r="A106" t="s">
        <v>556</v>
      </c>
      <c r="B106">
        <f t="shared" si="6"/>
        <v>2.7188689505165849E-2</v>
      </c>
      <c r="C106">
        <f t="shared" si="6"/>
        <v>2.7188689505165849E-2</v>
      </c>
      <c r="D106">
        <v>1.3</v>
      </c>
      <c r="E106">
        <f t="shared" si="4"/>
        <v>0.5</v>
      </c>
      <c r="F106" t="s">
        <v>1074</v>
      </c>
      <c r="G106" t="s">
        <v>570</v>
      </c>
      <c r="H106" t="s">
        <v>246</v>
      </c>
      <c r="I106" t="s">
        <v>143</v>
      </c>
      <c r="J106" t="s">
        <v>119</v>
      </c>
      <c r="K106" t="s">
        <v>571</v>
      </c>
      <c r="L106" t="s">
        <v>572</v>
      </c>
      <c r="M106" t="s">
        <v>57</v>
      </c>
      <c r="N106" t="s">
        <v>1</v>
      </c>
      <c r="O106" t="s">
        <v>293</v>
      </c>
      <c r="P106" t="s">
        <v>528</v>
      </c>
      <c r="Q106" t="s">
        <v>121</v>
      </c>
      <c r="R106" t="s">
        <v>573</v>
      </c>
    </row>
    <row r="107" spans="1:33" x14ac:dyDescent="0.2">
      <c r="A107" t="s">
        <v>556</v>
      </c>
      <c r="B107">
        <f t="shared" si="6"/>
        <v>2.7188689505165849E-2</v>
      </c>
      <c r="C107">
        <f t="shared" si="6"/>
        <v>2.7188689505165849E-2</v>
      </c>
      <c r="D107">
        <v>1.2</v>
      </c>
      <c r="E107">
        <f t="shared" si="4"/>
        <v>0.39999999999999991</v>
      </c>
      <c r="F107" t="s">
        <v>1074</v>
      </c>
      <c r="G107" t="s">
        <v>190</v>
      </c>
      <c r="H107" t="s">
        <v>191</v>
      </c>
      <c r="I107" t="s">
        <v>192</v>
      </c>
      <c r="J107" t="s">
        <v>68</v>
      </c>
      <c r="K107" t="s">
        <v>193</v>
      </c>
      <c r="L107" t="s">
        <v>194</v>
      </c>
      <c r="M107" t="s">
        <v>52</v>
      </c>
      <c r="N107" t="s">
        <v>195</v>
      </c>
      <c r="O107" t="s">
        <v>196</v>
      </c>
      <c r="P107" t="s">
        <v>106</v>
      </c>
      <c r="Q107" t="s">
        <v>574</v>
      </c>
      <c r="R107" t="s">
        <v>158</v>
      </c>
      <c r="S107" t="s">
        <v>48</v>
      </c>
      <c r="T107" t="s">
        <v>575</v>
      </c>
    </row>
    <row r="108" spans="1:33" x14ac:dyDescent="0.2">
      <c r="A108" t="s">
        <v>556</v>
      </c>
      <c r="B108">
        <f t="shared" si="6"/>
        <v>2.7188689505165849E-2</v>
      </c>
      <c r="C108">
        <f t="shared" si="6"/>
        <v>2.7188689505165849E-2</v>
      </c>
      <c r="D108">
        <v>1.1000000000000001</v>
      </c>
      <c r="E108">
        <f t="shared" si="4"/>
        <v>0.30000000000000004</v>
      </c>
      <c r="F108" t="s">
        <v>1074</v>
      </c>
      <c r="G108" t="s">
        <v>50</v>
      </c>
      <c r="H108" t="s">
        <v>576</v>
      </c>
      <c r="I108" t="s">
        <v>577</v>
      </c>
      <c r="J108" t="s">
        <v>578</v>
      </c>
      <c r="K108" t="s">
        <v>94</v>
      </c>
      <c r="L108" t="s">
        <v>131</v>
      </c>
      <c r="M108" t="s">
        <v>281</v>
      </c>
      <c r="N108" t="s">
        <v>48</v>
      </c>
      <c r="O108" t="s">
        <v>499</v>
      </c>
      <c r="P108" t="s">
        <v>52</v>
      </c>
      <c r="Q108" t="s">
        <v>85</v>
      </c>
      <c r="R108" t="s">
        <v>212</v>
      </c>
    </row>
    <row r="109" spans="1:33" x14ac:dyDescent="0.2">
      <c r="A109" t="s">
        <v>556</v>
      </c>
      <c r="B109">
        <f t="shared" si="6"/>
        <v>2.7188689505165849E-2</v>
      </c>
      <c r="C109">
        <f t="shared" si="6"/>
        <v>2.7188689505165849E-2</v>
      </c>
      <c r="D109">
        <v>1</v>
      </c>
      <c r="E109">
        <f t="shared" si="4"/>
        <v>0.19999999999999996</v>
      </c>
      <c r="F109" t="s">
        <v>1074</v>
      </c>
      <c r="G109" t="s">
        <v>297</v>
      </c>
      <c r="H109" t="s">
        <v>83</v>
      </c>
      <c r="I109" t="s">
        <v>52</v>
      </c>
      <c r="J109" t="s">
        <v>207</v>
      </c>
      <c r="K109" t="s">
        <v>330</v>
      </c>
      <c r="L109" t="s">
        <v>47</v>
      </c>
      <c r="M109" t="s">
        <v>186</v>
      </c>
      <c r="N109" t="s">
        <v>579</v>
      </c>
      <c r="O109" t="s">
        <v>580</v>
      </c>
      <c r="P109" t="s">
        <v>245</v>
      </c>
      <c r="Q109" t="s">
        <v>517</v>
      </c>
      <c r="R109" t="s">
        <v>52</v>
      </c>
      <c r="S109" t="s">
        <v>518</v>
      </c>
    </row>
    <row r="110" spans="1:33" x14ac:dyDescent="0.2">
      <c r="A110" t="s">
        <v>556</v>
      </c>
      <c r="B110">
        <f t="shared" si="6"/>
        <v>2.7188689505165849E-2</v>
      </c>
      <c r="C110">
        <f t="shared" si="6"/>
        <v>2.7188689505165849E-2</v>
      </c>
      <c r="D110">
        <v>0.90000000000000102</v>
      </c>
      <c r="E110">
        <f t="shared" si="4"/>
        <v>0.10000000000000098</v>
      </c>
      <c r="F110" t="s">
        <v>1074</v>
      </c>
      <c r="G110" t="s">
        <v>216</v>
      </c>
      <c r="H110" t="s">
        <v>102</v>
      </c>
      <c r="I110" t="s">
        <v>390</v>
      </c>
      <c r="J110" t="s">
        <v>581</v>
      </c>
      <c r="K110" t="s">
        <v>131</v>
      </c>
      <c r="L110" t="s">
        <v>315</v>
      </c>
      <c r="M110" t="s">
        <v>65</v>
      </c>
      <c r="N110" t="s">
        <v>107</v>
      </c>
      <c r="O110" t="s">
        <v>57</v>
      </c>
      <c r="P110" t="s">
        <v>67</v>
      </c>
      <c r="Q110" t="s">
        <v>582</v>
      </c>
      <c r="R110" t="s">
        <v>532</v>
      </c>
    </row>
    <row r="111" spans="1:33" x14ac:dyDescent="0.2">
      <c r="A111" t="s">
        <v>556</v>
      </c>
      <c r="B111">
        <f t="shared" si="6"/>
        <v>2.7188689505165849E-2</v>
      </c>
      <c r="C111">
        <f t="shared" si="6"/>
        <v>2.7188689505165849E-2</v>
      </c>
      <c r="D111">
        <v>0.80000000000000104</v>
      </c>
      <c r="E111">
        <f t="shared" si="4"/>
        <v>9.9920072216264089E-16</v>
      </c>
      <c r="F111" t="s">
        <v>1074</v>
      </c>
      <c r="G111" t="s">
        <v>182</v>
      </c>
      <c r="H111" t="s">
        <v>339</v>
      </c>
      <c r="I111" t="s">
        <v>75</v>
      </c>
      <c r="J111" t="s">
        <v>65</v>
      </c>
      <c r="K111" t="s">
        <v>583</v>
      </c>
      <c r="L111" t="s">
        <v>584</v>
      </c>
      <c r="M111" t="s">
        <v>585</v>
      </c>
      <c r="N111" t="s">
        <v>184</v>
      </c>
      <c r="O111" t="s">
        <v>131</v>
      </c>
      <c r="P111" t="s">
        <v>64</v>
      </c>
      <c r="Q111" t="s">
        <v>65</v>
      </c>
      <c r="R111" t="s">
        <v>268</v>
      </c>
      <c r="S111" t="s">
        <v>306</v>
      </c>
    </row>
    <row r="112" spans="1:33" x14ac:dyDescent="0.2">
      <c r="A112" t="s">
        <v>556</v>
      </c>
      <c r="B112">
        <f t="shared" si="6"/>
        <v>2.7188689505165849E-2</v>
      </c>
      <c r="C112">
        <f t="shared" si="6"/>
        <v>2.7188689505165849E-2</v>
      </c>
      <c r="D112">
        <v>0.70000000000000095</v>
      </c>
      <c r="E112">
        <f t="shared" si="4"/>
        <v>-9.999999999999909E-2</v>
      </c>
      <c r="F112" t="s">
        <v>1074</v>
      </c>
      <c r="G112" t="s">
        <v>72</v>
      </c>
      <c r="H112" t="s">
        <v>237</v>
      </c>
      <c r="I112" t="s">
        <v>586</v>
      </c>
      <c r="J112" t="s">
        <v>1</v>
      </c>
      <c r="K112" t="s">
        <v>587</v>
      </c>
      <c r="L112" t="s">
        <v>124</v>
      </c>
      <c r="M112" t="s">
        <v>588</v>
      </c>
      <c r="N112" t="s">
        <v>230</v>
      </c>
      <c r="O112" t="s">
        <v>198</v>
      </c>
      <c r="P112" t="s">
        <v>589</v>
      </c>
    </row>
    <row r="113" spans="1:34" x14ac:dyDescent="0.2">
      <c r="A113" t="s">
        <v>556</v>
      </c>
      <c r="B113">
        <f t="shared" si="6"/>
        <v>2.7188689505165849E-2</v>
      </c>
      <c r="C113">
        <f t="shared" si="6"/>
        <v>2.7188689505165849E-2</v>
      </c>
      <c r="D113">
        <v>0.6</v>
      </c>
      <c r="E113">
        <f t="shared" si="4"/>
        <v>-0.20000000000000007</v>
      </c>
      <c r="F113" t="s">
        <v>1074</v>
      </c>
      <c r="G113" t="s">
        <v>297</v>
      </c>
      <c r="H113" t="s">
        <v>538</v>
      </c>
      <c r="I113" t="s">
        <v>65</v>
      </c>
      <c r="J113" t="s">
        <v>565</v>
      </c>
      <c r="K113" t="s">
        <v>52</v>
      </c>
      <c r="L113" t="s">
        <v>107</v>
      </c>
      <c r="M113" t="s">
        <v>590</v>
      </c>
      <c r="N113" t="s">
        <v>408</v>
      </c>
      <c r="O113" t="s">
        <v>125</v>
      </c>
      <c r="P113" t="s">
        <v>140</v>
      </c>
      <c r="Q113" t="s">
        <v>568</v>
      </c>
      <c r="R113" t="s">
        <v>569</v>
      </c>
    </row>
    <row r="114" spans="1:34" x14ac:dyDescent="0.2">
      <c r="A114" t="s">
        <v>556</v>
      </c>
      <c r="B114">
        <f t="shared" si="6"/>
        <v>2.7188689505165849E-2</v>
      </c>
      <c r="C114">
        <f t="shared" si="6"/>
        <v>2.7188689505165849E-2</v>
      </c>
      <c r="D114">
        <v>0.5</v>
      </c>
      <c r="E114">
        <f t="shared" si="4"/>
        <v>-0.30000000000000004</v>
      </c>
      <c r="F114" t="s">
        <v>1074</v>
      </c>
      <c r="G114" t="s">
        <v>72</v>
      </c>
      <c r="H114" t="s">
        <v>591</v>
      </c>
      <c r="I114" t="s">
        <v>592</v>
      </c>
      <c r="J114" t="s">
        <v>174</v>
      </c>
      <c r="K114" t="s">
        <v>48</v>
      </c>
      <c r="L114" t="s">
        <v>593</v>
      </c>
      <c r="M114" t="s">
        <v>57</v>
      </c>
      <c r="N114" t="s">
        <v>594</v>
      </c>
      <c r="O114" t="s">
        <v>375</v>
      </c>
      <c r="P114" t="s">
        <v>48</v>
      </c>
      <c r="Q114" t="s">
        <v>595</v>
      </c>
      <c r="R114" t="s">
        <v>596</v>
      </c>
    </row>
    <row r="115" spans="1:34" x14ac:dyDescent="0.2">
      <c r="A115" t="s">
        <v>556</v>
      </c>
      <c r="B115">
        <f t="shared" si="6"/>
        <v>2.7188689505165849E-2</v>
      </c>
      <c r="C115">
        <f t="shared" si="6"/>
        <v>2.7188689505165849E-2</v>
      </c>
      <c r="D115">
        <v>0.4</v>
      </c>
      <c r="E115">
        <f t="shared" si="4"/>
        <v>-0.4</v>
      </c>
      <c r="F115" t="s">
        <v>1074</v>
      </c>
      <c r="G115" t="s">
        <v>597</v>
      </c>
      <c r="H115" t="s">
        <v>48</v>
      </c>
      <c r="I115" t="s">
        <v>389</v>
      </c>
      <c r="J115" t="s">
        <v>416</v>
      </c>
      <c r="K115" t="s">
        <v>586</v>
      </c>
      <c r="L115" t="s">
        <v>1</v>
      </c>
      <c r="M115" t="s">
        <v>362</v>
      </c>
      <c r="N115" t="s">
        <v>121</v>
      </c>
      <c r="O115" t="s">
        <v>1</v>
      </c>
      <c r="P115" t="s">
        <v>361</v>
      </c>
      <c r="Q115" t="s">
        <v>409</v>
      </c>
      <c r="R115" t="s">
        <v>598</v>
      </c>
    </row>
    <row r="116" spans="1:34" x14ac:dyDescent="0.2">
      <c r="A116" t="s">
        <v>556</v>
      </c>
      <c r="B116">
        <f t="shared" si="6"/>
        <v>2.7188689505165849E-2</v>
      </c>
      <c r="C116">
        <f t="shared" si="6"/>
        <v>2.7188689505165849E-2</v>
      </c>
      <c r="D116">
        <v>0.3</v>
      </c>
      <c r="E116">
        <f t="shared" si="4"/>
        <v>-0.5</v>
      </c>
      <c r="F116" t="s">
        <v>1074</v>
      </c>
      <c r="G116" t="s">
        <v>297</v>
      </c>
      <c r="H116" t="s">
        <v>443</v>
      </c>
      <c r="I116" t="s">
        <v>67</v>
      </c>
      <c r="J116" t="s">
        <v>101</v>
      </c>
      <c r="K116" t="s">
        <v>44</v>
      </c>
      <c r="L116" t="s">
        <v>45</v>
      </c>
      <c r="M116" t="s">
        <v>523</v>
      </c>
      <c r="N116" t="s">
        <v>52</v>
      </c>
      <c r="O116" t="s">
        <v>268</v>
      </c>
      <c r="P116" t="s">
        <v>52</v>
      </c>
      <c r="Q116" t="s">
        <v>186</v>
      </c>
      <c r="R116" t="s">
        <v>599</v>
      </c>
      <c r="S116" t="s">
        <v>600</v>
      </c>
    </row>
    <row r="117" spans="1:34" x14ac:dyDescent="0.2">
      <c r="A117" t="s">
        <v>556</v>
      </c>
      <c r="B117">
        <f t="shared" si="6"/>
        <v>2.7188689505165849E-2</v>
      </c>
      <c r="C117">
        <f t="shared" si="6"/>
        <v>2.7188689505165849E-2</v>
      </c>
      <c r="D117">
        <v>0.2</v>
      </c>
      <c r="E117">
        <f t="shared" si="4"/>
        <v>-0.60000000000000009</v>
      </c>
      <c r="F117" t="s">
        <v>1074</v>
      </c>
      <c r="G117" t="s">
        <v>72</v>
      </c>
      <c r="H117" t="s">
        <v>601</v>
      </c>
      <c r="I117" t="s">
        <v>524</v>
      </c>
      <c r="J117" t="s">
        <v>75</v>
      </c>
      <c r="K117" t="s">
        <v>193</v>
      </c>
      <c r="L117" t="s">
        <v>177</v>
      </c>
      <c r="M117" t="s">
        <v>238</v>
      </c>
      <c r="N117" t="s">
        <v>602</v>
      </c>
      <c r="O117" t="s">
        <v>508</v>
      </c>
      <c r="P117" t="s">
        <v>52</v>
      </c>
      <c r="Q117" t="s">
        <v>603</v>
      </c>
      <c r="R117" t="s">
        <v>604</v>
      </c>
    </row>
    <row r="118" spans="1:34" x14ac:dyDescent="0.2">
      <c r="A118" t="s">
        <v>556</v>
      </c>
      <c r="B118">
        <f t="shared" si="6"/>
        <v>2.7188689505165849E-2</v>
      </c>
      <c r="C118">
        <f t="shared" si="6"/>
        <v>2.7188689505165849E-2</v>
      </c>
      <c r="D118">
        <v>9.9999999999999895E-2</v>
      </c>
      <c r="E118">
        <f t="shared" si="4"/>
        <v>-0.70000000000000018</v>
      </c>
      <c r="F118" t="s">
        <v>1074</v>
      </c>
      <c r="G118" t="s">
        <v>50</v>
      </c>
      <c r="H118" t="s">
        <v>75</v>
      </c>
      <c r="I118" t="s">
        <v>474</v>
      </c>
      <c r="J118" t="s">
        <v>140</v>
      </c>
      <c r="K118" t="s">
        <v>260</v>
      </c>
      <c r="L118" t="s">
        <v>475</v>
      </c>
      <c r="M118" t="s">
        <v>476</v>
      </c>
      <c r="N118" t="s">
        <v>245</v>
      </c>
      <c r="O118" t="s">
        <v>48</v>
      </c>
      <c r="P118" t="s">
        <v>605</v>
      </c>
      <c r="Q118" t="s">
        <v>606</v>
      </c>
    </row>
    <row r="119" spans="1:34" x14ac:dyDescent="0.2">
      <c r="A119" t="s">
        <v>556</v>
      </c>
      <c r="B119">
        <f t="shared" si="6"/>
        <v>2.7188689505165849E-2</v>
      </c>
      <c r="C119">
        <f t="shared" si="6"/>
        <v>2.7188689505165849E-2</v>
      </c>
      <c r="D119">
        <v>0</v>
      </c>
      <c r="E119">
        <f t="shared" si="4"/>
        <v>-0.8</v>
      </c>
      <c r="F119" t="s">
        <v>1074</v>
      </c>
      <c r="G119" t="s">
        <v>274</v>
      </c>
      <c r="H119" t="s">
        <v>75</v>
      </c>
      <c r="I119" t="s">
        <v>607</v>
      </c>
      <c r="J119" t="s">
        <v>52</v>
      </c>
      <c r="K119" t="s">
        <v>608</v>
      </c>
      <c r="L119" t="s">
        <v>609</v>
      </c>
      <c r="M119" t="s">
        <v>68</v>
      </c>
      <c r="N119" t="s">
        <v>69</v>
      </c>
      <c r="O119" t="s">
        <v>41</v>
      </c>
      <c r="P119" t="s">
        <v>48</v>
      </c>
      <c r="Q119" t="s">
        <v>610</v>
      </c>
      <c r="R119" t="s">
        <v>611</v>
      </c>
    </row>
    <row r="120" spans="1:34" x14ac:dyDescent="0.2">
      <c r="A120" t="s">
        <v>556</v>
      </c>
      <c r="B120">
        <f t="shared" si="6"/>
        <v>2.7188689505165849E-2</v>
      </c>
      <c r="C120">
        <f t="shared" si="6"/>
        <v>2.7188689505165849E-2</v>
      </c>
      <c r="D120">
        <v>-0.1</v>
      </c>
      <c r="E120">
        <f t="shared" si="4"/>
        <v>-0.9</v>
      </c>
      <c r="F120" t="s">
        <v>1074</v>
      </c>
      <c r="G120" t="s">
        <v>50</v>
      </c>
      <c r="H120" t="s">
        <v>291</v>
      </c>
      <c r="I120" t="s">
        <v>48</v>
      </c>
      <c r="J120" t="s">
        <v>407</v>
      </c>
      <c r="K120" t="s">
        <v>140</v>
      </c>
      <c r="L120" t="s">
        <v>1</v>
      </c>
      <c r="M120" t="s">
        <v>81</v>
      </c>
      <c r="N120" t="s">
        <v>408</v>
      </c>
      <c r="O120" t="s">
        <v>219</v>
      </c>
      <c r="P120" t="s">
        <v>245</v>
      </c>
      <c r="Q120" t="s">
        <v>612</v>
      </c>
      <c r="R120" t="s">
        <v>613</v>
      </c>
    </row>
    <row r="121" spans="1:34" x14ac:dyDescent="0.2">
      <c r="A121" t="s">
        <v>556</v>
      </c>
      <c r="B121">
        <f t="shared" si="6"/>
        <v>2.7188689505165849E-2</v>
      </c>
      <c r="C121">
        <f t="shared" si="6"/>
        <v>2.7188689505165849E-2</v>
      </c>
      <c r="D121">
        <v>-0.2</v>
      </c>
      <c r="E121">
        <f t="shared" si="4"/>
        <v>-1</v>
      </c>
      <c r="F121" t="s">
        <v>1074</v>
      </c>
      <c r="G121" t="s">
        <v>182</v>
      </c>
      <c r="H121" t="s">
        <v>319</v>
      </c>
      <c r="I121" t="s">
        <v>614</v>
      </c>
      <c r="J121" t="s">
        <v>52</v>
      </c>
      <c r="K121" t="s">
        <v>615</v>
      </c>
      <c r="L121" t="s">
        <v>48</v>
      </c>
      <c r="M121" t="s">
        <v>430</v>
      </c>
      <c r="N121" t="s">
        <v>616</v>
      </c>
      <c r="O121" t="s">
        <v>617</v>
      </c>
      <c r="P121" t="s">
        <v>41</v>
      </c>
      <c r="Q121" t="s">
        <v>48</v>
      </c>
      <c r="R121" t="s">
        <v>463</v>
      </c>
    </row>
    <row r="122" spans="1:34" x14ac:dyDescent="0.2">
      <c r="A122" t="s">
        <v>618</v>
      </c>
      <c r="B122">
        <f>1/(1.87*2)</f>
        <v>0.26737967914438499</v>
      </c>
      <c r="C122">
        <f>1/1.87</f>
        <v>0.53475935828876997</v>
      </c>
      <c r="D122">
        <v>1.7</v>
      </c>
      <c r="E122">
        <f t="shared" si="4"/>
        <v>0.89999999999999991</v>
      </c>
      <c r="F122" t="s">
        <v>1074</v>
      </c>
      <c r="G122" t="s">
        <v>302</v>
      </c>
      <c r="H122" t="s">
        <v>121</v>
      </c>
      <c r="I122" t="s">
        <v>186</v>
      </c>
      <c r="J122" t="s">
        <v>619</v>
      </c>
      <c r="K122" t="s">
        <v>303</v>
      </c>
      <c r="L122" t="s">
        <v>102</v>
      </c>
      <c r="M122" t="s">
        <v>517</v>
      </c>
      <c r="N122" t="s">
        <v>52</v>
      </c>
      <c r="O122" t="s">
        <v>84</v>
      </c>
      <c r="P122" t="s">
        <v>400</v>
      </c>
      <c r="Q122" t="s">
        <v>175</v>
      </c>
      <c r="V122" t="s">
        <v>302</v>
      </c>
      <c r="W122" t="s">
        <v>121</v>
      </c>
      <c r="X122" t="s">
        <v>186</v>
      </c>
      <c r="Y122" t="s">
        <v>619</v>
      </c>
      <c r="Z122" t="s">
        <v>303</v>
      </c>
      <c r="AA122" t="s">
        <v>102</v>
      </c>
      <c r="AB122" t="s">
        <v>517</v>
      </c>
      <c r="AC122" t="s">
        <v>52</v>
      </c>
      <c r="AD122" t="s">
        <v>84</v>
      </c>
      <c r="AE122" t="s">
        <v>400</v>
      </c>
      <c r="AF122" t="s">
        <v>175</v>
      </c>
    </row>
    <row r="123" spans="1:34" x14ac:dyDescent="0.2">
      <c r="A123" t="s">
        <v>618</v>
      </c>
      <c r="B123">
        <f t="shared" ref="B123:B141" si="7">1/(1.87*2)</f>
        <v>0.26737967914438499</v>
      </c>
      <c r="C123">
        <f t="shared" ref="C123:C141" si="8">1/1.87</f>
        <v>0.53475935828876997</v>
      </c>
      <c r="D123">
        <v>1.6</v>
      </c>
      <c r="E123">
        <f t="shared" si="4"/>
        <v>0.8</v>
      </c>
      <c r="F123" t="s">
        <v>1074</v>
      </c>
      <c r="G123" t="s">
        <v>72</v>
      </c>
      <c r="H123" t="s">
        <v>534</v>
      </c>
      <c r="I123" t="s">
        <v>620</v>
      </c>
      <c r="J123" t="s">
        <v>75</v>
      </c>
      <c r="K123" t="s">
        <v>621</v>
      </c>
      <c r="L123" t="s">
        <v>52</v>
      </c>
      <c r="M123" t="s">
        <v>48</v>
      </c>
      <c r="N123" t="s">
        <v>358</v>
      </c>
      <c r="O123" t="s">
        <v>121</v>
      </c>
      <c r="P123" t="s">
        <v>48</v>
      </c>
      <c r="Q123" t="s">
        <v>622</v>
      </c>
      <c r="R123" t="s">
        <v>623</v>
      </c>
      <c r="V123" t="s">
        <v>72</v>
      </c>
      <c r="W123" t="s">
        <v>534</v>
      </c>
      <c r="X123" t="s">
        <v>620</v>
      </c>
      <c r="Y123" t="s">
        <v>75</v>
      </c>
      <c r="Z123" t="s">
        <v>621</v>
      </c>
      <c r="AA123" t="s">
        <v>52</v>
      </c>
      <c r="AB123" t="s">
        <v>48</v>
      </c>
      <c r="AC123" t="s">
        <v>358</v>
      </c>
      <c r="AD123" t="s">
        <v>121</v>
      </c>
      <c r="AE123" t="s">
        <v>48</v>
      </c>
      <c r="AF123" t="s">
        <v>622</v>
      </c>
      <c r="AG123" t="s">
        <v>623</v>
      </c>
    </row>
    <row r="124" spans="1:34" x14ac:dyDescent="0.2">
      <c r="A124" t="s">
        <v>618</v>
      </c>
      <c r="B124">
        <f t="shared" si="7"/>
        <v>0.26737967914438499</v>
      </c>
      <c r="C124">
        <f t="shared" si="8"/>
        <v>0.53475935828876997</v>
      </c>
      <c r="D124">
        <v>1.5</v>
      </c>
      <c r="E124">
        <f t="shared" si="4"/>
        <v>0.7</v>
      </c>
      <c r="F124" t="s">
        <v>1074</v>
      </c>
      <c r="G124" t="s">
        <v>624</v>
      </c>
      <c r="H124" t="s">
        <v>144</v>
      </c>
      <c r="I124" t="s">
        <v>439</v>
      </c>
      <c r="J124" t="s">
        <v>45</v>
      </c>
      <c r="K124" t="s">
        <v>625</v>
      </c>
      <c r="L124" t="s">
        <v>626</v>
      </c>
      <c r="M124" t="s">
        <v>1</v>
      </c>
      <c r="N124" t="s">
        <v>185</v>
      </c>
      <c r="O124" t="s">
        <v>329</v>
      </c>
      <c r="P124" t="s">
        <v>52</v>
      </c>
      <c r="Q124" t="s">
        <v>196</v>
      </c>
      <c r="R124" t="s">
        <v>101</v>
      </c>
      <c r="S124" t="s">
        <v>77</v>
      </c>
      <c r="V124" t="s">
        <v>624</v>
      </c>
      <c r="W124" t="s">
        <v>144</v>
      </c>
      <c r="X124" t="s">
        <v>439</v>
      </c>
      <c r="Y124" t="s">
        <v>45</v>
      </c>
      <c r="Z124" t="s">
        <v>625</v>
      </c>
      <c r="AA124" t="s">
        <v>626</v>
      </c>
      <c r="AB124" t="s">
        <v>1</v>
      </c>
      <c r="AC124" t="s">
        <v>185</v>
      </c>
      <c r="AD124" t="s">
        <v>329</v>
      </c>
      <c r="AE124" t="s">
        <v>52</v>
      </c>
      <c r="AF124" t="s">
        <v>196</v>
      </c>
      <c r="AG124" t="s">
        <v>101</v>
      </c>
      <c r="AH124" t="s">
        <v>77</v>
      </c>
    </row>
    <row r="125" spans="1:34" x14ac:dyDescent="0.2">
      <c r="A125" t="s">
        <v>618</v>
      </c>
      <c r="B125">
        <f t="shared" si="7"/>
        <v>0.26737967914438499</v>
      </c>
      <c r="C125">
        <f t="shared" si="8"/>
        <v>0.53475935828876997</v>
      </c>
      <c r="D125">
        <v>1.4</v>
      </c>
      <c r="E125">
        <f t="shared" si="4"/>
        <v>0.59999999999999987</v>
      </c>
      <c r="F125" t="s">
        <v>1074</v>
      </c>
      <c r="G125" t="s">
        <v>473</v>
      </c>
      <c r="H125" t="s">
        <v>627</v>
      </c>
      <c r="I125" t="s">
        <v>52</v>
      </c>
      <c r="J125" t="s">
        <v>207</v>
      </c>
      <c r="K125" t="s">
        <v>41</v>
      </c>
      <c r="L125" t="s">
        <v>48</v>
      </c>
      <c r="M125" t="s">
        <v>463</v>
      </c>
      <c r="N125" t="s">
        <v>245</v>
      </c>
      <c r="O125" t="s">
        <v>517</v>
      </c>
      <c r="P125" t="s">
        <v>52</v>
      </c>
      <c r="Q125" t="s">
        <v>122</v>
      </c>
      <c r="R125" t="s">
        <v>256</v>
      </c>
      <c r="V125" t="s">
        <v>473</v>
      </c>
      <c r="W125" t="s">
        <v>627</v>
      </c>
      <c r="X125" t="s">
        <v>52</v>
      </c>
      <c r="Y125" t="s">
        <v>207</v>
      </c>
      <c r="Z125" t="s">
        <v>41</v>
      </c>
      <c r="AA125" t="s">
        <v>48</v>
      </c>
      <c r="AB125" t="s">
        <v>463</v>
      </c>
      <c r="AC125" t="s">
        <v>245</v>
      </c>
      <c r="AD125" t="s">
        <v>517</v>
      </c>
      <c r="AE125" t="s">
        <v>52</v>
      </c>
      <c r="AF125" t="s">
        <v>122</v>
      </c>
      <c r="AG125" t="s">
        <v>256</v>
      </c>
    </row>
    <row r="126" spans="1:34" x14ac:dyDescent="0.2">
      <c r="A126" t="s">
        <v>618</v>
      </c>
      <c r="B126">
        <f t="shared" si="7"/>
        <v>0.26737967914438499</v>
      </c>
      <c r="C126">
        <f t="shared" si="8"/>
        <v>0.53475935828876997</v>
      </c>
      <c r="D126">
        <v>1.3</v>
      </c>
      <c r="E126">
        <f t="shared" si="4"/>
        <v>0.5</v>
      </c>
      <c r="F126" t="s">
        <v>1074</v>
      </c>
      <c r="G126" t="s">
        <v>274</v>
      </c>
      <c r="H126" t="s">
        <v>151</v>
      </c>
      <c r="I126" t="s">
        <v>334</v>
      </c>
      <c r="J126" t="s">
        <v>626</v>
      </c>
      <c r="K126" t="s">
        <v>533</v>
      </c>
      <c r="L126" t="s">
        <v>628</v>
      </c>
      <c r="M126" t="s">
        <v>629</v>
      </c>
      <c r="N126" t="s">
        <v>630</v>
      </c>
      <c r="O126" t="s">
        <v>186</v>
      </c>
      <c r="P126" t="s">
        <v>212</v>
      </c>
      <c r="Q126" t="s">
        <v>52</v>
      </c>
      <c r="R126" t="s">
        <v>48</v>
      </c>
      <c r="S126" t="s">
        <v>283</v>
      </c>
      <c r="V126" t="s">
        <v>274</v>
      </c>
      <c r="W126" t="s">
        <v>151</v>
      </c>
      <c r="X126" t="s">
        <v>334</v>
      </c>
      <c r="Y126" t="s">
        <v>626</v>
      </c>
      <c r="Z126" t="s">
        <v>533</v>
      </c>
      <c r="AA126" t="s">
        <v>628</v>
      </c>
      <c r="AB126" t="s">
        <v>629</v>
      </c>
      <c r="AC126" t="s">
        <v>630</v>
      </c>
      <c r="AD126" t="s">
        <v>186</v>
      </c>
      <c r="AE126" t="s">
        <v>212</v>
      </c>
      <c r="AF126" t="s">
        <v>52</v>
      </c>
      <c r="AG126" t="s">
        <v>48</v>
      </c>
      <c r="AH126" t="s">
        <v>283</v>
      </c>
    </row>
    <row r="127" spans="1:34" x14ac:dyDescent="0.2">
      <c r="A127" t="s">
        <v>618</v>
      </c>
      <c r="B127">
        <f t="shared" si="7"/>
        <v>0.26737967914438499</v>
      </c>
      <c r="C127">
        <f t="shared" si="8"/>
        <v>0.53475935828876997</v>
      </c>
      <c r="D127">
        <v>1.2</v>
      </c>
      <c r="E127">
        <f t="shared" si="4"/>
        <v>0.39999999999999991</v>
      </c>
      <c r="F127" t="s">
        <v>1074</v>
      </c>
      <c r="G127" t="s">
        <v>631</v>
      </c>
      <c r="H127" t="s">
        <v>463</v>
      </c>
      <c r="I127" t="s">
        <v>143</v>
      </c>
      <c r="J127" t="s">
        <v>632</v>
      </c>
      <c r="K127" t="s">
        <v>245</v>
      </c>
      <c r="L127" t="s">
        <v>633</v>
      </c>
      <c r="M127" t="s">
        <v>52</v>
      </c>
      <c r="N127" t="s">
        <v>634</v>
      </c>
      <c r="O127" t="s">
        <v>52</v>
      </c>
      <c r="P127" t="s">
        <v>48</v>
      </c>
      <c r="Q127" t="s">
        <v>386</v>
      </c>
      <c r="V127" t="s">
        <v>631</v>
      </c>
      <c r="W127" t="s">
        <v>463</v>
      </c>
      <c r="X127" t="s">
        <v>143</v>
      </c>
      <c r="Y127" t="s">
        <v>632</v>
      </c>
      <c r="Z127" t="s">
        <v>245</v>
      </c>
      <c r="AA127" t="s">
        <v>633</v>
      </c>
      <c r="AB127" t="s">
        <v>52</v>
      </c>
      <c r="AC127" t="s">
        <v>634</v>
      </c>
      <c r="AD127" t="s">
        <v>52</v>
      </c>
      <c r="AE127" t="s">
        <v>48</v>
      </c>
      <c r="AF127" t="s">
        <v>386</v>
      </c>
    </row>
    <row r="128" spans="1:34" x14ac:dyDescent="0.2">
      <c r="A128" t="s">
        <v>618</v>
      </c>
      <c r="B128">
        <f t="shared" si="7"/>
        <v>0.26737967914438499</v>
      </c>
      <c r="C128">
        <f t="shared" si="8"/>
        <v>0.53475935828876997</v>
      </c>
      <c r="D128">
        <v>1.1000000000000001</v>
      </c>
      <c r="E128">
        <f t="shared" si="4"/>
        <v>0.30000000000000004</v>
      </c>
      <c r="F128" t="s">
        <v>1074</v>
      </c>
      <c r="G128" t="s">
        <v>61</v>
      </c>
      <c r="H128" t="s">
        <v>48</v>
      </c>
      <c r="I128" t="s">
        <v>635</v>
      </c>
      <c r="J128" t="s">
        <v>101</v>
      </c>
      <c r="K128" t="s">
        <v>137</v>
      </c>
      <c r="L128" t="s">
        <v>223</v>
      </c>
      <c r="M128" t="s">
        <v>186</v>
      </c>
      <c r="N128" t="s">
        <v>219</v>
      </c>
      <c r="O128" t="s">
        <v>527</v>
      </c>
      <c r="P128" t="s">
        <v>121</v>
      </c>
      <c r="Q128" t="s">
        <v>636</v>
      </c>
      <c r="R128" t="s">
        <v>637</v>
      </c>
      <c r="V128" t="s">
        <v>61</v>
      </c>
      <c r="W128" t="s">
        <v>48</v>
      </c>
      <c r="X128" t="s">
        <v>635</v>
      </c>
      <c r="Y128" t="s">
        <v>101</v>
      </c>
      <c r="Z128" t="s">
        <v>137</v>
      </c>
      <c r="AA128" t="s">
        <v>223</v>
      </c>
      <c r="AB128" t="s">
        <v>186</v>
      </c>
      <c r="AC128" t="s">
        <v>219</v>
      </c>
      <c r="AD128" t="s">
        <v>527</v>
      </c>
      <c r="AE128" t="s">
        <v>121</v>
      </c>
      <c r="AF128" t="s">
        <v>636</v>
      </c>
      <c r="AG128" t="s">
        <v>637</v>
      </c>
    </row>
    <row r="129" spans="1:35" x14ac:dyDescent="0.2">
      <c r="A129" t="s">
        <v>618</v>
      </c>
      <c r="B129">
        <f t="shared" si="7"/>
        <v>0.26737967914438499</v>
      </c>
      <c r="C129">
        <f t="shared" si="8"/>
        <v>0.53475935828876997</v>
      </c>
      <c r="D129">
        <v>1</v>
      </c>
      <c r="E129">
        <f t="shared" si="4"/>
        <v>0.19999999999999996</v>
      </c>
      <c r="F129" t="s">
        <v>1074</v>
      </c>
      <c r="G129" t="s">
        <v>274</v>
      </c>
      <c r="H129" t="s">
        <v>151</v>
      </c>
      <c r="I129" t="s">
        <v>638</v>
      </c>
      <c r="J129" t="s">
        <v>97</v>
      </c>
      <c r="K129" t="s">
        <v>57</v>
      </c>
      <c r="L129" t="s">
        <v>68</v>
      </c>
      <c r="M129" t="s">
        <v>639</v>
      </c>
      <c r="N129" t="s">
        <v>223</v>
      </c>
      <c r="O129" t="s">
        <v>186</v>
      </c>
      <c r="P129" t="s">
        <v>640</v>
      </c>
      <c r="Q129" t="s">
        <v>339</v>
      </c>
      <c r="V129" t="s">
        <v>274</v>
      </c>
      <c r="W129" t="s">
        <v>151</v>
      </c>
      <c r="X129" t="s">
        <v>638</v>
      </c>
      <c r="Y129" t="s">
        <v>97</v>
      </c>
      <c r="Z129" t="s">
        <v>57</v>
      </c>
      <c r="AA129" t="s">
        <v>68</v>
      </c>
      <c r="AB129" t="s">
        <v>639</v>
      </c>
      <c r="AC129" t="s">
        <v>223</v>
      </c>
      <c r="AD129" t="s">
        <v>186</v>
      </c>
      <c r="AE129" t="s">
        <v>640</v>
      </c>
      <c r="AF129" t="s">
        <v>339</v>
      </c>
    </row>
    <row r="130" spans="1:35" x14ac:dyDescent="0.2">
      <c r="A130" t="s">
        <v>618</v>
      </c>
      <c r="B130">
        <f t="shared" si="7"/>
        <v>0.26737967914438499</v>
      </c>
      <c r="C130">
        <f t="shared" si="8"/>
        <v>0.53475935828876997</v>
      </c>
      <c r="D130">
        <v>0.90000000000000102</v>
      </c>
      <c r="E130">
        <f t="shared" si="4"/>
        <v>0.10000000000000098</v>
      </c>
      <c r="F130" t="s">
        <v>1074</v>
      </c>
      <c r="G130" t="s">
        <v>269</v>
      </c>
      <c r="H130" t="s">
        <v>51</v>
      </c>
      <c r="I130" t="s">
        <v>278</v>
      </c>
      <c r="J130" t="s">
        <v>140</v>
      </c>
      <c r="K130" t="s">
        <v>48</v>
      </c>
      <c r="L130" t="s">
        <v>641</v>
      </c>
      <c r="M130" t="s">
        <v>154</v>
      </c>
      <c r="N130" t="s">
        <v>63</v>
      </c>
      <c r="O130" t="s">
        <v>75</v>
      </c>
      <c r="P130" t="s">
        <v>403</v>
      </c>
      <c r="Q130" t="s">
        <v>193</v>
      </c>
      <c r="R130" t="s">
        <v>192</v>
      </c>
      <c r="V130" t="s">
        <v>269</v>
      </c>
      <c r="W130" t="s">
        <v>51</v>
      </c>
      <c r="X130" t="s">
        <v>278</v>
      </c>
      <c r="Y130" t="s">
        <v>140</v>
      </c>
      <c r="Z130" t="s">
        <v>48</v>
      </c>
      <c r="AA130" t="s">
        <v>641</v>
      </c>
      <c r="AB130" t="s">
        <v>154</v>
      </c>
      <c r="AC130" t="s">
        <v>63</v>
      </c>
      <c r="AD130" t="s">
        <v>75</v>
      </c>
      <c r="AE130" t="s">
        <v>403</v>
      </c>
      <c r="AF130" t="s">
        <v>193</v>
      </c>
      <c r="AG130" t="s">
        <v>192</v>
      </c>
    </row>
    <row r="131" spans="1:35" x14ac:dyDescent="0.2">
      <c r="A131" t="s">
        <v>618</v>
      </c>
      <c r="B131">
        <f t="shared" si="7"/>
        <v>0.26737967914438499</v>
      </c>
      <c r="C131">
        <f t="shared" si="8"/>
        <v>0.53475935828876997</v>
      </c>
      <c r="D131">
        <v>0.80000000000000104</v>
      </c>
      <c r="E131">
        <f t="shared" si="4"/>
        <v>9.9920072216264089E-16</v>
      </c>
      <c r="F131" t="s">
        <v>1074</v>
      </c>
      <c r="G131" t="s">
        <v>50</v>
      </c>
      <c r="H131" t="s">
        <v>642</v>
      </c>
      <c r="I131" t="s">
        <v>260</v>
      </c>
      <c r="J131" t="s">
        <v>48</v>
      </c>
      <c r="K131" t="s">
        <v>643</v>
      </c>
      <c r="L131" t="s">
        <v>644</v>
      </c>
      <c r="M131" t="s">
        <v>645</v>
      </c>
      <c r="N131" t="s">
        <v>140</v>
      </c>
      <c r="O131" t="s">
        <v>48</v>
      </c>
      <c r="P131" t="s">
        <v>646</v>
      </c>
      <c r="Q131" t="s">
        <v>134</v>
      </c>
      <c r="V131" t="s">
        <v>50</v>
      </c>
      <c r="W131" t="s">
        <v>642</v>
      </c>
      <c r="X131" t="s">
        <v>260</v>
      </c>
      <c r="Y131" t="s">
        <v>48</v>
      </c>
      <c r="Z131" t="s">
        <v>643</v>
      </c>
      <c r="AA131" t="s">
        <v>644</v>
      </c>
      <c r="AB131" t="s">
        <v>645</v>
      </c>
      <c r="AC131" t="s">
        <v>140</v>
      </c>
      <c r="AD131" t="s">
        <v>48</v>
      </c>
      <c r="AE131" t="s">
        <v>646</v>
      </c>
      <c r="AF131" t="s">
        <v>134</v>
      </c>
    </row>
    <row r="132" spans="1:35" x14ac:dyDescent="0.2">
      <c r="A132" t="s">
        <v>618</v>
      </c>
      <c r="B132">
        <f t="shared" si="7"/>
        <v>0.26737967914438499</v>
      </c>
      <c r="C132">
        <f t="shared" si="8"/>
        <v>0.53475935828876997</v>
      </c>
      <c r="D132">
        <v>0.70000000000000095</v>
      </c>
      <c r="E132">
        <f t="shared" ref="E132:E195" si="9">D132-0.8</f>
        <v>-9.999999999999909E-2</v>
      </c>
      <c r="F132" t="s">
        <v>1074</v>
      </c>
      <c r="G132" t="s">
        <v>647</v>
      </c>
      <c r="H132" t="s">
        <v>131</v>
      </c>
      <c r="I132" t="s">
        <v>648</v>
      </c>
      <c r="J132" t="s">
        <v>627</v>
      </c>
      <c r="K132" t="s">
        <v>52</v>
      </c>
      <c r="L132" t="s">
        <v>176</v>
      </c>
      <c r="M132" t="s">
        <v>158</v>
      </c>
      <c r="N132" t="s">
        <v>48</v>
      </c>
      <c r="O132" t="s">
        <v>338</v>
      </c>
      <c r="P132" t="s">
        <v>449</v>
      </c>
      <c r="Q132" t="s">
        <v>128</v>
      </c>
      <c r="R132" t="s">
        <v>649</v>
      </c>
      <c r="V132" t="s">
        <v>647</v>
      </c>
      <c r="W132" t="s">
        <v>131</v>
      </c>
      <c r="X132" t="s">
        <v>648</v>
      </c>
      <c r="Y132" t="s">
        <v>627</v>
      </c>
      <c r="Z132" t="s">
        <v>52</v>
      </c>
      <c r="AA132" t="s">
        <v>176</v>
      </c>
      <c r="AB132" t="s">
        <v>158</v>
      </c>
      <c r="AC132" t="s">
        <v>48</v>
      </c>
      <c r="AD132" t="s">
        <v>338</v>
      </c>
      <c r="AE132" t="s">
        <v>449</v>
      </c>
      <c r="AF132" t="s">
        <v>128</v>
      </c>
      <c r="AG132" t="s">
        <v>649</v>
      </c>
    </row>
    <row r="133" spans="1:35" x14ac:dyDescent="0.2">
      <c r="A133" t="s">
        <v>618</v>
      </c>
      <c r="B133">
        <f t="shared" si="7"/>
        <v>0.26737967914438499</v>
      </c>
      <c r="C133">
        <f t="shared" si="8"/>
        <v>0.53475935828876997</v>
      </c>
      <c r="D133">
        <v>0.6</v>
      </c>
      <c r="E133">
        <f t="shared" si="9"/>
        <v>-0.20000000000000007</v>
      </c>
      <c r="F133" t="s">
        <v>1074</v>
      </c>
      <c r="G133" t="s">
        <v>50</v>
      </c>
      <c r="H133" t="s">
        <v>291</v>
      </c>
      <c r="I133" t="s">
        <v>48</v>
      </c>
      <c r="J133" t="s">
        <v>407</v>
      </c>
      <c r="K133" t="s">
        <v>140</v>
      </c>
      <c r="L133" t="s">
        <v>1</v>
      </c>
      <c r="M133" t="s">
        <v>81</v>
      </c>
      <c r="N133" t="s">
        <v>408</v>
      </c>
      <c r="O133" t="s">
        <v>219</v>
      </c>
      <c r="P133" t="s">
        <v>650</v>
      </c>
      <c r="Q133" t="s">
        <v>48</v>
      </c>
      <c r="R133" t="s">
        <v>651</v>
      </c>
      <c r="V133" t="s">
        <v>50</v>
      </c>
      <c r="W133" t="s">
        <v>291</v>
      </c>
      <c r="X133" t="s">
        <v>48</v>
      </c>
      <c r="Y133" t="s">
        <v>407</v>
      </c>
      <c r="Z133" t="s">
        <v>140</v>
      </c>
      <c r="AA133" t="s">
        <v>1</v>
      </c>
      <c r="AB133" t="s">
        <v>81</v>
      </c>
      <c r="AC133" t="s">
        <v>408</v>
      </c>
      <c r="AD133" t="s">
        <v>219</v>
      </c>
      <c r="AE133" t="s">
        <v>650</v>
      </c>
      <c r="AF133" t="s">
        <v>48</v>
      </c>
      <c r="AG133" t="s">
        <v>651</v>
      </c>
    </row>
    <row r="134" spans="1:35" x14ac:dyDescent="0.2">
      <c r="A134" t="s">
        <v>618</v>
      </c>
      <c r="B134">
        <f t="shared" si="7"/>
        <v>0.26737967914438499</v>
      </c>
      <c r="C134">
        <f t="shared" si="8"/>
        <v>0.53475935828876997</v>
      </c>
      <c r="D134">
        <v>0.5</v>
      </c>
      <c r="E134">
        <f t="shared" si="9"/>
        <v>-0.30000000000000004</v>
      </c>
      <c r="F134" t="s">
        <v>1074</v>
      </c>
      <c r="G134" t="s">
        <v>182</v>
      </c>
      <c r="H134" t="s">
        <v>398</v>
      </c>
      <c r="I134" t="s">
        <v>460</v>
      </c>
      <c r="J134" t="s">
        <v>98</v>
      </c>
      <c r="K134" t="s">
        <v>308</v>
      </c>
      <c r="L134" t="s">
        <v>75</v>
      </c>
      <c r="M134" t="s">
        <v>480</v>
      </c>
      <c r="N134" t="s">
        <v>652</v>
      </c>
      <c r="O134" t="s">
        <v>140</v>
      </c>
      <c r="P134" t="s">
        <v>186</v>
      </c>
      <c r="Q134" t="s">
        <v>430</v>
      </c>
      <c r="R134" t="s">
        <v>363</v>
      </c>
      <c r="S134" t="s">
        <v>57</v>
      </c>
      <c r="T134" t="s">
        <v>224</v>
      </c>
      <c r="V134" t="s">
        <v>182</v>
      </c>
      <c r="W134" t="s">
        <v>398</v>
      </c>
      <c r="X134" t="s">
        <v>460</v>
      </c>
      <c r="Y134" t="s">
        <v>98</v>
      </c>
      <c r="Z134" t="s">
        <v>308</v>
      </c>
      <c r="AA134" t="s">
        <v>75</v>
      </c>
      <c r="AB134" t="s">
        <v>480</v>
      </c>
      <c r="AC134" t="s">
        <v>652</v>
      </c>
      <c r="AD134" t="s">
        <v>140</v>
      </c>
      <c r="AE134" t="s">
        <v>186</v>
      </c>
      <c r="AF134" t="s">
        <v>430</v>
      </c>
      <c r="AG134" t="s">
        <v>363</v>
      </c>
      <c r="AH134" t="s">
        <v>57</v>
      </c>
      <c r="AI134" t="s">
        <v>224</v>
      </c>
    </row>
    <row r="135" spans="1:35" x14ac:dyDescent="0.2">
      <c r="A135" t="s">
        <v>618</v>
      </c>
      <c r="B135">
        <f t="shared" si="7"/>
        <v>0.26737967914438499</v>
      </c>
      <c r="C135">
        <f t="shared" si="8"/>
        <v>0.53475935828876997</v>
      </c>
      <c r="D135">
        <v>0.4</v>
      </c>
      <c r="E135">
        <f t="shared" si="9"/>
        <v>-0.4</v>
      </c>
      <c r="F135" t="s">
        <v>1074</v>
      </c>
      <c r="G135" t="s">
        <v>182</v>
      </c>
      <c r="H135" t="s">
        <v>338</v>
      </c>
      <c r="I135" t="s">
        <v>653</v>
      </c>
      <c r="J135" t="s">
        <v>511</v>
      </c>
      <c r="K135" t="s">
        <v>1</v>
      </c>
      <c r="L135" t="s">
        <v>654</v>
      </c>
      <c r="M135" t="s">
        <v>655</v>
      </c>
      <c r="N135" t="s">
        <v>656</v>
      </c>
      <c r="O135" t="s">
        <v>596</v>
      </c>
      <c r="P135" t="s">
        <v>122</v>
      </c>
      <c r="Q135" t="s">
        <v>657</v>
      </c>
      <c r="R135" t="s">
        <v>658</v>
      </c>
      <c r="V135" t="s">
        <v>182</v>
      </c>
      <c r="W135" t="s">
        <v>338</v>
      </c>
      <c r="X135" t="s">
        <v>653</v>
      </c>
      <c r="Y135" t="s">
        <v>511</v>
      </c>
      <c r="Z135" t="s">
        <v>1</v>
      </c>
      <c r="AA135" t="s">
        <v>654</v>
      </c>
      <c r="AB135" t="s">
        <v>655</v>
      </c>
      <c r="AC135" t="s">
        <v>656</v>
      </c>
      <c r="AD135" t="s">
        <v>596</v>
      </c>
      <c r="AE135" t="s">
        <v>122</v>
      </c>
      <c r="AF135" t="s">
        <v>657</v>
      </c>
      <c r="AG135" t="s">
        <v>658</v>
      </c>
    </row>
    <row r="136" spans="1:35" x14ac:dyDescent="0.2">
      <c r="A136" t="s">
        <v>618</v>
      </c>
      <c r="B136">
        <f t="shared" si="7"/>
        <v>0.26737967914438499</v>
      </c>
      <c r="C136">
        <f t="shared" si="8"/>
        <v>0.53475935828876997</v>
      </c>
      <c r="D136">
        <v>0.3</v>
      </c>
      <c r="E136">
        <f t="shared" si="9"/>
        <v>-0.5</v>
      </c>
      <c r="F136" t="s">
        <v>1074</v>
      </c>
      <c r="G136" t="s">
        <v>216</v>
      </c>
      <c r="H136" t="s">
        <v>102</v>
      </c>
      <c r="I136" t="s">
        <v>533</v>
      </c>
      <c r="J136" t="s">
        <v>105</v>
      </c>
      <c r="K136" t="s">
        <v>659</v>
      </c>
      <c r="L136" t="s">
        <v>158</v>
      </c>
      <c r="M136" t="s">
        <v>48</v>
      </c>
      <c r="N136" t="s">
        <v>660</v>
      </c>
      <c r="O136" t="s">
        <v>52</v>
      </c>
      <c r="P136" t="s">
        <v>48</v>
      </c>
      <c r="Q136" t="s">
        <v>285</v>
      </c>
      <c r="R136" t="s">
        <v>661</v>
      </c>
      <c r="S136" t="s">
        <v>201</v>
      </c>
      <c r="V136" t="s">
        <v>216</v>
      </c>
      <c r="W136" t="s">
        <v>102</v>
      </c>
      <c r="X136" t="s">
        <v>533</v>
      </c>
      <c r="Y136" t="s">
        <v>105</v>
      </c>
      <c r="Z136" t="s">
        <v>659</v>
      </c>
      <c r="AA136" t="s">
        <v>158</v>
      </c>
      <c r="AB136" t="s">
        <v>48</v>
      </c>
      <c r="AC136" t="s">
        <v>660</v>
      </c>
      <c r="AD136" t="s">
        <v>52</v>
      </c>
      <c r="AE136" t="s">
        <v>48</v>
      </c>
      <c r="AF136" t="s">
        <v>285</v>
      </c>
      <c r="AH136" t="s">
        <v>201</v>
      </c>
    </row>
    <row r="137" spans="1:35" x14ac:dyDescent="0.2">
      <c r="A137" t="s">
        <v>618</v>
      </c>
      <c r="B137">
        <f t="shared" si="7"/>
        <v>0.26737967914438499</v>
      </c>
      <c r="C137">
        <f t="shared" si="8"/>
        <v>0.53475935828876997</v>
      </c>
      <c r="D137">
        <v>0.2</v>
      </c>
      <c r="E137">
        <f t="shared" si="9"/>
        <v>-0.60000000000000009</v>
      </c>
      <c r="F137" t="s">
        <v>1074</v>
      </c>
      <c r="G137" t="s">
        <v>72</v>
      </c>
      <c r="H137" t="s">
        <v>319</v>
      </c>
      <c r="I137" t="s">
        <v>662</v>
      </c>
      <c r="J137" t="s">
        <v>122</v>
      </c>
      <c r="K137" t="s">
        <v>663</v>
      </c>
      <c r="L137" t="s">
        <v>67</v>
      </c>
      <c r="M137" t="s">
        <v>416</v>
      </c>
      <c r="N137" t="s">
        <v>340</v>
      </c>
      <c r="O137" t="s">
        <v>400</v>
      </c>
      <c r="P137" t="s">
        <v>52</v>
      </c>
      <c r="Q137" t="s">
        <v>268</v>
      </c>
      <c r="R137" t="s">
        <v>52</v>
      </c>
      <c r="S137" t="s">
        <v>256</v>
      </c>
      <c r="V137" t="s">
        <v>72</v>
      </c>
    </row>
    <row r="138" spans="1:35" x14ac:dyDescent="0.2">
      <c r="A138" t="s">
        <v>618</v>
      </c>
      <c r="B138">
        <f t="shared" si="7"/>
        <v>0.26737967914438499</v>
      </c>
      <c r="C138">
        <f t="shared" si="8"/>
        <v>0.53475935828876997</v>
      </c>
      <c r="D138">
        <v>9.9999999999999895E-2</v>
      </c>
      <c r="E138">
        <f t="shared" si="9"/>
        <v>-0.70000000000000018</v>
      </c>
      <c r="F138" t="s">
        <v>1074</v>
      </c>
      <c r="G138" t="s">
        <v>664</v>
      </c>
      <c r="H138" t="s">
        <v>121</v>
      </c>
      <c r="I138" t="s">
        <v>186</v>
      </c>
      <c r="J138" t="s">
        <v>665</v>
      </c>
      <c r="K138" t="s">
        <v>51</v>
      </c>
      <c r="L138" t="s">
        <v>47</v>
      </c>
      <c r="M138" t="s">
        <v>98</v>
      </c>
      <c r="N138" t="s">
        <v>666</v>
      </c>
      <c r="O138" t="s">
        <v>52</v>
      </c>
      <c r="P138" t="s">
        <v>667</v>
      </c>
      <c r="Q138" t="s">
        <v>1</v>
      </c>
      <c r="R138" t="s">
        <v>130</v>
      </c>
    </row>
    <row r="139" spans="1:35" x14ac:dyDescent="0.2">
      <c r="A139" t="s">
        <v>618</v>
      </c>
      <c r="B139">
        <f t="shared" si="7"/>
        <v>0.26737967914438499</v>
      </c>
      <c r="C139">
        <f t="shared" si="8"/>
        <v>0.53475935828876997</v>
      </c>
      <c r="D139">
        <v>0</v>
      </c>
      <c r="E139">
        <f t="shared" si="9"/>
        <v>-0.8</v>
      </c>
      <c r="F139" t="s">
        <v>1074</v>
      </c>
      <c r="G139" t="s">
        <v>473</v>
      </c>
      <c r="H139" t="s">
        <v>668</v>
      </c>
      <c r="I139" t="s">
        <v>51</v>
      </c>
      <c r="J139" t="s">
        <v>375</v>
      </c>
      <c r="K139" t="s">
        <v>103</v>
      </c>
      <c r="L139" t="s">
        <v>669</v>
      </c>
      <c r="M139" t="s">
        <v>122</v>
      </c>
      <c r="N139" t="s">
        <v>118</v>
      </c>
      <c r="O139" t="s">
        <v>291</v>
      </c>
      <c r="P139" t="s">
        <v>115</v>
      </c>
      <c r="Q139" t="s">
        <v>256</v>
      </c>
    </row>
    <row r="140" spans="1:35" x14ac:dyDescent="0.2">
      <c r="A140" t="s">
        <v>618</v>
      </c>
      <c r="B140">
        <f t="shared" si="7"/>
        <v>0.26737967914438499</v>
      </c>
      <c r="C140">
        <f t="shared" si="8"/>
        <v>0.53475935828876997</v>
      </c>
      <c r="D140">
        <v>-0.1</v>
      </c>
      <c r="E140">
        <f t="shared" si="9"/>
        <v>-0.9</v>
      </c>
      <c r="F140" t="s">
        <v>1074</v>
      </c>
      <c r="G140" t="s">
        <v>50</v>
      </c>
      <c r="H140" t="s">
        <v>211</v>
      </c>
      <c r="I140" t="s">
        <v>98</v>
      </c>
      <c r="J140" t="s">
        <v>670</v>
      </c>
      <c r="K140" t="s">
        <v>77</v>
      </c>
      <c r="L140" t="s">
        <v>57</v>
      </c>
      <c r="M140" t="s">
        <v>174</v>
      </c>
      <c r="N140" t="s">
        <v>48</v>
      </c>
      <c r="O140" t="s">
        <v>671</v>
      </c>
      <c r="P140" t="s">
        <v>245</v>
      </c>
      <c r="Q140" t="s">
        <v>131</v>
      </c>
      <c r="R140" t="s">
        <v>258</v>
      </c>
      <c r="S140" t="s">
        <v>108</v>
      </c>
    </row>
    <row r="141" spans="1:35" x14ac:dyDescent="0.2">
      <c r="A141" t="s">
        <v>618</v>
      </c>
      <c r="B141">
        <f t="shared" si="7"/>
        <v>0.26737967914438499</v>
      </c>
      <c r="C141">
        <f t="shared" si="8"/>
        <v>0.53475935828876997</v>
      </c>
      <c r="D141">
        <v>-0.2</v>
      </c>
      <c r="E141">
        <f t="shared" si="9"/>
        <v>-1</v>
      </c>
      <c r="F141" t="s">
        <v>1074</v>
      </c>
      <c r="G141" t="s">
        <v>72</v>
      </c>
      <c r="H141" t="s">
        <v>386</v>
      </c>
      <c r="I141" t="s">
        <v>672</v>
      </c>
      <c r="J141" t="s">
        <v>465</v>
      </c>
      <c r="K141" t="s">
        <v>554</v>
      </c>
      <c r="L141" t="s">
        <v>490</v>
      </c>
      <c r="M141" t="s">
        <v>1</v>
      </c>
      <c r="N141" t="s">
        <v>385</v>
      </c>
      <c r="O141" t="s">
        <v>121</v>
      </c>
      <c r="P141" t="s">
        <v>673</v>
      </c>
      <c r="Q141" t="s">
        <v>97</v>
      </c>
      <c r="R141" t="s">
        <v>306</v>
      </c>
    </row>
    <row r="142" spans="1:35" x14ac:dyDescent="0.2">
      <c r="A142" t="s">
        <v>674</v>
      </c>
      <c r="B142">
        <f>1/(3.48*2)</f>
        <v>0.14367816091954022</v>
      </c>
      <c r="C142">
        <f>1/3.48</f>
        <v>0.28735632183908044</v>
      </c>
      <c r="D142">
        <v>1.7</v>
      </c>
      <c r="E142">
        <f t="shared" si="9"/>
        <v>0.89999999999999991</v>
      </c>
      <c r="F142" t="s">
        <v>1074</v>
      </c>
      <c r="G142" t="s">
        <v>182</v>
      </c>
      <c r="H142" t="s">
        <v>339</v>
      </c>
      <c r="I142" t="s">
        <v>675</v>
      </c>
      <c r="J142" t="s">
        <v>52</v>
      </c>
      <c r="K142" t="s">
        <v>76</v>
      </c>
      <c r="L142" t="s">
        <v>480</v>
      </c>
      <c r="M142" t="s">
        <v>543</v>
      </c>
      <c r="N142" t="s">
        <v>330</v>
      </c>
      <c r="O142" t="s">
        <v>375</v>
      </c>
      <c r="P142" t="s">
        <v>98</v>
      </c>
      <c r="Q142" t="s">
        <v>676</v>
      </c>
      <c r="R142" t="s">
        <v>677</v>
      </c>
      <c r="V142" t="s">
        <v>182</v>
      </c>
      <c r="W142" t="s">
        <v>339</v>
      </c>
      <c r="X142" t="s">
        <v>675</v>
      </c>
      <c r="Y142" t="s">
        <v>52</v>
      </c>
      <c r="Z142" t="s">
        <v>76</v>
      </c>
      <c r="AA142" t="s">
        <v>480</v>
      </c>
      <c r="AB142" t="s">
        <v>543</v>
      </c>
      <c r="AC142" t="s">
        <v>330</v>
      </c>
      <c r="AD142" t="s">
        <v>375</v>
      </c>
      <c r="AE142" t="s">
        <v>98</v>
      </c>
      <c r="AF142" t="s">
        <v>676</v>
      </c>
      <c r="AG142" t="s">
        <v>677</v>
      </c>
    </row>
    <row r="143" spans="1:35" x14ac:dyDescent="0.2">
      <c r="A143" t="s">
        <v>674</v>
      </c>
      <c r="B143">
        <f t="shared" ref="B143:B161" si="10">1/(3.48*2)</f>
        <v>0.14367816091954022</v>
      </c>
      <c r="C143">
        <f t="shared" ref="C143:C161" si="11">1/3.48</f>
        <v>0.28735632183908044</v>
      </c>
      <c r="D143">
        <v>1.6</v>
      </c>
      <c r="E143">
        <f t="shared" si="9"/>
        <v>0.8</v>
      </c>
      <c r="F143" t="s">
        <v>1074</v>
      </c>
      <c r="G143" t="s">
        <v>72</v>
      </c>
      <c r="H143" t="s">
        <v>237</v>
      </c>
      <c r="I143" t="s">
        <v>678</v>
      </c>
      <c r="J143" t="s">
        <v>1</v>
      </c>
      <c r="K143" t="s">
        <v>654</v>
      </c>
      <c r="L143" t="s">
        <v>679</v>
      </c>
      <c r="M143" t="s">
        <v>140</v>
      </c>
      <c r="N143" t="s">
        <v>680</v>
      </c>
      <c r="O143" t="s">
        <v>584</v>
      </c>
      <c r="P143" t="s">
        <v>681</v>
      </c>
      <c r="Q143" t="s">
        <v>682</v>
      </c>
      <c r="V143" t="s">
        <v>72</v>
      </c>
      <c r="W143" t="s">
        <v>237</v>
      </c>
      <c r="X143" t="s">
        <v>678</v>
      </c>
      <c r="Y143" t="s">
        <v>1</v>
      </c>
      <c r="Z143" t="s">
        <v>654</v>
      </c>
      <c r="AA143" t="s">
        <v>679</v>
      </c>
      <c r="AB143" t="s">
        <v>140</v>
      </c>
      <c r="AC143" t="s">
        <v>680</v>
      </c>
      <c r="AD143" t="s">
        <v>584</v>
      </c>
      <c r="AE143" t="s">
        <v>681</v>
      </c>
      <c r="AF143" t="s">
        <v>682</v>
      </c>
    </row>
    <row r="144" spans="1:35" x14ac:dyDescent="0.2">
      <c r="A144" t="s">
        <v>674</v>
      </c>
      <c r="B144">
        <f t="shared" si="10"/>
        <v>0.14367816091954022</v>
      </c>
      <c r="C144">
        <f t="shared" si="11"/>
        <v>0.28735632183908044</v>
      </c>
      <c r="D144">
        <v>1.5</v>
      </c>
      <c r="E144">
        <f t="shared" si="9"/>
        <v>0.7</v>
      </c>
      <c r="F144" t="s">
        <v>1074</v>
      </c>
      <c r="G144" t="s">
        <v>72</v>
      </c>
      <c r="H144" t="s">
        <v>683</v>
      </c>
      <c r="I144" t="s">
        <v>69</v>
      </c>
      <c r="J144" t="s">
        <v>184</v>
      </c>
      <c r="K144" t="s">
        <v>684</v>
      </c>
      <c r="L144" t="s">
        <v>67</v>
      </c>
      <c r="M144" t="s">
        <v>68</v>
      </c>
      <c r="N144" t="s">
        <v>567</v>
      </c>
      <c r="O144" t="s">
        <v>258</v>
      </c>
      <c r="P144" t="s">
        <v>685</v>
      </c>
      <c r="Q144" t="s">
        <v>193</v>
      </c>
      <c r="V144" t="s">
        <v>72</v>
      </c>
      <c r="W144" t="s">
        <v>683</v>
      </c>
      <c r="X144" t="s">
        <v>69</v>
      </c>
      <c r="Y144" t="s">
        <v>184</v>
      </c>
      <c r="Z144" t="s">
        <v>684</v>
      </c>
      <c r="AA144" t="s">
        <v>67</v>
      </c>
      <c r="AB144" t="s">
        <v>68</v>
      </c>
      <c r="AC144" t="s">
        <v>567</v>
      </c>
      <c r="AD144" t="s">
        <v>258</v>
      </c>
      <c r="AE144" t="s">
        <v>685</v>
      </c>
      <c r="AF144" t="s">
        <v>193</v>
      </c>
    </row>
    <row r="145" spans="1:35" x14ac:dyDescent="0.2">
      <c r="A145" t="s">
        <v>674</v>
      </c>
      <c r="B145">
        <f t="shared" si="10"/>
        <v>0.14367816091954022</v>
      </c>
      <c r="C145">
        <f t="shared" si="11"/>
        <v>0.28735632183908044</v>
      </c>
      <c r="D145">
        <v>1.4</v>
      </c>
      <c r="E145">
        <f t="shared" si="9"/>
        <v>0.59999999999999987</v>
      </c>
      <c r="F145" t="s">
        <v>1074</v>
      </c>
      <c r="G145" t="s">
        <v>72</v>
      </c>
      <c r="H145" t="s">
        <v>360</v>
      </c>
      <c r="I145" t="s">
        <v>361</v>
      </c>
      <c r="J145" t="s">
        <v>686</v>
      </c>
      <c r="K145" t="s">
        <v>1</v>
      </c>
      <c r="L145" t="s">
        <v>506</v>
      </c>
      <c r="M145" t="s">
        <v>136</v>
      </c>
      <c r="N145" t="s">
        <v>88</v>
      </c>
      <c r="O145" t="s">
        <v>131</v>
      </c>
      <c r="P145" t="s">
        <v>51</v>
      </c>
      <c r="Q145" t="s">
        <v>147</v>
      </c>
      <c r="R145" t="s">
        <v>41</v>
      </c>
      <c r="S145" t="s">
        <v>98</v>
      </c>
      <c r="T145" t="s">
        <v>509</v>
      </c>
      <c r="V145" t="s">
        <v>72</v>
      </c>
      <c r="W145" t="s">
        <v>360</v>
      </c>
      <c r="X145" t="s">
        <v>361</v>
      </c>
      <c r="Y145" t="s">
        <v>686</v>
      </c>
      <c r="Z145" t="s">
        <v>1</v>
      </c>
      <c r="AA145" t="s">
        <v>506</v>
      </c>
      <c r="AB145" t="s">
        <v>136</v>
      </c>
      <c r="AC145" t="s">
        <v>88</v>
      </c>
      <c r="AD145" t="s">
        <v>131</v>
      </c>
      <c r="AE145" t="s">
        <v>51</v>
      </c>
      <c r="AF145" t="s">
        <v>147</v>
      </c>
      <c r="AG145" t="s">
        <v>41</v>
      </c>
      <c r="AH145" t="s">
        <v>98</v>
      </c>
      <c r="AI145" t="s">
        <v>509</v>
      </c>
    </row>
    <row r="146" spans="1:35" x14ac:dyDescent="0.2">
      <c r="A146" t="s">
        <v>674</v>
      </c>
      <c r="B146">
        <f t="shared" si="10"/>
        <v>0.14367816091954022</v>
      </c>
      <c r="C146">
        <f t="shared" si="11"/>
        <v>0.28735632183908044</v>
      </c>
      <c r="D146">
        <v>1.3</v>
      </c>
      <c r="E146">
        <f t="shared" si="9"/>
        <v>0.5</v>
      </c>
      <c r="F146" t="s">
        <v>1074</v>
      </c>
      <c r="G146" t="s">
        <v>297</v>
      </c>
      <c r="H146" t="s">
        <v>315</v>
      </c>
      <c r="I146" t="s">
        <v>155</v>
      </c>
      <c r="J146" t="s">
        <v>113</v>
      </c>
      <c r="K146" t="s">
        <v>186</v>
      </c>
      <c r="L146" t="s">
        <v>376</v>
      </c>
      <c r="M146" t="s">
        <v>245</v>
      </c>
      <c r="N146" t="s">
        <v>48</v>
      </c>
      <c r="O146" t="s">
        <v>687</v>
      </c>
      <c r="P146" t="s">
        <v>292</v>
      </c>
      <c r="Q146" t="s">
        <v>688</v>
      </c>
      <c r="V146" t="s">
        <v>297</v>
      </c>
      <c r="W146" t="s">
        <v>315</v>
      </c>
      <c r="X146" t="s">
        <v>155</v>
      </c>
      <c r="Y146" t="s">
        <v>113</v>
      </c>
      <c r="Z146" t="s">
        <v>186</v>
      </c>
      <c r="AA146" t="s">
        <v>376</v>
      </c>
      <c r="AB146" t="s">
        <v>245</v>
      </c>
      <c r="AC146" t="s">
        <v>48</v>
      </c>
      <c r="AD146" t="s">
        <v>687</v>
      </c>
      <c r="AE146" t="s">
        <v>292</v>
      </c>
      <c r="AF146" t="s">
        <v>688</v>
      </c>
    </row>
    <row r="147" spans="1:35" x14ac:dyDescent="0.2">
      <c r="A147" t="s">
        <v>674</v>
      </c>
      <c r="B147">
        <f t="shared" si="10"/>
        <v>0.14367816091954022</v>
      </c>
      <c r="C147">
        <f t="shared" si="11"/>
        <v>0.28735632183908044</v>
      </c>
      <c r="D147">
        <v>1.2</v>
      </c>
      <c r="E147">
        <f t="shared" si="9"/>
        <v>0.39999999999999991</v>
      </c>
      <c r="F147" t="s">
        <v>1074</v>
      </c>
      <c r="G147" t="s">
        <v>61</v>
      </c>
      <c r="H147" t="s">
        <v>48</v>
      </c>
      <c r="I147" t="s">
        <v>62</v>
      </c>
      <c r="J147" t="s">
        <v>689</v>
      </c>
      <c r="K147" t="s">
        <v>437</v>
      </c>
      <c r="L147" t="s">
        <v>67</v>
      </c>
      <c r="M147" t="s">
        <v>131</v>
      </c>
      <c r="N147" t="s">
        <v>119</v>
      </c>
      <c r="O147" t="s">
        <v>490</v>
      </c>
      <c r="P147" t="s">
        <v>48</v>
      </c>
      <c r="Q147" t="s">
        <v>152</v>
      </c>
      <c r="R147" t="s">
        <v>690</v>
      </c>
      <c r="V147" t="s">
        <v>61</v>
      </c>
      <c r="W147" t="s">
        <v>48</v>
      </c>
      <c r="X147" t="s">
        <v>62</v>
      </c>
      <c r="Y147" t="s">
        <v>689</v>
      </c>
      <c r="Z147" t="s">
        <v>437</v>
      </c>
      <c r="AA147" t="s">
        <v>67</v>
      </c>
      <c r="AB147" t="s">
        <v>131</v>
      </c>
      <c r="AC147" t="s">
        <v>119</v>
      </c>
      <c r="AD147" t="s">
        <v>490</v>
      </c>
      <c r="AE147" t="s">
        <v>48</v>
      </c>
      <c r="AF147" t="s">
        <v>152</v>
      </c>
      <c r="AG147" t="s">
        <v>690</v>
      </c>
    </row>
    <row r="148" spans="1:35" x14ac:dyDescent="0.2">
      <c r="A148" t="s">
        <v>674</v>
      </c>
      <c r="B148">
        <f t="shared" si="10"/>
        <v>0.14367816091954022</v>
      </c>
      <c r="C148">
        <f t="shared" si="11"/>
        <v>0.28735632183908044</v>
      </c>
      <c r="D148">
        <v>1.1000000000000001</v>
      </c>
      <c r="E148">
        <f t="shared" si="9"/>
        <v>0.30000000000000004</v>
      </c>
      <c r="F148" t="s">
        <v>1074</v>
      </c>
      <c r="G148" t="s">
        <v>72</v>
      </c>
      <c r="H148" t="s">
        <v>459</v>
      </c>
      <c r="I148" t="s">
        <v>460</v>
      </c>
      <c r="J148" t="s">
        <v>131</v>
      </c>
      <c r="K148" t="s">
        <v>438</v>
      </c>
      <c r="L148" t="s">
        <v>65</v>
      </c>
      <c r="M148" t="s">
        <v>461</v>
      </c>
      <c r="N148" t="s">
        <v>109</v>
      </c>
      <c r="O148" t="s">
        <v>176</v>
      </c>
      <c r="P148" t="s">
        <v>691</v>
      </c>
      <c r="Q148" t="s">
        <v>136</v>
      </c>
      <c r="V148" t="s">
        <v>72</v>
      </c>
      <c r="W148" t="s">
        <v>459</v>
      </c>
      <c r="X148" t="s">
        <v>460</v>
      </c>
      <c r="Y148" t="s">
        <v>131</v>
      </c>
      <c r="Z148" t="s">
        <v>438</v>
      </c>
      <c r="AA148" t="s">
        <v>65</v>
      </c>
      <c r="AB148" t="s">
        <v>461</v>
      </c>
      <c r="AC148" t="s">
        <v>109</v>
      </c>
      <c r="AD148" t="s">
        <v>176</v>
      </c>
      <c r="AE148" t="s">
        <v>691</v>
      </c>
      <c r="AF148" t="s">
        <v>136</v>
      </c>
    </row>
    <row r="149" spans="1:35" x14ac:dyDescent="0.2">
      <c r="A149" t="s">
        <v>674</v>
      </c>
      <c r="B149">
        <f t="shared" si="10"/>
        <v>0.14367816091954022</v>
      </c>
      <c r="C149">
        <f t="shared" si="11"/>
        <v>0.28735632183908044</v>
      </c>
      <c r="D149">
        <v>1</v>
      </c>
      <c r="E149">
        <f t="shared" si="9"/>
        <v>0.19999999999999996</v>
      </c>
      <c r="F149" t="s">
        <v>1074</v>
      </c>
      <c r="G149" t="s">
        <v>182</v>
      </c>
      <c r="H149" t="s">
        <v>363</v>
      </c>
      <c r="I149" t="s">
        <v>692</v>
      </c>
      <c r="J149" t="s">
        <v>122</v>
      </c>
      <c r="K149" t="s">
        <v>693</v>
      </c>
      <c r="L149" t="s">
        <v>88</v>
      </c>
      <c r="M149" t="s">
        <v>68</v>
      </c>
      <c r="N149" t="s">
        <v>504</v>
      </c>
      <c r="O149" t="s">
        <v>303</v>
      </c>
      <c r="P149" t="s">
        <v>128</v>
      </c>
      <c r="Q149" t="s">
        <v>147</v>
      </c>
      <c r="R149" t="s">
        <v>201</v>
      </c>
      <c r="V149" t="s">
        <v>182</v>
      </c>
      <c r="W149" t="s">
        <v>363</v>
      </c>
      <c r="X149" t="s">
        <v>692</v>
      </c>
      <c r="Y149" t="s">
        <v>122</v>
      </c>
      <c r="Z149" t="s">
        <v>693</v>
      </c>
      <c r="AA149" t="s">
        <v>88</v>
      </c>
      <c r="AB149" t="s">
        <v>68</v>
      </c>
      <c r="AC149" t="s">
        <v>504</v>
      </c>
      <c r="AD149" t="s">
        <v>303</v>
      </c>
      <c r="AE149" t="s">
        <v>128</v>
      </c>
      <c r="AF149" t="s">
        <v>147</v>
      </c>
      <c r="AG149" t="s">
        <v>201</v>
      </c>
    </row>
    <row r="150" spans="1:35" x14ac:dyDescent="0.2">
      <c r="A150" t="s">
        <v>674</v>
      </c>
      <c r="B150">
        <f t="shared" si="10"/>
        <v>0.14367816091954022</v>
      </c>
      <c r="C150">
        <f t="shared" si="11"/>
        <v>0.28735632183908044</v>
      </c>
      <c r="D150">
        <v>0.90000000000000102</v>
      </c>
      <c r="E150">
        <f t="shared" si="9"/>
        <v>0.10000000000000098</v>
      </c>
      <c r="F150" t="s">
        <v>1074</v>
      </c>
      <c r="G150" t="s">
        <v>72</v>
      </c>
      <c r="H150" t="s">
        <v>694</v>
      </c>
      <c r="I150" t="s">
        <v>75</v>
      </c>
      <c r="J150" t="s">
        <v>136</v>
      </c>
      <c r="K150" t="s">
        <v>695</v>
      </c>
      <c r="L150" t="s">
        <v>696</v>
      </c>
      <c r="M150" t="s">
        <v>57</v>
      </c>
      <c r="N150" t="s">
        <v>143</v>
      </c>
      <c r="O150" t="s">
        <v>697</v>
      </c>
      <c r="P150" t="s">
        <v>140</v>
      </c>
      <c r="Q150" t="s">
        <v>533</v>
      </c>
      <c r="R150" t="s">
        <v>80</v>
      </c>
      <c r="V150" t="s">
        <v>72</v>
      </c>
      <c r="W150" t="s">
        <v>694</v>
      </c>
      <c r="X150" t="s">
        <v>75</v>
      </c>
      <c r="Y150" t="s">
        <v>136</v>
      </c>
      <c r="Z150" t="s">
        <v>695</v>
      </c>
      <c r="AA150" t="s">
        <v>696</v>
      </c>
      <c r="AB150" t="s">
        <v>57</v>
      </c>
      <c r="AC150" t="s">
        <v>143</v>
      </c>
      <c r="AD150" t="s">
        <v>697</v>
      </c>
      <c r="AE150" t="s">
        <v>140</v>
      </c>
      <c r="AF150" t="s">
        <v>533</v>
      </c>
      <c r="AG150" t="s">
        <v>80</v>
      </c>
    </row>
    <row r="151" spans="1:35" x14ac:dyDescent="0.2">
      <c r="A151" t="s">
        <v>674</v>
      </c>
      <c r="B151">
        <f t="shared" si="10"/>
        <v>0.14367816091954022</v>
      </c>
      <c r="C151">
        <f t="shared" si="11"/>
        <v>0.28735632183908044</v>
      </c>
      <c r="D151">
        <v>0.80000000000000104</v>
      </c>
      <c r="E151">
        <f t="shared" si="9"/>
        <v>9.9920072216264089E-16</v>
      </c>
      <c r="F151" t="s">
        <v>1074</v>
      </c>
      <c r="G151" t="s">
        <v>297</v>
      </c>
      <c r="H151" t="s">
        <v>639</v>
      </c>
      <c r="I151" t="s">
        <v>698</v>
      </c>
      <c r="J151" t="s">
        <v>46</v>
      </c>
      <c r="K151" t="s">
        <v>348</v>
      </c>
      <c r="L151" t="s">
        <v>186</v>
      </c>
      <c r="M151" t="s">
        <v>360</v>
      </c>
      <c r="N151" t="s">
        <v>699</v>
      </c>
      <c r="O151" t="s">
        <v>700</v>
      </c>
      <c r="P151" t="s">
        <v>45</v>
      </c>
      <c r="Q151" t="s">
        <v>701</v>
      </c>
      <c r="R151" t="s">
        <v>158</v>
      </c>
      <c r="S151" t="s">
        <v>702</v>
      </c>
      <c r="V151" t="s">
        <v>297</v>
      </c>
      <c r="W151" t="s">
        <v>639</v>
      </c>
      <c r="X151" t="s">
        <v>698</v>
      </c>
      <c r="Y151" t="s">
        <v>46</v>
      </c>
      <c r="Z151" t="s">
        <v>348</v>
      </c>
      <c r="AA151" t="s">
        <v>186</v>
      </c>
      <c r="AB151" t="s">
        <v>360</v>
      </c>
      <c r="AC151" t="s">
        <v>699</v>
      </c>
      <c r="AD151" t="s">
        <v>700</v>
      </c>
      <c r="AE151" t="s">
        <v>45</v>
      </c>
      <c r="AF151" t="s">
        <v>701</v>
      </c>
      <c r="AG151" t="s">
        <v>158</v>
      </c>
      <c r="AH151" t="s">
        <v>702</v>
      </c>
    </row>
    <row r="152" spans="1:35" x14ac:dyDescent="0.2">
      <c r="A152" t="s">
        <v>674</v>
      </c>
      <c r="B152">
        <f t="shared" si="10"/>
        <v>0.14367816091954022</v>
      </c>
      <c r="C152">
        <f t="shared" si="11"/>
        <v>0.28735632183908044</v>
      </c>
      <c r="D152">
        <v>0.70000000000000095</v>
      </c>
      <c r="E152">
        <f t="shared" si="9"/>
        <v>-9.999999999999909E-2</v>
      </c>
      <c r="F152" t="s">
        <v>1074</v>
      </c>
      <c r="G152" t="s">
        <v>222</v>
      </c>
      <c r="H152" t="s">
        <v>137</v>
      </c>
      <c r="I152" t="s">
        <v>65</v>
      </c>
      <c r="J152" t="s">
        <v>500</v>
      </c>
      <c r="K152" t="s">
        <v>465</v>
      </c>
      <c r="L152" t="s">
        <v>670</v>
      </c>
      <c r="M152" t="s">
        <v>174</v>
      </c>
      <c r="N152" t="s">
        <v>48</v>
      </c>
      <c r="O152" t="s">
        <v>225</v>
      </c>
      <c r="P152" t="s">
        <v>121</v>
      </c>
      <c r="Q152" t="s">
        <v>48</v>
      </c>
      <c r="R152" t="s">
        <v>671</v>
      </c>
      <c r="V152" t="s">
        <v>222</v>
      </c>
      <c r="W152" t="s">
        <v>137</v>
      </c>
      <c r="X152" t="s">
        <v>65</v>
      </c>
      <c r="Y152" t="s">
        <v>500</v>
      </c>
      <c r="Z152" t="s">
        <v>465</v>
      </c>
      <c r="AA152" t="s">
        <v>670</v>
      </c>
      <c r="AB152" t="s">
        <v>174</v>
      </c>
      <c r="AC152" t="s">
        <v>48</v>
      </c>
      <c r="AD152" t="s">
        <v>225</v>
      </c>
      <c r="AE152" t="s">
        <v>121</v>
      </c>
      <c r="AF152" t="s">
        <v>48</v>
      </c>
      <c r="AG152" t="s">
        <v>671</v>
      </c>
    </row>
    <row r="153" spans="1:35" x14ac:dyDescent="0.2">
      <c r="A153" t="s">
        <v>674</v>
      </c>
      <c r="B153">
        <f t="shared" si="10"/>
        <v>0.14367816091954022</v>
      </c>
      <c r="C153">
        <f t="shared" si="11"/>
        <v>0.28735632183908044</v>
      </c>
      <c r="D153">
        <v>0.6</v>
      </c>
      <c r="E153">
        <f t="shared" si="9"/>
        <v>-0.20000000000000007</v>
      </c>
      <c r="F153" t="s">
        <v>1074</v>
      </c>
      <c r="G153" t="s">
        <v>473</v>
      </c>
      <c r="H153" t="s">
        <v>144</v>
      </c>
      <c r="I153" t="s">
        <v>65</v>
      </c>
      <c r="J153" t="s">
        <v>562</v>
      </c>
      <c r="K153" t="s">
        <v>115</v>
      </c>
      <c r="L153" t="s">
        <v>48</v>
      </c>
      <c r="M153" t="s">
        <v>703</v>
      </c>
      <c r="N153" t="s">
        <v>704</v>
      </c>
      <c r="O153" t="s">
        <v>48</v>
      </c>
      <c r="P153" t="s">
        <v>170</v>
      </c>
      <c r="Q153" t="s">
        <v>537</v>
      </c>
      <c r="R153" t="s">
        <v>705</v>
      </c>
      <c r="V153" t="s">
        <v>473</v>
      </c>
      <c r="W153" t="s">
        <v>144</v>
      </c>
      <c r="X153" t="s">
        <v>65</v>
      </c>
      <c r="Y153" t="s">
        <v>562</v>
      </c>
      <c r="Z153" t="s">
        <v>115</v>
      </c>
      <c r="AA153" t="s">
        <v>48</v>
      </c>
      <c r="AB153" t="s">
        <v>703</v>
      </c>
      <c r="AC153" t="s">
        <v>704</v>
      </c>
      <c r="AD153" t="s">
        <v>48</v>
      </c>
      <c r="AE153" t="s">
        <v>170</v>
      </c>
      <c r="AF153" t="s">
        <v>537</v>
      </c>
      <c r="AG153" t="s">
        <v>705</v>
      </c>
    </row>
    <row r="154" spans="1:35" x14ac:dyDescent="0.2">
      <c r="A154" t="s">
        <v>674</v>
      </c>
      <c r="B154">
        <f t="shared" si="10"/>
        <v>0.14367816091954022</v>
      </c>
      <c r="C154">
        <f t="shared" si="11"/>
        <v>0.28735632183908044</v>
      </c>
      <c r="D154">
        <v>0.5</v>
      </c>
      <c r="E154">
        <f t="shared" si="9"/>
        <v>-0.30000000000000004</v>
      </c>
      <c r="F154" t="s">
        <v>1074</v>
      </c>
      <c r="G154" t="s">
        <v>72</v>
      </c>
      <c r="H154" t="s">
        <v>706</v>
      </c>
      <c r="I154" t="s">
        <v>606</v>
      </c>
      <c r="J154" t="s">
        <v>128</v>
      </c>
      <c r="K154" t="s">
        <v>48</v>
      </c>
      <c r="L154" t="s">
        <v>707</v>
      </c>
      <c r="M154" t="s">
        <v>245</v>
      </c>
      <c r="N154" t="s">
        <v>708</v>
      </c>
      <c r="O154" t="s">
        <v>119</v>
      </c>
      <c r="P154" t="s">
        <v>709</v>
      </c>
      <c r="V154" t="s">
        <v>72</v>
      </c>
      <c r="AC154" t="s">
        <v>708</v>
      </c>
      <c r="AD154" t="s">
        <v>119</v>
      </c>
    </row>
    <row r="155" spans="1:35" x14ac:dyDescent="0.2">
      <c r="A155" t="s">
        <v>674</v>
      </c>
      <c r="B155">
        <f t="shared" si="10"/>
        <v>0.14367816091954022</v>
      </c>
      <c r="C155">
        <f t="shared" si="11"/>
        <v>0.28735632183908044</v>
      </c>
      <c r="D155">
        <v>0.4</v>
      </c>
      <c r="E155">
        <f t="shared" si="9"/>
        <v>-0.4</v>
      </c>
      <c r="F155" t="s">
        <v>1074</v>
      </c>
      <c r="G155" t="s">
        <v>72</v>
      </c>
      <c r="H155" t="s">
        <v>78</v>
      </c>
      <c r="I155" t="s">
        <v>164</v>
      </c>
      <c r="J155" t="s">
        <v>143</v>
      </c>
      <c r="K155" t="s">
        <v>165</v>
      </c>
      <c r="L155" t="s">
        <v>52</v>
      </c>
      <c r="M155" t="s">
        <v>166</v>
      </c>
      <c r="N155" t="s">
        <v>75</v>
      </c>
      <c r="O155" t="s">
        <v>48</v>
      </c>
      <c r="P155" t="s">
        <v>395</v>
      </c>
      <c r="Q155" t="s">
        <v>177</v>
      </c>
      <c r="R155" t="s">
        <v>710</v>
      </c>
    </row>
    <row r="156" spans="1:35" x14ac:dyDescent="0.2">
      <c r="A156" t="s">
        <v>674</v>
      </c>
      <c r="B156">
        <f t="shared" si="10"/>
        <v>0.14367816091954022</v>
      </c>
      <c r="C156">
        <f t="shared" si="11"/>
        <v>0.28735632183908044</v>
      </c>
      <c r="D156">
        <v>0.3</v>
      </c>
      <c r="E156">
        <f t="shared" si="9"/>
        <v>-0.5</v>
      </c>
      <c r="F156" t="s">
        <v>1074</v>
      </c>
      <c r="G156" t="s">
        <v>50</v>
      </c>
      <c r="H156" t="s">
        <v>662</v>
      </c>
      <c r="I156" t="s">
        <v>1</v>
      </c>
      <c r="J156" t="s">
        <v>55</v>
      </c>
      <c r="K156" t="s">
        <v>711</v>
      </c>
      <c r="L156" t="s">
        <v>177</v>
      </c>
      <c r="M156" t="s">
        <v>712</v>
      </c>
      <c r="N156" t="s">
        <v>245</v>
      </c>
      <c r="O156" t="s">
        <v>98</v>
      </c>
      <c r="P156" t="s">
        <v>663</v>
      </c>
      <c r="Q156" t="s">
        <v>51</v>
      </c>
      <c r="R156" t="s">
        <v>52</v>
      </c>
      <c r="S156" t="s">
        <v>518</v>
      </c>
    </row>
    <row r="157" spans="1:35" x14ac:dyDescent="0.2">
      <c r="A157" t="s">
        <v>674</v>
      </c>
      <c r="B157">
        <f t="shared" si="10"/>
        <v>0.14367816091954022</v>
      </c>
      <c r="C157">
        <f t="shared" si="11"/>
        <v>0.28735632183908044</v>
      </c>
      <c r="D157">
        <v>0.2</v>
      </c>
      <c r="E157">
        <f t="shared" si="9"/>
        <v>-0.60000000000000009</v>
      </c>
      <c r="F157" t="s">
        <v>1074</v>
      </c>
      <c r="G157" t="s">
        <v>182</v>
      </c>
      <c r="H157" t="s">
        <v>713</v>
      </c>
      <c r="I157" t="s">
        <v>714</v>
      </c>
      <c r="J157" t="s">
        <v>94</v>
      </c>
      <c r="K157" t="s">
        <v>1</v>
      </c>
      <c r="L157" t="s">
        <v>235</v>
      </c>
      <c r="M157" t="s">
        <v>140</v>
      </c>
      <c r="N157" t="s">
        <v>48</v>
      </c>
      <c r="O157" t="s">
        <v>86</v>
      </c>
      <c r="P157" t="s">
        <v>715</v>
      </c>
      <c r="Q157" t="s">
        <v>716</v>
      </c>
    </row>
    <row r="158" spans="1:35" x14ac:dyDescent="0.2">
      <c r="A158" t="s">
        <v>674</v>
      </c>
      <c r="B158">
        <f t="shared" si="10"/>
        <v>0.14367816091954022</v>
      </c>
      <c r="C158">
        <f t="shared" si="11"/>
        <v>0.28735632183908044</v>
      </c>
      <c r="D158">
        <v>9.9999999999999895E-2</v>
      </c>
      <c r="E158">
        <f t="shared" si="9"/>
        <v>-0.70000000000000018</v>
      </c>
      <c r="F158" t="s">
        <v>1074</v>
      </c>
      <c r="G158" t="s">
        <v>717</v>
      </c>
      <c r="H158" t="s">
        <v>718</v>
      </c>
      <c r="I158" t="s">
        <v>719</v>
      </c>
      <c r="J158" t="s">
        <v>121</v>
      </c>
      <c r="K158" t="s">
        <v>720</v>
      </c>
      <c r="L158" t="s">
        <v>721</v>
      </c>
      <c r="M158" t="s">
        <v>106</v>
      </c>
      <c r="N158" t="s">
        <v>48</v>
      </c>
      <c r="O158" t="s">
        <v>722</v>
      </c>
      <c r="P158" t="s">
        <v>121</v>
      </c>
      <c r="Q158" t="s">
        <v>48</v>
      </c>
      <c r="R158" t="s">
        <v>723</v>
      </c>
    </row>
    <row r="159" spans="1:35" x14ac:dyDescent="0.2">
      <c r="A159" t="s">
        <v>674</v>
      </c>
      <c r="B159">
        <f t="shared" si="10"/>
        <v>0.14367816091954022</v>
      </c>
      <c r="C159">
        <f t="shared" si="11"/>
        <v>0.28735632183908044</v>
      </c>
      <c r="D159">
        <v>0</v>
      </c>
      <c r="E159">
        <f t="shared" si="9"/>
        <v>-0.8</v>
      </c>
      <c r="F159" t="s">
        <v>1074</v>
      </c>
      <c r="G159" t="s">
        <v>50</v>
      </c>
      <c r="H159" t="s">
        <v>127</v>
      </c>
      <c r="I159" t="s">
        <v>77</v>
      </c>
      <c r="J159" t="s">
        <v>128</v>
      </c>
      <c r="K159" t="s">
        <v>98</v>
      </c>
      <c r="L159" t="s">
        <v>319</v>
      </c>
      <c r="M159" t="s">
        <v>57</v>
      </c>
      <c r="N159" t="s">
        <v>662</v>
      </c>
      <c r="O159" t="s">
        <v>122</v>
      </c>
      <c r="P159" t="s">
        <v>131</v>
      </c>
      <c r="Q159" t="s">
        <v>75</v>
      </c>
      <c r="R159" t="s">
        <v>446</v>
      </c>
      <c r="S159" t="s">
        <v>46</v>
      </c>
    </row>
    <row r="160" spans="1:35" x14ac:dyDescent="0.2">
      <c r="A160" t="s">
        <v>674</v>
      </c>
      <c r="B160">
        <f t="shared" si="10"/>
        <v>0.14367816091954022</v>
      </c>
      <c r="C160">
        <f t="shared" si="11"/>
        <v>0.28735632183908044</v>
      </c>
      <c r="D160">
        <v>-0.1</v>
      </c>
      <c r="E160">
        <f t="shared" si="9"/>
        <v>-0.9</v>
      </c>
      <c r="F160" t="s">
        <v>1074</v>
      </c>
      <c r="G160" t="s">
        <v>597</v>
      </c>
      <c r="H160" t="s">
        <v>48</v>
      </c>
      <c r="I160" t="s">
        <v>389</v>
      </c>
      <c r="J160" t="s">
        <v>416</v>
      </c>
      <c r="K160" t="s">
        <v>586</v>
      </c>
      <c r="L160" t="s">
        <v>1</v>
      </c>
      <c r="M160" t="s">
        <v>362</v>
      </c>
      <c r="N160" t="s">
        <v>121</v>
      </c>
      <c r="O160" t="s">
        <v>122</v>
      </c>
      <c r="P160" t="s">
        <v>466</v>
      </c>
      <c r="Q160" t="s">
        <v>724</v>
      </c>
    </row>
    <row r="161" spans="1:35" x14ac:dyDescent="0.2">
      <c r="A161" t="s">
        <v>674</v>
      </c>
      <c r="B161">
        <f t="shared" si="10"/>
        <v>0.14367816091954022</v>
      </c>
      <c r="C161">
        <f t="shared" si="11"/>
        <v>0.28735632183908044</v>
      </c>
      <c r="D161">
        <v>-0.2</v>
      </c>
      <c r="E161">
        <f t="shared" si="9"/>
        <v>-1</v>
      </c>
      <c r="F161" t="s">
        <v>1074</v>
      </c>
      <c r="G161" t="s">
        <v>297</v>
      </c>
      <c r="H161" t="s">
        <v>64</v>
      </c>
      <c r="I161" t="s">
        <v>65</v>
      </c>
      <c r="J161" t="s">
        <v>207</v>
      </c>
      <c r="K161" t="s">
        <v>193</v>
      </c>
      <c r="L161" t="s">
        <v>121</v>
      </c>
      <c r="M161" t="s">
        <v>48</v>
      </c>
      <c r="N161" t="s">
        <v>395</v>
      </c>
      <c r="O161" t="s">
        <v>489</v>
      </c>
      <c r="P161" t="s">
        <v>63</v>
      </c>
      <c r="Q161" t="s">
        <v>75</v>
      </c>
      <c r="R161" t="s">
        <v>453</v>
      </c>
      <c r="S161" t="s">
        <v>224</v>
      </c>
      <c r="T161" t="s">
        <v>725</v>
      </c>
    </row>
    <row r="162" spans="1:35" x14ac:dyDescent="0.2">
      <c r="A162" t="s">
        <v>726</v>
      </c>
      <c r="B162">
        <f>1/(6.41*2)</f>
        <v>7.8003120124804995E-2</v>
      </c>
      <c r="C162">
        <f>1/6.41</f>
        <v>0.15600624024960999</v>
      </c>
      <c r="D162">
        <v>1.7</v>
      </c>
      <c r="E162">
        <f t="shared" si="9"/>
        <v>0.89999999999999991</v>
      </c>
      <c r="F162" t="s">
        <v>1074</v>
      </c>
      <c r="G162" t="s">
        <v>82</v>
      </c>
      <c r="H162" t="s">
        <v>586</v>
      </c>
      <c r="I162" t="s">
        <v>1</v>
      </c>
      <c r="J162" t="s">
        <v>572</v>
      </c>
      <c r="K162" t="s">
        <v>727</v>
      </c>
      <c r="L162" t="s">
        <v>128</v>
      </c>
      <c r="M162" t="s">
        <v>48</v>
      </c>
      <c r="N162" t="s">
        <v>728</v>
      </c>
      <c r="O162" t="s">
        <v>121</v>
      </c>
      <c r="P162" t="s">
        <v>729</v>
      </c>
      <c r="Q162" t="s">
        <v>41</v>
      </c>
      <c r="R162" t="s">
        <v>85</v>
      </c>
      <c r="S162" t="s">
        <v>730</v>
      </c>
      <c r="V162" t="s">
        <v>82</v>
      </c>
      <c r="W162" t="s">
        <v>586</v>
      </c>
      <c r="X162" t="s">
        <v>1</v>
      </c>
      <c r="Y162" t="s">
        <v>572</v>
      </c>
      <c r="Z162" t="s">
        <v>727</v>
      </c>
      <c r="AA162" t="s">
        <v>128</v>
      </c>
      <c r="AB162" t="s">
        <v>48</v>
      </c>
      <c r="AC162" t="s">
        <v>728</v>
      </c>
      <c r="AD162" t="s">
        <v>121</v>
      </c>
      <c r="AE162" t="s">
        <v>729</v>
      </c>
      <c r="AF162" t="s">
        <v>41</v>
      </c>
      <c r="AG162" t="s">
        <v>85</v>
      </c>
      <c r="AH162" t="s">
        <v>730</v>
      </c>
    </row>
    <row r="163" spans="1:35" x14ac:dyDescent="0.2">
      <c r="A163" t="s">
        <v>726</v>
      </c>
      <c r="B163">
        <f t="shared" ref="B163:B181" si="12">1/(6.41*2)</f>
        <v>7.8003120124804995E-2</v>
      </c>
      <c r="C163">
        <f t="shared" ref="C163:C181" si="13">1/6.41</f>
        <v>0.15600624024960999</v>
      </c>
      <c r="D163">
        <v>1.6</v>
      </c>
      <c r="E163">
        <f t="shared" si="9"/>
        <v>0.8</v>
      </c>
      <c r="F163" t="s">
        <v>1074</v>
      </c>
      <c r="G163" t="s">
        <v>570</v>
      </c>
      <c r="H163" t="s">
        <v>246</v>
      </c>
      <c r="I163" t="s">
        <v>143</v>
      </c>
      <c r="J163" t="s">
        <v>119</v>
      </c>
      <c r="K163" t="s">
        <v>571</v>
      </c>
      <c r="L163" t="s">
        <v>572</v>
      </c>
      <c r="M163" t="s">
        <v>57</v>
      </c>
      <c r="N163" t="s">
        <v>1</v>
      </c>
      <c r="O163" t="s">
        <v>731</v>
      </c>
      <c r="P163" t="s">
        <v>121</v>
      </c>
      <c r="Q163" t="s">
        <v>732</v>
      </c>
      <c r="V163" t="s">
        <v>570</v>
      </c>
      <c r="W163" t="s">
        <v>246</v>
      </c>
      <c r="X163" t="s">
        <v>143</v>
      </c>
      <c r="Y163" t="s">
        <v>119</v>
      </c>
      <c r="Z163" t="s">
        <v>571</v>
      </c>
      <c r="AA163" t="s">
        <v>572</v>
      </c>
      <c r="AB163" t="s">
        <v>57</v>
      </c>
      <c r="AC163" t="s">
        <v>1</v>
      </c>
      <c r="AD163" t="s">
        <v>731</v>
      </c>
      <c r="AE163" t="s">
        <v>121</v>
      </c>
      <c r="AF163" t="s">
        <v>732</v>
      </c>
    </row>
    <row r="164" spans="1:35" x14ac:dyDescent="0.2">
      <c r="A164" t="s">
        <v>726</v>
      </c>
      <c r="B164">
        <f t="shared" si="12"/>
        <v>7.8003120124804995E-2</v>
      </c>
      <c r="C164">
        <f t="shared" si="13"/>
        <v>0.15600624024960999</v>
      </c>
      <c r="D164">
        <v>1.5</v>
      </c>
      <c r="E164">
        <f t="shared" si="9"/>
        <v>0.7</v>
      </c>
      <c r="F164" t="s">
        <v>1074</v>
      </c>
      <c r="G164" t="s">
        <v>82</v>
      </c>
      <c r="H164" t="s">
        <v>83</v>
      </c>
      <c r="I164" t="s">
        <v>52</v>
      </c>
      <c r="J164" t="s">
        <v>634</v>
      </c>
      <c r="K164" t="s">
        <v>52</v>
      </c>
      <c r="L164" t="s">
        <v>288</v>
      </c>
      <c r="M164" t="s">
        <v>88</v>
      </c>
      <c r="N164" t="s">
        <v>68</v>
      </c>
      <c r="O164" t="s">
        <v>102</v>
      </c>
      <c r="P164" t="s">
        <v>409</v>
      </c>
      <c r="Q164" t="s">
        <v>85</v>
      </c>
      <c r="R164" t="s">
        <v>733</v>
      </c>
      <c r="V164" t="s">
        <v>82</v>
      </c>
      <c r="W164" t="s">
        <v>83</v>
      </c>
      <c r="X164" t="s">
        <v>52</v>
      </c>
      <c r="Y164" t="s">
        <v>634</v>
      </c>
      <c r="Z164" t="s">
        <v>52</v>
      </c>
      <c r="AA164" t="s">
        <v>288</v>
      </c>
      <c r="AB164" t="s">
        <v>88</v>
      </c>
      <c r="AC164" t="s">
        <v>68</v>
      </c>
      <c r="AD164" t="s">
        <v>102</v>
      </c>
      <c r="AE164" t="s">
        <v>409</v>
      </c>
      <c r="AF164" t="s">
        <v>85</v>
      </c>
      <c r="AG164" t="s">
        <v>733</v>
      </c>
    </row>
    <row r="165" spans="1:35" x14ac:dyDescent="0.2">
      <c r="A165" t="s">
        <v>726</v>
      </c>
      <c r="B165">
        <f t="shared" si="12"/>
        <v>7.8003120124804995E-2</v>
      </c>
      <c r="C165">
        <f t="shared" si="13"/>
        <v>0.15600624024960999</v>
      </c>
      <c r="D165">
        <v>1.4</v>
      </c>
      <c r="E165">
        <f t="shared" si="9"/>
        <v>0.59999999999999987</v>
      </c>
      <c r="F165" t="s">
        <v>1074</v>
      </c>
      <c r="G165" t="s">
        <v>222</v>
      </c>
      <c r="H165" t="s">
        <v>700</v>
      </c>
      <c r="I165" t="s">
        <v>316</v>
      </c>
      <c r="J165" t="s">
        <v>465</v>
      </c>
      <c r="K165" t="s">
        <v>308</v>
      </c>
      <c r="L165" t="s">
        <v>41</v>
      </c>
      <c r="M165" t="s">
        <v>85</v>
      </c>
      <c r="N165" t="s">
        <v>734</v>
      </c>
      <c r="O165" t="s">
        <v>348</v>
      </c>
      <c r="P165" t="s">
        <v>465</v>
      </c>
      <c r="Q165" t="s">
        <v>279</v>
      </c>
      <c r="R165" t="s">
        <v>735</v>
      </c>
      <c r="V165" t="s">
        <v>222</v>
      </c>
      <c r="W165" t="s">
        <v>700</v>
      </c>
      <c r="X165" t="s">
        <v>316</v>
      </c>
      <c r="Y165" t="s">
        <v>465</v>
      </c>
      <c r="Z165" t="s">
        <v>308</v>
      </c>
      <c r="AA165" t="s">
        <v>41</v>
      </c>
      <c r="AB165" t="s">
        <v>85</v>
      </c>
      <c r="AC165" t="s">
        <v>734</v>
      </c>
      <c r="AD165" t="s">
        <v>348</v>
      </c>
      <c r="AE165" t="s">
        <v>465</v>
      </c>
      <c r="AF165" t="s">
        <v>279</v>
      </c>
      <c r="AG165" t="s">
        <v>735</v>
      </c>
    </row>
    <row r="166" spans="1:35" x14ac:dyDescent="0.2">
      <c r="A166" t="s">
        <v>726</v>
      </c>
      <c r="B166">
        <f t="shared" si="12"/>
        <v>7.8003120124804995E-2</v>
      </c>
      <c r="C166">
        <f t="shared" si="13"/>
        <v>0.15600624024960999</v>
      </c>
      <c r="D166">
        <v>1.3</v>
      </c>
      <c r="E166">
        <f t="shared" si="9"/>
        <v>0.5</v>
      </c>
      <c r="F166" t="s">
        <v>1074</v>
      </c>
      <c r="G166" t="s">
        <v>216</v>
      </c>
      <c r="H166" t="s">
        <v>102</v>
      </c>
      <c r="I166" t="s">
        <v>390</v>
      </c>
      <c r="J166" t="s">
        <v>581</v>
      </c>
      <c r="K166" t="s">
        <v>131</v>
      </c>
      <c r="L166" t="s">
        <v>315</v>
      </c>
      <c r="M166" t="s">
        <v>65</v>
      </c>
      <c r="N166" t="s">
        <v>107</v>
      </c>
      <c r="O166" t="s">
        <v>57</v>
      </c>
      <c r="P166" t="s">
        <v>67</v>
      </c>
      <c r="Q166" t="s">
        <v>582</v>
      </c>
      <c r="R166" t="s">
        <v>736</v>
      </c>
      <c r="V166" t="s">
        <v>216</v>
      </c>
      <c r="W166" t="s">
        <v>102</v>
      </c>
      <c r="X166" t="s">
        <v>390</v>
      </c>
      <c r="Y166" t="s">
        <v>581</v>
      </c>
      <c r="Z166" t="s">
        <v>131</v>
      </c>
      <c r="AA166" t="s">
        <v>315</v>
      </c>
      <c r="AB166" t="s">
        <v>65</v>
      </c>
      <c r="AC166" t="s">
        <v>107</v>
      </c>
      <c r="AD166" t="s">
        <v>57</v>
      </c>
      <c r="AE166" t="s">
        <v>67</v>
      </c>
      <c r="AF166" t="s">
        <v>582</v>
      </c>
      <c r="AG166" t="s">
        <v>736</v>
      </c>
    </row>
    <row r="167" spans="1:35" x14ac:dyDescent="0.2">
      <c r="A167" t="s">
        <v>726</v>
      </c>
      <c r="B167">
        <f t="shared" si="12"/>
        <v>7.8003120124804995E-2</v>
      </c>
      <c r="C167">
        <f t="shared" si="13"/>
        <v>0.15600624024960999</v>
      </c>
      <c r="D167">
        <v>1.2</v>
      </c>
      <c r="E167">
        <f t="shared" si="9"/>
        <v>0.39999999999999991</v>
      </c>
      <c r="F167" t="s">
        <v>1074</v>
      </c>
      <c r="G167" t="s">
        <v>269</v>
      </c>
      <c r="H167" t="s">
        <v>270</v>
      </c>
      <c r="I167" t="s">
        <v>147</v>
      </c>
      <c r="J167" t="s">
        <v>121</v>
      </c>
      <c r="K167" t="s">
        <v>48</v>
      </c>
      <c r="L167" t="s">
        <v>271</v>
      </c>
      <c r="M167" t="s">
        <v>94</v>
      </c>
      <c r="N167" t="s">
        <v>272</v>
      </c>
      <c r="O167" t="s">
        <v>94</v>
      </c>
      <c r="P167" t="s">
        <v>143</v>
      </c>
      <c r="Q167" t="s">
        <v>737</v>
      </c>
      <c r="R167" t="s">
        <v>144</v>
      </c>
      <c r="V167" t="s">
        <v>269</v>
      </c>
      <c r="W167" t="s">
        <v>270</v>
      </c>
      <c r="X167" t="s">
        <v>147</v>
      </c>
      <c r="Y167" t="s">
        <v>121</v>
      </c>
      <c r="Z167" t="s">
        <v>48</v>
      </c>
      <c r="AA167" t="s">
        <v>271</v>
      </c>
      <c r="AB167" t="s">
        <v>94</v>
      </c>
      <c r="AC167" t="s">
        <v>272</v>
      </c>
      <c r="AD167" t="s">
        <v>94</v>
      </c>
      <c r="AE167" t="s">
        <v>143</v>
      </c>
      <c r="AF167" t="s">
        <v>737</v>
      </c>
      <c r="AG167" t="s">
        <v>144</v>
      </c>
    </row>
    <row r="168" spans="1:35" x14ac:dyDescent="0.2">
      <c r="A168" t="s">
        <v>726</v>
      </c>
      <c r="B168">
        <f t="shared" si="12"/>
        <v>7.8003120124804995E-2</v>
      </c>
      <c r="C168">
        <f t="shared" si="13"/>
        <v>0.15600624024960999</v>
      </c>
      <c r="D168">
        <v>1.1000000000000001</v>
      </c>
      <c r="E168">
        <f t="shared" si="9"/>
        <v>0.30000000000000004</v>
      </c>
      <c r="F168" t="s">
        <v>1074</v>
      </c>
      <c r="G168" t="s">
        <v>274</v>
      </c>
      <c r="H168" t="s">
        <v>351</v>
      </c>
      <c r="I168" t="s">
        <v>109</v>
      </c>
      <c r="J168" t="s">
        <v>219</v>
      </c>
      <c r="K168" t="s">
        <v>80</v>
      </c>
      <c r="L168" t="s">
        <v>52</v>
      </c>
      <c r="M168" t="s">
        <v>223</v>
      </c>
      <c r="N168" t="s">
        <v>1</v>
      </c>
      <c r="O168" t="s">
        <v>738</v>
      </c>
      <c r="P168" t="s">
        <v>121</v>
      </c>
      <c r="Q168" t="s">
        <v>48</v>
      </c>
      <c r="R168" t="s">
        <v>739</v>
      </c>
      <c r="S168" t="s">
        <v>740</v>
      </c>
      <c r="V168" t="s">
        <v>274</v>
      </c>
      <c r="W168" t="s">
        <v>351</v>
      </c>
      <c r="X168" t="s">
        <v>109</v>
      </c>
      <c r="Y168" t="s">
        <v>219</v>
      </c>
      <c r="Z168" t="s">
        <v>80</v>
      </c>
      <c r="AA168" t="s">
        <v>52</v>
      </c>
      <c r="AB168" t="s">
        <v>223</v>
      </c>
      <c r="AC168" t="s">
        <v>1</v>
      </c>
      <c r="AD168" t="s">
        <v>738</v>
      </c>
      <c r="AE168" t="s">
        <v>121</v>
      </c>
      <c r="AF168" t="s">
        <v>48</v>
      </c>
      <c r="AG168" t="s">
        <v>739</v>
      </c>
      <c r="AH168" t="s">
        <v>740</v>
      </c>
    </row>
    <row r="169" spans="1:35" x14ac:dyDescent="0.2">
      <c r="A169" t="s">
        <v>726</v>
      </c>
      <c r="B169">
        <f t="shared" si="12"/>
        <v>7.8003120124804995E-2</v>
      </c>
      <c r="C169">
        <f t="shared" si="13"/>
        <v>0.15600624024960999</v>
      </c>
      <c r="D169">
        <v>1</v>
      </c>
      <c r="E169">
        <f t="shared" si="9"/>
        <v>0.19999999999999996</v>
      </c>
      <c r="F169" t="s">
        <v>1074</v>
      </c>
      <c r="G169" t="s">
        <v>269</v>
      </c>
      <c r="H169" t="s">
        <v>64</v>
      </c>
      <c r="I169" t="s">
        <v>444</v>
      </c>
      <c r="J169" t="s">
        <v>98</v>
      </c>
      <c r="K169" t="s">
        <v>338</v>
      </c>
      <c r="L169" t="s">
        <v>253</v>
      </c>
      <c r="M169" t="s">
        <v>741</v>
      </c>
      <c r="N169" t="s">
        <v>52</v>
      </c>
      <c r="O169" t="s">
        <v>388</v>
      </c>
      <c r="P169" t="s">
        <v>48</v>
      </c>
      <c r="Q169" t="s">
        <v>535</v>
      </c>
      <c r="V169" t="s">
        <v>269</v>
      </c>
      <c r="W169" t="s">
        <v>64</v>
      </c>
      <c r="X169" t="s">
        <v>444</v>
      </c>
      <c r="Y169" t="s">
        <v>98</v>
      </c>
      <c r="Z169" t="s">
        <v>338</v>
      </c>
      <c r="AA169" t="s">
        <v>253</v>
      </c>
      <c r="AB169" t="s">
        <v>741</v>
      </c>
      <c r="AC169" t="s">
        <v>52</v>
      </c>
      <c r="AD169" t="s">
        <v>388</v>
      </c>
      <c r="AE169" t="s">
        <v>48</v>
      </c>
      <c r="AF169" t="s">
        <v>535</v>
      </c>
    </row>
    <row r="170" spans="1:35" x14ac:dyDescent="0.2">
      <c r="A170" t="s">
        <v>726</v>
      </c>
      <c r="B170">
        <f t="shared" si="12"/>
        <v>7.8003120124804995E-2</v>
      </c>
      <c r="C170">
        <f t="shared" si="13"/>
        <v>0.15600624024960999</v>
      </c>
      <c r="D170">
        <v>0.90000000000000102</v>
      </c>
      <c r="E170">
        <f t="shared" si="9"/>
        <v>0.10000000000000098</v>
      </c>
      <c r="F170" t="s">
        <v>1074</v>
      </c>
      <c r="G170" t="s">
        <v>72</v>
      </c>
      <c r="H170" t="s">
        <v>516</v>
      </c>
      <c r="I170" t="s">
        <v>75</v>
      </c>
      <c r="J170" t="s">
        <v>1</v>
      </c>
      <c r="K170" t="s">
        <v>265</v>
      </c>
      <c r="L170" t="s">
        <v>191</v>
      </c>
      <c r="M170" t="s">
        <v>57</v>
      </c>
      <c r="N170" t="s">
        <v>184</v>
      </c>
      <c r="O170" t="s">
        <v>68</v>
      </c>
      <c r="P170" t="s">
        <v>78</v>
      </c>
      <c r="Q170" t="s">
        <v>291</v>
      </c>
      <c r="R170" t="s">
        <v>158</v>
      </c>
      <c r="S170" t="s">
        <v>48</v>
      </c>
      <c r="T170" t="s">
        <v>449</v>
      </c>
      <c r="V170" t="s">
        <v>72</v>
      </c>
      <c r="W170" t="s">
        <v>516</v>
      </c>
      <c r="X170" t="s">
        <v>75</v>
      </c>
      <c r="Y170" t="s">
        <v>1</v>
      </c>
      <c r="Z170" t="s">
        <v>265</v>
      </c>
      <c r="AA170" t="s">
        <v>191</v>
      </c>
      <c r="AB170" t="s">
        <v>57</v>
      </c>
      <c r="AC170" t="s">
        <v>184</v>
      </c>
      <c r="AD170" t="s">
        <v>68</v>
      </c>
      <c r="AF170" t="s">
        <v>291</v>
      </c>
      <c r="AG170" t="s">
        <v>158</v>
      </c>
      <c r="AH170" t="s">
        <v>48</v>
      </c>
      <c r="AI170" t="s">
        <v>449</v>
      </c>
    </row>
    <row r="171" spans="1:35" x14ac:dyDescent="0.2">
      <c r="A171" t="s">
        <v>726</v>
      </c>
      <c r="B171">
        <f t="shared" si="12"/>
        <v>7.8003120124804995E-2</v>
      </c>
      <c r="C171">
        <f t="shared" si="13"/>
        <v>0.15600624024960999</v>
      </c>
      <c r="D171">
        <v>0.80000000000000104</v>
      </c>
      <c r="E171">
        <f t="shared" si="9"/>
        <v>9.9920072216264089E-16</v>
      </c>
      <c r="F171" t="s">
        <v>1074</v>
      </c>
      <c r="G171" t="s">
        <v>210</v>
      </c>
      <c r="H171" t="s">
        <v>742</v>
      </c>
      <c r="I171" t="s">
        <v>193</v>
      </c>
      <c r="J171" t="s">
        <v>276</v>
      </c>
      <c r="K171" t="s">
        <v>689</v>
      </c>
      <c r="L171" t="s">
        <v>340</v>
      </c>
      <c r="M171" t="s">
        <v>52</v>
      </c>
      <c r="N171" t="s">
        <v>112</v>
      </c>
      <c r="O171" t="s">
        <v>743</v>
      </c>
      <c r="P171" t="s">
        <v>744</v>
      </c>
      <c r="V171" t="s">
        <v>210</v>
      </c>
      <c r="X171" t="s">
        <v>193</v>
      </c>
      <c r="Y171" t="s">
        <v>276</v>
      </c>
      <c r="Z171" t="s">
        <v>689</v>
      </c>
      <c r="AB171" t="s">
        <v>52</v>
      </c>
    </row>
    <row r="172" spans="1:35" x14ac:dyDescent="0.2">
      <c r="A172" t="s">
        <v>726</v>
      </c>
      <c r="B172">
        <f t="shared" si="12"/>
        <v>7.8003120124804995E-2</v>
      </c>
      <c r="C172">
        <f t="shared" si="13"/>
        <v>0.15600624024960999</v>
      </c>
      <c r="D172">
        <v>0.70000000000000095</v>
      </c>
      <c r="E172">
        <f t="shared" si="9"/>
        <v>-9.999999999999909E-2</v>
      </c>
      <c r="F172" t="s">
        <v>1074</v>
      </c>
      <c r="G172" t="s">
        <v>72</v>
      </c>
      <c r="H172" t="s">
        <v>78</v>
      </c>
      <c r="I172" t="s">
        <v>164</v>
      </c>
      <c r="J172" t="s">
        <v>143</v>
      </c>
      <c r="K172" t="s">
        <v>165</v>
      </c>
      <c r="L172" t="s">
        <v>52</v>
      </c>
      <c r="M172" t="s">
        <v>166</v>
      </c>
      <c r="N172" t="s">
        <v>75</v>
      </c>
      <c r="O172" t="s">
        <v>1</v>
      </c>
      <c r="P172" t="s">
        <v>196</v>
      </c>
      <c r="Q172" t="s">
        <v>745</v>
      </c>
      <c r="R172" t="s">
        <v>121</v>
      </c>
      <c r="S172" t="s">
        <v>126</v>
      </c>
    </row>
    <row r="173" spans="1:35" x14ac:dyDescent="0.2">
      <c r="A173" t="s">
        <v>726</v>
      </c>
      <c r="B173">
        <f t="shared" si="12"/>
        <v>7.8003120124804995E-2</v>
      </c>
      <c r="C173">
        <f t="shared" si="13"/>
        <v>0.15600624024960999</v>
      </c>
      <c r="D173">
        <v>0.6</v>
      </c>
      <c r="E173">
        <f t="shared" si="9"/>
        <v>-0.20000000000000007</v>
      </c>
      <c r="F173" t="s">
        <v>1074</v>
      </c>
      <c r="G173" t="s">
        <v>269</v>
      </c>
      <c r="H173" t="s">
        <v>270</v>
      </c>
      <c r="I173" t="s">
        <v>147</v>
      </c>
      <c r="J173" t="s">
        <v>121</v>
      </c>
      <c r="K173" t="s">
        <v>48</v>
      </c>
      <c r="L173" t="s">
        <v>95</v>
      </c>
      <c r="M173" t="s">
        <v>94</v>
      </c>
      <c r="N173" t="s">
        <v>272</v>
      </c>
      <c r="O173" t="s">
        <v>94</v>
      </c>
      <c r="P173" t="s">
        <v>143</v>
      </c>
      <c r="Q173" t="s">
        <v>58</v>
      </c>
      <c r="R173" t="s">
        <v>48</v>
      </c>
      <c r="S173" t="s">
        <v>273</v>
      </c>
    </row>
    <row r="174" spans="1:35" x14ac:dyDescent="0.2">
      <c r="A174" t="s">
        <v>726</v>
      </c>
      <c r="B174">
        <f t="shared" si="12"/>
        <v>7.8003120124804995E-2</v>
      </c>
      <c r="C174">
        <f t="shared" si="13"/>
        <v>0.15600624024960999</v>
      </c>
      <c r="D174">
        <v>0.5</v>
      </c>
      <c r="E174">
        <f t="shared" si="9"/>
        <v>-0.30000000000000004</v>
      </c>
      <c r="F174" t="s">
        <v>1074</v>
      </c>
      <c r="G174" t="s">
        <v>297</v>
      </c>
      <c r="H174" t="s">
        <v>443</v>
      </c>
      <c r="I174" t="s">
        <v>67</v>
      </c>
      <c r="J174" t="s">
        <v>101</v>
      </c>
      <c r="K174" t="s">
        <v>44</v>
      </c>
      <c r="L174" t="s">
        <v>45</v>
      </c>
      <c r="M174" t="s">
        <v>523</v>
      </c>
      <c r="N174" t="s">
        <v>52</v>
      </c>
      <c r="O174" t="s">
        <v>268</v>
      </c>
      <c r="P174" t="s">
        <v>52</v>
      </c>
      <c r="Q174" t="s">
        <v>48</v>
      </c>
      <c r="R174" t="s">
        <v>746</v>
      </c>
      <c r="S174" t="s">
        <v>747</v>
      </c>
      <c r="T174" t="s">
        <v>224</v>
      </c>
    </row>
    <row r="175" spans="1:35" x14ac:dyDescent="0.2">
      <c r="A175" t="s">
        <v>726</v>
      </c>
      <c r="B175">
        <f t="shared" si="12"/>
        <v>7.8003120124804995E-2</v>
      </c>
      <c r="C175">
        <f t="shared" si="13"/>
        <v>0.15600624024960999</v>
      </c>
      <c r="D175">
        <v>0.4</v>
      </c>
      <c r="E175">
        <f t="shared" si="9"/>
        <v>-0.4</v>
      </c>
      <c r="F175" t="s">
        <v>1074</v>
      </c>
      <c r="G175" t="s">
        <v>72</v>
      </c>
      <c r="H175" t="s">
        <v>308</v>
      </c>
      <c r="I175" t="s">
        <v>748</v>
      </c>
      <c r="J175" t="s">
        <v>174</v>
      </c>
      <c r="K175" t="s">
        <v>115</v>
      </c>
      <c r="L175" t="s">
        <v>68</v>
      </c>
      <c r="M175" t="s">
        <v>281</v>
      </c>
      <c r="N175" t="s">
        <v>260</v>
      </c>
      <c r="O175" t="s">
        <v>48</v>
      </c>
      <c r="P175" t="s">
        <v>360</v>
      </c>
      <c r="Q175" t="s">
        <v>749</v>
      </c>
      <c r="R175" t="s">
        <v>284</v>
      </c>
    </row>
    <row r="176" spans="1:35" x14ac:dyDescent="0.2">
      <c r="A176" t="s">
        <v>726</v>
      </c>
      <c r="B176">
        <f t="shared" si="12"/>
        <v>7.8003120124804995E-2</v>
      </c>
      <c r="C176">
        <f t="shared" si="13"/>
        <v>0.15600624024960999</v>
      </c>
      <c r="D176">
        <v>0.3</v>
      </c>
      <c r="E176">
        <f t="shared" si="9"/>
        <v>-0.5</v>
      </c>
      <c r="F176" t="s">
        <v>1074</v>
      </c>
      <c r="G176" t="s">
        <v>72</v>
      </c>
      <c r="H176" t="s">
        <v>235</v>
      </c>
      <c r="I176" t="s">
        <v>662</v>
      </c>
      <c r="J176" t="s">
        <v>109</v>
      </c>
      <c r="K176" t="s">
        <v>67</v>
      </c>
      <c r="L176" t="s">
        <v>68</v>
      </c>
      <c r="M176" t="s">
        <v>137</v>
      </c>
      <c r="N176" t="s">
        <v>207</v>
      </c>
      <c r="O176" t="s">
        <v>390</v>
      </c>
      <c r="P176" t="s">
        <v>330</v>
      </c>
      <c r="Q176" t="s">
        <v>42</v>
      </c>
      <c r="R176" t="s">
        <v>750</v>
      </c>
    </row>
    <row r="177" spans="1:35" x14ac:dyDescent="0.2">
      <c r="A177" t="s">
        <v>726</v>
      </c>
      <c r="B177">
        <f t="shared" si="12"/>
        <v>7.8003120124804995E-2</v>
      </c>
      <c r="C177">
        <f t="shared" si="13"/>
        <v>0.15600624024960999</v>
      </c>
      <c r="D177">
        <v>0.2</v>
      </c>
      <c r="E177">
        <f t="shared" si="9"/>
        <v>-0.60000000000000009</v>
      </c>
      <c r="F177" t="s">
        <v>1074</v>
      </c>
      <c r="G177" t="s">
        <v>50</v>
      </c>
      <c r="H177" t="s">
        <v>144</v>
      </c>
      <c r="I177" t="s">
        <v>261</v>
      </c>
      <c r="J177" t="s">
        <v>1</v>
      </c>
      <c r="K177" t="s">
        <v>60</v>
      </c>
      <c r="L177" t="s">
        <v>97</v>
      </c>
      <c r="M177" t="s">
        <v>250</v>
      </c>
      <c r="N177" t="s">
        <v>131</v>
      </c>
      <c r="O177" t="s">
        <v>127</v>
      </c>
      <c r="P177" t="s">
        <v>153</v>
      </c>
      <c r="Q177" t="s">
        <v>98</v>
      </c>
      <c r="R177" t="s">
        <v>99</v>
      </c>
    </row>
    <row r="178" spans="1:35" x14ac:dyDescent="0.2">
      <c r="A178" t="s">
        <v>726</v>
      </c>
      <c r="B178">
        <f t="shared" si="12"/>
        <v>7.8003120124804995E-2</v>
      </c>
      <c r="C178">
        <f t="shared" si="13"/>
        <v>0.15600624024960999</v>
      </c>
      <c r="D178">
        <v>9.9999999999999895E-2</v>
      </c>
      <c r="E178">
        <f t="shared" si="9"/>
        <v>-0.70000000000000018</v>
      </c>
      <c r="F178" t="s">
        <v>1074</v>
      </c>
      <c r="G178" t="s">
        <v>72</v>
      </c>
      <c r="H178" t="s">
        <v>751</v>
      </c>
      <c r="I178" t="s">
        <v>752</v>
      </c>
      <c r="J178" t="s">
        <v>119</v>
      </c>
      <c r="K178" t="s">
        <v>753</v>
      </c>
      <c r="L178" t="s">
        <v>245</v>
      </c>
      <c r="M178" t="s">
        <v>708</v>
      </c>
      <c r="N178" t="s">
        <v>754</v>
      </c>
      <c r="O178" t="s">
        <v>709</v>
      </c>
      <c r="P178" t="s">
        <v>63</v>
      </c>
    </row>
    <row r="179" spans="1:35" x14ac:dyDescent="0.2">
      <c r="A179" t="s">
        <v>726</v>
      </c>
      <c r="B179">
        <f t="shared" si="12"/>
        <v>7.8003120124804995E-2</v>
      </c>
      <c r="C179">
        <f t="shared" si="13"/>
        <v>0.15600624024960999</v>
      </c>
      <c r="D179">
        <v>0</v>
      </c>
      <c r="E179">
        <f t="shared" si="9"/>
        <v>-0.8</v>
      </c>
      <c r="F179" t="s">
        <v>1074</v>
      </c>
      <c r="G179" t="s">
        <v>436</v>
      </c>
      <c r="H179" t="s">
        <v>119</v>
      </c>
      <c r="I179" t="s">
        <v>755</v>
      </c>
      <c r="J179" t="s">
        <v>48</v>
      </c>
      <c r="K179" t="s">
        <v>209</v>
      </c>
      <c r="L179" t="s">
        <v>287</v>
      </c>
      <c r="M179" t="s">
        <v>140</v>
      </c>
      <c r="N179" t="s">
        <v>101</v>
      </c>
      <c r="O179" t="s">
        <v>57</v>
      </c>
      <c r="P179" t="s">
        <v>465</v>
      </c>
      <c r="Q179" t="s">
        <v>363</v>
      </c>
    </row>
    <row r="180" spans="1:35" x14ac:dyDescent="0.2">
      <c r="A180" t="s">
        <v>726</v>
      </c>
      <c r="B180">
        <f t="shared" si="12"/>
        <v>7.8003120124804995E-2</v>
      </c>
      <c r="C180">
        <f t="shared" si="13"/>
        <v>0.15600624024960999</v>
      </c>
      <c r="D180">
        <v>-0.1</v>
      </c>
      <c r="E180">
        <f t="shared" si="9"/>
        <v>-0.9</v>
      </c>
      <c r="F180" t="s">
        <v>1074</v>
      </c>
      <c r="G180" t="s">
        <v>82</v>
      </c>
      <c r="H180" t="s">
        <v>504</v>
      </c>
      <c r="I180" t="s">
        <v>304</v>
      </c>
      <c r="J180" t="s">
        <v>756</v>
      </c>
      <c r="K180" t="s">
        <v>757</v>
      </c>
      <c r="L180" t="s">
        <v>1</v>
      </c>
      <c r="M180" t="s">
        <v>758</v>
      </c>
      <c r="N180" t="s">
        <v>277</v>
      </c>
      <c r="O180" t="s">
        <v>121</v>
      </c>
      <c r="P180" t="s">
        <v>759</v>
      </c>
      <c r="Q180" t="s">
        <v>760</v>
      </c>
    </row>
    <row r="181" spans="1:35" x14ac:dyDescent="0.2">
      <c r="A181" t="s">
        <v>726</v>
      </c>
      <c r="B181">
        <f t="shared" si="12"/>
        <v>7.8003120124804995E-2</v>
      </c>
      <c r="C181">
        <f t="shared" si="13"/>
        <v>0.15600624024960999</v>
      </c>
      <c r="D181">
        <v>-0.2</v>
      </c>
      <c r="E181">
        <f t="shared" si="9"/>
        <v>-1</v>
      </c>
      <c r="F181" t="s">
        <v>1074</v>
      </c>
      <c r="G181" t="s">
        <v>473</v>
      </c>
      <c r="H181" t="s">
        <v>75</v>
      </c>
      <c r="I181" t="s">
        <v>584</v>
      </c>
      <c r="J181" t="s">
        <v>46</v>
      </c>
      <c r="K181" t="s">
        <v>489</v>
      </c>
      <c r="L181" t="s">
        <v>416</v>
      </c>
      <c r="M181" t="s">
        <v>75</v>
      </c>
      <c r="N181" t="s">
        <v>48</v>
      </c>
      <c r="O181" t="s">
        <v>761</v>
      </c>
      <c r="P181" t="s">
        <v>762</v>
      </c>
      <c r="Q181" t="s">
        <v>542</v>
      </c>
    </row>
    <row r="182" spans="1:35" x14ac:dyDescent="0.2">
      <c r="A182" t="s">
        <v>763</v>
      </c>
      <c r="B182">
        <f>1/(11.65*2)</f>
        <v>4.2918454935622317E-2</v>
      </c>
      <c r="C182">
        <f>1/11.65</f>
        <v>8.5836909871244635E-2</v>
      </c>
      <c r="D182">
        <v>1.7</v>
      </c>
      <c r="E182">
        <f t="shared" si="9"/>
        <v>0.89999999999999991</v>
      </c>
      <c r="F182" t="s">
        <v>1074</v>
      </c>
      <c r="G182" t="s">
        <v>302</v>
      </c>
      <c r="H182" t="s">
        <v>764</v>
      </c>
      <c r="I182" t="s">
        <v>200</v>
      </c>
      <c r="J182" t="s">
        <v>147</v>
      </c>
      <c r="K182" t="s">
        <v>536</v>
      </c>
      <c r="L182" t="s">
        <v>109</v>
      </c>
      <c r="M182" t="s">
        <v>57</v>
      </c>
      <c r="N182" t="s">
        <v>51</v>
      </c>
      <c r="O182" t="s">
        <v>77</v>
      </c>
      <c r="P182" t="s">
        <v>52</v>
      </c>
      <c r="Q182" t="s">
        <v>48</v>
      </c>
      <c r="R182" t="s">
        <v>765</v>
      </c>
      <c r="S182" t="s">
        <v>766</v>
      </c>
      <c r="V182" t="s">
        <v>302</v>
      </c>
      <c r="W182" t="s">
        <v>764</v>
      </c>
      <c r="X182" t="s">
        <v>200</v>
      </c>
      <c r="Y182" t="s">
        <v>147</v>
      </c>
      <c r="Z182" t="s">
        <v>536</v>
      </c>
      <c r="AA182" t="s">
        <v>109</v>
      </c>
      <c r="AB182" t="s">
        <v>57</v>
      </c>
      <c r="AC182" t="s">
        <v>51</v>
      </c>
      <c r="AD182" t="s">
        <v>77</v>
      </c>
      <c r="AE182" t="s">
        <v>52</v>
      </c>
      <c r="AF182" t="s">
        <v>48</v>
      </c>
      <c r="AG182" t="s">
        <v>765</v>
      </c>
      <c r="AH182" t="s">
        <v>766</v>
      </c>
    </row>
    <row r="183" spans="1:35" x14ac:dyDescent="0.2">
      <c r="A183" t="s">
        <v>763</v>
      </c>
      <c r="B183">
        <f t="shared" ref="B183:B201" si="14">1/(11.65*2)</f>
        <v>4.2918454935622317E-2</v>
      </c>
      <c r="C183">
        <f t="shared" ref="C183:C201" si="15">1/11.65</f>
        <v>8.5836909871244635E-2</v>
      </c>
      <c r="D183">
        <v>1.6</v>
      </c>
      <c r="E183">
        <f t="shared" si="9"/>
        <v>0.8</v>
      </c>
      <c r="F183" t="s">
        <v>1074</v>
      </c>
      <c r="G183" t="s">
        <v>473</v>
      </c>
      <c r="H183" t="s">
        <v>438</v>
      </c>
      <c r="I183" t="s">
        <v>65</v>
      </c>
      <c r="J183" t="s">
        <v>767</v>
      </c>
      <c r="K183" t="s">
        <v>48</v>
      </c>
      <c r="L183" t="s">
        <v>768</v>
      </c>
      <c r="M183" t="s">
        <v>489</v>
      </c>
      <c r="N183" t="s">
        <v>143</v>
      </c>
      <c r="O183" t="s">
        <v>69</v>
      </c>
      <c r="P183" t="s">
        <v>584</v>
      </c>
      <c r="Q183" t="s">
        <v>769</v>
      </c>
      <c r="V183" t="s">
        <v>473</v>
      </c>
      <c r="W183" t="s">
        <v>438</v>
      </c>
      <c r="X183" t="s">
        <v>65</v>
      </c>
      <c r="Y183" t="s">
        <v>767</v>
      </c>
      <c r="Z183" t="s">
        <v>48</v>
      </c>
      <c r="AA183" t="s">
        <v>768</v>
      </c>
      <c r="AB183" t="s">
        <v>489</v>
      </c>
      <c r="AC183" t="s">
        <v>143</v>
      </c>
      <c r="AD183" t="s">
        <v>69</v>
      </c>
      <c r="AE183" t="s">
        <v>584</v>
      </c>
      <c r="AF183" t="s">
        <v>769</v>
      </c>
    </row>
    <row r="184" spans="1:35" x14ac:dyDescent="0.2">
      <c r="A184" t="s">
        <v>763</v>
      </c>
      <c r="B184">
        <f t="shared" si="14"/>
        <v>4.2918454935622317E-2</v>
      </c>
      <c r="C184">
        <f t="shared" si="15"/>
        <v>8.5836909871244635E-2</v>
      </c>
      <c r="D184">
        <v>1.5</v>
      </c>
      <c r="E184">
        <f t="shared" si="9"/>
        <v>0.7</v>
      </c>
      <c r="F184" t="s">
        <v>1074</v>
      </c>
      <c r="G184" t="s">
        <v>50</v>
      </c>
      <c r="H184" t="s">
        <v>354</v>
      </c>
      <c r="I184" t="s">
        <v>52</v>
      </c>
      <c r="J184" t="s">
        <v>176</v>
      </c>
      <c r="K184" t="s">
        <v>41</v>
      </c>
      <c r="L184" t="s">
        <v>48</v>
      </c>
      <c r="M184" t="s">
        <v>148</v>
      </c>
      <c r="N184" t="s">
        <v>509</v>
      </c>
      <c r="O184" t="s">
        <v>245</v>
      </c>
      <c r="P184" t="s">
        <v>68</v>
      </c>
      <c r="Q184" t="s">
        <v>368</v>
      </c>
      <c r="R184" t="s">
        <v>41</v>
      </c>
      <c r="S184" t="s">
        <v>48</v>
      </c>
      <c r="T184" t="s">
        <v>770</v>
      </c>
      <c r="V184" t="s">
        <v>50</v>
      </c>
      <c r="W184" t="s">
        <v>354</v>
      </c>
      <c r="X184" t="s">
        <v>52</v>
      </c>
      <c r="Y184" t="s">
        <v>176</v>
      </c>
      <c r="Z184" t="s">
        <v>41</v>
      </c>
      <c r="AA184" t="s">
        <v>48</v>
      </c>
      <c r="AB184" t="s">
        <v>148</v>
      </c>
      <c r="AC184" t="s">
        <v>509</v>
      </c>
      <c r="AD184" t="s">
        <v>245</v>
      </c>
      <c r="AE184" t="s">
        <v>68</v>
      </c>
      <c r="AF184" t="s">
        <v>368</v>
      </c>
      <c r="AG184" t="s">
        <v>41</v>
      </c>
      <c r="AH184" t="s">
        <v>48</v>
      </c>
      <c r="AI184" t="s">
        <v>770</v>
      </c>
    </row>
    <row r="185" spans="1:35" x14ac:dyDescent="0.2">
      <c r="A185" t="s">
        <v>763</v>
      </c>
      <c r="B185">
        <f t="shared" si="14"/>
        <v>4.2918454935622317E-2</v>
      </c>
      <c r="C185">
        <f t="shared" si="15"/>
        <v>8.5836909871244635E-2</v>
      </c>
      <c r="D185">
        <v>1.4</v>
      </c>
      <c r="E185">
        <f t="shared" si="9"/>
        <v>0.59999999999999987</v>
      </c>
      <c r="F185" t="s">
        <v>1074</v>
      </c>
      <c r="G185" t="s">
        <v>297</v>
      </c>
      <c r="H185" t="s">
        <v>443</v>
      </c>
      <c r="I185" t="s">
        <v>67</v>
      </c>
      <c r="J185" t="s">
        <v>101</v>
      </c>
      <c r="K185" t="s">
        <v>44</v>
      </c>
      <c r="L185" t="s">
        <v>166</v>
      </c>
      <c r="M185" t="s">
        <v>224</v>
      </c>
      <c r="N185" t="s">
        <v>530</v>
      </c>
      <c r="O185" t="s">
        <v>47</v>
      </c>
      <c r="P185" t="s">
        <v>771</v>
      </c>
      <c r="Q185" t="s">
        <v>41</v>
      </c>
      <c r="R185" t="s">
        <v>63</v>
      </c>
      <c r="V185" t="s">
        <v>297</v>
      </c>
      <c r="W185" t="s">
        <v>443</v>
      </c>
      <c r="X185" t="s">
        <v>67</v>
      </c>
      <c r="Y185" t="s">
        <v>101</v>
      </c>
      <c r="Z185" t="s">
        <v>44</v>
      </c>
      <c r="AA185" t="s">
        <v>166</v>
      </c>
      <c r="AB185" t="s">
        <v>224</v>
      </c>
      <c r="AC185" t="s">
        <v>530</v>
      </c>
      <c r="AD185" t="s">
        <v>47</v>
      </c>
      <c r="AE185" t="s">
        <v>771</v>
      </c>
      <c r="AF185" t="s">
        <v>41</v>
      </c>
      <c r="AG185" t="s">
        <v>63</v>
      </c>
    </row>
    <row r="186" spans="1:35" x14ac:dyDescent="0.2">
      <c r="A186" t="s">
        <v>763</v>
      </c>
      <c r="B186">
        <f t="shared" si="14"/>
        <v>4.2918454935622317E-2</v>
      </c>
      <c r="C186">
        <f t="shared" si="15"/>
        <v>8.5836909871244635E-2</v>
      </c>
      <c r="D186">
        <v>1.3</v>
      </c>
      <c r="E186">
        <f t="shared" si="9"/>
        <v>0.5</v>
      </c>
      <c r="F186" t="s">
        <v>1074</v>
      </c>
      <c r="G186" t="s">
        <v>473</v>
      </c>
      <c r="H186" t="s">
        <v>75</v>
      </c>
      <c r="I186" t="s">
        <v>267</v>
      </c>
      <c r="J186" t="s">
        <v>140</v>
      </c>
      <c r="K186" t="s">
        <v>1</v>
      </c>
      <c r="L186" t="s">
        <v>120</v>
      </c>
      <c r="M186" t="s">
        <v>121</v>
      </c>
      <c r="N186" t="s">
        <v>98</v>
      </c>
      <c r="O186" t="s">
        <v>123</v>
      </c>
      <c r="P186" t="s">
        <v>124</v>
      </c>
      <c r="Q186" t="s">
        <v>125</v>
      </c>
      <c r="R186" t="s">
        <v>126</v>
      </c>
      <c r="V186" t="s">
        <v>473</v>
      </c>
      <c r="W186" t="s">
        <v>75</v>
      </c>
      <c r="X186" t="s">
        <v>267</v>
      </c>
      <c r="Y186" t="s">
        <v>140</v>
      </c>
      <c r="Z186" t="s">
        <v>1</v>
      </c>
      <c r="AA186" t="s">
        <v>120</v>
      </c>
      <c r="AB186" t="s">
        <v>121</v>
      </c>
      <c r="AC186" t="s">
        <v>98</v>
      </c>
      <c r="AD186" t="s">
        <v>123</v>
      </c>
      <c r="AE186" t="s">
        <v>124</v>
      </c>
      <c r="AF186" t="s">
        <v>125</v>
      </c>
      <c r="AG186" t="s">
        <v>126</v>
      </c>
    </row>
    <row r="187" spans="1:35" x14ac:dyDescent="0.2">
      <c r="A187" t="s">
        <v>763</v>
      </c>
      <c r="B187">
        <f t="shared" si="14"/>
        <v>4.2918454935622317E-2</v>
      </c>
      <c r="C187">
        <f t="shared" si="15"/>
        <v>8.5836909871244635E-2</v>
      </c>
      <c r="D187">
        <v>1.2</v>
      </c>
      <c r="E187">
        <f t="shared" si="9"/>
        <v>0.39999999999999991</v>
      </c>
      <c r="F187" t="s">
        <v>1074</v>
      </c>
      <c r="G187" t="s">
        <v>72</v>
      </c>
      <c r="H187" t="s">
        <v>353</v>
      </c>
      <c r="I187" t="s">
        <v>515</v>
      </c>
      <c r="J187" t="s">
        <v>98</v>
      </c>
      <c r="K187" t="s">
        <v>237</v>
      </c>
      <c r="L187" t="s">
        <v>521</v>
      </c>
      <c r="M187" t="s">
        <v>513</v>
      </c>
      <c r="N187" t="s">
        <v>140</v>
      </c>
      <c r="O187" t="s">
        <v>108</v>
      </c>
      <c r="P187" t="s">
        <v>772</v>
      </c>
      <c r="Q187" t="s">
        <v>276</v>
      </c>
      <c r="V187" t="s">
        <v>72</v>
      </c>
      <c r="W187" t="s">
        <v>353</v>
      </c>
      <c r="X187" t="s">
        <v>515</v>
      </c>
      <c r="Y187" t="s">
        <v>98</v>
      </c>
      <c r="Z187" t="s">
        <v>237</v>
      </c>
      <c r="AB187" t="s">
        <v>513</v>
      </c>
      <c r="AC187" t="s">
        <v>140</v>
      </c>
    </row>
    <row r="188" spans="1:35" x14ac:dyDescent="0.2">
      <c r="A188" t="s">
        <v>763</v>
      </c>
      <c r="B188">
        <f t="shared" si="14"/>
        <v>4.2918454935622317E-2</v>
      </c>
      <c r="C188">
        <f t="shared" si="15"/>
        <v>8.5836909871244635E-2</v>
      </c>
      <c r="D188">
        <v>1.1000000000000001</v>
      </c>
      <c r="E188">
        <f t="shared" si="9"/>
        <v>0.30000000000000004</v>
      </c>
      <c r="F188" t="s">
        <v>1074</v>
      </c>
      <c r="G188" t="s">
        <v>773</v>
      </c>
      <c r="H188" t="s">
        <v>48</v>
      </c>
      <c r="I188" t="s">
        <v>774</v>
      </c>
      <c r="J188" t="s">
        <v>41</v>
      </c>
      <c r="K188" t="s">
        <v>48</v>
      </c>
      <c r="L188" t="s">
        <v>775</v>
      </c>
      <c r="M188" t="s">
        <v>669</v>
      </c>
      <c r="N188" t="s">
        <v>101</v>
      </c>
      <c r="O188" t="s">
        <v>776</v>
      </c>
      <c r="P188" t="s">
        <v>48</v>
      </c>
      <c r="Q188" t="s">
        <v>777</v>
      </c>
      <c r="R188" t="s">
        <v>778</v>
      </c>
    </row>
    <row r="189" spans="1:35" x14ac:dyDescent="0.2">
      <c r="A189" t="s">
        <v>763</v>
      </c>
      <c r="B189">
        <f t="shared" si="14"/>
        <v>4.2918454935622317E-2</v>
      </c>
      <c r="C189">
        <f t="shared" si="15"/>
        <v>8.5836909871244635E-2</v>
      </c>
      <c r="D189">
        <v>1</v>
      </c>
      <c r="E189">
        <f t="shared" si="9"/>
        <v>0.19999999999999996</v>
      </c>
      <c r="F189" t="s">
        <v>1074</v>
      </c>
      <c r="G189" t="s">
        <v>72</v>
      </c>
      <c r="H189" t="s">
        <v>779</v>
      </c>
      <c r="I189" t="s">
        <v>780</v>
      </c>
      <c r="J189" t="s">
        <v>98</v>
      </c>
      <c r="K189" t="s">
        <v>781</v>
      </c>
      <c r="L189" t="s">
        <v>128</v>
      </c>
      <c r="M189" t="s">
        <v>48</v>
      </c>
      <c r="N189" t="s">
        <v>561</v>
      </c>
      <c r="O189" t="s">
        <v>57</v>
      </c>
      <c r="P189" t="s">
        <v>782</v>
      </c>
      <c r="Q189" t="s">
        <v>1</v>
      </c>
      <c r="R189" t="s">
        <v>783</v>
      </c>
    </row>
    <row r="190" spans="1:35" x14ac:dyDescent="0.2">
      <c r="A190" t="s">
        <v>763</v>
      </c>
      <c r="B190">
        <f t="shared" si="14"/>
        <v>4.2918454935622317E-2</v>
      </c>
      <c r="C190">
        <f t="shared" si="15"/>
        <v>8.5836909871244635E-2</v>
      </c>
      <c r="D190">
        <v>0.90000000000000102</v>
      </c>
      <c r="E190">
        <f t="shared" si="9"/>
        <v>0.10000000000000098</v>
      </c>
      <c r="F190" t="s">
        <v>1074</v>
      </c>
      <c r="G190" t="s">
        <v>274</v>
      </c>
      <c r="H190" t="s">
        <v>151</v>
      </c>
      <c r="I190" t="s">
        <v>205</v>
      </c>
      <c r="J190" t="s">
        <v>52</v>
      </c>
      <c r="K190" t="s">
        <v>784</v>
      </c>
      <c r="L190" t="s">
        <v>52</v>
      </c>
      <c r="M190" t="s">
        <v>48</v>
      </c>
      <c r="N190" t="s">
        <v>449</v>
      </c>
      <c r="O190" t="s">
        <v>88</v>
      </c>
      <c r="P190" t="s">
        <v>68</v>
      </c>
      <c r="Q190" t="s">
        <v>268</v>
      </c>
      <c r="R190" t="s">
        <v>47</v>
      </c>
      <c r="S190" t="s">
        <v>85</v>
      </c>
      <c r="T190" t="s">
        <v>319</v>
      </c>
    </row>
    <row r="191" spans="1:35" x14ac:dyDescent="0.2">
      <c r="A191" t="s">
        <v>763</v>
      </c>
      <c r="B191">
        <f t="shared" si="14"/>
        <v>4.2918454935622317E-2</v>
      </c>
      <c r="C191">
        <f t="shared" si="15"/>
        <v>8.5836909871244635E-2</v>
      </c>
      <c r="D191">
        <v>0.80000000000000104</v>
      </c>
      <c r="E191">
        <f t="shared" si="9"/>
        <v>9.9920072216264089E-16</v>
      </c>
      <c r="F191" t="s">
        <v>1074</v>
      </c>
      <c r="G191" t="s">
        <v>72</v>
      </c>
      <c r="H191" t="s">
        <v>785</v>
      </c>
      <c r="I191" t="s">
        <v>460</v>
      </c>
      <c r="J191" t="s">
        <v>67</v>
      </c>
      <c r="K191" t="s">
        <v>48</v>
      </c>
      <c r="L191" t="s">
        <v>53</v>
      </c>
      <c r="M191" t="s">
        <v>75</v>
      </c>
      <c r="N191" t="s">
        <v>786</v>
      </c>
      <c r="O191" t="s">
        <v>140</v>
      </c>
      <c r="P191" t="s">
        <v>48</v>
      </c>
      <c r="Q191" t="s">
        <v>497</v>
      </c>
      <c r="R191" t="s">
        <v>750</v>
      </c>
    </row>
    <row r="192" spans="1:35" x14ac:dyDescent="0.2">
      <c r="A192" t="s">
        <v>763</v>
      </c>
      <c r="B192">
        <f t="shared" si="14"/>
        <v>4.2918454935622317E-2</v>
      </c>
      <c r="C192">
        <f t="shared" si="15"/>
        <v>8.5836909871244635E-2</v>
      </c>
      <c r="D192">
        <v>0.70000000000000095</v>
      </c>
      <c r="E192">
        <f t="shared" si="9"/>
        <v>-9.999999999999909E-2</v>
      </c>
      <c r="F192" t="s">
        <v>1074</v>
      </c>
      <c r="G192" t="s">
        <v>473</v>
      </c>
      <c r="H192" t="s">
        <v>340</v>
      </c>
      <c r="I192" t="s">
        <v>52</v>
      </c>
      <c r="J192" t="s">
        <v>524</v>
      </c>
      <c r="K192" t="s">
        <v>109</v>
      </c>
      <c r="L192" t="s">
        <v>48</v>
      </c>
      <c r="M192" t="s">
        <v>148</v>
      </c>
      <c r="N192" t="s">
        <v>787</v>
      </c>
      <c r="O192" t="s">
        <v>416</v>
      </c>
      <c r="P192" t="s">
        <v>496</v>
      </c>
      <c r="Q192" t="s">
        <v>140</v>
      </c>
      <c r="R192" t="s">
        <v>122</v>
      </c>
      <c r="S192" t="s">
        <v>383</v>
      </c>
    </row>
    <row r="193" spans="1:35" x14ac:dyDescent="0.2">
      <c r="A193" t="s">
        <v>763</v>
      </c>
      <c r="B193">
        <f t="shared" si="14"/>
        <v>4.2918454935622317E-2</v>
      </c>
      <c r="C193">
        <f t="shared" si="15"/>
        <v>8.5836909871244635E-2</v>
      </c>
      <c r="D193">
        <v>0.6</v>
      </c>
      <c r="E193">
        <f t="shared" si="9"/>
        <v>-0.20000000000000007</v>
      </c>
      <c r="F193" t="s">
        <v>1074</v>
      </c>
      <c r="G193" t="s">
        <v>242</v>
      </c>
      <c r="H193" t="s">
        <v>353</v>
      </c>
      <c r="I193" t="s">
        <v>788</v>
      </c>
      <c r="J193" t="s">
        <v>70</v>
      </c>
      <c r="K193" t="s">
        <v>106</v>
      </c>
      <c r="L193" t="s">
        <v>48</v>
      </c>
      <c r="M193" t="s">
        <v>770</v>
      </c>
      <c r="N193" t="s">
        <v>158</v>
      </c>
      <c r="O193" t="s">
        <v>403</v>
      </c>
      <c r="P193" t="s">
        <v>448</v>
      </c>
    </row>
    <row r="194" spans="1:35" x14ac:dyDescent="0.2">
      <c r="A194" t="s">
        <v>763</v>
      </c>
      <c r="B194">
        <f t="shared" si="14"/>
        <v>4.2918454935622317E-2</v>
      </c>
      <c r="C194">
        <f t="shared" si="15"/>
        <v>8.5836909871244635E-2</v>
      </c>
      <c r="D194">
        <v>0.5</v>
      </c>
      <c r="E194">
        <f t="shared" si="9"/>
        <v>-0.30000000000000004</v>
      </c>
      <c r="F194" t="s">
        <v>1074</v>
      </c>
      <c r="G194" t="s">
        <v>72</v>
      </c>
      <c r="H194" t="s">
        <v>431</v>
      </c>
      <c r="I194" t="s">
        <v>789</v>
      </c>
      <c r="J194" t="s">
        <v>48</v>
      </c>
      <c r="K194" t="s">
        <v>346</v>
      </c>
      <c r="L194" t="s">
        <v>308</v>
      </c>
      <c r="M194" t="s">
        <v>41</v>
      </c>
      <c r="N194" t="s">
        <v>406</v>
      </c>
      <c r="O194" t="s">
        <v>433</v>
      </c>
      <c r="P194" t="s">
        <v>140</v>
      </c>
      <c r="Q194" t="s">
        <v>309</v>
      </c>
      <c r="R194" t="s">
        <v>121</v>
      </c>
      <c r="S194" t="s">
        <v>48</v>
      </c>
      <c r="T194" t="s">
        <v>276</v>
      </c>
    </row>
    <row r="195" spans="1:35" x14ac:dyDescent="0.2">
      <c r="A195" t="s">
        <v>763</v>
      </c>
      <c r="B195">
        <f t="shared" si="14"/>
        <v>4.2918454935622317E-2</v>
      </c>
      <c r="C195">
        <f t="shared" si="15"/>
        <v>8.5836909871244635E-2</v>
      </c>
      <c r="D195">
        <v>0.4</v>
      </c>
      <c r="E195">
        <f t="shared" si="9"/>
        <v>-0.4</v>
      </c>
      <c r="F195" t="s">
        <v>1074</v>
      </c>
      <c r="G195" t="s">
        <v>210</v>
      </c>
      <c r="H195" t="s">
        <v>733</v>
      </c>
      <c r="I195" t="s">
        <v>75</v>
      </c>
      <c r="J195" t="s">
        <v>790</v>
      </c>
      <c r="K195" t="s">
        <v>68</v>
      </c>
      <c r="L195" t="s">
        <v>337</v>
      </c>
      <c r="M195" t="s">
        <v>119</v>
      </c>
      <c r="N195" t="s">
        <v>52</v>
      </c>
      <c r="O195" t="s">
        <v>54</v>
      </c>
      <c r="P195" t="s">
        <v>334</v>
      </c>
      <c r="Q195" t="s">
        <v>791</v>
      </c>
    </row>
    <row r="196" spans="1:35" x14ac:dyDescent="0.2">
      <c r="A196" t="s">
        <v>763</v>
      </c>
      <c r="B196">
        <f t="shared" si="14"/>
        <v>4.2918454935622317E-2</v>
      </c>
      <c r="C196">
        <f t="shared" si="15"/>
        <v>8.5836909871244635E-2</v>
      </c>
      <c r="D196">
        <v>0.3</v>
      </c>
      <c r="E196">
        <f t="shared" ref="E196:E241" si="16">D196-0.8</f>
        <v>-0.5</v>
      </c>
      <c r="F196" t="s">
        <v>1074</v>
      </c>
      <c r="G196" t="s">
        <v>182</v>
      </c>
      <c r="H196" t="s">
        <v>713</v>
      </c>
      <c r="I196" t="s">
        <v>782</v>
      </c>
      <c r="J196" t="s">
        <v>122</v>
      </c>
      <c r="K196" t="s">
        <v>148</v>
      </c>
      <c r="L196" t="s">
        <v>243</v>
      </c>
      <c r="M196" t="s">
        <v>128</v>
      </c>
      <c r="N196" t="s">
        <v>48</v>
      </c>
      <c r="O196" t="s">
        <v>792</v>
      </c>
      <c r="P196" t="s">
        <v>672</v>
      </c>
      <c r="Q196" t="s">
        <v>48</v>
      </c>
      <c r="R196" t="s">
        <v>256</v>
      </c>
      <c r="S196" t="s">
        <v>793</v>
      </c>
    </row>
    <row r="197" spans="1:35" x14ac:dyDescent="0.2">
      <c r="A197" t="s">
        <v>763</v>
      </c>
      <c r="B197">
        <f t="shared" si="14"/>
        <v>4.2918454935622317E-2</v>
      </c>
      <c r="C197">
        <f t="shared" si="15"/>
        <v>8.5836909871244635E-2</v>
      </c>
      <c r="D197">
        <v>0.2</v>
      </c>
      <c r="E197">
        <f t="shared" si="16"/>
        <v>-0.60000000000000009</v>
      </c>
      <c r="F197" t="s">
        <v>1074</v>
      </c>
      <c r="G197" t="s">
        <v>72</v>
      </c>
      <c r="H197" t="s">
        <v>539</v>
      </c>
      <c r="I197" t="s">
        <v>121</v>
      </c>
      <c r="J197" t="s">
        <v>794</v>
      </c>
      <c r="K197" t="s">
        <v>795</v>
      </c>
      <c r="L197" t="s">
        <v>772</v>
      </c>
      <c r="M197" t="s">
        <v>276</v>
      </c>
      <c r="N197" t="s">
        <v>41</v>
      </c>
      <c r="O197" t="s">
        <v>85</v>
      </c>
      <c r="P197" t="s">
        <v>732</v>
      </c>
      <c r="Q197" t="s">
        <v>656</v>
      </c>
    </row>
    <row r="198" spans="1:35" x14ac:dyDescent="0.2">
      <c r="A198" t="s">
        <v>763</v>
      </c>
      <c r="B198">
        <f t="shared" si="14"/>
        <v>4.2918454935622317E-2</v>
      </c>
      <c r="C198">
        <f t="shared" si="15"/>
        <v>8.5836909871244635E-2</v>
      </c>
      <c r="D198">
        <v>9.9999999999999895E-2</v>
      </c>
      <c r="E198">
        <f t="shared" si="16"/>
        <v>-0.70000000000000018</v>
      </c>
      <c r="F198" t="s">
        <v>1074</v>
      </c>
      <c r="G198" t="s">
        <v>796</v>
      </c>
      <c r="H198" t="s">
        <v>121</v>
      </c>
      <c r="I198" t="s">
        <v>797</v>
      </c>
      <c r="J198" t="s">
        <v>550</v>
      </c>
      <c r="K198" t="s">
        <v>68</v>
      </c>
      <c r="L198" t="s">
        <v>144</v>
      </c>
      <c r="M198" t="s">
        <v>176</v>
      </c>
      <c r="N198" t="s">
        <v>41</v>
      </c>
      <c r="O198" t="s">
        <v>465</v>
      </c>
      <c r="P198" t="s">
        <v>512</v>
      </c>
    </row>
    <row r="199" spans="1:35" x14ac:dyDescent="0.2">
      <c r="A199" t="s">
        <v>763</v>
      </c>
      <c r="B199">
        <f t="shared" si="14"/>
        <v>4.2918454935622317E-2</v>
      </c>
      <c r="C199">
        <f t="shared" si="15"/>
        <v>8.5836909871244635E-2</v>
      </c>
      <c r="D199">
        <v>0</v>
      </c>
      <c r="E199">
        <f t="shared" si="16"/>
        <v>-0.8</v>
      </c>
      <c r="F199" t="s">
        <v>1074</v>
      </c>
      <c r="G199" t="s">
        <v>82</v>
      </c>
      <c r="H199" t="s">
        <v>798</v>
      </c>
      <c r="I199" t="s">
        <v>52</v>
      </c>
      <c r="J199" t="s">
        <v>799</v>
      </c>
      <c r="K199" t="s">
        <v>334</v>
      </c>
      <c r="L199" t="s">
        <v>121</v>
      </c>
      <c r="M199" t="s">
        <v>48</v>
      </c>
      <c r="N199" t="s">
        <v>535</v>
      </c>
      <c r="O199" t="s">
        <v>747</v>
      </c>
      <c r="P199" t="s">
        <v>800</v>
      </c>
      <c r="Q199" t="s">
        <v>440</v>
      </c>
    </row>
    <row r="200" spans="1:35" x14ac:dyDescent="0.2">
      <c r="A200" t="s">
        <v>763</v>
      </c>
      <c r="B200">
        <f t="shared" si="14"/>
        <v>4.2918454935622317E-2</v>
      </c>
      <c r="C200">
        <f t="shared" si="15"/>
        <v>8.5836909871244635E-2</v>
      </c>
      <c r="D200">
        <v>-0.1</v>
      </c>
      <c r="E200">
        <f t="shared" si="16"/>
        <v>-0.9</v>
      </c>
      <c r="F200" t="s">
        <v>1074</v>
      </c>
      <c r="G200" t="s">
        <v>297</v>
      </c>
      <c r="H200" t="s">
        <v>312</v>
      </c>
      <c r="I200" t="s">
        <v>65</v>
      </c>
      <c r="J200" t="s">
        <v>415</v>
      </c>
      <c r="K200" t="s">
        <v>416</v>
      </c>
      <c r="L200" t="s">
        <v>151</v>
      </c>
      <c r="M200" t="s">
        <v>417</v>
      </c>
      <c r="N200" t="s">
        <v>418</v>
      </c>
      <c r="O200" t="s">
        <v>48</v>
      </c>
      <c r="P200" t="s">
        <v>419</v>
      </c>
      <c r="Q200" t="s">
        <v>801</v>
      </c>
      <c r="R200" t="s">
        <v>94</v>
      </c>
      <c r="S200" t="s">
        <v>224</v>
      </c>
    </row>
    <row r="201" spans="1:35" x14ac:dyDescent="0.2">
      <c r="A201" t="s">
        <v>763</v>
      </c>
      <c r="B201">
        <f t="shared" si="14"/>
        <v>4.2918454935622317E-2</v>
      </c>
      <c r="C201">
        <f t="shared" si="15"/>
        <v>8.5836909871244635E-2</v>
      </c>
      <c r="D201">
        <v>-0.2</v>
      </c>
      <c r="E201">
        <f t="shared" si="16"/>
        <v>-1</v>
      </c>
      <c r="F201" t="s">
        <v>1074</v>
      </c>
      <c r="G201" t="s">
        <v>50</v>
      </c>
      <c r="H201" t="s">
        <v>127</v>
      </c>
      <c r="I201" t="s">
        <v>77</v>
      </c>
      <c r="J201" t="s">
        <v>128</v>
      </c>
      <c r="K201" t="s">
        <v>98</v>
      </c>
      <c r="L201" t="s">
        <v>319</v>
      </c>
      <c r="M201" t="s">
        <v>57</v>
      </c>
      <c r="N201" t="s">
        <v>662</v>
      </c>
      <c r="O201" t="s">
        <v>122</v>
      </c>
      <c r="P201" t="s">
        <v>177</v>
      </c>
      <c r="Q201" t="s">
        <v>48</v>
      </c>
      <c r="R201" t="s">
        <v>802</v>
      </c>
      <c r="S201" t="s">
        <v>301</v>
      </c>
    </row>
    <row r="202" spans="1:35" x14ac:dyDescent="0.2">
      <c r="A202" t="s">
        <v>803</v>
      </c>
      <c r="B202">
        <f>1/(20.9*2)</f>
        <v>2.3923444976076555E-2</v>
      </c>
      <c r="C202">
        <f>1/20.9</f>
        <v>4.784688995215311E-2</v>
      </c>
      <c r="D202">
        <v>1.7</v>
      </c>
      <c r="E202">
        <f t="shared" si="16"/>
        <v>0.89999999999999991</v>
      </c>
      <c r="F202" t="s">
        <v>1074</v>
      </c>
      <c r="G202" t="s">
        <v>804</v>
      </c>
      <c r="H202" t="s">
        <v>1</v>
      </c>
      <c r="I202" t="s">
        <v>505</v>
      </c>
      <c r="J202" t="s">
        <v>134</v>
      </c>
      <c r="K202" t="s">
        <v>128</v>
      </c>
      <c r="L202" t="s">
        <v>48</v>
      </c>
      <c r="M202" t="s">
        <v>805</v>
      </c>
      <c r="N202" t="s">
        <v>57</v>
      </c>
      <c r="O202" t="s">
        <v>45</v>
      </c>
      <c r="P202" t="s">
        <v>806</v>
      </c>
      <c r="Q202" t="s">
        <v>52</v>
      </c>
      <c r="R202" t="s">
        <v>135</v>
      </c>
      <c r="S202" t="s">
        <v>212</v>
      </c>
      <c r="T202" t="s">
        <v>317</v>
      </c>
      <c r="V202" t="s">
        <v>804</v>
      </c>
      <c r="W202" t="s">
        <v>1</v>
      </c>
      <c r="X202" t="s">
        <v>505</v>
      </c>
      <c r="Y202" t="s">
        <v>134</v>
      </c>
      <c r="Z202" t="s">
        <v>128</v>
      </c>
      <c r="AA202" t="s">
        <v>48</v>
      </c>
      <c r="AB202" t="s">
        <v>805</v>
      </c>
      <c r="AC202" t="s">
        <v>57</v>
      </c>
      <c r="AD202" t="s">
        <v>45</v>
      </c>
      <c r="AE202" t="s">
        <v>806</v>
      </c>
      <c r="AF202" t="s">
        <v>52</v>
      </c>
      <c r="AG202" t="s">
        <v>135</v>
      </c>
      <c r="AH202" t="s">
        <v>212</v>
      </c>
      <c r="AI202" t="s">
        <v>317</v>
      </c>
    </row>
    <row r="203" spans="1:35" x14ac:dyDescent="0.2">
      <c r="A203" t="s">
        <v>803</v>
      </c>
      <c r="B203">
        <f t="shared" ref="B203:B221" si="17">1/(20.9*2)</f>
        <v>2.3923444976076555E-2</v>
      </c>
      <c r="C203">
        <f t="shared" ref="C203:C221" si="18">1/20.9</f>
        <v>4.784688995215311E-2</v>
      </c>
      <c r="D203">
        <v>1.6</v>
      </c>
      <c r="E203">
        <f t="shared" si="16"/>
        <v>0.8</v>
      </c>
      <c r="F203" t="s">
        <v>1074</v>
      </c>
      <c r="G203" t="s">
        <v>50</v>
      </c>
      <c r="H203" t="s">
        <v>119</v>
      </c>
      <c r="I203" t="s">
        <v>155</v>
      </c>
      <c r="J203" t="s">
        <v>807</v>
      </c>
      <c r="K203" t="s">
        <v>52</v>
      </c>
      <c r="L203" t="s">
        <v>109</v>
      </c>
      <c r="M203" t="s">
        <v>177</v>
      </c>
      <c r="N203" t="s">
        <v>88</v>
      </c>
      <c r="O203" t="s">
        <v>131</v>
      </c>
      <c r="P203" t="s">
        <v>119</v>
      </c>
      <c r="Q203" t="s">
        <v>586</v>
      </c>
      <c r="R203" t="s">
        <v>48</v>
      </c>
      <c r="S203" t="s">
        <v>290</v>
      </c>
      <c r="V203" t="s">
        <v>50</v>
      </c>
      <c r="W203" t="s">
        <v>119</v>
      </c>
      <c r="X203" t="s">
        <v>155</v>
      </c>
      <c r="Y203" t="s">
        <v>807</v>
      </c>
      <c r="Z203" t="s">
        <v>52</v>
      </c>
      <c r="AA203" t="s">
        <v>109</v>
      </c>
      <c r="AB203" t="s">
        <v>177</v>
      </c>
      <c r="AC203" t="s">
        <v>88</v>
      </c>
      <c r="AD203" t="s">
        <v>131</v>
      </c>
      <c r="AE203" t="s">
        <v>119</v>
      </c>
      <c r="AF203" t="s">
        <v>586</v>
      </c>
    </row>
    <row r="204" spans="1:35" x14ac:dyDescent="0.2">
      <c r="A204" t="s">
        <v>803</v>
      </c>
      <c r="B204">
        <f t="shared" si="17"/>
        <v>2.3923444976076555E-2</v>
      </c>
      <c r="C204">
        <f t="shared" si="18"/>
        <v>4.784688995215311E-2</v>
      </c>
      <c r="D204">
        <v>1.5</v>
      </c>
      <c r="E204">
        <f t="shared" si="16"/>
        <v>0.7</v>
      </c>
      <c r="F204" t="s">
        <v>1074</v>
      </c>
      <c r="G204" t="s">
        <v>72</v>
      </c>
      <c r="H204" t="s">
        <v>808</v>
      </c>
      <c r="I204" t="s">
        <v>809</v>
      </c>
      <c r="J204" t="s">
        <v>128</v>
      </c>
      <c r="K204" t="s">
        <v>109</v>
      </c>
      <c r="L204" t="s">
        <v>88</v>
      </c>
      <c r="M204" t="s">
        <v>68</v>
      </c>
      <c r="N204" t="s">
        <v>496</v>
      </c>
      <c r="O204" t="s">
        <v>480</v>
      </c>
      <c r="P204" t="s">
        <v>810</v>
      </c>
      <c r="Q204" t="s">
        <v>52</v>
      </c>
      <c r="R204" t="s">
        <v>48</v>
      </c>
      <c r="S204" t="s">
        <v>99</v>
      </c>
    </row>
    <row r="205" spans="1:35" x14ac:dyDescent="0.2">
      <c r="A205" t="s">
        <v>803</v>
      </c>
      <c r="B205">
        <f t="shared" si="17"/>
        <v>2.3923444976076555E-2</v>
      </c>
      <c r="C205">
        <f t="shared" si="18"/>
        <v>4.784688995215311E-2</v>
      </c>
      <c r="D205">
        <v>1.4</v>
      </c>
      <c r="E205">
        <f t="shared" si="16"/>
        <v>0.59999999999999987</v>
      </c>
      <c r="F205" t="s">
        <v>1074</v>
      </c>
      <c r="G205" t="s">
        <v>72</v>
      </c>
      <c r="H205" t="s">
        <v>778</v>
      </c>
      <c r="I205" t="s">
        <v>75</v>
      </c>
      <c r="J205" t="s">
        <v>1</v>
      </c>
      <c r="K205" t="s">
        <v>265</v>
      </c>
      <c r="L205" t="s">
        <v>811</v>
      </c>
      <c r="M205" t="s">
        <v>154</v>
      </c>
      <c r="N205" t="s">
        <v>812</v>
      </c>
      <c r="O205" t="s">
        <v>48</v>
      </c>
      <c r="P205" t="s">
        <v>813</v>
      </c>
      <c r="Q205" t="s">
        <v>75</v>
      </c>
      <c r="R205" t="s">
        <v>469</v>
      </c>
    </row>
    <row r="206" spans="1:35" x14ac:dyDescent="0.2">
      <c r="A206" t="s">
        <v>803</v>
      </c>
      <c r="B206">
        <f t="shared" si="17"/>
        <v>2.3923444976076555E-2</v>
      </c>
      <c r="C206">
        <f t="shared" si="18"/>
        <v>4.784688995215311E-2</v>
      </c>
      <c r="D206">
        <v>1.3</v>
      </c>
      <c r="E206">
        <f t="shared" si="16"/>
        <v>0.5</v>
      </c>
      <c r="F206" t="s">
        <v>1074</v>
      </c>
      <c r="G206" t="s">
        <v>814</v>
      </c>
      <c r="H206" t="s">
        <v>815</v>
      </c>
      <c r="I206" t="s">
        <v>1</v>
      </c>
      <c r="J206" t="s">
        <v>276</v>
      </c>
      <c r="K206" t="s">
        <v>48</v>
      </c>
      <c r="L206" t="s">
        <v>162</v>
      </c>
      <c r="M206" t="s">
        <v>41</v>
      </c>
      <c r="N206" t="s">
        <v>48</v>
      </c>
      <c r="O206" t="s">
        <v>816</v>
      </c>
      <c r="P206" t="s">
        <v>817</v>
      </c>
      <c r="Q206" t="s">
        <v>158</v>
      </c>
      <c r="R206" t="s">
        <v>48</v>
      </c>
      <c r="S206" t="s">
        <v>476</v>
      </c>
    </row>
    <row r="207" spans="1:35" x14ac:dyDescent="0.2">
      <c r="A207" t="s">
        <v>803</v>
      </c>
      <c r="B207">
        <f t="shared" si="17"/>
        <v>2.3923444976076555E-2</v>
      </c>
      <c r="C207">
        <f t="shared" si="18"/>
        <v>4.784688995215311E-2</v>
      </c>
      <c r="D207">
        <v>1.2</v>
      </c>
      <c r="E207">
        <f t="shared" si="16"/>
        <v>0.39999999999999991</v>
      </c>
      <c r="F207" t="s">
        <v>1074</v>
      </c>
      <c r="G207" t="s">
        <v>473</v>
      </c>
      <c r="H207" t="s">
        <v>64</v>
      </c>
      <c r="I207" t="s">
        <v>65</v>
      </c>
      <c r="J207" t="s">
        <v>56</v>
      </c>
      <c r="K207" t="s">
        <v>77</v>
      </c>
      <c r="L207" t="s">
        <v>67</v>
      </c>
      <c r="M207" t="s">
        <v>130</v>
      </c>
      <c r="N207" t="s">
        <v>306</v>
      </c>
      <c r="O207" t="s">
        <v>94</v>
      </c>
      <c r="P207" t="s">
        <v>416</v>
      </c>
      <c r="Q207" t="s">
        <v>119</v>
      </c>
      <c r="R207" t="s">
        <v>818</v>
      </c>
      <c r="S207" t="s">
        <v>819</v>
      </c>
    </row>
    <row r="208" spans="1:35" x14ac:dyDescent="0.2">
      <c r="A208" t="s">
        <v>803</v>
      </c>
      <c r="B208">
        <f t="shared" si="17"/>
        <v>2.3923444976076555E-2</v>
      </c>
      <c r="C208">
        <f t="shared" si="18"/>
        <v>4.784688995215311E-2</v>
      </c>
      <c r="D208">
        <v>1.1000000000000001</v>
      </c>
      <c r="E208">
        <f t="shared" si="16"/>
        <v>0.30000000000000004</v>
      </c>
      <c r="F208" t="s">
        <v>1074</v>
      </c>
      <c r="G208" t="s">
        <v>274</v>
      </c>
      <c r="H208" t="s">
        <v>75</v>
      </c>
      <c r="I208" t="s">
        <v>1</v>
      </c>
      <c r="J208" t="s">
        <v>275</v>
      </c>
      <c r="K208" t="s">
        <v>276</v>
      </c>
      <c r="L208" t="s">
        <v>154</v>
      </c>
      <c r="M208" t="s">
        <v>820</v>
      </c>
      <c r="N208" t="s">
        <v>119</v>
      </c>
      <c r="O208" t="s">
        <v>440</v>
      </c>
      <c r="P208" t="s">
        <v>821</v>
      </c>
      <c r="Q208" t="s">
        <v>121</v>
      </c>
      <c r="R208" t="s">
        <v>822</v>
      </c>
    </row>
    <row r="209" spans="1:34" x14ac:dyDescent="0.2">
      <c r="A209" t="s">
        <v>803</v>
      </c>
      <c r="B209">
        <f t="shared" si="17"/>
        <v>2.3923444976076555E-2</v>
      </c>
      <c r="C209">
        <f t="shared" si="18"/>
        <v>4.784688995215311E-2</v>
      </c>
      <c r="D209">
        <v>1</v>
      </c>
      <c r="E209">
        <f t="shared" si="16"/>
        <v>0.19999999999999996</v>
      </c>
      <c r="F209" t="s">
        <v>1074</v>
      </c>
      <c r="G209" t="s">
        <v>82</v>
      </c>
      <c r="H209" t="s">
        <v>312</v>
      </c>
      <c r="I209" t="s">
        <v>65</v>
      </c>
      <c r="J209" t="s">
        <v>504</v>
      </c>
      <c r="K209" t="s">
        <v>440</v>
      </c>
      <c r="L209" t="s">
        <v>334</v>
      </c>
      <c r="M209" t="s">
        <v>823</v>
      </c>
      <c r="N209" t="s">
        <v>140</v>
      </c>
      <c r="O209" t="s">
        <v>109</v>
      </c>
      <c r="P209" t="s">
        <v>52</v>
      </c>
      <c r="Q209" t="s">
        <v>107</v>
      </c>
      <c r="R209" t="s">
        <v>47</v>
      </c>
      <c r="S209" t="s">
        <v>85</v>
      </c>
      <c r="T209" t="s">
        <v>813</v>
      </c>
    </row>
    <row r="210" spans="1:34" x14ac:dyDescent="0.2">
      <c r="A210" t="s">
        <v>803</v>
      </c>
      <c r="B210">
        <f t="shared" si="17"/>
        <v>2.3923444976076555E-2</v>
      </c>
      <c r="C210">
        <f t="shared" si="18"/>
        <v>4.784688995215311E-2</v>
      </c>
      <c r="D210">
        <v>0.90000000000000102</v>
      </c>
      <c r="E210">
        <f t="shared" si="16"/>
        <v>0.10000000000000098</v>
      </c>
      <c r="F210" t="s">
        <v>1074</v>
      </c>
      <c r="G210" t="s">
        <v>216</v>
      </c>
      <c r="H210" t="s">
        <v>151</v>
      </c>
      <c r="I210" t="s">
        <v>1</v>
      </c>
      <c r="J210" t="s">
        <v>285</v>
      </c>
      <c r="K210" t="s">
        <v>824</v>
      </c>
      <c r="L210" t="s">
        <v>52</v>
      </c>
      <c r="M210" t="s">
        <v>825</v>
      </c>
      <c r="N210" t="s">
        <v>245</v>
      </c>
      <c r="O210" t="s">
        <v>101</v>
      </c>
      <c r="P210" t="s">
        <v>826</v>
      </c>
      <c r="Q210" t="s">
        <v>48</v>
      </c>
      <c r="R210" t="s">
        <v>130</v>
      </c>
    </row>
    <row r="211" spans="1:34" x14ac:dyDescent="0.2">
      <c r="A211" t="s">
        <v>803</v>
      </c>
      <c r="B211">
        <f t="shared" si="17"/>
        <v>2.3923444976076555E-2</v>
      </c>
      <c r="C211">
        <f t="shared" si="18"/>
        <v>4.784688995215311E-2</v>
      </c>
      <c r="D211">
        <v>0.80000000000000104</v>
      </c>
      <c r="E211">
        <f t="shared" si="16"/>
        <v>9.9920072216264089E-16</v>
      </c>
      <c r="F211" t="s">
        <v>1074</v>
      </c>
      <c r="G211" t="s">
        <v>297</v>
      </c>
      <c r="H211" t="s">
        <v>443</v>
      </c>
      <c r="I211" t="s">
        <v>67</v>
      </c>
      <c r="J211" t="s">
        <v>101</v>
      </c>
      <c r="K211" t="s">
        <v>44</v>
      </c>
      <c r="L211" t="s">
        <v>45</v>
      </c>
      <c r="M211" t="s">
        <v>523</v>
      </c>
      <c r="N211" t="s">
        <v>52</v>
      </c>
      <c r="O211" t="s">
        <v>524</v>
      </c>
      <c r="P211" t="s">
        <v>48</v>
      </c>
      <c r="Q211" t="s">
        <v>395</v>
      </c>
      <c r="R211" t="s">
        <v>52</v>
      </c>
      <c r="S211" t="s">
        <v>186</v>
      </c>
      <c r="T211" t="s">
        <v>235</v>
      </c>
    </row>
    <row r="212" spans="1:34" x14ac:dyDescent="0.2">
      <c r="A212" t="s">
        <v>803</v>
      </c>
      <c r="B212">
        <f t="shared" si="17"/>
        <v>2.3923444976076555E-2</v>
      </c>
      <c r="C212">
        <f t="shared" si="18"/>
        <v>4.784688995215311E-2</v>
      </c>
      <c r="D212">
        <v>0.70000000000000095</v>
      </c>
      <c r="E212">
        <f t="shared" si="16"/>
        <v>-9.999999999999909E-2</v>
      </c>
      <c r="F212" t="s">
        <v>1074</v>
      </c>
      <c r="G212" t="s">
        <v>82</v>
      </c>
      <c r="H212" t="s">
        <v>193</v>
      </c>
      <c r="I212" t="s">
        <v>437</v>
      </c>
      <c r="J212" t="s">
        <v>67</v>
      </c>
      <c r="K212" t="s">
        <v>48</v>
      </c>
      <c r="L212" t="s">
        <v>452</v>
      </c>
      <c r="M212" t="s">
        <v>507</v>
      </c>
      <c r="N212" t="s">
        <v>52</v>
      </c>
      <c r="O212" t="s">
        <v>45</v>
      </c>
      <c r="P212" t="s">
        <v>173</v>
      </c>
      <c r="Q212" t="s">
        <v>827</v>
      </c>
      <c r="R212" t="s">
        <v>1</v>
      </c>
      <c r="S212" t="s">
        <v>750</v>
      </c>
    </row>
    <row r="213" spans="1:34" x14ac:dyDescent="0.2">
      <c r="A213" t="s">
        <v>803</v>
      </c>
      <c r="B213">
        <f t="shared" si="17"/>
        <v>2.3923444976076555E-2</v>
      </c>
      <c r="C213">
        <f t="shared" si="18"/>
        <v>4.784688995215311E-2</v>
      </c>
      <c r="D213">
        <v>0.6</v>
      </c>
      <c r="E213">
        <f t="shared" si="16"/>
        <v>-0.20000000000000007</v>
      </c>
      <c r="F213" t="s">
        <v>1074</v>
      </c>
      <c r="G213" t="s">
        <v>72</v>
      </c>
      <c r="H213" t="s">
        <v>828</v>
      </c>
      <c r="I213" t="s">
        <v>203</v>
      </c>
      <c r="J213" t="s">
        <v>829</v>
      </c>
      <c r="K213" t="s">
        <v>42</v>
      </c>
      <c r="L213" t="s">
        <v>463</v>
      </c>
      <c r="M213" t="s">
        <v>245</v>
      </c>
      <c r="N213" t="s">
        <v>85</v>
      </c>
      <c r="O213" t="s">
        <v>539</v>
      </c>
      <c r="P213" t="s">
        <v>830</v>
      </c>
      <c r="Q213" t="s">
        <v>77</v>
      </c>
    </row>
    <row r="214" spans="1:34" x14ac:dyDescent="0.2">
      <c r="A214" t="s">
        <v>803</v>
      </c>
      <c r="B214">
        <f t="shared" si="17"/>
        <v>2.3923444976076555E-2</v>
      </c>
      <c r="C214">
        <f t="shared" si="18"/>
        <v>4.784688995215311E-2</v>
      </c>
      <c r="D214">
        <v>0.5</v>
      </c>
      <c r="E214">
        <f t="shared" si="16"/>
        <v>-0.30000000000000004</v>
      </c>
      <c r="F214" t="s">
        <v>1074</v>
      </c>
      <c r="G214" t="s">
        <v>371</v>
      </c>
      <c r="H214" t="s">
        <v>461</v>
      </c>
      <c r="I214" t="s">
        <v>465</v>
      </c>
      <c r="J214" t="s">
        <v>262</v>
      </c>
      <c r="K214" t="s">
        <v>176</v>
      </c>
      <c r="L214" t="s">
        <v>97</v>
      </c>
      <c r="M214" t="s">
        <v>831</v>
      </c>
      <c r="N214" t="s">
        <v>48</v>
      </c>
      <c r="O214" t="s">
        <v>832</v>
      </c>
      <c r="P214" t="s">
        <v>511</v>
      </c>
      <c r="Q214" t="s">
        <v>135</v>
      </c>
      <c r="R214" t="s">
        <v>41</v>
      </c>
    </row>
    <row r="215" spans="1:34" x14ac:dyDescent="0.2">
      <c r="A215" t="s">
        <v>803</v>
      </c>
      <c r="B215">
        <f t="shared" si="17"/>
        <v>2.3923444976076555E-2</v>
      </c>
      <c r="C215">
        <f t="shared" si="18"/>
        <v>4.784688995215311E-2</v>
      </c>
      <c r="D215">
        <v>0.4</v>
      </c>
      <c r="E215">
        <f t="shared" si="16"/>
        <v>-0.4</v>
      </c>
      <c r="F215" t="s">
        <v>1074</v>
      </c>
      <c r="G215" t="s">
        <v>269</v>
      </c>
      <c r="H215" t="s">
        <v>236</v>
      </c>
      <c r="I215" t="s">
        <v>109</v>
      </c>
      <c r="J215" t="s">
        <v>193</v>
      </c>
      <c r="K215" t="s">
        <v>48</v>
      </c>
      <c r="L215" t="s">
        <v>718</v>
      </c>
      <c r="M215" t="s">
        <v>833</v>
      </c>
      <c r="N215" t="s">
        <v>48</v>
      </c>
      <c r="O215" t="s">
        <v>834</v>
      </c>
      <c r="P215" t="s">
        <v>119</v>
      </c>
      <c r="Q215" t="s">
        <v>835</v>
      </c>
    </row>
    <row r="216" spans="1:34" x14ac:dyDescent="0.2">
      <c r="A216" t="s">
        <v>803</v>
      </c>
      <c r="B216">
        <f t="shared" si="17"/>
        <v>2.3923444976076555E-2</v>
      </c>
      <c r="C216">
        <f t="shared" si="18"/>
        <v>4.784688995215311E-2</v>
      </c>
      <c r="D216">
        <v>0.3</v>
      </c>
      <c r="E216">
        <f t="shared" si="16"/>
        <v>-0.5</v>
      </c>
      <c r="F216" t="s">
        <v>1074</v>
      </c>
      <c r="G216" t="s">
        <v>50</v>
      </c>
      <c r="H216" t="s">
        <v>127</v>
      </c>
      <c r="I216" t="s">
        <v>77</v>
      </c>
      <c r="J216" t="s">
        <v>128</v>
      </c>
      <c r="K216" t="s">
        <v>98</v>
      </c>
      <c r="L216" t="s">
        <v>319</v>
      </c>
      <c r="M216" t="s">
        <v>57</v>
      </c>
      <c r="N216" t="s">
        <v>662</v>
      </c>
      <c r="O216" t="s">
        <v>122</v>
      </c>
      <c r="P216" t="s">
        <v>177</v>
      </c>
      <c r="Q216" t="s">
        <v>48</v>
      </c>
      <c r="R216" t="s">
        <v>802</v>
      </c>
      <c r="S216" t="s">
        <v>836</v>
      </c>
    </row>
    <row r="217" spans="1:34" x14ac:dyDescent="0.2">
      <c r="A217" t="s">
        <v>803</v>
      </c>
      <c r="B217">
        <f t="shared" si="17"/>
        <v>2.3923444976076555E-2</v>
      </c>
      <c r="C217">
        <f t="shared" si="18"/>
        <v>4.784688995215311E-2</v>
      </c>
      <c r="D217">
        <v>0.2</v>
      </c>
      <c r="E217">
        <f t="shared" si="16"/>
        <v>-0.60000000000000009</v>
      </c>
      <c r="F217" t="s">
        <v>1074</v>
      </c>
      <c r="G217" t="s">
        <v>269</v>
      </c>
      <c r="H217" t="s">
        <v>438</v>
      </c>
      <c r="I217" t="s">
        <v>837</v>
      </c>
      <c r="J217" t="s">
        <v>52</v>
      </c>
      <c r="K217" t="s">
        <v>261</v>
      </c>
      <c r="L217" t="s">
        <v>101</v>
      </c>
      <c r="M217" t="s">
        <v>650</v>
      </c>
      <c r="N217" t="s">
        <v>465</v>
      </c>
      <c r="O217" t="s">
        <v>84</v>
      </c>
      <c r="P217" t="s">
        <v>136</v>
      </c>
      <c r="Q217" t="s">
        <v>42</v>
      </c>
      <c r="R217" t="s">
        <v>750</v>
      </c>
    </row>
    <row r="218" spans="1:34" x14ac:dyDescent="0.2">
      <c r="A218" t="s">
        <v>803</v>
      </c>
      <c r="B218">
        <f t="shared" si="17"/>
        <v>2.3923444976076555E-2</v>
      </c>
      <c r="C218">
        <f t="shared" si="18"/>
        <v>4.784688995215311E-2</v>
      </c>
      <c r="D218">
        <v>9.9999999999999895E-2</v>
      </c>
      <c r="E218">
        <f t="shared" si="16"/>
        <v>-0.70000000000000018</v>
      </c>
      <c r="F218" t="s">
        <v>1074</v>
      </c>
      <c r="G218" t="s">
        <v>82</v>
      </c>
      <c r="H218" t="s">
        <v>586</v>
      </c>
      <c r="I218" t="s">
        <v>465</v>
      </c>
      <c r="J218" t="s">
        <v>398</v>
      </c>
      <c r="K218" t="s">
        <v>838</v>
      </c>
      <c r="L218" t="s">
        <v>52</v>
      </c>
      <c r="M218" t="s">
        <v>48</v>
      </c>
      <c r="N218" t="s">
        <v>839</v>
      </c>
      <c r="O218" t="s">
        <v>177</v>
      </c>
      <c r="P218" t="s">
        <v>48</v>
      </c>
      <c r="Q218" t="s">
        <v>840</v>
      </c>
    </row>
    <row r="219" spans="1:34" x14ac:dyDescent="0.2">
      <c r="A219" t="s">
        <v>803</v>
      </c>
      <c r="B219">
        <f t="shared" si="17"/>
        <v>2.3923444976076555E-2</v>
      </c>
      <c r="C219">
        <f t="shared" si="18"/>
        <v>4.784688995215311E-2</v>
      </c>
      <c r="D219">
        <v>0</v>
      </c>
      <c r="E219">
        <f t="shared" si="16"/>
        <v>-0.8</v>
      </c>
      <c r="F219" t="s">
        <v>1074</v>
      </c>
      <c r="G219" t="s">
        <v>841</v>
      </c>
      <c r="H219" t="s">
        <v>319</v>
      </c>
      <c r="I219" t="s">
        <v>75</v>
      </c>
      <c r="J219" t="s">
        <v>128</v>
      </c>
      <c r="K219" t="s">
        <v>48</v>
      </c>
      <c r="L219" t="s">
        <v>419</v>
      </c>
      <c r="M219" t="s">
        <v>842</v>
      </c>
      <c r="N219" t="s">
        <v>94</v>
      </c>
      <c r="O219" t="s">
        <v>186</v>
      </c>
      <c r="P219" t="s">
        <v>397</v>
      </c>
      <c r="Q219" t="s">
        <v>510</v>
      </c>
    </row>
    <row r="220" spans="1:34" x14ac:dyDescent="0.2">
      <c r="A220" t="s">
        <v>803</v>
      </c>
      <c r="B220">
        <f t="shared" si="17"/>
        <v>2.3923444976076555E-2</v>
      </c>
      <c r="C220">
        <f t="shared" si="18"/>
        <v>4.784688995215311E-2</v>
      </c>
      <c r="D220">
        <v>-0.1</v>
      </c>
      <c r="E220">
        <f t="shared" si="16"/>
        <v>-0.9</v>
      </c>
      <c r="F220" t="s">
        <v>1074</v>
      </c>
      <c r="G220" t="s">
        <v>843</v>
      </c>
      <c r="H220" t="s">
        <v>844</v>
      </c>
      <c r="I220" t="s">
        <v>85</v>
      </c>
      <c r="J220" t="s">
        <v>148</v>
      </c>
      <c r="K220" t="s">
        <v>845</v>
      </c>
      <c r="L220" t="s">
        <v>68</v>
      </c>
      <c r="M220" t="s">
        <v>200</v>
      </c>
      <c r="N220" t="s">
        <v>158</v>
      </c>
      <c r="O220" t="s">
        <v>48</v>
      </c>
      <c r="P220" t="s">
        <v>452</v>
      </c>
      <c r="Q220" t="s">
        <v>94</v>
      </c>
      <c r="R220" t="s">
        <v>55</v>
      </c>
      <c r="S220" t="s">
        <v>94</v>
      </c>
      <c r="T220" t="s">
        <v>68</v>
      </c>
      <c r="U220" t="s">
        <v>144</v>
      </c>
    </row>
    <row r="221" spans="1:34" x14ac:dyDescent="0.2">
      <c r="A221" t="s">
        <v>803</v>
      </c>
      <c r="B221">
        <f t="shared" si="17"/>
        <v>2.3923444976076555E-2</v>
      </c>
      <c r="C221">
        <f t="shared" si="18"/>
        <v>4.784688995215311E-2</v>
      </c>
      <c r="D221">
        <v>-0.2</v>
      </c>
      <c r="E221">
        <f t="shared" si="16"/>
        <v>-1</v>
      </c>
      <c r="F221" t="s">
        <v>1074</v>
      </c>
      <c r="G221" t="s">
        <v>846</v>
      </c>
      <c r="H221" t="s">
        <v>101</v>
      </c>
      <c r="I221" t="s">
        <v>83</v>
      </c>
      <c r="J221" t="s">
        <v>70</v>
      </c>
      <c r="K221" t="s">
        <v>259</v>
      </c>
      <c r="L221" t="s">
        <v>332</v>
      </c>
      <c r="M221" t="s">
        <v>68</v>
      </c>
      <c r="N221" t="s">
        <v>104</v>
      </c>
      <c r="O221" t="s">
        <v>54</v>
      </c>
      <c r="P221" t="s">
        <v>1</v>
      </c>
      <c r="Q221" t="s">
        <v>847</v>
      </c>
      <c r="R221" t="s">
        <v>249</v>
      </c>
    </row>
    <row r="222" spans="1:34" x14ac:dyDescent="0.2">
      <c r="A222" t="s">
        <v>848</v>
      </c>
      <c r="B222">
        <f>1/3.2</f>
        <v>0.3125</v>
      </c>
      <c r="C222">
        <f>0.5/3.2</f>
        <v>0.15625</v>
      </c>
      <c r="D222">
        <v>1.7</v>
      </c>
      <c r="E222">
        <f t="shared" si="16"/>
        <v>0.89999999999999991</v>
      </c>
      <c r="F222" t="s">
        <v>1074</v>
      </c>
      <c r="G222" t="s">
        <v>82</v>
      </c>
      <c r="H222" t="s">
        <v>193</v>
      </c>
      <c r="I222" t="s">
        <v>849</v>
      </c>
      <c r="J222" t="s">
        <v>88</v>
      </c>
      <c r="K222" t="s">
        <v>416</v>
      </c>
      <c r="L222" t="s">
        <v>850</v>
      </c>
      <c r="M222" t="s">
        <v>851</v>
      </c>
      <c r="N222" t="s">
        <v>174</v>
      </c>
      <c r="O222" t="s">
        <v>57</v>
      </c>
      <c r="P222" t="s">
        <v>786</v>
      </c>
      <c r="Q222" t="s">
        <v>122</v>
      </c>
      <c r="R222" t="s">
        <v>852</v>
      </c>
      <c r="V222" t="s">
        <v>82</v>
      </c>
      <c r="W222" t="s">
        <v>193</v>
      </c>
      <c r="X222" t="s">
        <v>849</v>
      </c>
      <c r="Y222" t="s">
        <v>88</v>
      </c>
      <c r="Z222" t="s">
        <v>416</v>
      </c>
      <c r="AA222" t="s">
        <v>850</v>
      </c>
      <c r="AB222" t="s">
        <v>851</v>
      </c>
      <c r="AC222" t="s">
        <v>174</v>
      </c>
      <c r="AD222" t="s">
        <v>57</v>
      </c>
      <c r="AE222" t="s">
        <v>786</v>
      </c>
      <c r="AF222" t="s">
        <v>122</v>
      </c>
      <c r="AG222" t="s">
        <v>852</v>
      </c>
    </row>
    <row r="223" spans="1:34" x14ac:dyDescent="0.2">
      <c r="A223" t="s">
        <v>848</v>
      </c>
      <c r="B223">
        <f t="shared" ref="B223:B241" si="19">1/3.2</f>
        <v>0.3125</v>
      </c>
      <c r="C223">
        <f t="shared" ref="C223:C241" si="20">0.5/3.2</f>
        <v>0.15625</v>
      </c>
      <c r="D223">
        <v>1.6</v>
      </c>
      <c r="E223">
        <f t="shared" si="16"/>
        <v>0.8</v>
      </c>
      <c r="F223" t="s">
        <v>1074</v>
      </c>
      <c r="G223" t="s">
        <v>72</v>
      </c>
      <c r="H223" t="s">
        <v>853</v>
      </c>
      <c r="I223" t="s">
        <v>854</v>
      </c>
      <c r="J223" t="s">
        <v>390</v>
      </c>
      <c r="K223" t="s">
        <v>815</v>
      </c>
      <c r="L223" t="s">
        <v>245</v>
      </c>
      <c r="M223" t="s">
        <v>68</v>
      </c>
      <c r="N223" t="s">
        <v>193</v>
      </c>
      <c r="O223" t="s">
        <v>855</v>
      </c>
      <c r="P223" t="s">
        <v>52</v>
      </c>
      <c r="Q223" t="s">
        <v>399</v>
      </c>
      <c r="R223" t="s">
        <v>63</v>
      </c>
      <c r="S223" t="s">
        <v>77</v>
      </c>
      <c r="V223" t="s">
        <v>72</v>
      </c>
      <c r="W223" t="s">
        <v>853</v>
      </c>
      <c r="X223" t="s">
        <v>854</v>
      </c>
      <c r="Y223" t="s">
        <v>390</v>
      </c>
      <c r="Z223" t="s">
        <v>815</v>
      </c>
      <c r="AA223" t="s">
        <v>245</v>
      </c>
      <c r="AB223" t="s">
        <v>68</v>
      </c>
      <c r="AC223" t="s">
        <v>193</v>
      </c>
      <c r="AD223" t="s">
        <v>855</v>
      </c>
      <c r="AE223" t="s">
        <v>52</v>
      </c>
      <c r="AF223" t="s">
        <v>399</v>
      </c>
      <c r="AG223" t="s">
        <v>63</v>
      </c>
      <c r="AH223" t="s">
        <v>77</v>
      </c>
    </row>
    <row r="224" spans="1:34" x14ac:dyDescent="0.2">
      <c r="A224" t="s">
        <v>848</v>
      </c>
      <c r="B224">
        <f t="shared" si="19"/>
        <v>0.3125</v>
      </c>
      <c r="C224">
        <f t="shared" si="20"/>
        <v>0.15625</v>
      </c>
      <c r="D224">
        <v>1.5</v>
      </c>
      <c r="E224">
        <f t="shared" si="16"/>
        <v>0.7</v>
      </c>
      <c r="F224" t="s">
        <v>1074</v>
      </c>
      <c r="G224" t="s">
        <v>72</v>
      </c>
      <c r="H224" t="s">
        <v>856</v>
      </c>
      <c r="I224" t="s">
        <v>857</v>
      </c>
      <c r="J224" t="s">
        <v>48</v>
      </c>
      <c r="K224" t="s">
        <v>858</v>
      </c>
      <c r="L224" t="s">
        <v>859</v>
      </c>
      <c r="M224" t="s">
        <v>77</v>
      </c>
      <c r="N224" t="s">
        <v>47</v>
      </c>
      <c r="O224" t="s">
        <v>860</v>
      </c>
      <c r="P224" t="s">
        <v>861</v>
      </c>
      <c r="Q224" t="s">
        <v>121</v>
      </c>
      <c r="R224" t="s">
        <v>862</v>
      </c>
      <c r="V224" t="s">
        <v>72</v>
      </c>
      <c r="W224" t="s">
        <v>856</v>
      </c>
      <c r="X224" t="s">
        <v>857</v>
      </c>
      <c r="Y224" t="s">
        <v>48</v>
      </c>
      <c r="Z224" t="s">
        <v>858</v>
      </c>
      <c r="AA224" t="s">
        <v>859</v>
      </c>
      <c r="AB224" t="s">
        <v>77</v>
      </c>
      <c r="AC224" t="s">
        <v>47</v>
      </c>
      <c r="AD224" t="s">
        <v>860</v>
      </c>
      <c r="AE224" t="s">
        <v>861</v>
      </c>
      <c r="AF224" t="s">
        <v>121</v>
      </c>
      <c r="AG224" t="s">
        <v>862</v>
      </c>
    </row>
    <row r="225" spans="1:35" x14ac:dyDescent="0.2">
      <c r="A225" t="s">
        <v>848</v>
      </c>
      <c r="B225">
        <f t="shared" si="19"/>
        <v>0.3125</v>
      </c>
      <c r="C225">
        <f t="shared" si="20"/>
        <v>0.15625</v>
      </c>
      <c r="D225">
        <v>1.4</v>
      </c>
      <c r="E225">
        <f t="shared" si="16"/>
        <v>0.59999999999999987</v>
      </c>
      <c r="F225" t="s">
        <v>1074</v>
      </c>
      <c r="G225" t="s">
        <v>50</v>
      </c>
      <c r="H225" t="s">
        <v>119</v>
      </c>
      <c r="I225" t="s">
        <v>52</v>
      </c>
      <c r="J225" t="s">
        <v>268</v>
      </c>
      <c r="K225" t="s">
        <v>52</v>
      </c>
      <c r="L225" t="s">
        <v>48</v>
      </c>
      <c r="M225" t="s">
        <v>842</v>
      </c>
      <c r="N225" t="s">
        <v>489</v>
      </c>
      <c r="O225" t="s">
        <v>131</v>
      </c>
      <c r="P225" t="s">
        <v>748</v>
      </c>
      <c r="Q225" t="s">
        <v>350</v>
      </c>
      <c r="R225" t="s">
        <v>98</v>
      </c>
      <c r="S225" t="s">
        <v>863</v>
      </c>
      <c r="V225" t="s">
        <v>50</v>
      </c>
      <c r="W225" t="s">
        <v>119</v>
      </c>
      <c r="X225" t="s">
        <v>52</v>
      </c>
      <c r="Y225" t="s">
        <v>268</v>
      </c>
      <c r="Z225" t="s">
        <v>52</v>
      </c>
      <c r="AA225" t="s">
        <v>48</v>
      </c>
      <c r="AB225" t="s">
        <v>842</v>
      </c>
      <c r="AC225" t="s">
        <v>489</v>
      </c>
      <c r="AD225" t="s">
        <v>131</v>
      </c>
      <c r="AE225" t="s">
        <v>748</v>
      </c>
      <c r="AF225" t="s">
        <v>350</v>
      </c>
      <c r="AG225" t="s">
        <v>98</v>
      </c>
      <c r="AH225" t="s">
        <v>863</v>
      </c>
    </row>
    <row r="226" spans="1:35" x14ac:dyDescent="0.2">
      <c r="A226" t="s">
        <v>848</v>
      </c>
      <c r="B226">
        <f t="shared" si="19"/>
        <v>0.3125</v>
      </c>
      <c r="C226">
        <f t="shared" si="20"/>
        <v>0.15625</v>
      </c>
      <c r="D226">
        <v>1.3</v>
      </c>
      <c r="E226">
        <f t="shared" si="16"/>
        <v>0.5</v>
      </c>
      <c r="F226" t="s">
        <v>1074</v>
      </c>
      <c r="G226" t="s">
        <v>864</v>
      </c>
      <c r="H226" t="s">
        <v>865</v>
      </c>
      <c r="I226" t="s">
        <v>63</v>
      </c>
      <c r="J226" t="s">
        <v>131</v>
      </c>
      <c r="K226" t="s">
        <v>119</v>
      </c>
      <c r="L226" t="s">
        <v>643</v>
      </c>
      <c r="M226" t="s">
        <v>193</v>
      </c>
      <c r="N226" t="s">
        <v>121</v>
      </c>
      <c r="O226" t="s">
        <v>48</v>
      </c>
      <c r="P226" t="s">
        <v>866</v>
      </c>
      <c r="Q226" t="s">
        <v>867</v>
      </c>
      <c r="V226" t="s">
        <v>864</v>
      </c>
      <c r="W226" t="s">
        <v>865</v>
      </c>
      <c r="X226" t="s">
        <v>63</v>
      </c>
      <c r="Y226" t="s">
        <v>131</v>
      </c>
      <c r="Z226" t="s">
        <v>119</v>
      </c>
      <c r="AA226" t="s">
        <v>643</v>
      </c>
      <c r="AB226" t="s">
        <v>193</v>
      </c>
      <c r="AC226" t="s">
        <v>121</v>
      </c>
      <c r="AD226" t="s">
        <v>48</v>
      </c>
      <c r="AE226" t="s">
        <v>866</v>
      </c>
      <c r="AF226" t="s">
        <v>867</v>
      </c>
    </row>
    <row r="227" spans="1:35" x14ac:dyDescent="0.2">
      <c r="A227" t="s">
        <v>848</v>
      </c>
      <c r="B227">
        <f t="shared" si="19"/>
        <v>0.3125</v>
      </c>
      <c r="C227">
        <f t="shared" si="20"/>
        <v>0.15625</v>
      </c>
      <c r="D227">
        <v>1.2</v>
      </c>
      <c r="E227">
        <f t="shared" si="16"/>
        <v>0.39999999999999991</v>
      </c>
      <c r="F227" t="s">
        <v>1074</v>
      </c>
      <c r="G227" t="s">
        <v>664</v>
      </c>
      <c r="H227" t="s">
        <v>121</v>
      </c>
      <c r="I227" t="s">
        <v>48</v>
      </c>
      <c r="J227" t="s">
        <v>868</v>
      </c>
      <c r="K227" t="s">
        <v>869</v>
      </c>
      <c r="L227" t="s">
        <v>1</v>
      </c>
      <c r="M227" t="s">
        <v>285</v>
      </c>
      <c r="N227" t="s">
        <v>90</v>
      </c>
      <c r="O227" t="s">
        <v>140</v>
      </c>
      <c r="P227" t="s">
        <v>48</v>
      </c>
      <c r="Q227" t="s">
        <v>148</v>
      </c>
      <c r="R227" t="s">
        <v>235</v>
      </c>
      <c r="V227" t="s">
        <v>664</v>
      </c>
      <c r="W227" t="s">
        <v>121</v>
      </c>
      <c r="X227" t="s">
        <v>48</v>
      </c>
      <c r="Y227" t="s">
        <v>868</v>
      </c>
      <c r="Z227" t="s">
        <v>869</v>
      </c>
      <c r="AA227" t="s">
        <v>1</v>
      </c>
      <c r="AB227" t="s">
        <v>285</v>
      </c>
      <c r="AC227" t="s">
        <v>90</v>
      </c>
      <c r="AD227" t="s">
        <v>140</v>
      </c>
      <c r="AE227" t="s">
        <v>48</v>
      </c>
      <c r="AF227" t="s">
        <v>148</v>
      </c>
      <c r="AG227" t="s">
        <v>235</v>
      </c>
    </row>
    <row r="228" spans="1:35" x14ac:dyDescent="0.2">
      <c r="A228" t="s">
        <v>848</v>
      </c>
      <c r="B228">
        <f t="shared" si="19"/>
        <v>0.3125</v>
      </c>
      <c r="C228">
        <f t="shared" si="20"/>
        <v>0.15625</v>
      </c>
      <c r="D228">
        <v>1.1000000000000001</v>
      </c>
      <c r="E228">
        <f t="shared" si="16"/>
        <v>0.30000000000000004</v>
      </c>
      <c r="F228" t="s">
        <v>1074</v>
      </c>
      <c r="G228" t="s">
        <v>72</v>
      </c>
      <c r="H228" t="s">
        <v>870</v>
      </c>
      <c r="I228" t="s">
        <v>92</v>
      </c>
      <c r="J228" t="s">
        <v>158</v>
      </c>
      <c r="K228" t="s">
        <v>48</v>
      </c>
      <c r="L228" t="s">
        <v>199</v>
      </c>
      <c r="M228" t="s">
        <v>722</v>
      </c>
      <c r="N228" t="s">
        <v>121</v>
      </c>
      <c r="O228" t="s">
        <v>824</v>
      </c>
      <c r="P228" t="s">
        <v>41</v>
      </c>
      <c r="Q228" t="s">
        <v>48</v>
      </c>
      <c r="R228" t="s">
        <v>871</v>
      </c>
      <c r="V228" t="s">
        <v>72</v>
      </c>
      <c r="W228" t="s">
        <v>870</v>
      </c>
      <c r="X228" t="s">
        <v>92</v>
      </c>
      <c r="Y228" t="s">
        <v>158</v>
      </c>
      <c r="Z228" t="s">
        <v>48</v>
      </c>
      <c r="AA228" t="s">
        <v>199</v>
      </c>
      <c r="AB228" t="s">
        <v>722</v>
      </c>
      <c r="AC228" t="s">
        <v>121</v>
      </c>
      <c r="AD228" t="s">
        <v>824</v>
      </c>
      <c r="AE228" t="s">
        <v>41</v>
      </c>
      <c r="AF228" t="s">
        <v>48</v>
      </c>
      <c r="AG228" t="s">
        <v>871</v>
      </c>
    </row>
    <row r="229" spans="1:35" x14ac:dyDescent="0.2">
      <c r="A229" t="s">
        <v>848</v>
      </c>
      <c r="B229">
        <f t="shared" si="19"/>
        <v>0.3125</v>
      </c>
      <c r="C229">
        <f t="shared" si="20"/>
        <v>0.15625</v>
      </c>
      <c r="D229">
        <v>1</v>
      </c>
      <c r="E229">
        <f t="shared" si="16"/>
        <v>0.19999999999999996</v>
      </c>
      <c r="F229" t="s">
        <v>1074</v>
      </c>
      <c r="G229" t="s">
        <v>50</v>
      </c>
      <c r="H229" t="s">
        <v>127</v>
      </c>
      <c r="I229" t="s">
        <v>77</v>
      </c>
      <c r="J229" t="s">
        <v>128</v>
      </c>
      <c r="K229" t="s">
        <v>48</v>
      </c>
      <c r="L229" t="s">
        <v>872</v>
      </c>
      <c r="M229" t="s">
        <v>94</v>
      </c>
      <c r="N229" t="s">
        <v>250</v>
      </c>
      <c r="O229" t="s">
        <v>131</v>
      </c>
      <c r="P229" t="s">
        <v>873</v>
      </c>
      <c r="Q229" t="s">
        <v>63</v>
      </c>
      <c r="R229" t="s">
        <v>438</v>
      </c>
      <c r="S229" t="s">
        <v>439</v>
      </c>
      <c r="T229" t="s">
        <v>828</v>
      </c>
      <c r="V229" t="s">
        <v>50</v>
      </c>
      <c r="W229" t="s">
        <v>127</v>
      </c>
      <c r="X229" t="s">
        <v>77</v>
      </c>
      <c r="Y229" t="s">
        <v>128</v>
      </c>
      <c r="Z229" t="s">
        <v>48</v>
      </c>
      <c r="AA229" t="s">
        <v>872</v>
      </c>
      <c r="AB229" t="s">
        <v>94</v>
      </c>
      <c r="AC229" t="s">
        <v>250</v>
      </c>
      <c r="AD229" t="s">
        <v>131</v>
      </c>
      <c r="AE229" t="s">
        <v>873</v>
      </c>
      <c r="AF229" t="s">
        <v>63</v>
      </c>
      <c r="AG229" t="s">
        <v>438</v>
      </c>
      <c r="AH229" t="s">
        <v>439</v>
      </c>
      <c r="AI229" t="s">
        <v>828</v>
      </c>
    </row>
    <row r="230" spans="1:35" x14ac:dyDescent="0.2">
      <c r="A230" t="s">
        <v>848</v>
      </c>
      <c r="B230">
        <f t="shared" si="19"/>
        <v>0.3125</v>
      </c>
      <c r="C230">
        <f t="shared" si="20"/>
        <v>0.15625</v>
      </c>
      <c r="D230">
        <v>0.90000000000000102</v>
      </c>
      <c r="E230">
        <f t="shared" si="16"/>
        <v>0.10000000000000098</v>
      </c>
      <c r="F230" t="s">
        <v>1074</v>
      </c>
      <c r="G230" t="s">
        <v>72</v>
      </c>
      <c r="H230" t="s">
        <v>550</v>
      </c>
      <c r="I230" t="s">
        <v>51</v>
      </c>
      <c r="J230" t="s">
        <v>289</v>
      </c>
      <c r="K230" t="s">
        <v>145</v>
      </c>
      <c r="L230" t="s">
        <v>245</v>
      </c>
      <c r="M230" t="s">
        <v>48</v>
      </c>
      <c r="N230" t="s">
        <v>552</v>
      </c>
      <c r="O230" t="s">
        <v>524</v>
      </c>
      <c r="P230" t="s">
        <v>111</v>
      </c>
      <c r="Q230" t="s">
        <v>158</v>
      </c>
      <c r="V230" t="s">
        <v>72</v>
      </c>
      <c r="W230" t="s">
        <v>550</v>
      </c>
      <c r="X230" t="s">
        <v>51</v>
      </c>
      <c r="Y230" t="s">
        <v>289</v>
      </c>
      <c r="Z230" t="s">
        <v>145</v>
      </c>
      <c r="AA230" t="s">
        <v>245</v>
      </c>
      <c r="AB230" t="s">
        <v>48</v>
      </c>
      <c r="AC230" t="s">
        <v>552</v>
      </c>
      <c r="AD230" t="s">
        <v>524</v>
      </c>
      <c r="AE230" t="s">
        <v>111</v>
      </c>
      <c r="AF230" t="s">
        <v>158</v>
      </c>
    </row>
    <row r="231" spans="1:35" x14ac:dyDescent="0.2">
      <c r="A231" t="s">
        <v>848</v>
      </c>
      <c r="B231">
        <f t="shared" si="19"/>
        <v>0.3125</v>
      </c>
      <c r="C231">
        <f t="shared" si="20"/>
        <v>0.15625</v>
      </c>
      <c r="D231">
        <v>0.80000000000000104</v>
      </c>
      <c r="E231">
        <f t="shared" si="16"/>
        <v>9.9920072216264089E-16</v>
      </c>
      <c r="F231" t="s">
        <v>1074</v>
      </c>
      <c r="G231" t="s">
        <v>72</v>
      </c>
      <c r="H231" t="s">
        <v>874</v>
      </c>
      <c r="I231" t="s">
        <v>695</v>
      </c>
      <c r="J231" t="s">
        <v>875</v>
      </c>
      <c r="K231" t="s">
        <v>830</v>
      </c>
      <c r="L231" t="s">
        <v>77</v>
      </c>
      <c r="M231" t="s">
        <v>186</v>
      </c>
      <c r="N231" t="s">
        <v>364</v>
      </c>
      <c r="O231" t="s">
        <v>48</v>
      </c>
      <c r="P231" t="s">
        <v>876</v>
      </c>
      <c r="Q231" t="s">
        <v>338</v>
      </c>
      <c r="R231" t="s">
        <v>164</v>
      </c>
      <c r="V231" t="s">
        <v>72</v>
      </c>
      <c r="W231" t="s">
        <v>874</v>
      </c>
      <c r="X231" t="s">
        <v>695</v>
      </c>
      <c r="Y231" t="s">
        <v>875</v>
      </c>
      <c r="Z231" t="s">
        <v>830</v>
      </c>
      <c r="AA231" t="s">
        <v>77</v>
      </c>
      <c r="AB231" t="s">
        <v>186</v>
      </c>
      <c r="AC231" t="s">
        <v>364</v>
      </c>
      <c r="AD231" t="s">
        <v>48</v>
      </c>
      <c r="AE231" t="s">
        <v>876</v>
      </c>
      <c r="AF231" t="s">
        <v>338</v>
      </c>
      <c r="AG231" t="s">
        <v>164</v>
      </c>
    </row>
    <row r="232" spans="1:35" x14ac:dyDescent="0.2">
      <c r="A232" t="s">
        <v>848</v>
      </c>
      <c r="B232">
        <f t="shared" si="19"/>
        <v>0.3125</v>
      </c>
      <c r="C232">
        <f t="shared" si="20"/>
        <v>0.15625</v>
      </c>
      <c r="D232">
        <v>0.70000000000000095</v>
      </c>
      <c r="E232">
        <f t="shared" si="16"/>
        <v>-9.999999999999909E-2</v>
      </c>
      <c r="F232" t="s">
        <v>1074</v>
      </c>
      <c r="G232" t="s">
        <v>846</v>
      </c>
      <c r="H232" t="s">
        <v>101</v>
      </c>
      <c r="I232" t="s">
        <v>705</v>
      </c>
      <c r="J232" t="s">
        <v>48</v>
      </c>
      <c r="K232" t="s">
        <v>389</v>
      </c>
      <c r="L232" t="s">
        <v>480</v>
      </c>
      <c r="M232" t="s">
        <v>567</v>
      </c>
      <c r="N232" t="s">
        <v>259</v>
      </c>
      <c r="O232" t="s">
        <v>193</v>
      </c>
      <c r="P232" t="s">
        <v>48</v>
      </c>
      <c r="Q232" t="s">
        <v>877</v>
      </c>
      <c r="R232" t="s">
        <v>332</v>
      </c>
      <c r="S232" t="s">
        <v>878</v>
      </c>
      <c r="V232" t="s">
        <v>846</v>
      </c>
      <c r="W232" t="s">
        <v>101</v>
      </c>
      <c r="X232" t="s">
        <v>705</v>
      </c>
      <c r="Y232" t="s">
        <v>48</v>
      </c>
      <c r="Z232" t="s">
        <v>389</v>
      </c>
      <c r="AA232" t="s">
        <v>480</v>
      </c>
      <c r="AB232" t="s">
        <v>567</v>
      </c>
      <c r="AC232" t="s">
        <v>259</v>
      </c>
      <c r="AD232" t="s">
        <v>193</v>
      </c>
      <c r="AE232" t="s">
        <v>48</v>
      </c>
      <c r="AF232" t="s">
        <v>877</v>
      </c>
      <c r="AG232" t="s">
        <v>332</v>
      </c>
      <c r="AH232" t="s">
        <v>878</v>
      </c>
    </row>
    <row r="233" spans="1:35" x14ac:dyDescent="0.2">
      <c r="A233" t="s">
        <v>848</v>
      </c>
      <c r="B233">
        <f t="shared" si="19"/>
        <v>0.3125</v>
      </c>
      <c r="C233">
        <f t="shared" si="20"/>
        <v>0.15625</v>
      </c>
      <c r="D233">
        <v>0.6</v>
      </c>
      <c r="E233">
        <f t="shared" si="16"/>
        <v>-0.20000000000000007</v>
      </c>
      <c r="F233" t="s">
        <v>1074</v>
      </c>
      <c r="G233" t="s">
        <v>879</v>
      </c>
      <c r="H233" t="s">
        <v>143</v>
      </c>
      <c r="I233" t="s">
        <v>700</v>
      </c>
      <c r="J233" t="s">
        <v>84</v>
      </c>
      <c r="K233" t="s">
        <v>101</v>
      </c>
      <c r="L233" t="s">
        <v>175</v>
      </c>
      <c r="M233" t="s">
        <v>488</v>
      </c>
      <c r="N233" t="s">
        <v>41</v>
      </c>
      <c r="O233" t="s">
        <v>48</v>
      </c>
      <c r="P233" t="s">
        <v>599</v>
      </c>
      <c r="V233" t="s">
        <v>879</v>
      </c>
      <c r="W233" t="s">
        <v>143</v>
      </c>
      <c r="X233" t="s">
        <v>700</v>
      </c>
      <c r="Y233" t="s">
        <v>84</v>
      </c>
      <c r="Z233" t="s">
        <v>101</v>
      </c>
      <c r="AA233" t="s">
        <v>175</v>
      </c>
      <c r="AB233" t="s">
        <v>488</v>
      </c>
      <c r="AC233" t="s">
        <v>41</v>
      </c>
      <c r="AD233" t="s">
        <v>48</v>
      </c>
      <c r="AE233" t="s">
        <v>599</v>
      </c>
    </row>
    <row r="234" spans="1:35" x14ac:dyDescent="0.2">
      <c r="A234" t="s">
        <v>848</v>
      </c>
      <c r="B234">
        <f t="shared" si="19"/>
        <v>0.3125</v>
      </c>
      <c r="C234">
        <f t="shared" si="20"/>
        <v>0.15625</v>
      </c>
      <c r="D234">
        <v>0.5</v>
      </c>
      <c r="E234">
        <f t="shared" si="16"/>
        <v>-0.30000000000000004</v>
      </c>
      <c r="F234" t="s">
        <v>1074</v>
      </c>
      <c r="G234" t="s">
        <v>880</v>
      </c>
      <c r="H234" t="s">
        <v>312</v>
      </c>
      <c r="I234" t="s">
        <v>65</v>
      </c>
      <c r="J234" t="s">
        <v>146</v>
      </c>
      <c r="K234" t="s">
        <v>673</v>
      </c>
      <c r="L234" t="s">
        <v>669</v>
      </c>
      <c r="M234" t="s">
        <v>143</v>
      </c>
      <c r="N234" t="s">
        <v>102</v>
      </c>
      <c r="O234" t="s">
        <v>881</v>
      </c>
      <c r="P234" t="s">
        <v>680</v>
      </c>
      <c r="Q234" t="s">
        <v>330</v>
      </c>
      <c r="V234" t="s">
        <v>880</v>
      </c>
      <c r="W234" t="s">
        <v>312</v>
      </c>
      <c r="X234" t="s">
        <v>65</v>
      </c>
      <c r="Y234" t="s">
        <v>146</v>
      </c>
      <c r="Z234" t="s">
        <v>673</v>
      </c>
      <c r="AA234" t="s">
        <v>669</v>
      </c>
      <c r="AB234" t="s">
        <v>143</v>
      </c>
      <c r="AC234" t="s">
        <v>102</v>
      </c>
      <c r="AD234" t="s">
        <v>881</v>
      </c>
      <c r="AE234" t="s">
        <v>680</v>
      </c>
      <c r="AF234" t="s">
        <v>330</v>
      </c>
    </row>
    <row r="235" spans="1:35" x14ac:dyDescent="0.2">
      <c r="A235" t="s">
        <v>848</v>
      </c>
      <c r="B235">
        <f t="shared" si="19"/>
        <v>0.3125</v>
      </c>
      <c r="C235">
        <f t="shared" si="20"/>
        <v>0.15625</v>
      </c>
      <c r="D235">
        <v>0.4</v>
      </c>
      <c r="E235">
        <f t="shared" si="16"/>
        <v>-0.4</v>
      </c>
      <c r="F235" t="s">
        <v>1074</v>
      </c>
      <c r="G235" t="s">
        <v>72</v>
      </c>
      <c r="H235" t="s">
        <v>882</v>
      </c>
      <c r="I235" t="s">
        <v>460</v>
      </c>
      <c r="J235" t="s">
        <v>67</v>
      </c>
      <c r="K235" t="s">
        <v>68</v>
      </c>
      <c r="L235" t="s">
        <v>315</v>
      </c>
      <c r="M235" t="s">
        <v>883</v>
      </c>
      <c r="N235" t="s">
        <v>128</v>
      </c>
      <c r="O235" t="s">
        <v>390</v>
      </c>
      <c r="P235" t="s">
        <v>884</v>
      </c>
      <c r="Q235" t="s">
        <v>177</v>
      </c>
      <c r="R235" t="s">
        <v>288</v>
      </c>
      <c r="V235" t="s">
        <v>72</v>
      </c>
      <c r="W235" t="s">
        <v>882</v>
      </c>
      <c r="X235" t="s">
        <v>460</v>
      </c>
      <c r="Y235" t="s">
        <v>67</v>
      </c>
      <c r="Z235" t="s">
        <v>68</v>
      </c>
      <c r="AA235" t="s">
        <v>315</v>
      </c>
      <c r="AB235" t="s">
        <v>883</v>
      </c>
      <c r="AC235" t="s">
        <v>128</v>
      </c>
      <c r="AD235" t="s">
        <v>390</v>
      </c>
      <c r="AE235" t="s">
        <v>884</v>
      </c>
      <c r="AF235" t="s">
        <v>177</v>
      </c>
      <c r="AG235" t="s">
        <v>288</v>
      </c>
    </row>
    <row r="236" spans="1:35" x14ac:dyDescent="0.2">
      <c r="A236" t="s">
        <v>848</v>
      </c>
      <c r="B236">
        <f t="shared" si="19"/>
        <v>0.3125</v>
      </c>
      <c r="C236">
        <f t="shared" si="20"/>
        <v>0.15625</v>
      </c>
      <c r="D236">
        <v>0.3</v>
      </c>
      <c r="E236">
        <f t="shared" si="16"/>
        <v>-0.5</v>
      </c>
      <c r="F236" t="s">
        <v>1074</v>
      </c>
      <c r="G236" t="s">
        <v>274</v>
      </c>
      <c r="H236" t="s">
        <v>75</v>
      </c>
      <c r="I236" t="s">
        <v>885</v>
      </c>
      <c r="J236" t="s">
        <v>886</v>
      </c>
      <c r="K236" t="s">
        <v>629</v>
      </c>
      <c r="L236" t="s">
        <v>630</v>
      </c>
      <c r="M236" t="s">
        <v>48</v>
      </c>
      <c r="N236" t="s">
        <v>202</v>
      </c>
      <c r="O236" t="s">
        <v>887</v>
      </c>
      <c r="P236" t="s">
        <v>52</v>
      </c>
      <c r="Q236" t="s">
        <v>465</v>
      </c>
      <c r="R236" t="s">
        <v>212</v>
      </c>
      <c r="V236" t="s">
        <v>274</v>
      </c>
      <c r="W236" t="s">
        <v>75</v>
      </c>
      <c r="Z236" t="s">
        <v>629</v>
      </c>
      <c r="AB236" t="s">
        <v>48</v>
      </c>
      <c r="AE236" t="s">
        <v>52</v>
      </c>
      <c r="AF236" t="s">
        <v>465</v>
      </c>
    </row>
    <row r="237" spans="1:35" x14ac:dyDescent="0.2">
      <c r="A237" t="s">
        <v>848</v>
      </c>
      <c r="B237">
        <f t="shared" si="19"/>
        <v>0.3125</v>
      </c>
      <c r="C237">
        <f t="shared" si="20"/>
        <v>0.15625</v>
      </c>
      <c r="D237">
        <v>0.2</v>
      </c>
      <c r="E237">
        <f t="shared" si="16"/>
        <v>-0.60000000000000009</v>
      </c>
      <c r="F237" t="s">
        <v>1074</v>
      </c>
      <c r="G237" t="s">
        <v>318</v>
      </c>
      <c r="H237" t="s">
        <v>888</v>
      </c>
      <c r="I237" t="s">
        <v>662</v>
      </c>
      <c r="J237" t="s">
        <v>109</v>
      </c>
      <c r="K237" t="s">
        <v>48</v>
      </c>
      <c r="L237" t="s">
        <v>889</v>
      </c>
      <c r="M237" t="s">
        <v>76</v>
      </c>
      <c r="N237" t="s">
        <v>48</v>
      </c>
      <c r="O237" t="s">
        <v>311</v>
      </c>
      <c r="P237" t="s">
        <v>158</v>
      </c>
      <c r="Q237" t="s">
        <v>48</v>
      </c>
      <c r="R237" t="s">
        <v>765</v>
      </c>
      <c r="AE237" t="s">
        <v>158</v>
      </c>
      <c r="AF237" t="s">
        <v>48</v>
      </c>
      <c r="AG237" t="s">
        <v>765</v>
      </c>
    </row>
    <row r="238" spans="1:35" x14ac:dyDescent="0.2">
      <c r="A238" t="s">
        <v>848</v>
      </c>
      <c r="B238">
        <f t="shared" si="19"/>
        <v>0.3125</v>
      </c>
      <c r="C238">
        <f t="shared" si="20"/>
        <v>0.15625</v>
      </c>
      <c r="D238">
        <v>9.9999999999999895E-2</v>
      </c>
      <c r="E238">
        <f t="shared" si="16"/>
        <v>-0.70000000000000018</v>
      </c>
      <c r="F238" t="s">
        <v>1074</v>
      </c>
      <c r="G238" t="s">
        <v>72</v>
      </c>
      <c r="H238" t="s">
        <v>890</v>
      </c>
      <c r="I238" t="s">
        <v>460</v>
      </c>
      <c r="J238" t="s">
        <v>67</v>
      </c>
      <c r="K238" t="s">
        <v>101</v>
      </c>
      <c r="L238" t="s">
        <v>193</v>
      </c>
      <c r="M238" t="s">
        <v>137</v>
      </c>
      <c r="N238" t="s">
        <v>891</v>
      </c>
      <c r="O238" t="s">
        <v>48</v>
      </c>
      <c r="P238" t="s">
        <v>813</v>
      </c>
      <c r="Q238" t="s">
        <v>106</v>
      </c>
      <c r="R238" t="s">
        <v>892</v>
      </c>
    </row>
    <row r="239" spans="1:35" x14ac:dyDescent="0.2">
      <c r="A239" t="s">
        <v>848</v>
      </c>
      <c r="B239">
        <f t="shared" si="19"/>
        <v>0.3125</v>
      </c>
      <c r="C239">
        <f t="shared" si="20"/>
        <v>0.15625</v>
      </c>
      <c r="D239">
        <v>0</v>
      </c>
      <c r="E239">
        <f t="shared" si="16"/>
        <v>-0.8</v>
      </c>
      <c r="F239" t="s">
        <v>1074</v>
      </c>
      <c r="G239" t="s">
        <v>61</v>
      </c>
      <c r="H239" t="s">
        <v>114</v>
      </c>
      <c r="I239" t="s">
        <v>121</v>
      </c>
      <c r="J239" t="s">
        <v>893</v>
      </c>
      <c r="K239" t="s">
        <v>744</v>
      </c>
      <c r="L239" t="s">
        <v>101</v>
      </c>
      <c r="M239" t="s">
        <v>193</v>
      </c>
      <c r="N239" t="s">
        <v>315</v>
      </c>
      <c r="O239" t="s">
        <v>894</v>
      </c>
      <c r="P239" t="s">
        <v>52</v>
      </c>
      <c r="Q239" t="s">
        <v>48</v>
      </c>
      <c r="R239" t="s">
        <v>284</v>
      </c>
    </row>
    <row r="240" spans="1:35" x14ac:dyDescent="0.2">
      <c r="A240" t="s">
        <v>848</v>
      </c>
      <c r="B240">
        <f t="shared" si="19"/>
        <v>0.3125</v>
      </c>
      <c r="C240">
        <f t="shared" si="20"/>
        <v>0.15625</v>
      </c>
      <c r="D240">
        <v>-0.1</v>
      </c>
      <c r="E240">
        <f t="shared" si="16"/>
        <v>-0.9</v>
      </c>
      <c r="F240" t="s">
        <v>1074</v>
      </c>
      <c r="G240" t="s">
        <v>72</v>
      </c>
      <c r="H240" t="s">
        <v>895</v>
      </c>
      <c r="I240" t="s">
        <v>662</v>
      </c>
      <c r="J240" t="s">
        <v>109</v>
      </c>
      <c r="K240" t="s">
        <v>465</v>
      </c>
      <c r="L240" t="s">
        <v>665</v>
      </c>
      <c r="M240" t="s">
        <v>896</v>
      </c>
      <c r="N240" t="s">
        <v>48</v>
      </c>
      <c r="O240" t="s">
        <v>897</v>
      </c>
      <c r="P240" t="s">
        <v>898</v>
      </c>
    </row>
    <row r="241" spans="1:35" x14ac:dyDescent="0.2">
      <c r="A241" t="s">
        <v>848</v>
      </c>
      <c r="B241">
        <f t="shared" si="19"/>
        <v>0.3125</v>
      </c>
      <c r="C241">
        <f t="shared" si="20"/>
        <v>0.15625</v>
      </c>
      <c r="D241">
        <v>-0.2</v>
      </c>
      <c r="E241">
        <f t="shared" si="16"/>
        <v>-1</v>
      </c>
      <c r="F241" t="s">
        <v>1074</v>
      </c>
      <c r="G241" t="s">
        <v>72</v>
      </c>
      <c r="H241" t="s">
        <v>899</v>
      </c>
      <c r="I241" t="s">
        <v>387</v>
      </c>
      <c r="J241" t="s">
        <v>250</v>
      </c>
      <c r="K241" t="s">
        <v>680</v>
      </c>
      <c r="L241" t="s">
        <v>539</v>
      </c>
      <c r="M241" t="s">
        <v>340</v>
      </c>
      <c r="N241" t="s">
        <v>48</v>
      </c>
      <c r="O241" t="s">
        <v>900</v>
      </c>
      <c r="P241" t="s">
        <v>158</v>
      </c>
      <c r="Q241" t="s">
        <v>48</v>
      </c>
      <c r="R241" t="s">
        <v>901</v>
      </c>
    </row>
    <row r="242" spans="1:35" x14ac:dyDescent="0.2">
      <c r="A242" t="s">
        <v>902</v>
      </c>
      <c r="B242">
        <f>1/5.83</f>
        <v>0.17152658662092624</v>
      </c>
      <c r="C242">
        <f>0.5/5.83</f>
        <v>8.5763293310463118E-2</v>
      </c>
      <c r="D242">
        <v>1.7</v>
      </c>
      <c r="F242" t="s">
        <v>1074</v>
      </c>
      <c r="G242" t="s">
        <v>50</v>
      </c>
      <c r="H242" t="s">
        <v>437</v>
      </c>
      <c r="I242" t="s">
        <v>67</v>
      </c>
      <c r="J242" t="s">
        <v>48</v>
      </c>
      <c r="K242" t="s">
        <v>903</v>
      </c>
      <c r="L242" t="s">
        <v>789</v>
      </c>
      <c r="M242" t="s">
        <v>48</v>
      </c>
      <c r="N242" t="s">
        <v>904</v>
      </c>
      <c r="O242" t="s">
        <v>41</v>
      </c>
      <c r="P242" t="s">
        <v>48</v>
      </c>
      <c r="Q242" t="s">
        <v>463</v>
      </c>
      <c r="V242" t="s">
        <v>50</v>
      </c>
      <c r="W242" t="s">
        <v>437</v>
      </c>
      <c r="X242" t="s">
        <v>67</v>
      </c>
      <c r="Y242" t="s">
        <v>48</v>
      </c>
      <c r="Z242" t="s">
        <v>903</v>
      </c>
      <c r="AA242" t="s">
        <v>789</v>
      </c>
      <c r="AB242" t="s">
        <v>48</v>
      </c>
      <c r="AC242" t="s">
        <v>904</v>
      </c>
      <c r="AD242" t="s">
        <v>41</v>
      </c>
      <c r="AE242" t="s">
        <v>48</v>
      </c>
      <c r="AF242" t="s">
        <v>463</v>
      </c>
    </row>
    <row r="243" spans="1:35" x14ac:dyDescent="0.2">
      <c r="A243" t="s">
        <v>902</v>
      </c>
      <c r="B243">
        <f t="shared" ref="B243:B261" si="21">1/5.83</f>
        <v>0.17152658662092624</v>
      </c>
      <c r="C243">
        <f t="shared" ref="C243:C261" si="22">0.5/5.83</f>
        <v>8.5763293310463118E-2</v>
      </c>
      <c r="D243">
        <v>1.6</v>
      </c>
      <c r="F243" t="s">
        <v>1074</v>
      </c>
      <c r="G243" t="s">
        <v>905</v>
      </c>
      <c r="H243" t="s">
        <v>906</v>
      </c>
      <c r="I243" t="s">
        <v>460</v>
      </c>
      <c r="J243" t="s">
        <v>67</v>
      </c>
      <c r="K243" t="s">
        <v>350</v>
      </c>
      <c r="L243" t="s">
        <v>121</v>
      </c>
      <c r="M243" t="s">
        <v>101</v>
      </c>
      <c r="N243" t="s">
        <v>504</v>
      </c>
      <c r="O243" t="s">
        <v>52</v>
      </c>
      <c r="P243" t="s">
        <v>883</v>
      </c>
      <c r="Q243" t="s">
        <v>128</v>
      </c>
      <c r="R243" t="s">
        <v>1</v>
      </c>
      <c r="S243" t="s">
        <v>39</v>
      </c>
      <c r="T243" t="s">
        <v>330</v>
      </c>
      <c r="V243" t="s">
        <v>905</v>
      </c>
      <c r="W243" t="s">
        <v>906</v>
      </c>
      <c r="X243" t="s">
        <v>460</v>
      </c>
      <c r="Y243" t="s">
        <v>67</v>
      </c>
      <c r="Z243" t="s">
        <v>350</v>
      </c>
      <c r="AA243" t="s">
        <v>121</v>
      </c>
      <c r="AB243" t="s">
        <v>101</v>
      </c>
      <c r="AC243" t="s">
        <v>504</v>
      </c>
      <c r="AD243" t="s">
        <v>52</v>
      </c>
      <c r="AE243" t="s">
        <v>883</v>
      </c>
      <c r="AF243" t="s">
        <v>128</v>
      </c>
      <c r="AG243" t="s">
        <v>1</v>
      </c>
      <c r="AH243" t="s">
        <v>39</v>
      </c>
      <c r="AI243" t="s">
        <v>330</v>
      </c>
    </row>
    <row r="244" spans="1:35" x14ac:dyDescent="0.2">
      <c r="A244" t="s">
        <v>902</v>
      </c>
      <c r="B244">
        <f t="shared" si="21"/>
        <v>0.17152658662092624</v>
      </c>
      <c r="C244">
        <f t="shared" si="22"/>
        <v>8.5763293310463118E-2</v>
      </c>
      <c r="D244">
        <v>1.5</v>
      </c>
      <c r="F244" t="s">
        <v>1074</v>
      </c>
      <c r="G244" t="s">
        <v>796</v>
      </c>
      <c r="H244" t="s">
        <v>121</v>
      </c>
      <c r="I244" t="s">
        <v>797</v>
      </c>
      <c r="J244" t="s">
        <v>907</v>
      </c>
      <c r="K244" t="s">
        <v>143</v>
      </c>
      <c r="L244" t="s">
        <v>144</v>
      </c>
      <c r="M244" t="s">
        <v>908</v>
      </c>
      <c r="N244" t="s">
        <v>52</v>
      </c>
      <c r="O244" t="s">
        <v>48</v>
      </c>
      <c r="P244" t="s">
        <v>909</v>
      </c>
      <c r="V244" t="s">
        <v>796</v>
      </c>
      <c r="W244" t="s">
        <v>121</v>
      </c>
      <c r="X244" t="s">
        <v>797</v>
      </c>
      <c r="Y244" t="s">
        <v>907</v>
      </c>
      <c r="Z244" t="s">
        <v>143</v>
      </c>
      <c r="AA244" t="s">
        <v>144</v>
      </c>
      <c r="AB244" t="s">
        <v>908</v>
      </c>
      <c r="AC244" t="s">
        <v>52</v>
      </c>
      <c r="AD244" t="s">
        <v>48</v>
      </c>
      <c r="AE244" t="s">
        <v>909</v>
      </c>
    </row>
    <row r="245" spans="1:35" x14ac:dyDescent="0.2">
      <c r="A245" t="s">
        <v>902</v>
      </c>
      <c r="B245">
        <f t="shared" si="21"/>
        <v>0.17152658662092624</v>
      </c>
      <c r="C245">
        <f t="shared" si="22"/>
        <v>8.5763293310463118E-2</v>
      </c>
      <c r="D245">
        <v>1.4</v>
      </c>
      <c r="F245" t="s">
        <v>1074</v>
      </c>
      <c r="G245" t="s">
        <v>841</v>
      </c>
      <c r="H245" t="s">
        <v>910</v>
      </c>
      <c r="I245" t="s">
        <v>340</v>
      </c>
      <c r="J245" t="s">
        <v>1</v>
      </c>
      <c r="K245" t="s">
        <v>191</v>
      </c>
      <c r="L245" t="s">
        <v>911</v>
      </c>
      <c r="M245" t="s">
        <v>121</v>
      </c>
      <c r="N245" t="s">
        <v>141</v>
      </c>
      <c r="O245" t="s">
        <v>57</v>
      </c>
      <c r="P245" t="s">
        <v>1</v>
      </c>
      <c r="Q245" t="s">
        <v>120</v>
      </c>
      <c r="R245" t="s">
        <v>121</v>
      </c>
      <c r="S245" t="s">
        <v>343</v>
      </c>
      <c r="V245" t="s">
        <v>841</v>
      </c>
      <c r="W245" t="s">
        <v>910</v>
      </c>
      <c r="X245" t="s">
        <v>340</v>
      </c>
      <c r="Y245" t="s">
        <v>1</v>
      </c>
      <c r="Z245" t="s">
        <v>191</v>
      </c>
      <c r="AA245" t="s">
        <v>911</v>
      </c>
      <c r="AB245" t="s">
        <v>121</v>
      </c>
      <c r="AC245" t="s">
        <v>141</v>
      </c>
      <c r="AD245" t="s">
        <v>57</v>
      </c>
      <c r="AE245" t="s">
        <v>1</v>
      </c>
      <c r="AF245" t="s">
        <v>120</v>
      </c>
      <c r="AG245" t="s">
        <v>121</v>
      </c>
      <c r="AH245" t="s">
        <v>343</v>
      </c>
    </row>
    <row r="246" spans="1:35" x14ac:dyDescent="0.2">
      <c r="A246" t="s">
        <v>902</v>
      </c>
      <c r="B246">
        <f t="shared" si="21"/>
        <v>0.17152658662092624</v>
      </c>
      <c r="C246">
        <f t="shared" si="22"/>
        <v>8.5763293310463118E-2</v>
      </c>
      <c r="D246">
        <v>1.3</v>
      </c>
      <c r="F246" t="s">
        <v>1074</v>
      </c>
      <c r="G246" t="s">
        <v>72</v>
      </c>
      <c r="H246" t="s">
        <v>912</v>
      </c>
      <c r="I246" t="s">
        <v>387</v>
      </c>
      <c r="J246" t="s">
        <v>250</v>
      </c>
      <c r="K246" t="s">
        <v>85</v>
      </c>
      <c r="L246" t="s">
        <v>913</v>
      </c>
      <c r="M246" t="s">
        <v>58</v>
      </c>
      <c r="N246" t="s">
        <v>48</v>
      </c>
      <c r="O246" t="s">
        <v>914</v>
      </c>
      <c r="P246" t="s">
        <v>536</v>
      </c>
      <c r="Q246" t="s">
        <v>48</v>
      </c>
      <c r="R246" t="s">
        <v>915</v>
      </c>
      <c r="V246" t="s">
        <v>72</v>
      </c>
      <c r="W246" t="s">
        <v>912</v>
      </c>
      <c r="X246" t="s">
        <v>387</v>
      </c>
      <c r="Y246" t="s">
        <v>250</v>
      </c>
      <c r="Z246" t="s">
        <v>85</v>
      </c>
      <c r="AA246" t="s">
        <v>913</v>
      </c>
      <c r="AB246" t="s">
        <v>58</v>
      </c>
      <c r="AC246" t="s">
        <v>48</v>
      </c>
      <c r="AD246" t="s">
        <v>914</v>
      </c>
      <c r="AE246" t="s">
        <v>536</v>
      </c>
      <c r="AF246" t="s">
        <v>48</v>
      </c>
      <c r="AG246" t="s">
        <v>915</v>
      </c>
    </row>
    <row r="247" spans="1:35" x14ac:dyDescent="0.2">
      <c r="A247" t="s">
        <v>902</v>
      </c>
      <c r="B247">
        <f t="shared" si="21"/>
        <v>0.17152658662092624</v>
      </c>
      <c r="C247">
        <f t="shared" si="22"/>
        <v>8.5763293310463118E-2</v>
      </c>
      <c r="D247">
        <v>1.2</v>
      </c>
      <c r="F247" t="s">
        <v>1074</v>
      </c>
      <c r="G247" t="s">
        <v>72</v>
      </c>
      <c r="H247" t="s">
        <v>916</v>
      </c>
      <c r="I247" t="s">
        <v>662</v>
      </c>
      <c r="J247" t="s">
        <v>224</v>
      </c>
      <c r="K247" t="s">
        <v>186</v>
      </c>
      <c r="L247" t="s">
        <v>868</v>
      </c>
      <c r="M247" t="s">
        <v>917</v>
      </c>
      <c r="N247" t="s">
        <v>48</v>
      </c>
      <c r="O247" t="s">
        <v>389</v>
      </c>
      <c r="P247" t="s">
        <v>555</v>
      </c>
      <c r="Q247" t="s">
        <v>52</v>
      </c>
      <c r="R247" t="s">
        <v>48</v>
      </c>
      <c r="S247" t="s">
        <v>518</v>
      </c>
      <c r="V247" t="s">
        <v>72</v>
      </c>
      <c r="W247" t="s">
        <v>916</v>
      </c>
      <c r="X247" t="s">
        <v>662</v>
      </c>
      <c r="Y247" t="s">
        <v>224</v>
      </c>
      <c r="Z247" t="s">
        <v>186</v>
      </c>
      <c r="AA247" t="s">
        <v>868</v>
      </c>
      <c r="AB247" t="s">
        <v>917</v>
      </c>
      <c r="AC247" t="s">
        <v>48</v>
      </c>
      <c r="AD247" t="s">
        <v>389</v>
      </c>
      <c r="AE247" t="s">
        <v>555</v>
      </c>
      <c r="AF247" t="s">
        <v>52</v>
      </c>
      <c r="AG247" t="s">
        <v>48</v>
      </c>
      <c r="AH247" t="s">
        <v>518</v>
      </c>
    </row>
    <row r="248" spans="1:35" x14ac:dyDescent="0.2">
      <c r="A248" t="s">
        <v>902</v>
      </c>
      <c r="B248">
        <f t="shared" si="21"/>
        <v>0.17152658662092624</v>
      </c>
      <c r="C248">
        <f t="shared" si="22"/>
        <v>8.5763293310463118E-2</v>
      </c>
      <c r="D248">
        <v>1.1000000000000001</v>
      </c>
      <c r="F248" t="s">
        <v>1074</v>
      </c>
      <c r="G248" t="s">
        <v>841</v>
      </c>
      <c r="H248" t="s">
        <v>918</v>
      </c>
      <c r="I248" t="s">
        <v>460</v>
      </c>
      <c r="J248" t="s">
        <v>67</v>
      </c>
      <c r="K248" t="s">
        <v>68</v>
      </c>
      <c r="L248" t="s">
        <v>504</v>
      </c>
      <c r="M248" t="s">
        <v>52</v>
      </c>
      <c r="N248" t="s">
        <v>919</v>
      </c>
      <c r="O248" t="s">
        <v>52</v>
      </c>
      <c r="P248" t="s">
        <v>48</v>
      </c>
      <c r="Q248" t="s">
        <v>920</v>
      </c>
      <c r="R248" t="s">
        <v>657</v>
      </c>
      <c r="S248" t="s">
        <v>921</v>
      </c>
      <c r="V248" t="s">
        <v>841</v>
      </c>
      <c r="W248" t="s">
        <v>918</v>
      </c>
      <c r="X248" t="s">
        <v>460</v>
      </c>
      <c r="Y248" t="s">
        <v>67</v>
      </c>
      <c r="Z248" t="s">
        <v>68</v>
      </c>
      <c r="AA248" t="s">
        <v>504</v>
      </c>
      <c r="AB248" t="s">
        <v>52</v>
      </c>
      <c r="AC248" t="s">
        <v>919</v>
      </c>
      <c r="AD248" t="s">
        <v>52</v>
      </c>
      <c r="AE248" t="s">
        <v>48</v>
      </c>
      <c r="AF248" t="s">
        <v>920</v>
      </c>
      <c r="AG248" t="s">
        <v>657</v>
      </c>
      <c r="AH248" t="s">
        <v>921</v>
      </c>
    </row>
    <row r="249" spans="1:35" x14ac:dyDescent="0.2">
      <c r="A249" t="s">
        <v>902</v>
      </c>
      <c r="B249">
        <f t="shared" si="21"/>
        <v>0.17152658662092624</v>
      </c>
      <c r="C249">
        <f t="shared" si="22"/>
        <v>8.5763293310463118E-2</v>
      </c>
      <c r="D249">
        <v>1</v>
      </c>
      <c r="F249" t="s">
        <v>1074</v>
      </c>
      <c r="G249" t="s">
        <v>182</v>
      </c>
      <c r="H249" t="s">
        <v>285</v>
      </c>
      <c r="I249" t="s">
        <v>339</v>
      </c>
      <c r="J249" t="s">
        <v>662</v>
      </c>
      <c r="K249" t="s">
        <v>224</v>
      </c>
      <c r="L249" t="s">
        <v>65</v>
      </c>
      <c r="M249" t="s">
        <v>52</v>
      </c>
      <c r="N249" t="s">
        <v>566</v>
      </c>
      <c r="O249" t="s">
        <v>810</v>
      </c>
      <c r="P249" t="s">
        <v>52</v>
      </c>
      <c r="Q249" t="s">
        <v>48</v>
      </c>
      <c r="R249" t="s">
        <v>922</v>
      </c>
      <c r="S249" t="s">
        <v>193</v>
      </c>
      <c r="T249" t="s">
        <v>750</v>
      </c>
      <c r="V249" t="s">
        <v>182</v>
      </c>
      <c r="W249" t="s">
        <v>285</v>
      </c>
      <c r="X249" t="s">
        <v>339</v>
      </c>
      <c r="Y249" t="s">
        <v>662</v>
      </c>
      <c r="Z249" t="s">
        <v>224</v>
      </c>
      <c r="AA249" t="s">
        <v>65</v>
      </c>
      <c r="AB249" t="s">
        <v>52</v>
      </c>
      <c r="AC249" t="s">
        <v>566</v>
      </c>
      <c r="AD249" t="s">
        <v>810</v>
      </c>
      <c r="AE249" t="s">
        <v>52</v>
      </c>
      <c r="AF249" t="s">
        <v>48</v>
      </c>
      <c r="AG249" t="s">
        <v>922</v>
      </c>
      <c r="AH249" t="s">
        <v>193</v>
      </c>
      <c r="AI249" t="s">
        <v>750</v>
      </c>
    </row>
    <row r="250" spans="1:35" x14ac:dyDescent="0.2">
      <c r="A250" t="s">
        <v>902</v>
      </c>
      <c r="B250">
        <f t="shared" si="21"/>
        <v>0.17152658662092624</v>
      </c>
      <c r="C250">
        <f t="shared" si="22"/>
        <v>8.5763293310463118E-2</v>
      </c>
      <c r="D250">
        <v>0.90000000000000102</v>
      </c>
      <c r="F250" t="s">
        <v>1074</v>
      </c>
      <c r="G250" t="s">
        <v>72</v>
      </c>
      <c r="H250" t="s">
        <v>923</v>
      </c>
      <c r="I250" t="s">
        <v>460</v>
      </c>
      <c r="J250" t="s">
        <v>67</v>
      </c>
      <c r="K250" t="s">
        <v>186</v>
      </c>
      <c r="L250" t="s">
        <v>924</v>
      </c>
      <c r="M250" t="s">
        <v>76</v>
      </c>
      <c r="N250" t="s">
        <v>48</v>
      </c>
      <c r="O250" t="s">
        <v>233</v>
      </c>
      <c r="P250" t="s">
        <v>672</v>
      </c>
      <c r="Q250" t="s">
        <v>48</v>
      </c>
      <c r="R250" t="s">
        <v>925</v>
      </c>
      <c r="V250" t="s">
        <v>72</v>
      </c>
      <c r="W250" t="s">
        <v>923</v>
      </c>
      <c r="X250" t="s">
        <v>460</v>
      </c>
      <c r="Y250" t="s">
        <v>67</v>
      </c>
      <c r="Z250" t="s">
        <v>186</v>
      </c>
      <c r="AA250" t="s">
        <v>924</v>
      </c>
      <c r="AB250" t="s">
        <v>76</v>
      </c>
      <c r="AC250" t="s">
        <v>48</v>
      </c>
      <c r="AD250" t="s">
        <v>233</v>
      </c>
      <c r="AE250" t="s">
        <v>672</v>
      </c>
      <c r="AF250" t="s">
        <v>48</v>
      </c>
      <c r="AG250" t="s">
        <v>925</v>
      </c>
    </row>
    <row r="251" spans="1:35" x14ac:dyDescent="0.2">
      <c r="A251" t="s">
        <v>902</v>
      </c>
      <c r="B251">
        <f t="shared" si="21"/>
        <v>0.17152658662092624</v>
      </c>
      <c r="C251">
        <f t="shared" si="22"/>
        <v>8.5763293310463118E-2</v>
      </c>
      <c r="D251">
        <v>0.80000000000000104</v>
      </c>
      <c r="F251" t="s">
        <v>1074</v>
      </c>
      <c r="G251" t="s">
        <v>926</v>
      </c>
      <c r="H251" t="s">
        <v>927</v>
      </c>
      <c r="I251" t="s">
        <v>662</v>
      </c>
      <c r="J251" t="s">
        <v>224</v>
      </c>
      <c r="K251" t="s">
        <v>48</v>
      </c>
      <c r="L251" t="s">
        <v>928</v>
      </c>
      <c r="M251" t="s">
        <v>310</v>
      </c>
      <c r="N251" t="s">
        <v>48</v>
      </c>
      <c r="O251" t="s">
        <v>929</v>
      </c>
      <c r="P251" t="s">
        <v>106</v>
      </c>
      <c r="Q251" t="s">
        <v>48</v>
      </c>
      <c r="R251" t="s">
        <v>930</v>
      </c>
      <c r="V251" t="s">
        <v>926</v>
      </c>
      <c r="W251" t="s">
        <v>927</v>
      </c>
      <c r="X251" t="s">
        <v>662</v>
      </c>
      <c r="Y251" t="s">
        <v>224</v>
      </c>
      <c r="Z251" t="s">
        <v>48</v>
      </c>
      <c r="AA251" t="s">
        <v>928</v>
      </c>
      <c r="AB251" t="s">
        <v>310</v>
      </c>
      <c r="AC251" t="s">
        <v>48</v>
      </c>
      <c r="AD251" t="s">
        <v>929</v>
      </c>
      <c r="AE251" t="s">
        <v>106</v>
      </c>
      <c r="AF251" t="s">
        <v>48</v>
      </c>
      <c r="AG251" t="s">
        <v>930</v>
      </c>
    </row>
    <row r="252" spans="1:35" x14ac:dyDescent="0.2">
      <c r="A252" t="s">
        <v>902</v>
      </c>
      <c r="B252">
        <f t="shared" si="21"/>
        <v>0.17152658662092624</v>
      </c>
      <c r="C252">
        <f t="shared" si="22"/>
        <v>8.5763293310463118E-2</v>
      </c>
      <c r="D252">
        <v>0.70000000000000095</v>
      </c>
      <c r="F252" t="s">
        <v>1074</v>
      </c>
      <c r="G252" t="s">
        <v>72</v>
      </c>
      <c r="H252" t="s">
        <v>931</v>
      </c>
      <c r="I252" t="s">
        <v>387</v>
      </c>
      <c r="J252" t="s">
        <v>250</v>
      </c>
      <c r="K252" t="s">
        <v>85</v>
      </c>
      <c r="L252" t="s">
        <v>237</v>
      </c>
      <c r="M252" t="s">
        <v>932</v>
      </c>
      <c r="N252" t="s">
        <v>48</v>
      </c>
      <c r="O252" t="s">
        <v>933</v>
      </c>
      <c r="P252" t="s">
        <v>934</v>
      </c>
      <c r="V252" t="s">
        <v>72</v>
      </c>
      <c r="W252" t="s">
        <v>931</v>
      </c>
      <c r="X252" t="s">
        <v>387</v>
      </c>
      <c r="Y252" t="s">
        <v>250</v>
      </c>
      <c r="Z252" t="s">
        <v>85</v>
      </c>
      <c r="AA252" t="s">
        <v>237</v>
      </c>
      <c r="AB252" t="s">
        <v>932</v>
      </c>
      <c r="AC252" t="s">
        <v>48</v>
      </c>
      <c r="AD252" t="s">
        <v>933</v>
      </c>
      <c r="AE252" t="s">
        <v>934</v>
      </c>
    </row>
    <row r="253" spans="1:35" x14ac:dyDescent="0.2">
      <c r="A253" t="s">
        <v>902</v>
      </c>
      <c r="B253">
        <f t="shared" si="21"/>
        <v>0.17152658662092624</v>
      </c>
      <c r="C253">
        <f t="shared" si="22"/>
        <v>8.5763293310463118E-2</v>
      </c>
      <c r="D253">
        <v>0.6</v>
      </c>
      <c r="F253" t="s">
        <v>1074</v>
      </c>
      <c r="G253" t="s">
        <v>318</v>
      </c>
      <c r="H253" t="s">
        <v>118</v>
      </c>
      <c r="I253" t="s">
        <v>935</v>
      </c>
      <c r="J253" t="s">
        <v>67</v>
      </c>
      <c r="K253" t="s">
        <v>48</v>
      </c>
      <c r="L253" t="s">
        <v>936</v>
      </c>
      <c r="M253" t="s">
        <v>58</v>
      </c>
      <c r="N253" t="s">
        <v>48</v>
      </c>
      <c r="O253" t="s">
        <v>937</v>
      </c>
      <c r="P253" t="s">
        <v>158</v>
      </c>
      <c r="Q253" t="s">
        <v>48</v>
      </c>
      <c r="R253" t="s">
        <v>449</v>
      </c>
      <c r="V253" t="s">
        <v>318</v>
      </c>
      <c r="W253" t="s">
        <v>118</v>
      </c>
      <c r="X253" t="s">
        <v>935</v>
      </c>
      <c r="Y253" t="s">
        <v>67</v>
      </c>
      <c r="Z253" t="s">
        <v>48</v>
      </c>
      <c r="AA253" t="s">
        <v>936</v>
      </c>
      <c r="AE253" t="s">
        <v>158</v>
      </c>
      <c r="AF253" t="s">
        <v>48</v>
      </c>
      <c r="AG253" t="s">
        <v>449</v>
      </c>
    </row>
    <row r="254" spans="1:35" x14ac:dyDescent="0.2">
      <c r="A254" t="s">
        <v>902</v>
      </c>
      <c r="B254">
        <f t="shared" si="21"/>
        <v>0.17152658662092624</v>
      </c>
      <c r="C254">
        <f t="shared" si="22"/>
        <v>8.5763293310463118E-2</v>
      </c>
      <c r="D254">
        <v>0.5</v>
      </c>
      <c r="F254" t="s">
        <v>1074</v>
      </c>
      <c r="G254" t="s">
        <v>72</v>
      </c>
      <c r="H254" t="s">
        <v>938</v>
      </c>
      <c r="I254" t="s">
        <v>460</v>
      </c>
      <c r="J254" t="s">
        <v>67</v>
      </c>
      <c r="K254" t="s">
        <v>68</v>
      </c>
      <c r="L254" t="s">
        <v>504</v>
      </c>
      <c r="M254" t="s">
        <v>52</v>
      </c>
      <c r="N254" t="s">
        <v>422</v>
      </c>
      <c r="O254" t="s">
        <v>52</v>
      </c>
      <c r="P254" t="s">
        <v>48</v>
      </c>
      <c r="Q254" t="s">
        <v>939</v>
      </c>
      <c r="R254" t="s">
        <v>175</v>
      </c>
      <c r="V254" t="s">
        <v>72</v>
      </c>
      <c r="W254" t="s">
        <v>938</v>
      </c>
      <c r="X254" t="s">
        <v>460</v>
      </c>
      <c r="Y254" t="s">
        <v>67</v>
      </c>
    </row>
    <row r="255" spans="1:35" x14ac:dyDescent="0.2">
      <c r="A255" t="s">
        <v>902</v>
      </c>
      <c r="B255">
        <f t="shared" si="21"/>
        <v>0.17152658662092624</v>
      </c>
      <c r="C255">
        <f t="shared" si="22"/>
        <v>8.5763293310463118E-2</v>
      </c>
      <c r="D255">
        <v>0.4</v>
      </c>
      <c r="F255" t="s">
        <v>1074</v>
      </c>
      <c r="G255" t="s">
        <v>182</v>
      </c>
      <c r="H255" t="s">
        <v>940</v>
      </c>
      <c r="I255" t="s">
        <v>662</v>
      </c>
      <c r="J255" t="s">
        <v>224</v>
      </c>
      <c r="K255" t="s">
        <v>193</v>
      </c>
      <c r="L255" t="s">
        <v>48</v>
      </c>
      <c r="M255" t="s">
        <v>895</v>
      </c>
      <c r="N255" t="s">
        <v>58</v>
      </c>
      <c r="O255" t="s">
        <v>48</v>
      </c>
      <c r="P255" t="s">
        <v>290</v>
      </c>
      <c r="Q255" t="s">
        <v>260</v>
      </c>
      <c r="R255" t="s">
        <v>48</v>
      </c>
      <c r="S255" t="s">
        <v>941</v>
      </c>
    </row>
    <row r="256" spans="1:35" x14ac:dyDescent="0.2">
      <c r="A256" t="s">
        <v>902</v>
      </c>
      <c r="B256">
        <f t="shared" si="21"/>
        <v>0.17152658662092624</v>
      </c>
      <c r="C256">
        <f t="shared" si="22"/>
        <v>8.5763293310463118E-2</v>
      </c>
      <c r="D256">
        <v>0.3</v>
      </c>
      <c r="F256" t="s">
        <v>1074</v>
      </c>
      <c r="G256" t="s">
        <v>242</v>
      </c>
      <c r="H256" t="s">
        <v>942</v>
      </c>
      <c r="I256" t="s">
        <v>460</v>
      </c>
      <c r="J256" t="s">
        <v>67</v>
      </c>
      <c r="K256" t="s">
        <v>101</v>
      </c>
      <c r="L256" t="s">
        <v>504</v>
      </c>
      <c r="M256" t="s">
        <v>52</v>
      </c>
      <c r="N256" t="s">
        <v>883</v>
      </c>
      <c r="O256" t="s">
        <v>128</v>
      </c>
      <c r="P256" t="s">
        <v>1</v>
      </c>
      <c r="Q256" t="s">
        <v>39</v>
      </c>
      <c r="R256" t="s">
        <v>46</v>
      </c>
      <c r="S256" t="s">
        <v>884</v>
      </c>
    </row>
    <row r="257" spans="1:34" x14ac:dyDescent="0.2">
      <c r="A257" t="s">
        <v>902</v>
      </c>
      <c r="B257">
        <f t="shared" si="21"/>
        <v>0.17152658662092624</v>
      </c>
      <c r="C257">
        <f t="shared" si="22"/>
        <v>8.5763293310463118E-2</v>
      </c>
      <c r="D257">
        <v>0.2</v>
      </c>
      <c r="F257" t="s">
        <v>1074</v>
      </c>
      <c r="G257" t="s">
        <v>943</v>
      </c>
      <c r="H257" t="s">
        <v>626</v>
      </c>
      <c r="I257" t="s">
        <v>881</v>
      </c>
      <c r="J257" t="s">
        <v>131</v>
      </c>
      <c r="K257" t="s">
        <v>332</v>
      </c>
      <c r="L257" t="s">
        <v>83</v>
      </c>
      <c r="M257" t="s">
        <v>52</v>
      </c>
      <c r="N257" t="s">
        <v>176</v>
      </c>
      <c r="O257" t="s">
        <v>41</v>
      </c>
      <c r="P257" t="s">
        <v>48</v>
      </c>
      <c r="Q257" t="s">
        <v>376</v>
      </c>
      <c r="R257" t="s">
        <v>892</v>
      </c>
    </row>
    <row r="258" spans="1:34" x14ac:dyDescent="0.2">
      <c r="A258" t="s">
        <v>902</v>
      </c>
      <c r="B258">
        <f t="shared" si="21"/>
        <v>0.17152658662092624</v>
      </c>
      <c r="C258">
        <f t="shared" si="22"/>
        <v>8.5763293310463118E-2</v>
      </c>
      <c r="D258">
        <v>9.9999999999999895E-2</v>
      </c>
      <c r="F258" t="s">
        <v>1074</v>
      </c>
      <c r="G258" t="s">
        <v>72</v>
      </c>
      <c r="H258" t="s">
        <v>944</v>
      </c>
      <c r="I258" t="s">
        <v>662</v>
      </c>
      <c r="J258" t="s">
        <v>224</v>
      </c>
      <c r="K258" t="s">
        <v>465</v>
      </c>
      <c r="L258" t="s">
        <v>906</v>
      </c>
      <c r="M258" t="s">
        <v>310</v>
      </c>
      <c r="N258" t="s">
        <v>48</v>
      </c>
      <c r="O258" t="s">
        <v>945</v>
      </c>
      <c r="P258" t="s">
        <v>672</v>
      </c>
      <c r="Q258" t="s">
        <v>48</v>
      </c>
      <c r="R258" t="s">
        <v>901</v>
      </c>
    </row>
    <row r="259" spans="1:34" x14ac:dyDescent="0.2">
      <c r="A259" t="s">
        <v>902</v>
      </c>
      <c r="B259">
        <f t="shared" si="21"/>
        <v>0.17152658662092624</v>
      </c>
      <c r="C259">
        <f t="shared" si="22"/>
        <v>8.5763293310463118E-2</v>
      </c>
      <c r="D259">
        <v>0</v>
      </c>
      <c r="F259" t="s">
        <v>1074</v>
      </c>
      <c r="G259" t="s">
        <v>318</v>
      </c>
      <c r="H259" t="s">
        <v>946</v>
      </c>
      <c r="I259" t="s">
        <v>363</v>
      </c>
      <c r="J259" t="s">
        <v>281</v>
      </c>
      <c r="K259" t="s">
        <v>630</v>
      </c>
      <c r="L259" t="s">
        <v>48</v>
      </c>
      <c r="M259" t="s">
        <v>283</v>
      </c>
      <c r="N259" t="s">
        <v>140</v>
      </c>
      <c r="O259" t="s">
        <v>309</v>
      </c>
      <c r="P259" t="s">
        <v>121</v>
      </c>
      <c r="Q259" t="s">
        <v>48</v>
      </c>
      <c r="R259" t="s">
        <v>276</v>
      </c>
    </row>
    <row r="260" spans="1:34" x14ac:dyDescent="0.2">
      <c r="A260" t="s">
        <v>902</v>
      </c>
      <c r="B260">
        <f t="shared" si="21"/>
        <v>0.17152658662092624</v>
      </c>
      <c r="C260">
        <f t="shared" si="22"/>
        <v>8.5763293310463118E-2</v>
      </c>
      <c r="D260">
        <v>-0.1</v>
      </c>
      <c r="F260" t="s">
        <v>1074</v>
      </c>
      <c r="G260" t="s">
        <v>72</v>
      </c>
      <c r="H260" t="s">
        <v>882</v>
      </c>
      <c r="I260" t="s">
        <v>460</v>
      </c>
      <c r="J260" t="s">
        <v>67</v>
      </c>
      <c r="K260" t="s">
        <v>186</v>
      </c>
      <c r="L260" t="s">
        <v>353</v>
      </c>
      <c r="M260" t="s">
        <v>586</v>
      </c>
      <c r="N260" t="s">
        <v>48</v>
      </c>
      <c r="O260" t="s">
        <v>947</v>
      </c>
      <c r="P260" t="s">
        <v>106</v>
      </c>
      <c r="Q260" t="s">
        <v>48</v>
      </c>
      <c r="R260" t="s">
        <v>948</v>
      </c>
    </row>
    <row r="261" spans="1:34" x14ac:dyDescent="0.2">
      <c r="A261" t="s">
        <v>902</v>
      </c>
      <c r="B261">
        <f t="shared" si="21"/>
        <v>0.17152658662092624</v>
      </c>
      <c r="C261">
        <f t="shared" si="22"/>
        <v>8.5763293310463118E-2</v>
      </c>
      <c r="D261">
        <v>-0.2</v>
      </c>
      <c r="F261" t="s">
        <v>1074</v>
      </c>
      <c r="G261" t="s">
        <v>182</v>
      </c>
      <c r="H261" t="s">
        <v>949</v>
      </c>
      <c r="I261" t="s">
        <v>662</v>
      </c>
      <c r="J261" t="s">
        <v>224</v>
      </c>
      <c r="K261" t="s">
        <v>67</v>
      </c>
      <c r="L261" t="s">
        <v>48</v>
      </c>
      <c r="M261" t="s">
        <v>950</v>
      </c>
      <c r="N261" t="s">
        <v>896</v>
      </c>
      <c r="O261" t="s">
        <v>48</v>
      </c>
      <c r="P261" t="s">
        <v>951</v>
      </c>
      <c r="Q261" t="s">
        <v>260</v>
      </c>
      <c r="R261" t="s">
        <v>48</v>
      </c>
      <c r="S261" t="s">
        <v>952</v>
      </c>
    </row>
    <row r="262" spans="1:34" x14ac:dyDescent="0.2">
      <c r="A262" t="s">
        <v>953</v>
      </c>
      <c r="B262">
        <f>1/10.45</f>
        <v>9.569377990430622E-2</v>
      </c>
      <c r="C262">
        <f>0.5/10.45</f>
        <v>4.784688995215311E-2</v>
      </c>
      <c r="D262">
        <v>1.7</v>
      </c>
      <c r="F262" t="s">
        <v>1074</v>
      </c>
      <c r="G262" t="s">
        <v>72</v>
      </c>
      <c r="H262" t="s">
        <v>954</v>
      </c>
      <c r="I262" t="s">
        <v>460</v>
      </c>
      <c r="J262" t="s">
        <v>85</v>
      </c>
      <c r="K262" t="s">
        <v>955</v>
      </c>
      <c r="L262" t="s">
        <v>932</v>
      </c>
      <c r="M262" t="s">
        <v>48</v>
      </c>
      <c r="N262" t="s">
        <v>956</v>
      </c>
      <c r="O262" t="s">
        <v>106</v>
      </c>
      <c r="P262" t="s">
        <v>48</v>
      </c>
      <c r="Q262" t="s">
        <v>255</v>
      </c>
      <c r="V262" t="s">
        <v>72</v>
      </c>
      <c r="W262" t="s">
        <v>954</v>
      </c>
      <c r="X262" t="s">
        <v>460</v>
      </c>
      <c r="Y262" t="s">
        <v>85</v>
      </c>
      <c r="Z262" t="s">
        <v>955</v>
      </c>
      <c r="AA262" t="s">
        <v>932</v>
      </c>
      <c r="AB262" t="s">
        <v>48</v>
      </c>
      <c r="AC262" t="s">
        <v>956</v>
      </c>
      <c r="AD262" t="s">
        <v>106</v>
      </c>
      <c r="AE262" t="s">
        <v>48</v>
      </c>
      <c r="AF262" t="s">
        <v>255</v>
      </c>
    </row>
    <row r="263" spans="1:34" x14ac:dyDescent="0.2">
      <c r="A263" t="s">
        <v>953</v>
      </c>
      <c r="B263">
        <f t="shared" ref="B263:B281" si="23">1/10.45</f>
        <v>9.569377990430622E-2</v>
      </c>
      <c r="C263">
        <f t="shared" ref="C263:C281" si="24">0.5/10.45</f>
        <v>4.784688995215311E-2</v>
      </c>
      <c r="D263">
        <v>1.6</v>
      </c>
      <c r="F263" t="s">
        <v>1074</v>
      </c>
      <c r="G263" t="s">
        <v>72</v>
      </c>
      <c r="H263" t="s">
        <v>957</v>
      </c>
      <c r="I263" t="s">
        <v>958</v>
      </c>
      <c r="J263" t="s">
        <v>1</v>
      </c>
      <c r="K263" t="s">
        <v>588</v>
      </c>
      <c r="L263" t="s">
        <v>47</v>
      </c>
      <c r="M263" t="s">
        <v>1</v>
      </c>
      <c r="N263" t="s">
        <v>285</v>
      </c>
      <c r="O263" t="s">
        <v>959</v>
      </c>
      <c r="P263" t="s">
        <v>960</v>
      </c>
      <c r="Q263" t="s">
        <v>282</v>
      </c>
      <c r="R263" t="s">
        <v>961</v>
      </c>
      <c r="S263" t="s">
        <v>962</v>
      </c>
      <c r="V263" t="s">
        <v>72</v>
      </c>
      <c r="W263" t="s">
        <v>957</v>
      </c>
      <c r="X263" t="s">
        <v>958</v>
      </c>
      <c r="Y263" t="s">
        <v>1</v>
      </c>
      <c r="Z263" t="s">
        <v>588</v>
      </c>
      <c r="AA263" t="s">
        <v>47</v>
      </c>
      <c r="AB263" t="s">
        <v>1</v>
      </c>
      <c r="AC263" t="s">
        <v>285</v>
      </c>
      <c r="AD263" t="s">
        <v>959</v>
      </c>
      <c r="AE263" t="s">
        <v>960</v>
      </c>
      <c r="AF263" t="s">
        <v>282</v>
      </c>
      <c r="AG263" t="s">
        <v>961</v>
      </c>
      <c r="AH263" t="s">
        <v>962</v>
      </c>
    </row>
    <row r="264" spans="1:34" x14ac:dyDescent="0.2">
      <c r="A264" t="s">
        <v>953</v>
      </c>
      <c r="B264">
        <f t="shared" si="23"/>
        <v>9.569377990430622E-2</v>
      </c>
      <c r="C264">
        <f t="shared" si="24"/>
        <v>4.784688995215311E-2</v>
      </c>
      <c r="D264">
        <v>1.5</v>
      </c>
      <c r="F264" t="s">
        <v>1074</v>
      </c>
      <c r="G264" t="s">
        <v>796</v>
      </c>
      <c r="H264" t="s">
        <v>121</v>
      </c>
      <c r="I264" t="s">
        <v>797</v>
      </c>
      <c r="J264" t="s">
        <v>746</v>
      </c>
      <c r="K264" t="s">
        <v>101</v>
      </c>
      <c r="L264" t="s">
        <v>193</v>
      </c>
      <c r="M264" t="s">
        <v>44</v>
      </c>
      <c r="N264" t="s">
        <v>963</v>
      </c>
      <c r="O264" t="s">
        <v>52</v>
      </c>
      <c r="P264" t="s">
        <v>48</v>
      </c>
      <c r="Q264" t="s">
        <v>964</v>
      </c>
      <c r="V264" t="s">
        <v>796</v>
      </c>
      <c r="W264" t="s">
        <v>121</v>
      </c>
      <c r="X264" t="s">
        <v>797</v>
      </c>
      <c r="Y264" t="s">
        <v>746</v>
      </c>
      <c r="Z264" t="s">
        <v>101</v>
      </c>
      <c r="AA264" t="s">
        <v>193</v>
      </c>
      <c r="AB264" t="s">
        <v>44</v>
      </c>
      <c r="AC264" t="s">
        <v>963</v>
      </c>
      <c r="AD264" t="s">
        <v>52</v>
      </c>
      <c r="AE264" t="s">
        <v>48</v>
      </c>
      <c r="AF264" t="s">
        <v>964</v>
      </c>
    </row>
    <row r="265" spans="1:34" x14ac:dyDescent="0.2">
      <c r="A265" t="s">
        <v>953</v>
      </c>
      <c r="B265">
        <f t="shared" si="23"/>
        <v>9.569377990430622E-2</v>
      </c>
      <c r="C265">
        <f t="shared" si="24"/>
        <v>4.784688995215311E-2</v>
      </c>
      <c r="D265">
        <v>1.4</v>
      </c>
      <c r="F265" t="s">
        <v>1074</v>
      </c>
      <c r="G265" t="s">
        <v>318</v>
      </c>
      <c r="H265" t="s">
        <v>910</v>
      </c>
      <c r="I265" t="s">
        <v>460</v>
      </c>
      <c r="J265" t="s">
        <v>67</v>
      </c>
      <c r="K265" t="s">
        <v>101</v>
      </c>
      <c r="L265" t="s">
        <v>137</v>
      </c>
      <c r="M265" t="s">
        <v>965</v>
      </c>
      <c r="N265" t="s">
        <v>52</v>
      </c>
      <c r="O265" t="s">
        <v>48</v>
      </c>
      <c r="P265" t="s">
        <v>966</v>
      </c>
      <c r="Q265" t="s">
        <v>657</v>
      </c>
      <c r="R265" t="s">
        <v>921</v>
      </c>
      <c r="V265" t="s">
        <v>318</v>
      </c>
      <c r="W265" t="s">
        <v>910</v>
      </c>
      <c r="X265" t="s">
        <v>460</v>
      </c>
      <c r="Y265" t="s">
        <v>67</v>
      </c>
      <c r="Z265" t="s">
        <v>101</v>
      </c>
      <c r="AA265" t="s">
        <v>137</v>
      </c>
      <c r="AB265" t="s">
        <v>965</v>
      </c>
      <c r="AC265" t="s">
        <v>52</v>
      </c>
      <c r="AD265" t="s">
        <v>48</v>
      </c>
      <c r="AE265" t="s">
        <v>966</v>
      </c>
      <c r="AF265" t="s">
        <v>657</v>
      </c>
      <c r="AG265" t="s">
        <v>921</v>
      </c>
    </row>
    <row r="266" spans="1:34" x14ac:dyDescent="0.2">
      <c r="A266" t="s">
        <v>953</v>
      </c>
      <c r="B266">
        <f t="shared" si="23"/>
        <v>9.569377990430622E-2</v>
      </c>
      <c r="C266">
        <f t="shared" si="24"/>
        <v>4.784688995215311E-2</v>
      </c>
      <c r="D266">
        <v>1.3</v>
      </c>
      <c r="F266" t="s">
        <v>1074</v>
      </c>
      <c r="G266" t="s">
        <v>242</v>
      </c>
      <c r="H266" t="s">
        <v>118</v>
      </c>
      <c r="I266" t="s">
        <v>198</v>
      </c>
      <c r="J266" t="s">
        <v>387</v>
      </c>
      <c r="K266" t="s">
        <v>224</v>
      </c>
      <c r="L266" t="s">
        <v>140</v>
      </c>
      <c r="M266" t="s">
        <v>1</v>
      </c>
      <c r="N266" t="s">
        <v>191</v>
      </c>
      <c r="O266" t="s">
        <v>341</v>
      </c>
      <c r="P266" t="s">
        <v>121</v>
      </c>
      <c r="Q266" t="s">
        <v>342</v>
      </c>
      <c r="R266" t="s">
        <v>47</v>
      </c>
      <c r="S266" t="s">
        <v>246</v>
      </c>
      <c r="V266" t="s">
        <v>242</v>
      </c>
      <c r="W266" t="s">
        <v>118</v>
      </c>
      <c r="X266" t="s">
        <v>198</v>
      </c>
      <c r="Y266" t="s">
        <v>387</v>
      </c>
      <c r="Z266" t="s">
        <v>224</v>
      </c>
      <c r="AA266" t="s">
        <v>140</v>
      </c>
      <c r="AB266" t="s">
        <v>1</v>
      </c>
      <c r="AC266" t="s">
        <v>191</v>
      </c>
      <c r="AD266" t="s">
        <v>341</v>
      </c>
      <c r="AE266" t="s">
        <v>121</v>
      </c>
      <c r="AF266" t="s">
        <v>342</v>
      </c>
      <c r="AG266" t="s">
        <v>47</v>
      </c>
      <c r="AH266" t="s">
        <v>246</v>
      </c>
    </row>
    <row r="267" spans="1:34" x14ac:dyDescent="0.2">
      <c r="A267" t="s">
        <v>953</v>
      </c>
      <c r="B267">
        <f t="shared" si="23"/>
        <v>9.569377990430622E-2</v>
      </c>
      <c r="C267">
        <f t="shared" si="24"/>
        <v>4.784688995215311E-2</v>
      </c>
      <c r="D267">
        <v>1.2</v>
      </c>
      <c r="F267" t="s">
        <v>1074</v>
      </c>
      <c r="G267" t="s">
        <v>905</v>
      </c>
      <c r="H267" t="s">
        <v>215</v>
      </c>
      <c r="I267" t="s">
        <v>662</v>
      </c>
      <c r="J267" t="s">
        <v>350</v>
      </c>
      <c r="K267" t="s">
        <v>121</v>
      </c>
      <c r="L267" t="s">
        <v>101</v>
      </c>
      <c r="M267" t="s">
        <v>52</v>
      </c>
      <c r="N267" t="s">
        <v>967</v>
      </c>
      <c r="O267" t="s">
        <v>219</v>
      </c>
      <c r="P267" t="s">
        <v>330</v>
      </c>
      <c r="Q267" t="s">
        <v>177</v>
      </c>
      <c r="R267" t="s">
        <v>968</v>
      </c>
      <c r="V267" t="s">
        <v>905</v>
      </c>
      <c r="W267" t="s">
        <v>215</v>
      </c>
      <c r="X267" t="s">
        <v>662</v>
      </c>
      <c r="Y267" t="s">
        <v>350</v>
      </c>
      <c r="Z267" t="s">
        <v>121</v>
      </c>
      <c r="AA267" t="s">
        <v>101</v>
      </c>
      <c r="AB267" t="s">
        <v>52</v>
      </c>
      <c r="AC267" t="s">
        <v>967</v>
      </c>
      <c r="AD267" t="s">
        <v>219</v>
      </c>
      <c r="AE267" t="s">
        <v>330</v>
      </c>
      <c r="AF267" t="s">
        <v>177</v>
      </c>
      <c r="AG267" t="s">
        <v>968</v>
      </c>
    </row>
    <row r="268" spans="1:34" x14ac:dyDescent="0.2">
      <c r="A268" t="s">
        <v>953</v>
      </c>
      <c r="B268">
        <f t="shared" si="23"/>
        <v>9.569377990430622E-2</v>
      </c>
      <c r="C268">
        <f t="shared" si="24"/>
        <v>4.784688995215311E-2</v>
      </c>
      <c r="D268">
        <v>1.1000000000000001</v>
      </c>
      <c r="F268" t="s">
        <v>1074</v>
      </c>
      <c r="G268" t="s">
        <v>926</v>
      </c>
      <c r="H268" t="s">
        <v>235</v>
      </c>
      <c r="I268" t="s">
        <v>387</v>
      </c>
      <c r="J268" t="s">
        <v>224</v>
      </c>
      <c r="K268" t="s">
        <v>140</v>
      </c>
      <c r="L268" t="s">
        <v>1</v>
      </c>
      <c r="M268" t="s">
        <v>969</v>
      </c>
      <c r="N268" t="s">
        <v>121</v>
      </c>
      <c r="O268" t="s">
        <v>424</v>
      </c>
      <c r="P268" t="s">
        <v>191</v>
      </c>
      <c r="Q268" t="s">
        <v>91</v>
      </c>
      <c r="R268" t="s">
        <v>57</v>
      </c>
      <c r="S268" t="s">
        <v>343</v>
      </c>
      <c r="V268" t="s">
        <v>926</v>
      </c>
      <c r="W268" t="s">
        <v>235</v>
      </c>
      <c r="X268" t="s">
        <v>387</v>
      </c>
      <c r="Y268" t="s">
        <v>224</v>
      </c>
      <c r="Z268" t="s">
        <v>140</v>
      </c>
      <c r="AA268" t="s">
        <v>1</v>
      </c>
      <c r="AB268" t="s">
        <v>969</v>
      </c>
      <c r="AC268" t="s">
        <v>121</v>
      </c>
      <c r="AD268" t="s">
        <v>424</v>
      </c>
      <c r="AE268" t="s">
        <v>191</v>
      </c>
      <c r="AF268" t="s">
        <v>91</v>
      </c>
      <c r="AG268" t="s">
        <v>57</v>
      </c>
      <c r="AH268" t="s">
        <v>343</v>
      </c>
    </row>
    <row r="269" spans="1:34" x14ac:dyDescent="0.2">
      <c r="A269" t="s">
        <v>953</v>
      </c>
      <c r="B269">
        <f t="shared" si="23"/>
        <v>9.569377990430622E-2</v>
      </c>
      <c r="C269">
        <f t="shared" si="24"/>
        <v>4.784688995215311E-2</v>
      </c>
      <c r="D269">
        <v>1</v>
      </c>
      <c r="F269" t="s">
        <v>1074</v>
      </c>
      <c r="G269" t="s">
        <v>841</v>
      </c>
      <c r="H269" t="s">
        <v>927</v>
      </c>
      <c r="I269" t="s">
        <v>387</v>
      </c>
      <c r="J269" t="s">
        <v>250</v>
      </c>
      <c r="K269" t="s">
        <v>193</v>
      </c>
      <c r="L269" t="s">
        <v>48</v>
      </c>
      <c r="M269" t="s">
        <v>970</v>
      </c>
      <c r="N269" t="s">
        <v>76</v>
      </c>
      <c r="O269" t="s">
        <v>48</v>
      </c>
      <c r="P269" t="s">
        <v>971</v>
      </c>
      <c r="Q269" t="s">
        <v>158</v>
      </c>
      <c r="R269" t="s">
        <v>48</v>
      </c>
      <c r="S269" t="s">
        <v>765</v>
      </c>
      <c r="V269" t="s">
        <v>841</v>
      </c>
      <c r="W269" t="s">
        <v>927</v>
      </c>
      <c r="X269" t="s">
        <v>387</v>
      </c>
      <c r="Y269" t="s">
        <v>250</v>
      </c>
      <c r="Z269" t="s">
        <v>193</v>
      </c>
      <c r="AA269" t="s">
        <v>48</v>
      </c>
      <c r="AB269" t="s">
        <v>970</v>
      </c>
      <c r="AC269" t="s">
        <v>76</v>
      </c>
      <c r="AD269" t="s">
        <v>48</v>
      </c>
      <c r="AE269" t="s">
        <v>971</v>
      </c>
      <c r="AF269" t="s">
        <v>158</v>
      </c>
      <c r="AG269" t="s">
        <v>48</v>
      </c>
      <c r="AH269" t="s">
        <v>765</v>
      </c>
    </row>
    <row r="270" spans="1:34" x14ac:dyDescent="0.2">
      <c r="A270" t="s">
        <v>953</v>
      </c>
      <c r="B270">
        <f t="shared" si="23"/>
        <v>9.569377990430622E-2</v>
      </c>
      <c r="C270">
        <f t="shared" si="24"/>
        <v>4.784688995215311E-2</v>
      </c>
      <c r="D270">
        <v>0.90000000000000102</v>
      </c>
      <c r="F270" t="s">
        <v>1074</v>
      </c>
      <c r="G270" t="s">
        <v>318</v>
      </c>
      <c r="H270" t="s">
        <v>936</v>
      </c>
      <c r="I270" t="s">
        <v>662</v>
      </c>
      <c r="J270" t="s">
        <v>109</v>
      </c>
      <c r="K270" t="s">
        <v>48</v>
      </c>
      <c r="L270" t="s">
        <v>972</v>
      </c>
      <c r="M270" t="s">
        <v>58</v>
      </c>
      <c r="N270" t="s">
        <v>48</v>
      </c>
      <c r="O270" t="s">
        <v>973</v>
      </c>
      <c r="P270" t="s">
        <v>536</v>
      </c>
      <c r="Q270" t="s">
        <v>48</v>
      </c>
      <c r="R270" t="s">
        <v>974</v>
      </c>
    </row>
    <row r="271" spans="1:34" x14ac:dyDescent="0.2">
      <c r="A271" t="s">
        <v>953</v>
      </c>
      <c r="B271">
        <f t="shared" si="23"/>
        <v>9.569377990430622E-2</v>
      </c>
      <c r="C271">
        <f t="shared" si="24"/>
        <v>4.784688995215311E-2</v>
      </c>
      <c r="D271">
        <v>0.80000000000000104</v>
      </c>
      <c r="F271" t="s">
        <v>1074</v>
      </c>
      <c r="G271" t="s">
        <v>841</v>
      </c>
      <c r="H271" t="s">
        <v>975</v>
      </c>
      <c r="I271" t="s">
        <v>976</v>
      </c>
      <c r="J271" t="s">
        <v>48</v>
      </c>
      <c r="K271" t="s">
        <v>977</v>
      </c>
      <c r="L271" t="s">
        <v>896</v>
      </c>
      <c r="M271" t="s">
        <v>48</v>
      </c>
      <c r="N271" t="s">
        <v>978</v>
      </c>
      <c r="O271" t="s">
        <v>158</v>
      </c>
      <c r="P271" t="s">
        <v>48</v>
      </c>
      <c r="Q271" t="s">
        <v>284</v>
      </c>
    </row>
    <row r="272" spans="1:34" x14ac:dyDescent="0.2">
      <c r="A272" t="s">
        <v>953</v>
      </c>
      <c r="B272">
        <f t="shared" si="23"/>
        <v>9.569377990430622E-2</v>
      </c>
      <c r="C272">
        <f t="shared" si="24"/>
        <v>4.784688995215311E-2</v>
      </c>
      <c r="D272">
        <v>0.70000000000000095</v>
      </c>
      <c r="F272" t="s">
        <v>1074</v>
      </c>
      <c r="G272" t="s">
        <v>318</v>
      </c>
      <c r="H272" t="s">
        <v>979</v>
      </c>
      <c r="I272" t="s">
        <v>387</v>
      </c>
      <c r="J272" t="s">
        <v>250</v>
      </c>
      <c r="K272" t="s">
        <v>48</v>
      </c>
      <c r="L272" t="s">
        <v>903</v>
      </c>
      <c r="M272" t="s">
        <v>917</v>
      </c>
      <c r="N272" t="s">
        <v>48</v>
      </c>
      <c r="O272" t="s">
        <v>980</v>
      </c>
      <c r="P272" t="s">
        <v>106</v>
      </c>
      <c r="Q272" t="s">
        <v>48</v>
      </c>
      <c r="R272" t="s">
        <v>234</v>
      </c>
    </row>
    <row r="273" spans="1:34" x14ac:dyDescent="0.2">
      <c r="A273" t="s">
        <v>953</v>
      </c>
      <c r="B273">
        <f t="shared" si="23"/>
        <v>9.569377990430622E-2</v>
      </c>
      <c r="C273">
        <f t="shared" si="24"/>
        <v>4.784688995215311E-2</v>
      </c>
      <c r="D273">
        <v>0.6</v>
      </c>
      <c r="F273" t="s">
        <v>1074</v>
      </c>
      <c r="G273" t="s">
        <v>72</v>
      </c>
      <c r="H273" t="s">
        <v>981</v>
      </c>
      <c r="I273" t="s">
        <v>460</v>
      </c>
      <c r="J273" t="s">
        <v>67</v>
      </c>
      <c r="K273" t="s">
        <v>101</v>
      </c>
      <c r="L273" t="s">
        <v>193</v>
      </c>
      <c r="M273" t="s">
        <v>315</v>
      </c>
      <c r="N273" t="s">
        <v>982</v>
      </c>
      <c r="O273" t="s">
        <v>52</v>
      </c>
      <c r="P273" t="s">
        <v>48</v>
      </c>
      <c r="Q273" t="s">
        <v>983</v>
      </c>
      <c r="R273" t="s">
        <v>657</v>
      </c>
      <c r="S273" t="s">
        <v>921</v>
      </c>
    </row>
    <row r="274" spans="1:34" x14ac:dyDescent="0.2">
      <c r="A274" t="s">
        <v>953</v>
      </c>
      <c r="B274">
        <f t="shared" si="23"/>
        <v>9.569377990430622E-2</v>
      </c>
      <c r="C274">
        <f t="shared" si="24"/>
        <v>4.784688995215311E-2</v>
      </c>
      <c r="D274">
        <v>0.5</v>
      </c>
      <c r="F274" t="s">
        <v>1074</v>
      </c>
      <c r="G274" t="s">
        <v>50</v>
      </c>
      <c r="H274" t="s">
        <v>437</v>
      </c>
      <c r="I274" t="s">
        <v>67</v>
      </c>
      <c r="J274" t="s">
        <v>48</v>
      </c>
      <c r="K274" t="s">
        <v>984</v>
      </c>
      <c r="L274" t="s">
        <v>985</v>
      </c>
      <c r="M274" t="s">
        <v>630</v>
      </c>
      <c r="N274" t="s">
        <v>48</v>
      </c>
      <c r="O274" t="s">
        <v>986</v>
      </c>
      <c r="P274" t="s">
        <v>140</v>
      </c>
      <c r="Q274" t="s">
        <v>1</v>
      </c>
      <c r="R274" t="s">
        <v>987</v>
      </c>
    </row>
    <row r="275" spans="1:34" x14ac:dyDescent="0.2">
      <c r="A275" t="s">
        <v>953</v>
      </c>
      <c r="B275">
        <f t="shared" si="23"/>
        <v>9.569377990430622E-2</v>
      </c>
      <c r="C275">
        <f t="shared" si="24"/>
        <v>4.784688995215311E-2</v>
      </c>
      <c r="D275">
        <v>0.4</v>
      </c>
      <c r="F275" t="s">
        <v>1074</v>
      </c>
      <c r="G275" t="s">
        <v>988</v>
      </c>
      <c r="H275" t="s">
        <v>989</v>
      </c>
      <c r="I275" t="s">
        <v>416</v>
      </c>
      <c r="J275" t="s">
        <v>44</v>
      </c>
      <c r="K275" t="s">
        <v>990</v>
      </c>
      <c r="L275" t="s">
        <v>630</v>
      </c>
      <c r="M275" t="s">
        <v>48</v>
      </c>
      <c r="N275" t="s">
        <v>991</v>
      </c>
      <c r="O275" t="s">
        <v>892</v>
      </c>
    </row>
    <row r="276" spans="1:34" x14ac:dyDescent="0.2">
      <c r="A276" t="s">
        <v>953</v>
      </c>
      <c r="B276">
        <f t="shared" si="23"/>
        <v>9.569377990430622E-2</v>
      </c>
      <c r="C276">
        <f t="shared" si="24"/>
        <v>4.784688995215311E-2</v>
      </c>
      <c r="D276">
        <v>0.3</v>
      </c>
      <c r="F276" t="s">
        <v>1074</v>
      </c>
      <c r="G276" t="s">
        <v>274</v>
      </c>
      <c r="H276" t="s">
        <v>75</v>
      </c>
      <c r="I276" t="s">
        <v>992</v>
      </c>
      <c r="J276" t="s">
        <v>628</v>
      </c>
      <c r="K276" t="s">
        <v>993</v>
      </c>
      <c r="L276" t="s">
        <v>630</v>
      </c>
      <c r="M276" t="s">
        <v>48</v>
      </c>
      <c r="N276" t="s">
        <v>994</v>
      </c>
      <c r="O276" t="s">
        <v>52</v>
      </c>
      <c r="P276" t="s">
        <v>465</v>
      </c>
      <c r="Q276" t="s">
        <v>103</v>
      </c>
    </row>
    <row r="277" spans="1:34" x14ac:dyDescent="0.2">
      <c r="A277" t="s">
        <v>953</v>
      </c>
      <c r="B277">
        <f t="shared" si="23"/>
        <v>9.569377990430622E-2</v>
      </c>
      <c r="C277">
        <f t="shared" si="24"/>
        <v>4.784688995215311E-2</v>
      </c>
      <c r="D277">
        <v>0.2</v>
      </c>
      <c r="F277" t="s">
        <v>1074</v>
      </c>
      <c r="G277" t="s">
        <v>182</v>
      </c>
      <c r="H277" t="s">
        <v>303</v>
      </c>
      <c r="I277" t="s">
        <v>387</v>
      </c>
      <c r="J277" t="s">
        <v>250</v>
      </c>
      <c r="K277" t="s">
        <v>48</v>
      </c>
      <c r="L277" t="s">
        <v>995</v>
      </c>
      <c r="M277" t="s">
        <v>58</v>
      </c>
      <c r="N277" t="s">
        <v>48</v>
      </c>
      <c r="O277" t="s">
        <v>996</v>
      </c>
      <c r="P277" t="s">
        <v>158</v>
      </c>
      <c r="Q277" t="s">
        <v>48</v>
      </c>
      <c r="R277" t="s">
        <v>997</v>
      </c>
    </row>
    <row r="278" spans="1:34" x14ac:dyDescent="0.2">
      <c r="A278" t="s">
        <v>953</v>
      </c>
      <c r="B278">
        <f t="shared" si="23"/>
        <v>9.569377990430622E-2</v>
      </c>
      <c r="C278">
        <f t="shared" si="24"/>
        <v>4.784688995215311E-2</v>
      </c>
      <c r="D278">
        <v>9.9999999999999895E-2</v>
      </c>
      <c r="F278" t="s">
        <v>1074</v>
      </c>
      <c r="G278" t="s">
        <v>72</v>
      </c>
      <c r="H278" t="s">
        <v>916</v>
      </c>
      <c r="I278" t="s">
        <v>662</v>
      </c>
      <c r="J278" t="s">
        <v>224</v>
      </c>
      <c r="K278" t="s">
        <v>85</v>
      </c>
      <c r="L278" t="s">
        <v>215</v>
      </c>
      <c r="M278" t="s">
        <v>896</v>
      </c>
      <c r="N278" t="s">
        <v>48</v>
      </c>
      <c r="O278" t="s">
        <v>998</v>
      </c>
      <c r="P278" t="s">
        <v>158</v>
      </c>
      <c r="Q278" t="s">
        <v>48</v>
      </c>
      <c r="R278" t="s">
        <v>284</v>
      </c>
    </row>
    <row r="279" spans="1:34" x14ac:dyDescent="0.2">
      <c r="A279" t="s">
        <v>953</v>
      </c>
      <c r="B279">
        <f t="shared" si="23"/>
        <v>9.569377990430622E-2</v>
      </c>
      <c r="C279">
        <f t="shared" si="24"/>
        <v>4.784688995215311E-2</v>
      </c>
      <c r="D279">
        <v>0</v>
      </c>
      <c r="F279" t="s">
        <v>1074</v>
      </c>
      <c r="G279" t="s">
        <v>943</v>
      </c>
      <c r="H279" t="s">
        <v>626</v>
      </c>
      <c r="I279" t="s">
        <v>474</v>
      </c>
      <c r="J279" t="s">
        <v>101</v>
      </c>
      <c r="K279" t="s">
        <v>193</v>
      </c>
      <c r="L279" t="s">
        <v>332</v>
      </c>
      <c r="M279" t="s">
        <v>999</v>
      </c>
      <c r="N279" t="s">
        <v>41</v>
      </c>
      <c r="O279" t="s">
        <v>48</v>
      </c>
      <c r="P279" t="s">
        <v>671</v>
      </c>
      <c r="Q279" t="s">
        <v>175</v>
      </c>
    </row>
    <row r="280" spans="1:34" x14ac:dyDescent="0.2">
      <c r="A280" t="s">
        <v>953</v>
      </c>
      <c r="B280">
        <f t="shared" si="23"/>
        <v>9.569377990430622E-2</v>
      </c>
      <c r="C280">
        <f t="shared" si="24"/>
        <v>4.784688995215311E-2</v>
      </c>
      <c r="D280">
        <v>-0.1</v>
      </c>
      <c r="F280" t="s">
        <v>1074</v>
      </c>
      <c r="G280" t="s">
        <v>72</v>
      </c>
      <c r="H280" t="s">
        <v>931</v>
      </c>
      <c r="I280" t="s">
        <v>387</v>
      </c>
      <c r="J280" t="s">
        <v>250</v>
      </c>
      <c r="K280" t="s">
        <v>465</v>
      </c>
      <c r="L280" t="s">
        <v>979</v>
      </c>
      <c r="M280" t="s">
        <v>917</v>
      </c>
      <c r="N280" t="s">
        <v>48</v>
      </c>
      <c r="O280" t="s">
        <v>1000</v>
      </c>
      <c r="P280" t="s">
        <v>41</v>
      </c>
      <c r="Q280" t="s">
        <v>48</v>
      </c>
      <c r="R280" t="s">
        <v>1001</v>
      </c>
    </row>
    <row r="281" spans="1:34" x14ac:dyDescent="0.2">
      <c r="A281" t="s">
        <v>953</v>
      </c>
      <c r="B281">
        <f t="shared" si="23"/>
        <v>9.569377990430622E-2</v>
      </c>
      <c r="C281">
        <f t="shared" si="24"/>
        <v>4.784688995215311E-2</v>
      </c>
      <c r="D281">
        <v>-0.2</v>
      </c>
      <c r="F281" t="s">
        <v>1074</v>
      </c>
      <c r="G281" t="s">
        <v>297</v>
      </c>
      <c r="H281" t="s">
        <v>247</v>
      </c>
      <c r="I281" t="s">
        <v>83</v>
      </c>
      <c r="J281" t="s">
        <v>52</v>
      </c>
      <c r="K281" t="s">
        <v>1002</v>
      </c>
      <c r="L281" t="s">
        <v>186</v>
      </c>
      <c r="M281" t="s">
        <v>1003</v>
      </c>
      <c r="N281" t="s">
        <v>115</v>
      </c>
      <c r="O281" t="s">
        <v>797</v>
      </c>
      <c r="P281" t="s">
        <v>550</v>
      </c>
    </row>
    <row r="282" spans="1:34" x14ac:dyDescent="0.2">
      <c r="A282" t="s">
        <v>1004</v>
      </c>
      <c r="B282">
        <f>1/18.39</f>
        <v>5.4377379010331697E-2</v>
      </c>
      <c r="C282">
        <f>0.5/10.45</f>
        <v>4.784688995215311E-2</v>
      </c>
      <c r="D282">
        <v>1.7</v>
      </c>
      <c r="F282" t="s">
        <v>1074</v>
      </c>
      <c r="G282" t="s">
        <v>72</v>
      </c>
      <c r="H282" t="s">
        <v>899</v>
      </c>
      <c r="I282" t="s">
        <v>387</v>
      </c>
      <c r="J282" t="s">
        <v>250</v>
      </c>
      <c r="K282" t="s">
        <v>186</v>
      </c>
      <c r="L282" t="s">
        <v>1005</v>
      </c>
      <c r="M282" t="s">
        <v>310</v>
      </c>
      <c r="N282" t="s">
        <v>48</v>
      </c>
      <c r="O282" t="s">
        <v>1006</v>
      </c>
      <c r="P282" t="s">
        <v>282</v>
      </c>
      <c r="Q282" t="s">
        <v>48</v>
      </c>
      <c r="R282" t="s">
        <v>974</v>
      </c>
      <c r="V282" t="s">
        <v>72</v>
      </c>
      <c r="W282" t="s">
        <v>899</v>
      </c>
      <c r="X282" t="s">
        <v>387</v>
      </c>
      <c r="Y282" t="s">
        <v>250</v>
      </c>
      <c r="Z282" t="s">
        <v>186</v>
      </c>
      <c r="AA282" t="s">
        <v>1005</v>
      </c>
      <c r="AB282" t="s">
        <v>310</v>
      </c>
      <c r="AC282" t="s">
        <v>48</v>
      </c>
      <c r="AD282" t="s">
        <v>1006</v>
      </c>
      <c r="AE282" t="s">
        <v>282</v>
      </c>
      <c r="AF282" t="s">
        <v>48</v>
      </c>
      <c r="AG282" t="s">
        <v>974</v>
      </c>
    </row>
    <row r="283" spans="1:34" x14ac:dyDescent="0.2">
      <c r="A283" t="s">
        <v>1004</v>
      </c>
      <c r="B283">
        <f t="shared" ref="B283:B301" si="25">1/18.39</f>
        <v>5.4377379010331697E-2</v>
      </c>
      <c r="C283">
        <f t="shared" ref="C283:C301" si="26">0.5/10.45</f>
        <v>4.784688995215311E-2</v>
      </c>
      <c r="D283">
        <v>1.6</v>
      </c>
      <c r="F283" t="s">
        <v>1074</v>
      </c>
      <c r="G283" t="s">
        <v>61</v>
      </c>
      <c r="H283" t="s">
        <v>114</v>
      </c>
      <c r="I283" t="s">
        <v>121</v>
      </c>
      <c r="J283" t="s">
        <v>893</v>
      </c>
      <c r="K283" t="s">
        <v>733</v>
      </c>
      <c r="L283" t="s">
        <v>143</v>
      </c>
      <c r="M283" t="s">
        <v>315</v>
      </c>
      <c r="N283" t="s">
        <v>1007</v>
      </c>
      <c r="O283" t="s">
        <v>52</v>
      </c>
      <c r="P283" t="s">
        <v>48</v>
      </c>
      <c r="Q283" t="s">
        <v>1008</v>
      </c>
      <c r="V283" t="s">
        <v>61</v>
      </c>
      <c r="W283" t="s">
        <v>114</v>
      </c>
      <c r="X283" t="s">
        <v>121</v>
      </c>
      <c r="Y283" t="s">
        <v>893</v>
      </c>
      <c r="Z283" t="s">
        <v>733</v>
      </c>
      <c r="AA283" t="s">
        <v>143</v>
      </c>
      <c r="AB283" t="s">
        <v>315</v>
      </c>
      <c r="AC283" t="s">
        <v>1007</v>
      </c>
      <c r="AD283" t="s">
        <v>52</v>
      </c>
      <c r="AE283" t="s">
        <v>48</v>
      </c>
      <c r="AF283" t="s">
        <v>1008</v>
      </c>
    </row>
    <row r="284" spans="1:34" x14ac:dyDescent="0.2">
      <c r="A284" t="s">
        <v>1004</v>
      </c>
      <c r="B284">
        <f t="shared" si="25"/>
        <v>5.4377379010331697E-2</v>
      </c>
      <c r="C284">
        <f t="shared" si="26"/>
        <v>4.784688995215311E-2</v>
      </c>
      <c r="D284">
        <v>1.5</v>
      </c>
      <c r="F284" t="s">
        <v>1074</v>
      </c>
      <c r="G284" t="s">
        <v>318</v>
      </c>
      <c r="H284" t="s">
        <v>363</v>
      </c>
      <c r="I284" t="s">
        <v>387</v>
      </c>
      <c r="J284" t="s">
        <v>224</v>
      </c>
      <c r="K284" t="s">
        <v>250</v>
      </c>
      <c r="L284" t="s">
        <v>48</v>
      </c>
      <c r="M284" t="s">
        <v>981</v>
      </c>
      <c r="N284" t="s">
        <v>340</v>
      </c>
      <c r="O284" t="s">
        <v>48</v>
      </c>
      <c r="P284" t="s">
        <v>971</v>
      </c>
      <c r="Q284" t="s">
        <v>158</v>
      </c>
      <c r="R284" t="s">
        <v>48</v>
      </c>
      <c r="S284" t="s">
        <v>1009</v>
      </c>
      <c r="V284" t="s">
        <v>318</v>
      </c>
      <c r="W284" t="s">
        <v>363</v>
      </c>
      <c r="X284" t="s">
        <v>387</v>
      </c>
      <c r="Y284" t="s">
        <v>224</v>
      </c>
      <c r="Z284" t="s">
        <v>250</v>
      </c>
      <c r="AA284" t="s">
        <v>48</v>
      </c>
      <c r="AB284" t="s">
        <v>981</v>
      </c>
      <c r="AC284" t="s">
        <v>340</v>
      </c>
      <c r="AD284" t="s">
        <v>48</v>
      </c>
      <c r="AE284" t="s">
        <v>971</v>
      </c>
      <c r="AF284" t="s">
        <v>158</v>
      </c>
      <c r="AG284" t="s">
        <v>48</v>
      </c>
      <c r="AH284" t="s">
        <v>1009</v>
      </c>
    </row>
    <row r="285" spans="1:34" x14ac:dyDescent="0.2">
      <c r="A285" t="s">
        <v>1004</v>
      </c>
      <c r="B285">
        <f t="shared" si="25"/>
        <v>5.4377379010331697E-2</v>
      </c>
      <c r="C285">
        <f t="shared" si="26"/>
        <v>4.784688995215311E-2</v>
      </c>
      <c r="D285">
        <v>1.4</v>
      </c>
      <c r="F285" t="s">
        <v>1074</v>
      </c>
      <c r="G285" t="s">
        <v>905</v>
      </c>
      <c r="H285" t="s">
        <v>924</v>
      </c>
      <c r="I285" t="s">
        <v>1010</v>
      </c>
      <c r="J285" t="s">
        <v>1</v>
      </c>
      <c r="K285" t="s">
        <v>969</v>
      </c>
      <c r="L285" t="s">
        <v>121</v>
      </c>
      <c r="M285" t="s">
        <v>191</v>
      </c>
      <c r="N285" t="s">
        <v>516</v>
      </c>
      <c r="O285" t="s">
        <v>57</v>
      </c>
      <c r="P285" t="s">
        <v>1</v>
      </c>
      <c r="Q285" t="s">
        <v>120</v>
      </c>
      <c r="R285" t="s">
        <v>121</v>
      </c>
      <c r="S285" t="s">
        <v>343</v>
      </c>
      <c r="V285" t="s">
        <v>905</v>
      </c>
      <c r="W285" t="s">
        <v>924</v>
      </c>
      <c r="X285" t="s">
        <v>1010</v>
      </c>
      <c r="Y285" t="s">
        <v>1</v>
      </c>
      <c r="Z285" t="s">
        <v>969</v>
      </c>
      <c r="AA285" t="s">
        <v>121</v>
      </c>
      <c r="AB285" t="s">
        <v>191</v>
      </c>
      <c r="AC285" t="s">
        <v>516</v>
      </c>
      <c r="AD285" t="s">
        <v>57</v>
      </c>
      <c r="AE285" t="s">
        <v>1</v>
      </c>
      <c r="AF285" t="s">
        <v>120</v>
      </c>
      <c r="AG285" t="s">
        <v>121</v>
      </c>
      <c r="AH285" t="s">
        <v>343</v>
      </c>
    </row>
    <row r="286" spans="1:34" x14ac:dyDescent="0.2">
      <c r="A286" t="s">
        <v>1004</v>
      </c>
      <c r="B286">
        <f t="shared" si="25"/>
        <v>5.4377379010331697E-2</v>
      </c>
      <c r="C286">
        <f t="shared" si="26"/>
        <v>4.784688995215311E-2</v>
      </c>
      <c r="D286">
        <v>1.3</v>
      </c>
      <c r="F286" t="s">
        <v>1074</v>
      </c>
      <c r="G286" t="s">
        <v>72</v>
      </c>
      <c r="H286" t="s">
        <v>779</v>
      </c>
      <c r="I286" t="s">
        <v>387</v>
      </c>
      <c r="J286" t="s">
        <v>250</v>
      </c>
      <c r="K286" t="s">
        <v>680</v>
      </c>
      <c r="L286" t="s">
        <v>1011</v>
      </c>
      <c r="M286" t="s">
        <v>298</v>
      </c>
      <c r="N286" t="s">
        <v>48</v>
      </c>
      <c r="O286" t="s">
        <v>1012</v>
      </c>
      <c r="P286" t="s">
        <v>158</v>
      </c>
      <c r="Q286" t="s">
        <v>48</v>
      </c>
      <c r="R286" t="s">
        <v>518</v>
      </c>
      <c r="V286" t="s">
        <v>72</v>
      </c>
      <c r="W286" t="s">
        <v>779</v>
      </c>
      <c r="X286" t="s">
        <v>387</v>
      </c>
      <c r="Y286" t="s">
        <v>250</v>
      </c>
      <c r="AB286" t="s">
        <v>298</v>
      </c>
      <c r="AE286" t="s">
        <v>158</v>
      </c>
      <c r="AF286" t="s">
        <v>48</v>
      </c>
      <c r="AG286" t="s">
        <v>518</v>
      </c>
    </row>
    <row r="287" spans="1:34" x14ac:dyDescent="0.2">
      <c r="A287" t="s">
        <v>1004</v>
      </c>
      <c r="B287">
        <f t="shared" si="25"/>
        <v>5.4377379010331697E-2</v>
      </c>
      <c r="C287">
        <f t="shared" si="26"/>
        <v>4.784688995215311E-2</v>
      </c>
      <c r="D287">
        <v>1.2</v>
      </c>
      <c r="F287" t="s">
        <v>1074</v>
      </c>
      <c r="G287" t="s">
        <v>841</v>
      </c>
      <c r="H287" t="s">
        <v>940</v>
      </c>
      <c r="I287" t="s">
        <v>460</v>
      </c>
      <c r="J287" t="s">
        <v>67</v>
      </c>
      <c r="K287" t="s">
        <v>48</v>
      </c>
      <c r="L287" t="s">
        <v>890</v>
      </c>
      <c r="M287" t="s">
        <v>586</v>
      </c>
      <c r="N287" t="s">
        <v>48</v>
      </c>
      <c r="O287" t="s">
        <v>1013</v>
      </c>
      <c r="P287" t="s">
        <v>672</v>
      </c>
      <c r="Q287" t="s">
        <v>48</v>
      </c>
      <c r="R287" t="s">
        <v>1014</v>
      </c>
    </row>
    <row r="288" spans="1:34" x14ac:dyDescent="0.2">
      <c r="A288" t="s">
        <v>1004</v>
      </c>
      <c r="B288">
        <f t="shared" si="25"/>
        <v>5.4377379010331697E-2</v>
      </c>
      <c r="C288">
        <f t="shared" si="26"/>
        <v>4.784688995215311E-2</v>
      </c>
      <c r="D288">
        <v>1.1000000000000001</v>
      </c>
      <c r="F288" t="s">
        <v>1074</v>
      </c>
      <c r="G288" t="s">
        <v>318</v>
      </c>
      <c r="H288" t="s">
        <v>666</v>
      </c>
      <c r="I288" t="s">
        <v>662</v>
      </c>
      <c r="J288" t="s">
        <v>101</v>
      </c>
      <c r="K288" t="s">
        <v>1</v>
      </c>
      <c r="L288" t="s">
        <v>519</v>
      </c>
      <c r="M288" t="s">
        <v>711</v>
      </c>
      <c r="N288" t="s">
        <v>177</v>
      </c>
      <c r="O288" t="s">
        <v>79</v>
      </c>
      <c r="P288" t="s">
        <v>612</v>
      </c>
      <c r="Q288" t="s">
        <v>712</v>
      </c>
    </row>
    <row r="289" spans="1:31" x14ac:dyDescent="0.2">
      <c r="A289" t="s">
        <v>1004</v>
      </c>
      <c r="B289">
        <f t="shared" si="25"/>
        <v>5.4377379010331697E-2</v>
      </c>
      <c r="C289">
        <f t="shared" si="26"/>
        <v>4.784688995215311E-2</v>
      </c>
      <c r="D289">
        <v>1</v>
      </c>
      <c r="F289" t="s">
        <v>1074</v>
      </c>
      <c r="G289" t="s">
        <v>841</v>
      </c>
      <c r="H289" t="s">
        <v>1015</v>
      </c>
      <c r="I289" t="s">
        <v>460</v>
      </c>
      <c r="J289" t="s">
        <v>67</v>
      </c>
      <c r="K289" t="s">
        <v>68</v>
      </c>
      <c r="L289" t="s">
        <v>504</v>
      </c>
      <c r="M289" t="s">
        <v>52</v>
      </c>
      <c r="N289" t="s">
        <v>1016</v>
      </c>
      <c r="O289" t="s">
        <v>147</v>
      </c>
      <c r="P289" t="s">
        <v>85</v>
      </c>
      <c r="Q289" t="s">
        <v>346</v>
      </c>
      <c r="R289" t="s">
        <v>442</v>
      </c>
      <c r="S289" t="s">
        <v>306</v>
      </c>
    </row>
    <row r="290" spans="1:31" x14ac:dyDescent="0.2">
      <c r="A290" t="s">
        <v>1004</v>
      </c>
      <c r="B290">
        <f t="shared" si="25"/>
        <v>5.4377379010331697E-2</v>
      </c>
      <c r="C290">
        <f t="shared" si="26"/>
        <v>4.784688995215311E-2</v>
      </c>
      <c r="D290">
        <v>0.90000000000000102</v>
      </c>
      <c r="F290" t="s">
        <v>1074</v>
      </c>
      <c r="G290" t="s">
        <v>182</v>
      </c>
      <c r="H290" t="s">
        <v>1017</v>
      </c>
      <c r="I290" t="s">
        <v>662</v>
      </c>
      <c r="J290" t="s">
        <v>109</v>
      </c>
      <c r="K290" t="s">
        <v>48</v>
      </c>
      <c r="L290" t="s">
        <v>1018</v>
      </c>
      <c r="M290" t="s">
        <v>58</v>
      </c>
      <c r="N290" t="s">
        <v>48</v>
      </c>
      <c r="O290" t="s">
        <v>1019</v>
      </c>
      <c r="P290" t="s">
        <v>536</v>
      </c>
      <c r="Q290" t="s">
        <v>48</v>
      </c>
      <c r="R290" t="s">
        <v>1020</v>
      </c>
    </row>
    <row r="291" spans="1:31" x14ac:dyDescent="0.2">
      <c r="A291" t="s">
        <v>1004</v>
      </c>
      <c r="B291">
        <f t="shared" si="25"/>
        <v>5.4377379010331697E-2</v>
      </c>
      <c r="C291">
        <f t="shared" si="26"/>
        <v>4.784688995215311E-2</v>
      </c>
      <c r="D291">
        <v>0.80000000000000104</v>
      </c>
      <c r="F291" t="s">
        <v>1074</v>
      </c>
      <c r="G291" t="s">
        <v>72</v>
      </c>
      <c r="H291" t="s">
        <v>938</v>
      </c>
      <c r="I291" t="s">
        <v>460</v>
      </c>
      <c r="J291" t="s">
        <v>67</v>
      </c>
      <c r="K291" t="s">
        <v>68</v>
      </c>
      <c r="L291" t="s">
        <v>137</v>
      </c>
      <c r="M291" t="s">
        <v>1021</v>
      </c>
      <c r="N291" t="s">
        <v>48</v>
      </c>
      <c r="O291" t="s">
        <v>1022</v>
      </c>
      <c r="P291" t="s">
        <v>106</v>
      </c>
      <c r="Q291" t="s">
        <v>42</v>
      </c>
      <c r="R291" t="s">
        <v>750</v>
      </c>
    </row>
    <row r="292" spans="1:31" x14ac:dyDescent="0.2">
      <c r="A292" t="s">
        <v>1004</v>
      </c>
      <c r="B292">
        <f t="shared" si="25"/>
        <v>5.4377379010331697E-2</v>
      </c>
      <c r="C292">
        <f t="shared" si="26"/>
        <v>4.784688995215311E-2</v>
      </c>
      <c r="D292">
        <v>0.70000000000000095</v>
      </c>
      <c r="F292" t="s">
        <v>1074</v>
      </c>
      <c r="G292" t="s">
        <v>274</v>
      </c>
      <c r="H292" t="s">
        <v>75</v>
      </c>
      <c r="I292" t="s">
        <v>885</v>
      </c>
      <c r="J292" t="s">
        <v>886</v>
      </c>
      <c r="K292" t="s">
        <v>629</v>
      </c>
      <c r="L292" t="s">
        <v>630</v>
      </c>
      <c r="M292" t="s">
        <v>48</v>
      </c>
      <c r="N292" t="s">
        <v>770</v>
      </c>
      <c r="O292" t="s">
        <v>52</v>
      </c>
      <c r="P292" t="s">
        <v>680</v>
      </c>
      <c r="Q292" t="s">
        <v>148</v>
      </c>
      <c r="R292" t="s">
        <v>256</v>
      </c>
    </row>
    <row r="293" spans="1:31" x14ac:dyDescent="0.2">
      <c r="A293" t="s">
        <v>1004</v>
      </c>
      <c r="B293">
        <f t="shared" si="25"/>
        <v>5.4377379010331697E-2</v>
      </c>
      <c r="C293">
        <f t="shared" si="26"/>
        <v>4.784688995215311E-2</v>
      </c>
      <c r="D293">
        <v>0.6</v>
      </c>
      <c r="F293" t="s">
        <v>1074</v>
      </c>
      <c r="G293" t="s">
        <v>72</v>
      </c>
      <c r="H293" t="s">
        <v>1023</v>
      </c>
      <c r="I293" t="s">
        <v>662</v>
      </c>
      <c r="J293" t="s">
        <v>109</v>
      </c>
      <c r="K293" t="s">
        <v>52</v>
      </c>
      <c r="L293" t="s">
        <v>967</v>
      </c>
      <c r="M293" t="s">
        <v>521</v>
      </c>
      <c r="N293" t="s">
        <v>1024</v>
      </c>
      <c r="O293" t="s">
        <v>884</v>
      </c>
      <c r="P293" t="s">
        <v>177</v>
      </c>
      <c r="Q293" t="s">
        <v>1025</v>
      </c>
    </row>
    <row r="294" spans="1:31" x14ac:dyDescent="0.2">
      <c r="A294" t="s">
        <v>1004</v>
      </c>
      <c r="B294">
        <f t="shared" si="25"/>
        <v>5.4377379010331697E-2</v>
      </c>
      <c r="C294">
        <f t="shared" si="26"/>
        <v>4.784688995215311E-2</v>
      </c>
      <c r="D294">
        <v>0.5</v>
      </c>
      <c r="F294" t="s">
        <v>1074</v>
      </c>
      <c r="G294" t="s">
        <v>318</v>
      </c>
      <c r="H294" t="s">
        <v>910</v>
      </c>
      <c r="I294" t="s">
        <v>460</v>
      </c>
      <c r="J294" t="s">
        <v>67</v>
      </c>
      <c r="K294" t="s">
        <v>101</v>
      </c>
      <c r="L294" t="s">
        <v>193</v>
      </c>
      <c r="M294" t="s">
        <v>315</v>
      </c>
      <c r="N294" t="s">
        <v>982</v>
      </c>
      <c r="O294" t="s">
        <v>52</v>
      </c>
      <c r="P294" t="s">
        <v>48</v>
      </c>
      <c r="Q294" t="s">
        <v>1026</v>
      </c>
      <c r="R294" t="s">
        <v>657</v>
      </c>
      <c r="S294" t="s">
        <v>921</v>
      </c>
    </row>
    <row r="295" spans="1:31" x14ac:dyDescent="0.2">
      <c r="A295" t="s">
        <v>1004</v>
      </c>
      <c r="B295">
        <f t="shared" si="25"/>
        <v>5.4377379010331697E-2</v>
      </c>
      <c r="C295">
        <f t="shared" si="26"/>
        <v>4.784688995215311E-2</v>
      </c>
      <c r="D295">
        <v>0.4</v>
      </c>
      <c r="F295" t="s">
        <v>1074</v>
      </c>
      <c r="G295" t="s">
        <v>926</v>
      </c>
      <c r="H295" t="s">
        <v>1017</v>
      </c>
      <c r="I295" t="s">
        <v>387</v>
      </c>
      <c r="J295" t="s">
        <v>250</v>
      </c>
      <c r="K295" t="s">
        <v>193</v>
      </c>
      <c r="L295" t="s">
        <v>48</v>
      </c>
      <c r="M295" t="s">
        <v>970</v>
      </c>
      <c r="N295" t="s">
        <v>917</v>
      </c>
      <c r="O295" t="s">
        <v>48</v>
      </c>
      <c r="P295" t="s">
        <v>1027</v>
      </c>
      <c r="Q295" t="s">
        <v>106</v>
      </c>
      <c r="R295" t="s">
        <v>48</v>
      </c>
      <c r="S295" t="s">
        <v>234</v>
      </c>
    </row>
    <row r="296" spans="1:31" x14ac:dyDescent="0.2">
      <c r="A296" t="s">
        <v>1004</v>
      </c>
      <c r="B296">
        <f t="shared" si="25"/>
        <v>5.4377379010331697E-2</v>
      </c>
      <c r="C296">
        <f t="shared" si="26"/>
        <v>4.784688995215311E-2</v>
      </c>
      <c r="D296">
        <v>0.3</v>
      </c>
      <c r="F296" t="s">
        <v>1074</v>
      </c>
      <c r="G296" t="s">
        <v>841</v>
      </c>
      <c r="H296" t="s">
        <v>363</v>
      </c>
      <c r="I296" t="s">
        <v>662</v>
      </c>
      <c r="J296" t="s">
        <v>224</v>
      </c>
      <c r="K296" t="s">
        <v>48</v>
      </c>
      <c r="L296" t="s">
        <v>1028</v>
      </c>
      <c r="M296" t="s">
        <v>58</v>
      </c>
      <c r="N296" t="s">
        <v>48</v>
      </c>
      <c r="O296" t="s">
        <v>66</v>
      </c>
      <c r="P296" t="s">
        <v>158</v>
      </c>
      <c r="Q296" t="s">
        <v>48</v>
      </c>
      <c r="R296" t="s">
        <v>952</v>
      </c>
    </row>
    <row r="297" spans="1:31" x14ac:dyDescent="0.2">
      <c r="A297" t="s">
        <v>1004</v>
      </c>
      <c r="B297">
        <f t="shared" si="25"/>
        <v>5.4377379010331697E-2</v>
      </c>
      <c r="C297">
        <f t="shared" si="26"/>
        <v>4.784688995215311E-2</v>
      </c>
      <c r="D297">
        <v>0.2</v>
      </c>
      <c r="F297" t="s">
        <v>1074</v>
      </c>
      <c r="G297" t="s">
        <v>182</v>
      </c>
      <c r="H297" t="s">
        <v>936</v>
      </c>
      <c r="I297" t="s">
        <v>460</v>
      </c>
      <c r="J297" t="s">
        <v>193</v>
      </c>
      <c r="K297" t="s">
        <v>48</v>
      </c>
      <c r="L297" t="s">
        <v>1029</v>
      </c>
      <c r="M297" t="s">
        <v>76</v>
      </c>
      <c r="N297" t="s">
        <v>48</v>
      </c>
      <c r="O297" t="s">
        <v>311</v>
      </c>
      <c r="P297" t="s">
        <v>555</v>
      </c>
      <c r="Q297" t="s">
        <v>52</v>
      </c>
      <c r="R297" t="s">
        <v>48</v>
      </c>
      <c r="S297" t="s">
        <v>518</v>
      </c>
    </row>
    <row r="298" spans="1:31" x14ac:dyDescent="0.2">
      <c r="A298" t="s">
        <v>1004</v>
      </c>
      <c r="B298">
        <f t="shared" si="25"/>
        <v>5.4377379010331697E-2</v>
      </c>
      <c r="C298">
        <f t="shared" si="26"/>
        <v>4.784688995215311E-2</v>
      </c>
      <c r="D298">
        <v>9.9999999999999895E-2</v>
      </c>
      <c r="F298" t="s">
        <v>1074</v>
      </c>
      <c r="G298" t="s">
        <v>926</v>
      </c>
      <c r="H298" t="s">
        <v>235</v>
      </c>
      <c r="I298" t="s">
        <v>387</v>
      </c>
      <c r="J298" t="s">
        <v>250</v>
      </c>
      <c r="K298" t="s">
        <v>48</v>
      </c>
      <c r="L298" t="s">
        <v>981</v>
      </c>
      <c r="M298" t="s">
        <v>340</v>
      </c>
      <c r="N298" t="s">
        <v>48</v>
      </c>
      <c r="O298" t="s">
        <v>1030</v>
      </c>
      <c r="P298" t="s">
        <v>41</v>
      </c>
      <c r="Q298" t="s">
        <v>48</v>
      </c>
      <c r="R298" t="s">
        <v>1031</v>
      </c>
    </row>
    <row r="299" spans="1:31" x14ac:dyDescent="0.2">
      <c r="A299" t="s">
        <v>1004</v>
      </c>
      <c r="B299">
        <f t="shared" si="25"/>
        <v>5.4377379010331697E-2</v>
      </c>
      <c r="C299">
        <f t="shared" si="26"/>
        <v>4.784688995215311E-2</v>
      </c>
      <c r="D299">
        <v>0</v>
      </c>
      <c r="F299" t="s">
        <v>1074</v>
      </c>
      <c r="G299" t="s">
        <v>796</v>
      </c>
      <c r="H299" t="s">
        <v>121</v>
      </c>
      <c r="I299" t="s">
        <v>797</v>
      </c>
      <c r="J299" t="s">
        <v>746</v>
      </c>
      <c r="K299" t="s">
        <v>68</v>
      </c>
      <c r="L299" t="s">
        <v>44</v>
      </c>
      <c r="M299" t="s">
        <v>83</v>
      </c>
      <c r="N299" t="s">
        <v>52</v>
      </c>
      <c r="O299" t="s">
        <v>368</v>
      </c>
      <c r="P299" t="s">
        <v>52</v>
      </c>
      <c r="Q299" t="s">
        <v>48</v>
      </c>
      <c r="R299" t="s">
        <v>1032</v>
      </c>
    </row>
    <row r="300" spans="1:31" x14ac:dyDescent="0.2">
      <c r="A300" t="s">
        <v>1004</v>
      </c>
      <c r="B300">
        <f t="shared" si="25"/>
        <v>5.4377379010331697E-2</v>
      </c>
      <c r="C300">
        <f t="shared" si="26"/>
        <v>4.784688995215311E-2</v>
      </c>
      <c r="D300">
        <v>-0.1</v>
      </c>
      <c r="F300" t="s">
        <v>1074</v>
      </c>
      <c r="G300" t="s">
        <v>905</v>
      </c>
      <c r="H300" t="s">
        <v>906</v>
      </c>
      <c r="I300" t="s">
        <v>460</v>
      </c>
      <c r="J300" t="s">
        <v>67</v>
      </c>
      <c r="K300" t="s">
        <v>68</v>
      </c>
      <c r="L300" t="s">
        <v>504</v>
      </c>
      <c r="M300" t="s">
        <v>52</v>
      </c>
      <c r="N300" t="s">
        <v>1033</v>
      </c>
      <c r="O300" t="s">
        <v>85</v>
      </c>
      <c r="P300" t="s">
        <v>401</v>
      </c>
      <c r="Q300" t="s">
        <v>106</v>
      </c>
      <c r="R300" t="s">
        <v>42</v>
      </c>
      <c r="S300" t="s">
        <v>750</v>
      </c>
    </row>
    <row r="301" spans="1:31" x14ac:dyDescent="0.2">
      <c r="A301" t="s">
        <v>1004</v>
      </c>
      <c r="B301">
        <f t="shared" si="25"/>
        <v>5.4377379010331697E-2</v>
      </c>
      <c r="C301">
        <f t="shared" si="26"/>
        <v>4.784688995215311E-2</v>
      </c>
      <c r="D301">
        <v>-0.2</v>
      </c>
      <c r="F301" t="s">
        <v>1074</v>
      </c>
      <c r="G301" t="s">
        <v>72</v>
      </c>
      <c r="H301" t="s">
        <v>1034</v>
      </c>
      <c r="I301" t="s">
        <v>976</v>
      </c>
      <c r="J301" t="s">
        <v>67</v>
      </c>
      <c r="K301" t="s">
        <v>465</v>
      </c>
      <c r="L301" t="s">
        <v>949</v>
      </c>
      <c r="M301" t="s">
        <v>896</v>
      </c>
      <c r="N301" t="s">
        <v>48</v>
      </c>
      <c r="O301" t="s">
        <v>1035</v>
      </c>
      <c r="P301" t="s">
        <v>158</v>
      </c>
      <c r="Q301" t="s">
        <v>48</v>
      </c>
      <c r="R301" t="s">
        <v>518</v>
      </c>
    </row>
    <row r="302" spans="1:31" x14ac:dyDescent="0.2">
      <c r="A302" t="s">
        <v>1036</v>
      </c>
      <c r="B302">
        <f>1/31.63</f>
        <v>3.1615554852987671E-2</v>
      </c>
      <c r="C302">
        <f>0.5/31.63</f>
        <v>1.5807777426493835E-2</v>
      </c>
      <c r="D302">
        <v>1.7</v>
      </c>
      <c r="F302" t="s">
        <v>1074</v>
      </c>
      <c r="G302" t="s">
        <v>943</v>
      </c>
      <c r="H302" t="s">
        <v>626</v>
      </c>
      <c r="I302" t="s">
        <v>474</v>
      </c>
      <c r="J302" t="s">
        <v>101</v>
      </c>
      <c r="K302" t="s">
        <v>193</v>
      </c>
      <c r="L302" t="s">
        <v>1037</v>
      </c>
      <c r="M302" t="s">
        <v>919</v>
      </c>
      <c r="N302" t="s">
        <v>52</v>
      </c>
      <c r="O302" t="s">
        <v>48</v>
      </c>
      <c r="P302" t="s">
        <v>524</v>
      </c>
      <c r="Q302" t="s">
        <v>892</v>
      </c>
      <c r="V302" t="s">
        <v>943</v>
      </c>
      <c r="W302" t="s">
        <v>626</v>
      </c>
      <c r="Z302" t="s">
        <v>193</v>
      </c>
      <c r="AA302" t="s">
        <v>1037</v>
      </c>
      <c r="AC302" t="s">
        <v>52</v>
      </c>
      <c r="AD302" t="s">
        <v>48</v>
      </c>
      <c r="AE302" t="s">
        <v>524</v>
      </c>
    </row>
    <row r="303" spans="1:31" x14ac:dyDescent="0.2">
      <c r="A303" t="s">
        <v>1036</v>
      </c>
      <c r="B303">
        <f t="shared" ref="B303:B321" si="27">1/31.63</f>
        <v>3.1615554852987671E-2</v>
      </c>
      <c r="C303">
        <f t="shared" ref="C303:C321" si="28">0.5/31.63</f>
        <v>1.5807777426493835E-2</v>
      </c>
      <c r="D303">
        <v>1.6</v>
      </c>
      <c r="F303" t="s">
        <v>1074</v>
      </c>
      <c r="G303" t="s">
        <v>926</v>
      </c>
      <c r="H303" t="s">
        <v>1038</v>
      </c>
      <c r="I303" t="s">
        <v>387</v>
      </c>
      <c r="J303" t="s">
        <v>350</v>
      </c>
      <c r="K303" t="s">
        <v>121</v>
      </c>
      <c r="L303" t="s">
        <v>101</v>
      </c>
      <c r="M303" t="s">
        <v>52</v>
      </c>
      <c r="N303" t="s">
        <v>883</v>
      </c>
      <c r="O303" t="s">
        <v>128</v>
      </c>
      <c r="P303" t="s">
        <v>79</v>
      </c>
      <c r="Q303" t="s">
        <v>55</v>
      </c>
      <c r="R303" t="s">
        <v>1039</v>
      </c>
    </row>
    <row r="304" spans="1:31" x14ac:dyDescent="0.2">
      <c r="A304" t="s">
        <v>1036</v>
      </c>
      <c r="B304">
        <f t="shared" si="27"/>
        <v>3.1615554852987671E-2</v>
      </c>
      <c r="C304">
        <f t="shared" si="28"/>
        <v>1.5807777426493835E-2</v>
      </c>
      <c r="D304">
        <v>1.5</v>
      </c>
      <c r="F304" t="s">
        <v>1074</v>
      </c>
      <c r="G304" t="s">
        <v>210</v>
      </c>
      <c r="H304" t="s">
        <v>409</v>
      </c>
      <c r="I304" t="s">
        <v>744</v>
      </c>
      <c r="J304" t="s">
        <v>68</v>
      </c>
      <c r="K304" t="s">
        <v>144</v>
      </c>
      <c r="L304" t="s">
        <v>560</v>
      </c>
      <c r="M304" t="s">
        <v>52</v>
      </c>
      <c r="N304" t="s">
        <v>48</v>
      </c>
      <c r="O304" t="s">
        <v>1040</v>
      </c>
      <c r="P304" t="s">
        <v>306</v>
      </c>
    </row>
    <row r="305" spans="1:19" x14ac:dyDescent="0.2">
      <c r="A305" t="s">
        <v>1036</v>
      </c>
      <c r="B305">
        <f t="shared" si="27"/>
        <v>3.1615554852987671E-2</v>
      </c>
      <c r="C305">
        <f t="shared" si="28"/>
        <v>1.5807777426493835E-2</v>
      </c>
      <c r="D305">
        <v>1.4</v>
      </c>
      <c r="F305" t="s">
        <v>1074</v>
      </c>
      <c r="G305" t="s">
        <v>72</v>
      </c>
      <c r="H305" t="s">
        <v>984</v>
      </c>
      <c r="I305" t="s">
        <v>511</v>
      </c>
      <c r="J305" t="s">
        <v>1</v>
      </c>
      <c r="K305" t="s">
        <v>1041</v>
      </c>
      <c r="L305" t="s">
        <v>1042</v>
      </c>
      <c r="M305" t="s">
        <v>47</v>
      </c>
      <c r="N305" t="s">
        <v>1</v>
      </c>
      <c r="O305" t="s">
        <v>1043</v>
      </c>
      <c r="P305" t="s">
        <v>656</v>
      </c>
      <c r="Q305" t="s">
        <v>1044</v>
      </c>
      <c r="R305" t="s">
        <v>961</v>
      </c>
      <c r="S305" t="s">
        <v>658</v>
      </c>
    </row>
    <row r="306" spans="1:19" x14ac:dyDescent="0.2">
      <c r="A306" t="s">
        <v>1036</v>
      </c>
      <c r="B306">
        <f t="shared" si="27"/>
        <v>3.1615554852987671E-2</v>
      </c>
      <c r="C306">
        <f t="shared" si="28"/>
        <v>1.5807777426493835E-2</v>
      </c>
      <c r="D306">
        <v>1.3</v>
      </c>
      <c r="F306" t="s">
        <v>1074</v>
      </c>
      <c r="G306" t="s">
        <v>318</v>
      </c>
      <c r="H306" t="s">
        <v>1045</v>
      </c>
      <c r="I306" t="s">
        <v>460</v>
      </c>
      <c r="J306" t="s">
        <v>48</v>
      </c>
      <c r="K306" t="s">
        <v>459</v>
      </c>
      <c r="L306" t="s">
        <v>298</v>
      </c>
      <c r="M306" t="s">
        <v>48</v>
      </c>
      <c r="N306" t="s">
        <v>1046</v>
      </c>
      <c r="O306" t="s">
        <v>106</v>
      </c>
      <c r="P306" t="s">
        <v>48</v>
      </c>
      <c r="Q306" t="s">
        <v>925</v>
      </c>
    </row>
    <row r="307" spans="1:19" x14ac:dyDescent="0.2">
      <c r="A307" t="s">
        <v>1036</v>
      </c>
      <c r="B307">
        <f t="shared" si="27"/>
        <v>3.1615554852987671E-2</v>
      </c>
      <c r="C307">
        <f t="shared" si="28"/>
        <v>1.5807777426493835E-2</v>
      </c>
      <c r="D307">
        <v>1.2</v>
      </c>
      <c r="F307" t="s">
        <v>1074</v>
      </c>
      <c r="G307" t="s">
        <v>263</v>
      </c>
      <c r="H307" t="s">
        <v>1047</v>
      </c>
      <c r="I307" t="s">
        <v>211</v>
      </c>
      <c r="J307" t="s">
        <v>153</v>
      </c>
      <c r="K307" t="s">
        <v>48</v>
      </c>
      <c r="L307" t="s">
        <v>986</v>
      </c>
      <c r="M307" t="s">
        <v>489</v>
      </c>
      <c r="N307" t="s">
        <v>63</v>
      </c>
      <c r="O307" t="s">
        <v>75</v>
      </c>
      <c r="P307" t="s">
        <v>769</v>
      </c>
    </row>
    <row r="308" spans="1:19" x14ac:dyDescent="0.2">
      <c r="A308" t="s">
        <v>1036</v>
      </c>
      <c r="B308">
        <f t="shared" si="27"/>
        <v>3.1615554852987671E-2</v>
      </c>
      <c r="C308">
        <f t="shared" si="28"/>
        <v>1.5807777426493835E-2</v>
      </c>
      <c r="D308">
        <v>1.1000000000000001</v>
      </c>
      <c r="F308" t="s">
        <v>1074</v>
      </c>
      <c r="G308" t="s">
        <v>926</v>
      </c>
      <c r="H308" t="s">
        <v>339</v>
      </c>
      <c r="I308" t="s">
        <v>387</v>
      </c>
      <c r="J308" t="s">
        <v>224</v>
      </c>
      <c r="K308" t="s">
        <v>609</v>
      </c>
      <c r="L308" t="s">
        <v>48</v>
      </c>
      <c r="M308" t="s">
        <v>1048</v>
      </c>
      <c r="N308" t="s">
        <v>58</v>
      </c>
      <c r="O308" t="s">
        <v>48</v>
      </c>
      <c r="P308" t="s">
        <v>1049</v>
      </c>
      <c r="Q308" t="s">
        <v>97</v>
      </c>
    </row>
    <row r="309" spans="1:19" x14ac:dyDescent="0.2">
      <c r="A309" t="s">
        <v>1036</v>
      </c>
      <c r="B309">
        <f t="shared" si="27"/>
        <v>3.1615554852987671E-2</v>
      </c>
      <c r="C309">
        <f t="shared" si="28"/>
        <v>1.5807777426493835E-2</v>
      </c>
      <c r="D309">
        <v>1</v>
      </c>
      <c r="F309" t="s">
        <v>1074</v>
      </c>
      <c r="G309" t="s">
        <v>72</v>
      </c>
      <c r="H309" t="s">
        <v>882</v>
      </c>
      <c r="I309" t="s">
        <v>460</v>
      </c>
      <c r="J309" t="s">
        <v>67</v>
      </c>
      <c r="K309" t="s">
        <v>101</v>
      </c>
      <c r="L309" t="s">
        <v>315</v>
      </c>
      <c r="M309" t="s">
        <v>508</v>
      </c>
      <c r="N309" t="s">
        <v>533</v>
      </c>
      <c r="O309" t="s">
        <v>884</v>
      </c>
      <c r="P309" t="s">
        <v>177</v>
      </c>
      <c r="Q309" t="s">
        <v>1025</v>
      </c>
    </row>
    <row r="310" spans="1:19" x14ac:dyDescent="0.2">
      <c r="A310" t="s">
        <v>1036</v>
      </c>
      <c r="B310">
        <f t="shared" si="27"/>
        <v>3.1615554852987671E-2</v>
      </c>
      <c r="C310">
        <f t="shared" si="28"/>
        <v>1.5807777426493835E-2</v>
      </c>
      <c r="D310">
        <v>0.90000000000000102</v>
      </c>
      <c r="F310" t="s">
        <v>1074</v>
      </c>
      <c r="G310" t="s">
        <v>182</v>
      </c>
      <c r="H310" t="s">
        <v>1005</v>
      </c>
      <c r="I310" t="s">
        <v>340</v>
      </c>
      <c r="J310" t="s">
        <v>1</v>
      </c>
      <c r="K310" t="s">
        <v>911</v>
      </c>
      <c r="L310" t="s">
        <v>121</v>
      </c>
      <c r="M310" t="s">
        <v>424</v>
      </c>
      <c r="N310" t="s">
        <v>191</v>
      </c>
      <c r="O310" t="s">
        <v>91</v>
      </c>
      <c r="P310" t="s">
        <v>57</v>
      </c>
      <c r="Q310" t="s">
        <v>424</v>
      </c>
      <c r="R310" t="s">
        <v>125</v>
      </c>
    </row>
    <row r="311" spans="1:19" x14ac:dyDescent="0.2">
      <c r="A311" t="s">
        <v>1036</v>
      </c>
      <c r="B311">
        <f t="shared" si="27"/>
        <v>3.1615554852987671E-2</v>
      </c>
      <c r="C311">
        <f t="shared" si="28"/>
        <v>1.5807777426493835E-2</v>
      </c>
      <c r="D311">
        <v>0.80000000000000104</v>
      </c>
      <c r="F311" t="s">
        <v>1074</v>
      </c>
      <c r="G311" t="s">
        <v>72</v>
      </c>
      <c r="H311" t="s">
        <v>899</v>
      </c>
      <c r="I311" t="s">
        <v>387</v>
      </c>
      <c r="J311" t="s">
        <v>250</v>
      </c>
      <c r="K311" t="s">
        <v>465</v>
      </c>
      <c r="L311" t="s">
        <v>477</v>
      </c>
      <c r="M311" t="s">
        <v>58</v>
      </c>
      <c r="N311" t="s">
        <v>48</v>
      </c>
      <c r="O311" t="s">
        <v>1050</v>
      </c>
      <c r="P311" t="s">
        <v>536</v>
      </c>
      <c r="Q311" t="s">
        <v>48</v>
      </c>
      <c r="R311" t="s">
        <v>974</v>
      </c>
    </row>
    <row r="312" spans="1:19" x14ac:dyDescent="0.2">
      <c r="A312" t="s">
        <v>1036</v>
      </c>
      <c r="B312">
        <f t="shared" si="27"/>
        <v>3.1615554852987671E-2</v>
      </c>
      <c r="C312">
        <f t="shared" si="28"/>
        <v>1.5807777426493835E-2</v>
      </c>
      <c r="D312">
        <v>0.70000000000000095</v>
      </c>
      <c r="F312" t="s">
        <v>1074</v>
      </c>
      <c r="G312" t="s">
        <v>263</v>
      </c>
      <c r="H312" t="s">
        <v>779</v>
      </c>
      <c r="I312" t="s">
        <v>958</v>
      </c>
      <c r="J312" t="s">
        <v>1</v>
      </c>
      <c r="K312" t="s">
        <v>588</v>
      </c>
      <c r="L312" t="s">
        <v>47</v>
      </c>
      <c r="M312" t="s">
        <v>1</v>
      </c>
      <c r="N312" t="s">
        <v>285</v>
      </c>
      <c r="O312" t="s">
        <v>959</v>
      </c>
      <c r="P312" t="s">
        <v>960</v>
      </c>
      <c r="Q312" t="s">
        <v>282</v>
      </c>
      <c r="R312" t="s">
        <v>961</v>
      </c>
      <c r="S312" t="s">
        <v>1051</v>
      </c>
    </row>
    <row r="313" spans="1:19" x14ac:dyDescent="0.2">
      <c r="A313" t="s">
        <v>1036</v>
      </c>
      <c r="B313">
        <f t="shared" si="27"/>
        <v>3.1615554852987671E-2</v>
      </c>
      <c r="C313">
        <f t="shared" si="28"/>
        <v>1.5807777426493835E-2</v>
      </c>
      <c r="D313">
        <v>0.6</v>
      </c>
      <c r="F313" t="s">
        <v>1074</v>
      </c>
      <c r="G313" t="s">
        <v>1052</v>
      </c>
      <c r="H313" t="s">
        <v>585</v>
      </c>
      <c r="I313" t="s">
        <v>94</v>
      </c>
      <c r="J313" t="s">
        <v>1053</v>
      </c>
      <c r="K313" t="s">
        <v>416</v>
      </c>
      <c r="L313" t="s">
        <v>137</v>
      </c>
      <c r="M313" t="s">
        <v>1054</v>
      </c>
      <c r="N313" t="s">
        <v>52</v>
      </c>
      <c r="O313" t="s">
        <v>48</v>
      </c>
      <c r="P313" t="s">
        <v>1055</v>
      </c>
      <c r="Q313" t="s">
        <v>175</v>
      </c>
    </row>
    <row r="314" spans="1:19" x14ac:dyDescent="0.2">
      <c r="A314" t="s">
        <v>1036</v>
      </c>
      <c r="B314">
        <f t="shared" si="27"/>
        <v>3.1615554852987671E-2</v>
      </c>
      <c r="C314">
        <f t="shared" si="28"/>
        <v>1.5807777426493835E-2</v>
      </c>
      <c r="D314">
        <v>0.5</v>
      </c>
      <c r="F314" t="s">
        <v>1074</v>
      </c>
      <c r="G314" t="s">
        <v>182</v>
      </c>
      <c r="H314" t="s">
        <v>979</v>
      </c>
      <c r="I314" t="s">
        <v>662</v>
      </c>
      <c r="J314" t="s">
        <v>109</v>
      </c>
      <c r="K314" t="s">
        <v>1</v>
      </c>
      <c r="L314" t="s">
        <v>711</v>
      </c>
      <c r="M314" t="s">
        <v>177</v>
      </c>
      <c r="N314" t="s">
        <v>574</v>
      </c>
      <c r="O314" t="s">
        <v>140</v>
      </c>
      <c r="P314" t="s">
        <v>309</v>
      </c>
      <c r="Q314" t="s">
        <v>121</v>
      </c>
      <c r="R314" t="s">
        <v>48</v>
      </c>
      <c r="S314" t="s">
        <v>276</v>
      </c>
    </row>
    <row r="315" spans="1:19" x14ac:dyDescent="0.2">
      <c r="A315" t="s">
        <v>1036</v>
      </c>
      <c r="B315">
        <f t="shared" si="27"/>
        <v>3.1615554852987671E-2</v>
      </c>
      <c r="C315">
        <f t="shared" si="28"/>
        <v>1.5807777426493835E-2</v>
      </c>
      <c r="D315">
        <v>0.4</v>
      </c>
      <c r="F315" t="s">
        <v>1074</v>
      </c>
      <c r="G315" t="s">
        <v>943</v>
      </c>
      <c r="H315" t="s">
        <v>626</v>
      </c>
      <c r="I315" t="s">
        <v>1056</v>
      </c>
      <c r="J315" t="s">
        <v>101</v>
      </c>
      <c r="K315" t="s">
        <v>193</v>
      </c>
      <c r="L315" t="s">
        <v>315</v>
      </c>
      <c r="M315" t="s">
        <v>566</v>
      </c>
      <c r="N315" t="s">
        <v>41</v>
      </c>
      <c r="O315" t="s">
        <v>48</v>
      </c>
      <c r="P315" t="s">
        <v>358</v>
      </c>
      <c r="Q315" t="s">
        <v>171</v>
      </c>
      <c r="R315" t="s">
        <v>306</v>
      </c>
    </row>
    <row r="316" spans="1:19" x14ac:dyDescent="0.2">
      <c r="A316" t="s">
        <v>1036</v>
      </c>
      <c r="B316">
        <f t="shared" si="27"/>
        <v>3.1615554852987671E-2</v>
      </c>
      <c r="C316">
        <f t="shared" si="28"/>
        <v>1.5807777426493835E-2</v>
      </c>
      <c r="D316">
        <v>0.3</v>
      </c>
      <c r="F316" t="s">
        <v>1074</v>
      </c>
      <c r="G316" t="s">
        <v>72</v>
      </c>
      <c r="H316" t="s">
        <v>40</v>
      </c>
      <c r="I316" t="s">
        <v>387</v>
      </c>
      <c r="J316" t="s">
        <v>250</v>
      </c>
      <c r="K316" t="s">
        <v>465</v>
      </c>
      <c r="L316" t="s">
        <v>319</v>
      </c>
      <c r="M316" t="s">
        <v>76</v>
      </c>
      <c r="N316" t="s">
        <v>48</v>
      </c>
      <c r="O316" t="s">
        <v>1057</v>
      </c>
      <c r="P316" t="s">
        <v>672</v>
      </c>
      <c r="Q316" t="s">
        <v>48</v>
      </c>
      <c r="R316" t="s">
        <v>1058</v>
      </c>
    </row>
    <row r="317" spans="1:19" x14ac:dyDescent="0.2">
      <c r="A317" t="s">
        <v>1036</v>
      </c>
      <c r="B317">
        <f t="shared" si="27"/>
        <v>3.1615554852987671E-2</v>
      </c>
      <c r="C317">
        <f t="shared" si="28"/>
        <v>1.5807777426493835E-2</v>
      </c>
      <c r="D317">
        <v>0.2</v>
      </c>
      <c r="F317" t="s">
        <v>1074</v>
      </c>
      <c r="G317" t="s">
        <v>1052</v>
      </c>
      <c r="H317" t="s">
        <v>585</v>
      </c>
      <c r="I317" t="s">
        <v>94</v>
      </c>
      <c r="J317" t="s">
        <v>1059</v>
      </c>
      <c r="K317" t="s">
        <v>143</v>
      </c>
      <c r="L317" t="s">
        <v>144</v>
      </c>
      <c r="M317" t="s">
        <v>1060</v>
      </c>
      <c r="N317" t="s">
        <v>52</v>
      </c>
      <c r="O317" t="s">
        <v>48</v>
      </c>
      <c r="P317" t="s">
        <v>671</v>
      </c>
      <c r="Q317" t="s">
        <v>175</v>
      </c>
    </row>
    <row r="318" spans="1:19" x14ac:dyDescent="0.2">
      <c r="A318" t="s">
        <v>1036</v>
      </c>
      <c r="B318">
        <f t="shared" si="27"/>
        <v>3.1615554852987671E-2</v>
      </c>
      <c r="C318">
        <f t="shared" si="28"/>
        <v>1.5807777426493835E-2</v>
      </c>
      <c r="D318">
        <v>9.9999999999999895E-2</v>
      </c>
      <c r="F318" t="s">
        <v>1074</v>
      </c>
      <c r="G318" t="s">
        <v>72</v>
      </c>
      <c r="H318" t="s">
        <v>1048</v>
      </c>
      <c r="I318" t="s">
        <v>935</v>
      </c>
      <c r="J318" t="s">
        <v>67</v>
      </c>
      <c r="K318" t="s">
        <v>465</v>
      </c>
      <c r="L318" t="s">
        <v>666</v>
      </c>
      <c r="M318" t="s">
        <v>58</v>
      </c>
      <c r="N318" t="s">
        <v>48</v>
      </c>
      <c r="O318" t="s">
        <v>1061</v>
      </c>
      <c r="P318" t="s">
        <v>158</v>
      </c>
      <c r="Q318" t="s">
        <v>48</v>
      </c>
      <c r="R318" t="s">
        <v>1062</v>
      </c>
    </row>
    <row r="319" spans="1:19" x14ac:dyDescent="0.2">
      <c r="A319" t="s">
        <v>1036</v>
      </c>
      <c r="B319">
        <f t="shared" si="27"/>
        <v>3.1615554852987671E-2</v>
      </c>
      <c r="C319">
        <f t="shared" si="28"/>
        <v>1.5807777426493835E-2</v>
      </c>
      <c r="D319">
        <v>0</v>
      </c>
      <c r="F319" t="s">
        <v>1074</v>
      </c>
      <c r="G319" t="s">
        <v>926</v>
      </c>
      <c r="H319" t="s">
        <v>1017</v>
      </c>
      <c r="I319" t="s">
        <v>387</v>
      </c>
      <c r="J319" t="s">
        <v>250</v>
      </c>
      <c r="K319" t="s">
        <v>193</v>
      </c>
      <c r="L319" t="s">
        <v>48</v>
      </c>
      <c r="M319" t="s">
        <v>1029</v>
      </c>
      <c r="N319" t="s">
        <v>58</v>
      </c>
      <c r="O319" t="s">
        <v>48</v>
      </c>
      <c r="P319" t="s">
        <v>1063</v>
      </c>
      <c r="Q319" t="s">
        <v>41</v>
      </c>
      <c r="R319" t="s">
        <v>48</v>
      </c>
      <c r="S319" t="s">
        <v>1064</v>
      </c>
    </row>
    <row r="320" spans="1:19" x14ac:dyDescent="0.2">
      <c r="A320" t="s">
        <v>1036</v>
      </c>
      <c r="B320">
        <f t="shared" si="27"/>
        <v>3.1615554852987671E-2</v>
      </c>
      <c r="C320">
        <f t="shared" si="28"/>
        <v>1.5807777426493835E-2</v>
      </c>
      <c r="D320">
        <v>-0.1</v>
      </c>
      <c r="F320" t="s">
        <v>1074</v>
      </c>
      <c r="G320" t="s">
        <v>926</v>
      </c>
      <c r="H320" t="s">
        <v>1065</v>
      </c>
      <c r="I320" t="s">
        <v>662</v>
      </c>
      <c r="J320" t="s">
        <v>224</v>
      </c>
      <c r="K320" t="s">
        <v>52</v>
      </c>
      <c r="L320" t="s">
        <v>883</v>
      </c>
      <c r="M320" t="s">
        <v>128</v>
      </c>
      <c r="N320" t="s">
        <v>1</v>
      </c>
      <c r="O320" t="s">
        <v>39</v>
      </c>
      <c r="P320" t="s">
        <v>884</v>
      </c>
      <c r="Q320" t="s">
        <v>177</v>
      </c>
      <c r="R320" t="s">
        <v>288</v>
      </c>
    </row>
    <row r="321" spans="1:17" x14ac:dyDescent="0.2">
      <c r="A321" t="s">
        <v>1036</v>
      </c>
      <c r="B321">
        <f t="shared" si="27"/>
        <v>3.1615554852987671E-2</v>
      </c>
      <c r="C321">
        <f t="shared" si="28"/>
        <v>1.5807777426493835E-2</v>
      </c>
      <c r="D321">
        <v>-0.2</v>
      </c>
      <c r="F321" t="s">
        <v>1074</v>
      </c>
      <c r="G321" t="s">
        <v>61</v>
      </c>
      <c r="H321" t="s">
        <v>114</v>
      </c>
      <c r="I321" t="s">
        <v>121</v>
      </c>
      <c r="J321" t="s">
        <v>893</v>
      </c>
      <c r="K321" t="s">
        <v>733</v>
      </c>
      <c r="L321" t="s">
        <v>416</v>
      </c>
      <c r="M321" t="s">
        <v>1037</v>
      </c>
      <c r="N321" t="s">
        <v>422</v>
      </c>
      <c r="O321" t="s">
        <v>52</v>
      </c>
      <c r="P321" t="s">
        <v>48</v>
      </c>
      <c r="Q321" t="s">
        <v>909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5E75D-3D6C-224E-9456-667493007D6D}">
  <dimension ref="A1:AK321"/>
  <sheetViews>
    <sheetView workbookViewId="0">
      <pane ySplit="1" topLeftCell="A305" activePane="bottomLeft" state="frozen"/>
      <selection sqref="A1:XFD1048576"/>
      <selection pane="bottomLeft" activeCell="D133" sqref="D133"/>
    </sheetView>
  </sheetViews>
  <sheetFormatPr baseColWidth="10" defaultColWidth="11" defaultRowHeight="16" x14ac:dyDescent="0.2"/>
  <cols>
    <col min="5" max="5" width="17.5" customWidth="1"/>
    <col min="6" max="21" width="10.83203125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/>
    </row>
    <row r="2" spans="1:37" x14ac:dyDescent="0.2">
      <c r="A2" t="s">
        <v>36</v>
      </c>
      <c r="B2">
        <v>1</v>
      </c>
      <c r="C2">
        <v>1</v>
      </c>
      <c r="D2">
        <v>1.7</v>
      </c>
      <c r="E2">
        <f>D2-0.8</f>
        <v>0.89999999999999991</v>
      </c>
      <c r="F2" t="s">
        <v>1075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</row>
    <row r="3" spans="1:37" x14ac:dyDescent="0.2">
      <c r="A3" t="s">
        <v>36</v>
      </c>
      <c r="B3">
        <v>1</v>
      </c>
      <c r="C3">
        <v>1</v>
      </c>
      <c r="D3">
        <v>1.6</v>
      </c>
      <c r="E3">
        <f>D3-0.8</f>
        <v>0.8</v>
      </c>
      <c r="F3" t="s">
        <v>1075</v>
      </c>
      <c r="G3" t="s">
        <v>50</v>
      </c>
      <c r="H3" t="s">
        <v>51</v>
      </c>
      <c r="I3" t="s">
        <v>52</v>
      </c>
      <c r="J3" t="s">
        <v>48</v>
      </c>
      <c r="K3" t="s">
        <v>53</v>
      </c>
      <c r="L3" t="s">
        <v>52</v>
      </c>
      <c r="M3" t="s">
        <v>54</v>
      </c>
      <c r="N3" t="s">
        <v>1</v>
      </c>
      <c r="O3" t="s">
        <v>55</v>
      </c>
      <c r="P3" t="s">
        <v>56</v>
      </c>
      <c r="Q3" t="s">
        <v>57</v>
      </c>
      <c r="R3" t="s">
        <v>58</v>
      </c>
      <c r="S3" t="s">
        <v>1</v>
      </c>
      <c r="T3" t="s">
        <v>59</v>
      </c>
      <c r="U3" t="s">
        <v>60</v>
      </c>
      <c r="V3" t="s">
        <v>50</v>
      </c>
      <c r="W3" t="s">
        <v>51</v>
      </c>
      <c r="X3" t="s">
        <v>52</v>
      </c>
      <c r="Y3" t="s">
        <v>48</v>
      </c>
      <c r="Z3" t="s">
        <v>53</v>
      </c>
      <c r="AA3" t="s">
        <v>52</v>
      </c>
      <c r="AB3" t="s">
        <v>54</v>
      </c>
      <c r="AC3" t="s">
        <v>1</v>
      </c>
      <c r="AD3" t="s">
        <v>55</v>
      </c>
      <c r="AE3" t="s">
        <v>56</v>
      </c>
      <c r="AF3" t="s">
        <v>57</v>
      </c>
      <c r="AG3" t="s">
        <v>58</v>
      </c>
      <c r="AH3" t="s">
        <v>1</v>
      </c>
      <c r="AI3" t="s">
        <v>59</v>
      </c>
      <c r="AJ3" t="s">
        <v>60</v>
      </c>
    </row>
    <row r="4" spans="1:37" x14ac:dyDescent="0.2">
      <c r="A4" t="s">
        <v>36</v>
      </c>
      <c r="B4">
        <v>1</v>
      </c>
      <c r="C4">
        <v>1</v>
      </c>
      <c r="D4">
        <v>1.5</v>
      </c>
      <c r="E4">
        <f t="shared" ref="E4:E67" si="0">D4-0.8</f>
        <v>0.7</v>
      </c>
      <c r="F4" t="s">
        <v>1075</v>
      </c>
      <c r="G4" t="s">
        <v>61</v>
      </c>
      <c r="H4" t="s">
        <v>48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V4" t="s">
        <v>61</v>
      </c>
      <c r="W4" t="s">
        <v>48</v>
      </c>
      <c r="X4" t="s">
        <v>62</v>
      </c>
      <c r="Y4" t="s">
        <v>63</v>
      </c>
      <c r="Z4" t="s">
        <v>64</v>
      </c>
      <c r="AA4" t="s">
        <v>65</v>
      </c>
      <c r="AB4" t="s">
        <v>66</v>
      </c>
      <c r="AC4" t="s">
        <v>67</v>
      </c>
      <c r="AD4" t="s">
        <v>68</v>
      </c>
      <c r="AE4" t="s">
        <v>69</v>
      </c>
      <c r="AF4" t="s">
        <v>70</v>
      </c>
      <c r="AG4" t="s">
        <v>71</v>
      </c>
    </row>
    <row r="5" spans="1:37" x14ac:dyDescent="0.2">
      <c r="A5" t="s">
        <v>36</v>
      </c>
      <c r="B5">
        <v>1</v>
      </c>
      <c r="C5">
        <v>1</v>
      </c>
      <c r="D5">
        <v>1.4</v>
      </c>
      <c r="E5">
        <f t="shared" si="0"/>
        <v>0.59999999999999987</v>
      </c>
      <c r="F5" t="s">
        <v>1075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41</v>
      </c>
      <c r="N5" t="s">
        <v>78</v>
      </c>
      <c r="O5" t="s">
        <v>79</v>
      </c>
      <c r="P5" t="s">
        <v>80</v>
      </c>
      <c r="Q5" t="s">
        <v>57</v>
      </c>
      <c r="R5" t="s">
        <v>1</v>
      </c>
      <c r="S5" t="s">
        <v>81</v>
      </c>
      <c r="V5" t="s">
        <v>72</v>
      </c>
      <c r="W5" t="s">
        <v>73</v>
      </c>
      <c r="X5" t="s">
        <v>74</v>
      </c>
      <c r="Y5" t="s">
        <v>75</v>
      </c>
      <c r="Z5" t="s">
        <v>76</v>
      </c>
      <c r="AA5" t="s">
        <v>77</v>
      </c>
      <c r="AB5" t="s">
        <v>41</v>
      </c>
      <c r="AC5" t="s">
        <v>78</v>
      </c>
      <c r="AD5" t="s">
        <v>79</v>
      </c>
      <c r="AE5" t="s">
        <v>80</v>
      </c>
      <c r="AF5" t="s">
        <v>57</v>
      </c>
      <c r="AG5" t="s">
        <v>1</v>
      </c>
      <c r="AH5" t="s">
        <v>81</v>
      </c>
    </row>
    <row r="6" spans="1:37" x14ac:dyDescent="0.2">
      <c r="A6" t="s">
        <v>36</v>
      </c>
      <c r="B6">
        <v>1</v>
      </c>
      <c r="C6">
        <v>1</v>
      </c>
      <c r="D6">
        <v>1.3</v>
      </c>
      <c r="E6">
        <f t="shared" si="0"/>
        <v>0.5</v>
      </c>
      <c r="F6" t="s">
        <v>1075</v>
      </c>
      <c r="G6" t="s">
        <v>82</v>
      </c>
      <c r="H6" t="s">
        <v>83</v>
      </c>
      <c r="I6" t="s">
        <v>52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68</v>
      </c>
      <c r="P6" t="s">
        <v>89</v>
      </c>
      <c r="Q6" t="s">
        <v>90</v>
      </c>
      <c r="R6" t="s">
        <v>91</v>
      </c>
      <c r="V6" t="s">
        <v>82</v>
      </c>
      <c r="W6" t="s">
        <v>83</v>
      </c>
      <c r="X6" t="s">
        <v>52</v>
      </c>
      <c r="Y6" t="s">
        <v>84</v>
      </c>
      <c r="Z6" t="s">
        <v>85</v>
      </c>
      <c r="AA6" t="s">
        <v>86</v>
      </c>
      <c r="AB6" t="s">
        <v>87</v>
      </c>
      <c r="AC6" t="s">
        <v>88</v>
      </c>
      <c r="AD6" t="s">
        <v>68</v>
      </c>
      <c r="AE6" t="s">
        <v>89</v>
      </c>
      <c r="AF6" t="s">
        <v>90</v>
      </c>
      <c r="AG6" t="s">
        <v>91</v>
      </c>
    </row>
    <row r="7" spans="1:37" x14ac:dyDescent="0.2">
      <c r="A7" t="s">
        <v>36</v>
      </c>
      <c r="B7">
        <v>1</v>
      </c>
      <c r="C7">
        <v>1</v>
      </c>
      <c r="D7">
        <v>1.2</v>
      </c>
      <c r="E7">
        <f t="shared" si="0"/>
        <v>0.39999999999999991</v>
      </c>
      <c r="F7" t="s">
        <v>1075</v>
      </c>
      <c r="G7" t="s">
        <v>50</v>
      </c>
      <c r="H7" t="s">
        <v>92</v>
      </c>
      <c r="I7" t="s">
        <v>93</v>
      </c>
      <c r="J7" t="s">
        <v>94</v>
      </c>
      <c r="K7" t="s">
        <v>48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  <c r="V7" t="s">
        <v>50</v>
      </c>
      <c r="W7" t="s">
        <v>92</v>
      </c>
      <c r="X7" t="s">
        <v>93</v>
      </c>
      <c r="Y7" t="s">
        <v>94</v>
      </c>
      <c r="Z7" t="s">
        <v>48</v>
      </c>
      <c r="AA7" t="s">
        <v>95</v>
      </c>
      <c r="AB7" t="s">
        <v>96</v>
      </c>
      <c r="AC7" t="s">
        <v>97</v>
      </c>
      <c r="AD7" t="s">
        <v>98</v>
      </c>
      <c r="AE7" t="s">
        <v>99</v>
      </c>
    </row>
    <row r="8" spans="1:37" x14ac:dyDescent="0.2">
      <c r="A8" t="s">
        <v>36</v>
      </c>
      <c r="B8">
        <v>1</v>
      </c>
      <c r="C8">
        <v>1</v>
      </c>
      <c r="D8">
        <v>1.1000000000000001</v>
      </c>
      <c r="E8">
        <f t="shared" si="0"/>
        <v>0.30000000000000004</v>
      </c>
      <c r="F8" t="s">
        <v>1075</v>
      </c>
      <c r="G8" t="s">
        <v>100</v>
      </c>
      <c r="H8" t="s">
        <v>101</v>
      </c>
      <c r="I8" t="s">
        <v>102</v>
      </c>
      <c r="J8" t="s">
        <v>41</v>
      </c>
      <c r="K8" t="s">
        <v>103</v>
      </c>
      <c r="L8" t="s">
        <v>104</v>
      </c>
      <c r="M8" t="s">
        <v>105</v>
      </c>
      <c r="N8" t="s">
        <v>106</v>
      </c>
      <c r="O8" t="s">
        <v>52</v>
      </c>
      <c r="P8" t="s">
        <v>107</v>
      </c>
      <c r="Q8" t="s">
        <v>108</v>
      </c>
      <c r="R8" t="s">
        <v>47</v>
      </c>
      <c r="S8" t="s">
        <v>109</v>
      </c>
      <c r="V8" t="s">
        <v>100</v>
      </c>
      <c r="W8" t="s">
        <v>101</v>
      </c>
      <c r="X8" t="s">
        <v>102</v>
      </c>
      <c r="Y8" t="s">
        <v>41</v>
      </c>
      <c r="Z8" t="s">
        <v>103</v>
      </c>
      <c r="AA8" t="s">
        <v>104</v>
      </c>
      <c r="AB8" t="s">
        <v>105</v>
      </c>
      <c r="AC8" t="s">
        <v>106</v>
      </c>
      <c r="AD8" t="s">
        <v>52</v>
      </c>
      <c r="AE8" t="s">
        <v>107</v>
      </c>
      <c r="AF8" t="s">
        <v>108</v>
      </c>
      <c r="AG8" t="s">
        <v>47</v>
      </c>
      <c r="AH8" t="s">
        <v>109</v>
      </c>
    </row>
    <row r="9" spans="1:37" x14ac:dyDescent="0.2">
      <c r="A9" t="s">
        <v>36</v>
      </c>
      <c r="B9">
        <v>1</v>
      </c>
      <c r="C9">
        <v>1</v>
      </c>
      <c r="D9">
        <v>1</v>
      </c>
      <c r="E9">
        <f t="shared" si="0"/>
        <v>0.19999999999999996</v>
      </c>
      <c r="F9" t="s">
        <v>1075</v>
      </c>
      <c r="G9" t="s">
        <v>110</v>
      </c>
      <c r="H9" t="s">
        <v>40</v>
      </c>
      <c r="I9" t="s">
        <v>111</v>
      </c>
      <c r="J9" t="s">
        <v>52</v>
      </c>
      <c r="K9" t="s">
        <v>112</v>
      </c>
      <c r="L9" t="s">
        <v>109</v>
      </c>
      <c r="M9" t="s">
        <v>113</v>
      </c>
      <c r="N9" t="s">
        <v>48</v>
      </c>
      <c r="O9" t="s">
        <v>114</v>
      </c>
      <c r="P9" t="s">
        <v>115</v>
      </c>
      <c r="Q9" t="s">
        <v>48</v>
      </c>
      <c r="R9" t="s">
        <v>116</v>
      </c>
      <c r="V9" t="s">
        <v>110</v>
      </c>
      <c r="W9" t="s">
        <v>40</v>
      </c>
      <c r="X9" t="s">
        <v>111</v>
      </c>
      <c r="Y9" t="s">
        <v>52</v>
      </c>
      <c r="Z9" t="s">
        <v>112</v>
      </c>
      <c r="AA9" t="s">
        <v>109</v>
      </c>
      <c r="AB9" t="s">
        <v>113</v>
      </c>
      <c r="AC9" t="s">
        <v>48</v>
      </c>
      <c r="AD9" t="s">
        <v>114</v>
      </c>
      <c r="AE9" t="s">
        <v>115</v>
      </c>
      <c r="AF9" t="s">
        <v>48</v>
      </c>
      <c r="AG9" t="s">
        <v>116</v>
      </c>
    </row>
    <row r="10" spans="1:37" x14ac:dyDescent="0.2">
      <c r="A10" t="s">
        <v>36</v>
      </c>
      <c r="B10">
        <v>1</v>
      </c>
      <c r="C10">
        <v>1</v>
      </c>
      <c r="D10">
        <v>0.90000000000000102</v>
      </c>
      <c r="E10">
        <f t="shared" si="0"/>
        <v>0.10000000000000098</v>
      </c>
      <c r="F10" t="s">
        <v>1075</v>
      </c>
      <c r="G10" t="s">
        <v>117</v>
      </c>
      <c r="H10" t="s">
        <v>48</v>
      </c>
      <c r="I10" t="s">
        <v>118</v>
      </c>
      <c r="J10" t="s">
        <v>119</v>
      </c>
      <c r="K10" t="s">
        <v>1</v>
      </c>
      <c r="L10" t="s">
        <v>120</v>
      </c>
      <c r="M10" t="s">
        <v>121</v>
      </c>
      <c r="N10" t="s">
        <v>122</v>
      </c>
      <c r="O10" t="s">
        <v>123</v>
      </c>
      <c r="P10" t="s">
        <v>124</v>
      </c>
      <c r="Q10" t="s">
        <v>125</v>
      </c>
      <c r="R10" t="s">
        <v>126</v>
      </c>
      <c r="V10" t="s">
        <v>117</v>
      </c>
      <c r="W10" t="s">
        <v>48</v>
      </c>
      <c r="X10" t="s">
        <v>118</v>
      </c>
      <c r="Y10" t="s">
        <v>119</v>
      </c>
      <c r="Z10" t="s">
        <v>1</v>
      </c>
      <c r="AA10" t="s">
        <v>120</v>
      </c>
      <c r="AB10" t="s">
        <v>121</v>
      </c>
      <c r="AC10" t="s">
        <v>122</v>
      </c>
      <c r="AD10" t="s">
        <v>123</v>
      </c>
      <c r="AE10" t="s">
        <v>124</v>
      </c>
      <c r="AF10" t="s">
        <v>125</v>
      </c>
      <c r="AG10" t="s">
        <v>126</v>
      </c>
    </row>
    <row r="11" spans="1:37" x14ac:dyDescent="0.2">
      <c r="A11" t="s">
        <v>36</v>
      </c>
      <c r="B11">
        <v>1</v>
      </c>
      <c r="C11">
        <v>1</v>
      </c>
      <c r="D11">
        <v>0.80000000000000104</v>
      </c>
      <c r="E11">
        <f t="shared" si="0"/>
        <v>9.9920072216264089E-16</v>
      </c>
      <c r="F11" t="s">
        <v>1075</v>
      </c>
      <c r="G11" t="s">
        <v>50</v>
      </c>
      <c r="H11" t="s">
        <v>127</v>
      </c>
      <c r="I11" t="s">
        <v>77</v>
      </c>
      <c r="J11" t="s">
        <v>128</v>
      </c>
      <c r="K11" t="s">
        <v>48</v>
      </c>
      <c r="L11" t="s">
        <v>129</v>
      </c>
      <c r="M11" t="s">
        <v>121</v>
      </c>
      <c r="N11" t="s">
        <v>48</v>
      </c>
      <c r="O11" t="s">
        <v>130</v>
      </c>
      <c r="P11" t="s">
        <v>67</v>
      </c>
      <c r="Q11" t="s">
        <v>131</v>
      </c>
      <c r="R11" t="s">
        <v>119</v>
      </c>
      <c r="S11" t="s">
        <v>132</v>
      </c>
      <c r="V11" t="s">
        <v>50</v>
      </c>
      <c r="W11" t="s">
        <v>127</v>
      </c>
      <c r="X11" t="s">
        <v>77</v>
      </c>
      <c r="Y11" t="s">
        <v>128</v>
      </c>
      <c r="Z11" t="s">
        <v>48</v>
      </c>
      <c r="AA11" t="s">
        <v>129</v>
      </c>
      <c r="AB11" t="s">
        <v>121</v>
      </c>
      <c r="AC11" t="s">
        <v>48</v>
      </c>
      <c r="AD11" t="s">
        <v>130</v>
      </c>
      <c r="AE11" t="s">
        <v>67</v>
      </c>
      <c r="AF11" t="s">
        <v>131</v>
      </c>
      <c r="AH11" t="s">
        <v>132</v>
      </c>
    </row>
    <row r="12" spans="1:37" x14ac:dyDescent="0.2">
      <c r="A12" t="s">
        <v>36</v>
      </c>
      <c r="B12">
        <v>1</v>
      </c>
      <c r="C12">
        <v>1</v>
      </c>
      <c r="D12">
        <v>0.70000000000000095</v>
      </c>
      <c r="E12">
        <f t="shared" si="0"/>
        <v>-9.999999999999909E-2</v>
      </c>
      <c r="F12" t="s">
        <v>1075</v>
      </c>
      <c r="G12" t="s">
        <v>133</v>
      </c>
      <c r="H12" t="s">
        <v>134</v>
      </c>
      <c r="I12" t="s">
        <v>68</v>
      </c>
      <c r="J12" t="s">
        <v>135</v>
      </c>
      <c r="K12" t="s">
        <v>136</v>
      </c>
      <c r="L12" t="s">
        <v>101</v>
      </c>
      <c r="M12" t="s">
        <v>137</v>
      </c>
      <c r="N12" t="s">
        <v>138</v>
      </c>
      <c r="O12" t="s">
        <v>109</v>
      </c>
      <c r="P12" t="s">
        <v>52</v>
      </c>
      <c r="Q12" t="s">
        <v>139</v>
      </c>
      <c r="R12" t="s">
        <v>140</v>
      </c>
      <c r="S12" t="s">
        <v>48</v>
      </c>
      <c r="T12" t="s">
        <v>141</v>
      </c>
      <c r="V12" t="s">
        <v>133</v>
      </c>
      <c r="W12" t="s">
        <v>134</v>
      </c>
      <c r="X12" t="s">
        <v>68</v>
      </c>
      <c r="Y12" t="s">
        <v>135</v>
      </c>
      <c r="Z12" t="s">
        <v>136</v>
      </c>
      <c r="AA12" t="s">
        <v>101</v>
      </c>
      <c r="AB12" t="s">
        <v>137</v>
      </c>
      <c r="AC12" t="s">
        <v>138</v>
      </c>
      <c r="AD12" t="s">
        <v>109</v>
      </c>
      <c r="AE12" t="s">
        <v>52</v>
      </c>
      <c r="AF12" t="s">
        <v>139</v>
      </c>
      <c r="AG12" t="s">
        <v>140</v>
      </c>
      <c r="AH12" t="s">
        <v>48</v>
      </c>
      <c r="AI12" t="s">
        <v>141</v>
      </c>
    </row>
    <row r="13" spans="1:37" x14ac:dyDescent="0.2">
      <c r="A13" t="s">
        <v>36</v>
      </c>
      <c r="B13">
        <v>1</v>
      </c>
      <c r="C13">
        <v>1</v>
      </c>
      <c r="D13">
        <v>0.6</v>
      </c>
      <c r="E13">
        <f t="shared" si="0"/>
        <v>-0.20000000000000007</v>
      </c>
      <c r="F13" t="s">
        <v>1075</v>
      </c>
      <c r="G13" t="s">
        <v>61</v>
      </c>
      <c r="H13" t="s">
        <v>48</v>
      </c>
      <c r="I13" t="s">
        <v>142</v>
      </c>
      <c r="J13" t="s">
        <v>143</v>
      </c>
      <c r="K13" t="s">
        <v>144</v>
      </c>
      <c r="L13" t="s">
        <v>145</v>
      </c>
      <c r="M13" t="s">
        <v>146</v>
      </c>
      <c r="N13" t="s">
        <v>147</v>
      </c>
      <c r="O13" t="s">
        <v>85</v>
      </c>
      <c r="P13" t="s">
        <v>148</v>
      </c>
      <c r="Q13" t="s">
        <v>149</v>
      </c>
      <c r="V13" t="s">
        <v>61</v>
      </c>
      <c r="W13" t="s">
        <v>48</v>
      </c>
      <c r="X13" t="s">
        <v>142</v>
      </c>
      <c r="Y13" t="s">
        <v>143</v>
      </c>
      <c r="Z13" t="s">
        <v>144</v>
      </c>
      <c r="AA13" t="s">
        <v>145</v>
      </c>
      <c r="AB13" t="s">
        <v>146</v>
      </c>
      <c r="AC13" t="s">
        <v>147</v>
      </c>
      <c r="AD13" t="s">
        <v>85</v>
      </c>
      <c r="AE13" t="s">
        <v>148</v>
      </c>
      <c r="AF13" t="s">
        <v>149</v>
      </c>
    </row>
    <row r="14" spans="1:37" x14ac:dyDescent="0.2">
      <c r="A14" t="s">
        <v>36</v>
      </c>
      <c r="B14">
        <v>1</v>
      </c>
      <c r="C14">
        <v>1</v>
      </c>
      <c r="D14">
        <v>0.5</v>
      </c>
      <c r="E14">
        <f t="shared" si="0"/>
        <v>-0.30000000000000004</v>
      </c>
      <c r="F14" t="s">
        <v>1075</v>
      </c>
      <c r="G14" t="s">
        <v>150</v>
      </c>
      <c r="H14" t="s">
        <v>63</v>
      </c>
      <c r="I14" t="s">
        <v>151</v>
      </c>
      <c r="J14" t="s">
        <v>152</v>
      </c>
      <c r="K14" t="s">
        <v>52</v>
      </c>
      <c r="L14" t="s">
        <v>56</v>
      </c>
      <c r="M14" t="s">
        <v>153</v>
      </c>
      <c r="N14" t="s">
        <v>48</v>
      </c>
      <c r="O14" t="s">
        <v>53</v>
      </c>
      <c r="P14" t="s">
        <v>154</v>
      </c>
      <c r="Q14" t="s">
        <v>65</v>
      </c>
      <c r="R14" t="s">
        <v>155</v>
      </c>
      <c r="V14" t="s">
        <v>150</v>
      </c>
      <c r="W14" t="s">
        <v>63</v>
      </c>
      <c r="X14" t="s">
        <v>151</v>
      </c>
      <c r="Y14" t="s">
        <v>152</v>
      </c>
      <c r="Z14" t="s">
        <v>52</v>
      </c>
      <c r="AA14" t="s">
        <v>56</v>
      </c>
      <c r="AB14" t="s">
        <v>153</v>
      </c>
      <c r="AC14" t="s">
        <v>48</v>
      </c>
      <c r="AD14" t="s">
        <v>53</v>
      </c>
      <c r="AE14" t="s">
        <v>154</v>
      </c>
      <c r="AF14" t="s">
        <v>65</v>
      </c>
      <c r="AG14" t="s">
        <v>155</v>
      </c>
    </row>
    <row r="15" spans="1:37" x14ac:dyDescent="0.2">
      <c r="A15" t="s">
        <v>36</v>
      </c>
      <c r="B15">
        <v>1</v>
      </c>
      <c r="C15">
        <v>1</v>
      </c>
      <c r="D15">
        <v>0.4</v>
      </c>
      <c r="E15">
        <f t="shared" si="0"/>
        <v>-0.4</v>
      </c>
      <c r="F15" t="s">
        <v>1075</v>
      </c>
      <c r="G15" t="s">
        <v>156</v>
      </c>
      <c r="H15" t="s">
        <v>101</v>
      </c>
      <c r="I15" t="s">
        <v>157</v>
      </c>
      <c r="J15" t="s">
        <v>158</v>
      </c>
      <c r="K15" t="s">
        <v>42</v>
      </c>
      <c r="L15" t="s">
        <v>159</v>
      </c>
      <c r="M15" t="s">
        <v>63</v>
      </c>
      <c r="N15" t="s">
        <v>160</v>
      </c>
      <c r="O15" t="s">
        <v>48</v>
      </c>
      <c r="P15" t="s">
        <v>161</v>
      </c>
      <c r="Q15" t="s">
        <v>162</v>
      </c>
      <c r="R15" t="s">
        <v>163</v>
      </c>
      <c r="V15" t="s">
        <v>156</v>
      </c>
      <c r="W15" t="s">
        <v>101</v>
      </c>
      <c r="X15" t="s">
        <v>157</v>
      </c>
      <c r="Y15" t="s">
        <v>158</v>
      </c>
      <c r="Z15" t="s">
        <v>42</v>
      </c>
      <c r="AA15" t="s">
        <v>159</v>
      </c>
      <c r="AB15" t="s">
        <v>63</v>
      </c>
      <c r="AC15" t="s">
        <v>160</v>
      </c>
      <c r="AD15" t="s">
        <v>48</v>
      </c>
      <c r="AE15" t="s">
        <v>161</v>
      </c>
      <c r="AF15" t="s">
        <v>162</v>
      </c>
      <c r="AG15" t="s">
        <v>163</v>
      </c>
    </row>
    <row r="16" spans="1:37" x14ac:dyDescent="0.2">
      <c r="A16" t="s">
        <v>36</v>
      </c>
      <c r="B16">
        <v>1</v>
      </c>
      <c r="C16">
        <v>1</v>
      </c>
      <c r="D16">
        <v>0.3</v>
      </c>
      <c r="E16">
        <f t="shared" si="0"/>
        <v>-0.5</v>
      </c>
      <c r="F16" t="s">
        <v>1075</v>
      </c>
      <c r="G16" t="s">
        <v>72</v>
      </c>
      <c r="H16" t="s">
        <v>78</v>
      </c>
      <c r="I16" t="s">
        <v>164</v>
      </c>
      <c r="J16" t="s">
        <v>143</v>
      </c>
      <c r="K16" t="s">
        <v>165</v>
      </c>
      <c r="L16" t="s">
        <v>52</v>
      </c>
      <c r="M16" t="s">
        <v>166</v>
      </c>
      <c r="N16" t="s">
        <v>75</v>
      </c>
      <c r="O16" t="s">
        <v>1</v>
      </c>
      <c r="P16" t="s">
        <v>167</v>
      </c>
      <c r="Q16" t="s">
        <v>121</v>
      </c>
      <c r="R16" t="s">
        <v>168</v>
      </c>
      <c r="V16" t="s">
        <v>72</v>
      </c>
      <c r="W16" t="s">
        <v>78</v>
      </c>
      <c r="X16" t="s">
        <v>164</v>
      </c>
      <c r="Y16" t="s">
        <v>143</v>
      </c>
      <c r="Z16" t="s">
        <v>165</v>
      </c>
      <c r="AA16" t="s">
        <v>52</v>
      </c>
      <c r="AB16" t="s">
        <v>166</v>
      </c>
      <c r="AC16" t="s">
        <v>75</v>
      </c>
      <c r="AD16" t="s">
        <v>1</v>
      </c>
      <c r="AE16" t="s">
        <v>167</v>
      </c>
      <c r="AF16" t="s">
        <v>121</v>
      </c>
      <c r="AG16" t="s">
        <v>168</v>
      </c>
    </row>
    <row r="17" spans="1:35" x14ac:dyDescent="0.2">
      <c r="A17" t="s">
        <v>36</v>
      </c>
      <c r="B17">
        <v>1</v>
      </c>
      <c r="C17">
        <v>1</v>
      </c>
      <c r="D17">
        <v>0.2</v>
      </c>
      <c r="E17">
        <f t="shared" si="0"/>
        <v>-0.60000000000000009</v>
      </c>
      <c r="F17" t="s">
        <v>1075</v>
      </c>
      <c r="G17" t="s">
        <v>72</v>
      </c>
      <c r="H17" t="s">
        <v>169</v>
      </c>
      <c r="I17" t="s">
        <v>41</v>
      </c>
      <c r="J17" t="s">
        <v>48</v>
      </c>
      <c r="K17" t="s">
        <v>170</v>
      </c>
      <c r="L17" t="s">
        <v>171</v>
      </c>
      <c r="M17" t="s">
        <v>172</v>
      </c>
      <c r="N17" t="s">
        <v>52</v>
      </c>
      <c r="O17" t="s">
        <v>45</v>
      </c>
      <c r="P17" t="s">
        <v>173</v>
      </c>
      <c r="Q17" t="s">
        <v>174</v>
      </c>
      <c r="R17" t="s">
        <v>106</v>
      </c>
      <c r="S17" t="s">
        <v>175</v>
      </c>
      <c r="V17" t="s">
        <v>72</v>
      </c>
      <c r="W17" t="s">
        <v>169</v>
      </c>
      <c r="X17" t="s">
        <v>41</v>
      </c>
      <c r="Y17" t="s">
        <v>48</v>
      </c>
      <c r="Z17" t="s">
        <v>170</v>
      </c>
      <c r="AA17" t="s">
        <v>171</v>
      </c>
      <c r="AB17" t="s">
        <v>172</v>
      </c>
      <c r="AC17" t="s">
        <v>52</v>
      </c>
      <c r="AD17" t="s">
        <v>45</v>
      </c>
      <c r="AE17" t="s">
        <v>173</v>
      </c>
      <c r="AF17" t="s">
        <v>174</v>
      </c>
      <c r="AG17" t="s">
        <v>106</v>
      </c>
      <c r="AH17" t="s">
        <v>175</v>
      </c>
    </row>
    <row r="18" spans="1:35" x14ac:dyDescent="0.2">
      <c r="A18" t="s">
        <v>36</v>
      </c>
      <c r="B18">
        <v>1</v>
      </c>
      <c r="C18">
        <v>1</v>
      </c>
      <c r="D18">
        <v>9.9999999999999895E-2</v>
      </c>
      <c r="E18">
        <f t="shared" si="0"/>
        <v>-0.70000000000000018</v>
      </c>
      <c r="F18" t="s">
        <v>1075</v>
      </c>
      <c r="G18" t="s">
        <v>72</v>
      </c>
      <c r="H18" t="s">
        <v>176</v>
      </c>
      <c r="I18" t="s">
        <v>75</v>
      </c>
      <c r="J18" t="s">
        <v>177</v>
      </c>
      <c r="K18" t="s">
        <v>48</v>
      </c>
      <c r="L18" t="s">
        <v>178</v>
      </c>
      <c r="M18" t="s">
        <v>179</v>
      </c>
      <c r="N18" t="s">
        <v>106</v>
      </c>
      <c r="O18" t="s">
        <v>180</v>
      </c>
      <c r="P18" t="s">
        <v>181</v>
      </c>
      <c r="V18" t="s">
        <v>72</v>
      </c>
      <c r="W18" t="s">
        <v>176</v>
      </c>
      <c r="X18" t="s">
        <v>75</v>
      </c>
      <c r="Y18" t="s">
        <v>177</v>
      </c>
      <c r="Z18" t="s">
        <v>48</v>
      </c>
      <c r="AA18" t="s">
        <v>178</v>
      </c>
      <c r="AB18" t="s">
        <v>179</v>
      </c>
      <c r="AC18" t="s">
        <v>106</v>
      </c>
      <c r="AD18" t="s">
        <v>180</v>
      </c>
      <c r="AE18" t="s">
        <v>181</v>
      </c>
    </row>
    <row r="19" spans="1:35" x14ac:dyDescent="0.2">
      <c r="A19" t="s">
        <v>36</v>
      </c>
      <c r="B19">
        <v>1</v>
      </c>
      <c r="C19">
        <v>1</v>
      </c>
      <c r="D19">
        <v>0</v>
      </c>
      <c r="E19">
        <f t="shared" si="0"/>
        <v>-0.8</v>
      </c>
      <c r="F19" t="s">
        <v>1075</v>
      </c>
      <c r="G19" t="s">
        <v>182</v>
      </c>
      <c r="H19" t="s">
        <v>183</v>
      </c>
      <c r="I19" t="s">
        <v>69</v>
      </c>
      <c r="J19" t="s">
        <v>184</v>
      </c>
      <c r="K19" t="s">
        <v>185</v>
      </c>
      <c r="L19" t="s">
        <v>67</v>
      </c>
      <c r="M19" t="s">
        <v>186</v>
      </c>
      <c r="N19" t="s">
        <v>187</v>
      </c>
      <c r="O19" t="s">
        <v>69</v>
      </c>
      <c r="P19" t="s">
        <v>188</v>
      </c>
      <c r="Q19" t="s">
        <v>145</v>
      </c>
      <c r="R19" t="s">
        <v>189</v>
      </c>
      <c r="V19" t="s">
        <v>182</v>
      </c>
      <c r="W19" t="s">
        <v>183</v>
      </c>
      <c r="X19" t="s">
        <v>69</v>
      </c>
      <c r="Y19" t="s">
        <v>184</v>
      </c>
      <c r="Z19" t="s">
        <v>185</v>
      </c>
      <c r="AA19" t="s">
        <v>67</v>
      </c>
      <c r="AB19" t="s">
        <v>186</v>
      </c>
      <c r="AC19" t="s">
        <v>187</v>
      </c>
      <c r="AD19" t="s">
        <v>69</v>
      </c>
      <c r="AE19" t="s">
        <v>188</v>
      </c>
      <c r="AF19" t="s">
        <v>145</v>
      </c>
      <c r="AG19" t="s">
        <v>189</v>
      </c>
    </row>
    <row r="20" spans="1:35" x14ac:dyDescent="0.2">
      <c r="A20" t="s">
        <v>36</v>
      </c>
      <c r="B20">
        <v>1</v>
      </c>
      <c r="C20">
        <v>1</v>
      </c>
      <c r="D20">
        <v>-0.1</v>
      </c>
      <c r="E20">
        <f t="shared" si="0"/>
        <v>-0.9</v>
      </c>
      <c r="F20" t="s">
        <v>1075</v>
      </c>
      <c r="G20" t="s">
        <v>190</v>
      </c>
      <c r="H20" t="s">
        <v>191</v>
      </c>
      <c r="I20" t="s">
        <v>192</v>
      </c>
      <c r="J20" t="s">
        <v>68</v>
      </c>
      <c r="K20" t="s">
        <v>193</v>
      </c>
      <c r="L20" t="s">
        <v>194</v>
      </c>
      <c r="M20" t="s">
        <v>52</v>
      </c>
      <c r="N20" t="s">
        <v>195</v>
      </c>
      <c r="O20" t="s">
        <v>196</v>
      </c>
      <c r="P20" t="s">
        <v>106</v>
      </c>
      <c r="Q20" t="s">
        <v>197</v>
      </c>
      <c r="R20" t="s">
        <v>198</v>
      </c>
      <c r="S20" t="s">
        <v>199</v>
      </c>
      <c r="V20" t="s">
        <v>190</v>
      </c>
      <c r="W20" t="s">
        <v>191</v>
      </c>
      <c r="X20" t="s">
        <v>192</v>
      </c>
      <c r="Y20" t="s">
        <v>68</v>
      </c>
      <c r="Z20" t="s">
        <v>193</v>
      </c>
      <c r="AA20" t="s">
        <v>194</v>
      </c>
      <c r="AB20" t="s">
        <v>52</v>
      </c>
      <c r="AC20" t="s">
        <v>195</v>
      </c>
      <c r="AD20" t="s">
        <v>196</v>
      </c>
      <c r="AE20" t="s">
        <v>106</v>
      </c>
      <c r="AF20" t="s">
        <v>197</v>
      </c>
      <c r="AG20" t="s">
        <v>198</v>
      </c>
      <c r="AH20" t="s">
        <v>199</v>
      </c>
    </row>
    <row r="21" spans="1:35" x14ac:dyDescent="0.2">
      <c r="A21" t="s">
        <v>36</v>
      </c>
      <c r="B21">
        <v>1</v>
      </c>
      <c r="C21">
        <v>1</v>
      </c>
      <c r="D21">
        <v>-0.2</v>
      </c>
      <c r="E21">
        <f t="shared" si="0"/>
        <v>-1</v>
      </c>
      <c r="F21" t="s">
        <v>1075</v>
      </c>
      <c r="G21" t="s">
        <v>82</v>
      </c>
      <c r="H21" t="s">
        <v>200</v>
      </c>
      <c r="I21" t="s">
        <v>52</v>
      </c>
      <c r="J21" t="s">
        <v>48</v>
      </c>
      <c r="K21" t="s">
        <v>201</v>
      </c>
      <c r="L21" t="s">
        <v>94</v>
      </c>
      <c r="M21" t="s">
        <v>48</v>
      </c>
      <c r="N21" t="s">
        <v>191</v>
      </c>
      <c r="O21" t="s">
        <v>202</v>
      </c>
      <c r="P21" t="s">
        <v>203</v>
      </c>
      <c r="Q21" t="s">
        <v>158</v>
      </c>
      <c r="R21" t="s">
        <v>85</v>
      </c>
      <c r="S21" t="s">
        <v>204</v>
      </c>
      <c r="T21" t="s">
        <v>205</v>
      </c>
      <c r="V21" t="s">
        <v>82</v>
      </c>
      <c r="W21" t="s">
        <v>200</v>
      </c>
      <c r="X21" t="s">
        <v>52</v>
      </c>
      <c r="Y21" t="s">
        <v>48</v>
      </c>
      <c r="Z21" t="s">
        <v>201</v>
      </c>
      <c r="AA21" t="s">
        <v>94</v>
      </c>
      <c r="AB21" t="s">
        <v>48</v>
      </c>
      <c r="AC21" t="s">
        <v>191</v>
      </c>
      <c r="AD21" t="s">
        <v>202</v>
      </c>
      <c r="AF21" t="s">
        <v>158</v>
      </c>
      <c r="AG21" t="s">
        <v>85</v>
      </c>
      <c r="AH21" t="s">
        <v>204</v>
      </c>
    </row>
    <row r="22" spans="1:35" x14ac:dyDescent="0.2">
      <c r="A22" t="s">
        <v>206</v>
      </c>
      <c r="B22">
        <f>1/3.48</f>
        <v>0.28735632183908044</v>
      </c>
      <c r="C22">
        <f>1/3.48</f>
        <v>0.28735632183908044</v>
      </c>
      <c r="D22">
        <v>1.7</v>
      </c>
      <c r="E22">
        <f t="shared" si="0"/>
        <v>0.89999999999999991</v>
      </c>
      <c r="F22" t="s">
        <v>1075</v>
      </c>
      <c r="G22" t="s">
        <v>38</v>
      </c>
      <c r="H22" t="s">
        <v>39</v>
      </c>
      <c r="I22" t="s">
        <v>40</v>
      </c>
      <c r="J22" t="s">
        <v>41</v>
      </c>
      <c r="K22" t="s">
        <v>186</v>
      </c>
      <c r="L22" t="s">
        <v>103</v>
      </c>
      <c r="M22" t="s">
        <v>207</v>
      </c>
      <c r="N22" t="s">
        <v>193</v>
      </c>
      <c r="O22" t="s">
        <v>121</v>
      </c>
      <c r="P22" t="s">
        <v>48</v>
      </c>
      <c r="Q22" t="s">
        <v>208</v>
      </c>
      <c r="R22" t="s">
        <v>41</v>
      </c>
      <c r="S22" t="s">
        <v>48</v>
      </c>
      <c r="T22" t="s">
        <v>209</v>
      </c>
      <c r="V22" t="s">
        <v>38</v>
      </c>
      <c r="W22" t="s">
        <v>39</v>
      </c>
      <c r="X22" t="s">
        <v>40</v>
      </c>
      <c r="Y22" t="s">
        <v>41</v>
      </c>
      <c r="Z22" t="s">
        <v>186</v>
      </c>
      <c r="AA22" t="s">
        <v>103</v>
      </c>
      <c r="AB22" t="s">
        <v>207</v>
      </c>
      <c r="AC22" t="s">
        <v>193</v>
      </c>
      <c r="AD22" t="s">
        <v>121</v>
      </c>
      <c r="AE22" t="s">
        <v>48</v>
      </c>
      <c r="AF22" t="s">
        <v>208</v>
      </c>
      <c r="AG22" t="s">
        <v>41</v>
      </c>
      <c r="AH22" t="s">
        <v>48</v>
      </c>
      <c r="AI22" t="s">
        <v>209</v>
      </c>
    </row>
    <row r="23" spans="1:35" x14ac:dyDescent="0.2">
      <c r="A23" t="s">
        <v>206</v>
      </c>
      <c r="B23">
        <f t="shared" ref="B23:C41" si="1">1/3.48</f>
        <v>0.28735632183908044</v>
      </c>
      <c r="C23">
        <f t="shared" si="1"/>
        <v>0.28735632183908044</v>
      </c>
      <c r="D23">
        <v>1.6</v>
      </c>
      <c r="E23">
        <f t="shared" si="0"/>
        <v>0.8</v>
      </c>
      <c r="F23" t="s">
        <v>1075</v>
      </c>
      <c r="G23" t="s">
        <v>210</v>
      </c>
      <c r="H23" t="s">
        <v>48</v>
      </c>
      <c r="I23" t="s">
        <v>116</v>
      </c>
      <c r="J23" t="s">
        <v>143</v>
      </c>
      <c r="K23" t="s">
        <v>211</v>
      </c>
      <c r="L23" t="s">
        <v>212</v>
      </c>
      <c r="M23" t="s">
        <v>41</v>
      </c>
      <c r="N23" t="s">
        <v>1</v>
      </c>
      <c r="O23" t="s">
        <v>213</v>
      </c>
      <c r="P23" t="s">
        <v>214</v>
      </c>
      <c r="Q23" t="s">
        <v>106</v>
      </c>
      <c r="R23" t="s">
        <v>186</v>
      </c>
      <c r="S23" t="s">
        <v>215</v>
      </c>
      <c r="V23" t="s">
        <v>210</v>
      </c>
      <c r="W23" t="s">
        <v>48</v>
      </c>
      <c r="X23" t="s">
        <v>116</v>
      </c>
      <c r="Y23" t="s">
        <v>143</v>
      </c>
      <c r="Z23" t="s">
        <v>211</v>
      </c>
      <c r="AA23" t="s">
        <v>212</v>
      </c>
      <c r="AB23" t="s">
        <v>41</v>
      </c>
      <c r="AC23" t="s">
        <v>1</v>
      </c>
      <c r="AD23" t="s">
        <v>213</v>
      </c>
      <c r="AE23" t="s">
        <v>214</v>
      </c>
      <c r="AF23" t="s">
        <v>106</v>
      </c>
      <c r="AG23" t="s">
        <v>186</v>
      </c>
      <c r="AH23" t="s">
        <v>215</v>
      </c>
    </row>
    <row r="24" spans="1:35" x14ac:dyDescent="0.2">
      <c r="A24" t="s">
        <v>206</v>
      </c>
      <c r="B24">
        <f t="shared" si="1"/>
        <v>0.28735632183908044</v>
      </c>
      <c r="C24">
        <f t="shared" si="1"/>
        <v>0.28735632183908044</v>
      </c>
      <c r="D24">
        <v>1.5</v>
      </c>
      <c r="E24">
        <f t="shared" si="0"/>
        <v>0.7</v>
      </c>
      <c r="F24" t="s">
        <v>1075</v>
      </c>
      <c r="G24" t="s">
        <v>216</v>
      </c>
      <c r="H24" t="s">
        <v>69</v>
      </c>
      <c r="I24" t="s">
        <v>217</v>
      </c>
      <c r="J24" t="s">
        <v>41</v>
      </c>
      <c r="K24" t="s">
        <v>48</v>
      </c>
      <c r="L24" t="s">
        <v>218</v>
      </c>
      <c r="M24" t="s">
        <v>57</v>
      </c>
      <c r="N24" t="s">
        <v>219</v>
      </c>
      <c r="O24" t="s">
        <v>220</v>
      </c>
      <c r="P24" t="s">
        <v>41</v>
      </c>
      <c r="Q24" t="s">
        <v>48</v>
      </c>
      <c r="R24" t="s">
        <v>221</v>
      </c>
      <c r="V24" t="s">
        <v>216</v>
      </c>
      <c r="W24" t="s">
        <v>69</v>
      </c>
      <c r="X24" t="s">
        <v>217</v>
      </c>
      <c r="Y24" t="s">
        <v>41</v>
      </c>
      <c r="Z24" t="s">
        <v>48</v>
      </c>
      <c r="AA24" t="s">
        <v>218</v>
      </c>
      <c r="AB24" t="s">
        <v>57</v>
      </c>
      <c r="AC24" t="s">
        <v>219</v>
      </c>
      <c r="AD24" t="s">
        <v>220</v>
      </c>
      <c r="AE24" t="s">
        <v>41</v>
      </c>
      <c r="AF24" t="s">
        <v>48</v>
      </c>
      <c r="AG24" t="s">
        <v>221</v>
      </c>
    </row>
    <row r="25" spans="1:35" x14ac:dyDescent="0.2">
      <c r="A25" t="s">
        <v>206</v>
      </c>
      <c r="B25">
        <f t="shared" si="1"/>
        <v>0.28735632183908044</v>
      </c>
      <c r="C25">
        <f t="shared" si="1"/>
        <v>0.28735632183908044</v>
      </c>
      <c r="D25">
        <v>1.4</v>
      </c>
      <c r="E25">
        <f t="shared" si="0"/>
        <v>0.59999999999999987</v>
      </c>
      <c r="F25" t="s">
        <v>1075</v>
      </c>
      <c r="G25" t="s">
        <v>222</v>
      </c>
      <c r="H25" t="s">
        <v>137</v>
      </c>
      <c r="I25" t="s">
        <v>223</v>
      </c>
      <c r="J25" t="s">
        <v>224</v>
      </c>
      <c r="K25" t="s">
        <v>41</v>
      </c>
      <c r="L25" t="s">
        <v>48</v>
      </c>
      <c r="M25" t="s">
        <v>225</v>
      </c>
      <c r="N25" t="s">
        <v>121</v>
      </c>
      <c r="O25" t="s">
        <v>48</v>
      </c>
      <c r="P25" t="s">
        <v>226</v>
      </c>
      <c r="Q25" t="s">
        <v>106</v>
      </c>
      <c r="R25" t="s">
        <v>48</v>
      </c>
      <c r="S25" t="s">
        <v>201</v>
      </c>
      <c r="V25" t="s">
        <v>222</v>
      </c>
      <c r="W25" t="s">
        <v>137</v>
      </c>
      <c r="X25" t="s">
        <v>223</v>
      </c>
      <c r="Y25" t="s">
        <v>224</v>
      </c>
      <c r="Z25" t="s">
        <v>41</v>
      </c>
      <c r="AA25" t="s">
        <v>48</v>
      </c>
      <c r="AB25" t="s">
        <v>225</v>
      </c>
      <c r="AC25" t="s">
        <v>121</v>
      </c>
      <c r="AD25" t="s">
        <v>48</v>
      </c>
      <c r="AE25" t="s">
        <v>226</v>
      </c>
      <c r="AF25" t="s">
        <v>106</v>
      </c>
      <c r="AG25" t="s">
        <v>48</v>
      </c>
      <c r="AH25" t="s">
        <v>201</v>
      </c>
    </row>
    <row r="26" spans="1:35" x14ac:dyDescent="0.2">
      <c r="A26" t="s">
        <v>206</v>
      </c>
      <c r="B26">
        <f t="shared" si="1"/>
        <v>0.28735632183908044</v>
      </c>
      <c r="C26">
        <f t="shared" si="1"/>
        <v>0.28735632183908044</v>
      </c>
      <c r="D26">
        <v>1.3</v>
      </c>
      <c r="E26">
        <f t="shared" si="0"/>
        <v>0.5</v>
      </c>
      <c r="F26" t="s">
        <v>1075</v>
      </c>
      <c r="G26" t="s">
        <v>133</v>
      </c>
      <c r="H26" t="s">
        <v>134</v>
      </c>
      <c r="I26" t="s">
        <v>68</v>
      </c>
      <c r="J26" t="s">
        <v>135</v>
      </c>
      <c r="K26" t="s">
        <v>136</v>
      </c>
      <c r="L26" t="s">
        <v>101</v>
      </c>
      <c r="M26" t="s">
        <v>137</v>
      </c>
      <c r="N26" t="s">
        <v>138</v>
      </c>
      <c r="O26" t="s">
        <v>122</v>
      </c>
      <c r="P26" t="s">
        <v>52</v>
      </c>
      <c r="Q26" t="s">
        <v>176</v>
      </c>
      <c r="R26" t="s">
        <v>48</v>
      </c>
      <c r="S26" t="s">
        <v>227</v>
      </c>
      <c r="V26" t="s">
        <v>133</v>
      </c>
      <c r="W26" t="s">
        <v>134</v>
      </c>
      <c r="X26" t="s">
        <v>68</v>
      </c>
      <c r="Y26" t="s">
        <v>135</v>
      </c>
      <c r="Z26" t="s">
        <v>136</v>
      </c>
      <c r="AA26" t="s">
        <v>101</v>
      </c>
      <c r="AB26" t="s">
        <v>137</v>
      </c>
      <c r="AC26" t="s">
        <v>138</v>
      </c>
      <c r="AD26" t="s">
        <v>122</v>
      </c>
      <c r="AE26" t="s">
        <v>52</v>
      </c>
      <c r="AF26" t="s">
        <v>176</v>
      </c>
      <c r="AG26" t="s">
        <v>48</v>
      </c>
      <c r="AH26" t="s">
        <v>227</v>
      </c>
    </row>
    <row r="27" spans="1:35" x14ac:dyDescent="0.2">
      <c r="A27" t="s">
        <v>206</v>
      </c>
      <c r="B27">
        <f t="shared" si="1"/>
        <v>0.28735632183908044</v>
      </c>
      <c r="C27">
        <f t="shared" si="1"/>
        <v>0.28735632183908044</v>
      </c>
      <c r="D27">
        <v>1.2</v>
      </c>
      <c r="E27">
        <f t="shared" si="0"/>
        <v>0.39999999999999991</v>
      </c>
      <c r="F27" t="s">
        <v>1075</v>
      </c>
      <c r="G27" t="s">
        <v>72</v>
      </c>
      <c r="H27" t="s">
        <v>228</v>
      </c>
      <c r="I27" t="s">
        <v>119</v>
      </c>
      <c r="J27" t="s">
        <v>1</v>
      </c>
      <c r="K27" t="s">
        <v>229</v>
      </c>
      <c r="L27" t="s">
        <v>230</v>
      </c>
      <c r="M27" t="s">
        <v>67</v>
      </c>
      <c r="N27" t="s">
        <v>75</v>
      </c>
      <c r="O27" t="s">
        <v>65</v>
      </c>
      <c r="P27" t="s">
        <v>231</v>
      </c>
      <c r="Q27" t="s">
        <v>52</v>
      </c>
      <c r="R27" t="s">
        <v>224</v>
      </c>
      <c r="V27" t="s">
        <v>72</v>
      </c>
      <c r="W27" t="s">
        <v>228</v>
      </c>
      <c r="X27" t="s">
        <v>119</v>
      </c>
      <c r="Y27" t="s">
        <v>1</v>
      </c>
      <c r="Z27" t="s">
        <v>229</v>
      </c>
      <c r="AA27" t="s">
        <v>230</v>
      </c>
      <c r="AB27" t="s">
        <v>67</v>
      </c>
      <c r="AC27" t="s">
        <v>75</v>
      </c>
      <c r="AD27" t="s">
        <v>65</v>
      </c>
      <c r="AE27" t="s">
        <v>231</v>
      </c>
      <c r="AF27" t="s">
        <v>52</v>
      </c>
      <c r="AG27" t="s">
        <v>224</v>
      </c>
    </row>
    <row r="28" spans="1:35" x14ac:dyDescent="0.2">
      <c r="A28" t="s">
        <v>206</v>
      </c>
      <c r="B28">
        <f t="shared" si="1"/>
        <v>0.28735632183908044</v>
      </c>
      <c r="C28">
        <f t="shared" si="1"/>
        <v>0.28735632183908044</v>
      </c>
      <c r="D28">
        <v>1.1000000000000001</v>
      </c>
      <c r="E28">
        <f t="shared" si="0"/>
        <v>0.30000000000000004</v>
      </c>
      <c r="F28" t="s">
        <v>1075</v>
      </c>
      <c r="G28" t="s">
        <v>210</v>
      </c>
      <c r="H28" t="s">
        <v>48</v>
      </c>
      <c r="I28" t="s">
        <v>232</v>
      </c>
      <c r="J28" t="s">
        <v>68</v>
      </c>
      <c r="K28" t="s">
        <v>76</v>
      </c>
      <c r="L28" t="s">
        <v>158</v>
      </c>
      <c r="M28" t="s">
        <v>85</v>
      </c>
      <c r="N28" t="s">
        <v>233</v>
      </c>
      <c r="O28" t="s">
        <v>57</v>
      </c>
      <c r="P28" t="s">
        <v>200</v>
      </c>
      <c r="Q28" t="s">
        <v>158</v>
      </c>
      <c r="R28" t="s">
        <v>48</v>
      </c>
      <c r="S28" t="s">
        <v>234</v>
      </c>
      <c r="V28" t="s">
        <v>210</v>
      </c>
      <c r="W28" t="s">
        <v>48</v>
      </c>
      <c r="X28" t="s">
        <v>232</v>
      </c>
      <c r="Y28" t="s">
        <v>68</v>
      </c>
      <c r="Z28" t="s">
        <v>76</v>
      </c>
      <c r="AA28" t="s">
        <v>158</v>
      </c>
      <c r="AB28" t="s">
        <v>85</v>
      </c>
      <c r="AC28" t="s">
        <v>233</v>
      </c>
      <c r="AD28" t="s">
        <v>57</v>
      </c>
      <c r="AE28" t="s">
        <v>200</v>
      </c>
      <c r="AF28" t="s">
        <v>158</v>
      </c>
      <c r="AG28" t="s">
        <v>48</v>
      </c>
      <c r="AH28" t="s">
        <v>234</v>
      </c>
    </row>
    <row r="29" spans="1:35" x14ac:dyDescent="0.2">
      <c r="A29" t="s">
        <v>206</v>
      </c>
      <c r="B29">
        <f t="shared" si="1"/>
        <v>0.28735632183908044</v>
      </c>
      <c r="C29">
        <f t="shared" si="1"/>
        <v>0.28735632183908044</v>
      </c>
      <c r="D29">
        <v>1</v>
      </c>
      <c r="E29">
        <f t="shared" si="0"/>
        <v>0.19999999999999996</v>
      </c>
      <c r="F29" t="s">
        <v>1075</v>
      </c>
      <c r="G29" t="s">
        <v>72</v>
      </c>
      <c r="H29" t="s">
        <v>235</v>
      </c>
      <c r="I29" t="s">
        <v>236</v>
      </c>
      <c r="J29" t="s">
        <v>48</v>
      </c>
      <c r="K29" t="s">
        <v>237</v>
      </c>
      <c r="L29" t="s">
        <v>238</v>
      </c>
      <c r="M29" t="s">
        <v>52</v>
      </c>
      <c r="N29" t="s">
        <v>239</v>
      </c>
      <c r="O29" t="s">
        <v>240</v>
      </c>
      <c r="P29" t="s">
        <v>241</v>
      </c>
      <c r="V29" t="s">
        <v>72</v>
      </c>
      <c r="W29" t="s">
        <v>235</v>
      </c>
      <c r="X29" t="s">
        <v>236</v>
      </c>
      <c r="Y29" t="s">
        <v>48</v>
      </c>
      <c r="Z29" t="s">
        <v>237</v>
      </c>
      <c r="AA29" t="s">
        <v>238</v>
      </c>
      <c r="AB29" t="s">
        <v>52</v>
      </c>
      <c r="AC29" t="s">
        <v>239</v>
      </c>
      <c r="AD29" t="s">
        <v>240</v>
      </c>
      <c r="AE29" t="s">
        <v>241</v>
      </c>
    </row>
    <row r="30" spans="1:35" x14ac:dyDescent="0.2">
      <c r="A30" t="s">
        <v>206</v>
      </c>
      <c r="B30">
        <f t="shared" si="1"/>
        <v>0.28735632183908044</v>
      </c>
      <c r="C30">
        <f t="shared" si="1"/>
        <v>0.28735632183908044</v>
      </c>
      <c r="D30">
        <v>0.90000000000000102</v>
      </c>
      <c r="E30">
        <f t="shared" si="0"/>
        <v>0.10000000000000098</v>
      </c>
      <c r="F30" t="s">
        <v>1075</v>
      </c>
      <c r="G30" t="s">
        <v>242</v>
      </c>
      <c r="H30" t="s">
        <v>59</v>
      </c>
      <c r="I30" t="s">
        <v>243</v>
      </c>
      <c r="J30" t="s">
        <v>75</v>
      </c>
      <c r="K30" t="s">
        <v>158</v>
      </c>
      <c r="L30" t="s">
        <v>48</v>
      </c>
      <c r="M30" t="s">
        <v>244</v>
      </c>
      <c r="N30" t="s">
        <v>245</v>
      </c>
      <c r="O30" t="s">
        <v>68</v>
      </c>
      <c r="P30" t="s">
        <v>51</v>
      </c>
      <c r="Q30" t="s">
        <v>147</v>
      </c>
      <c r="R30" t="s">
        <v>140</v>
      </c>
      <c r="S30" t="s">
        <v>246</v>
      </c>
      <c r="V30" t="s">
        <v>242</v>
      </c>
      <c r="W30" t="s">
        <v>59</v>
      </c>
      <c r="X30" t="s">
        <v>243</v>
      </c>
      <c r="Y30" t="s">
        <v>75</v>
      </c>
      <c r="Z30" t="s">
        <v>158</v>
      </c>
      <c r="AA30" t="s">
        <v>48</v>
      </c>
      <c r="AB30" t="s">
        <v>244</v>
      </c>
      <c r="AC30" t="s">
        <v>245</v>
      </c>
      <c r="AD30" t="s">
        <v>68</v>
      </c>
      <c r="AE30" t="s">
        <v>51</v>
      </c>
      <c r="AF30" t="s">
        <v>147</v>
      </c>
      <c r="AG30" t="s">
        <v>140</v>
      </c>
      <c r="AH30" t="s">
        <v>246</v>
      </c>
    </row>
    <row r="31" spans="1:35" x14ac:dyDescent="0.2">
      <c r="A31" t="s">
        <v>206</v>
      </c>
      <c r="B31">
        <f t="shared" si="1"/>
        <v>0.28735632183908044</v>
      </c>
      <c r="C31">
        <f t="shared" si="1"/>
        <v>0.28735632183908044</v>
      </c>
      <c r="D31">
        <v>0.80000000000000104</v>
      </c>
      <c r="E31">
        <f t="shared" si="0"/>
        <v>9.9920072216264089E-16</v>
      </c>
      <c r="F31" t="s">
        <v>1075</v>
      </c>
      <c r="G31" t="s">
        <v>82</v>
      </c>
      <c r="H31" t="s">
        <v>247</v>
      </c>
      <c r="I31" t="s">
        <v>54</v>
      </c>
      <c r="J31" t="s">
        <v>55</v>
      </c>
      <c r="K31" t="s">
        <v>248</v>
      </c>
      <c r="L31" t="s">
        <v>249</v>
      </c>
      <c r="M31" t="s">
        <v>250</v>
      </c>
      <c r="N31" t="s">
        <v>63</v>
      </c>
      <c r="O31" t="s">
        <v>151</v>
      </c>
      <c r="P31" t="s">
        <v>196</v>
      </c>
      <c r="Q31" t="s">
        <v>97</v>
      </c>
      <c r="V31" t="s">
        <v>82</v>
      </c>
      <c r="W31" t="s">
        <v>247</v>
      </c>
      <c r="X31" t="s">
        <v>54</v>
      </c>
      <c r="Y31" t="s">
        <v>55</v>
      </c>
      <c r="Z31" t="s">
        <v>248</v>
      </c>
      <c r="AA31" t="s">
        <v>249</v>
      </c>
      <c r="AB31" t="s">
        <v>250</v>
      </c>
      <c r="AC31" t="s">
        <v>63</v>
      </c>
      <c r="AD31" t="s">
        <v>151</v>
      </c>
      <c r="AE31" t="s">
        <v>196</v>
      </c>
      <c r="AF31" t="s">
        <v>97</v>
      </c>
    </row>
    <row r="32" spans="1:35" x14ac:dyDescent="0.2">
      <c r="A32" t="s">
        <v>206</v>
      </c>
      <c r="B32">
        <f t="shared" si="1"/>
        <v>0.28735632183908044</v>
      </c>
      <c r="C32">
        <f t="shared" si="1"/>
        <v>0.28735632183908044</v>
      </c>
      <c r="D32">
        <v>0.70000000000000095</v>
      </c>
      <c r="E32">
        <f t="shared" si="0"/>
        <v>-9.999999999999909E-2</v>
      </c>
      <c r="F32" t="s">
        <v>1075</v>
      </c>
      <c r="G32" t="s">
        <v>251</v>
      </c>
      <c r="H32" t="s">
        <v>68</v>
      </c>
      <c r="I32" t="s">
        <v>252</v>
      </c>
      <c r="J32" t="s">
        <v>85</v>
      </c>
      <c r="K32" t="s">
        <v>148</v>
      </c>
      <c r="L32" t="s">
        <v>253</v>
      </c>
      <c r="M32" t="s">
        <v>254</v>
      </c>
      <c r="N32" t="s">
        <v>158</v>
      </c>
      <c r="O32" t="s">
        <v>48</v>
      </c>
      <c r="P32" t="s">
        <v>255</v>
      </c>
      <c r="Q32" t="s">
        <v>97</v>
      </c>
      <c r="R32" t="s">
        <v>256</v>
      </c>
      <c r="V32" t="s">
        <v>251</v>
      </c>
      <c r="W32" t="s">
        <v>68</v>
      </c>
      <c r="X32" t="s">
        <v>252</v>
      </c>
      <c r="Y32" t="s">
        <v>85</v>
      </c>
      <c r="Z32" t="s">
        <v>148</v>
      </c>
      <c r="AA32" t="s">
        <v>253</v>
      </c>
      <c r="AB32" t="s">
        <v>254</v>
      </c>
      <c r="AC32" t="s">
        <v>158</v>
      </c>
      <c r="AD32" t="s">
        <v>48</v>
      </c>
      <c r="AE32" t="s">
        <v>255</v>
      </c>
      <c r="AF32" t="s">
        <v>97</v>
      </c>
      <c r="AG32" t="s">
        <v>256</v>
      </c>
    </row>
    <row r="33" spans="1:36" x14ac:dyDescent="0.2">
      <c r="A33" t="s">
        <v>206</v>
      </c>
      <c r="B33">
        <f t="shared" si="1"/>
        <v>0.28735632183908044</v>
      </c>
      <c r="C33">
        <f t="shared" si="1"/>
        <v>0.28735632183908044</v>
      </c>
      <c r="D33">
        <v>0.6</v>
      </c>
      <c r="E33">
        <f t="shared" si="0"/>
        <v>-0.20000000000000007</v>
      </c>
      <c r="F33" t="s">
        <v>1075</v>
      </c>
      <c r="G33" t="s">
        <v>257</v>
      </c>
      <c r="H33" t="s">
        <v>121</v>
      </c>
      <c r="I33" t="s">
        <v>109</v>
      </c>
      <c r="J33" t="s">
        <v>258</v>
      </c>
      <c r="K33" t="s">
        <v>246</v>
      </c>
      <c r="L33" t="s">
        <v>57</v>
      </c>
      <c r="M33" t="s">
        <v>259</v>
      </c>
      <c r="N33" t="s">
        <v>51</v>
      </c>
      <c r="O33" t="s">
        <v>260</v>
      </c>
      <c r="P33" t="s">
        <v>52</v>
      </c>
      <c r="Q33" t="s">
        <v>261</v>
      </c>
      <c r="R33" t="s">
        <v>48</v>
      </c>
      <c r="S33" t="s">
        <v>148</v>
      </c>
      <c r="T33" t="s">
        <v>262</v>
      </c>
      <c r="V33" t="s">
        <v>257</v>
      </c>
      <c r="W33" t="s">
        <v>121</v>
      </c>
      <c r="X33" t="s">
        <v>109</v>
      </c>
      <c r="Y33" t="s">
        <v>258</v>
      </c>
      <c r="Z33" t="s">
        <v>246</v>
      </c>
      <c r="AA33" t="s">
        <v>57</v>
      </c>
      <c r="AB33" t="s">
        <v>259</v>
      </c>
      <c r="AC33" t="s">
        <v>51</v>
      </c>
      <c r="AD33" t="s">
        <v>260</v>
      </c>
      <c r="AE33" t="s">
        <v>52</v>
      </c>
      <c r="AF33" t="s">
        <v>261</v>
      </c>
      <c r="AG33" t="s">
        <v>48</v>
      </c>
      <c r="AH33" t="s">
        <v>148</v>
      </c>
      <c r="AI33" t="s">
        <v>262</v>
      </c>
    </row>
    <row r="34" spans="1:36" x14ac:dyDescent="0.2">
      <c r="A34" t="s">
        <v>206</v>
      </c>
      <c r="B34">
        <f t="shared" si="1"/>
        <v>0.28735632183908044</v>
      </c>
      <c r="C34">
        <f t="shared" si="1"/>
        <v>0.28735632183908044</v>
      </c>
      <c r="D34">
        <v>0.5</v>
      </c>
      <c r="E34">
        <f t="shared" si="0"/>
        <v>-0.30000000000000004</v>
      </c>
      <c r="F34" t="s">
        <v>1075</v>
      </c>
      <c r="G34" t="s">
        <v>263</v>
      </c>
      <c r="H34" t="s">
        <v>264</v>
      </c>
      <c r="I34" t="s">
        <v>63</v>
      </c>
      <c r="J34" t="s">
        <v>75</v>
      </c>
      <c r="K34" t="s">
        <v>1</v>
      </c>
      <c r="L34" t="s">
        <v>265</v>
      </c>
      <c r="M34" t="s">
        <v>266</v>
      </c>
      <c r="N34" t="s">
        <v>57</v>
      </c>
      <c r="O34" t="s">
        <v>131</v>
      </c>
      <c r="P34" t="s">
        <v>75</v>
      </c>
      <c r="Q34" t="s">
        <v>267</v>
      </c>
      <c r="R34" t="s">
        <v>52</v>
      </c>
      <c r="S34" t="s">
        <v>268</v>
      </c>
      <c r="T34" t="s">
        <v>147</v>
      </c>
      <c r="V34" t="s">
        <v>263</v>
      </c>
      <c r="W34" t="s">
        <v>264</v>
      </c>
      <c r="X34" t="s">
        <v>63</v>
      </c>
      <c r="Y34" t="s">
        <v>75</v>
      </c>
      <c r="Z34" t="s">
        <v>1</v>
      </c>
      <c r="AA34" t="s">
        <v>265</v>
      </c>
      <c r="AB34" t="s">
        <v>266</v>
      </c>
      <c r="AC34" t="s">
        <v>57</v>
      </c>
      <c r="AD34" t="s">
        <v>131</v>
      </c>
      <c r="AE34" t="s">
        <v>75</v>
      </c>
      <c r="AF34" t="s">
        <v>267</v>
      </c>
      <c r="AG34" t="s">
        <v>52</v>
      </c>
      <c r="AH34" t="s">
        <v>268</v>
      </c>
      <c r="AI34" t="s">
        <v>147</v>
      </c>
    </row>
    <row r="35" spans="1:36" x14ac:dyDescent="0.2">
      <c r="A35" t="s">
        <v>206</v>
      </c>
      <c r="B35">
        <f t="shared" si="1"/>
        <v>0.28735632183908044</v>
      </c>
      <c r="C35">
        <f t="shared" si="1"/>
        <v>0.28735632183908044</v>
      </c>
      <c r="D35">
        <v>0.4</v>
      </c>
      <c r="E35">
        <f t="shared" si="0"/>
        <v>-0.4</v>
      </c>
      <c r="F35" t="s">
        <v>1075</v>
      </c>
      <c r="G35" t="s">
        <v>269</v>
      </c>
      <c r="H35" t="s">
        <v>270</v>
      </c>
      <c r="I35" t="s">
        <v>147</v>
      </c>
      <c r="J35" t="s">
        <v>121</v>
      </c>
      <c r="K35" t="s">
        <v>48</v>
      </c>
      <c r="L35" t="s">
        <v>271</v>
      </c>
      <c r="M35" t="s">
        <v>94</v>
      </c>
      <c r="N35" t="s">
        <v>272</v>
      </c>
      <c r="O35" t="s">
        <v>94</v>
      </c>
      <c r="P35" t="s">
        <v>143</v>
      </c>
      <c r="Q35" t="s">
        <v>58</v>
      </c>
      <c r="R35" t="s">
        <v>48</v>
      </c>
      <c r="S35" t="s">
        <v>273</v>
      </c>
      <c r="V35" t="s">
        <v>269</v>
      </c>
      <c r="W35" t="s">
        <v>270</v>
      </c>
      <c r="X35" t="s">
        <v>147</v>
      </c>
      <c r="Y35" t="s">
        <v>121</v>
      </c>
      <c r="Z35" t="s">
        <v>48</v>
      </c>
      <c r="AA35" t="s">
        <v>271</v>
      </c>
      <c r="AB35" t="s">
        <v>94</v>
      </c>
      <c r="AC35" t="s">
        <v>272</v>
      </c>
      <c r="AD35" t="s">
        <v>94</v>
      </c>
      <c r="AE35" t="s">
        <v>143</v>
      </c>
      <c r="AF35" t="s">
        <v>58</v>
      </c>
      <c r="AG35" t="s">
        <v>48</v>
      </c>
      <c r="AH35" t="s">
        <v>273</v>
      </c>
    </row>
    <row r="36" spans="1:36" x14ac:dyDescent="0.2">
      <c r="A36" t="s">
        <v>206</v>
      </c>
      <c r="B36">
        <f t="shared" si="1"/>
        <v>0.28735632183908044</v>
      </c>
      <c r="C36">
        <f t="shared" si="1"/>
        <v>0.28735632183908044</v>
      </c>
      <c r="D36">
        <v>0.3</v>
      </c>
      <c r="E36">
        <f t="shared" si="0"/>
        <v>-0.5</v>
      </c>
      <c r="F36" t="s">
        <v>1075</v>
      </c>
      <c r="G36" t="s">
        <v>274</v>
      </c>
      <c r="H36" t="s">
        <v>75</v>
      </c>
      <c r="I36" t="s">
        <v>1</v>
      </c>
      <c r="J36" t="s">
        <v>275</v>
      </c>
      <c r="K36" t="s">
        <v>276</v>
      </c>
      <c r="L36" t="s">
        <v>88</v>
      </c>
      <c r="M36" t="s">
        <v>68</v>
      </c>
      <c r="N36" t="s">
        <v>193</v>
      </c>
      <c r="O36" t="s">
        <v>277</v>
      </c>
      <c r="P36" t="s">
        <v>147</v>
      </c>
      <c r="Q36" t="s">
        <v>158</v>
      </c>
      <c r="R36" t="s">
        <v>48</v>
      </c>
      <c r="S36" t="s">
        <v>278</v>
      </c>
      <c r="T36" t="s">
        <v>279</v>
      </c>
      <c r="V36" t="s">
        <v>274</v>
      </c>
      <c r="W36" t="s">
        <v>75</v>
      </c>
      <c r="X36" t="s">
        <v>1</v>
      </c>
      <c r="Y36" t="s">
        <v>275</v>
      </c>
      <c r="Z36" t="s">
        <v>276</v>
      </c>
      <c r="AA36" t="s">
        <v>88</v>
      </c>
      <c r="AB36" t="s">
        <v>68</v>
      </c>
      <c r="AC36" t="s">
        <v>193</v>
      </c>
      <c r="AD36" t="s">
        <v>277</v>
      </c>
      <c r="AE36" t="s">
        <v>147</v>
      </c>
      <c r="AF36" t="s">
        <v>158</v>
      </c>
      <c r="AG36" t="s">
        <v>48</v>
      </c>
      <c r="AH36" t="s">
        <v>278</v>
      </c>
      <c r="AI36" t="s">
        <v>279</v>
      </c>
    </row>
    <row r="37" spans="1:36" x14ac:dyDescent="0.2">
      <c r="A37" t="s">
        <v>206</v>
      </c>
      <c r="B37">
        <f t="shared" si="1"/>
        <v>0.28735632183908044</v>
      </c>
      <c r="C37">
        <f t="shared" si="1"/>
        <v>0.28735632183908044</v>
      </c>
      <c r="D37">
        <v>0.2</v>
      </c>
      <c r="E37">
        <f t="shared" si="0"/>
        <v>-0.60000000000000009</v>
      </c>
      <c r="F37" t="s">
        <v>1075</v>
      </c>
      <c r="G37" t="s">
        <v>50</v>
      </c>
      <c r="H37" t="s">
        <v>280</v>
      </c>
      <c r="I37" t="s">
        <v>48</v>
      </c>
      <c r="J37" t="s">
        <v>254</v>
      </c>
      <c r="K37" t="s">
        <v>94</v>
      </c>
      <c r="L37" t="s">
        <v>143</v>
      </c>
      <c r="M37" t="s">
        <v>281</v>
      </c>
      <c r="N37" t="s">
        <v>282</v>
      </c>
      <c r="O37" t="s">
        <v>48</v>
      </c>
      <c r="P37" t="s">
        <v>148</v>
      </c>
      <c r="Q37" t="s">
        <v>283</v>
      </c>
      <c r="R37" t="s">
        <v>284</v>
      </c>
      <c r="X37" t="s">
        <v>48</v>
      </c>
      <c r="Y37" t="s">
        <v>254</v>
      </c>
      <c r="Z37" t="s">
        <v>94</v>
      </c>
      <c r="AA37" t="s">
        <v>143</v>
      </c>
      <c r="AB37" t="s">
        <v>281</v>
      </c>
      <c r="AC37" t="s">
        <v>282</v>
      </c>
      <c r="AD37" t="s">
        <v>48</v>
      </c>
      <c r="AE37" t="s">
        <v>148</v>
      </c>
      <c r="AF37" t="s">
        <v>283</v>
      </c>
      <c r="AG37" t="s">
        <v>284</v>
      </c>
    </row>
    <row r="38" spans="1:36" x14ac:dyDescent="0.2">
      <c r="A38" t="s">
        <v>206</v>
      </c>
      <c r="B38">
        <f t="shared" si="1"/>
        <v>0.28735632183908044</v>
      </c>
      <c r="C38">
        <f t="shared" si="1"/>
        <v>0.28735632183908044</v>
      </c>
      <c r="D38">
        <v>9.9999999999999895E-2</v>
      </c>
      <c r="E38">
        <f t="shared" si="0"/>
        <v>-0.70000000000000018</v>
      </c>
      <c r="F38" t="s">
        <v>1075</v>
      </c>
      <c r="G38" t="s">
        <v>72</v>
      </c>
      <c r="H38" t="s">
        <v>116</v>
      </c>
      <c r="I38" t="s">
        <v>75</v>
      </c>
      <c r="J38" t="s">
        <v>1</v>
      </c>
      <c r="K38" t="s">
        <v>285</v>
      </c>
      <c r="L38" t="s">
        <v>286</v>
      </c>
      <c r="M38" t="s">
        <v>287</v>
      </c>
      <c r="N38" t="s">
        <v>67</v>
      </c>
      <c r="O38" t="s">
        <v>48</v>
      </c>
      <c r="P38" t="s">
        <v>288</v>
      </c>
      <c r="Q38" t="s">
        <v>75</v>
      </c>
      <c r="R38" t="s">
        <v>289</v>
      </c>
    </row>
    <row r="39" spans="1:36" x14ac:dyDescent="0.2">
      <c r="A39" t="s">
        <v>206</v>
      </c>
      <c r="B39">
        <f t="shared" si="1"/>
        <v>0.28735632183908044</v>
      </c>
      <c r="C39">
        <f t="shared" si="1"/>
        <v>0.28735632183908044</v>
      </c>
      <c r="D39">
        <v>0</v>
      </c>
      <c r="E39">
        <f t="shared" si="0"/>
        <v>-0.8</v>
      </c>
      <c r="F39" t="s">
        <v>1075</v>
      </c>
      <c r="G39" t="s">
        <v>72</v>
      </c>
      <c r="H39" t="s">
        <v>290</v>
      </c>
      <c r="I39" t="s">
        <v>291</v>
      </c>
      <c r="J39" t="s">
        <v>1</v>
      </c>
      <c r="K39" t="s">
        <v>292</v>
      </c>
      <c r="L39" t="s">
        <v>47</v>
      </c>
      <c r="M39" t="s">
        <v>48</v>
      </c>
      <c r="N39" t="s">
        <v>293</v>
      </c>
      <c r="O39" t="s">
        <v>294</v>
      </c>
      <c r="P39" t="s">
        <v>121</v>
      </c>
      <c r="Q39" t="s">
        <v>295</v>
      </c>
      <c r="R39" t="s">
        <v>296</v>
      </c>
    </row>
    <row r="40" spans="1:36" x14ac:dyDescent="0.2">
      <c r="A40" t="s">
        <v>206</v>
      </c>
      <c r="B40">
        <f t="shared" si="1"/>
        <v>0.28735632183908044</v>
      </c>
      <c r="C40">
        <f t="shared" si="1"/>
        <v>0.28735632183908044</v>
      </c>
      <c r="D40">
        <v>-0.1</v>
      </c>
      <c r="E40">
        <f t="shared" si="0"/>
        <v>-0.9</v>
      </c>
      <c r="F40" t="s">
        <v>1075</v>
      </c>
      <c r="G40" t="s">
        <v>297</v>
      </c>
      <c r="H40" t="s">
        <v>298</v>
      </c>
      <c r="I40" t="s">
        <v>63</v>
      </c>
      <c r="J40" t="s">
        <v>152</v>
      </c>
      <c r="K40" t="s">
        <v>88</v>
      </c>
      <c r="L40" t="s">
        <v>48</v>
      </c>
      <c r="M40" t="s">
        <v>299</v>
      </c>
      <c r="N40" t="s">
        <v>132</v>
      </c>
      <c r="O40" t="s">
        <v>158</v>
      </c>
      <c r="P40" t="s">
        <v>48</v>
      </c>
      <c r="Q40" t="s">
        <v>300</v>
      </c>
      <c r="R40" t="s">
        <v>301</v>
      </c>
    </row>
    <row r="41" spans="1:36" x14ac:dyDescent="0.2">
      <c r="A41" t="s">
        <v>206</v>
      </c>
      <c r="B41">
        <f t="shared" si="1"/>
        <v>0.28735632183908044</v>
      </c>
      <c r="C41">
        <f t="shared" si="1"/>
        <v>0.28735632183908044</v>
      </c>
      <c r="D41">
        <v>-0.2</v>
      </c>
      <c r="E41">
        <f t="shared" si="0"/>
        <v>-1</v>
      </c>
      <c r="F41" t="s">
        <v>1075</v>
      </c>
      <c r="G41" t="s">
        <v>302</v>
      </c>
      <c r="H41" t="s">
        <v>121</v>
      </c>
      <c r="I41" t="s">
        <v>186</v>
      </c>
      <c r="J41" t="s">
        <v>303</v>
      </c>
      <c r="K41" t="s">
        <v>119</v>
      </c>
      <c r="L41" t="s">
        <v>304</v>
      </c>
      <c r="M41" t="s">
        <v>305</v>
      </c>
      <c r="N41" t="s">
        <v>52</v>
      </c>
      <c r="O41" t="s">
        <v>1</v>
      </c>
      <c r="P41" t="s">
        <v>73</v>
      </c>
      <c r="Q41" t="s">
        <v>245</v>
      </c>
      <c r="R41" t="s">
        <v>306</v>
      </c>
    </row>
    <row r="42" spans="1:36" x14ac:dyDescent="0.2">
      <c r="A42" t="s">
        <v>307</v>
      </c>
      <c r="B42">
        <f>1/6.4</f>
        <v>0.15625</v>
      </c>
      <c r="C42">
        <f>1/6.4</f>
        <v>0.15625</v>
      </c>
      <c r="D42">
        <v>1.7</v>
      </c>
      <c r="E42">
        <f t="shared" si="0"/>
        <v>0.89999999999999991</v>
      </c>
      <c r="F42" t="s">
        <v>1075</v>
      </c>
      <c r="G42" t="s">
        <v>82</v>
      </c>
      <c r="H42" t="s">
        <v>281</v>
      </c>
      <c r="I42" t="s">
        <v>41</v>
      </c>
      <c r="J42" t="s">
        <v>85</v>
      </c>
      <c r="K42" t="s">
        <v>308</v>
      </c>
      <c r="L42" t="s">
        <v>140</v>
      </c>
      <c r="M42" t="s">
        <v>309</v>
      </c>
      <c r="N42" t="s">
        <v>121</v>
      </c>
      <c r="O42" t="s">
        <v>48</v>
      </c>
      <c r="P42" t="s">
        <v>276</v>
      </c>
      <c r="Q42" t="s">
        <v>52</v>
      </c>
      <c r="R42" t="s">
        <v>223</v>
      </c>
      <c r="S42" t="s">
        <v>186</v>
      </c>
      <c r="T42" t="s">
        <v>310</v>
      </c>
      <c r="U42" t="s">
        <v>311</v>
      </c>
      <c r="V42" t="s">
        <v>82</v>
      </c>
      <c r="W42" t="s">
        <v>281</v>
      </c>
      <c r="X42" t="s">
        <v>41</v>
      </c>
      <c r="Y42" t="s">
        <v>85</v>
      </c>
      <c r="Z42" t="s">
        <v>308</v>
      </c>
      <c r="AA42" t="s">
        <v>140</v>
      </c>
      <c r="AB42" t="s">
        <v>309</v>
      </c>
      <c r="AC42" t="s">
        <v>121</v>
      </c>
      <c r="AD42" t="s">
        <v>48</v>
      </c>
      <c r="AE42" t="s">
        <v>276</v>
      </c>
      <c r="AF42" t="s">
        <v>52</v>
      </c>
      <c r="AG42" t="s">
        <v>223</v>
      </c>
      <c r="AH42" t="s">
        <v>186</v>
      </c>
      <c r="AI42" t="s">
        <v>310</v>
      </c>
      <c r="AJ42" t="s">
        <v>311</v>
      </c>
    </row>
    <row r="43" spans="1:36" x14ac:dyDescent="0.2">
      <c r="A43" t="s">
        <v>307</v>
      </c>
      <c r="B43">
        <f t="shared" ref="B43:C61" si="2">1/6.4</f>
        <v>0.15625</v>
      </c>
      <c r="C43">
        <f t="shared" si="2"/>
        <v>0.15625</v>
      </c>
      <c r="D43">
        <v>1.6</v>
      </c>
      <c r="E43">
        <f t="shared" si="0"/>
        <v>0.8</v>
      </c>
      <c r="F43" t="s">
        <v>1075</v>
      </c>
      <c r="G43" t="s">
        <v>297</v>
      </c>
      <c r="H43" t="s">
        <v>312</v>
      </c>
      <c r="I43" t="s">
        <v>65</v>
      </c>
      <c r="J43" t="s">
        <v>313</v>
      </c>
      <c r="K43" t="s">
        <v>314</v>
      </c>
      <c r="L43" t="s">
        <v>68</v>
      </c>
      <c r="M43" t="s">
        <v>315</v>
      </c>
      <c r="N43" t="s">
        <v>316</v>
      </c>
      <c r="O43" t="s">
        <v>184</v>
      </c>
      <c r="P43" t="s">
        <v>317</v>
      </c>
      <c r="Q43" t="s">
        <v>140</v>
      </c>
      <c r="R43" t="s">
        <v>48</v>
      </c>
      <c r="S43" t="s">
        <v>176</v>
      </c>
      <c r="V43" t="s">
        <v>297</v>
      </c>
      <c r="W43" t="s">
        <v>312</v>
      </c>
      <c r="X43" t="s">
        <v>65</v>
      </c>
      <c r="Y43" t="s">
        <v>313</v>
      </c>
      <c r="Z43" t="s">
        <v>314</v>
      </c>
      <c r="AA43" t="s">
        <v>68</v>
      </c>
      <c r="AB43" t="s">
        <v>315</v>
      </c>
      <c r="AC43" t="s">
        <v>316</v>
      </c>
      <c r="AD43" t="s">
        <v>184</v>
      </c>
      <c r="AE43" t="s">
        <v>317</v>
      </c>
      <c r="AF43" t="s">
        <v>140</v>
      </c>
      <c r="AG43" t="s">
        <v>48</v>
      </c>
      <c r="AH43" t="s">
        <v>176</v>
      </c>
    </row>
    <row r="44" spans="1:36" x14ac:dyDescent="0.2">
      <c r="A44" t="s">
        <v>307</v>
      </c>
      <c r="B44">
        <f t="shared" si="2"/>
        <v>0.15625</v>
      </c>
      <c r="C44">
        <f t="shared" si="2"/>
        <v>0.15625</v>
      </c>
      <c r="D44">
        <v>1.5</v>
      </c>
      <c r="E44">
        <f t="shared" si="0"/>
        <v>0.7</v>
      </c>
      <c r="F44" t="s">
        <v>1075</v>
      </c>
      <c r="G44" t="s">
        <v>318</v>
      </c>
      <c r="H44" t="s">
        <v>319</v>
      </c>
      <c r="I44" t="s">
        <v>320</v>
      </c>
      <c r="J44" t="s">
        <v>109</v>
      </c>
      <c r="K44" t="s">
        <v>67</v>
      </c>
      <c r="L44" t="s">
        <v>68</v>
      </c>
      <c r="M44" t="s">
        <v>137</v>
      </c>
      <c r="N44" t="s">
        <v>321</v>
      </c>
      <c r="O44" t="s">
        <v>322</v>
      </c>
      <c r="P44" t="s">
        <v>323</v>
      </c>
      <c r="Q44" t="s">
        <v>97</v>
      </c>
      <c r="V44" t="s">
        <v>318</v>
      </c>
      <c r="W44" t="s">
        <v>319</v>
      </c>
      <c r="X44" t="s">
        <v>320</v>
      </c>
      <c r="Y44" t="s">
        <v>109</v>
      </c>
      <c r="Z44" t="s">
        <v>67</v>
      </c>
      <c r="AA44" t="s">
        <v>68</v>
      </c>
      <c r="AB44" t="s">
        <v>137</v>
      </c>
      <c r="AC44" t="s">
        <v>321</v>
      </c>
      <c r="AD44" t="s">
        <v>322</v>
      </c>
      <c r="AE44" t="s">
        <v>323</v>
      </c>
      <c r="AF44" t="s">
        <v>97</v>
      </c>
    </row>
    <row r="45" spans="1:36" x14ac:dyDescent="0.2">
      <c r="A45" t="s">
        <v>307</v>
      </c>
      <c r="B45">
        <f t="shared" si="2"/>
        <v>0.15625</v>
      </c>
      <c r="C45">
        <f t="shared" si="2"/>
        <v>0.15625</v>
      </c>
      <c r="D45">
        <v>1.4</v>
      </c>
      <c r="E45">
        <f t="shared" si="0"/>
        <v>0.59999999999999987</v>
      </c>
      <c r="F45" t="s">
        <v>1075</v>
      </c>
      <c r="G45" t="s">
        <v>324</v>
      </c>
      <c r="H45" t="s">
        <v>40</v>
      </c>
      <c r="I45" t="s">
        <v>83</v>
      </c>
      <c r="J45" t="s">
        <v>52</v>
      </c>
      <c r="K45" t="s">
        <v>261</v>
      </c>
      <c r="L45" t="s">
        <v>48</v>
      </c>
      <c r="M45" t="s">
        <v>325</v>
      </c>
      <c r="N45" t="s">
        <v>121</v>
      </c>
      <c r="O45" t="s">
        <v>48</v>
      </c>
      <c r="P45" t="s">
        <v>326</v>
      </c>
      <c r="Q45" t="s">
        <v>158</v>
      </c>
      <c r="R45" t="s">
        <v>48</v>
      </c>
      <c r="S45" t="s">
        <v>327</v>
      </c>
      <c r="V45" t="s">
        <v>324</v>
      </c>
      <c r="W45" t="s">
        <v>40</v>
      </c>
      <c r="X45" t="s">
        <v>83</v>
      </c>
      <c r="Y45" t="s">
        <v>52</v>
      </c>
      <c r="Z45" t="s">
        <v>261</v>
      </c>
      <c r="AA45" t="s">
        <v>48</v>
      </c>
      <c r="AB45" t="s">
        <v>325</v>
      </c>
      <c r="AC45" t="s">
        <v>121</v>
      </c>
      <c r="AD45" t="s">
        <v>48</v>
      </c>
      <c r="AE45" t="s">
        <v>326</v>
      </c>
      <c r="AF45" t="s">
        <v>158</v>
      </c>
      <c r="AG45" t="s">
        <v>48</v>
      </c>
      <c r="AH45" t="s">
        <v>327</v>
      </c>
    </row>
    <row r="46" spans="1:36" x14ac:dyDescent="0.2">
      <c r="A46" t="s">
        <v>307</v>
      </c>
      <c r="B46">
        <f t="shared" si="2"/>
        <v>0.15625</v>
      </c>
      <c r="C46">
        <f t="shared" si="2"/>
        <v>0.15625</v>
      </c>
      <c r="D46">
        <v>1.3</v>
      </c>
      <c r="E46">
        <f t="shared" si="0"/>
        <v>0.5</v>
      </c>
      <c r="F46" t="s">
        <v>1075</v>
      </c>
      <c r="G46" t="s">
        <v>190</v>
      </c>
      <c r="H46" t="s">
        <v>191</v>
      </c>
      <c r="I46" t="s">
        <v>192</v>
      </c>
      <c r="J46" t="s">
        <v>68</v>
      </c>
      <c r="K46" t="s">
        <v>328</v>
      </c>
      <c r="L46" t="s">
        <v>106</v>
      </c>
      <c r="M46" t="s">
        <v>48</v>
      </c>
      <c r="N46" t="s">
        <v>329</v>
      </c>
      <c r="O46" t="s">
        <v>57</v>
      </c>
      <c r="P46" t="s">
        <v>207</v>
      </c>
      <c r="Q46" t="s">
        <v>330</v>
      </c>
      <c r="R46" t="s">
        <v>177</v>
      </c>
      <c r="S46" t="s">
        <v>331</v>
      </c>
      <c r="V46" t="s">
        <v>190</v>
      </c>
      <c r="W46" t="s">
        <v>191</v>
      </c>
      <c r="X46" t="s">
        <v>192</v>
      </c>
      <c r="Y46" t="s">
        <v>68</v>
      </c>
      <c r="Z46" t="s">
        <v>328</v>
      </c>
      <c r="AA46" t="s">
        <v>106</v>
      </c>
      <c r="AB46" t="s">
        <v>48</v>
      </c>
      <c r="AC46" t="s">
        <v>329</v>
      </c>
      <c r="AD46" t="s">
        <v>57</v>
      </c>
      <c r="AE46" t="s">
        <v>207</v>
      </c>
      <c r="AF46" t="s">
        <v>330</v>
      </c>
      <c r="AG46" t="s">
        <v>177</v>
      </c>
      <c r="AH46" t="s">
        <v>331</v>
      </c>
    </row>
    <row r="47" spans="1:36" x14ac:dyDescent="0.2">
      <c r="A47" t="s">
        <v>307</v>
      </c>
      <c r="B47">
        <f t="shared" si="2"/>
        <v>0.15625</v>
      </c>
      <c r="C47">
        <f t="shared" si="2"/>
        <v>0.15625</v>
      </c>
      <c r="D47">
        <v>1.2</v>
      </c>
      <c r="E47">
        <f t="shared" si="0"/>
        <v>0.39999999999999991</v>
      </c>
      <c r="F47" t="s">
        <v>1075</v>
      </c>
      <c r="G47" t="s">
        <v>82</v>
      </c>
      <c r="H47" t="s">
        <v>332</v>
      </c>
      <c r="I47" t="s">
        <v>333</v>
      </c>
      <c r="J47" t="s">
        <v>334</v>
      </c>
      <c r="K47" t="s">
        <v>335</v>
      </c>
      <c r="L47" t="s">
        <v>336</v>
      </c>
      <c r="M47" t="s">
        <v>154</v>
      </c>
      <c r="N47" t="s">
        <v>101</v>
      </c>
      <c r="O47" t="s">
        <v>44</v>
      </c>
      <c r="P47" t="s">
        <v>193</v>
      </c>
      <c r="Q47" t="s">
        <v>337</v>
      </c>
      <c r="R47" t="s">
        <v>45</v>
      </c>
      <c r="S47" t="s">
        <v>338</v>
      </c>
      <c r="V47" t="s">
        <v>82</v>
      </c>
      <c r="W47" t="s">
        <v>332</v>
      </c>
      <c r="X47" t="s">
        <v>333</v>
      </c>
      <c r="Y47" t="s">
        <v>334</v>
      </c>
      <c r="Z47" t="s">
        <v>335</v>
      </c>
      <c r="AA47" t="s">
        <v>336</v>
      </c>
      <c r="AB47" t="s">
        <v>154</v>
      </c>
      <c r="AC47" t="s">
        <v>101</v>
      </c>
      <c r="AD47" t="s">
        <v>44</v>
      </c>
      <c r="AE47" t="s">
        <v>193</v>
      </c>
      <c r="AF47" t="s">
        <v>337</v>
      </c>
      <c r="AG47" t="s">
        <v>45</v>
      </c>
      <c r="AH47" t="s">
        <v>338</v>
      </c>
    </row>
    <row r="48" spans="1:36" x14ac:dyDescent="0.2">
      <c r="A48" t="s">
        <v>307</v>
      </c>
      <c r="B48">
        <f t="shared" si="2"/>
        <v>0.15625</v>
      </c>
      <c r="C48">
        <f t="shared" si="2"/>
        <v>0.15625</v>
      </c>
      <c r="D48">
        <v>1.1000000000000001</v>
      </c>
      <c r="E48">
        <f t="shared" si="0"/>
        <v>0.30000000000000004</v>
      </c>
      <c r="F48" t="s">
        <v>1075</v>
      </c>
      <c r="G48" t="s">
        <v>182</v>
      </c>
      <c r="H48" t="s">
        <v>339</v>
      </c>
      <c r="I48" t="s">
        <v>340</v>
      </c>
      <c r="J48" t="s">
        <v>1</v>
      </c>
      <c r="K48" t="s">
        <v>341</v>
      </c>
      <c r="L48" t="s">
        <v>121</v>
      </c>
      <c r="M48" t="s">
        <v>342</v>
      </c>
      <c r="N48" t="s">
        <v>47</v>
      </c>
      <c r="O48" t="s">
        <v>98</v>
      </c>
      <c r="P48" t="s">
        <v>343</v>
      </c>
      <c r="Q48" t="s">
        <v>115</v>
      </c>
      <c r="R48" t="s">
        <v>108</v>
      </c>
      <c r="V48" t="s">
        <v>182</v>
      </c>
      <c r="W48" t="s">
        <v>339</v>
      </c>
      <c r="X48" t="s">
        <v>340</v>
      </c>
      <c r="Y48" t="s">
        <v>1</v>
      </c>
      <c r="Z48" t="s">
        <v>341</v>
      </c>
      <c r="AA48" t="s">
        <v>121</v>
      </c>
      <c r="AB48" t="s">
        <v>342</v>
      </c>
      <c r="AC48" t="s">
        <v>47</v>
      </c>
      <c r="AD48" t="s">
        <v>98</v>
      </c>
      <c r="AE48" t="s">
        <v>343</v>
      </c>
      <c r="AF48" t="s">
        <v>115</v>
      </c>
      <c r="AG48" t="s">
        <v>108</v>
      </c>
    </row>
    <row r="49" spans="1:34" x14ac:dyDescent="0.2">
      <c r="A49" t="s">
        <v>307</v>
      </c>
      <c r="B49">
        <f t="shared" si="2"/>
        <v>0.15625</v>
      </c>
      <c r="C49">
        <f t="shared" si="2"/>
        <v>0.15625</v>
      </c>
      <c r="D49">
        <v>1</v>
      </c>
      <c r="E49">
        <f t="shared" si="0"/>
        <v>0.19999999999999996</v>
      </c>
      <c r="F49" t="s">
        <v>1075</v>
      </c>
      <c r="G49" t="s">
        <v>344</v>
      </c>
      <c r="H49" t="s">
        <v>345</v>
      </c>
      <c r="I49" t="s">
        <v>291</v>
      </c>
      <c r="J49" t="s">
        <v>47</v>
      </c>
      <c r="K49" t="s">
        <v>48</v>
      </c>
      <c r="L49" t="s">
        <v>346</v>
      </c>
      <c r="M49" t="s">
        <v>347</v>
      </c>
      <c r="N49" t="s">
        <v>348</v>
      </c>
      <c r="O49" t="s">
        <v>63</v>
      </c>
      <c r="P49" t="s">
        <v>64</v>
      </c>
      <c r="Q49" t="s">
        <v>65</v>
      </c>
      <c r="R49" t="s">
        <v>349</v>
      </c>
      <c r="V49" t="s">
        <v>344</v>
      </c>
      <c r="W49" t="s">
        <v>345</v>
      </c>
      <c r="X49" t="s">
        <v>291</v>
      </c>
      <c r="Y49" t="s">
        <v>47</v>
      </c>
      <c r="Z49" t="s">
        <v>48</v>
      </c>
      <c r="AA49" t="s">
        <v>346</v>
      </c>
      <c r="AB49" t="s">
        <v>347</v>
      </c>
      <c r="AC49" t="s">
        <v>348</v>
      </c>
      <c r="AD49" t="s">
        <v>63</v>
      </c>
      <c r="AE49" t="s">
        <v>64</v>
      </c>
      <c r="AF49" t="s">
        <v>65</v>
      </c>
      <c r="AG49" t="s">
        <v>349</v>
      </c>
    </row>
    <row r="50" spans="1:34" x14ac:dyDescent="0.2">
      <c r="A50" t="s">
        <v>307</v>
      </c>
      <c r="B50">
        <f t="shared" si="2"/>
        <v>0.15625</v>
      </c>
      <c r="C50">
        <f t="shared" si="2"/>
        <v>0.15625</v>
      </c>
      <c r="D50">
        <v>0.90000000000000102</v>
      </c>
      <c r="E50">
        <f t="shared" si="0"/>
        <v>0.10000000000000098</v>
      </c>
      <c r="F50" t="s">
        <v>1075</v>
      </c>
      <c r="G50" t="s">
        <v>274</v>
      </c>
      <c r="H50" t="s">
        <v>75</v>
      </c>
      <c r="I50" t="s">
        <v>1</v>
      </c>
      <c r="J50" t="s">
        <v>275</v>
      </c>
      <c r="K50" t="s">
        <v>276</v>
      </c>
      <c r="L50" t="s">
        <v>184</v>
      </c>
      <c r="M50" t="s">
        <v>68</v>
      </c>
      <c r="N50" t="s">
        <v>350</v>
      </c>
      <c r="O50" t="s">
        <v>351</v>
      </c>
      <c r="P50" t="s">
        <v>85</v>
      </c>
      <c r="Q50" t="s">
        <v>152</v>
      </c>
      <c r="R50" t="s">
        <v>59</v>
      </c>
      <c r="S50" t="s">
        <v>352</v>
      </c>
      <c r="V50" t="s">
        <v>274</v>
      </c>
      <c r="W50" t="s">
        <v>75</v>
      </c>
      <c r="X50" t="s">
        <v>1</v>
      </c>
      <c r="Y50" t="s">
        <v>275</v>
      </c>
      <c r="Z50" t="s">
        <v>276</v>
      </c>
      <c r="AA50" t="s">
        <v>184</v>
      </c>
      <c r="AB50" t="s">
        <v>68</v>
      </c>
      <c r="AC50" t="s">
        <v>350</v>
      </c>
      <c r="AD50" t="s">
        <v>351</v>
      </c>
      <c r="AE50" t="s">
        <v>85</v>
      </c>
      <c r="AF50" t="s">
        <v>152</v>
      </c>
      <c r="AG50" t="s">
        <v>59</v>
      </c>
      <c r="AH50" t="s">
        <v>352</v>
      </c>
    </row>
    <row r="51" spans="1:34" x14ac:dyDescent="0.2">
      <c r="A51" t="s">
        <v>307</v>
      </c>
      <c r="B51">
        <f t="shared" si="2"/>
        <v>0.15625</v>
      </c>
      <c r="C51">
        <f t="shared" si="2"/>
        <v>0.15625</v>
      </c>
      <c r="D51">
        <v>0.80000000000000104</v>
      </c>
      <c r="E51">
        <f t="shared" si="0"/>
        <v>9.9920072216264089E-16</v>
      </c>
      <c r="F51" t="s">
        <v>1075</v>
      </c>
      <c r="G51" t="s">
        <v>318</v>
      </c>
      <c r="H51" t="s">
        <v>353</v>
      </c>
      <c r="I51" t="s">
        <v>354</v>
      </c>
      <c r="J51" t="s">
        <v>109</v>
      </c>
      <c r="K51" t="s">
        <v>52</v>
      </c>
      <c r="L51" t="s">
        <v>355</v>
      </c>
      <c r="M51" t="s">
        <v>48</v>
      </c>
      <c r="N51" t="s">
        <v>356</v>
      </c>
      <c r="O51" t="s">
        <v>245</v>
      </c>
      <c r="P51" t="s">
        <v>131</v>
      </c>
      <c r="Q51" t="s">
        <v>357</v>
      </c>
      <c r="R51" t="s">
        <v>358</v>
      </c>
      <c r="V51" t="s">
        <v>318</v>
      </c>
      <c r="W51" t="s">
        <v>353</v>
      </c>
      <c r="X51" t="s">
        <v>354</v>
      </c>
      <c r="Y51" t="s">
        <v>109</v>
      </c>
      <c r="Z51" t="s">
        <v>52</v>
      </c>
      <c r="AA51" t="s">
        <v>355</v>
      </c>
      <c r="AB51" t="s">
        <v>48</v>
      </c>
      <c r="AC51" t="s">
        <v>356</v>
      </c>
      <c r="AD51" t="s">
        <v>245</v>
      </c>
      <c r="AE51" t="s">
        <v>131</v>
      </c>
      <c r="AF51" t="s">
        <v>357</v>
      </c>
      <c r="AG51" t="s">
        <v>358</v>
      </c>
    </row>
    <row r="52" spans="1:34" x14ac:dyDescent="0.2">
      <c r="A52" t="s">
        <v>307</v>
      </c>
      <c r="B52">
        <f t="shared" si="2"/>
        <v>0.15625</v>
      </c>
      <c r="C52">
        <f t="shared" si="2"/>
        <v>0.15625</v>
      </c>
      <c r="D52">
        <v>0.70000000000000095</v>
      </c>
      <c r="E52">
        <f t="shared" si="0"/>
        <v>-9.999999999999909E-2</v>
      </c>
      <c r="F52" t="s">
        <v>1075</v>
      </c>
      <c r="G52" t="s">
        <v>359</v>
      </c>
      <c r="H52" t="s">
        <v>360</v>
      </c>
      <c r="I52" t="s">
        <v>361</v>
      </c>
      <c r="J52" t="s">
        <v>351</v>
      </c>
      <c r="K52" t="s">
        <v>1</v>
      </c>
      <c r="L52" t="s">
        <v>362</v>
      </c>
      <c r="M52" t="s">
        <v>121</v>
      </c>
      <c r="N52" t="s">
        <v>186</v>
      </c>
      <c r="O52" t="s">
        <v>363</v>
      </c>
      <c r="P52" t="s">
        <v>57</v>
      </c>
      <c r="Q52" t="s">
        <v>122</v>
      </c>
      <c r="R52" t="s">
        <v>338</v>
      </c>
      <c r="S52" t="s">
        <v>364</v>
      </c>
      <c r="V52" t="s">
        <v>359</v>
      </c>
      <c r="W52" t="s">
        <v>360</v>
      </c>
      <c r="X52" t="s">
        <v>361</v>
      </c>
      <c r="Y52" t="s">
        <v>351</v>
      </c>
      <c r="Z52" t="s">
        <v>1</v>
      </c>
      <c r="AA52" t="s">
        <v>362</v>
      </c>
      <c r="AB52" t="s">
        <v>121</v>
      </c>
      <c r="AC52" t="s">
        <v>186</v>
      </c>
      <c r="AD52" t="s">
        <v>363</v>
      </c>
      <c r="AE52" t="s">
        <v>57</v>
      </c>
      <c r="AF52" t="s">
        <v>122</v>
      </c>
      <c r="AG52" t="s">
        <v>338</v>
      </c>
      <c r="AH52" t="s">
        <v>364</v>
      </c>
    </row>
    <row r="53" spans="1:34" x14ac:dyDescent="0.2">
      <c r="A53" t="s">
        <v>307</v>
      </c>
      <c r="B53">
        <f t="shared" si="2"/>
        <v>0.15625</v>
      </c>
      <c r="C53">
        <f t="shared" si="2"/>
        <v>0.15625</v>
      </c>
      <c r="D53">
        <v>0.6</v>
      </c>
      <c r="E53">
        <f t="shared" si="0"/>
        <v>-0.20000000000000007</v>
      </c>
      <c r="F53" t="s">
        <v>1075</v>
      </c>
      <c r="G53" t="s">
        <v>274</v>
      </c>
      <c r="H53" t="s">
        <v>365</v>
      </c>
      <c r="I53" t="s">
        <v>366</v>
      </c>
      <c r="J53" t="s">
        <v>219</v>
      </c>
      <c r="K53" t="s">
        <v>192</v>
      </c>
      <c r="L53" t="s">
        <v>140</v>
      </c>
      <c r="M53" t="s">
        <v>1</v>
      </c>
      <c r="N53" t="s">
        <v>367</v>
      </c>
      <c r="O53" t="s">
        <v>52</v>
      </c>
      <c r="P53" t="s">
        <v>368</v>
      </c>
      <c r="Q53" t="s">
        <v>369</v>
      </c>
      <c r="R53" t="s">
        <v>48</v>
      </c>
      <c r="S53" t="s">
        <v>370</v>
      </c>
      <c r="V53" t="s">
        <v>274</v>
      </c>
      <c r="W53" t="s">
        <v>365</v>
      </c>
      <c r="X53" t="s">
        <v>366</v>
      </c>
      <c r="Y53" t="s">
        <v>219</v>
      </c>
      <c r="Z53" t="s">
        <v>192</v>
      </c>
      <c r="AA53" t="s">
        <v>140</v>
      </c>
      <c r="AB53" t="s">
        <v>1</v>
      </c>
      <c r="AC53" t="s">
        <v>367</v>
      </c>
      <c r="AD53" t="s">
        <v>52</v>
      </c>
      <c r="AE53" t="s">
        <v>368</v>
      </c>
      <c r="AF53" t="s">
        <v>369</v>
      </c>
      <c r="AG53" t="s">
        <v>48</v>
      </c>
      <c r="AH53" t="s">
        <v>370</v>
      </c>
    </row>
    <row r="54" spans="1:34" x14ac:dyDescent="0.2">
      <c r="A54" t="s">
        <v>307</v>
      </c>
      <c r="B54">
        <f t="shared" si="2"/>
        <v>0.15625</v>
      </c>
      <c r="C54">
        <f t="shared" si="2"/>
        <v>0.15625</v>
      </c>
      <c r="D54">
        <v>0.5</v>
      </c>
      <c r="E54">
        <f t="shared" si="0"/>
        <v>-0.30000000000000004</v>
      </c>
      <c r="F54" t="s">
        <v>1075</v>
      </c>
      <c r="G54" t="s">
        <v>371</v>
      </c>
      <c r="H54" t="s">
        <v>372</v>
      </c>
      <c r="I54" t="s">
        <v>44</v>
      </c>
      <c r="J54" t="s">
        <v>131</v>
      </c>
      <c r="K54" t="s">
        <v>373</v>
      </c>
      <c r="L54" t="s">
        <v>374</v>
      </c>
      <c r="M54" t="s">
        <v>375</v>
      </c>
      <c r="N54" t="s">
        <v>1</v>
      </c>
      <c r="O54" t="s">
        <v>376</v>
      </c>
      <c r="P54" t="s">
        <v>377</v>
      </c>
      <c r="Q54" t="s">
        <v>121</v>
      </c>
      <c r="R54" t="s">
        <v>378</v>
      </c>
      <c r="V54" t="s">
        <v>371</v>
      </c>
      <c r="W54" t="s">
        <v>372</v>
      </c>
    </row>
    <row r="55" spans="1:34" x14ac:dyDescent="0.2">
      <c r="A55" t="s">
        <v>307</v>
      </c>
      <c r="B55">
        <f t="shared" si="2"/>
        <v>0.15625</v>
      </c>
      <c r="C55">
        <f t="shared" si="2"/>
        <v>0.15625</v>
      </c>
      <c r="D55">
        <v>0.4</v>
      </c>
      <c r="E55">
        <f t="shared" si="0"/>
        <v>-0.4</v>
      </c>
      <c r="F55" t="s">
        <v>1075</v>
      </c>
      <c r="G55" t="s">
        <v>50</v>
      </c>
      <c r="H55" t="s">
        <v>351</v>
      </c>
      <c r="I55" t="s">
        <v>1</v>
      </c>
      <c r="J55" t="s">
        <v>362</v>
      </c>
      <c r="K55" t="s">
        <v>121</v>
      </c>
      <c r="L55" t="s">
        <v>109</v>
      </c>
      <c r="M55" t="s">
        <v>379</v>
      </c>
      <c r="N55" t="s">
        <v>380</v>
      </c>
      <c r="O55" t="s">
        <v>57</v>
      </c>
      <c r="P55" t="s">
        <v>381</v>
      </c>
      <c r="Q55" t="s">
        <v>128</v>
      </c>
      <c r="R55" t="s">
        <v>212</v>
      </c>
    </row>
    <row r="56" spans="1:34" x14ac:dyDescent="0.2">
      <c r="A56" t="s">
        <v>307</v>
      </c>
      <c r="B56">
        <f t="shared" si="2"/>
        <v>0.15625</v>
      </c>
      <c r="C56">
        <f t="shared" si="2"/>
        <v>0.15625</v>
      </c>
      <c r="D56">
        <v>0.3</v>
      </c>
      <c r="E56">
        <f t="shared" si="0"/>
        <v>-0.5</v>
      </c>
      <c r="F56" t="s">
        <v>1075</v>
      </c>
      <c r="G56" t="s">
        <v>324</v>
      </c>
      <c r="H56" t="s">
        <v>121</v>
      </c>
      <c r="I56" t="s">
        <v>186</v>
      </c>
      <c r="J56" t="s">
        <v>303</v>
      </c>
      <c r="K56" t="s">
        <v>111</v>
      </c>
      <c r="L56" t="s">
        <v>52</v>
      </c>
      <c r="M56" t="s">
        <v>48</v>
      </c>
      <c r="N56" t="s">
        <v>382</v>
      </c>
      <c r="O56" t="s">
        <v>383</v>
      </c>
      <c r="P56" t="s">
        <v>116</v>
      </c>
      <c r="Q56" t="s">
        <v>136</v>
      </c>
    </row>
    <row r="57" spans="1:34" x14ac:dyDescent="0.2">
      <c r="A57" t="s">
        <v>307</v>
      </c>
      <c r="B57">
        <f t="shared" si="2"/>
        <v>0.15625</v>
      </c>
      <c r="C57">
        <f t="shared" si="2"/>
        <v>0.15625</v>
      </c>
      <c r="D57">
        <v>0.2</v>
      </c>
      <c r="E57">
        <f t="shared" si="0"/>
        <v>-0.60000000000000009</v>
      </c>
      <c r="F57" t="s">
        <v>1075</v>
      </c>
      <c r="G57" t="s">
        <v>318</v>
      </c>
      <c r="H57" t="s">
        <v>262</v>
      </c>
      <c r="I57" t="s">
        <v>384</v>
      </c>
      <c r="J57" t="s">
        <v>1</v>
      </c>
      <c r="K57" t="s">
        <v>385</v>
      </c>
      <c r="L57" t="s">
        <v>88</v>
      </c>
      <c r="M57" t="s">
        <v>143</v>
      </c>
      <c r="N57" t="s">
        <v>261</v>
      </c>
      <c r="O57" t="s">
        <v>386</v>
      </c>
      <c r="P57" t="s">
        <v>70</v>
      </c>
      <c r="Q57" t="s">
        <v>41</v>
      </c>
      <c r="R57" t="s">
        <v>48</v>
      </c>
      <c r="S57" t="s">
        <v>171</v>
      </c>
    </row>
    <row r="58" spans="1:34" x14ac:dyDescent="0.2">
      <c r="A58" t="s">
        <v>307</v>
      </c>
      <c r="B58">
        <f t="shared" si="2"/>
        <v>0.15625</v>
      </c>
      <c r="C58">
        <f t="shared" si="2"/>
        <v>0.15625</v>
      </c>
      <c r="D58">
        <v>9.9999999999999895E-2</v>
      </c>
      <c r="E58">
        <f t="shared" si="0"/>
        <v>-0.70000000000000018</v>
      </c>
      <c r="F58" t="s">
        <v>1075</v>
      </c>
      <c r="G58" t="s">
        <v>182</v>
      </c>
      <c r="H58" t="s">
        <v>353</v>
      </c>
      <c r="I58" t="s">
        <v>387</v>
      </c>
      <c r="J58" t="s">
        <v>224</v>
      </c>
      <c r="K58" t="s">
        <v>52</v>
      </c>
      <c r="L58" t="s">
        <v>112</v>
      </c>
      <c r="M58" t="s">
        <v>48</v>
      </c>
      <c r="N58" t="s">
        <v>219</v>
      </c>
      <c r="O58" t="s">
        <v>336</v>
      </c>
      <c r="P58" t="s">
        <v>388</v>
      </c>
      <c r="Q58" t="s">
        <v>48</v>
      </c>
      <c r="R58" t="s">
        <v>389</v>
      </c>
      <c r="S58" t="s">
        <v>230</v>
      </c>
    </row>
    <row r="59" spans="1:34" x14ac:dyDescent="0.2">
      <c r="A59" t="s">
        <v>307</v>
      </c>
      <c r="B59">
        <f t="shared" si="2"/>
        <v>0.15625</v>
      </c>
      <c r="C59">
        <f t="shared" si="2"/>
        <v>0.15625</v>
      </c>
      <c r="D59">
        <v>0</v>
      </c>
      <c r="E59">
        <f t="shared" si="0"/>
        <v>-0.8</v>
      </c>
      <c r="F59" t="s">
        <v>1075</v>
      </c>
      <c r="G59" t="s">
        <v>216</v>
      </c>
      <c r="H59" t="s">
        <v>69</v>
      </c>
      <c r="I59" t="s">
        <v>78</v>
      </c>
      <c r="J59" t="s">
        <v>390</v>
      </c>
      <c r="K59" t="s">
        <v>391</v>
      </c>
      <c r="L59" t="s">
        <v>392</v>
      </c>
      <c r="M59" t="s">
        <v>128</v>
      </c>
      <c r="N59" t="s">
        <v>48</v>
      </c>
      <c r="O59" t="s">
        <v>393</v>
      </c>
      <c r="P59" t="s">
        <v>394</v>
      </c>
    </row>
    <row r="60" spans="1:34" x14ac:dyDescent="0.2">
      <c r="A60" t="s">
        <v>307</v>
      </c>
      <c r="B60">
        <f t="shared" si="2"/>
        <v>0.15625</v>
      </c>
      <c r="C60">
        <f t="shared" si="2"/>
        <v>0.15625</v>
      </c>
      <c r="D60">
        <v>-0.1</v>
      </c>
      <c r="E60">
        <f t="shared" si="0"/>
        <v>-0.9</v>
      </c>
      <c r="F60" t="s">
        <v>1075</v>
      </c>
      <c r="G60" t="s">
        <v>72</v>
      </c>
      <c r="H60" t="s">
        <v>78</v>
      </c>
      <c r="I60" t="s">
        <v>164</v>
      </c>
      <c r="J60" t="s">
        <v>143</v>
      </c>
      <c r="K60" t="s">
        <v>165</v>
      </c>
      <c r="L60" t="s">
        <v>52</v>
      </c>
      <c r="M60" t="s">
        <v>166</v>
      </c>
      <c r="N60" t="s">
        <v>75</v>
      </c>
      <c r="O60" t="s">
        <v>48</v>
      </c>
      <c r="P60" t="s">
        <v>395</v>
      </c>
      <c r="Q60" t="s">
        <v>177</v>
      </c>
      <c r="R60" t="s">
        <v>396</v>
      </c>
    </row>
    <row r="61" spans="1:34" x14ac:dyDescent="0.2">
      <c r="A61" t="s">
        <v>307</v>
      </c>
      <c r="B61">
        <f t="shared" si="2"/>
        <v>0.15625</v>
      </c>
      <c r="C61">
        <f t="shared" si="2"/>
        <v>0.15625</v>
      </c>
      <c r="D61">
        <v>-0.2</v>
      </c>
      <c r="E61">
        <f t="shared" si="0"/>
        <v>-1</v>
      </c>
      <c r="F61" t="s">
        <v>1075</v>
      </c>
      <c r="G61" t="s">
        <v>50</v>
      </c>
      <c r="H61" t="s">
        <v>75</v>
      </c>
      <c r="I61" t="s">
        <v>184</v>
      </c>
      <c r="J61" t="s">
        <v>397</v>
      </c>
      <c r="K61" t="s">
        <v>67</v>
      </c>
      <c r="L61" t="s">
        <v>186</v>
      </c>
      <c r="M61" t="s">
        <v>398</v>
      </c>
      <c r="N61" t="s">
        <v>119</v>
      </c>
      <c r="O61" t="s">
        <v>52</v>
      </c>
      <c r="P61" t="s">
        <v>399</v>
      </c>
      <c r="Q61" t="s">
        <v>400</v>
      </c>
      <c r="R61" t="s">
        <v>77</v>
      </c>
      <c r="S61" t="s">
        <v>128</v>
      </c>
      <c r="T61" t="s">
        <v>48</v>
      </c>
      <c r="U61" t="s">
        <v>401</v>
      </c>
    </row>
    <row r="62" spans="1:34" x14ac:dyDescent="0.2">
      <c r="A62" t="s">
        <v>402</v>
      </c>
      <c r="B62">
        <f>1/11.65</f>
        <v>8.5836909871244635E-2</v>
      </c>
      <c r="C62">
        <f>1/11.65</f>
        <v>8.5836909871244635E-2</v>
      </c>
      <c r="D62">
        <v>1.7</v>
      </c>
      <c r="E62">
        <f t="shared" si="0"/>
        <v>0.89999999999999991</v>
      </c>
      <c r="F62" t="s">
        <v>1075</v>
      </c>
      <c r="G62" t="s">
        <v>274</v>
      </c>
      <c r="H62" t="s">
        <v>75</v>
      </c>
      <c r="I62" t="s">
        <v>403</v>
      </c>
      <c r="J62" t="s">
        <v>97</v>
      </c>
      <c r="K62" t="s">
        <v>57</v>
      </c>
      <c r="L62" t="s">
        <v>184</v>
      </c>
      <c r="M62" t="s">
        <v>48</v>
      </c>
      <c r="N62" t="s">
        <v>404</v>
      </c>
      <c r="O62" t="s">
        <v>75</v>
      </c>
      <c r="P62" t="s">
        <v>405</v>
      </c>
      <c r="Q62" t="s">
        <v>106</v>
      </c>
      <c r="R62" t="s">
        <v>406</v>
      </c>
      <c r="S62" t="s">
        <v>276</v>
      </c>
      <c r="V62" t="s">
        <v>274</v>
      </c>
      <c r="W62" t="s">
        <v>75</v>
      </c>
      <c r="X62" t="s">
        <v>403</v>
      </c>
      <c r="Y62" t="s">
        <v>97</v>
      </c>
      <c r="Z62" t="s">
        <v>57</v>
      </c>
      <c r="AA62" t="s">
        <v>184</v>
      </c>
      <c r="AB62" t="s">
        <v>48</v>
      </c>
      <c r="AC62" t="s">
        <v>404</v>
      </c>
      <c r="AD62" t="s">
        <v>75</v>
      </c>
      <c r="AE62" t="s">
        <v>405</v>
      </c>
      <c r="AF62" t="s">
        <v>106</v>
      </c>
      <c r="AG62" t="s">
        <v>406</v>
      </c>
      <c r="AH62" t="s">
        <v>276</v>
      </c>
    </row>
    <row r="63" spans="1:34" x14ac:dyDescent="0.2">
      <c r="A63" t="s">
        <v>402</v>
      </c>
      <c r="B63">
        <f t="shared" ref="B63:C81" si="3">1/11.65</f>
        <v>8.5836909871244635E-2</v>
      </c>
      <c r="C63">
        <f t="shared" si="3"/>
        <v>8.5836909871244635E-2</v>
      </c>
      <c r="D63">
        <v>1.6</v>
      </c>
      <c r="E63">
        <f t="shared" si="0"/>
        <v>0.8</v>
      </c>
      <c r="F63" t="s">
        <v>1075</v>
      </c>
      <c r="G63" t="s">
        <v>50</v>
      </c>
      <c r="H63" t="s">
        <v>291</v>
      </c>
      <c r="I63" t="s">
        <v>48</v>
      </c>
      <c r="J63" t="s">
        <v>407</v>
      </c>
      <c r="K63" t="s">
        <v>140</v>
      </c>
      <c r="L63" t="s">
        <v>1</v>
      </c>
      <c r="M63" t="s">
        <v>81</v>
      </c>
      <c r="N63" t="s">
        <v>408</v>
      </c>
      <c r="O63" t="s">
        <v>219</v>
      </c>
      <c r="P63" t="s">
        <v>245</v>
      </c>
      <c r="Q63" t="s">
        <v>409</v>
      </c>
      <c r="R63" t="s">
        <v>108</v>
      </c>
      <c r="V63" t="s">
        <v>50</v>
      </c>
      <c r="W63" t="s">
        <v>291</v>
      </c>
      <c r="X63" t="s">
        <v>48</v>
      </c>
      <c r="Y63" t="s">
        <v>407</v>
      </c>
      <c r="Z63" t="s">
        <v>140</v>
      </c>
      <c r="AA63" t="s">
        <v>1</v>
      </c>
      <c r="AB63" t="s">
        <v>81</v>
      </c>
      <c r="AC63" t="s">
        <v>408</v>
      </c>
      <c r="AD63" t="s">
        <v>219</v>
      </c>
      <c r="AE63" t="s">
        <v>245</v>
      </c>
      <c r="AF63" t="s">
        <v>409</v>
      </c>
      <c r="AG63" t="s">
        <v>108</v>
      </c>
    </row>
    <row r="64" spans="1:34" x14ac:dyDescent="0.2">
      <c r="A64" t="s">
        <v>402</v>
      </c>
      <c r="B64">
        <f t="shared" si="3"/>
        <v>8.5836909871244635E-2</v>
      </c>
      <c r="C64">
        <f t="shared" si="3"/>
        <v>8.5836909871244635E-2</v>
      </c>
      <c r="D64">
        <v>1.5</v>
      </c>
      <c r="E64">
        <f t="shared" si="0"/>
        <v>0.7</v>
      </c>
      <c r="F64" t="s">
        <v>1075</v>
      </c>
      <c r="G64" t="s">
        <v>150</v>
      </c>
      <c r="H64" t="s">
        <v>63</v>
      </c>
      <c r="I64" t="s">
        <v>151</v>
      </c>
      <c r="J64" t="s">
        <v>152</v>
      </c>
      <c r="K64" t="s">
        <v>52</v>
      </c>
      <c r="L64" t="s">
        <v>56</v>
      </c>
      <c r="M64" t="s">
        <v>153</v>
      </c>
      <c r="N64" t="s">
        <v>48</v>
      </c>
      <c r="O64" t="s">
        <v>410</v>
      </c>
      <c r="P64" t="s">
        <v>47</v>
      </c>
      <c r="Q64" t="s">
        <v>101</v>
      </c>
      <c r="R64" t="s">
        <v>118</v>
      </c>
      <c r="V64" t="s">
        <v>150</v>
      </c>
      <c r="W64" t="s">
        <v>63</v>
      </c>
      <c r="X64" t="s">
        <v>151</v>
      </c>
      <c r="Y64" t="s">
        <v>152</v>
      </c>
      <c r="Z64" t="s">
        <v>52</v>
      </c>
      <c r="AA64" t="s">
        <v>56</v>
      </c>
      <c r="AB64" t="s">
        <v>153</v>
      </c>
      <c r="AC64" t="s">
        <v>48</v>
      </c>
      <c r="AD64" t="s">
        <v>410</v>
      </c>
      <c r="AE64" t="s">
        <v>47</v>
      </c>
      <c r="AF64" t="s">
        <v>101</v>
      </c>
      <c r="AG64" t="s">
        <v>118</v>
      </c>
    </row>
    <row r="65" spans="1:34" x14ac:dyDescent="0.2">
      <c r="A65" t="s">
        <v>402</v>
      </c>
      <c r="B65">
        <f t="shared" si="3"/>
        <v>8.5836909871244635E-2</v>
      </c>
      <c r="C65">
        <f t="shared" si="3"/>
        <v>8.5836909871244635E-2</v>
      </c>
      <c r="D65">
        <v>1.4</v>
      </c>
      <c r="E65">
        <f t="shared" si="0"/>
        <v>0.59999999999999987</v>
      </c>
      <c r="F65" t="s">
        <v>1075</v>
      </c>
      <c r="G65" t="s">
        <v>297</v>
      </c>
      <c r="H65" t="s">
        <v>75</v>
      </c>
      <c r="I65" t="s">
        <v>411</v>
      </c>
      <c r="J65" t="s">
        <v>67</v>
      </c>
      <c r="K65" t="s">
        <v>101</v>
      </c>
      <c r="L65" t="s">
        <v>64</v>
      </c>
      <c r="M65" t="s">
        <v>65</v>
      </c>
      <c r="N65" t="s">
        <v>412</v>
      </c>
      <c r="O65" t="s">
        <v>413</v>
      </c>
      <c r="P65" t="s">
        <v>219</v>
      </c>
      <c r="Q65" t="s">
        <v>414</v>
      </c>
      <c r="V65" t="s">
        <v>297</v>
      </c>
      <c r="W65" t="s">
        <v>75</v>
      </c>
      <c r="X65" t="s">
        <v>411</v>
      </c>
      <c r="Y65" t="s">
        <v>67</v>
      </c>
      <c r="Z65" t="s">
        <v>101</v>
      </c>
      <c r="AA65" t="s">
        <v>64</v>
      </c>
      <c r="AB65" t="s">
        <v>65</v>
      </c>
      <c r="AC65" t="s">
        <v>412</v>
      </c>
      <c r="AD65" t="s">
        <v>413</v>
      </c>
      <c r="AE65" t="s">
        <v>219</v>
      </c>
      <c r="AF65" t="s">
        <v>414</v>
      </c>
    </row>
    <row r="66" spans="1:34" x14ac:dyDescent="0.2">
      <c r="A66" t="s">
        <v>402</v>
      </c>
      <c r="B66">
        <f t="shared" si="3"/>
        <v>8.5836909871244635E-2</v>
      </c>
      <c r="C66">
        <f t="shared" si="3"/>
        <v>8.5836909871244635E-2</v>
      </c>
      <c r="D66">
        <v>1.3</v>
      </c>
      <c r="E66">
        <f t="shared" si="0"/>
        <v>0.5</v>
      </c>
      <c r="F66" t="s">
        <v>1075</v>
      </c>
      <c r="G66" t="s">
        <v>297</v>
      </c>
      <c r="H66" t="s">
        <v>312</v>
      </c>
      <c r="I66" t="s">
        <v>65</v>
      </c>
      <c r="J66" t="s">
        <v>415</v>
      </c>
      <c r="K66" t="s">
        <v>416</v>
      </c>
      <c r="L66" t="s">
        <v>151</v>
      </c>
      <c r="M66" t="s">
        <v>417</v>
      </c>
      <c r="N66" t="s">
        <v>418</v>
      </c>
      <c r="O66" t="s">
        <v>48</v>
      </c>
      <c r="P66" t="s">
        <v>419</v>
      </c>
      <c r="Q66" t="s">
        <v>420</v>
      </c>
      <c r="R66" t="s">
        <v>94</v>
      </c>
      <c r="S66" t="s">
        <v>224</v>
      </c>
      <c r="V66" t="s">
        <v>297</v>
      </c>
      <c r="W66" t="s">
        <v>312</v>
      </c>
      <c r="X66" t="s">
        <v>65</v>
      </c>
      <c r="Y66" t="s">
        <v>415</v>
      </c>
      <c r="Z66" t="s">
        <v>416</v>
      </c>
      <c r="AA66" t="s">
        <v>151</v>
      </c>
      <c r="AB66" t="s">
        <v>417</v>
      </c>
      <c r="AC66" t="s">
        <v>418</v>
      </c>
      <c r="AD66" t="s">
        <v>48</v>
      </c>
      <c r="AE66" t="s">
        <v>419</v>
      </c>
      <c r="AF66" t="s">
        <v>420</v>
      </c>
      <c r="AG66" t="s">
        <v>94</v>
      </c>
      <c r="AH66" t="s">
        <v>224</v>
      </c>
    </row>
    <row r="67" spans="1:34" x14ac:dyDescent="0.2">
      <c r="A67" t="s">
        <v>402</v>
      </c>
      <c r="B67">
        <f t="shared" si="3"/>
        <v>8.5836909871244635E-2</v>
      </c>
      <c r="C67">
        <f t="shared" si="3"/>
        <v>8.5836909871244635E-2</v>
      </c>
      <c r="D67">
        <v>1.2</v>
      </c>
      <c r="E67">
        <f t="shared" si="0"/>
        <v>0.39999999999999991</v>
      </c>
      <c r="F67" t="s">
        <v>1075</v>
      </c>
      <c r="G67" t="s">
        <v>297</v>
      </c>
      <c r="H67" t="s">
        <v>44</v>
      </c>
      <c r="I67" t="s">
        <v>155</v>
      </c>
      <c r="J67" t="s">
        <v>421</v>
      </c>
      <c r="K67" t="s">
        <v>88</v>
      </c>
      <c r="L67" t="s">
        <v>68</v>
      </c>
      <c r="M67" t="s">
        <v>422</v>
      </c>
      <c r="N67" t="s">
        <v>423</v>
      </c>
      <c r="O67" t="s">
        <v>67</v>
      </c>
      <c r="P67" t="s">
        <v>424</v>
      </c>
      <c r="Q67" t="s">
        <v>125</v>
      </c>
      <c r="R67" t="s">
        <v>410</v>
      </c>
      <c r="V67" t="s">
        <v>297</v>
      </c>
      <c r="W67" t="s">
        <v>44</v>
      </c>
      <c r="X67" t="s">
        <v>155</v>
      </c>
      <c r="Y67" t="s">
        <v>421</v>
      </c>
      <c r="Z67" t="s">
        <v>88</v>
      </c>
      <c r="AA67" t="s">
        <v>68</v>
      </c>
      <c r="AB67" t="s">
        <v>422</v>
      </c>
      <c r="AC67" t="s">
        <v>423</v>
      </c>
      <c r="AD67" t="s">
        <v>67</v>
      </c>
      <c r="AE67" t="s">
        <v>424</v>
      </c>
      <c r="AF67" t="s">
        <v>125</v>
      </c>
      <c r="AG67" t="s">
        <v>410</v>
      </c>
    </row>
    <row r="68" spans="1:34" x14ac:dyDescent="0.2">
      <c r="A68" t="s">
        <v>402</v>
      </c>
      <c r="B68">
        <f t="shared" si="3"/>
        <v>8.5836909871244635E-2</v>
      </c>
      <c r="C68">
        <f t="shared" si="3"/>
        <v>8.5836909871244635E-2</v>
      </c>
      <c r="D68">
        <v>1.1000000000000001</v>
      </c>
      <c r="E68">
        <f t="shared" ref="E68:E131" si="4">D68-0.8</f>
        <v>0.30000000000000004</v>
      </c>
      <c r="F68" t="s">
        <v>1075</v>
      </c>
      <c r="G68" t="s">
        <v>50</v>
      </c>
      <c r="H68" t="s">
        <v>425</v>
      </c>
      <c r="I68" t="s">
        <v>426</v>
      </c>
      <c r="J68" t="s">
        <v>186</v>
      </c>
      <c r="K68" t="s">
        <v>427</v>
      </c>
      <c r="L68" t="s">
        <v>57</v>
      </c>
      <c r="M68" t="s">
        <v>259</v>
      </c>
      <c r="N68" t="s">
        <v>428</v>
      </c>
      <c r="O68" t="s">
        <v>63</v>
      </c>
      <c r="P68" t="s">
        <v>429</v>
      </c>
      <c r="V68" t="s">
        <v>50</v>
      </c>
      <c r="W68" t="s">
        <v>425</v>
      </c>
      <c r="X68" t="s">
        <v>426</v>
      </c>
      <c r="Y68" t="s">
        <v>186</v>
      </c>
      <c r="Z68" t="s">
        <v>427</v>
      </c>
      <c r="AA68" t="s">
        <v>57</v>
      </c>
      <c r="AB68" t="s">
        <v>259</v>
      </c>
      <c r="AC68" t="s">
        <v>428</v>
      </c>
      <c r="AD68" t="s">
        <v>63</v>
      </c>
      <c r="AE68" t="s">
        <v>429</v>
      </c>
    </row>
    <row r="69" spans="1:34" x14ac:dyDescent="0.2">
      <c r="A69" t="s">
        <v>402</v>
      </c>
      <c r="B69">
        <f t="shared" si="3"/>
        <v>8.5836909871244635E-2</v>
      </c>
      <c r="C69">
        <f t="shared" si="3"/>
        <v>8.5836909871244635E-2</v>
      </c>
      <c r="D69">
        <v>1</v>
      </c>
      <c r="E69">
        <f t="shared" si="4"/>
        <v>0.19999999999999996</v>
      </c>
      <c r="F69" t="s">
        <v>1075</v>
      </c>
      <c r="G69" t="s">
        <v>72</v>
      </c>
      <c r="H69" t="s">
        <v>430</v>
      </c>
      <c r="I69" t="s">
        <v>431</v>
      </c>
      <c r="J69" t="s">
        <v>432</v>
      </c>
      <c r="K69" t="s">
        <v>98</v>
      </c>
      <c r="L69" t="s">
        <v>433</v>
      </c>
      <c r="M69" t="s">
        <v>434</v>
      </c>
      <c r="N69" t="s">
        <v>52</v>
      </c>
      <c r="O69" t="s">
        <v>138</v>
      </c>
      <c r="P69" t="s">
        <v>414</v>
      </c>
      <c r="Q69" t="s">
        <v>41</v>
      </c>
      <c r="R69" t="s">
        <v>256</v>
      </c>
      <c r="V69" t="s">
        <v>72</v>
      </c>
      <c r="W69" t="s">
        <v>430</v>
      </c>
      <c r="X69" t="s">
        <v>431</v>
      </c>
      <c r="Y69" t="s">
        <v>432</v>
      </c>
      <c r="Z69" t="s">
        <v>98</v>
      </c>
      <c r="AA69" t="s">
        <v>433</v>
      </c>
      <c r="AB69" t="s">
        <v>434</v>
      </c>
      <c r="AC69" t="s">
        <v>52</v>
      </c>
      <c r="AD69" t="s">
        <v>138</v>
      </c>
      <c r="AE69" t="s">
        <v>414</v>
      </c>
      <c r="AF69" t="s">
        <v>41</v>
      </c>
      <c r="AG69" t="s">
        <v>256</v>
      </c>
    </row>
    <row r="70" spans="1:34" x14ac:dyDescent="0.2">
      <c r="A70" t="s">
        <v>402</v>
      </c>
      <c r="B70">
        <f t="shared" si="3"/>
        <v>8.5836909871244635E-2</v>
      </c>
      <c r="C70">
        <f t="shared" si="3"/>
        <v>8.5836909871244635E-2</v>
      </c>
      <c r="D70">
        <v>0.90000000000000102</v>
      </c>
      <c r="E70">
        <f t="shared" si="4"/>
        <v>0.10000000000000098</v>
      </c>
      <c r="F70" t="s">
        <v>1075</v>
      </c>
      <c r="G70" t="s">
        <v>50</v>
      </c>
      <c r="H70" t="s">
        <v>92</v>
      </c>
      <c r="I70" t="s">
        <v>93</v>
      </c>
      <c r="J70" t="s">
        <v>94</v>
      </c>
      <c r="K70" t="s">
        <v>48</v>
      </c>
      <c r="L70" t="s">
        <v>95</v>
      </c>
      <c r="M70" t="s">
        <v>96</v>
      </c>
      <c r="N70" t="s">
        <v>260</v>
      </c>
      <c r="O70" t="s">
        <v>48</v>
      </c>
      <c r="P70" t="s">
        <v>435</v>
      </c>
      <c r="V70" t="s">
        <v>50</v>
      </c>
      <c r="X70" t="s">
        <v>93</v>
      </c>
      <c r="Y70" t="s">
        <v>94</v>
      </c>
      <c r="Z70" t="s">
        <v>48</v>
      </c>
    </row>
    <row r="71" spans="1:34" x14ac:dyDescent="0.2">
      <c r="A71" t="s">
        <v>402</v>
      </c>
      <c r="B71">
        <f t="shared" si="3"/>
        <v>8.5836909871244635E-2</v>
      </c>
      <c r="C71">
        <f t="shared" si="3"/>
        <v>8.5836909871244635E-2</v>
      </c>
      <c r="D71">
        <v>0.80000000000000104</v>
      </c>
      <c r="E71">
        <f t="shared" si="4"/>
        <v>9.9920072216264089E-16</v>
      </c>
      <c r="F71" t="s">
        <v>1075</v>
      </c>
      <c r="G71" t="s">
        <v>436</v>
      </c>
      <c r="H71" t="s">
        <v>437</v>
      </c>
      <c r="I71" t="s">
        <v>68</v>
      </c>
      <c r="J71" t="s">
        <v>438</v>
      </c>
      <c r="K71" t="s">
        <v>439</v>
      </c>
      <c r="L71" t="s">
        <v>223</v>
      </c>
      <c r="M71" t="s">
        <v>440</v>
      </c>
      <c r="N71" t="s">
        <v>441</v>
      </c>
      <c r="O71" t="s">
        <v>41</v>
      </c>
      <c r="P71" t="s">
        <v>48</v>
      </c>
      <c r="Q71" t="s">
        <v>442</v>
      </c>
    </row>
    <row r="72" spans="1:34" x14ac:dyDescent="0.2">
      <c r="A72" t="s">
        <v>402</v>
      </c>
      <c r="B72">
        <f t="shared" si="3"/>
        <v>8.5836909871244635E-2</v>
      </c>
      <c r="C72">
        <f t="shared" si="3"/>
        <v>8.5836909871244635E-2</v>
      </c>
      <c r="D72">
        <v>0.70000000000000095</v>
      </c>
      <c r="E72">
        <f t="shared" si="4"/>
        <v>-9.999999999999909E-2</v>
      </c>
      <c r="F72" t="s">
        <v>1075</v>
      </c>
      <c r="G72" t="s">
        <v>297</v>
      </c>
      <c r="H72" t="s">
        <v>443</v>
      </c>
      <c r="I72" t="s">
        <v>67</v>
      </c>
      <c r="J72" t="s">
        <v>101</v>
      </c>
      <c r="K72" t="s">
        <v>44</v>
      </c>
      <c r="L72" t="s">
        <v>444</v>
      </c>
      <c r="M72" t="s">
        <v>52</v>
      </c>
      <c r="N72" t="s">
        <v>445</v>
      </c>
      <c r="O72" t="s">
        <v>109</v>
      </c>
      <c r="P72" t="s">
        <v>1</v>
      </c>
      <c r="Q72" t="s">
        <v>167</v>
      </c>
      <c r="R72" t="s">
        <v>121</v>
      </c>
      <c r="S72" t="s">
        <v>168</v>
      </c>
    </row>
    <row r="73" spans="1:34" x14ac:dyDescent="0.2">
      <c r="A73" t="s">
        <v>402</v>
      </c>
      <c r="B73">
        <f t="shared" si="3"/>
        <v>8.5836909871244635E-2</v>
      </c>
      <c r="C73">
        <f t="shared" si="3"/>
        <v>8.5836909871244635E-2</v>
      </c>
      <c r="D73">
        <v>0.6</v>
      </c>
      <c r="E73">
        <f t="shared" si="4"/>
        <v>-0.20000000000000007</v>
      </c>
      <c r="F73" t="s">
        <v>1075</v>
      </c>
      <c r="G73" t="s">
        <v>297</v>
      </c>
      <c r="H73" t="s">
        <v>446</v>
      </c>
      <c r="I73" t="s">
        <v>447</v>
      </c>
      <c r="J73" t="s">
        <v>48</v>
      </c>
      <c r="K73" t="s">
        <v>204</v>
      </c>
      <c r="L73" t="s">
        <v>448</v>
      </c>
      <c r="M73" t="s">
        <v>379</v>
      </c>
      <c r="N73" t="s">
        <v>128</v>
      </c>
      <c r="O73" t="s">
        <v>48</v>
      </c>
      <c r="P73" t="s">
        <v>449</v>
      </c>
    </row>
    <row r="74" spans="1:34" x14ac:dyDescent="0.2">
      <c r="A74" t="s">
        <v>402</v>
      </c>
      <c r="B74">
        <f t="shared" si="3"/>
        <v>8.5836909871244635E-2</v>
      </c>
      <c r="C74">
        <f t="shared" si="3"/>
        <v>8.5836909871244635E-2</v>
      </c>
      <c r="D74">
        <v>0.5</v>
      </c>
      <c r="E74">
        <f t="shared" si="4"/>
        <v>-0.30000000000000004</v>
      </c>
      <c r="F74" t="s">
        <v>1075</v>
      </c>
      <c r="G74" t="s">
        <v>72</v>
      </c>
      <c r="H74" t="s">
        <v>450</v>
      </c>
      <c r="I74" t="s">
        <v>451</v>
      </c>
      <c r="J74" t="s">
        <v>423</v>
      </c>
      <c r="K74" t="s">
        <v>109</v>
      </c>
      <c r="L74" t="s">
        <v>41</v>
      </c>
      <c r="M74" t="s">
        <v>48</v>
      </c>
      <c r="N74" t="s">
        <v>55</v>
      </c>
      <c r="O74" t="s">
        <v>452</v>
      </c>
      <c r="P74" t="s">
        <v>453</v>
      </c>
      <c r="Q74" t="s">
        <v>1</v>
      </c>
      <c r="R74" t="s">
        <v>454</v>
      </c>
      <c r="S74" t="s">
        <v>455</v>
      </c>
    </row>
    <row r="75" spans="1:34" x14ac:dyDescent="0.2">
      <c r="A75" t="s">
        <v>402</v>
      </c>
      <c r="B75">
        <f t="shared" si="3"/>
        <v>8.5836909871244635E-2</v>
      </c>
      <c r="C75">
        <f t="shared" si="3"/>
        <v>8.5836909871244635E-2</v>
      </c>
      <c r="D75">
        <v>0.4</v>
      </c>
      <c r="E75">
        <f t="shared" si="4"/>
        <v>-0.4</v>
      </c>
      <c r="F75" t="s">
        <v>1075</v>
      </c>
      <c r="G75" t="s">
        <v>297</v>
      </c>
      <c r="H75" t="s">
        <v>443</v>
      </c>
      <c r="I75" t="s">
        <v>67</v>
      </c>
      <c r="J75" t="s">
        <v>101</v>
      </c>
      <c r="K75" t="s">
        <v>44</v>
      </c>
      <c r="L75" t="s">
        <v>166</v>
      </c>
      <c r="M75" t="s">
        <v>224</v>
      </c>
      <c r="N75" t="s">
        <v>79</v>
      </c>
      <c r="O75" t="s">
        <v>456</v>
      </c>
      <c r="P75" t="s">
        <v>121</v>
      </c>
      <c r="Q75" t="s">
        <v>457</v>
      </c>
      <c r="R75" t="s">
        <v>458</v>
      </c>
      <c r="S75" t="s">
        <v>296</v>
      </c>
    </row>
    <row r="76" spans="1:34" x14ac:dyDescent="0.2">
      <c r="A76" t="s">
        <v>402</v>
      </c>
      <c r="B76">
        <f t="shared" si="3"/>
        <v>8.5836909871244635E-2</v>
      </c>
      <c r="C76">
        <f t="shared" si="3"/>
        <v>8.5836909871244635E-2</v>
      </c>
      <c r="D76">
        <v>0.3</v>
      </c>
      <c r="E76">
        <f t="shared" si="4"/>
        <v>-0.5</v>
      </c>
      <c r="F76" t="s">
        <v>1075</v>
      </c>
      <c r="G76" t="s">
        <v>72</v>
      </c>
      <c r="H76" t="s">
        <v>459</v>
      </c>
      <c r="I76" t="s">
        <v>460</v>
      </c>
      <c r="J76" t="s">
        <v>131</v>
      </c>
      <c r="K76" t="s">
        <v>438</v>
      </c>
      <c r="L76" t="s">
        <v>65</v>
      </c>
      <c r="M76" t="s">
        <v>461</v>
      </c>
      <c r="N76" t="s">
        <v>109</v>
      </c>
      <c r="O76" t="s">
        <v>147</v>
      </c>
      <c r="P76" t="s">
        <v>462</v>
      </c>
      <c r="Q76" t="s">
        <v>48</v>
      </c>
      <c r="R76" t="s">
        <v>463</v>
      </c>
    </row>
    <row r="77" spans="1:34" x14ac:dyDescent="0.2">
      <c r="A77" t="s">
        <v>402</v>
      </c>
      <c r="B77">
        <f t="shared" si="3"/>
        <v>8.5836909871244635E-2</v>
      </c>
      <c r="C77">
        <f t="shared" si="3"/>
        <v>8.5836909871244635E-2</v>
      </c>
      <c r="D77">
        <v>0.2</v>
      </c>
      <c r="E77">
        <f t="shared" si="4"/>
        <v>-0.60000000000000009</v>
      </c>
      <c r="F77" t="s">
        <v>1075</v>
      </c>
      <c r="G77" t="s">
        <v>464</v>
      </c>
      <c r="H77" t="s">
        <v>465</v>
      </c>
      <c r="I77" t="s">
        <v>466</v>
      </c>
      <c r="J77" t="s">
        <v>325</v>
      </c>
      <c r="K77" t="s">
        <v>158</v>
      </c>
      <c r="L77" t="s">
        <v>42</v>
      </c>
      <c r="M77" t="s">
        <v>209</v>
      </c>
      <c r="N77" t="s">
        <v>250</v>
      </c>
      <c r="O77" t="s">
        <v>101</v>
      </c>
      <c r="P77" t="s">
        <v>44</v>
      </c>
      <c r="Q77" t="s">
        <v>112</v>
      </c>
      <c r="R77" t="s">
        <v>175</v>
      </c>
    </row>
    <row r="78" spans="1:34" x14ac:dyDescent="0.2">
      <c r="A78" t="s">
        <v>402</v>
      </c>
      <c r="B78">
        <f t="shared" si="3"/>
        <v>8.5836909871244635E-2</v>
      </c>
      <c r="C78">
        <f t="shared" si="3"/>
        <v>8.5836909871244635E-2</v>
      </c>
      <c r="D78">
        <v>9.9999999999999895E-2</v>
      </c>
      <c r="E78">
        <f t="shared" si="4"/>
        <v>-0.70000000000000018</v>
      </c>
      <c r="F78" t="s">
        <v>1075</v>
      </c>
      <c r="G78" t="s">
        <v>50</v>
      </c>
      <c r="H78" t="s">
        <v>467</v>
      </c>
      <c r="I78" t="s">
        <v>109</v>
      </c>
      <c r="J78" t="s">
        <v>468</v>
      </c>
      <c r="K78" t="s">
        <v>1</v>
      </c>
      <c r="L78" t="s">
        <v>469</v>
      </c>
      <c r="M78" t="s">
        <v>470</v>
      </c>
      <c r="N78" t="s">
        <v>121</v>
      </c>
      <c r="O78" t="s">
        <v>48</v>
      </c>
      <c r="P78" t="s">
        <v>471</v>
      </c>
      <c r="Q78" t="s">
        <v>472</v>
      </c>
    </row>
    <row r="79" spans="1:34" x14ac:dyDescent="0.2">
      <c r="A79" t="s">
        <v>402</v>
      </c>
      <c r="B79">
        <f t="shared" si="3"/>
        <v>8.5836909871244635E-2</v>
      </c>
      <c r="C79">
        <f t="shared" si="3"/>
        <v>8.5836909871244635E-2</v>
      </c>
      <c r="D79">
        <v>0</v>
      </c>
      <c r="E79">
        <f t="shared" si="4"/>
        <v>-0.8</v>
      </c>
      <c r="F79" t="s">
        <v>1075</v>
      </c>
      <c r="G79" t="s">
        <v>473</v>
      </c>
      <c r="H79" t="s">
        <v>75</v>
      </c>
      <c r="I79" t="s">
        <v>474</v>
      </c>
      <c r="J79" t="s">
        <v>140</v>
      </c>
      <c r="K79" t="s">
        <v>260</v>
      </c>
      <c r="L79" t="s">
        <v>475</v>
      </c>
      <c r="M79" t="s">
        <v>476</v>
      </c>
      <c r="N79" t="s">
        <v>245</v>
      </c>
      <c r="O79" t="s">
        <v>48</v>
      </c>
      <c r="P79" t="s">
        <v>477</v>
      </c>
      <c r="Q79" t="s">
        <v>478</v>
      </c>
    </row>
    <row r="80" spans="1:34" x14ac:dyDescent="0.2">
      <c r="A80" t="s">
        <v>402</v>
      </c>
      <c r="B80">
        <f t="shared" si="3"/>
        <v>8.5836909871244635E-2</v>
      </c>
      <c r="C80">
        <f t="shared" si="3"/>
        <v>8.5836909871244635E-2</v>
      </c>
      <c r="D80">
        <v>-0.1</v>
      </c>
      <c r="E80">
        <f t="shared" si="4"/>
        <v>-0.9</v>
      </c>
      <c r="F80" t="s">
        <v>1075</v>
      </c>
      <c r="G80" t="s">
        <v>82</v>
      </c>
      <c r="H80" t="s">
        <v>340</v>
      </c>
      <c r="I80" t="s">
        <v>52</v>
      </c>
      <c r="J80" t="s">
        <v>135</v>
      </c>
      <c r="K80" t="s">
        <v>52</v>
      </c>
      <c r="L80" t="s">
        <v>465</v>
      </c>
      <c r="M80" t="s">
        <v>479</v>
      </c>
      <c r="N80" t="s">
        <v>306</v>
      </c>
      <c r="O80" t="s">
        <v>154</v>
      </c>
      <c r="P80" t="s">
        <v>63</v>
      </c>
      <c r="Q80" t="s">
        <v>75</v>
      </c>
      <c r="R80" t="s">
        <v>480</v>
      </c>
      <c r="S80" t="s">
        <v>403</v>
      </c>
    </row>
    <row r="81" spans="1:34" x14ac:dyDescent="0.2">
      <c r="A81" t="s">
        <v>402</v>
      </c>
      <c r="B81">
        <f t="shared" si="3"/>
        <v>8.5836909871244635E-2</v>
      </c>
      <c r="C81">
        <f t="shared" si="3"/>
        <v>8.5836909871244635E-2</v>
      </c>
      <c r="D81">
        <v>-0.2</v>
      </c>
      <c r="E81">
        <f t="shared" si="4"/>
        <v>-1</v>
      </c>
      <c r="F81" t="s">
        <v>1075</v>
      </c>
      <c r="G81" t="s">
        <v>72</v>
      </c>
      <c r="H81" t="s">
        <v>481</v>
      </c>
      <c r="I81" t="s">
        <v>111</v>
      </c>
      <c r="J81" t="s">
        <v>147</v>
      </c>
      <c r="K81" t="s">
        <v>121</v>
      </c>
      <c r="L81" t="s">
        <v>122</v>
      </c>
      <c r="M81" t="s">
        <v>482</v>
      </c>
      <c r="N81" t="s">
        <v>47</v>
      </c>
      <c r="O81" t="s">
        <v>1</v>
      </c>
      <c r="P81" t="s">
        <v>483</v>
      </c>
      <c r="Q81" t="s">
        <v>121</v>
      </c>
      <c r="R81" t="s">
        <v>484</v>
      </c>
      <c r="S81" t="s">
        <v>485</v>
      </c>
    </row>
    <row r="82" spans="1:34" x14ac:dyDescent="0.2">
      <c r="A82" t="s">
        <v>486</v>
      </c>
      <c r="B82">
        <f>1/20.9</f>
        <v>4.784688995215311E-2</v>
      </c>
      <c r="C82">
        <f>1/20.9</f>
        <v>4.784688995215311E-2</v>
      </c>
      <c r="D82">
        <v>1.7</v>
      </c>
      <c r="E82">
        <f t="shared" si="4"/>
        <v>0.89999999999999991</v>
      </c>
      <c r="F82" t="s">
        <v>1075</v>
      </c>
      <c r="G82" t="s">
        <v>473</v>
      </c>
      <c r="H82" t="s">
        <v>487</v>
      </c>
      <c r="I82" t="s">
        <v>79</v>
      </c>
      <c r="J82" t="s">
        <v>80</v>
      </c>
      <c r="K82" t="s">
        <v>488</v>
      </c>
      <c r="L82" t="s">
        <v>489</v>
      </c>
      <c r="M82" t="s">
        <v>68</v>
      </c>
      <c r="N82" t="s">
        <v>119</v>
      </c>
      <c r="O82" t="s">
        <v>65</v>
      </c>
      <c r="P82" t="s">
        <v>490</v>
      </c>
      <c r="Q82" t="s">
        <v>122</v>
      </c>
      <c r="R82" t="s">
        <v>108</v>
      </c>
      <c r="V82" t="s">
        <v>473</v>
      </c>
      <c r="W82" t="s">
        <v>487</v>
      </c>
      <c r="X82" t="s">
        <v>79</v>
      </c>
      <c r="Y82" t="s">
        <v>80</v>
      </c>
      <c r="Z82" t="s">
        <v>488</v>
      </c>
      <c r="AA82" t="s">
        <v>489</v>
      </c>
      <c r="AB82" t="s">
        <v>68</v>
      </c>
      <c r="AC82" t="s">
        <v>119</v>
      </c>
      <c r="AD82" t="s">
        <v>65</v>
      </c>
      <c r="AE82" t="s">
        <v>490</v>
      </c>
      <c r="AF82" t="s">
        <v>122</v>
      </c>
      <c r="AG82" t="s">
        <v>108</v>
      </c>
    </row>
    <row r="83" spans="1:34" x14ac:dyDescent="0.2">
      <c r="A83" t="s">
        <v>486</v>
      </c>
      <c r="B83">
        <f t="shared" ref="B83:C101" si="5">1/20.9</f>
        <v>4.784688995215311E-2</v>
      </c>
      <c r="C83">
        <f t="shared" si="5"/>
        <v>4.784688995215311E-2</v>
      </c>
      <c r="D83">
        <v>1.6</v>
      </c>
      <c r="E83">
        <f t="shared" si="4"/>
        <v>0.8</v>
      </c>
      <c r="F83" t="s">
        <v>1075</v>
      </c>
      <c r="G83" t="s">
        <v>269</v>
      </c>
      <c r="H83" t="s">
        <v>437</v>
      </c>
      <c r="I83" t="s">
        <v>63</v>
      </c>
      <c r="J83" t="s">
        <v>75</v>
      </c>
      <c r="K83" t="s">
        <v>491</v>
      </c>
      <c r="L83" t="s">
        <v>52</v>
      </c>
      <c r="M83" t="s">
        <v>492</v>
      </c>
      <c r="N83" t="s">
        <v>260</v>
      </c>
      <c r="O83" t="s">
        <v>1</v>
      </c>
      <c r="P83" t="s">
        <v>493</v>
      </c>
      <c r="Q83" t="s">
        <v>121</v>
      </c>
      <c r="R83" t="s">
        <v>494</v>
      </c>
      <c r="V83" t="s">
        <v>269</v>
      </c>
      <c r="W83" t="s">
        <v>437</v>
      </c>
      <c r="X83" t="s">
        <v>63</v>
      </c>
      <c r="Y83" t="s">
        <v>75</v>
      </c>
      <c r="Z83" t="s">
        <v>491</v>
      </c>
      <c r="AA83" t="s">
        <v>52</v>
      </c>
      <c r="AB83" t="s">
        <v>492</v>
      </c>
      <c r="AC83" t="s">
        <v>260</v>
      </c>
      <c r="AD83" t="s">
        <v>1</v>
      </c>
      <c r="AE83" t="s">
        <v>493</v>
      </c>
      <c r="AF83" t="s">
        <v>121</v>
      </c>
      <c r="AG83" t="s">
        <v>494</v>
      </c>
    </row>
    <row r="84" spans="1:34" x14ac:dyDescent="0.2">
      <c r="A84" t="s">
        <v>486</v>
      </c>
      <c r="B84">
        <f t="shared" si="5"/>
        <v>4.784688995215311E-2</v>
      </c>
      <c r="C84">
        <f t="shared" si="5"/>
        <v>4.784688995215311E-2</v>
      </c>
      <c r="D84">
        <v>1.5</v>
      </c>
      <c r="E84">
        <f t="shared" si="4"/>
        <v>0.7</v>
      </c>
      <c r="F84" t="s">
        <v>1075</v>
      </c>
      <c r="G84" t="s">
        <v>50</v>
      </c>
      <c r="H84" t="s">
        <v>75</v>
      </c>
      <c r="I84" t="s">
        <v>474</v>
      </c>
      <c r="J84" t="s">
        <v>140</v>
      </c>
      <c r="K84" t="s">
        <v>260</v>
      </c>
      <c r="L84" t="s">
        <v>475</v>
      </c>
      <c r="M84" t="s">
        <v>476</v>
      </c>
      <c r="N84" t="s">
        <v>245</v>
      </c>
      <c r="O84" t="s">
        <v>98</v>
      </c>
      <c r="P84" t="s">
        <v>495</v>
      </c>
      <c r="Q84" t="s">
        <v>496</v>
      </c>
      <c r="R84" t="s">
        <v>478</v>
      </c>
      <c r="V84" t="s">
        <v>50</v>
      </c>
      <c r="W84" t="s">
        <v>75</v>
      </c>
      <c r="X84" t="s">
        <v>474</v>
      </c>
      <c r="Y84" t="s">
        <v>140</v>
      </c>
      <c r="Z84" t="s">
        <v>260</v>
      </c>
      <c r="AA84" t="s">
        <v>475</v>
      </c>
      <c r="AB84" t="s">
        <v>476</v>
      </c>
      <c r="AC84" t="s">
        <v>245</v>
      </c>
      <c r="AD84" t="s">
        <v>98</v>
      </c>
      <c r="AE84" t="s">
        <v>495</v>
      </c>
      <c r="AF84" t="s">
        <v>496</v>
      </c>
      <c r="AG84" t="s">
        <v>478</v>
      </c>
    </row>
    <row r="85" spans="1:34" x14ac:dyDescent="0.2">
      <c r="A85" t="s">
        <v>486</v>
      </c>
      <c r="B85">
        <f t="shared" si="5"/>
        <v>4.784688995215311E-2</v>
      </c>
      <c r="C85">
        <f t="shared" si="5"/>
        <v>4.784688995215311E-2</v>
      </c>
      <c r="D85">
        <v>1.4</v>
      </c>
      <c r="E85">
        <f t="shared" si="4"/>
        <v>0.59999999999999987</v>
      </c>
      <c r="F85" t="s">
        <v>1075</v>
      </c>
      <c r="G85" t="s">
        <v>318</v>
      </c>
      <c r="H85" t="s">
        <v>497</v>
      </c>
      <c r="I85" t="s">
        <v>498</v>
      </c>
      <c r="J85" t="s">
        <v>496</v>
      </c>
      <c r="K85" t="s">
        <v>52</v>
      </c>
      <c r="L85" t="s">
        <v>54</v>
      </c>
      <c r="M85" t="s">
        <v>1</v>
      </c>
      <c r="N85" t="s">
        <v>499</v>
      </c>
      <c r="O85" t="s">
        <v>500</v>
      </c>
      <c r="P85" t="s">
        <v>52</v>
      </c>
      <c r="Q85" t="s">
        <v>48</v>
      </c>
      <c r="R85" t="s">
        <v>501</v>
      </c>
      <c r="S85" t="s">
        <v>502</v>
      </c>
      <c r="V85" t="s">
        <v>318</v>
      </c>
      <c r="W85" t="s">
        <v>497</v>
      </c>
      <c r="X85" t="s">
        <v>498</v>
      </c>
      <c r="Y85" t="s">
        <v>496</v>
      </c>
      <c r="Z85" t="s">
        <v>52</v>
      </c>
      <c r="AA85" t="s">
        <v>54</v>
      </c>
      <c r="AB85" t="s">
        <v>1</v>
      </c>
      <c r="AC85" t="s">
        <v>499</v>
      </c>
      <c r="AD85" t="s">
        <v>500</v>
      </c>
      <c r="AE85" t="s">
        <v>52</v>
      </c>
      <c r="AF85" t="s">
        <v>48</v>
      </c>
      <c r="AG85" t="s">
        <v>501</v>
      </c>
      <c r="AH85" t="s">
        <v>502</v>
      </c>
    </row>
    <row r="86" spans="1:34" x14ac:dyDescent="0.2">
      <c r="A86" t="s">
        <v>486</v>
      </c>
      <c r="B86">
        <f t="shared" si="5"/>
        <v>4.784688995215311E-2</v>
      </c>
      <c r="C86">
        <f t="shared" si="5"/>
        <v>4.784688995215311E-2</v>
      </c>
      <c r="D86">
        <v>1.3</v>
      </c>
      <c r="E86">
        <f t="shared" si="4"/>
        <v>0.5</v>
      </c>
      <c r="F86" t="s">
        <v>1075</v>
      </c>
      <c r="G86" t="s">
        <v>72</v>
      </c>
      <c r="H86" t="s">
        <v>86</v>
      </c>
      <c r="I86" t="s">
        <v>503</v>
      </c>
      <c r="J86" t="s">
        <v>64</v>
      </c>
      <c r="K86" t="s">
        <v>504</v>
      </c>
      <c r="L86" t="s">
        <v>504</v>
      </c>
      <c r="M86" t="s">
        <v>505</v>
      </c>
      <c r="N86" t="s">
        <v>506</v>
      </c>
      <c r="O86" t="s">
        <v>154</v>
      </c>
      <c r="P86" t="s">
        <v>416</v>
      </c>
      <c r="Q86" t="s">
        <v>507</v>
      </c>
      <c r="R86" t="s">
        <v>342</v>
      </c>
      <c r="V86" t="s">
        <v>72</v>
      </c>
      <c r="X86" t="s">
        <v>503</v>
      </c>
      <c r="Y86" t="s">
        <v>64</v>
      </c>
    </row>
    <row r="87" spans="1:34" x14ac:dyDescent="0.2">
      <c r="A87" t="s">
        <v>486</v>
      </c>
      <c r="B87">
        <f t="shared" si="5"/>
        <v>4.784688995215311E-2</v>
      </c>
      <c r="C87">
        <f t="shared" si="5"/>
        <v>4.784688995215311E-2</v>
      </c>
      <c r="D87">
        <v>1.2</v>
      </c>
      <c r="E87">
        <f t="shared" si="4"/>
        <v>0.39999999999999991</v>
      </c>
      <c r="F87" t="s">
        <v>1075</v>
      </c>
      <c r="G87" t="s">
        <v>72</v>
      </c>
      <c r="H87" t="s">
        <v>235</v>
      </c>
      <c r="I87" t="s">
        <v>340</v>
      </c>
      <c r="J87" t="s">
        <v>48</v>
      </c>
      <c r="K87" t="s">
        <v>237</v>
      </c>
      <c r="L87" t="s">
        <v>52</v>
      </c>
      <c r="M87" t="s">
        <v>508</v>
      </c>
      <c r="N87" t="s">
        <v>238</v>
      </c>
      <c r="O87" t="s">
        <v>52</v>
      </c>
      <c r="P87" t="s">
        <v>239</v>
      </c>
      <c r="Q87" t="s">
        <v>1</v>
      </c>
      <c r="R87" t="s">
        <v>509</v>
      </c>
    </row>
    <row r="88" spans="1:34" x14ac:dyDescent="0.2">
      <c r="A88" t="s">
        <v>486</v>
      </c>
      <c r="B88">
        <f t="shared" si="5"/>
        <v>4.784688995215311E-2</v>
      </c>
      <c r="C88">
        <f t="shared" si="5"/>
        <v>4.784688995215311E-2</v>
      </c>
      <c r="D88">
        <v>1.1000000000000001</v>
      </c>
      <c r="E88">
        <f t="shared" si="4"/>
        <v>0.30000000000000004</v>
      </c>
      <c r="F88" t="s">
        <v>1075</v>
      </c>
      <c r="G88" t="s">
        <v>182</v>
      </c>
      <c r="H88" t="s">
        <v>510</v>
      </c>
      <c r="I88" t="s">
        <v>511</v>
      </c>
      <c r="J88" t="s">
        <v>1</v>
      </c>
      <c r="K88" t="s">
        <v>293</v>
      </c>
      <c r="L88" t="s">
        <v>512</v>
      </c>
      <c r="M88" t="s">
        <v>47</v>
      </c>
      <c r="N88" t="s">
        <v>513</v>
      </c>
      <c r="O88" t="s">
        <v>57</v>
      </c>
      <c r="P88" t="s">
        <v>514</v>
      </c>
    </row>
    <row r="89" spans="1:34" x14ac:dyDescent="0.2">
      <c r="A89" t="s">
        <v>486</v>
      </c>
      <c r="B89">
        <f t="shared" si="5"/>
        <v>4.784688995215311E-2</v>
      </c>
      <c r="C89">
        <f t="shared" si="5"/>
        <v>4.784688995215311E-2</v>
      </c>
      <c r="D89">
        <v>1</v>
      </c>
      <c r="E89">
        <f t="shared" si="4"/>
        <v>0.19999999999999996</v>
      </c>
      <c r="F89" t="s">
        <v>1075</v>
      </c>
      <c r="G89" t="s">
        <v>473</v>
      </c>
      <c r="H89" t="s">
        <v>515</v>
      </c>
      <c r="I89" t="s">
        <v>1</v>
      </c>
      <c r="J89" t="s">
        <v>341</v>
      </c>
      <c r="K89" t="s">
        <v>121</v>
      </c>
      <c r="L89" t="s">
        <v>516</v>
      </c>
      <c r="M89" t="s">
        <v>52</v>
      </c>
      <c r="N89" t="s">
        <v>122</v>
      </c>
      <c r="O89" t="s">
        <v>319</v>
      </c>
      <c r="P89" t="s">
        <v>245</v>
      </c>
      <c r="Q89" t="s">
        <v>517</v>
      </c>
      <c r="R89" t="s">
        <v>52</v>
      </c>
      <c r="S89" t="s">
        <v>518</v>
      </c>
    </row>
    <row r="90" spans="1:34" x14ac:dyDescent="0.2">
      <c r="A90" t="s">
        <v>486</v>
      </c>
      <c r="B90">
        <f t="shared" si="5"/>
        <v>4.784688995215311E-2</v>
      </c>
      <c r="C90">
        <f t="shared" si="5"/>
        <v>4.784688995215311E-2</v>
      </c>
      <c r="D90">
        <v>0.90000000000000102</v>
      </c>
      <c r="E90">
        <f t="shared" si="4"/>
        <v>0.10000000000000098</v>
      </c>
      <c r="F90" t="s">
        <v>1075</v>
      </c>
      <c r="G90" t="s">
        <v>269</v>
      </c>
      <c r="H90" t="s">
        <v>437</v>
      </c>
      <c r="I90" t="s">
        <v>63</v>
      </c>
      <c r="J90" t="s">
        <v>75</v>
      </c>
      <c r="K90" t="s">
        <v>519</v>
      </c>
      <c r="L90" t="s">
        <v>154</v>
      </c>
      <c r="M90" t="s">
        <v>143</v>
      </c>
      <c r="N90" t="s">
        <v>69</v>
      </c>
      <c r="O90" t="s">
        <v>480</v>
      </c>
      <c r="P90" t="s">
        <v>520</v>
      </c>
      <c r="Q90" t="s">
        <v>52</v>
      </c>
      <c r="R90" t="s">
        <v>421</v>
      </c>
    </row>
    <row r="91" spans="1:34" x14ac:dyDescent="0.2">
      <c r="A91" t="s">
        <v>486</v>
      </c>
      <c r="B91">
        <f t="shared" si="5"/>
        <v>4.784688995215311E-2</v>
      </c>
      <c r="C91">
        <f t="shared" si="5"/>
        <v>4.784688995215311E-2</v>
      </c>
      <c r="D91">
        <v>0.80000000000000104</v>
      </c>
      <c r="E91">
        <f t="shared" si="4"/>
        <v>9.9920072216264089E-16</v>
      </c>
      <c r="F91" t="s">
        <v>1075</v>
      </c>
      <c r="G91" t="s">
        <v>210</v>
      </c>
      <c r="H91" t="s">
        <v>416</v>
      </c>
      <c r="I91" t="s">
        <v>258</v>
      </c>
      <c r="J91" t="s">
        <v>246</v>
      </c>
      <c r="K91" t="s">
        <v>68</v>
      </c>
      <c r="L91" t="s">
        <v>193</v>
      </c>
      <c r="M91" t="s">
        <v>340</v>
      </c>
      <c r="N91" t="s">
        <v>521</v>
      </c>
      <c r="O91" t="s">
        <v>124</v>
      </c>
      <c r="P91" t="s">
        <v>522</v>
      </c>
      <c r="Q91" t="s">
        <v>126</v>
      </c>
    </row>
    <row r="92" spans="1:34" x14ac:dyDescent="0.2">
      <c r="A92" t="s">
        <v>486</v>
      </c>
      <c r="B92">
        <f t="shared" si="5"/>
        <v>4.784688995215311E-2</v>
      </c>
      <c r="C92">
        <f t="shared" si="5"/>
        <v>4.784688995215311E-2</v>
      </c>
      <c r="D92">
        <v>0.70000000000000095</v>
      </c>
      <c r="E92">
        <f t="shared" si="4"/>
        <v>-9.999999999999909E-2</v>
      </c>
      <c r="F92" t="s">
        <v>1075</v>
      </c>
      <c r="G92" t="s">
        <v>297</v>
      </c>
      <c r="H92" t="s">
        <v>443</v>
      </c>
      <c r="I92" t="s">
        <v>67</v>
      </c>
      <c r="J92" t="s">
        <v>101</v>
      </c>
      <c r="K92" t="s">
        <v>44</v>
      </c>
      <c r="L92" t="s">
        <v>45</v>
      </c>
      <c r="M92" t="s">
        <v>523</v>
      </c>
      <c r="N92" t="s">
        <v>52</v>
      </c>
      <c r="O92" t="s">
        <v>524</v>
      </c>
      <c r="P92" t="s">
        <v>48</v>
      </c>
      <c r="Q92" t="s">
        <v>525</v>
      </c>
      <c r="R92" t="s">
        <v>52</v>
      </c>
      <c r="S92" t="s">
        <v>186</v>
      </c>
      <c r="T92" t="s">
        <v>235</v>
      </c>
    </row>
    <row r="93" spans="1:34" x14ac:dyDescent="0.2">
      <c r="A93" t="s">
        <v>486</v>
      </c>
      <c r="B93">
        <f t="shared" si="5"/>
        <v>4.784688995215311E-2</v>
      </c>
      <c r="C93">
        <f t="shared" si="5"/>
        <v>4.784688995215311E-2</v>
      </c>
      <c r="D93">
        <v>0.6</v>
      </c>
      <c r="E93">
        <f t="shared" si="4"/>
        <v>-0.20000000000000007</v>
      </c>
      <c r="F93" t="s">
        <v>1075</v>
      </c>
      <c r="G93" t="s">
        <v>526</v>
      </c>
      <c r="H93" t="s">
        <v>68</v>
      </c>
      <c r="I93" t="s">
        <v>144</v>
      </c>
      <c r="J93" t="s">
        <v>268</v>
      </c>
      <c r="K93" t="s">
        <v>147</v>
      </c>
      <c r="L93" t="s">
        <v>68</v>
      </c>
      <c r="M93" t="s">
        <v>119</v>
      </c>
      <c r="N93" t="s">
        <v>52</v>
      </c>
      <c r="O93" t="s">
        <v>113</v>
      </c>
      <c r="P93" t="s">
        <v>77</v>
      </c>
      <c r="Q93" t="s">
        <v>85</v>
      </c>
      <c r="R93" t="s">
        <v>246</v>
      </c>
      <c r="S93" t="s">
        <v>527</v>
      </c>
    </row>
    <row r="94" spans="1:34" x14ac:dyDescent="0.2">
      <c r="A94" t="s">
        <v>486</v>
      </c>
      <c r="B94">
        <f t="shared" si="5"/>
        <v>4.784688995215311E-2</v>
      </c>
      <c r="C94">
        <f t="shared" si="5"/>
        <v>4.784688995215311E-2</v>
      </c>
      <c r="D94">
        <v>0.5</v>
      </c>
      <c r="E94">
        <f t="shared" si="4"/>
        <v>-0.30000000000000004</v>
      </c>
      <c r="F94" t="s">
        <v>1075</v>
      </c>
      <c r="G94" t="s">
        <v>72</v>
      </c>
      <c r="H94" t="s">
        <v>78</v>
      </c>
      <c r="I94" t="s">
        <v>164</v>
      </c>
      <c r="J94" t="s">
        <v>143</v>
      </c>
      <c r="K94" t="s">
        <v>165</v>
      </c>
      <c r="L94" t="s">
        <v>52</v>
      </c>
      <c r="M94" t="s">
        <v>166</v>
      </c>
      <c r="N94" t="s">
        <v>75</v>
      </c>
      <c r="O94" t="s">
        <v>1</v>
      </c>
      <c r="P94" t="s">
        <v>528</v>
      </c>
      <c r="Q94" t="s">
        <v>121</v>
      </c>
      <c r="R94" t="s">
        <v>529</v>
      </c>
    </row>
    <row r="95" spans="1:34" x14ac:dyDescent="0.2">
      <c r="A95" t="s">
        <v>486</v>
      </c>
      <c r="B95">
        <f t="shared" si="5"/>
        <v>4.784688995215311E-2</v>
      </c>
      <c r="C95">
        <f t="shared" si="5"/>
        <v>4.784688995215311E-2</v>
      </c>
      <c r="D95">
        <v>0.4</v>
      </c>
      <c r="E95">
        <f t="shared" si="4"/>
        <v>-0.4</v>
      </c>
      <c r="F95" t="s">
        <v>1075</v>
      </c>
      <c r="G95" t="s">
        <v>297</v>
      </c>
      <c r="H95" t="s">
        <v>443</v>
      </c>
      <c r="I95" t="s">
        <v>67</v>
      </c>
      <c r="J95" t="s">
        <v>101</v>
      </c>
      <c r="K95" t="s">
        <v>44</v>
      </c>
      <c r="L95" t="s">
        <v>166</v>
      </c>
      <c r="M95" t="s">
        <v>224</v>
      </c>
      <c r="N95" t="s">
        <v>530</v>
      </c>
      <c r="O95" t="s">
        <v>67</v>
      </c>
      <c r="P95" t="s">
        <v>531</v>
      </c>
      <c r="Q95" t="s">
        <v>532</v>
      </c>
    </row>
    <row r="96" spans="1:34" x14ac:dyDescent="0.2">
      <c r="A96" t="s">
        <v>486</v>
      </c>
      <c r="B96">
        <f t="shared" si="5"/>
        <v>4.784688995215311E-2</v>
      </c>
      <c r="C96">
        <f t="shared" si="5"/>
        <v>4.784688995215311E-2</v>
      </c>
      <c r="D96">
        <v>0.3</v>
      </c>
      <c r="E96">
        <f t="shared" si="4"/>
        <v>-0.5</v>
      </c>
      <c r="F96" t="s">
        <v>1075</v>
      </c>
      <c r="G96" t="s">
        <v>82</v>
      </c>
      <c r="H96" t="s">
        <v>64</v>
      </c>
      <c r="I96" t="s">
        <v>65</v>
      </c>
      <c r="J96" t="s">
        <v>223</v>
      </c>
      <c r="K96" t="s">
        <v>48</v>
      </c>
      <c r="L96" t="s">
        <v>533</v>
      </c>
      <c r="M96" t="s">
        <v>534</v>
      </c>
      <c r="N96" t="s">
        <v>535</v>
      </c>
      <c r="O96" t="s">
        <v>536</v>
      </c>
      <c r="P96" t="s">
        <v>48</v>
      </c>
      <c r="Q96" t="s">
        <v>308</v>
      </c>
      <c r="R96" t="s">
        <v>537</v>
      </c>
    </row>
    <row r="97" spans="1:31" x14ac:dyDescent="0.2">
      <c r="A97" t="s">
        <v>486</v>
      </c>
      <c r="B97">
        <f t="shared" si="5"/>
        <v>4.784688995215311E-2</v>
      </c>
      <c r="C97">
        <f t="shared" si="5"/>
        <v>4.784688995215311E-2</v>
      </c>
      <c r="D97">
        <v>0.2</v>
      </c>
      <c r="E97">
        <f t="shared" si="4"/>
        <v>-0.60000000000000009</v>
      </c>
      <c r="F97" t="s">
        <v>1075</v>
      </c>
      <c r="G97" t="s">
        <v>297</v>
      </c>
      <c r="H97" t="s">
        <v>538</v>
      </c>
      <c r="I97" t="s">
        <v>453</v>
      </c>
      <c r="J97" t="s">
        <v>1</v>
      </c>
      <c r="K97" t="s">
        <v>343</v>
      </c>
      <c r="L97" t="s">
        <v>306</v>
      </c>
      <c r="M97" t="s">
        <v>140</v>
      </c>
      <c r="N97" t="s">
        <v>186</v>
      </c>
      <c r="O97" t="s">
        <v>539</v>
      </c>
      <c r="P97" t="s">
        <v>57</v>
      </c>
      <c r="Q97" t="s">
        <v>303</v>
      </c>
      <c r="R97" t="s">
        <v>52</v>
      </c>
      <c r="S97" t="s">
        <v>540</v>
      </c>
    </row>
    <row r="98" spans="1:31" x14ac:dyDescent="0.2">
      <c r="A98" t="s">
        <v>486</v>
      </c>
      <c r="B98">
        <f t="shared" si="5"/>
        <v>4.784688995215311E-2</v>
      </c>
      <c r="C98">
        <f t="shared" si="5"/>
        <v>4.784688995215311E-2</v>
      </c>
      <c r="D98">
        <v>9.9999999999999895E-2</v>
      </c>
      <c r="E98">
        <f t="shared" si="4"/>
        <v>-0.70000000000000018</v>
      </c>
      <c r="F98" t="s">
        <v>1075</v>
      </c>
      <c r="G98" t="s">
        <v>541</v>
      </c>
      <c r="H98" t="s">
        <v>542</v>
      </c>
      <c r="I98" t="s">
        <v>102</v>
      </c>
      <c r="J98" t="s">
        <v>480</v>
      </c>
      <c r="K98" t="s">
        <v>543</v>
      </c>
      <c r="L98" t="s">
        <v>40</v>
      </c>
      <c r="M98" t="s">
        <v>41</v>
      </c>
      <c r="N98" t="s">
        <v>48</v>
      </c>
      <c r="O98" t="s">
        <v>544</v>
      </c>
      <c r="P98" t="s">
        <v>63</v>
      </c>
      <c r="Q98" t="s">
        <v>357</v>
      </c>
      <c r="R98" t="s">
        <v>480</v>
      </c>
      <c r="S98" t="s">
        <v>545</v>
      </c>
    </row>
    <row r="99" spans="1:31" x14ac:dyDescent="0.2">
      <c r="A99" t="s">
        <v>486</v>
      </c>
      <c r="B99">
        <f t="shared" si="5"/>
        <v>4.784688995215311E-2</v>
      </c>
      <c r="C99">
        <f t="shared" si="5"/>
        <v>4.784688995215311E-2</v>
      </c>
      <c r="D99">
        <v>0</v>
      </c>
      <c r="E99">
        <f t="shared" si="4"/>
        <v>-0.8</v>
      </c>
      <c r="F99" t="s">
        <v>1075</v>
      </c>
      <c r="G99" t="s">
        <v>297</v>
      </c>
      <c r="H99" t="s">
        <v>437</v>
      </c>
      <c r="I99" t="s">
        <v>546</v>
      </c>
      <c r="J99" t="s">
        <v>119</v>
      </c>
      <c r="K99" t="s">
        <v>76</v>
      </c>
      <c r="L99" t="s">
        <v>547</v>
      </c>
      <c r="M99" t="s">
        <v>41</v>
      </c>
      <c r="N99" t="s">
        <v>186</v>
      </c>
      <c r="O99" t="s">
        <v>233</v>
      </c>
      <c r="P99" t="s">
        <v>94</v>
      </c>
      <c r="Q99" t="s">
        <v>1</v>
      </c>
      <c r="R99" t="s">
        <v>548</v>
      </c>
      <c r="S99" t="s">
        <v>549</v>
      </c>
    </row>
    <row r="100" spans="1:31" x14ac:dyDescent="0.2">
      <c r="A100" t="s">
        <v>486</v>
      </c>
      <c r="B100">
        <f t="shared" si="5"/>
        <v>4.784688995215311E-2</v>
      </c>
      <c r="C100">
        <f t="shared" si="5"/>
        <v>4.784688995215311E-2</v>
      </c>
      <c r="D100">
        <v>-0.1</v>
      </c>
      <c r="E100">
        <f t="shared" si="4"/>
        <v>-0.9</v>
      </c>
      <c r="F100" t="s">
        <v>1075</v>
      </c>
      <c r="G100" t="s">
        <v>72</v>
      </c>
      <c r="H100" t="s">
        <v>550</v>
      </c>
      <c r="I100" t="s">
        <v>51</v>
      </c>
      <c r="J100" t="s">
        <v>289</v>
      </c>
      <c r="K100" t="s">
        <v>145</v>
      </c>
      <c r="L100" t="s">
        <v>245</v>
      </c>
      <c r="M100" t="s">
        <v>48</v>
      </c>
      <c r="N100" t="s">
        <v>551</v>
      </c>
      <c r="O100" t="s">
        <v>552</v>
      </c>
      <c r="P100" t="s">
        <v>111</v>
      </c>
      <c r="Q100" t="s">
        <v>158</v>
      </c>
    </row>
    <row r="101" spans="1:31" x14ac:dyDescent="0.2">
      <c r="A101" t="s">
        <v>486</v>
      </c>
      <c r="B101">
        <f t="shared" si="5"/>
        <v>4.784688995215311E-2</v>
      </c>
      <c r="C101">
        <f t="shared" si="5"/>
        <v>4.784688995215311E-2</v>
      </c>
      <c r="D101">
        <v>-0.2</v>
      </c>
      <c r="E101">
        <f t="shared" si="4"/>
        <v>-1</v>
      </c>
      <c r="F101" t="s">
        <v>1075</v>
      </c>
      <c r="G101" t="s">
        <v>297</v>
      </c>
      <c r="H101" t="s">
        <v>415</v>
      </c>
      <c r="I101" t="s">
        <v>67</v>
      </c>
      <c r="J101" t="s">
        <v>68</v>
      </c>
      <c r="K101" t="s">
        <v>44</v>
      </c>
      <c r="L101" t="s">
        <v>194</v>
      </c>
      <c r="M101" t="s">
        <v>278</v>
      </c>
      <c r="N101" t="s">
        <v>553</v>
      </c>
      <c r="O101" t="s">
        <v>48</v>
      </c>
      <c r="P101" t="s">
        <v>554</v>
      </c>
      <c r="Q101" t="s">
        <v>555</v>
      </c>
      <c r="R101" t="s">
        <v>134</v>
      </c>
    </row>
    <row r="102" spans="1:31" x14ac:dyDescent="0.2">
      <c r="A102" t="s">
        <v>556</v>
      </c>
      <c r="B102">
        <f>1/36.78</f>
        <v>2.7188689505165849E-2</v>
      </c>
      <c r="C102">
        <f>1/36.78</f>
        <v>2.7188689505165849E-2</v>
      </c>
      <c r="D102">
        <v>1.7</v>
      </c>
      <c r="E102">
        <f t="shared" si="4"/>
        <v>0.89999999999999991</v>
      </c>
      <c r="F102" t="s">
        <v>1075</v>
      </c>
      <c r="G102" t="s">
        <v>72</v>
      </c>
      <c r="H102" t="s">
        <v>550</v>
      </c>
      <c r="I102" t="s">
        <v>51</v>
      </c>
      <c r="J102" t="s">
        <v>557</v>
      </c>
      <c r="K102" t="s">
        <v>41</v>
      </c>
      <c r="L102" t="s">
        <v>48</v>
      </c>
      <c r="M102" t="s">
        <v>225</v>
      </c>
      <c r="N102" t="s">
        <v>121</v>
      </c>
      <c r="O102" t="s">
        <v>48</v>
      </c>
      <c r="P102" t="s">
        <v>558</v>
      </c>
      <c r="Q102" t="s">
        <v>552</v>
      </c>
      <c r="V102" t="s">
        <v>72</v>
      </c>
      <c r="W102" t="s">
        <v>550</v>
      </c>
      <c r="X102" t="s">
        <v>51</v>
      </c>
      <c r="Y102" t="s">
        <v>557</v>
      </c>
      <c r="Z102" t="s">
        <v>41</v>
      </c>
      <c r="AA102" t="s">
        <v>48</v>
      </c>
      <c r="AB102" t="s">
        <v>225</v>
      </c>
      <c r="AC102" t="s">
        <v>121</v>
      </c>
      <c r="AD102" t="s">
        <v>48</v>
      </c>
      <c r="AE102" t="s">
        <v>558</v>
      </c>
    </row>
    <row r="103" spans="1:31" x14ac:dyDescent="0.2">
      <c r="A103" t="s">
        <v>556</v>
      </c>
      <c r="B103">
        <f t="shared" ref="B103:C121" si="6">1/36.78</f>
        <v>2.7188689505165849E-2</v>
      </c>
      <c r="C103">
        <f t="shared" si="6"/>
        <v>2.7188689505165849E-2</v>
      </c>
      <c r="D103">
        <v>1.6</v>
      </c>
      <c r="E103">
        <f t="shared" si="4"/>
        <v>0.8</v>
      </c>
      <c r="F103" t="s">
        <v>1075</v>
      </c>
      <c r="G103" t="s">
        <v>559</v>
      </c>
      <c r="H103" t="s">
        <v>63</v>
      </c>
      <c r="I103" t="s">
        <v>151</v>
      </c>
      <c r="J103" t="s">
        <v>205</v>
      </c>
      <c r="K103" t="s">
        <v>52</v>
      </c>
      <c r="L103" t="s">
        <v>500</v>
      </c>
      <c r="M103" t="s">
        <v>465</v>
      </c>
      <c r="N103" t="s">
        <v>560</v>
      </c>
      <c r="O103" t="s">
        <v>174</v>
      </c>
      <c r="P103" t="s">
        <v>52</v>
      </c>
      <c r="Q103" t="s">
        <v>48</v>
      </c>
      <c r="R103" t="s">
        <v>561</v>
      </c>
      <c r="V103" t="s">
        <v>559</v>
      </c>
    </row>
    <row r="104" spans="1:31" x14ac:dyDescent="0.2">
      <c r="A104" t="s">
        <v>556</v>
      </c>
      <c r="B104">
        <f t="shared" si="6"/>
        <v>2.7188689505165849E-2</v>
      </c>
      <c r="C104">
        <f t="shared" si="6"/>
        <v>2.7188689505165849E-2</v>
      </c>
      <c r="D104">
        <v>1.5</v>
      </c>
      <c r="E104">
        <f t="shared" si="4"/>
        <v>0.7</v>
      </c>
      <c r="F104" t="s">
        <v>1075</v>
      </c>
      <c r="G104" t="s">
        <v>473</v>
      </c>
      <c r="H104" t="s">
        <v>144</v>
      </c>
      <c r="I104" t="s">
        <v>65</v>
      </c>
      <c r="J104" t="s">
        <v>562</v>
      </c>
      <c r="K104" t="s">
        <v>41</v>
      </c>
      <c r="L104" t="s">
        <v>48</v>
      </c>
      <c r="M104" t="s">
        <v>419</v>
      </c>
      <c r="N104" t="s">
        <v>376</v>
      </c>
      <c r="O104" t="s">
        <v>94</v>
      </c>
      <c r="P104" t="s">
        <v>48</v>
      </c>
      <c r="Q104" t="s">
        <v>285</v>
      </c>
      <c r="R104" t="s">
        <v>563</v>
      </c>
      <c r="S104" t="s">
        <v>564</v>
      </c>
    </row>
    <row r="105" spans="1:31" x14ac:dyDescent="0.2">
      <c r="A105" t="s">
        <v>556</v>
      </c>
      <c r="B105">
        <f t="shared" si="6"/>
        <v>2.7188689505165849E-2</v>
      </c>
      <c r="C105">
        <f t="shared" si="6"/>
        <v>2.7188689505165849E-2</v>
      </c>
      <c r="D105">
        <v>1.4</v>
      </c>
      <c r="E105">
        <f t="shared" si="4"/>
        <v>0.59999999999999987</v>
      </c>
      <c r="F105" t="s">
        <v>1075</v>
      </c>
      <c r="G105" t="s">
        <v>297</v>
      </c>
      <c r="H105" t="s">
        <v>538</v>
      </c>
      <c r="I105" t="s">
        <v>65</v>
      </c>
      <c r="J105" t="s">
        <v>565</v>
      </c>
      <c r="K105" t="s">
        <v>52</v>
      </c>
      <c r="L105" t="s">
        <v>566</v>
      </c>
      <c r="M105" t="s">
        <v>408</v>
      </c>
      <c r="N105" t="s">
        <v>56</v>
      </c>
      <c r="O105" t="s">
        <v>567</v>
      </c>
      <c r="P105" t="s">
        <v>140</v>
      </c>
      <c r="Q105" t="s">
        <v>568</v>
      </c>
      <c r="R105" t="s">
        <v>569</v>
      </c>
    </row>
    <row r="106" spans="1:31" x14ac:dyDescent="0.2">
      <c r="A106" t="s">
        <v>556</v>
      </c>
      <c r="B106">
        <f t="shared" si="6"/>
        <v>2.7188689505165849E-2</v>
      </c>
      <c r="C106">
        <f t="shared" si="6"/>
        <v>2.7188689505165849E-2</v>
      </c>
      <c r="D106">
        <v>1.3</v>
      </c>
      <c r="E106">
        <f t="shared" si="4"/>
        <v>0.5</v>
      </c>
      <c r="F106" t="s">
        <v>1075</v>
      </c>
      <c r="G106" t="s">
        <v>570</v>
      </c>
      <c r="H106" t="s">
        <v>246</v>
      </c>
      <c r="I106" t="s">
        <v>143</v>
      </c>
      <c r="J106" t="s">
        <v>119</v>
      </c>
      <c r="K106" t="s">
        <v>571</v>
      </c>
      <c r="L106" t="s">
        <v>572</v>
      </c>
      <c r="M106" t="s">
        <v>57</v>
      </c>
      <c r="N106" t="s">
        <v>1</v>
      </c>
      <c r="O106" t="s">
        <v>293</v>
      </c>
      <c r="P106" t="s">
        <v>528</v>
      </c>
      <c r="Q106" t="s">
        <v>121</v>
      </c>
      <c r="R106" t="s">
        <v>573</v>
      </c>
    </row>
    <row r="107" spans="1:31" x14ac:dyDescent="0.2">
      <c r="A107" t="s">
        <v>556</v>
      </c>
      <c r="B107">
        <f t="shared" si="6"/>
        <v>2.7188689505165849E-2</v>
      </c>
      <c r="C107">
        <f t="shared" si="6"/>
        <v>2.7188689505165849E-2</v>
      </c>
      <c r="D107">
        <v>1.2</v>
      </c>
      <c r="E107">
        <f t="shared" si="4"/>
        <v>0.39999999999999991</v>
      </c>
      <c r="F107" t="s">
        <v>1075</v>
      </c>
      <c r="G107" t="s">
        <v>190</v>
      </c>
      <c r="H107" t="s">
        <v>191</v>
      </c>
      <c r="I107" t="s">
        <v>192</v>
      </c>
      <c r="J107" t="s">
        <v>68</v>
      </c>
      <c r="K107" t="s">
        <v>193</v>
      </c>
      <c r="L107" t="s">
        <v>194</v>
      </c>
      <c r="M107" t="s">
        <v>52</v>
      </c>
      <c r="N107" t="s">
        <v>195</v>
      </c>
      <c r="O107" t="s">
        <v>196</v>
      </c>
      <c r="P107" t="s">
        <v>106</v>
      </c>
      <c r="Q107" t="s">
        <v>574</v>
      </c>
      <c r="R107" t="s">
        <v>158</v>
      </c>
      <c r="S107" t="s">
        <v>48</v>
      </c>
      <c r="T107" t="s">
        <v>575</v>
      </c>
    </row>
    <row r="108" spans="1:31" x14ac:dyDescent="0.2">
      <c r="A108" t="s">
        <v>556</v>
      </c>
      <c r="B108">
        <f t="shared" si="6"/>
        <v>2.7188689505165849E-2</v>
      </c>
      <c r="C108">
        <f t="shared" si="6"/>
        <v>2.7188689505165849E-2</v>
      </c>
      <c r="D108">
        <v>1.1000000000000001</v>
      </c>
      <c r="E108">
        <f t="shared" si="4"/>
        <v>0.30000000000000004</v>
      </c>
      <c r="F108" t="s">
        <v>1075</v>
      </c>
      <c r="G108" t="s">
        <v>50</v>
      </c>
      <c r="H108" t="s">
        <v>576</v>
      </c>
      <c r="I108" t="s">
        <v>577</v>
      </c>
      <c r="J108" t="s">
        <v>578</v>
      </c>
      <c r="K108" t="s">
        <v>94</v>
      </c>
      <c r="L108" t="s">
        <v>131</v>
      </c>
      <c r="M108" t="s">
        <v>281</v>
      </c>
      <c r="N108" t="s">
        <v>48</v>
      </c>
      <c r="O108" t="s">
        <v>499</v>
      </c>
      <c r="P108" t="s">
        <v>52</v>
      </c>
      <c r="Q108" t="s">
        <v>85</v>
      </c>
      <c r="R108" t="s">
        <v>212</v>
      </c>
    </row>
    <row r="109" spans="1:31" x14ac:dyDescent="0.2">
      <c r="A109" t="s">
        <v>556</v>
      </c>
      <c r="B109">
        <f t="shared" si="6"/>
        <v>2.7188689505165849E-2</v>
      </c>
      <c r="C109">
        <f t="shared" si="6"/>
        <v>2.7188689505165849E-2</v>
      </c>
      <c r="D109">
        <v>1</v>
      </c>
      <c r="E109">
        <f t="shared" si="4"/>
        <v>0.19999999999999996</v>
      </c>
      <c r="F109" t="s">
        <v>1075</v>
      </c>
      <c r="G109" t="s">
        <v>297</v>
      </c>
      <c r="H109" t="s">
        <v>83</v>
      </c>
      <c r="I109" t="s">
        <v>52</v>
      </c>
      <c r="J109" t="s">
        <v>207</v>
      </c>
      <c r="K109" t="s">
        <v>330</v>
      </c>
      <c r="L109" t="s">
        <v>47</v>
      </c>
      <c r="M109" t="s">
        <v>186</v>
      </c>
      <c r="N109" t="s">
        <v>579</v>
      </c>
      <c r="O109" t="s">
        <v>580</v>
      </c>
      <c r="P109" t="s">
        <v>245</v>
      </c>
      <c r="Q109" t="s">
        <v>517</v>
      </c>
      <c r="R109" t="s">
        <v>52</v>
      </c>
      <c r="S109" t="s">
        <v>518</v>
      </c>
    </row>
    <row r="110" spans="1:31" x14ac:dyDescent="0.2">
      <c r="A110" t="s">
        <v>556</v>
      </c>
      <c r="B110">
        <f t="shared" si="6"/>
        <v>2.7188689505165849E-2</v>
      </c>
      <c r="C110">
        <f t="shared" si="6"/>
        <v>2.7188689505165849E-2</v>
      </c>
      <c r="D110">
        <v>0.90000000000000102</v>
      </c>
      <c r="E110">
        <f t="shared" si="4"/>
        <v>0.10000000000000098</v>
      </c>
      <c r="F110" t="s">
        <v>1075</v>
      </c>
      <c r="G110" t="s">
        <v>216</v>
      </c>
      <c r="H110" t="s">
        <v>102</v>
      </c>
      <c r="I110" t="s">
        <v>390</v>
      </c>
      <c r="J110" t="s">
        <v>581</v>
      </c>
      <c r="K110" t="s">
        <v>131</v>
      </c>
      <c r="L110" t="s">
        <v>315</v>
      </c>
      <c r="M110" t="s">
        <v>65</v>
      </c>
      <c r="N110" t="s">
        <v>107</v>
      </c>
      <c r="O110" t="s">
        <v>57</v>
      </c>
      <c r="P110" t="s">
        <v>67</v>
      </c>
      <c r="Q110" t="s">
        <v>582</v>
      </c>
      <c r="R110" t="s">
        <v>532</v>
      </c>
    </row>
    <row r="111" spans="1:31" x14ac:dyDescent="0.2">
      <c r="A111" t="s">
        <v>556</v>
      </c>
      <c r="B111">
        <f t="shared" si="6"/>
        <v>2.7188689505165849E-2</v>
      </c>
      <c r="C111">
        <f t="shared" si="6"/>
        <v>2.7188689505165849E-2</v>
      </c>
      <c r="D111">
        <v>0.80000000000000104</v>
      </c>
      <c r="E111">
        <f t="shared" si="4"/>
        <v>9.9920072216264089E-16</v>
      </c>
      <c r="F111" t="s">
        <v>1075</v>
      </c>
      <c r="G111" t="s">
        <v>182</v>
      </c>
      <c r="H111" t="s">
        <v>339</v>
      </c>
      <c r="I111" t="s">
        <v>75</v>
      </c>
      <c r="J111" t="s">
        <v>65</v>
      </c>
      <c r="K111" t="s">
        <v>583</v>
      </c>
      <c r="L111" t="s">
        <v>584</v>
      </c>
      <c r="M111" t="s">
        <v>585</v>
      </c>
      <c r="N111" t="s">
        <v>184</v>
      </c>
      <c r="O111" t="s">
        <v>131</v>
      </c>
      <c r="P111" t="s">
        <v>64</v>
      </c>
      <c r="Q111" t="s">
        <v>65</v>
      </c>
      <c r="R111" t="s">
        <v>268</v>
      </c>
      <c r="S111" t="s">
        <v>306</v>
      </c>
    </row>
    <row r="112" spans="1:31" x14ac:dyDescent="0.2">
      <c r="A112" t="s">
        <v>556</v>
      </c>
      <c r="B112">
        <f t="shared" si="6"/>
        <v>2.7188689505165849E-2</v>
      </c>
      <c r="C112">
        <f t="shared" si="6"/>
        <v>2.7188689505165849E-2</v>
      </c>
      <c r="D112">
        <v>0.70000000000000095</v>
      </c>
      <c r="E112">
        <f t="shared" si="4"/>
        <v>-9.999999999999909E-2</v>
      </c>
      <c r="F112" t="s">
        <v>1075</v>
      </c>
      <c r="G112" t="s">
        <v>72</v>
      </c>
      <c r="H112" t="s">
        <v>237</v>
      </c>
      <c r="I112" t="s">
        <v>586</v>
      </c>
      <c r="J112" t="s">
        <v>1</v>
      </c>
      <c r="K112" t="s">
        <v>587</v>
      </c>
      <c r="L112" t="s">
        <v>124</v>
      </c>
      <c r="M112" t="s">
        <v>588</v>
      </c>
      <c r="N112" t="s">
        <v>230</v>
      </c>
      <c r="O112" t="s">
        <v>198</v>
      </c>
      <c r="P112" t="s">
        <v>589</v>
      </c>
    </row>
    <row r="113" spans="1:34" x14ac:dyDescent="0.2">
      <c r="A113" t="s">
        <v>556</v>
      </c>
      <c r="B113">
        <f t="shared" si="6"/>
        <v>2.7188689505165849E-2</v>
      </c>
      <c r="C113">
        <f t="shared" si="6"/>
        <v>2.7188689505165849E-2</v>
      </c>
      <c r="D113">
        <v>0.6</v>
      </c>
      <c r="E113">
        <f t="shared" si="4"/>
        <v>-0.20000000000000007</v>
      </c>
      <c r="F113" t="s">
        <v>1075</v>
      </c>
      <c r="G113" t="s">
        <v>297</v>
      </c>
      <c r="H113" t="s">
        <v>538</v>
      </c>
      <c r="I113" t="s">
        <v>65</v>
      </c>
      <c r="J113" t="s">
        <v>565</v>
      </c>
      <c r="K113" t="s">
        <v>52</v>
      </c>
      <c r="L113" t="s">
        <v>107</v>
      </c>
      <c r="M113" t="s">
        <v>590</v>
      </c>
      <c r="N113" t="s">
        <v>408</v>
      </c>
      <c r="O113" t="s">
        <v>125</v>
      </c>
      <c r="P113" t="s">
        <v>140</v>
      </c>
      <c r="Q113" t="s">
        <v>568</v>
      </c>
      <c r="R113" t="s">
        <v>569</v>
      </c>
    </row>
    <row r="114" spans="1:34" x14ac:dyDescent="0.2">
      <c r="A114" t="s">
        <v>556</v>
      </c>
      <c r="B114">
        <f t="shared" si="6"/>
        <v>2.7188689505165849E-2</v>
      </c>
      <c r="C114">
        <f t="shared" si="6"/>
        <v>2.7188689505165849E-2</v>
      </c>
      <c r="D114">
        <v>0.5</v>
      </c>
      <c r="E114">
        <f t="shared" si="4"/>
        <v>-0.30000000000000004</v>
      </c>
      <c r="F114" t="s">
        <v>1075</v>
      </c>
      <c r="G114" t="s">
        <v>72</v>
      </c>
      <c r="H114" t="s">
        <v>591</v>
      </c>
      <c r="I114" t="s">
        <v>592</v>
      </c>
      <c r="J114" t="s">
        <v>174</v>
      </c>
      <c r="K114" t="s">
        <v>48</v>
      </c>
      <c r="L114" t="s">
        <v>593</v>
      </c>
      <c r="M114" t="s">
        <v>57</v>
      </c>
      <c r="N114" t="s">
        <v>594</v>
      </c>
      <c r="O114" t="s">
        <v>375</v>
      </c>
      <c r="P114" t="s">
        <v>48</v>
      </c>
      <c r="Q114" t="s">
        <v>595</v>
      </c>
      <c r="R114" t="s">
        <v>596</v>
      </c>
    </row>
    <row r="115" spans="1:34" x14ac:dyDescent="0.2">
      <c r="A115" t="s">
        <v>556</v>
      </c>
      <c r="B115">
        <f t="shared" si="6"/>
        <v>2.7188689505165849E-2</v>
      </c>
      <c r="C115">
        <f t="shared" si="6"/>
        <v>2.7188689505165849E-2</v>
      </c>
      <c r="D115">
        <v>0.4</v>
      </c>
      <c r="E115">
        <f t="shared" si="4"/>
        <v>-0.4</v>
      </c>
      <c r="F115" t="s">
        <v>1075</v>
      </c>
      <c r="G115" t="s">
        <v>597</v>
      </c>
      <c r="H115" t="s">
        <v>48</v>
      </c>
      <c r="I115" t="s">
        <v>389</v>
      </c>
      <c r="J115" t="s">
        <v>416</v>
      </c>
      <c r="K115" t="s">
        <v>586</v>
      </c>
      <c r="L115" t="s">
        <v>1</v>
      </c>
      <c r="M115" t="s">
        <v>362</v>
      </c>
      <c r="N115" t="s">
        <v>121</v>
      </c>
      <c r="O115" t="s">
        <v>1</v>
      </c>
      <c r="P115" t="s">
        <v>361</v>
      </c>
      <c r="Q115" t="s">
        <v>409</v>
      </c>
      <c r="R115" t="s">
        <v>598</v>
      </c>
    </row>
    <row r="116" spans="1:34" x14ac:dyDescent="0.2">
      <c r="A116" t="s">
        <v>556</v>
      </c>
      <c r="B116">
        <f t="shared" si="6"/>
        <v>2.7188689505165849E-2</v>
      </c>
      <c r="C116">
        <f t="shared" si="6"/>
        <v>2.7188689505165849E-2</v>
      </c>
      <c r="D116">
        <v>0.3</v>
      </c>
      <c r="E116">
        <f t="shared" si="4"/>
        <v>-0.5</v>
      </c>
      <c r="F116" t="s">
        <v>1075</v>
      </c>
      <c r="G116" t="s">
        <v>297</v>
      </c>
      <c r="H116" t="s">
        <v>443</v>
      </c>
      <c r="I116" t="s">
        <v>67</v>
      </c>
      <c r="J116" t="s">
        <v>101</v>
      </c>
      <c r="K116" t="s">
        <v>44</v>
      </c>
      <c r="L116" t="s">
        <v>45</v>
      </c>
      <c r="M116" t="s">
        <v>523</v>
      </c>
      <c r="N116" t="s">
        <v>52</v>
      </c>
      <c r="O116" t="s">
        <v>268</v>
      </c>
      <c r="P116" t="s">
        <v>52</v>
      </c>
      <c r="Q116" t="s">
        <v>186</v>
      </c>
      <c r="R116" t="s">
        <v>599</v>
      </c>
      <c r="S116" t="s">
        <v>600</v>
      </c>
    </row>
    <row r="117" spans="1:34" x14ac:dyDescent="0.2">
      <c r="A117" t="s">
        <v>556</v>
      </c>
      <c r="B117">
        <f t="shared" si="6"/>
        <v>2.7188689505165849E-2</v>
      </c>
      <c r="C117">
        <f t="shared" si="6"/>
        <v>2.7188689505165849E-2</v>
      </c>
      <c r="D117">
        <v>0.2</v>
      </c>
      <c r="E117">
        <f t="shared" si="4"/>
        <v>-0.60000000000000009</v>
      </c>
      <c r="F117" t="s">
        <v>1075</v>
      </c>
      <c r="G117" t="s">
        <v>72</v>
      </c>
      <c r="H117" t="s">
        <v>601</v>
      </c>
      <c r="I117" t="s">
        <v>524</v>
      </c>
      <c r="J117" t="s">
        <v>75</v>
      </c>
      <c r="K117" t="s">
        <v>193</v>
      </c>
      <c r="L117" t="s">
        <v>177</v>
      </c>
      <c r="M117" t="s">
        <v>238</v>
      </c>
      <c r="N117" t="s">
        <v>602</v>
      </c>
      <c r="O117" t="s">
        <v>508</v>
      </c>
      <c r="P117" t="s">
        <v>52</v>
      </c>
      <c r="Q117" t="s">
        <v>603</v>
      </c>
      <c r="R117" t="s">
        <v>604</v>
      </c>
    </row>
    <row r="118" spans="1:34" x14ac:dyDescent="0.2">
      <c r="A118" t="s">
        <v>556</v>
      </c>
      <c r="B118">
        <f t="shared" si="6"/>
        <v>2.7188689505165849E-2</v>
      </c>
      <c r="C118">
        <f t="shared" si="6"/>
        <v>2.7188689505165849E-2</v>
      </c>
      <c r="D118">
        <v>9.9999999999999895E-2</v>
      </c>
      <c r="E118">
        <f t="shared" si="4"/>
        <v>-0.70000000000000018</v>
      </c>
      <c r="F118" t="s">
        <v>1075</v>
      </c>
      <c r="G118" t="s">
        <v>50</v>
      </c>
      <c r="H118" t="s">
        <v>75</v>
      </c>
      <c r="I118" t="s">
        <v>474</v>
      </c>
      <c r="J118" t="s">
        <v>140</v>
      </c>
      <c r="K118" t="s">
        <v>260</v>
      </c>
      <c r="L118" t="s">
        <v>475</v>
      </c>
      <c r="M118" t="s">
        <v>476</v>
      </c>
      <c r="N118" t="s">
        <v>245</v>
      </c>
      <c r="O118" t="s">
        <v>48</v>
      </c>
      <c r="P118" t="s">
        <v>605</v>
      </c>
      <c r="Q118" t="s">
        <v>606</v>
      </c>
    </row>
    <row r="119" spans="1:34" x14ac:dyDescent="0.2">
      <c r="A119" t="s">
        <v>556</v>
      </c>
      <c r="B119">
        <f t="shared" si="6"/>
        <v>2.7188689505165849E-2</v>
      </c>
      <c r="C119">
        <f t="shared" si="6"/>
        <v>2.7188689505165849E-2</v>
      </c>
      <c r="D119">
        <v>0</v>
      </c>
      <c r="E119">
        <f t="shared" si="4"/>
        <v>-0.8</v>
      </c>
      <c r="F119" t="s">
        <v>1075</v>
      </c>
      <c r="G119" t="s">
        <v>274</v>
      </c>
      <c r="H119" t="s">
        <v>75</v>
      </c>
      <c r="I119" t="s">
        <v>607</v>
      </c>
      <c r="J119" t="s">
        <v>52</v>
      </c>
      <c r="K119" t="s">
        <v>608</v>
      </c>
      <c r="L119" t="s">
        <v>609</v>
      </c>
      <c r="M119" t="s">
        <v>68</v>
      </c>
      <c r="N119" t="s">
        <v>69</v>
      </c>
      <c r="O119" t="s">
        <v>41</v>
      </c>
      <c r="P119" t="s">
        <v>48</v>
      </c>
      <c r="Q119" t="s">
        <v>610</v>
      </c>
      <c r="R119" t="s">
        <v>611</v>
      </c>
    </row>
    <row r="120" spans="1:34" x14ac:dyDescent="0.2">
      <c r="A120" t="s">
        <v>556</v>
      </c>
      <c r="B120">
        <f t="shared" si="6"/>
        <v>2.7188689505165849E-2</v>
      </c>
      <c r="C120">
        <f t="shared" si="6"/>
        <v>2.7188689505165849E-2</v>
      </c>
      <c r="D120">
        <v>-0.1</v>
      </c>
      <c r="E120">
        <f t="shared" si="4"/>
        <v>-0.9</v>
      </c>
      <c r="F120" t="s">
        <v>1075</v>
      </c>
      <c r="G120" t="s">
        <v>50</v>
      </c>
      <c r="H120" t="s">
        <v>291</v>
      </c>
      <c r="I120" t="s">
        <v>48</v>
      </c>
      <c r="J120" t="s">
        <v>407</v>
      </c>
      <c r="K120" t="s">
        <v>140</v>
      </c>
      <c r="L120" t="s">
        <v>1</v>
      </c>
      <c r="M120" t="s">
        <v>81</v>
      </c>
      <c r="N120" t="s">
        <v>408</v>
      </c>
      <c r="O120" t="s">
        <v>219</v>
      </c>
      <c r="P120" t="s">
        <v>245</v>
      </c>
      <c r="Q120" t="s">
        <v>612</v>
      </c>
      <c r="R120" t="s">
        <v>613</v>
      </c>
    </row>
    <row r="121" spans="1:34" x14ac:dyDescent="0.2">
      <c r="A121" t="s">
        <v>556</v>
      </c>
      <c r="B121">
        <f t="shared" si="6"/>
        <v>2.7188689505165849E-2</v>
      </c>
      <c r="C121">
        <f t="shared" si="6"/>
        <v>2.7188689505165849E-2</v>
      </c>
      <c r="D121">
        <v>-0.2</v>
      </c>
      <c r="E121">
        <f t="shared" si="4"/>
        <v>-1</v>
      </c>
      <c r="F121" t="s">
        <v>1075</v>
      </c>
      <c r="G121" t="s">
        <v>182</v>
      </c>
      <c r="H121" t="s">
        <v>319</v>
      </c>
      <c r="I121" t="s">
        <v>614</v>
      </c>
      <c r="J121" t="s">
        <v>52</v>
      </c>
      <c r="K121" t="s">
        <v>615</v>
      </c>
      <c r="L121" t="s">
        <v>48</v>
      </c>
      <c r="M121" t="s">
        <v>430</v>
      </c>
      <c r="N121" t="s">
        <v>616</v>
      </c>
      <c r="O121" t="s">
        <v>617</v>
      </c>
      <c r="P121" t="s">
        <v>41</v>
      </c>
      <c r="Q121" t="s">
        <v>48</v>
      </c>
      <c r="R121" t="s">
        <v>463</v>
      </c>
    </row>
    <row r="122" spans="1:34" x14ac:dyDescent="0.2">
      <c r="A122" t="s">
        <v>1076</v>
      </c>
      <c r="B122">
        <f>1/4</f>
        <v>0.25</v>
      </c>
      <c r="C122">
        <v>1</v>
      </c>
      <c r="D122">
        <v>1.7</v>
      </c>
      <c r="E122">
        <f t="shared" si="4"/>
        <v>0.89999999999999991</v>
      </c>
      <c r="F122" t="s">
        <v>1075</v>
      </c>
      <c r="G122" t="s">
        <v>302</v>
      </c>
      <c r="H122" t="s">
        <v>121</v>
      </c>
      <c r="I122" t="s">
        <v>186</v>
      </c>
      <c r="J122" t="s">
        <v>619</v>
      </c>
      <c r="K122" t="s">
        <v>303</v>
      </c>
      <c r="L122" t="s">
        <v>102</v>
      </c>
      <c r="M122" t="s">
        <v>517</v>
      </c>
      <c r="N122" t="s">
        <v>52</v>
      </c>
      <c r="O122" t="s">
        <v>84</v>
      </c>
      <c r="P122" t="s">
        <v>400</v>
      </c>
      <c r="Q122" t="s">
        <v>175</v>
      </c>
      <c r="V122" t="s">
        <v>302</v>
      </c>
      <c r="W122" t="s">
        <v>121</v>
      </c>
      <c r="X122" t="s">
        <v>186</v>
      </c>
      <c r="Y122" t="s">
        <v>619</v>
      </c>
      <c r="Z122" t="s">
        <v>303</v>
      </c>
      <c r="AA122" t="s">
        <v>102</v>
      </c>
      <c r="AB122" t="s">
        <v>517</v>
      </c>
      <c r="AC122" t="s">
        <v>52</v>
      </c>
      <c r="AD122" t="s">
        <v>84</v>
      </c>
      <c r="AE122" t="s">
        <v>400</v>
      </c>
      <c r="AF122" t="s">
        <v>175</v>
      </c>
    </row>
    <row r="123" spans="1:34" x14ac:dyDescent="0.2">
      <c r="A123" t="s">
        <v>1076</v>
      </c>
      <c r="B123">
        <f t="shared" ref="B123:B141" si="7">1/4</f>
        <v>0.25</v>
      </c>
      <c r="C123">
        <v>1</v>
      </c>
      <c r="D123">
        <v>1.6</v>
      </c>
      <c r="E123">
        <f t="shared" si="4"/>
        <v>0.8</v>
      </c>
      <c r="F123" t="s">
        <v>1075</v>
      </c>
      <c r="G123" t="s">
        <v>72</v>
      </c>
      <c r="H123" t="s">
        <v>534</v>
      </c>
      <c r="I123" t="s">
        <v>620</v>
      </c>
      <c r="J123" t="s">
        <v>75</v>
      </c>
      <c r="K123" t="s">
        <v>621</v>
      </c>
      <c r="L123" t="s">
        <v>52</v>
      </c>
      <c r="M123" t="s">
        <v>48</v>
      </c>
      <c r="N123" t="s">
        <v>358</v>
      </c>
      <c r="O123" t="s">
        <v>121</v>
      </c>
      <c r="P123" t="s">
        <v>48</v>
      </c>
      <c r="Q123" t="s">
        <v>622</v>
      </c>
      <c r="R123" t="s">
        <v>623</v>
      </c>
      <c r="V123" t="s">
        <v>72</v>
      </c>
      <c r="W123" t="s">
        <v>534</v>
      </c>
      <c r="X123" t="s">
        <v>620</v>
      </c>
      <c r="Y123" t="s">
        <v>75</v>
      </c>
      <c r="Z123" t="s">
        <v>621</v>
      </c>
      <c r="AA123" t="s">
        <v>52</v>
      </c>
      <c r="AB123" t="s">
        <v>48</v>
      </c>
      <c r="AC123" t="s">
        <v>358</v>
      </c>
      <c r="AD123" t="s">
        <v>121</v>
      </c>
      <c r="AE123" t="s">
        <v>48</v>
      </c>
      <c r="AF123" t="s">
        <v>622</v>
      </c>
      <c r="AG123" t="s">
        <v>623</v>
      </c>
    </row>
    <row r="124" spans="1:34" x14ac:dyDescent="0.2">
      <c r="A124" t="s">
        <v>1076</v>
      </c>
      <c r="B124">
        <f t="shared" si="7"/>
        <v>0.25</v>
      </c>
      <c r="C124">
        <v>1</v>
      </c>
      <c r="D124">
        <v>1.5</v>
      </c>
      <c r="E124">
        <f t="shared" si="4"/>
        <v>0.7</v>
      </c>
      <c r="F124" t="s">
        <v>1075</v>
      </c>
      <c r="G124" t="s">
        <v>624</v>
      </c>
      <c r="H124" t="s">
        <v>144</v>
      </c>
      <c r="I124" t="s">
        <v>439</v>
      </c>
      <c r="J124" t="s">
        <v>45</v>
      </c>
      <c r="K124" t="s">
        <v>625</v>
      </c>
      <c r="L124" t="s">
        <v>626</v>
      </c>
      <c r="M124" t="s">
        <v>1</v>
      </c>
      <c r="N124" t="s">
        <v>185</v>
      </c>
      <c r="O124" t="s">
        <v>329</v>
      </c>
      <c r="P124" t="s">
        <v>52</v>
      </c>
      <c r="Q124" t="s">
        <v>196</v>
      </c>
      <c r="R124" t="s">
        <v>101</v>
      </c>
      <c r="S124" t="s">
        <v>77</v>
      </c>
      <c r="V124" t="s">
        <v>624</v>
      </c>
      <c r="W124" t="s">
        <v>144</v>
      </c>
      <c r="X124" t="s">
        <v>439</v>
      </c>
      <c r="Y124" t="s">
        <v>45</v>
      </c>
      <c r="Z124" t="s">
        <v>625</v>
      </c>
      <c r="AA124" t="s">
        <v>626</v>
      </c>
      <c r="AB124" t="s">
        <v>1</v>
      </c>
      <c r="AC124" t="s">
        <v>185</v>
      </c>
      <c r="AD124" t="s">
        <v>329</v>
      </c>
      <c r="AE124" t="s">
        <v>52</v>
      </c>
      <c r="AF124" t="s">
        <v>196</v>
      </c>
      <c r="AG124" t="s">
        <v>101</v>
      </c>
      <c r="AH124" t="s">
        <v>77</v>
      </c>
    </row>
    <row r="125" spans="1:34" x14ac:dyDescent="0.2">
      <c r="A125" t="s">
        <v>1076</v>
      </c>
      <c r="B125">
        <f t="shared" si="7"/>
        <v>0.25</v>
      </c>
      <c r="C125">
        <v>1</v>
      </c>
      <c r="D125">
        <v>1.4</v>
      </c>
      <c r="E125">
        <f t="shared" si="4"/>
        <v>0.59999999999999987</v>
      </c>
      <c r="F125" t="s">
        <v>1075</v>
      </c>
      <c r="G125" t="s">
        <v>473</v>
      </c>
      <c r="H125" t="s">
        <v>627</v>
      </c>
      <c r="I125" t="s">
        <v>52</v>
      </c>
      <c r="J125" t="s">
        <v>207</v>
      </c>
      <c r="K125" t="s">
        <v>41</v>
      </c>
      <c r="L125" t="s">
        <v>48</v>
      </c>
      <c r="M125" t="s">
        <v>463</v>
      </c>
      <c r="N125" t="s">
        <v>245</v>
      </c>
      <c r="O125" t="s">
        <v>517</v>
      </c>
      <c r="P125" t="s">
        <v>52</v>
      </c>
      <c r="Q125" t="s">
        <v>122</v>
      </c>
      <c r="R125" t="s">
        <v>256</v>
      </c>
      <c r="V125" t="s">
        <v>473</v>
      </c>
      <c r="W125" t="s">
        <v>627</v>
      </c>
      <c r="X125" t="s">
        <v>52</v>
      </c>
      <c r="Y125" t="s">
        <v>207</v>
      </c>
      <c r="Z125" t="s">
        <v>41</v>
      </c>
      <c r="AA125" t="s">
        <v>48</v>
      </c>
      <c r="AB125" t="s">
        <v>463</v>
      </c>
      <c r="AC125" t="s">
        <v>245</v>
      </c>
      <c r="AD125" t="s">
        <v>517</v>
      </c>
      <c r="AE125" t="s">
        <v>52</v>
      </c>
      <c r="AF125" t="s">
        <v>122</v>
      </c>
      <c r="AG125" t="s">
        <v>256</v>
      </c>
    </row>
    <row r="126" spans="1:34" x14ac:dyDescent="0.2">
      <c r="A126" t="s">
        <v>1076</v>
      </c>
      <c r="B126">
        <f t="shared" si="7"/>
        <v>0.25</v>
      </c>
      <c r="C126">
        <v>1</v>
      </c>
      <c r="D126">
        <v>1.3</v>
      </c>
      <c r="E126">
        <f t="shared" si="4"/>
        <v>0.5</v>
      </c>
      <c r="F126" t="s">
        <v>1075</v>
      </c>
      <c r="G126" t="s">
        <v>274</v>
      </c>
      <c r="H126" t="s">
        <v>151</v>
      </c>
      <c r="I126" t="s">
        <v>334</v>
      </c>
      <c r="J126" t="s">
        <v>626</v>
      </c>
      <c r="K126" t="s">
        <v>533</v>
      </c>
      <c r="L126" t="s">
        <v>628</v>
      </c>
      <c r="M126" t="s">
        <v>629</v>
      </c>
      <c r="N126" t="s">
        <v>630</v>
      </c>
      <c r="O126" t="s">
        <v>186</v>
      </c>
      <c r="P126" t="s">
        <v>212</v>
      </c>
      <c r="Q126" t="s">
        <v>52</v>
      </c>
      <c r="R126" t="s">
        <v>48</v>
      </c>
      <c r="S126" t="s">
        <v>283</v>
      </c>
      <c r="V126" t="s">
        <v>274</v>
      </c>
      <c r="W126" t="s">
        <v>151</v>
      </c>
      <c r="X126" t="s">
        <v>334</v>
      </c>
      <c r="Y126" t="s">
        <v>626</v>
      </c>
      <c r="Z126" t="s">
        <v>533</v>
      </c>
      <c r="AA126" t="s">
        <v>628</v>
      </c>
      <c r="AB126" t="s">
        <v>629</v>
      </c>
      <c r="AC126" t="s">
        <v>630</v>
      </c>
      <c r="AD126" t="s">
        <v>186</v>
      </c>
      <c r="AE126" t="s">
        <v>212</v>
      </c>
      <c r="AF126" t="s">
        <v>52</v>
      </c>
      <c r="AG126" t="s">
        <v>48</v>
      </c>
      <c r="AH126" t="s">
        <v>283</v>
      </c>
    </row>
    <row r="127" spans="1:34" x14ac:dyDescent="0.2">
      <c r="A127" t="s">
        <v>1076</v>
      </c>
      <c r="B127">
        <f t="shared" si="7"/>
        <v>0.25</v>
      </c>
      <c r="C127">
        <v>1</v>
      </c>
      <c r="D127">
        <v>1.2</v>
      </c>
      <c r="E127">
        <f t="shared" si="4"/>
        <v>0.39999999999999991</v>
      </c>
      <c r="F127" t="s">
        <v>1075</v>
      </c>
      <c r="G127" t="s">
        <v>631</v>
      </c>
      <c r="H127" t="s">
        <v>463</v>
      </c>
      <c r="I127" t="s">
        <v>143</v>
      </c>
      <c r="J127" t="s">
        <v>632</v>
      </c>
      <c r="K127" t="s">
        <v>245</v>
      </c>
      <c r="L127" t="s">
        <v>633</v>
      </c>
      <c r="M127" t="s">
        <v>52</v>
      </c>
      <c r="N127" t="s">
        <v>634</v>
      </c>
      <c r="O127" t="s">
        <v>52</v>
      </c>
      <c r="P127" t="s">
        <v>48</v>
      </c>
      <c r="Q127" t="s">
        <v>386</v>
      </c>
      <c r="V127" t="s">
        <v>631</v>
      </c>
      <c r="W127" t="s">
        <v>463</v>
      </c>
      <c r="X127" t="s">
        <v>143</v>
      </c>
      <c r="Y127" t="s">
        <v>632</v>
      </c>
      <c r="Z127" t="s">
        <v>245</v>
      </c>
      <c r="AA127" t="s">
        <v>633</v>
      </c>
      <c r="AB127" t="s">
        <v>52</v>
      </c>
      <c r="AC127" t="s">
        <v>634</v>
      </c>
      <c r="AD127" t="s">
        <v>52</v>
      </c>
      <c r="AE127" t="s">
        <v>48</v>
      </c>
      <c r="AF127" t="s">
        <v>386</v>
      </c>
    </row>
    <row r="128" spans="1:34" x14ac:dyDescent="0.2">
      <c r="A128" t="s">
        <v>1076</v>
      </c>
      <c r="B128">
        <f t="shared" si="7"/>
        <v>0.25</v>
      </c>
      <c r="C128">
        <v>1</v>
      </c>
      <c r="D128">
        <v>1.1000000000000001</v>
      </c>
      <c r="E128">
        <f t="shared" si="4"/>
        <v>0.30000000000000004</v>
      </c>
      <c r="F128" t="s">
        <v>1075</v>
      </c>
      <c r="G128" t="s">
        <v>61</v>
      </c>
      <c r="H128" t="s">
        <v>48</v>
      </c>
      <c r="I128" t="s">
        <v>635</v>
      </c>
      <c r="J128" t="s">
        <v>101</v>
      </c>
      <c r="K128" t="s">
        <v>137</v>
      </c>
      <c r="L128" t="s">
        <v>223</v>
      </c>
      <c r="M128" t="s">
        <v>186</v>
      </c>
      <c r="N128" t="s">
        <v>219</v>
      </c>
      <c r="O128" t="s">
        <v>527</v>
      </c>
      <c r="P128" t="s">
        <v>121</v>
      </c>
      <c r="Q128" t="s">
        <v>636</v>
      </c>
      <c r="R128" t="s">
        <v>637</v>
      </c>
      <c r="V128" t="s">
        <v>61</v>
      </c>
      <c r="W128" t="s">
        <v>48</v>
      </c>
      <c r="X128" t="s">
        <v>635</v>
      </c>
      <c r="Y128" t="s">
        <v>101</v>
      </c>
      <c r="Z128" t="s">
        <v>137</v>
      </c>
      <c r="AA128" t="s">
        <v>223</v>
      </c>
      <c r="AB128" t="s">
        <v>186</v>
      </c>
      <c r="AC128" t="s">
        <v>219</v>
      </c>
      <c r="AD128" t="s">
        <v>527</v>
      </c>
      <c r="AE128" t="s">
        <v>121</v>
      </c>
      <c r="AF128" t="s">
        <v>636</v>
      </c>
      <c r="AG128" t="s">
        <v>637</v>
      </c>
    </row>
    <row r="129" spans="1:35" x14ac:dyDescent="0.2">
      <c r="A129" t="s">
        <v>1076</v>
      </c>
      <c r="B129">
        <f t="shared" si="7"/>
        <v>0.25</v>
      </c>
      <c r="C129">
        <v>1</v>
      </c>
      <c r="D129">
        <v>1</v>
      </c>
      <c r="E129">
        <f t="shared" si="4"/>
        <v>0.19999999999999996</v>
      </c>
      <c r="F129" t="s">
        <v>1075</v>
      </c>
      <c r="G129" t="s">
        <v>274</v>
      </c>
      <c r="H129" t="s">
        <v>151</v>
      </c>
      <c r="I129" t="s">
        <v>638</v>
      </c>
      <c r="J129" t="s">
        <v>97</v>
      </c>
      <c r="K129" t="s">
        <v>57</v>
      </c>
      <c r="L129" t="s">
        <v>68</v>
      </c>
      <c r="M129" t="s">
        <v>639</v>
      </c>
      <c r="N129" t="s">
        <v>223</v>
      </c>
      <c r="O129" t="s">
        <v>186</v>
      </c>
      <c r="P129" t="s">
        <v>640</v>
      </c>
      <c r="Q129" t="s">
        <v>339</v>
      </c>
      <c r="V129" t="s">
        <v>274</v>
      </c>
      <c r="W129" t="s">
        <v>151</v>
      </c>
      <c r="X129" t="s">
        <v>638</v>
      </c>
      <c r="Y129" t="s">
        <v>97</v>
      </c>
      <c r="Z129" t="s">
        <v>57</v>
      </c>
      <c r="AA129" t="s">
        <v>68</v>
      </c>
      <c r="AB129" t="s">
        <v>639</v>
      </c>
      <c r="AC129" t="s">
        <v>223</v>
      </c>
      <c r="AD129" t="s">
        <v>186</v>
      </c>
      <c r="AE129" t="s">
        <v>640</v>
      </c>
      <c r="AF129" t="s">
        <v>339</v>
      </c>
    </row>
    <row r="130" spans="1:35" x14ac:dyDescent="0.2">
      <c r="A130" t="s">
        <v>1076</v>
      </c>
      <c r="B130">
        <f t="shared" si="7"/>
        <v>0.25</v>
      </c>
      <c r="C130">
        <v>1</v>
      </c>
      <c r="D130">
        <v>0.90000000000000102</v>
      </c>
      <c r="E130">
        <f t="shared" si="4"/>
        <v>0.10000000000000098</v>
      </c>
      <c r="F130" t="s">
        <v>1075</v>
      </c>
      <c r="G130" t="s">
        <v>269</v>
      </c>
      <c r="H130" t="s">
        <v>51</v>
      </c>
      <c r="I130" t="s">
        <v>278</v>
      </c>
      <c r="J130" t="s">
        <v>140</v>
      </c>
      <c r="K130" t="s">
        <v>48</v>
      </c>
      <c r="L130" t="s">
        <v>641</v>
      </c>
      <c r="M130" t="s">
        <v>154</v>
      </c>
      <c r="N130" t="s">
        <v>63</v>
      </c>
      <c r="O130" t="s">
        <v>75</v>
      </c>
      <c r="P130" t="s">
        <v>403</v>
      </c>
      <c r="Q130" t="s">
        <v>193</v>
      </c>
      <c r="R130" t="s">
        <v>192</v>
      </c>
      <c r="V130" t="s">
        <v>269</v>
      </c>
      <c r="W130" t="s">
        <v>51</v>
      </c>
      <c r="X130" t="s">
        <v>278</v>
      </c>
      <c r="Y130" t="s">
        <v>140</v>
      </c>
      <c r="Z130" t="s">
        <v>48</v>
      </c>
      <c r="AA130" t="s">
        <v>641</v>
      </c>
      <c r="AB130" t="s">
        <v>154</v>
      </c>
      <c r="AC130" t="s">
        <v>63</v>
      </c>
      <c r="AD130" t="s">
        <v>75</v>
      </c>
      <c r="AE130" t="s">
        <v>403</v>
      </c>
      <c r="AF130" t="s">
        <v>193</v>
      </c>
      <c r="AG130" t="s">
        <v>192</v>
      </c>
    </row>
    <row r="131" spans="1:35" x14ac:dyDescent="0.2">
      <c r="A131" t="s">
        <v>1076</v>
      </c>
      <c r="B131">
        <f t="shared" si="7"/>
        <v>0.25</v>
      </c>
      <c r="C131">
        <v>1</v>
      </c>
      <c r="D131">
        <v>0.80000000000000104</v>
      </c>
      <c r="E131">
        <f t="shared" si="4"/>
        <v>9.9920072216264089E-16</v>
      </c>
      <c r="F131" t="s">
        <v>1075</v>
      </c>
      <c r="G131" t="s">
        <v>50</v>
      </c>
      <c r="H131" t="s">
        <v>642</v>
      </c>
      <c r="I131" t="s">
        <v>260</v>
      </c>
      <c r="J131" t="s">
        <v>48</v>
      </c>
      <c r="K131" t="s">
        <v>643</v>
      </c>
      <c r="L131" t="s">
        <v>644</v>
      </c>
      <c r="M131" t="s">
        <v>645</v>
      </c>
      <c r="N131" t="s">
        <v>140</v>
      </c>
      <c r="O131" t="s">
        <v>48</v>
      </c>
      <c r="P131" t="s">
        <v>646</v>
      </c>
      <c r="Q131" t="s">
        <v>134</v>
      </c>
      <c r="V131" t="s">
        <v>50</v>
      </c>
      <c r="W131" t="s">
        <v>642</v>
      </c>
      <c r="X131" t="s">
        <v>260</v>
      </c>
      <c r="Y131" t="s">
        <v>48</v>
      </c>
      <c r="Z131" t="s">
        <v>643</v>
      </c>
      <c r="AA131" t="s">
        <v>644</v>
      </c>
      <c r="AB131" t="s">
        <v>645</v>
      </c>
      <c r="AC131" t="s">
        <v>140</v>
      </c>
      <c r="AD131" t="s">
        <v>48</v>
      </c>
      <c r="AE131" t="s">
        <v>646</v>
      </c>
      <c r="AF131" t="s">
        <v>134</v>
      </c>
    </row>
    <row r="132" spans="1:35" x14ac:dyDescent="0.2">
      <c r="A132" t="s">
        <v>1076</v>
      </c>
      <c r="B132">
        <f t="shared" si="7"/>
        <v>0.25</v>
      </c>
      <c r="C132">
        <v>1</v>
      </c>
      <c r="D132">
        <v>0.70000000000000095</v>
      </c>
      <c r="E132">
        <f t="shared" ref="E132:E195" si="8">D132-0.8</f>
        <v>-9.999999999999909E-2</v>
      </c>
      <c r="F132" t="s">
        <v>1075</v>
      </c>
      <c r="G132" t="s">
        <v>647</v>
      </c>
      <c r="H132" t="s">
        <v>131</v>
      </c>
      <c r="I132" t="s">
        <v>648</v>
      </c>
      <c r="J132" t="s">
        <v>627</v>
      </c>
      <c r="K132" t="s">
        <v>52</v>
      </c>
      <c r="L132" t="s">
        <v>176</v>
      </c>
      <c r="M132" t="s">
        <v>158</v>
      </c>
      <c r="N132" t="s">
        <v>48</v>
      </c>
      <c r="O132" t="s">
        <v>338</v>
      </c>
      <c r="P132" t="s">
        <v>449</v>
      </c>
      <c r="Q132" t="s">
        <v>128</v>
      </c>
      <c r="R132" t="s">
        <v>649</v>
      </c>
      <c r="V132" t="s">
        <v>647</v>
      </c>
      <c r="W132" t="s">
        <v>131</v>
      </c>
      <c r="X132" t="s">
        <v>648</v>
      </c>
      <c r="Y132" t="s">
        <v>627</v>
      </c>
      <c r="Z132" t="s">
        <v>52</v>
      </c>
      <c r="AA132" t="s">
        <v>176</v>
      </c>
      <c r="AB132" t="s">
        <v>158</v>
      </c>
      <c r="AC132" t="s">
        <v>48</v>
      </c>
      <c r="AD132" t="s">
        <v>338</v>
      </c>
      <c r="AE132" t="s">
        <v>449</v>
      </c>
      <c r="AF132" t="s">
        <v>128</v>
      </c>
      <c r="AG132" t="s">
        <v>649</v>
      </c>
    </row>
    <row r="133" spans="1:35" x14ac:dyDescent="0.2">
      <c r="A133" t="s">
        <v>1076</v>
      </c>
      <c r="B133">
        <f t="shared" si="7"/>
        <v>0.25</v>
      </c>
      <c r="C133">
        <v>1</v>
      </c>
      <c r="D133">
        <v>0.6</v>
      </c>
      <c r="E133">
        <f t="shared" si="8"/>
        <v>-0.20000000000000007</v>
      </c>
      <c r="F133" t="s">
        <v>1075</v>
      </c>
      <c r="G133" t="s">
        <v>50</v>
      </c>
      <c r="H133" t="s">
        <v>291</v>
      </c>
      <c r="I133" t="s">
        <v>48</v>
      </c>
      <c r="J133" t="s">
        <v>407</v>
      </c>
      <c r="K133" t="s">
        <v>140</v>
      </c>
      <c r="L133" t="s">
        <v>1</v>
      </c>
      <c r="M133" t="s">
        <v>81</v>
      </c>
      <c r="N133" t="s">
        <v>408</v>
      </c>
      <c r="O133" t="s">
        <v>219</v>
      </c>
      <c r="P133" t="s">
        <v>650</v>
      </c>
      <c r="Q133" t="s">
        <v>48</v>
      </c>
      <c r="R133" t="s">
        <v>651</v>
      </c>
      <c r="V133" t="s">
        <v>50</v>
      </c>
      <c r="W133" t="s">
        <v>291</v>
      </c>
      <c r="X133" t="s">
        <v>48</v>
      </c>
      <c r="Y133" t="s">
        <v>407</v>
      </c>
      <c r="Z133" t="s">
        <v>140</v>
      </c>
      <c r="AA133" t="s">
        <v>1</v>
      </c>
      <c r="AB133" t="s">
        <v>81</v>
      </c>
      <c r="AC133" t="s">
        <v>408</v>
      </c>
      <c r="AD133" t="s">
        <v>219</v>
      </c>
      <c r="AE133" t="s">
        <v>650</v>
      </c>
      <c r="AF133" t="s">
        <v>48</v>
      </c>
      <c r="AG133" t="s">
        <v>651</v>
      </c>
    </row>
    <row r="134" spans="1:35" x14ac:dyDescent="0.2">
      <c r="A134" t="s">
        <v>1076</v>
      </c>
      <c r="B134">
        <f t="shared" si="7"/>
        <v>0.25</v>
      </c>
      <c r="C134">
        <v>1</v>
      </c>
      <c r="D134">
        <v>0.5</v>
      </c>
      <c r="E134">
        <f t="shared" si="8"/>
        <v>-0.30000000000000004</v>
      </c>
      <c r="F134" t="s">
        <v>1075</v>
      </c>
      <c r="G134" t="s">
        <v>182</v>
      </c>
      <c r="H134" t="s">
        <v>398</v>
      </c>
      <c r="I134" t="s">
        <v>460</v>
      </c>
      <c r="J134" t="s">
        <v>98</v>
      </c>
      <c r="K134" t="s">
        <v>308</v>
      </c>
      <c r="L134" t="s">
        <v>75</v>
      </c>
      <c r="M134" t="s">
        <v>480</v>
      </c>
      <c r="N134" t="s">
        <v>652</v>
      </c>
      <c r="O134" t="s">
        <v>140</v>
      </c>
      <c r="P134" t="s">
        <v>186</v>
      </c>
      <c r="Q134" t="s">
        <v>430</v>
      </c>
      <c r="R134" t="s">
        <v>363</v>
      </c>
      <c r="S134" t="s">
        <v>57</v>
      </c>
      <c r="T134" t="s">
        <v>224</v>
      </c>
      <c r="V134" t="s">
        <v>182</v>
      </c>
      <c r="W134" t="s">
        <v>398</v>
      </c>
      <c r="X134" t="s">
        <v>460</v>
      </c>
      <c r="Y134" t="s">
        <v>98</v>
      </c>
      <c r="Z134" t="s">
        <v>308</v>
      </c>
      <c r="AA134" t="s">
        <v>75</v>
      </c>
      <c r="AB134" t="s">
        <v>480</v>
      </c>
      <c r="AC134" t="s">
        <v>652</v>
      </c>
      <c r="AD134" t="s">
        <v>140</v>
      </c>
      <c r="AE134" t="s">
        <v>186</v>
      </c>
      <c r="AF134" t="s">
        <v>430</v>
      </c>
      <c r="AG134" t="s">
        <v>363</v>
      </c>
      <c r="AH134" t="s">
        <v>57</v>
      </c>
      <c r="AI134" t="s">
        <v>224</v>
      </c>
    </row>
    <row r="135" spans="1:35" x14ac:dyDescent="0.2">
      <c r="A135" t="s">
        <v>1076</v>
      </c>
      <c r="B135">
        <f t="shared" si="7"/>
        <v>0.25</v>
      </c>
      <c r="C135">
        <v>1</v>
      </c>
      <c r="D135">
        <v>0.4</v>
      </c>
      <c r="E135">
        <f t="shared" si="8"/>
        <v>-0.4</v>
      </c>
      <c r="F135" t="s">
        <v>1075</v>
      </c>
      <c r="G135" t="s">
        <v>182</v>
      </c>
      <c r="H135" t="s">
        <v>338</v>
      </c>
      <c r="I135" t="s">
        <v>653</v>
      </c>
      <c r="J135" t="s">
        <v>511</v>
      </c>
      <c r="K135" t="s">
        <v>1</v>
      </c>
      <c r="L135" t="s">
        <v>654</v>
      </c>
      <c r="M135" t="s">
        <v>655</v>
      </c>
      <c r="N135" t="s">
        <v>656</v>
      </c>
      <c r="O135" t="s">
        <v>596</v>
      </c>
      <c r="P135" t="s">
        <v>122</v>
      </c>
      <c r="Q135" t="s">
        <v>657</v>
      </c>
      <c r="R135" t="s">
        <v>658</v>
      </c>
      <c r="V135" t="s">
        <v>182</v>
      </c>
      <c r="W135" t="s">
        <v>338</v>
      </c>
      <c r="X135" t="s">
        <v>653</v>
      </c>
      <c r="Y135" t="s">
        <v>511</v>
      </c>
      <c r="Z135" t="s">
        <v>1</v>
      </c>
      <c r="AA135" t="s">
        <v>654</v>
      </c>
      <c r="AB135" t="s">
        <v>655</v>
      </c>
      <c r="AC135" t="s">
        <v>656</v>
      </c>
      <c r="AD135" t="s">
        <v>596</v>
      </c>
      <c r="AE135" t="s">
        <v>122</v>
      </c>
      <c r="AF135" t="s">
        <v>657</v>
      </c>
      <c r="AG135" t="s">
        <v>658</v>
      </c>
    </row>
    <row r="136" spans="1:35" x14ac:dyDescent="0.2">
      <c r="A136" t="s">
        <v>1076</v>
      </c>
      <c r="B136">
        <f t="shared" si="7"/>
        <v>0.25</v>
      </c>
      <c r="C136">
        <v>1</v>
      </c>
      <c r="D136">
        <v>0.3</v>
      </c>
      <c r="E136">
        <f t="shared" si="8"/>
        <v>-0.5</v>
      </c>
      <c r="F136" t="s">
        <v>1075</v>
      </c>
      <c r="G136" t="s">
        <v>216</v>
      </c>
      <c r="H136" t="s">
        <v>102</v>
      </c>
      <c r="I136" t="s">
        <v>533</v>
      </c>
      <c r="J136" t="s">
        <v>105</v>
      </c>
      <c r="K136" t="s">
        <v>659</v>
      </c>
      <c r="L136" t="s">
        <v>158</v>
      </c>
      <c r="M136" t="s">
        <v>48</v>
      </c>
      <c r="N136" t="s">
        <v>660</v>
      </c>
      <c r="O136" t="s">
        <v>52</v>
      </c>
      <c r="P136" t="s">
        <v>48</v>
      </c>
      <c r="Q136" t="s">
        <v>285</v>
      </c>
      <c r="R136" t="s">
        <v>661</v>
      </c>
      <c r="S136" t="s">
        <v>201</v>
      </c>
      <c r="V136" t="s">
        <v>216</v>
      </c>
      <c r="W136" t="s">
        <v>102</v>
      </c>
      <c r="X136" t="s">
        <v>533</v>
      </c>
      <c r="Y136" t="s">
        <v>105</v>
      </c>
      <c r="Z136" t="s">
        <v>659</v>
      </c>
      <c r="AA136" t="s">
        <v>158</v>
      </c>
      <c r="AB136" t="s">
        <v>48</v>
      </c>
      <c r="AC136" t="s">
        <v>660</v>
      </c>
      <c r="AD136" t="s">
        <v>52</v>
      </c>
      <c r="AE136" t="s">
        <v>48</v>
      </c>
      <c r="AF136" t="s">
        <v>285</v>
      </c>
      <c r="AG136" t="s">
        <v>661</v>
      </c>
      <c r="AH136" t="s">
        <v>201</v>
      </c>
    </row>
    <row r="137" spans="1:35" x14ac:dyDescent="0.2">
      <c r="A137" t="s">
        <v>1076</v>
      </c>
      <c r="B137">
        <f t="shared" si="7"/>
        <v>0.25</v>
      </c>
      <c r="C137">
        <v>1</v>
      </c>
      <c r="D137">
        <v>0.2</v>
      </c>
      <c r="E137">
        <f t="shared" si="8"/>
        <v>-0.60000000000000009</v>
      </c>
      <c r="F137" t="s">
        <v>1075</v>
      </c>
      <c r="G137" t="s">
        <v>72</v>
      </c>
      <c r="H137" t="s">
        <v>319</v>
      </c>
      <c r="I137" t="s">
        <v>662</v>
      </c>
      <c r="J137" t="s">
        <v>122</v>
      </c>
      <c r="K137" t="s">
        <v>663</v>
      </c>
      <c r="L137" t="s">
        <v>67</v>
      </c>
      <c r="M137" t="s">
        <v>416</v>
      </c>
      <c r="N137" t="s">
        <v>340</v>
      </c>
      <c r="O137" t="s">
        <v>400</v>
      </c>
      <c r="P137" t="s">
        <v>52</v>
      </c>
      <c r="Q137" t="s">
        <v>268</v>
      </c>
      <c r="R137" t="s">
        <v>52</v>
      </c>
      <c r="S137" t="s">
        <v>256</v>
      </c>
      <c r="V137" t="s">
        <v>72</v>
      </c>
      <c r="W137" t="s">
        <v>319</v>
      </c>
      <c r="X137" t="s">
        <v>662</v>
      </c>
      <c r="Y137" t="s">
        <v>122</v>
      </c>
      <c r="Z137" t="s">
        <v>663</v>
      </c>
      <c r="AA137" t="s">
        <v>67</v>
      </c>
      <c r="AB137" t="s">
        <v>416</v>
      </c>
      <c r="AC137" t="s">
        <v>340</v>
      </c>
      <c r="AD137" t="s">
        <v>400</v>
      </c>
      <c r="AE137" t="s">
        <v>52</v>
      </c>
      <c r="AF137" t="s">
        <v>268</v>
      </c>
    </row>
    <row r="138" spans="1:35" x14ac:dyDescent="0.2">
      <c r="A138" t="s">
        <v>1076</v>
      </c>
      <c r="B138">
        <f t="shared" si="7"/>
        <v>0.25</v>
      </c>
      <c r="C138">
        <v>1</v>
      </c>
      <c r="D138">
        <v>9.9999999999999895E-2</v>
      </c>
      <c r="E138">
        <f t="shared" si="8"/>
        <v>-0.70000000000000018</v>
      </c>
      <c r="F138" t="s">
        <v>1075</v>
      </c>
      <c r="G138" t="s">
        <v>664</v>
      </c>
      <c r="H138" t="s">
        <v>121</v>
      </c>
      <c r="I138" t="s">
        <v>186</v>
      </c>
      <c r="J138" t="s">
        <v>665</v>
      </c>
      <c r="K138" t="s">
        <v>51</v>
      </c>
      <c r="L138" t="s">
        <v>47</v>
      </c>
      <c r="M138" t="s">
        <v>98</v>
      </c>
      <c r="N138" t="s">
        <v>666</v>
      </c>
      <c r="O138" t="s">
        <v>52</v>
      </c>
      <c r="P138" t="s">
        <v>667</v>
      </c>
      <c r="Q138" t="s">
        <v>1</v>
      </c>
      <c r="R138" t="s">
        <v>130</v>
      </c>
      <c r="V138" t="s">
        <v>664</v>
      </c>
      <c r="W138" t="s">
        <v>121</v>
      </c>
      <c r="X138" t="s">
        <v>186</v>
      </c>
      <c r="Y138" t="s">
        <v>665</v>
      </c>
    </row>
    <row r="139" spans="1:35" x14ac:dyDescent="0.2">
      <c r="A139" t="s">
        <v>1076</v>
      </c>
      <c r="B139">
        <f t="shared" si="7"/>
        <v>0.25</v>
      </c>
      <c r="C139">
        <v>1</v>
      </c>
      <c r="D139">
        <v>0</v>
      </c>
      <c r="E139">
        <f t="shared" si="8"/>
        <v>-0.8</v>
      </c>
      <c r="F139" t="s">
        <v>1075</v>
      </c>
      <c r="G139" t="s">
        <v>473</v>
      </c>
      <c r="H139" t="s">
        <v>668</v>
      </c>
      <c r="I139" t="s">
        <v>51</v>
      </c>
      <c r="J139" t="s">
        <v>375</v>
      </c>
      <c r="K139" t="s">
        <v>103</v>
      </c>
      <c r="L139" t="s">
        <v>669</v>
      </c>
      <c r="M139" t="s">
        <v>122</v>
      </c>
      <c r="N139" t="s">
        <v>118</v>
      </c>
      <c r="O139" t="s">
        <v>291</v>
      </c>
      <c r="P139" t="s">
        <v>115</v>
      </c>
      <c r="Q139" t="s">
        <v>256</v>
      </c>
    </row>
    <row r="140" spans="1:35" x14ac:dyDescent="0.2">
      <c r="A140" t="s">
        <v>1076</v>
      </c>
      <c r="B140">
        <f t="shared" si="7"/>
        <v>0.25</v>
      </c>
      <c r="C140">
        <v>1</v>
      </c>
      <c r="D140">
        <v>-0.1</v>
      </c>
      <c r="E140">
        <f t="shared" si="8"/>
        <v>-0.9</v>
      </c>
      <c r="F140" t="s">
        <v>1075</v>
      </c>
      <c r="G140" t="s">
        <v>50</v>
      </c>
      <c r="H140" t="s">
        <v>211</v>
      </c>
      <c r="I140" t="s">
        <v>98</v>
      </c>
      <c r="J140" t="s">
        <v>670</v>
      </c>
      <c r="K140" t="s">
        <v>77</v>
      </c>
      <c r="L140" t="s">
        <v>57</v>
      </c>
      <c r="M140" t="s">
        <v>174</v>
      </c>
      <c r="N140" t="s">
        <v>48</v>
      </c>
      <c r="O140" t="s">
        <v>671</v>
      </c>
      <c r="P140" t="s">
        <v>245</v>
      </c>
      <c r="Q140" t="s">
        <v>131</v>
      </c>
      <c r="R140" t="s">
        <v>258</v>
      </c>
      <c r="S140" t="s">
        <v>108</v>
      </c>
    </row>
    <row r="141" spans="1:35" x14ac:dyDescent="0.2">
      <c r="A141" t="s">
        <v>1076</v>
      </c>
      <c r="B141">
        <f t="shared" si="7"/>
        <v>0.25</v>
      </c>
      <c r="C141">
        <v>1</v>
      </c>
      <c r="D141">
        <v>-0.2</v>
      </c>
      <c r="E141">
        <f t="shared" si="8"/>
        <v>-1</v>
      </c>
      <c r="F141" t="s">
        <v>1075</v>
      </c>
      <c r="G141" t="s">
        <v>72</v>
      </c>
      <c r="H141" t="s">
        <v>386</v>
      </c>
      <c r="I141" t="s">
        <v>672</v>
      </c>
      <c r="J141" t="s">
        <v>465</v>
      </c>
      <c r="K141" t="s">
        <v>554</v>
      </c>
      <c r="L141" t="s">
        <v>490</v>
      </c>
      <c r="M141" t="s">
        <v>1</v>
      </c>
      <c r="N141" t="s">
        <v>385</v>
      </c>
      <c r="O141" t="s">
        <v>121</v>
      </c>
      <c r="P141" t="s">
        <v>673</v>
      </c>
      <c r="Q141" t="s">
        <v>97</v>
      </c>
      <c r="R141" t="s">
        <v>306</v>
      </c>
    </row>
    <row r="142" spans="1:35" x14ac:dyDescent="0.2">
      <c r="A142" t="s">
        <v>1077</v>
      </c>
      <c r="B142">
        <f>1/7.49</f>
        <v>0.13351134846461948</v>
      </c>
      <c r="C142">
        <f>4/7.49</f>
        <v>0.53404539385847793</v>
      </c>
      <c r="D142">
        <v>1.7</v>
      </c>
      <c r="E142">
        <f t="shared" si="8"/>
        <v>0.89999999999999991</v>
      </c>
      <c r="F142" t="s">
        <v>1075</v>
      </c>
      <c r="G142" t="s">
        <v>182</v>
      </c>
      <c r="H142" t="s">
        <v>339</v>
      </c>
      <c r="I142" t="s">
        <v>675</v>
      </c>
      <c r="J142" t="s">
        <v>52</v>
      </c>
      <c r="K142" t="s">
        <v>76</v>
      </c>
      <c r="L142" t="s">
        <v>480</v>
      </c>
      <c r="M142" t="s">
        <v>543</v>
      </c>
      <c r="N142" t="s">
        <v>330</v>
      </c>
      <c r="O142" t="s">
        <v>375</v>
      </c>
      <c r="P142" t="s">
        <v>98</v>
      </c>
      <c r="Q142" t="s">
        <v>676</v>
      </c>
      <c r="R142" t="s">
        <v>677</v>
      </c>
      <c r="V142" t="s">
        <v>182</v>
      </c>
      <c r="W142" t="s">
        <v>339</v>
      </c>
      <c r="X142" t="s">
        <v>675</v>
      </c>
      <c r="Y142" t="s">
        <v>52</v>
      </c>
      <c r="Z142" t="s">
        <v>76</v>
      </c>
      <c r="AA142" t="s">
        <v>480</v>
      </c>
      <c r="AB142" t="s">
        <v>543</v>
      </c>
      <c r="AC142" t="s">
        <v>330</v>
      </c>
      <c r="AD142" t="s">
        <v>375</v>
      </c>
      <c r="AE142" t="s">
        <v>98</v>
      </c>
      <c r="AF142" t="s">
        <v>676</v>
      </c>
      <c r="AG142" t="s">
        <v>677</v>
      </c>
    </row>
    <row r="143" spans="1:35" x14ac:dyDescent="0.2">
      <c r="A143" t="s">
        <v>1077</v>
      </c>
      <c r="B143">
        <f t="shared" ref="B143:B161" si="9">1/7.49</f>
        <v>0.13351134846461948</v>
      </c>
      <c r="C143">
        <f t="shared" ref="C143:C161" si="10">4/7.49</f>
        <v>0.53404539385847793</v>
      </c>
      <c r="D143">
        <v>1.6</v>
      </c>
      <c r="E143">
        <f t="shared" si="8"/>
        <v>0.8</v>
      </c>
      <c r="F143" t="s">
        <v>1075</v>
      </c>
      <c r="G143" t="s">
        <v>72</v>
      </c>
      <c r="H143" t="s">
        <v>237</v>
      </c>
      <c r="I143" t="s">
        <v>678</v>
      </c>
      <c r="J143" t="s">
        <v>1</v>
      </c>
      <c r="K143" t="s">
        <v>654</v>
      </c>
      <c r="L143" t="s">
        <v>679</v>
      </c>
      <c r="M143" t="s">
        <v>140</v>
      </c>
      <c r="N143" t="s">
        <v>680</v>
      </c>
      <c r="O143" t="s">
        <v>584</v>
      </c>
      <c r="P143" t="s">
        <v>681</v>
      </c>
      <c r="Q143" t="s">
        <v>682</v>
      </c>
      <c r="V143" t="s">
        <v>72</v>
      </c>
      <c r="W143" t="s">
        <v>237</v>
      </c>
      <c r="X143" t="s">
        <v>678</v>
      </c>
      <c r="Y143" t="s">
        <v>1</v>
      </c>
      <c r="Z143" t="s">
        <v>654</v>
      </c>
      <c r="AA143" t="s">
        <v>679</v>
      </c>
      <c r="AB143" t="s">
        <v>140</v>
      </c>
      <c r="AC143" t="s">
        <v>680</v>
      </c>
      <c r="AD143" t="s">
        <v>584</v>
      </c>
      <c r="AE143" t="s">
        <v>681</v>
      </c>
      <c r="AF143" t="s">
        <v>682</v>
      </c>
    </row>
    <row r="144" spans="1:35" x14ac:dyDescent="0.2">
      <c r="A144" t="s">
        <v>1077</v>
      </c>
      <c r="B144">
        <f t="shared" si="9"/>
        <v>0.13351134846461948</v>
      </c>
      <c r="C144">
        <f t="shared" si="10"/>
        <v>0.53404539385847793</v>
      </c>
      <c r="D144">
        <v>1.5</v>
      </c>
      <c r="E144">
        <f t="shared" si="8"/>
        <v>0.7</v>
      </c>
      <c r="F144" t="s">
        <v>1075</v>
      </c>
      <c r="G144" t="s">
        <v>72</v>
      </c>
      <c r="H144" t="s">
        <v>683</v>
      </c>
      <c r="I144" t="s">
        <v>69</v>
      </c>
      <c r="J144" t="s">
        <v>184</v>
      </c>
      <c r="K144" t="s">
        <v>684</v>
      </c>
      <c r="L144" t="s">
        <v>67</v>
      </c>
      <c r="M144" t="s">
        <v>68</v>
      </c>
      <c r="N144" t="s">
        <v>567</v>
      </c>
      <c r="O144" t="s">
        <v>258</v>
      </c>
      <c r="P144" t="s">
        <v>685</v>
      </c>
      <c r="Q144" t="s">
        <v>193</v>
      </c>
      <c r="V144" t="s">
        <v>72</v>
      </c>
      <c r="W144" t="s">
        <v>683</v>
      </c>
      <c r="X144" t="s">
        <v>69</v>
      </c>
      <c r="Y144" t="s">
        <v>184</v>
      </c>
      <c r="Z144" t="s">
        <v>684</v>
      </c>
      <c r="AA144" t="s">
        <v>67</v>
      </c>
      <c r="AB144" t="s">
        <v>68</v>
      </c>
      <c r="AC144" t="s">
        <v>567</v>
      </c>
      <c r="AD144" t="s">
        <v>258</v>
      </c>
      <c r="AE144" t="s">
        <v>685</v>
      </c>
      <c r="AF144" t="s">
        <v>193</v>
      </c>
    </row>
    <row r="145" spans="1:35" x14ac:dyDescent="0.2">
      <c r="A145" t="s">
        <v>1077</v>
      </c>
      <c r="B145">
        <f t="shared" si="9"/>
        <v>0.13351134846461948</v>
      </c>
      <c r="C145">
        <f t="shared" si="10"/>
        <v>0.53404539385847793</v>
      </c>
      <c r="D145">
        <v>1.4</v>
      </c>
      <c r="E145">
        <f t="shared" si="8"/>
        <v>0.59999999999999987</v>
      </c>
      <c r="F145" t="s">
        <v>1075</v>
      </c>
      <c r="G145" t="s">
        <v>72</v>
      </c>
      <c r="H145" t="s">
        <v>360</v>
      </c>
      <c r="I145" t="s">
        <v>361</v>
      </c>
      <c r="J145" t="s">
        <v>686</v>
      </c>
      <c r="K145" t="s">
        <v>1</v>
      </c>
      <c r="L145" t="s">
        <v>506</v>
      </c>
      <c r="M145" t="s">
        <v>136</v>
      </c>
      <c r="N145" t="s">
        <v>88</v>
      </c>
      <c r="O145" t="s">
        <v>131</v>
      </c>
      <c r="P145" t="s">
        <v>51</v>
      </c>
      <c r="Q145" t="s">
        <v>147</v>
      </c>
      <c r="R145" t="s">
        <v>41</v>
      </c>
      <c r="S145" t="s">
        <v>98</v>
      </c>
      <c r="T145" t="s">
        <v>509</v>
      </c>
      <c r="V145" t="s">
        <v>72</v>
      </c>
      <c r="W145" t="s">
        <v>360</v>
      </c>
      <c r="X145" t="s">
        <v>361</v>
      </c>
      <c r="Y145" t="s">
        <v>686</v>
      </c>
      <c r="Z145" t="s">
        <v>1</v>
      </c>
      <c r="AA145" t="s">
        <v>506</v>
      </c>
      <c r="AB145" t="s">
        <v>136</v>
      </c>
      <c r="AC145" t="s">
        <v>88</v>
      </c>
      <c r="AD145" t="s">
        <v>131</v>
      </c>
      <c r="AE145" t="s">
        <v>51</v>
      </c>
      <c r="AF145" t="s">
        <v>147</v>
      </c>
      <c r="AG145" t="s">
        <v>41</v>
      </c>
      <c r="AH145" t="s">
        <v>98</v>
      </c>
      <c r="AI145" t="s">
        <v>509</v>
      </c>
    </row>
    <row r="146" spans="1:35" x14ac:dyDescent="0.2">
      <c r="A146" t="s">
        <v>1077</v>
      </c>
      <c r="B146">
        <f t="shared" si="9"/>
        <v>0.13351134846461948</v>
      </c>
      <c r="C146">
        <f t="shared" si="10"/>
        <v>0.53404539385847793</v>
      </c>
      <c r="D146">
        <v>1.3</v>
      </c>
      <c r="E146">
        <f t="shared" si="8"/>
        <v>0.5</v>
      </c>
      <c r="F146" t="s">
        <v>1075</v>
      </c>
      <c r="G146" t="s">
        <v>297</v>
      </c>
      <c r="H146" t="s">
        <v>315</v>
      </c>
      <c r="I146" t="s">
        <v>155</v>
      </c>
      <c r="J146" t="s">
        <v>113</v>
      </c>
      <c r="K146" t="s">
        <v>186</v>
      </c>
      <c r="L146" t="s">
        <v>376</v>
      </c>
      <c r="M146" t="s">
        <v>245</v>
      </c>
      <c r="N146" t="s">
        <v>48</v>
      </c>
      <c r="O146" t="s">
        <v>687</v>
      </c>
      <c r="P146" t="s">
        <v>292</v>
      </c>
      <c r="Q146" t="s">
        <v>688</v>
      </c>
      <c r="V146" t="s">
        <v>297</v>
      </c>
      <c r="W146" t="s">
        <v>315</v>
      </c>
      <c r="X146" t="s">
        <v>155</v>
      </c>
      <c r="Y146" t="s">
        <v>113</v>
      </c>
      <c r="Z146" t="s">
        <v>186</v>
      </c>
      <c r="AA146" t="s">
        <v>376</v>
      </c>
      <c r="AB146" t="s">
        <v>245</v>
      </c>
      <c r="AC146" t="s">
        <v>48</v>
      </c>
      <c r="AD146" t="s">
        <v>687</v>
      </c>
      <c r="AE146" t="s">
        <v>292</v>
      </c>
      <c r="AF146" t="s">
        <v>688</v>
      </c>
    </row>
    <row r="147" spans="1:35" x14ac:dyDescent="0.2">
      <c r="A147" t="s">
        <v>1077</v>
      </c>
      <c r="B147">
        <f t="shared" si="9"/>
        <v>0.13351134846461948</v>
      </c>
      <c r="C147">
        <f t="shared" si="10"/>
        <v>0.53404539385847793</v>
      </c>
      <c r="D147">
        <v>1.2</v>
      </c>
      <c r="E147">
        <f t="shared" si="8"/>
        <v>0.39999999999999991</v>
      </c>
      <c r="F147" t="s">
        <v>1075</v>
      </c>
      <c r="G147" t="s">
        <v>61</v>
      </c>
      <c r="H147" t="s">
        <v>48</v>
      </c>
      <c r="I147" t="s">
        <v>62</v>
      </c>
      <c r="J147" t="s">
        <v>689</v>
      </c>
      <c r="K147" t="s">
        <v>437</v>
      </c>
      <c r="L147" t="s">
        <v>67</v>
      </c>
      <c r="M147" t="s">
        <v>131</v>
      </c>
      <c r="N147" t="s">
        <v>119</v>
      </c>
      <c r="O147" t="s">
        <v>490</v>
      </c>
      <c r="P147" t="s">
        <v>48</v>
      </c>
      <c r="Q147" t="s">
        <v>152</v>
      </c>
      <c r="R147" t="s">
        <v>690</v>
      </c>
      <c r="V147" t="s">
        <v>61</v>
      </c>
      <c r="W147" t="s">
        <v>48</v>
      </c>
      <c r="X147" t="s">
        <v>62</v>
      </c>
      <c r="Y147" t="s">
        <v>689</v>
      </c>
      <c r="Z147" t="s">
        <v>437</v>
      </c>
      <c r="AA147" t="s">
        <v>67</v>
      </c>
      <c r="AB147" t="s">
        <v>131</v>
      </c>
      <c r="AC147" t="s">
        <v>119</v>
      </c>
      <c r="AD147" t="s">
        <v>490</v>
      </c>
      <c r="AE147" t="s">
        <v>48</v>
      </c>
      <c r="AF147" t="s">
        <v>152</v>
      </c>
      <c r="AG147" t="s">
        <v>690</v>
      </c>
    </row>
    <row r="148" spans="1:35" x14ac:dyDescent="0.2">
      <c r="A148" t="s">
        <v>1077</v>
      </c>
      <c r="B148">
        <f t="shared" si="9"/>
        <v>0.13351134846461948</v>
      </c>
      <c r="C148">
        <f t="shared" si="10"/>
        <v>0.53404539385847793</v>
      </c>
      <c r="D148">
        <v>1.1000000000000001</v>
      </c>
      <c r="E148">
        <f t="shared" si="8"/>
        <v>0.30000000000000004</v>
      </c>
      <c r="F148" t="s">
        <v>1075</v>
      </c>
      <c r="G148" t="s">
        <v>72</v>
      </c>
      <c r="H148" t="s">
        <v>459</v>
      </c>
      <c r="I148" t="s">
        <v>460</v>
      </c>
      <c r="J148" t="s">
        <v>131</v>
      </c>
      <c r="K148" t="s">
        <v>438</v>
      </c>
      <c r="L148" t="s">
        <v>65</v>
      </c>
      <c r="M148" t="s">
        <v>461</v>
      </c>
      <c r="N148" t="s">
        <v>109</v>
      </c>
      <c r="O148" t="s">
        <v>176</v>
      </c>
      <c r="P148" t="s">
        <v>691</v>
      </c>
      <c r="Q148" t="s">
        <v>136</v>
      </c>
      <c r="V148" t="s">
        <v>72</v>
      </c>
      <c r="W148" t="s">
        <v>459</v>
      </c>
      <c r="X148" t="s">
        <v>460</v>
      </c>
      <c r="Y148" t="s">
        <v>131</v>
      </c>
      <c r="Z148" t="s">
        <v>438</v>
      </c>
      <c r="AA148" t="s">
        <v>65</v>
      </c>
      <c r="AB148" t="s">
        <v>461</v>
      </c>
      <c r="AC148" t="s">
        <v>109</v>
      </c>
      <c r="AD148" t="s">
        <v>176</v>
      </c>
      <c r="AE148" t="s">
        <v>691</v>
      </c>
      <c r="AF148" t="s">
        <v>136</v>
      </c>
    </row>
    <row r="149" spans="1:35" x14ac:dyDescent="0.2">
      <c r="A149" t="s">
        <v>1077</v>
      </c>
      <c r="B149">
        <f t="shared" si="9"/>
        <v>0.13351134846461948</v>
      </c>
      <c r="C149">
        <f t="shared" si="10"/>
        <v>0.53404539385847793</v>
      </c>
      <c r="D149">
        <v>1</v>
      </c>
      <c r="E149">
        <f t="shared" si="8"/>
        <v>0.19999999999999996</v>
      </c>
      <c r="F149" t="s">
        <v>1075</v>
      </c>
      <c r="G149" t="s">
        <v>182</v>
      </c>
      <c r="H149" t="s">
        <v>363</v>
      </c>
      <c r="I149" t="s">
        <v>692</v>
      </c>
      <c r="J149" t="s">
        <v>122</v>
      </c>
      <c r="K149" t="s">
        <v>693</v>
      </c>
      <c r="L149" t="s">
        <v>88</v>
      </c>
      <c r="M149" t="s">
        <v>68</v>
      </c>
      <c r="N149" t="s">
        <v>504</v>
      </c>
      <c r="O149" t="s">
        <v>303</v>
      </c>
      <c r="P149" t="s">
        <v>128</v>
      </c>
      <c r="Q149" t="s">
        <v>147</v>
      </c>
      <c r="R149" t="s">
        <v>201</v>
      </c>
      <c r="V149" t="s">
        <v>182</v>
      </c>
      <c r="W149" t="s">
        <v>363</v>
      </c>
      <c r="X149" t="s">
        <v>692</v>
      </c>
      <c r="Y149" t="s">
        <v>122</v>
      </c>
      <c r="Z149" t="s">
        <v>693</v>
      </c>
      <c r="AA149" t="s">
        <v>88</v>
      </c>
      <c r="AB149" t="s">
        <v>68</v>
      </c>
      <c r="AC149" t="s">
        <v>504</v>
      </c>
      <c r="AD149" t="s">
        <v>303</v>
      </c>
      <c r="AE149" t="s">
        <v>128</v>
      </c>
      <c r="AF149" t="s">
        <v>147</v>
      </c>
      <c r="AG149" t="s">
        <v>201</v>
      </c>
    </row>
    <row r="150" spans="1:35" x14ac:dyDescent="0.2">
      <c r="A150" t="s">
        <v>1077</v>
      </c>
      <c r="B150">
        <f t="shared" si="9"/>
        <v>0.13351134846461948</v>
      </c>
      <c r="C150">
        <f t="shared" si="10"/>
        <v>0.53404539385847793</v>
      </c>
      <c r="D150">
        <v>0.90000000000000102</v>
      </c>
      <c r="E150">
        <f t="shared" si="8"/>
        <v>0.10000000000000098</v>
      </c>
      <c r="F150" t="s">
        <v>1075</v>
      </c>
      <c r="G150" t="s">
        <v>72</v>
      </c>
      <c r="H150" t="s">
        <v>694</v>
      </c>
      <c r="I150" t="s">
        <v>75</v>
      </c>
      <c r="J150" t="s">
        <v>136</v>
      </c>
      <c r="K150" t="s">
        <v>695</v>
      </c>
      <c r="L150" t="s">
        <v>696</v>
      </c>
      <c r="M150" t="s">
        <v>57</v>
      </c>
      <c r="N150" t="s">
        <v>143</v>
      </c>
      <c r="O150" t="s">
        <v>697</v>
      </c>
      <c r="P150" t="s">
        <v>140</v>
      </c>
      <c r="Q150" t="s">
        <v>533</v>
      </c>
      <c r="R150" t="s">
        <v>80</v>
      </c>
      <c r="V150" t="s">
        <v>72</v>
      </c>
      <c r="W150" t="s">
        <v>694</v>
      </c>
      <c r="X150" t="s">
        <v>75</v>
      </c>
      <c r="Y150" t="s">
        <v>136</v>
      </c>
      <c r="Z150" t="s">
        <v>695</v>
      </c>
      <c r="AA150" t="s">
        <v>696</v>
      </c>
      <c r="AB150" t="s">
        <v>57</v>
      </c>
      <c r="AC150" t="s">
        <v>143</v>
      </c>
      <c r="AD150" t="s">
        <v>697</v>
      </c>
      <c r="AE150" t="s">
        <v>140</v>
      </c>
      <c r="AF150" t="s">
        <v>533</v>
      </c>
      <c r="AG150" t="s">
        <v>80</v>
      </c>
    </row>
    <row r="151" spans="1:35" x14ac:dyDescent="0.2">
      <c r="A151" t="s">
        <v>1077</v>
      </c>
      <c r="B151">
        <f t="shared" si="9"/>
        <v>0.13351134846461948</v>
      </c>
      <c r="C151">
        <f t="shared" si="10"/>
        <v>0.53404539385847793</v>
      </c>
      <c r="D151">
        <v>0.80000000000000104</v>
      </c>
      <c r="E151">
        <f t="shared" si="8"/>
        <v>9.9920072216264089E-16</v>
      </c>
      <c r="F151" t="s">
        <v>1075</v>
      </c>
      <c r="G151" t="s">
        <v>297</v>
      </c>
      <c r="H151" t="s">
        <v>639</v>
      </c>
      <c r="I151" t="s">
        <v>698</v>
      </c>
      <c r="J151" t="s">
        <v>46</v>
      </c>
      <c r="K151" t="s">
        <v>348</v>
      </c>
      <c r="L151" t="s">
        <v>186</v>
      </c>
      <c r="M151" t="s">
        <v>360</v>
      </c>
      <c r="N151" t="s">
        <v>699</v>
      </c>
      <c r="O151" t="s">
        <v>700</v>
      </c>
      <c r="P151" t="s">
        <v>45</v>
      </c>
      <c r="Q151" t="s">
        <v>701</v>
      </c>
      <c r="R151" t="s">
        <v>158</v>
      </c>
      <c r="S151" t="s">
        <v>702</v>
      </c>
      <c r="V151" t="s">
        <v>297</v>
      </c>
      <c r="W151" t="s">
        <v>639</v>
      </c>
      <c r="X151" t="s">
        <v>698</v>
      </c>
      <c r="Y151" t="s">
        <v>46</v>
      </c>
      <c r="Z151" t="s">
        <v>348</v>
      </c>
      <c r="AA151" t="s">
        <v>186</v>
      </c>
      <c r="AB151" t="s">
        <v>360</v>
      </c>
      <c r="AC151" t="s">
        <v>699</v>
      </c>
      <c r="AD151" t="s">
        <v>700</v>
      </c>
      <c r="AE151" t="s">
        <v>45</v>
      </c>
      <c r="AF151" t="s">
        <v>701</v>
      </c>
      <c r="AG151" t="s">
        <v>158</v>
      </c>
      <c r="AH151" t="s">
        <v>702</v>
      </c>
    </row>
    <row r="152" spans="1:35" x14ac:dyDescent="0.2">
      <c r="A152" t="s">
        <v>1077</v>
      </c>
      <c r="B152">
        <f t="shared" si="9"/>
        <v>0.13351134846461948</v>
      </c>
      <c r="C152">
        <f t="shared" si="10"/>
        <v>0.53404539385847793</v>
      </c>
      <c r="D152">
        <v>0.70000000000000095</v>
      </c>
      <c r="E152">
        <f t="shared" si="8"/>
        <v>-9.999999999999909E-2</v>
      </c>
      <c r="F152" t="s">
        <v>1075</v>
      </c>
      <c r="G152" t="s">
        <v>222</v>
      </c>
      <c r="H152" t="s">
        <v>137</v>
      </c>
      <c r="I152" t="s">
        <v>65</v>
      </c>
      <c r="J152" t="s">
        <v>500</v>
      </c>
      <c r="K152" t="s">
        <v>465</v>
      </c>
      <c r="L152" t="s">
        <v>670</v>
      </c>
      <c r="M152" t="s">
        <v>174</v>
      </c>
      <c r="N152" t="s">
        <v>48</v>
      </c>
      <c r="O152" t="s">
        <v>225</v>
      </c>
      <c r="P152" t="s">
        <v>121</v>
      </c>
      <c r="Q152" t="s">
        <v>48</v>
      </c>
      <c r="R152" t="s">
        <v>671</v>
      </c>
      <c r="V152" t="s">
        <v>222</v>
      </c>
      <c r="W152" t="s">
        <v>137</v>
      </c>
      <c r="X152" t="s">
        <v>65</v>
      </c>
      <c r="Y152" t="s">
        <v>500</v>
      </c>
      <c r="Z152" t="s">
        <v>465</v>
      </c>
      <c r="AA152" t="s">
        <v>670</v>
      </c>
      <c r="AB152" t="s">
        <v>174</v>
      </c>
      <c r="AC152" t="s">
        <v>48</v>
      </c>
      <c r="AD152" t="s">
        <v>225</v>
      </c>
      <c r="AE152" t="s">
        <v>121</v>
      </c>
      <c r="AF152" t="s">
        <v>48</v>
      </c>
      <c r="AG152" t="s">
        <v>671</v>
      </c>
    </row>
    <row r="153" spans="1:35" x14ac:dyDescent="0.2">
      <c r="A153" t="s">
        <v>1077</v>
      </c>
      <c r="B153">
        <f t="shared" si="9"/>
        <v>0.13351134846461948</v>
      </c>
      <c r="C153">
        <f t="shared" si="10"/>
        <v>0.53404539385847793</v>
      </c>
      <c r="D153">
        <v>0.6</v>
      </c>
      <c r="E153">
        <f t="shared" si="8"/>
        <v>-0.20000000000000007</v>
      </c>
      <c r="F153" t="s">
        <v>1075</v>
      </c>
      <c r="G153" t="s">
        <v>473</v>
      </c>
      <c r="H153" t="s">
        <v>144</v>
      </c>
      <c r="I153" t="s">
        <v>65</v>
      </c>
      <c r="J153" t="s">
        <v>562</v>
      </c>
      <c r="K153" t="s">
        <v>115</v>
      </c>
      <c r="L153" t="s">
        <v>48</v>
      </c>
      <c r="M153" t="s">
        <v>703</v>
      </c>
      <c r="N153" t="s">
        <v>704</v>
      </c>
      <c r="O153" t="s">
        <v>48</v>
      </c>
      <c r="P153" t="s">
        <v>170</v>
      </c>
      <c r="Q153" t="s">
        <v>537</v>
      </c>
      <c r="R153" t="s">
        <v>705</v>
      </c>
      <c r="V153" t="s">
        <v>473</v>
      </c>
      <c r="W153" t="s">
        <v>144</v>
      </c>
      <c r="X153" t="s">
        <v>65</v>
      </c>
      <c r="Y153" t="s">
        <v>562</v>
      </c>
      <c r="Z153" t="s">
        <v>115</v>
      </c>
      <c r="AA153" t="s">
        <v>48</v>
      </c>
      <c r="AB153" t="s">
        <v>703</v>
      </c>
      <c r="AC153" t="s">
        <v>704</v>
      </c>
      <c r="AD153" t="s">
        <v>48</v>
      </c>
      <c r="AE153" t="s">
        <v>170</v>
      </c>
      <c r="AF153" t="s">
        <v>537</v>
      </c>
      <c r="AG153" t="s">
        <v>705</v>
      </c>
    </row>
    <row r="154" spans="1:35" x14ac:dyDescent="0.2">
      <c r="A154" t="s">
        <v>1077</v>
      </c>
      <c r="B154">
        <f t="shared" si="9"/>
        <v>0.13351134846461948</v>
      </c>
      <c r="C154">
        <f t="shared" si="10"/>
        <v>0.53404539385847793</v>
      </c>
      <c r="D154">
        <v>0.5</v>
      </c>
      <c r="E154">
        <f t="shared" si="8"/>
        <v>-0.30000000000000004</v>
      </c>
      <c r="F154" t="s">
        <v>1075</v>
      </c>
      <c r="G154" t="s">
        <v>72</v>
      </c>
      <c r="H154" t="s">
        <v>706</v>
      </c>
      <c r="I154" t="s">
        <v>606</v>
      </c>
      <c r="J154" t="s">
        <v>128</v>
      </c>
      <c r="K154" t="s">
        <v>48</v>
      </c>
      <c r="L154" t="s">
        <v>707</v>
      </c>
      <c r="M154" t="s">
        <v>245</v>
      </c>
      <c r="N154" t="s">
        <v>708</v>
      </c>
      <c r="O154" t="s">
        <v>119</v>
      </c>
      <c r="P154" t="s">
        <v>709</v>
      </c>
      <c r="V154" t="s">
        <v>72</v>
      </c>
      <c r="W154" t="s">
        <v>706</v>
      </c>
      <c r="X154" t="s">
        <v>606</v>
      </c>
      <c r="Y154" t="s">
        <v>128</v>
      </c>
      <c r="Z154" t="s">
        <v>48</v>
      </c>
      <c r="AA154" t="s">
        <v>707</v>
      </c>
    </row>
    <row r="155" spans="1:35" x14ac:dyDescent="0.2">
      <c r="A155" t="s">
        <v>1077</v>
      </c>
      <c r="B155">
        <f t="shared" si="9"/>
        <v>0.13351134846461948</v>
      </c>
      <c r="C155">
        <f t="shared" si="10"/>
        <v>0.53404539385847793</v>
      </c>
      <c r="D155">
        <v>0.4</v>
      </c>
      <c r="E155">
        <f t="shared" si="8"/>
        <v>-0.4</v>
      </c>
      <c r="F155" t="s">
        <v>1075</v>
      </c>
      <c r="G155" t="s">
        <v>72</v>
      </c>
      <c r="H155" t="s">
        <v>78</v>
      </c>
      <c r="I155" t="s">
        <v>164</v>
      </c>
      <c r="J155" t="s">
        <v>143</v>
      </c>
      <c r="K155" t="s">
        <v>165</v>
      </c>
      <c r="L155" t="s">
        <v>52</v>
      </c>
      <c r="M155" t="s">
        <v>166</v>
      </c>
      <c r="N155" t="s">
        <v>75</v>
      </c>
      <c r="O155" t="s">
        <v>48</v>
      </c>
      <c r="P155" t="s">
        <v>395</v>
      </c>
      <c r="Q155" t="s">
        <v>177</v>
      </c>
      <c r="R155" t="s">
        <v>710</v>
      </c>
    </row>
    <row r="156" spans="1:35" x14ac:dyDescent="0.2">
      <c r="A156" t="s">
        <v>1077</v>
      </c>
      <c r="B156">
        <f t="shared" si="9"/>
        <v>0.13351134846461948</v>
      </c>
      <c r="C156">
        <f t="shared" si="10"/>
        <v>0.53404539385847793</v>
      </c>
      <c r="D156">
        <v>0.3</v>
      </c>
      <c r="E156">
        <f t="shared" si="8"/>
        <v>-0.5</v>
      </c>
      <c r="F156" t="s">
        <v>1075</v>
      </c>
      <c r="G156" t="s">
        <v>50</v>
      </c>
      <c r="H156" t="s">
        <v>662</v>
      </c>
      <c r="I156" t="s">
        <v>1</v>
      </c>
      <c r="J156" t="s">
        <v>55</v>
      </c>
      <c r="K156" t="s">
        <v>711</v>
      </c>
      <c r="L156" t="s">
        <v>177</v>
      </c>
      <c r="M156" t="s">
        <v>712</v>
      </c>
      <c r="N156" t="s">
        <v>245</v>
      </c>
      <c r="O156" t="s">
        <v>98</v>
      </c>
      <c r="P156" t="s">
        <v>663</v>
      </c>
      <c r="Q156" t="s">
        <v>51</v>
      </c>
      <c r="R156" t="s">
        <v>52</v>
      </c>
      <c r="S156" t="s">
        <v>518</v>
      </c>
    </row>
    <row r="157" spans="1:35" x14ac:dyDescent="0.2">
      <c r="A157" t="s">
        <v>1077</v>
      </c>
      <c r="B157">
        <f t="shared" si="9"/>
        <v>0.13351134846461948</v>
      </c>
      <c r="C157">
        <f t="shared" si="10"/>
        <v>0.53404539385847793</v>
      </c>
      <c r="D157">
        <v>0.2</v>
      </c>
      <c r="E157">
        <f t="shared" si="8"/>
        <v>-0.60000000000000009</v>
      </c>
      <c r="F157" t="s">
        <v>1075</v>
      </c>
      <c r="G157" t="s">
        <v>182</v>
      </c>
      <c r="H157" t="s">
        <v>713</v>
      </c>
      <c r="I157" t="s">
        <v>714</v>
      </c>
      <c r="J157" t="s">
        <v>94</v>
      </c>
      <c r="K157" t="s">
        <v>1</v>
      </c>
      <c r="L157" t="s">
        <v>235</v>
      </c>
      <c r="M157" t="s">
        <v>140</v>
      </c>
      <c r="N157" t="s">
        <v>48</v>
      </c>
      <c r="O157" t="s">
        <v>86</v>
      </c>
      <c r="P157" t="s">
        <v>715</v>
      </c>
      <c r="Q157" t="s">
        <v>716</v>
      </c>
    </row>
    <row r="158" spans="1:35" x14ac:dyDescent="0.2">
      <c r="A158" t="s">
        <v>1077</v>
      </c>
      <c r="B158">
        <f t="shared" si="9"/>
        <v>0.13351134846461948</v>
      </c>
      <c r="C158">
        <f t="shared" si="10"/>
        <v>0.53404539385847793</v>
      </c>
      <c r="D158">
        <v>9.9999999999999895E-2</v>
      </c>
      <c r="E158">
        <f t="shared" si="8"/>
        <v>-0.70000000000000018</v>
      </c>
      <c r="F158" t="s">
        <v>1075</v>
      </c>
      <c r="G158" t="s">
        <v>717</v>
      </c>
      <c r="H158" t="s">
        <v>718</v>
      </c>
      <c r="I158" t="s">
        <v>719</v>
      </c>
      <c r="J158" t="s">
        <v>121</v>
      </c>
      <c r="K158" t="s">
        <v>720</v>
      </c>
      <c r="L158" t="s">
        <v>721</v>
      </c>
      <c r="M158" t="s">
        <v>106</v>
      </c>
      <c r="N158" t="s">
        <v>48</v>
      </c>
      <c r="O158" t="s">
        <v>722</v>
      </c>
      <c r="P158" t="s">
        <v>121</v>
      </c>
      <c r="Q158" t="s">
        <v>48</v>
      </c>
      <c r="R158" t="s">
        <v>723</v>
      </c>
    </row>
    <row r="159" spans="1:35" x14ac:dyDescent="0.2">
      <c r="A159" t="s">
        <v>1077</v>
      </c>
      <c r="B159">
        <f t="shared" si="9"/>
        <v>0.13351134846461948</v>
      </c>
      <c r="C159">
        <f t="shared" si="10"/>
        <v>0.53404539385847793</v>
      </c>
      <c r="D159">
        <v>0</v>
      </c>
      <c r="E159">
        <f t="shared" si="8"/>
        <v>-0.8</v>
      </c>
      <c r="F159" t="s">
        <v>1075</v>
      </c>
      <c r="G159" t="s">
        <v>50</v>
      </c>
      <c r="H159" t="s">
        <v>127</v>
      </c>
      <c r="I159" t="s">
        <v>77</v>
      </c>
      <c r="J159" t="s">
        <v>128</v>
      </c>
      <c r="K159" t="s">
        <v>98</v>
      </c>
      <c r="L159" t="s">
        <v>319</v>
      </c>
      <c r="M159" t="s">
        <v>57</v>
      </c>
      <c r="N159" t="s">
        <v>662</v>
      </c>
      <c r="O159" t="s">
        <v>122</v>
      </c>
      <c r="P159" t="s">
        <v>131</v>
      </c>
      <c r="Q159" t="s">
        <v>75</v>
      </c>
      <c r="R159" t="s">
        <v>446</v>
      </c>
      <c r="S159" t="s">
        <v>46</v>
      </c>
    </row>
    <row r="160" spans="1:35" x14ac:dyDescent="0.2">
      <c r="A160" t="s">
        <v>1077</v>
      </c>
      <c r="B160">
        <f t="shared" si="9"/>
        <v>0.13351134846461948</v>
      </c>
      <c r="C160">
        <f t="shared" si="10"/>
        <v>0.53404539385847793</v>
      </c>
      <c r="D160">
        <v>-0.1</v>
      </c>
      <c r="E160">
        <f t="shared" si="8"/>
        <v>-0.9</v>
      </c>
      <c r="F160" t="s">
        <v>1075</v>
      </c>
      <c r="G160" t="s">
        <v>597</v>
      </c>
      <c r="H160" t="s">
        <v>48</v>
      </c>
      <c r="I160" t="s">
        <v>389</v>
      </c>
      <c r="J160" t="s">
        <v>416</v>
      </c>
      <c r="K160" t="s">
        <v>586</v>
      </c>
      <c r="L160" t="s">
        <v>1</v>
      </c>
      <c r="M160" t="s">
        <v>362</v>
      </c>
      <c r="N160" t="s">
        <v>121</v>
      </c>
      <c r="O160" t="s">
        <v>122</v>
      </c>
      <c r="P160" t="s">
        <v>466</v>
      </c>
      <c r="Q160" t="s">
        <v>724</v>
      </c>
    </row>
    <row r="161" spans="1:35" x14ac:dyDescent="0.2">
      <c r="A161" t="s">
        <v>1077</v>
      </c>
      <c r="B161">
        <f t="shared" si="9"/>
        <v>0.13351134846461948</v>
      </c>
      <c r="C161">
        <f t="shared" si="10"/>
        <v>0.53404539385847793</v>
      </c>
      <c r="D161">
        <v>-0.2</v>
      </c>
      <c r="E161">
        <f t="shared" si="8"/>
        <v>-1</v>
      </c>
      <c r="F161" t="s">
        <v>1075</v>
      </c>
      <c r="G161" t="s">
        <v>297</v>
      </c>
      <c r="H161" t="s">
        <v>64</v>
      </c>
      <c r="I161" t="s">
        <v>65</v>
      </c>
      <c r="J161" t="s">
        <v>207</v>
      </c>
      <c r="K161" t="s">
        <v>193</v>
      </c>
      <c r="L161" t="s">
        <v>121</v>
      </c>
      <c r="M161" t="s">
        <v>48</v>
      </c>
      <c r="N161" t="s">
        <v>395</v>
      </c>
      <c r="O161" t="s">
        <v>489</v>
      </c>
      <c r="P161" t="s">
        <v>63</v>
      </c>
      <c r="Q161" t="s">
        <v>75</v>
      </c>
      <c r="R161" t="s">
        <v>453</v>
      </c>
      <c r="S161" t="s">
        <v>224</v>
      </c>
      <c r="T161" t="s">
        <v>725</v>
      </c>
    </row>
    <row r="162" spans="1:35" x14ac:dyDescent="0.2">
      <c r="A162" t="s">
        <v>1078</v>
      </c>
      <c r="B162">
        <f>1/13.92</f>
        <v>7.183908045977011E-2</v>
      </c>
      <c r="C162">
        <f>4/13.92</f>
        <v>0.28735632183908044</v>
      </c>
      <c r="D162">
        <v>1.7</v>
      </c>
      <c r="E162">
        <f t="shared" si="8"/>
        <v>0.89999999999999991</v>
      </c>
      <c r="F162" t="s">
        <v>1075</v>
      </c>
      <c r="G162" t="s">
        <v>82</v>
      </c>
      <c r="H162" t="s">
        <v>586</v>
      </c>
      <c r="I162" t="s">
        <v>1</v>
      </c>
      <c r="J162" t="s">
        <v>572</v>
      </c>
      <c r="K162" t="s">
        <v>727</v>
      </c>
      <c r="L162" t="s">
        <v>128</v>
      </c>
      <c r="M162" t="s">
        <v>48</v>
      </c>
      <c r="N162" t="s">
        <v>728</v>
      </c>
      <c r="O162" t="s">
        <v>121</v>
      </c>
      <c r="P162" t="s">
        <v>729</v>
      </c>
      <c r="Q162" t="s">
        <v>41</v>
      </c>
      <c r="R162" t="s">
        <v>85</v>
      </c>
      <c r="S162" t="s">
        <v>730</v>
      </c>
      <c r="V162" t="s">
        <v>82</v>
      </c>
      <c r="W162" t="s">
        <v>586</v>
      </c>
      <c r="X162" t="s">
        <v>1</v>
      </c>
      <c r="Y162" t="s">
        <v>572</v>
      </c>
      <c r="Z162" t="s">
        <v>727</v>
      </c>
      <c r="AA162" t="s">
        <v>128</v>
      </c>
      <c r="AB162" t="s">
        <v>48</v>
      </c>
      <c r="AC162" t="s">
        <v>728</v>
      </c>
      <c r="AD162" t="s">
        <v>121</v>
      </c>
      <c r="AE162" t="s">
        <v>729</v>
      </c>
      <c r="AF162" t="s">
        <v>41</v>
      </c>
      <c r="AG162" t="s">
        <v>85</v>
      </c>
      <c r="AH162" t="s">
        <v>730</v>
      </c>
    </row>
    <row r="163" spans="1:35" x14ac:dyDescent="0.2">
      <c r="A163" t="s">
        <v>1078</v>
      </c>
      <c r="B163">
        <f t="shared" ref="B163:B181" si="11">1/13.92</f>
        <v>7.183908045977011E-2</v>
      </c>
      <c r="C163">
        <f t="shared" ref="C163:C181" si="12">4/13.92</f>
        <v>0.28735632183908044</v>
      </c>
      <c r="D163">
        <v>1.6</v>
      </c>
      <c r="E163">
        <f t="shared" si="8"/>
        <v>0.8</v>
      </c>
      <c r="F163" t="s">
        <v>1075</v>
      </c>
      <c r="G163" t="s">
        <v>570</v>
      </c>
      <c r="H163" t="s">
        <v>246</v>
      </c>
      <c r="I163" t="s">
        <v>143</v>
      </c>
      <c r="J163" t="s">
        <v>119</v>
      </c>
      <c r="K163" t="s">
        <v>571</v>
      </c>
      <c r="L163" t="s">
        <v>572</v>
      </c>
      <c r="M163" t="s">
        <v>57</v>
      </c>
      <c r="N163" t="s">
        <v>1</v>
      </c>
      <c r="O163" t="s">
        <v>731</v>
      </c>
      <c r="P163" t="s">
        <v>121</v>
      </c>
      <c r="Q163" t="s">
        <v>732</v>
      </c>
      <c r="V163" t="s">
        <v>570</v>
      </c>
      <c r="W163" t="s">
        <v>246</v>
      </c>
      <c r="X163" t="s">
        <v>143</v>
      </c>
      <c r="Y163" t="s">
        <v>119</v>
      </c>
      <c r="Z163" t="s">
        <v>571</v>
      </c>
      <c r="AA163" t="s">
        <v>572</v>
      </c>
      <c r="AB163" t="s">
        <v>57</v>
      </c>
      <c r="AC163" t="s">
        <v>1</v>
      </c>
      <c r="AD163" t="s">
        <v>731</v>
      </c>
      <c r="AE163" t="s">
        <v>121</v>
      </c>
      <c r="AF163" t="s">
        <v>732</v>
      </c>
    </row>
    <row r="164" spans="1:35" x14ac:dyDescent="0.2">
      <c r="A164" t="s">
        <v>1078</v>
      </c>
      <c r="B164">
        <f t="shared" si="11"/>
        <v>7.183908045977011E-2</v>
      </c>
      <c r="C164">
        <f t="shared" si="12"/>
        <v>0.28735632183908044</v>
      </c>
      <c r="D164">
        <v>1.5</v>
      </c>
      <c r="E164">
        <f t="shared" si="8"/>
        <v>0.7</v>
      </c>
      <c r="F164" t="s">
        <v>1075</v>
      </c>
      <c r="G164" t="s">
        <v>82</v>
      </c>
      <c r="H164" t="s">
        <v>83</v>
      </c>
      <c r="I164" t="s">
        <v>52</v>
      </c>
      <c r="J164" t="s">
        <v>634</v>
      </c>
      <c r="K164" t="s">
        <v>52</v>
      </c>
      <c r="L164" t="s">
        <v>288</v>
      </c>
      <c r="M164" t="s">
        <v>88</v>
      </c>
      <c r="N164" t="s">
        <v>68</v>
      </c>
      <c r="O164" t="s">
        <v>102</v>
      </c>
      <c r="P164" t="s">
        <v>409</v>
      </c>
      <c r="Q164" t="s">
        <v>85</v>
      </c>
      <c r="R164" t="s">
        <v>733</v>
      </c>
      <c r="V164" t="s">
        <v>82</v>
      </c>
      <c r="W164" t="s">
        <v>83</v>
      </c>
      <c r="X164" t="s">
        <v>52</v>
      </c>
      <c r="Y164" t="s">
        <v>634</v>
      </c>
      <c r="Z164" t="s">
        <v>52</v>
      </c>
      <c r="AA164" t="s">
        <v>288</v>
      </c>
      <c r="AB164" t="s">
        <v>88</v>
      </c>
      <c r="AC164" t="s">
        <v>68</v>
      </c>
      <c r="AD164" t="s">
        <v>102</v>
      </c>
      <c r="AE164" t="s">
        <v>409</v>
      </c>
      <c r="AF164" t="s">
        <v>85</v>
      </c>
      <c r="AG164" t="s">
        <v>733</v>
      </c>
    </row>
    <row r="165" spans="1:35" x14ac:dyDescent="0.2">
      <c r="A165" t="s">
        <v>1078</v>
      </c>
      <c r="B165">
        <f t="shared" si="11"/>
        <v>7.183908045977011E-2</v>
      </c>
      <c r="C165">
        <f t="shared" si="12"/>
        <v>0.28735632183908044</v>
      </c>
      <c r="D165">
        <v>1.4</v>
      </c>
      <c r="E165">
        <f t="shared" si="8"/>
        <v>0.59999999999999987</v>
      </c>
      <c r="F165" t="s">
        <v>1075</v>
      </c>
      <c r="G165" t="s">
        <v>222</v>
      </c>
      <c r="H165" t="s">
        <v>700</v>
      </c>
      <c r="I165" t="s">
        <v>316</v>
      </c>
      <c r="J165" t="s">
        <v>465</v>
      </c>
      <c r="K165" t="s">
        <v>308</v>
      </c>
      <c r="L165" t="s">
        <v>41</v>
      </c>
      <c r="M165" t="s">
        <v>85</v>
      </c>
      <c r="N165" t="s">
        <v>734</v>
      </c>
      <c r="O165" t="s">
        <v>348</v>
      </c>
      <c r="P165" t="s">
        <v>465</v>
      </c>
      <c r="Q165" t="s">
        <v>279</v>
      </c>
      <c r="R165" t="s">
        <v>735</v>
      </c>
      <c r="V165" t="s">
        <v>222</v>
      </c>
      <c r="W165" t="s">
        <v>700</v>
      </c>
      <c r="X165" t="s">
        <v>316</v>
      </c>
      <c r="Y165" t="s">
        <v>465</v>
      </c>
      <c r="Z165" t="s">
        <v>308</v>
      </c>
      <c r="AA165" t="s">
        <v>41</v>
      </c>
      <c r="AB165" t="s">
        <v>85</v>
      </c>
      <c r="AC165" t="s">
        <v>734</v>
      </c>
      <c r="AD165" t="s">
        <v>348</v>
      </c>
      <c r="AE165" t="s">
        <v>465</v>
      </c>
      <c r="AF165" t="s">
        <v>279</v>
      </c>
      <c r="AG165" t="s">
        <v>735</v>
      </c>
    </row>
    <row r="166" spans="1:35" x14ac:dyDescent="0.2">
      <c r="A166" t="s">
        <v>1078</v>
      </c>
      <c r="B166">
        <f t="shared" si="11"/>
        <v>7.183908045977011E-2</v>
      </c>
      <c r="C166">
        <f t="shared" si="12"/>
        <v>0.28735632183908044</v>
      </c>
      <c r="D166">
        <v>1.3</v>
      </c>
      <c r="E166">
        <f t="shared" si="8"/>
        <v>0.5</v>
      </c>
      <c r="F166" t="s">
        <v>1075</v>
      </c>
      <c r="G166" t="s">
        <v>216</v>
      </c>
      <c r="H166" t="s">
        <v>102</v>
      </c>
      <c r="I166" t="s">
        <v>390</v>
      </c>
      <c r="J166" t="s">
        <v>581</v>
      </c>
      <c r="K166" t="s">
        <v>131</v>
      </c>
      <c r="L166" t="s">
        <v>315</v>
      </c>
      <c r="M166" t="s">
        <v>65</v>
      </c>
      <c r="N166" t="s">
        <v>107</v>
      </c>
      <c r="O166" t="s">
        <v>57</v>
      </c>
      <c r="P166" t="s">
        <v>67</v>
      </c>
      <c r="Q166" t="s">
        <v>582</v>
      </c>
      <c r="R166" t="s">
        <v>736</v>
      </c>
      <c r="V166" t="s">
        <v>216</v>
      </c>
      <c r="W166" t="s">
        <v>102</v>
      </c>
      <c r="X166" t="s">
        <v>390</v>
      </c>
      <c r="Y166" t="s">
        <v>581</v>
      </c>
      <c r="Z166" t="s">
        <v>131</v>
      </c>
      <c r="AA166" t="s">
        <v>315</v>
      </c>
      <c r="AB166" t="s">
        <v>65</v>
      </c>
      <c r="AC166" t="s">
        <v>107</v>
      </c>
      <c r="AD166" t="s">
        <v>57</v>
      </c>
      <c r="AE166" t="s">
        <v>67</v>
      </c>
      <c r="AF166" t="s">
        <v>582</v>
      </c>
      <c r="AG166" t="s">
        <v>736</v>
      </c>
    </row>
    <row r="167" spans="1:35" x14ac:dyDescent="0.2">
      <c r="A167" t="s">
        <v>1078</v>
      </c>
      <c r="B167">
        <f t="shared" si="11"/>
        <v>7.183908045977011E-2</v>
      </c>
      <c r="C167">
        <f t="shared" si="12"/>
        <v>0.28735632183908044</v>
      </c>
      <c r="D167">
        <v>1.2</v>
      </c>
      <c r="E167">
        <f t="shared" si="8"/>
        <v>0.39999999999999991</v>
      </c>
      <c r="F167" t="s">
        <v>1075</v>
      </c>
      <c r="G167" t="s">
        <v>269</v>
      </c>
      <c r="H167" t="s">
        <v>270</v>
      </c>
      <c r="I167" t="s">
        <v>147</v>
      </c>
      <c r="J167" t="s">
        <v>121</v>
      </c>
      <c r="K167" t="s">
        <v>48</v>
      </c>
      <c r="L167" t="s">
        <v>271</v>
      </c>
      <c r="M167" t="s">
        <v>94</v>
      </c>
      <c r="N167" t="s">
        <v>272</v>
      </c>
      <c r="O167" t="s">
        <v>94</v>
      </c>
      <c r="P167" t="s">
        <v>143</v>
      </c>
      <c r="Q167" t="s">
        <v>737</v>
      </c>
      <c r="R167" t="s">
        <v>144</v>
      </c>
      <c r="V167" t="s">
        <v>269</v>
      </c>
      <c r="W167" t="s">
        <v>270</v>
      </c>
      <c r="X167" t="s">
        <v>147</v>
      </c>
      <c r="Y167" t="s">
        <v>121</v>
      </c>
      <c r="Z167" t="s">
        <v>48</v>
      </c>
      <c r="AA167" t="s">
        <v>271</v>
      </c>
      <c r="AB167" t="s">
        <v>94</v>
      </c>
      <c r="AC167" t="s">
        <v>272</v>
      </c>
      <c r="AD167" t="s">
        <v>94</v>
      </c>
      <c r="AE167" t="s">
        <v>143</v>
      </c>
      <c r="AF167" t="s">
        <v>737</v>
      </c>
      <c r="AG167" t="s">
        <v>144</v>
      </c>
    </row>
    <row r="168" spans="1:35" x14ac:dyDescent="0.2">
      <c r="A168" t="s">
        <v>1078</v>
      </c>
      <c r="B168">
        <f t="shared" si="11"/>
        <v>7.183908045977011E-2</v>
      </c>
      <c r="C168">
        <f t="shared" si="12"/>
        <v>0.28735632183908044</v>
      </c>
      <c r="D168">
        <v>1.1000000000000001</v>
      </c>
      <c r="E168">
        <f t="shared" si="8"/>
        <v>0.30000000000000004</v>
      </c>
      <c r="F168" t="s">
        <v>1075</v>
      </c>
      <c r="G168" t="s">
        <v>274</v>
      </c>
      <c r="H168" t="s">
        <v>351</v>
      </c>
      <c r="I168" t="s">
        <v>109</v>
      </c>
      <c r="J168" t="s">
        <v>219</v>
      </c>
      <c r="K168" t="s">
        <v>80</v>
      </c>
      <c r="L168" t="s">
        <v>52</v>
      </c>
      <c r="M168" t="s">
        <v>223</v>
      </c>
      <c r="N168" t="s">
        <v>1</v>
      </c>
      <c r="O168" t="s">
        <v>738</v>
      </c>
      <c r="P168" t="s">
        <v>121</v>
      </c>
      <c r="Q168" t="s">
        <v>48</v>
      </c>
      <c r="R168" t="s">
        <v>739</v>
      </c>
      <c r="S168" t="s">
        <v>740</v>
      </c>
      <c r="V168" t="s">
        <v>274</v>
      </c>
      <c r="W168" t="s">
        <v>351</v>
      </c>
      <c r="X168" t="s">
        <v>109</v>
      </c>
      <c r="Y168" t="s">
        <v>219</v>
      </c>
      <c r="Z168" t="s">
        <v>80</v>
      </c>
      <c r="AA168" t="s">
        <v>52</v>
      </c>
      <c r="AB168" t="s">
        <v>223</v>
      </c>
      <c r="AC168" t="s">
        <v>1</v>
      </c>
      <c r="AD168" t="s">
        <v>738</v>
      </c>
      <c r="AE168" t="s">
        <v>121</v>
      </c>
      <c r="AF168" t="s">
        <v>48</v>
      </c>
      <c r="AG168" t="s">
        <v>739</v>
      </c>
      <c r="AH168" t="s">
        <v>740</v>
      </c>
    </row>
    <row r="169" spans="1:35" x14ac:dyDescent="0.2">
      <c r="A169" t="s">
        <v>1078</v>
      </c>
      <c r="B169">
        <f t="shared" si="11"/>
        <v>7.183908045977011E-2</v>
      </c>
      <c r="C169">
        <f t="shared" si="12"/>
        <v>0.28735632183908044</v>
      </c>
      <c r="D169">
        <v>1</v>
      </c>
      <c r="E169">
        <f t="shared" si="8"/>
        <v>0.19999999999999996</v>
      </c>
      <c r="F169" t="s">
        <v>1075</v>
      </c>
      <c r="G169" t="s">
        <v>269</v>
      </c>
      <c r="H169" t="s">
        <v>64</v>
      </c>
      <c r="I169" t="s">
        <v>444</v>
      </c>
      <c r="J169" t="s">
        <v>98</v>
      </c>
      <c r="K169" t="s">
        <v>338</v>
      </c>
      <c r="L169" t="s">
        <v>253</v>
      </c>
      <c r="M169" t="s">
        <v>741</v>
      </c>
      <c r="N169" t="s">
        <v>52</v>
      </c>
      <c r="O169" t="s">
        <v>388</v>
      </c>
      <c r="P169" t="s">
        <v>48</v>
      </c>
      <c r="Q169" t="s">
        <v>535</v>
      </c>
      <c r="V169" t="s">
        <v>269</v>
      </c>
      <c r="W169" t="s">
        <v>64</v>
      </c>
      <c r="X169" t="s">
        <v>444</v>
      </c>
      <c r="Y169" t="s">
        <v>98</v>
      </c>
      <c r="Z169" t="s">
        <v>338</v>
      </c>
      <c r="AA169" t="s">
        <v>253</v>
      </c>
      <c r="AB169" t="s">
        <v>741</v>
      </c>
      <c r="AC169" t="s">
        <v>52</v>
      </c>
      <c r="AD169" t="s">
        <v>388</v>
      </c>
      <c r="AE169" t="s">
        <v>48</v>
      </c>
      <c r="AF169" t="s">
        <v>535</v>
      </c>
    </row>
    <row r="170" spans="1:35" x14ac:dyDescent="0.2">
      <c r="A170" t="s">
        <v>1078</v>
      </c>
      <c r="B170">
        <f t="shared" si="11"/>
        <v>7.183908045977011E-2</v>
      </c>
      <c r="C170">
        <f t="shared" si="12"/>
        <v>0.28735632183908044</v>
      </c>
      <c r="D170">
        <v>0.90000000000000102</v>
      </c>
      <c r="E170">
        <f t="shared" si="8"/>
        <v>0.10000000000000098</v>
      </c>
      <c r="F170" t="s">
        <v>1075</v>
      </c>
      <c r="G170" t="s">
        <v>72</v>
      </c>
      <c r="H170" t="s">
        <v>516</v>
      </c>
      <c r="I170" t="s">
        <v>75</v>
      </c>
      <c r="J170" t="s">
        <v>1</v>
      </c>
      <c r="K170" t="s">
        <v>265</v>
      </c>
      <c r="L170" t="s">
        <v>191</v>
      </c>
      <c r="M170" t="s">
        <v>57</v>
      </c>
      <c r="N170" t="s">
        <v>184</v>
      </c>
      <c r="O170" t="s">
        <v>68</v>
      </c>
      <c r="P170" t="s">
        <v>78</v>
      </c>
      <c r="Q170" t="s">
        <v>291</v>
      </c>
      <c r="R170" t="s">
        <v>158</v>
      </c>
      <c r="S170" t="s">
        <v>48</v>
      </c>
      <c r="T170" t="s">
        <v>449</v>
      </c>
      <c r="V170" t="s">
        <v>72</v>
      </c>
      <c r="W170" t="s">
        <v>516</v>
      </c>
      <c r="X170" t="s">
        <v>75</v>
      </c>
      <c r="Y170" t="s">
        <v>1</v>
      </c>
      <c r="Z170" t="s">
        <v>265</v>
      </c>
      <c r="AA170" t="s">
        <v>191</v>
      </c>
      <c r="AB170" t="s">
        <v>57</v>
      </c>
      <c r="AC170" t="s">
        <v>184</v>
      </c>
      <c r="AD170" t="s">
        <v>68</v>
      </c>
      <c r="AE170" t="s">
        <v>78</v>
      </c>
      <c r="AF170" t="s">
        <v>291</v>
      </c>
      <c r="AG170" t="s">
        <v>158</v>
      </c>
      <c r="AH170" t="s">
        <v>48</v>
      </c>
      <c r="AI170" t="s">
        <v>449</v>
      </c>
    </row>
    <row r="171" spans="1:35" x14ac:dyDescent="0.2">
      <c r="A171" t="s">
        <v>1078</v>
      </c>
      <c r="B171">
        <f t="shared" si="11"/>
        <v>7.183908045977011E-2</v>
      </c>
      <c r="C171">
        <f t="shared" si="12"/>
        <v>0.28735632183908044</v>
      </c>
      <c r="D171">
        <v>0.80000000000000104</v>
      </c>
      <c r="E171">
        <f t="shared" si="8"/>
        <v>9.9920072216264089E-16</v>
      </c>
      <c r="F171" t="s">
        <v>1075</v>
      </c>
      <c r="G171" t="s">
        <v>210</v>
      </c>
      <c r="H171" t="s">
        <v>742</v>
      </c>
      <c r="I171" t="s">
        <v>193</v>
      </c>
      <c r="J171" t="s">
        <v>276</v>
      </c>
      <c r="K171" t="s">
        <v>689</v>
      </c>
      <c r="L171" t="s">
        <v>340</v>
      </c>
      <c r="M171" t="s">
        <v>52</v>
      </c>
      <c r="N171" t="s">
        <v>112</v>
      </c>
      <c r="O171" t="s">
        <v>743</v>
      </c>
      <c r="P171" t="s">
        <v>744</v>
      </c>
    </row>
    <row r="172" spans="1:35" x14ac:dyDescent="0.2">
      <c r="A172" t="s">
        <v>1078</v>
      </c>
      <c r="B172">
        <f t="shared" si="11"/>
        <v>7.183908045977011E-2</v>
      </c>
      <c r="C172">
        <f t="shared" si="12"/>
        <v>0.28735632183908044</v>
      </c>
      <c r="D172">
        <v>0.70000000000000095</v>
      </c>
      <c r="E172">
        <f t="shared" si="8"/>
        <v>-9.999999999999909E-2</v>
      </c>
      <c r="F172" t="s">
        <v>1075</v>
      </c>
      <c r="G172" t="s">
        <v>72</v>
      </c>
      <c r="H172" t="s">
        <v>78</v>
      </c>
      <c r="I172" t="s">
        <v>164</v>
      </c>
      <c r="J172" t="s">
        <v>143</v>
      </c>
      <c r="K172" t="s">
        <v>165</v>
      </c>
      <c r="L172" t="s">
        <v>52</v>
      </c>
      <c r="M172" t="s">
        <v>166</v>
      </c>
      <c r="N172" t="s">
        <v>75</v>
      </c>
      <c r="O172" t="s">
        <v>1</v>
      </c>
      <c r="P172" t="s">
        <v>196</v>
      </c>
      <c r="Q172" t="s">
        <v>745</v>
      </c>
      <c r="R172" t="s">
        <v>121</v>
      </c>
      <c r="S172" t="s">
        <v>126</v>
      </c>
    </row>
    <row r="173" spans="1:35" x14ac:dyDescent="0.2">
      <c r="A173" t="s">
        <v>1078</v>
      </c>
      <c r="B173">
        <f t="shared" si="11"/>
        <v>7.183908045977011E-2</v>
      </c>
      <c r="C173">
        <f t="shared" si="12"/>
        <v>0.28735632183908044</v>
      </c>
      <c r="D173">
        <v>0.6</v>
      </c>
      <c r="E173">
        <f t="shared" si="8"/>
        <v>-0.20000000000000007</v>
      </c>
      <c r="F173" t="s">
        <v>1075</v>
      </c>
      <c r="G173" t="s">
        <v>269</v>
      </c>
      <c r="H173" t="s">
        <v>270</v>
      </c>
      <c r="I173" t="s">
        <v>147</v>
      </c>
      <c r="J173" t="s">
        <v>121</v>
      </c>
      <c r="K173" t="s">
        <v>48</v>
      </c>
      <c r="L173" t="s">
        <v>95</v>
      </c>
      <c r="M173" t="s">
        <v>94</v>
      </c>
      <c r="N173" t="s">
        <v>272</v>
      </c>
      <c r="O173" t="s">
        <v>94</v>
      </c>
      <c r="P173" t="s">
        <v>143</v>
      </c>
      <c r="Q173" t="s">
        <v>58</v>
      </c>
      <c r="R173" t="s">
        <v>48</v>
      </c>
      <c r="S173" t="s">
        <v>273</v>
      </c>
    </row>
    <row r="174" spans="1:35" x14ac:dyDescent="0.2">
      <c r="A174" t="s">
        <v>1078</v>
      </c>
      <c r="B174">
        <f t="shared" si="11"/>
        <v>7.183908045977011E-2</v>
      </c>
      <c r="C174">
        <f t="shared" si="12"/>
        <v>0.28735632183908044</v>
      </c>
      <c r="D174">
        <v>0.5</v>
      </c>
      <c r="E174">
        <f t="shared" si="8"/>
        <v>-0.30000000000000004</v>
      </c>
      <c r="F174" t="s">
        <v>1075</v>
      </c>
      <c r="G174" t="s">
        <v>297</v>
      </c>
      <c r="H174" t="s">
        <v>443</v>
      </c>
      <c r="I174" t="s">
        <v>67</v>
      </c>
      <c r="J174" t="s">
        <v>101</v>
      </c>
      <c r="K174" t="s">
        <v>44</v>
      </c>
      <c r="L174" t="s">
        <v>45</v>
      </c>
      <c r="M174" t="s">
        <v>523</v>
      </c>
      <c r="N174" t="s">
        <v>52</v>
      </c>
      <c r="O174" t="s">
        <v>268</v>
      </c>
      <c r="P174" t="s">
        <v>52</v>
      </c>
      <c r="Q174" t="s">
        <v>48</v>
      </c>
      <c r="R174" t="s">
        <v>746</v>
      </c>
      <c r="S174" t="s">
        <v>747</v>
      </c>
      <c r="T174" t="s">
        <v>224</v>
      </c>
    </row>
    <row r="175" spans="1:35" x14ac:dyDescent="0.2">
      <c r="A175" t="s">
        <v>1078</v>
      </c>
      <c r="B175">
        <f t="shared" si="11"/>
        <v>7.183908045977011E-2</v>
      </c>
      <c r="C175">
        <f t="shared" si="12"/>
        <v>0.28735632183908044</v>
      </c>
      <c r="D175">
        <v>0.4</v>
      </c>
      <c r="E175">
        <f t="shared" si="8"/>
        <v>-0.4</v>
      </c>
      <c r="F175" t="s">
        <v>1075</v>
      </c>
      <c r="G175" t="s">
        <v>72</v>
      </c>
      <c r="H175" t="s">
        <v>308</v>
      </c>
      <c r="I175" t="s">
        <v>748</v>
      </c>
      <c r="J175" t="s">
        <v>174</v>
      </c>
      <c r="K175" t="s">
        <v>115</v>
      </c>
      <c r="L175" t="s">
        <v>68</v>
      </c>
      <c r="M175" t="s">
        <v>281</v>
      </c>
      <c r="N175" t="s">
        <v>260</v>
      </c>
      <c r="O175" t="s">
        <v>48</v>
      </c>
      <c r="P175" t="s">
        <v>360</v>
      </c>
      <c r="Q175" t="s">
        <v>749</v>
      </c>
      <c r="R175" t="s">
        <v>284</v>
      </c>
    </row>
    <row r="176" spans="1:35" x14ac:dyDescent="0.2">
      <c r="A176" t="s">
        <v>1078</v>
      </c>
      <c r="B176">
        <f t="shared" si="11"/>
        <v>7.183908045977011E-2</v>
      </c>
      <c r="C176">
        <f t="shared" si="12"/>
        <v>0.28735632183908044</v>
      </c>
      <c r="D176">
        <v>0.3</v>
      </c>
      <c r="E176">
        <f t="shared" si="8"/>
        <v>-0.5</v>
      </c>
      <c r="F176" t="s">
        <v>1075</v>
      </c>
      <c r="G176" t="s">
        <v>72</v>
      </c>
      <c r="H176" t="s">
        <v>235</v>
      </c>
      <c r="I176" t="s">
        <v>662</v>
      </c>
      <c r="J176" t="s">
        <v>109</v>
      </c>
      <c r="K176" t="s">
        <v>67</v>
      </c>
      <c r="L176" t="s">
        <v>68</v>
      </c>
      <c r="M176" t="s">
        <v>137</v>
      </c>
      <c r="N176" t="s">
        <v>207</v>
      </c>
      <c r="O176" t="s">
        <v>390</v>
      </c>
      <c r="P176" t="s">
        <v>330</v>
      </c>
      <c r="Q176" t="s">
        <v>42</v>
      </c>
      <c r="R176" t="s">
        <v>750</v>
      </c>
    </row>
    <row r="177" spans="1:35" x14ac:dyDescent="0.2">
      <c r="A177" t="s">
        <v>1078</v>
      </c>
      <c r="B177">
        <f t="shared" si="11"/>
        <v>7.183908045977011E-2</v>
      </c>
      <c r="C177">
        <f t="shared" si="12"/>
        <v>0.28735632183908044</v>
      </c>
      <c r="D177">
        <v>0.2</v>
      </c>
      <c r="E177">
        <f t="shared" si="8"/>
        <v>-0.60000000000000009</v>
      </c>
      <c r="F177" t="s">
        <v>1075</v>
      </c>
      <c r="G177" t="s">
        <v>50</v>
      </c>
      <c r="H177" t="s">
        <v>144</v>
      </c>
      <c r="I177" t="s">
        <v>261</v>
      </c>
      <c r="J177" t="s">
        <v>1</v>
      </c>
      <c r="K177" t="s">
        <v>60</v>
      </c>
      <c r="L177" t="s">
        <v>97</v>
      </c>
      <c r="M177" t="s">
        <v>250</v>
      </c>
      <c r="N177" t="s">
        <v>131</v>
      </c>
      <c r="O177" t="s">
        <v>127</v>
      </c>
      <c r="P177" t="s">
        <v>153</v>
      </c>
      <c r="Q177" t="s">
        <v>98</v>
      </c>
      <c r="R177" t="s">
        <v>99</v>
      </c>
    </row>
    <row r="178" spans="1:35" x14ac:dyDescent="0.2">
      <c r="A178" t="s">
        <v>1078</v>
      </c>
      <c r="B178">
        <f t="shared" si="11"/>
        <v>7.183908045977011E-2</v>
      </c>
      <c r="C178">
        <f t="shared" si="12"/>
        <v>0.28735632183908044</v>
      </c>
      <c r="D178">
        <v>9.9999999999999895E-2</v>
      </c>
      <c r="E178">
        <f t="shared" si="8"/>
        <v>-0.70000000000000018</v>
      </c>
      <c r="F178" t="s">
        <v>1075</v>
      </c>
      <c r="G178" t="s">
        <v>72</v>
      </c>
      <c r="H178" t="s">
        <v>751</v>
      </c>
      <c r="I178" t="s">
        <v>752</v>
      </c>
      <c r="J178" t="s">
        <v>119</v>
      </c>
      <c r="K178" t="s">
        <v>753</v>
      </c>
      <c r="L178" t="s">
        <v>245</v>
      </c>
      <c r="M178" t="s">
        <v>708</v>
      </c>
      <c r="N178" t="s">
        <v>754</v>
      </c>
      <c r="O178" t="s">
        <v>709</v>
      </c>
      <c r="P178" t="s">
        <v>63</v>
      </c>
    </row>
    <row r="179" spans="1:35" x14ac:dyDescent="0.2">
      <c r="A179" t="s">
        <v>1078</v>
      </c>
      <c r="B179">
        <f t="shared" si="11"/>
        <v>7.183908045977011E-2</v>
      </c>
      <c r="C179">
        <f t="shared" si="12"/>
        <v>0.28735632183908044</v>
      </c>
      <c r="D179">
        <v>0</v>
      </c>
      <c r="E179">
        <f t="shared" si="8"/>
        <v>-0.8</v>
      </c>
      <c r="F179" t="s">
        <v>1075</v>
      </c>
      <c r="G179" t="s">
        <v>436</v>
      </c>
      <c r="H179" t="s">
        <v>119</v>
      </c>
      <c r="I179" t="s">
        <v>755</v>
      </c>
      <c r="J179" t="s">
        <v>48</v>
      </c>
      <c r="K179" t="s">
        <v>209</v>
      </c>
      <c r="L179" t="s">
        <v>287</v>
      </c>
      <c r="M179" t="s">
        <v>140</v>
      </c>
      <c r="N179" t="s">
        <v>101</v>
      </c>
      <c r="O179" t="s">
        <v>57</v>
      </c>
      <c r="P179" t="s">
        <v>465</v>
      </c>
      <c r="Q179" t="s">
        <v>363</v>
      </c>
    </row>
    <row r="180" spans="1:35" x14ac:dyDescent="0.2">
      <c r="A180" t="s">
        <v>1078</v>
      </c>
      <c r="B180">
        <f t="shared" si="11"/>
        <v>7.183908045977011E-2</v>
      </c>
      <c r="C180">
        <f t="shared" si="12"/>
        <v>0.28735632183908044</v>
      </c>
      <c r="D180">
        <v>-0.1</v>
      </c>
      <c r="E180">
        <f t="shared" si="8"/>
        <v>-0.9</v>
      </c>
      <c r="F180" t="s">
        <v>1075</v>
      </c>
      <c r="G180" t="s">
        <v>82</v>
      </c>
      <c r="H180" t="s">
        <v>504</v>
      </c>
      <c r="I180" t="s">
        <v>304</v>
      </c>
      <c r="J180" t="s">
        <v>756</v>
      </c>
      <c r="K180" t="s">
        <v>757</v>
      </c>
      <c r="L180" t="s">
        <v>1</v>
      </c>
      <c r="M180" t="s">
        <v>758</v>
      </c>
      <c r="N180" t="s">
        <v>277</v>
      </c>
      <c r="O180" t="s">
        <v>121</v>
      </c>
      <c r="P180" t="s">
        <v>759</v>
      </c>
      <c r="Q180" t="s">
        <v>760</v>
      </c>
    </row>
    <row r="181" spans="1:35" x14ac:dyDescent="0.2">
      <c r="A181" t="s">
        <v>1078</v>
      </c>
      <c r="B181">
        <f t="shared" si="11"/>
        <v>7.183908045977011E-2</v>
      </c>
      <c r="C181">
        <f t="shared" si="12"/>
        <v>0.28735632183908044</v>
      </c>
      <c r="D181">
        <v>-0.2</v>
      </c>
      <c r="E181">
        <f t="shared" si="8"/>
        <v>-1</v>
      </c>
      <c r="F181" t="s">
        <v>1075</v>
      </c>
      <c r="G181" t="s">
        <v>473</v>
      </c>
      <c r="H181" t="s">
        <v>75</v>
      </c>
      <c r="I181" t="s">
        <v>584</v>
      </c>
      <c r="J181" t="s">
        <v>46</v>
      </c>
      <c r="K181" t="s">
        <v>489</v>
      </c>
      <c r="L181" t="s">
        <v>416</v>
      </c>
      <c r="M181" t="s">
        <v>75</v>
      </c>
      <c r="N181" t="s">
        <v>48</v>
      </c>
      <c r="O181" t="s">
        <v>761</v>
      </c>
      <c r="P181" t="s">
        <v>762</v>
      </c>
      <c r="Q181" t="s">
        <v>542</v>
      </c>
    </row>
    <row r="182" spans="1:35" x14ac:dyDescent="0.2">
      <c r="A182" t="s">
        <v>1079</v>
      </c>
      <c r="B182">
        <f>1/25.62</f>
        <v>3.9032006245121001E-2</v>
      </c>
      <c r="C182">
        <f>4/25.62</f>
        <v>0.156128024980484</v>
      </c>
      <c r="D182">
        <v>1.7</v>
      </c>
      <c r="E182">
        <f t="shared" si="8"/>
        <v>0.89999999999999991</v>
      </c>
      <c r="F182" t="s">
        <v>1075</v>
      </c>
      <c r="G182" t="s">
        <v>302</v>
      </c>
      <c r="H182" t="s">
        <v>764</v>
      </c>
      <c r="I182" t="s">
        <v>200</v>
      </c>
      <c r="J182" t="s">
        <v>147</v>
      </c>
      <c r="K182" t="s">
        <v>536</v>
      </c>
      <c r="L182" t="s">
        <v>109</v>
      </c>
      <c r="M182" t="s">
        <v>57</v>
      </c>
      <c r="N182" t="s">
        <v>51</v>
      </c>
      <c r="O182" t="s">
        <v>77</v>
      </c>
      <c r="P182" t="s">
        <v>52</v>
      </c>
      <c r="Q182" t="s">
        <v>48</v>
      </c>
      <c r="R182" t="s">
        <v>765</v>
      </c>
      <c r="S182" t="s">
        <v>766</v>
      </c>
      <c r="V182" t="s">
        <v>302</v>
      </c>
      <c r="W182" t="s">
        <v>764</v>
      </c>
      <c r="X182" t="s">
        <v>200</v>
      </c>
      <c r="Y182" t="s">
        <v>147</v>
      </c>
      <c r="Z182" t="s">
        <v>536</v>
      </c>
      <c r="AA182" t="s">
        <v>109</v>
      </c>
      <c r="AB182" t="s">
        <v>57</v>
      </c>
      <c r="AC182" t="s">
        <v>51</v>
      </c>
      <c r="AD182" t="s">
        <v>77</v>
      </c>
      <c r="AE182" t="s">
        <v>52</v>
      </c>
      <c r="AF182" t="s">
        <v>48</v>
      </c>
      <c r="AG182" t="s">
        <v>765</v>
      </c>
      <c r="AH182" t="s">
        <v>766</v>
      </c>
    </row>
    <row r="183" spans="1:35" x14ac:dyDescent="0.2">
      <c r="A183" t="s">
        <v>1079</v>
      </c>
      <c r="B183">
        <f t="shared" ref="B183:B201" si="13">1/25.62</f>
        <v>3.9032006245121001E-2</v>
      </c>
      <c r="C183">
        <f t="shared" ref="C183:C201" si="14">4/25.62</f>
        <v>0.156128024980484</v>
      </c>
      <c r="D183">
        <v>1.6</v>
      </c>
      <c r="E183">
        <f t="shared" si="8"/>
        <v>0.8</v>
      </c>
      <c r="F183" t="s">
        <v>1075</v>
      </c>
      <c r="G183" t="s">
        <v>473</v>
      </c>
      <c r="H183" t="s">
        <v>438</v>
      </c>
      <c r="I183" t="s">
        <v>65</v>
      </c>
      <c r="J183" t="s">
        <v>767</v>
      </c>
      <c r="K183" t="s">
        <v>48</v>
      </c>
      <c r="L183" t="s">
        <v>768</v>
      </c>
      <c r="M183" t="s">
        <v>489</v>
      </c>
      <c r="N183" t="s">
        <v>143</v>
      </c>
      <c r="O183" t="s">
        <v>69</v>
      </c>
      <c r="P183" t="s">
        <v>584</v>
      </c>
      <c r="Q183" t="s">
        <v>769</v>
      </c>
      <c r="V183" t="s">
        <v>473</v>
      </c>
      <c r="W183" t="s">
        <v>438</v>
      </c>
      <c r="X183" t="s">
        <v>65</v>
      </c>
      <c r="Y183" t="s">
        <v>767</v>
      </c>
      <c r="Z183" t="s">
        <v>48</v>
      </c>
      <c r="AA183" t="s">
        <v>768</v>
      </c>
      <c r="AB183" t="s">
        <v>489</v>
      </c>
      <c r="AC183" t="s">
        <v>143</v>
      </c>
      <c r="AD183" t="s">
        <v>69</v>
      </c>
      <c r="AE183" t="s">
        <v>584</v>
      </c>
      <c r="AF183" t="s">
        <v>769</v>
      </c>
    </row>
    <row r="184" spans="1:35" x14ac:dyDescent="0.2">
      <c r="A184" t="s">
        <v>1079</v>
      </c>
      <c r="B184">
        <f t="shared" si="13"/>
        <v>3.9032006245121001E-2</v>
      </c>
      <c r="C184">
        <f t="shared" si="14"/>
        <v>0.156128024980484</v>
      </c>
      <c r="D184">
        <v>1.5</v>
      </c>
      <c r="E184">
        <f t="shared" si="8"/>
        <v>0.7</v>
      </c>
      <c r="F184" t="s">
        <v>1075</v>
      </c>
      <c r="G184" t="s">
        <v>50</v>
      </c>
      <c r="H184" t="s">
        <v>354</v>
      </c>
      <c r="I184" t="s">
        <v>52</v>
      </c>
      <c r="J184" t="s">
        <v>176</v>
      </c>
      <c r="K184" t="s">
        <v>41</v>
      </c>
      <c r="L184" t="s">
        <v>48</v>
      </c>
      <c r="M184" t="s">
        <v>148</v>
      </c>
      <c r="N184" t="s">
        <v>509</v>
      </c>
      <c r="O184" t="s">
        <v>245</v>
      </c>
      <c r="P184" t="s">
        <v>68</v>
      </c>
      <c r="Q184" t="s">
        <v>368</v>
      </c>
      <c r="R184" t="s">
        <v>41</v>
      </c>
      <c r="S184" t="s">
        <v>48</v>
      </c>
      <c r="T184" t="s">
        <v>770</v>
      </c>
      <c r="V184" t="s">
        <v>50</v>
      </c>
      <c r="W184" t="s">
        <v>354</v>
      </c>
      <c r="X184" t="s">
        <v>52</v>
      </c>
      <c r="Y184" t="s">
        <v>176</v>
      </c>
      <c r="Z184" t="s">
        <v>41</v>
      </c>
      <c r="AA184" t="s">
        <v>48</v>
      </c>
      <c r="AB184" t="s">
        <v>148</v>
      </c>
      <c r="AC184" t="s">
        <v>509</v>
      </c>
      <c r="AD184" t="s">
        <v>245</v>
      </c>
      <c r="AE184" t="s">
        <v>68</v>
      </c>
      <c r="AF184" t="s">
        <v>368</v>
      </c>
      <c r="AG184" t="s">
        <v>41</v>
      </c>
      <c r="AH184" t="s">
        <v>48</v>
      </c>
      <c r="AI184" t="s">
        <v>770</v>
      </c>
    </row>
    <row r="185" spans="1:35" x14ac:dyDescent="0.2">
      <c r="A185" t="s">
        <v>1079</v>
      </c>
      <c r="B185">
        <f t="shared" si="13"/>
        <v>3.9032006245121001E-2</v>
      </c>
      <c r="C185">
        <f t="shared" si="14"/>
        <v>0.156128024980484</v>
      </c>
      <c r="D185">
        <v>1.4</v>
      </c>
      <c r="E185">
        <f t="shared" si="8"/>
        <v>0.59999999999999987</v>
      </c>
      <c r="F185" t="s">
        <v>1075</v>
      </c>
      <c r="G185" t="s">
        <v>297</v>
      </c>
      <c r="H185" t="s">
        <v>443</v>
      </c>
      <c r="I185" t="s">
        <v>67</v>
      </c>
      <c r="J185" t="s">
        <v>101</v>
      </c>
      <c r="K185" t="s">
        <v>44</v>
      </c>
      <c r="L185" t="s">
        <v>166</v>
      </c>
      <c r="M185" t="s">
        <v>224</v>
      </c>
      <c r="N185" t="s">
        <v>530</v>
      </c>
      <c r="O185" t="s">
        <v>47</v>
      </c>
      <c r="P185" t="s">
        <v>771</v>
      </c>
      <c r="Q185" t="s">
        <v>41</v>
      </c>
      <c r="R185" t="s">
        <v>63</v>
      </c>
      <c r="V185" t="s">
        <v>297</v>
      </c>
      <c r="W185" t="s">
        <v>443</v>
      </c>
      <c r="X185" t="s">
        <v>67</v>
      </c>
      <c r="Y185" t="s">
        <v>101</v>
      </c>
      <c r="Z185" t="s">
        <v>44</v>
      </c>
      <c r="AA185" t="s">
        <v>166</v>
      </c>
      <c r="AB185" t="s">
        <v>224</v>
      </c>
      <c r="AC185" t="s">
        <v>530</v>
      </c>
      <c r="AD185" t="s">
        <v>47</v>
      </c>
      <c r="AE185" t="s">
        <v>771</v>
      </c>
      <c r="AF185" t="s">
        <v>41</v>
      </c>
      <c r="AG185" t="s">
        <v>63</v>
      </c>
    </row>
    <row r="186" spans="1:35" x14ac:dyDescent="0.2">
      <c r="A186" t="s">
        <v>1079</v>
      </c>
      <c r="B186">
        <f t="shared" si="13"/>
        <v>3.9032006245121001E-2</v>
      </c>
      <c r="C186">
        <f t="shared" si="14"/>
        <v>0.156128024980484</v>
      </c>
      <c r="D186">
        <v>1.3</v>
      </c>
      <c r="E186">
        <f t="shared" si="8"/>
        <v>0.5</v>
      </c>
      <c r="F186" t="s">
        <v>1075</v>
      </c>
      <c r="G186" t="s">
        <v>473</v>
      </c>
      <c r="H186" t="s">
        <v>75</v>
      </c>
      <c r="I186" t="s">
        <v>267</v>
      </c>
      <c r="J186" t="s">
        <v>140</v>
      </c>
      <c r="K186" t="s">
        <v>1</v>
      </c>
      <c r="L186" t="s">
        <v>120</v>
      </c>
      <c r="M186" t="s">
        <v>121</v>
      </c>
      <c r="N186" t="s">
        <v>98</v>
      </c>
      <c r="O186" t="s">
        <v>123</v>
      </c>
      <c r="P186" t="s">
        <v>124</v>
      </c>
      <c r="Q186" t="s">
        <v>125</v>
      </c>
      <c r="R186" t="s">
        <v>126</v>
      </c>
      <c r="V186" t="s">
        <v>473</v>
      </c>
      <c r="W186" t="s">
        <v>75</v>
      </c>
      <c r="X186" t="s">
        <v>267</v>
      </c>
      <c r="Y186" t="s">
        <v>140</v>
      </c>
      <c r="Z186" t="s">
        <v>1</v>
      </c>
      <c r="AE186" t="s">
        <v>124</v>
      </c>
      <c r="AF186" t="s">
        <v>125</v>
      </c>
      <c r="AG186" t="s">
        <v>126</v>
      </c>
    </row>
    <row r="187" spans="1:35" x14ac:dyDescent="0.2">
      <c r="A187" t="s">
        <v>1079</v>
      </c>
      <c r="B187">
        <f t="shared" si="13"/>
        <v>3.9032006245121001E-2</v>
      </c>
      <c r="C187">
        <f t="shared" si="14"/>
        <v>0.156128024980484</v>
      </c>
      <c r="D187">
        <v>1.2</v>
      </c>
      <c r="E187">
        <f t="shared" si="8"/>
        <v>0.39999999999999991</v>
      </c>
      <c r="F187" t="s">
        <v>1075</v>
      </c>
      <c r="G187" t="s">
        <v>72</v>
      </c>
      <c r="H187" t="s">
        <v>353</v>
      </c>
      <c r="I187" t="s">
        <v>515</v>
      </c>
      <c r="J187" t="s">
        <v>98</v>
      </c>
      <c r="K187" t="s">
        <v>237</v>
      </c>
      <c r="L187" t="s">
        <v>521</v>
      </c>
      <c r="M187" t="s">
        <v>513</v>
      </c>
      <c r="N187" t="s">
        <v>140</v>
      </c>
      <c r="O187" t="s">
        <v>108</v>
      </c>
      <c r="P187" t="s">
        <v>772</v>
      </c>
      <c r="Q187" t="s">
        <v>276</v>
      </c>
      <c r="V187" t="s">
        <v>72</v>
      </c>
      <c r="W187" t="s">
        <v>353</v>
      </c>
    </row>
    <row r="188" spans="1:35" x14ac:dyDescent="0.2">
      <c r="A188" t="s">
        <v>1079</v>
      </c>
      <c r="B188">
        <f t="shared" si="13"/>
        <v>3.9032006245121001E-2</v>
      </c>
      <c r="C188">
        <f t="shared" si="14"/>
        <v>0.156128024980484</v>
      </c>
      <c r="D188">
        <v>1.1000000000000001</v>
      </c>
      <c r="E188">
        <f t="shared" si="8"/>
        <v>0.30000000000000004</v>
      </c>
      <c r="F188" t="s">
        <v>1075</v>
      </c>
      <c r="G188" t="s">
        <v>773</v>
      </c>
      <c r="H188" t="s">
        <v>48</v>
      </c>
      <c r="I188" t="s">
        <v>774</v>
      </c>
      <c r="J188" t="s">
        <v>41</v>
      </c>
      <c r="K188" t="s">
        <v>48</v>
      </c>
      <c r="L188" t="s">
        <v>775</v>
      </c>
      <c r="M188" t="s">
        <v>669</v>
      </c>
      <c r="N188" t="s">
        <v>101</v>
      </c>
      <c r="O188" t="s">
        <v>776</v>
      </c>
      <c r="P188" t="s">
        <v>48</v>
      </c>
      <c r="Q188" t="s">
        <v>777</v>
      </c>
      <c r="R188" t="s">
        <v>778</v>
      </c>
      <c r="V188" t="s">
        <v>773</v>
      </c>
      <c r="W188" t="s">
        <v>48</v>
      </c>
      <c r="X188" t="s">
        <v>774</v>
      </c>
      <c r="Z188" t="s">
        <v>48</v>
      </c>
      <c r="AE188" t="s">
        <v>48</v>
      </c>
    </row>
    <row r="189" spans="1:35" x14ac:dyDescent="0.2">
      <c r="A189" t="s">
        <v>1079</v>
      </c>
      <c r="B189">
        <f t="shared" si="13"/>
        <v>3.9032006245121001E-2</v>
      </c>
      <c r="C189">
        <f t="shared" si="14"/>
        <v>0.156128024980484</v>
      </c>
      <c r="D189">
        <v>1</v>
      </c>
      <c r="E189">
        <f t="shared" si="8"/>
        <v>0.19999999999999996</v>
      </c>
      <c r="F189" t="s">
        <v>1075</v>
      </c>
      <c r="G189" t="s">
        <v>72</v>
      </c>
      <c r="H189" t="s">
        <v>779</v>
      </c>
      <c r="I189" t="s">
        <v>780</v>
      </c>
      <c r="J189" t="s">
        <v>98</v>
      </c>
      <c r="K189" t="s">
        <v>781</v>
      </c>
      <c r="L189" t="s">
        <v>128</v>
      </c>
      <c r="M189" t="s">
        <v>48</v>
      </c>
      <c r="N189" t="s">
        <v>561</v>
      </c>
      <c r="O189" t="s">
        <v>57</v>
      </c>
      <c r="P189" t="s">
        <v>782</v>
      </c>
      <c r="Q189" t="s">
        <v>1</v>
      </c>
      <c r="R189" t="s">
        <v>783</v>
      </c>
    </row>
    <row r="190" spans="1:35" x14ac:dyDescent="0.2">
      <c r="A190" t="s">
        <v>1079</v>
      </c>
      <c r="B190">
        <f t="shared" si="13"/>
        <v>3.9032006245121001E-2</v>
      </c>
      <c r="C190">
        <f t="shared" si="14"/>
        <v>0.156128024980484</v>
      </c>
      <c r="D190">
        <v>0.90000000000000102</v>
      </c>
      <c r="E190">
        <f t="shared" si="8"/>
        <v>0.10000000000000098</v>
      </c>
      <c r="F190" t="s">
        <v>1075</v>
      </c>
      <c r="G190" t="s">
        <v>274</v>
      </c>
      <c r="H190" t="s">
        <v>151</v>
      </c>
      <c r="I190" t="s">
        <v>205</v>
      </c>
      <c r="J190" t="s">
        <v>52</v>
      </c>
      <c r="K190" t="s">
        <v>784</v>
      </c>
      <c r="L190" t="s">
        <v>52</v>
      </c>
      <c r="M190" t="s">
        <v>48</v>
      </c>
      <c r="N190" t="s">
        <v>449</v>
      </c>
      <c r="O190" t="s">
        <v>88</v>
      </c>
      <c r="P190" t="s">
        <v>68</v>
      </c>
      <c r="Q190" t="s">
        <v>268</v>
      </c>
      <c r="R190" t="s">
        <v>47</v>
      </c>
      <c r="S190" t="s">
        <v>85</v>
      </c>
      <c r="T190" t="s">
        <v>319</v>
      </c>
    </row>
    <row r="191" spans="1:35" x14ac:dyDescent="0.2">
      <c r="A191" t="s">
        <v>1079</v>
      </c>
      <c r="B191">
        <f t="shared" si="13"/>
        <v>3.9032006245121001E-2</v>
      </c>
      <c r="C191">
        <f t="shared" si="14"/>
        <v>0.156128024980484</v>
      </c>
      <c r="D191">
        <v>0.80000000000000104</v>
      </c>
      <c r="E191">
        <f t="shared" si="8"/>
        <v>9.9920072216264089E-16</v>
      </c>
      <c r="F191" t="s">
        <v>1075</v>
      </c>
      <c r="G191" t="s">
        <v>72</v>
      </c>
      <c r="H191" t="s">
        <v>785</v>
      </c>
      <c r="I191" t="s">
        <v>460</v>
      </c>
      <c r="J191" t="s">
        <v>67</v>
      </c>
      <c r="K191" t="s">
        <v>48</v>
      </c>
      <c r="L191" t="s">
        <v>53</v>
      </c>
      <c r="M191" t="s">
        <v>75</v>
      </c>
      <c r="N191" t="s">
        <v>786</v>
      </c>
      <c r="O191" t="s">
        <v>140</v>
      </c>
      <c r="P191" t="s">
        <v>48</v>
      </c>
      <c r="Q191" t="s">
        <v>497</v>
      </c>
      <c r="R191" t="s">
        <v>750</v>
      </c>
    </row>
    <row r="192" spans="1:35" x14ac:dyDescent="0.2">
      <c r="A192" t="s">
        <v>1079</v>
      </c>
      <c r="B192">
        <f t="shared" si="13"/>
        <v>3.9032006245121001E-2</v>
      </c>
      <c r="C192">
        <f t="shared" si="14"/>
        <v>0.156128024980484</v>
      </c>
      <c r="D192">
        <v>0.70000000000000095</v>
      </c>
      <c r="E192">
        <f t="shared" si="8"/>
        <v>-9.999999999999909E-2</v>
      </c>
      <c r="F192" t="s">
        <v>1075</v>
      </c>
      <c r="G192" t="s">
        <v>473</v>
      </c>
      <c r="H192" t="s">
        <v>340</v>
      </c>
      <c r="I192" t="s">
        <v>52</v>
      </c>
      <c r="J192" t="s">
        <v>524</v>
      </c>
      <c r="K192" t="s">
        <v>109</v>
      </c>
      <c r="L192" t="s">
        <v>48</v>
      </c>
      <c r="M192" t="s">
        <v>148</v>
      </c>
      <c r="N192" t="s">
        <v>787</v>
      </c>
      <c r="O192" t="s">
        <v>416</v>
      </c>
      <c r="P192" t="s">
        <v>496</v>
      </c>
      <c r="Q192" t="s">
        <v>140</v>
      </c>
      <c r="R192" t="s">
        <v>122</v>
      </c>
      <c r="S192" t="s">
        <v>383</v>
      </c>
    </row>
    <row r="193" spans="1:35" x14ac:dyDescent="0.2">
      <c r="A193" t="s">
        <v>1079</v>
      </c>
      <c r="B193">
        <f t="shared" si="13"/>
        <v>3.9032006245121001E-2</v>
      </c>
      <c r="C193">
        <f t="shared" si="14"/>
        <v>0.156128024980484</v>
      </c>
      <c r="D193">
        <v>0.6</v>
      </c>
      <c r="E193">
        <f t="shared" si="8"/>
        <v>-0.20000000000000007</v>
      </c>
      <c r="F193" t="s">
        <v>1075</v>
      </c>
      <c r="G193" t="s">
        <v>242</v>
      </c>
      <c r="H193" t="s">
        <v>353</v>
      </c>
      <c r="I193" t="s">
        <v>788</v>
      </c>
      <c r="J193" t="s">
        <v>70</v>
      </c>
      <c r="K193" t="s">
        <v>106</v>
      </c>
      <c r="L193" t="s">
        <v>48</v>
      </c>
      <c r="M193" t="s">
        <v>770</v>
      </c>
      <c r="N193" t="s">
        <v>158</v>
      </c>
      <c r="O193" t="s">
        <v>403</v>
      </c>
      <c r="P193" t="s">
        <v>448</v>
      </c>
    </row>
    <row r="194" spans="1:35" x14ac:dyDescent="0.2">
      <c r="A194" t="s">
        <v>1079</v>
      </c>
      <c r="B194">
        <f t="shared" si="13"/>
        <v>3.9032006245121001E-2</v>
      </c>
      <c r="C194">
        <f t="shared" si="14"/>
        <v>0.156128024980484</v>
      </c>
      <c r="D194">
        <v>0.5</v>
      </c>
      <c r="E194">
        <f t="shared" si="8"/>
        <v>-0.30000000000000004</v>
      </c>
      <c r="F194" t="s">
        <v>1075</v>
      </c>
      <c r="G194" t="s">
        <v>72</v>
      </c>
      <c r="H194" t="s">
        <v>431</v>
      </c>
      <c r="I194" t="s">
        <v>789</v>
      </c>
      <c r="J194" t="s">
        <v>48</v>
      </c>
      <c r="K194" t="s">
        <v>346</v>
      </c>
      <c r="L194" t="s">
        <v>308</v>
      </c>
      <c r="M194" t="s">
        <v>41</v>
      </c>
      <c r="N194" t="s">
        <v>406</v>
      </c>
      <c r="O194" t="s">
        <v>433</v>
      </c>
      <c r="P194" t="s">
        <v>140</v>
      </c>
      <c r="Q194" t="s">
        <v>309</v>
      </c>
      <c r="R194" t="s">
        <v>121</v>
      </c>
      <c r="S194" t="s">
        <v>48</v>
      </c>
      <c r="T194" t="s">
        <v>276</v>
      </c>
    </row>
    <row r="195" spans="1:35" x14ac:dyDescent="0.2">
      <c r="A195" t="s">
        <v>1079</v>
      </c>
      <c r="B195">
        <f t="shared" si="13"/>
        <v>3.9032006245121001E-2</v>
      </c>
      <c r="C195">
        <f t="shared" si="14"/>
        <v>0.156128024980484</v>
      </c>
      <c r="D195">
        <v>0.4</v>
      </c>
      <c r="E195">
        <f t="shared" si="8"/>
        <v>-0.4</v>
      </c>
      <c r="F195" t="s">
        <v>1075</v>
      </c>
      <c r="G195" t="s">
        <v>210</v>
      </c>
      <c r="H195" t="s">
        <v>733</v>
      </c>
      <c r="I195" t="s">
        <v>75</v>
      </c>
      <c r="J195" t="s">
        <v>790</v>
      </c>
      <c r="K195" t="s">
        <v>68</v>
      </c>
      <c r="L195" t="s">
        <v>337</v>
      </c>
      <c r="M195" t="s">
        <v>119</v>
      </c>
      <c r="N195" t="s">
        <v>52</v>
      </c>
      <c r="O195" t="s">
        <v>54</v>
      </c>
      <c r="P195" t="s">
        <v>334</v>
      </c>
      <c r="Q195" t="s">
        <v>791</v>
      </c>
    </row>
    <row r="196" spans="1:35" x14ac:dyDescent="0.2">
      <c r="A196" t="s">
        <v>1079</v>
      </c>
      <c r="B196">
        <f t="shared" si="13"/>
        <v>3.9032006245121001E-2</v>
      </c>
      <c r="C196">
        <f t="shared" si="14"/>
        <v>0.156128024980484</v>
      </c>
      <c r="D196">
        <v>0.3</v>
      </c>
      <c r="E196">
        <f t="shared" ref="E196:E241" si="15">D196-0.8</f>
        <v>-0.5</v>
      </c>
      <c r="F196" t="s">
        <v>1075</v>
      </c>
      <c r="G196" t="s">
        <v>182</v>
      </c>
      <c r="H196" t="s">
        <v>713</v>
      </c>
      <c r="I196" t="s">
        <v>782</v>
      </c>
      <c r="J196" t="s">
        <v>122</v>
      </c>
      <c r="K196" t="s">
        <v>148</v>
      </c>
      <c r="L196" t="s">
        <v>243</v>
      </c>
      <c r="M196" t="s">
        <v>128</v>
      </c>
      <c r="N196" t="s">
        <v>48</v>
      </c>
      <c r="O196" t="s">
        <v>792</v>
      </c>
      <c r="P196" t="s">
        <v>672</v>
      </c>
      <c r="Q196" t="s">
        <v>48</v>
      </c>
      <c r="R196" t="s">
        <v>256</v>
      </c>
      <c r="S196" t="s">
        <v>793</v>
      </c>
    </row>
    <row r="197" spans="1:35" x14ac:dyDescent="0.2">
      <c r="A197" t="s">
        <v>1079</v>
      </c>
      <c r="B197">
        <f t="shared" si="13"/>
        <v>3.9032006245121001E-2</v>
      </c>
      <c r="C197">
        <f t="shared" si="14"/>
        <v>0.156128024980484</v>
      </c>
      <c r="D197">
        <v>0.2</v>
      </c>
      <c r="E197">
        <f t="shared" si="15"/>
        <v>-0.60000000000000009</v>
      </c>
      <c r="F197" t="s">
        <v>1075</v>
      </c>
      <c r="G197" t="s">
        <v>72</v>
      </c>
      <c r="H197" t="s">
        <v>539</v>
      </c>
      <c r="I197" t="s">
        <v>121</v>
      </c>
      <c r="J197" t="s">
        <v>794</v>
      </c>
      <c r="K197" t="s">
        <v>795</v>
      </c>
      <c r="L197" t="s">
        <v>772</v>
      </c>
      <c r="M197" t="s">
        <v>276</v>
      </c>
      <c r="N197" t="s">
        <v>41</v>
      </c>
      <c r="O197" t="s">
        <v>85</v>
      </c>
      <c r="P197" t="s">
        <v>732</v>
      </c>
      <c r="Q197" t="s">
        <v>656</v>
      </c>
    </row>
    <row r="198" spans="1:35" x14ac:dyDescent="0.2">
      <c r="A198" t="s">
        <v>1079</v>
      </c>
      <c r="B198">
        <f t="shared" si="13"/>
        <v>3.9032006245121001E-2</v>
      </c>
      <c r="C198">
        <f t="shared" si="14"/>
        <v>0.156128024980484</v>
      </c>
      <c r="D198">
        <v>9.9999999999999895E-2</v>
      </c>
      <c r="E198">
        <f t="shared" si="15"/>
        <v>-0.70000000000000018</v>
      </c>
      <c r="F198" t="s">
        <v>1075</v>
      </c>
      <c r="G198" t="s">
        <v>796</v>
      </c>
      <c r="H198" t="s">
        <v>121</v>
      </c>
      <c r="I198" t="s">
        <v>797</v>
      </c>
      <c r="J198" t="s">
        <v>550</v>
      </c>
      <c r="K198" t="s">
        <v>68</v>
      </c>
      <c r="L198" t="s">
        <v>144</v>
      </c>
      <c r="M198" t="s">
        <v>176</v>
      </c>
      <c r="N198" t="s">
        <v>41</v>
      </c>
      <c r="O198" t="s">
        <v>465</v>
      </c>
      <c r="P198" t="s">
        <v>512</v>
      </c>
    </row>
    <row r="199" spans="1:35" x14ac:dyDescent="0.2">
      <c r="A199" t="s">
        <v>1079</v>
      </c>
      <c r="B199">
        <f t="shared" si="13"/>
        <v>3.9032006245121001E-2</v>
      </c>
      <c r="C199">
        <f t="shared" si="14"/>
        <v>0.156128024980484</v>
      </c>
      <c r="D199">
        <v>0</v>
      </c>
      <c r="E199">
        <f t="shared" si="15"/>
        <v>-0.8</v>
      </c>
      <c r="F199" t="s">
        <v>1075</v>
      </c>
      <c r="G199" t="s">
        <v>82</v>
      </c>
      <c r="H199" t="s">
        <v>798</v>
      </c>
      <c r="I199" t="s">
        <v>52</v>
      </c>
      <c r="J199" t="s">
        <v>799</v>
      </c>
      <c r="K199" t="s">
        <v>334</v>
      </c>
      <c r="L199" t="s">
        <v>121</v>
      </c>
      <c r="M199" t="s">
        <v>48</v>
      </c>
      <c r="N199" t="s">
        <v>535</v>
      </c>
      <c r="O199" t="s">
        <v>747</v>
      </c>
      <c r="P199" t="s">
        <v>800</v>
      </c>
      <c r="Q199" t="s">
        <v>440</v>
      </c>
    </row>
    <row r="200" spans="1:35" x14ac:dyDescent="0.2">
      <c r="A200" t="s">
        <v>1079</v>
      </c>
      <c r="B200">
        <f t="shared" si="13"/>
        <v>3.9032006245121001E-2</v>
      </c>
      <c r="C200">
        <f t="shared" si="14"/>
        <v>0.156128024980484</v>
      </c>
      <c r="D200">
        <v>-0.1</v>
      </c>
      <c r="E200">
        <f t="shared" si="15"/>
        <v>-0.9</v>
      </c>
      <c r="F200" t="s">
        <v>1075</v>
      </c>
      <c r="G200" t="s">
        <v>297</v>
      </c>
      <c r="H200" t="s">
        <v>312</v>
      </c>
      <c r="I200" t="s">
        <v>65</v>
      </c>
      <c r="J200" t="s">
        <v>415</v>
      </c>
      <c r="K200" t="s">
        <v>416</v>
      </c>
      <c r="L200" t="s">
        <v>151</v>
      </c>
      <c r="M200" t="s">
        <v>417</v>
      </c>
      <c r="N200" t="s">
        <v>418</v>
      </c>
      <c r="O200" t="s">
        <v>48</v>
      </c>
      <c r="P200" t="s">
        <v>419</v>
      </c>
      <c r="Q200" t="s">
        <v>801</v>
      </c>
      <c r="R200" t="s">
        <v>94</v>
      </c>
      <c r="S200" t="s">
        <v>224</v>
      </c>
    </row>
    <row r="201" spans="1:35" x14ac:dyDescent="0.2">
      <c r="A201" t="s">
        <v>1079</v>
      </c>
      <c r="B201">
        <f t="shared" si="13"/>
        <v>3.9032006245121001E-2</v>
      </c>
      <c r="C201">
        <f t="shared" si="14"/>
        <v>0.156128024980484</v>
      </c>
      <c r="D201">
        <v>-0.2</v>
      </c>
      <c r="E201">
        <f t="shared" si="15"/>
        <v>-1</v>
      </c>
      <c r="F201" t="s">
        <v>1075</v>
      </c>
      <c r="G201" t="s">
        <v>50</v>
      </c>
      <c r="H201" t="s">
        <v>127</v>
      </c>
      <c r="I201" t="s">
        <v>77</v>
      </c>
      <c r="J201" t="s">
        <v>128</v>
      </c>
      <c r="K201" t="s">
        <v>98</v>
      </c>
      <c r="L201" t="s">
        <v>319</v>
      </c>
      <c r="M201" t="s">
        <v>57</v>
      </c>
      <c r="N201" t="s">
        <v>662</v>
      </c>
      <c r="O201" t="s">
        <v>122</v>
      </c>
      <c r="P201" t="s">
        <v>177</v>
      </c>
      <c r="Q201" t="s">
        <v>48</v>
      </c>
      <c r="R201" t="s">
        <v>802</v>
      </c>
      <c r="S201" t="s">
        <v>301</v>
      </c>
    </row>
    <row r="202" spans="1:35" x14ac:dyDescent="0.2">
      <c r="A202" t="s">
        <v>1080</v>
      </c>
      <c r="B202">
        <f>1/46.62</f>
        <v>2.145002145002145E-2</v>
      </c>
      <c r="C202">
        <f>4/20.9</f>
        <v>0.19138755980861244</v>
      </c>
      <c r="D202">
        <v>1.7</v>
      </c>
      <c r="E202">
        <f t="shared" si="15"/>
        <v>0.89999999999999991</v>
      </c>
      <c r="F202" t="s">
        <v>1075</v>
      </c>
      <c r="G202" t="s">
        <v>804</v>
      </c>
      <c r="H202" t="s">
        <v>1</v>
      </c>
      <c r="I202" t="s">
        <v>505</v>
      </c>
      <c r="J202" t="s">
        <v>134</v>
      </c>
      <c r="K202" t="s">
        <v>128</v>
      </c>
      <c r="L202" t="s">
        <v>48</v>
      </c>
      <c r="M202" t="s">
        <v>805</v>
      </c>
      <c r="N202" t="s">
        <v>57</v>
      </c>
      <c r="O202" t="s">
        <v>45</v>
      </c>
      <c r="P202" t="s">
        <v>806</v>
      </c>
      <c r="Q202" t="s">
        <v>52</v>
      </c>
      <c r="R202" t="s">
        <v>135</v>
      </c>
      <c r="S202" t="s">
        <v>212</v>
      </c>
      <c r="T202" t="s">
        <v>317</v>
      </c>
      <c r="V202" t="s">
        <v>804</v>
      </c>
      <c r="W202" t="s">
        <v>1</v>
      </c>
      <c r="X202" t="s">
        <v>505</v>
      </c>
      <c r="Y202" t="s">
        <v>134</v>
      </c>
      <c r="Z202" t="s">
        <v>128</v>
      </c>
      <c r="AA202" t="s">
        <v>48</v>
      </c>
      <c r="AB202" t="s">
        <v>805</v>
      </c>
      <c r="AC202" t="s">
        <v>57</v>
      </c>
      <c r="AD202" t="s">
        <v>45</v>
      </c>
      <c r="AE202" t="s">
        <v>806</v>
      </c>
      <c r="AF202" t="s">
        <v>52</v>
      </c>
      <c r="AG202" t="s">
        <v>135</v>
      </c>
      <c r="AH202" t="s">
        <v>212</v>
      </c>
      <c r="AI202" t="s">
        <v>317</v>
      </c>
    </row>
    <row r="203" spans="1:35" x14ac:dyDescent="0.2">
      <c r="A203" t="s">
        <v>1080</v>
      </c>
      <c r="B203">
        <f t="shared" ref="B203:B221" si="16">1/46.62</f>
        <v>2.145002145002145E-2</v>
      </c>
      <c r="C203">
        <f t="shared" ref="C203:C221" si="17">4/20.9</f>
        <v>0.19138755980861244</v>
      </c>
      <c r="D203">
        <v>1.6</v>
      </c>
      <c r="E203">
        <f t="shared" si="15"/>
        <v>0.8</v>
      </c>
      <c r="F203" t="s">
        <v>1075</v>
      </c>
      <c r="G203" t="s">
        <v>50</v>
      </c>
      <c r="H203" t="s">
        <v>119</v>
      </c>
      <c r="I203" t="s">
        <v>155</v>
      </c>
      <c r="J203" t="s">
        <v>807</v>
      </c>
      <c r="K203" t="s">
        <v>52</v>
      </c>
      <c r="L203" t="s">
        <v>109</v>
      </c>
      <c r="M203" t="s">
        <v>177</v>
      </c>
      <c r="N203" t="s">
        <v>88</v>
      </c>
      <c r="O203" t="s">
        <v>131</v>
      </c>
      <c r="P203" t="s">
        <v>119</v>
      </c>
      <c r="Q203" t="s">
        <v>586</v>
      </c>
      <c r="R203" t="s">
        <v>48</v>
      </c>
      <c r="S203" t="s">
        <v>290</v>
      </c>
      <c r="V203" t="s">
        <v>50</v>
      </c>
      <c r="W203" t="s">
        <v>119</v>
      </c>
      <c r="X203" t="s">
        <v>155</v>
      </c>
      <c r="Y203" t="s">
        <v>807</v>
      </c>
      <c r="Z203" t="s">
        <v>52</v>
      </c>
      <c r="AC203" t="s">
        <v>88</v>
      </c>
      <c r="AD203" t="s">
        <v>131</v>
      </c>
      <c r="AE203" t="s">
        <v>119</v>
      </c>
    </row>
    <row r="204" spans="1:35" x14ac:dyDescent="0.2">
      <c r="A204" t="s">
        <v>1080</v>
      </c>
      <c r="B204">
        <f t="shared" si="16"/>
        <v>2.145002145002145E-2</v>
      </c>
      <c r="C204">
        <f t="shared" si="17"/>
        <v>0.19138755980861244</v>
      </c>
      <c r="D204">
        <v>1.5</v>
      </c>
      <c r="E204">
        <f t="shared" si="15"/>
        <v>0.7</v>
      </c>
      <c r="F204" t="s">
        <v>1075</v>
      </c>
      <c r="G204" t="s">
        <v>72</v>
      </c>
      <c r="H204" t="s">
        <v>808</v>
      </c>
      <c r="I204" t="s">
        <v>809</v>
      </c>
      <c r="J204" t="s">
        <v>128</v>
      </c>
      <c r="K204" t="s">
        <v>109</v>
      </c>
      <c r="L204" t="s">
        <v>88</v>
      </c>
      <c r="M204" t="s">
        <v>68</v>
      </c>
      <c r="N204" t="s">
        <v>496</v>
      </c>
      <c r="O204" t="s">
        <v>480</v>
      </c>
      <c r="P204" t="s">
        <v>810</v>
      </c>
      <c r="Q204" t="s">
        <v>52</v>
      </c>
      <c r="R204" t="s">
        <v>48</v>
      </c>
      <c r="S204" t="s">
        <v>99</v>
      </c>
      <c r="V204" t="s">
        <v>72</v>
      </c>
    </row>
    <row r="205" spans="1:35" x14ac:dyDescent="0.2">
      <c r="A205" t="s">
        <v>1080</v>
      </c>
      <c r="B205">
        <f t="shared" si="16"/>
        <v>2.145002145002145E-2</v>
      </c>
      <c r="C205">
        <f t="shared" si="17"/>
        <v>0.19138755980861244</v>
      </c>
      <c r="D205">
        <v>1.4</v>
      </c>
      <c r="E205">
        <f t="shared" si="15"/>
        <v>0.59999999999999987</v>
      </c>
      <c r="F205" t="s">
        <v>1075</v>
      </c>
      <c r="G205" t="s">
        <v>72</v>
      </c>
      <c r="H205" t="s">
        <v>778</v>
      </c>
      <c r="I205" t="s">
        <v>75</v>
      </c>
      <c r="J205" t="s">
        <v>1</v>
      </c>
      <c r="K205" t="s">
        <v>265</v>
      </c>
      <c r="L205" t="s">
        <v>811</v>
      </c>
      <c r="M205" t="s">
        <v>154</v>
      </c>
      <c r="N205" t="s">
        <v>812</v>
      </c>
      <c r="O205" t="s">
        <v>48</v>
      </c>
      <c r="P205" t="s">
        <v>813</v>
      </c>
      <c r="Q205" t="s">
        <v>75</v>
      </c>
      <c r="R205" t="s">
        <v>469</v>
      </c>
    </row>
    <row r="206" spans="1:35" x14ac:dyDescent="0.2">
      <c r="A206" t="s">
        <v>1080</v>
      </c>
      <c r="B206">
        <f t="shared" si="16"/>
        <v>2.145002145002145E-2</v>
      </c>
      <c r="C206">
        <f t="shared" si="17"/>
        <v>0.19138755980861244</v>
      </c>
      <c r="D206">
        <v>1.3</v>
      </c>
      <c r="E206">
        <f t="shared" si="15"/>
        <v>0.5</v>
      </c>
      <c r="F206" t="s">
        <v>1075</v>
      </c>
      <c r="G206" t="s">
        <v>814</v>
      </c>
      <c r="H206" t="s">
        <v>815</v>
      </c>
      <c r="I206" t="s">
        <v>1</v>
      </c>
      <c r="J206" t="s">
        <v>276</v>
      </c>
      <c r="K206" t="s">
        <v>48</v>
      </c>
      <c r="L206" t="s">
        <v>162</v>
      </c>
      <c r="M206" t="s">
        <v>41</v>
      </c>
      <c r="N206" t="s">
        <v>48</v>
      </c>
      <c r="O206" t="s">
        <v>816</v>
      </c>
      <c r="P206" t="s">
        <v>817</v>
      </c>
      <c r="Q206" t="s">
        <v>158</v>
      </c>
      <c r="R206" t="s">
        <v>48</v>
      </c>
      <c r="S206" t="s">
        <v>476</v>
      </c>
    </row>
    <row r="207" spans="1:35" x14ac:dyDescent="0.2">
      <c r="A207" t="s">
        <v>1080</v>
      </c>
      <c r="B207">
        <f t="shared" si="16"/>
        <v>2.145002145002145E-2</v>
      </c>
      <c r="C207">
        <f t="shared" si="17"/>
        <v>0.19138755980861244</v>
      </c>
      <c r="D207">
        <v>1.2</v>
      </c>
      <c r="E207">
        <f t="shared" si="15"/>
        <v>0.39999999999999991</v>
      </c>
      <c r="F207" t="s">
        <v>1075</v>
      </c>
      <c r="G207" t="s">
        <v>473</v>
      </c>
      <c r="H207" t="s">
        <v>64</v>
      </c>
      <c r="I207" t="s">
        <v>65</v>
      </c>
      <c r="J207" t="s">
        <v>56</v>
      </c>
      <c r="K207" t="s">
        <v>77</v>
      </c>
      <c r="L207" t="s">
        <v>67</v>
      </c>
      <c r="M207" t="s">
        <v>130</v>
      </c>
      <c r="N207" t="s">
        <v>306</v>
      </c>
      <c r="O207" t="s">
        <v>94</v>
      </c>
      <c r="P207" t="s">
        <v>416</v>
      </c>
      <c r="Q207" t="s">
        <v>119</v>
      </c>
      <c r="R207" t="s">
        <v>818</v>
      </c>
      <c r="S207" t="s">
        <v>819</v>
      </c>
    </row>
    <row r="208" spans="1:35" x14ac:dyDescent="0.2">
      <c r="A208" t="s">
        <v>1080</v>
      </c>
      <c r="B208">
        <f t="shared" si="16"/>
        <v>2.145002145002145E-2</v>
      </c>
      <c r="C208">
        <f t="shared" si="17"/>
        <v>0.19138755980861244</v>
      </c>
      <c r="D208">
        <v>1.1000000000000001</v>
      </c>
      <c r="E208">
        <f t="shared" si="15"/>
        <v>0.30000000000000004</v>
      </c>
      <c r="F208" t="s">
        <v>1075</v>
      </c>
      <c r="G208" t="s">
        <v>274</v>
      </c>
      <c r="H208" t="s">
        <v>75</v>
      </c>
      <c r="I208" t="s">
        <v>1</v>
      </c>
      <c r="J208" t="s">
        <v>275</v>
      </c>
      <c r="K208" t="s">
        <v>276</v>
      </c>
      <c r="L208" t="s">
        <v>154</v>
      </c>
      <c r="M208" t="s">
        <v>820</v>
      </c>
      <c r="N208" t="s">
        <v>119</v>
      </c>
      <c r="O208" t="s">
        <v>440</v>
      </c>
      <c r="P208" t="s">
        <v>821</v>
      </c>
      <c r="Q208" t="s">
        <v>121</v>
      </c>
      <c r="R208" t="s">
        <v>822</v>
      </c>
    </row>
    <row r="209" spans="1:34" x14ac:dyDescent="0.2">
      <c r="A209" t="s">
        <v>1080</v>
      </c>
      <c r="B209">
        <f t="shared" si="16"/>
        <v>2.145002145002145E-2</v>
      </c>
      <c r="C209">
        <f t="shared" si="17"/>
        <v>0.19138755980861244</v>
      </c>
      <c r="D209">
        <v>1</v>
      </c>
      <c r="E209">
        <f t="shared" si="15"/>
        <v>0.19999999999999996</v>
      </c>
      <c r="F209" t="s">
        <v>1075</v>
      </c>
      <c r="G209" t="s">
        <v>82</v>
      </c>
      <c r="H209" t="s">
        <v>312</v>
      </c>
      <c r="I209" t="s">
        <v>65</v>
      </c>
      <c r="J209" t="s">
        <v>504</v>
      </c>
      <c r="K209" t="s">
        <v>440</v>
      </c>
      <c r="L209" t="s">
        <v>334</v>
      </c>
      <c r="M209" t="s">
        <v>823</v>
      </c>
      <c r="N209" t="s">
        <v>140</v>
      </c>
      <c r="O209" t="s">
        <v>109</v>
      </c>
      <c r="P209" t="s">
        <v>52</v>
      </c>
      <c r="Q209" t="s">
        <v>107</v>
      </c>
      <c r="R209" t="s">
        <v>47</v>
      </c>
      <c r="S209" t="s">
        <v>85</v>
      </c>
      <c r="T209" t="s">
        <v>813</v>
      </c>
    </row>
    <row r="210" spans="1:34" x14ac:dyDescent="0.2">
      <c r="A210" t="s">
        <v>1080</v>
      </c>
      <c r="B210">
        <f t="shared" si="16"/>
        <v>2.145002145002145E-2</v>
      </c>
      <c r="C210">
        <f t="shared" si="17"/>
        <v>0.19138755980861244</v>
      </c>
      <c r="D210">
        <v>0.90000000000000102</v>
      </c>
      <c r="E210">
        <f t="shared" si="15"/>
        <v>0.10000000000000098</v>
      </c>
      <c r="F210" t="s">
        <v>1075</v>
      </c>
      <c r="G210" t="s">
        <v>216</v>
      </c>
      <c r="H210" t="s">
        <v>151</v>
      </c>
      <c r="I210" t="s">
        <v>1</v>
      </c>
      <c r="J210" t="s">
        <v>285</v>
      </c>
      <c r="K210" t="s">
        <v>824</v>
      </c>
      <c r="L210" t="s">
        <v>52</v>
      </c>
      <c r="M210" t="s">
        <v>825</v>
      </c>
      <c r="N210" t="s">
        <v>245</v>
      </c>
      <c r="O210" t="s">
        <v>101</v>
      </c>
      <c r="P210" t="s">
        <v>826</v>
      </c>
      <c r="Q210" t="s">
        <v>48</v>
      </c>
      <c r="R210" t="s">
        <v>130</v>
      </c>
    </row>
    <row r="211" spans="1:34" x14ac:dyDescent="0.2">
      <c r="A211" t="s">
        <v>1080</v>
      </c>
      <c r="B211">
        <f t="shared" si="16"/>
        <v>2.145002145002145E-2</v>
      </c>
      <c r="C211">
        <f t="shared" si="17"/>
        <v>0.19138755980861244</v>
      </c>
      <c r="D211">
        <v>0.80000000000000104</v>
      </c>
      <c r="E211">
        <f t="shared" si="15"/>
        <v>9.9920072216264089E-16</v>
      </c>
      <c r="F211" t="s">
        <v>1075</v>
      </c>
      <c r="G211" t="s">
        <v>297</v>
      </c>
      <c r="H211" t="s">
        <v>443</v>
      </c>
      <c r="I211" t="s">
        <v>67</v>
      </c>
      <c r="J211" t="s">
        <v>101</v>
      </c>
      <c r="K211" t="s">
        <v>44</v>
      </c>
      <c r="L211" t="s">
        <v>45</v>
      </c>
      <c r="M211" t="s">
        <v>523</v>
      </c>
      <c r="N211" t="s">
        <v>52</v>
      </c>
      <c r="O211" t="s">
        <v>524</v>
      </c>
      <c r="P211" t="s">
        <v>48</v>
      </c>
      <c r="Q211" t="s">
        <v>395</v>
      </c>
      <c r="R211" t="s">
        <v>52</v>
      </c>
      <c r="S211" t="s">
        <v>186</v>
      </c>
      <c r="T211" t="s">
        <v>235</v>
      </c>
    </row>
    <row r="212" spans="1:34" x14ac:dyDescent="0.2">
      <c r="A212" t="s">
        <v>1080</v>
      </c>
      <c r="B212">
        <f t="shared" si="16"/>
        <v>2.145002145002145E-2</v>
      </c>
      <c r="C212">
        <f t="shared" si="17"/>
        <v>0.19138755980861244</v>
      </c>
      <c r="D212">
        <v>0.70000000000000095</v>
      </c>
      <c r="E212">
        <f t="shared" si="15"/>
        <v>-9.999999999999909E-2</v>
      </c>
      <c r="F212" t="s">
        <v>1075</v>
      </c>
      <c r="G212" t="s">
        <v>82</v>
      </c>
      <c r="H212" t="s">
        <v>193</v>
      </c>
      <c r="I212" t="s">
        <v>437</v>
      </c>
      <c r="J212" t="s">
        <v>67</v>
      </c>
      <c r="K212" t="s">
        <v>48</v>
      </c>
      <c r="L212" t="s">
        <v>452</v>
      </c>
      <c r="M212" t="s">
        <v>507</v>
      </c>
      <c r="N212" t="s">
        <v>52</v>
      </c>
      <c r="O212" t="s">
        <v>45</v>
      </c>
      <c r="P212" t="s">
        <v>173</v>
      </c>
      <c r="Q212" t="s">
        <v>827</v>
      </c>
      <c r="R212" t="s">
        <v>1</v>
      </c>
      <c r="S212" t="s">
        <v>750</v>
      </c>
    </row>
    <row r="213" spans="1:34" x14ac:dyDescent="0.2">
      <c r="A213" t="s">
        <v>1080</v>
      </c>
      <c r="B213">
        <f t="shared" si="16"/>
        <v>2.145002145002145E-2</v>
      </c>
      <c r="C213">
        <f t="shared" si="17"/>
        <v>0.19138755980861244</v>
      </c>
      <c r="D213">
        <v>0.6</v>
      </c>
      <c r="E213">
        <f t="shared" si="15"/>
        <v>-0.20000000000000007</v>
      </c>
      <c r="F213" t="s">
        <v>1075</v>
      </c>
      <c r="G213" t="s">
        <v>72</v>
      </c>
      <c r="H213" t="s">
        <v>828</v>
      </c>
      <c r="I213" t="s">
        <v>203</v>
      </c>
      <c r="J213" t="s">
        <v>829</v>
      </c>
      <c r="K213" t="s">
        <v>42</v>
      </c>
      <c r="L213" t="s">
        <v>463</v>
      </c>
      <c r="M213" t="s">
        <v>245</v>
      </c>
      <c r="N213" t="s">
        <v>85</v>
      </c>
      <c r="O213" t="s">
        <v>539</v>
      </c>
      <c r="P213" t="s">
        <v>830</v>
      </c>
      <c r="Q213" t="s">
        <v>77</v>
      </c>
    </row>
    <row r="214" spans="1:34" x14ac:dyDescent="0.2">
      <c r="A214" t="s">
        <v>1080</v>
      </c>
      <c r="B214">
        <f t="shared" si="16"/>
        <v>2.145002145002145E-2</v>
      </c>
      <c r="C214">
        <f t="shared" si="17"/>
        <v>0.19138755980861244</v>
      </c>
      <c r="D214">
        <v>0.5</v>
      </c>
      <c r="E214">
        <f t="shared" si="15"/>
        <v>-0.30000000000000004</v>
      </c>
      <c r="F214" t="s">
        <v>1075</v>
      </c>
      <c r="G214" t="s">
        <v>371</v>
      </c>
      <c r="H214" t="s">
        <v>461</v>
      </c>
      <c r="I214" t="s">
        <v>465</v>
      </c>
      <c r="J214" t="s">
        <v>262</v>
      </c>
      <c r="K214" t="s">
        <v>176</v>
      </c>
      <c r="L214" t="s">
        <v>97</v>
      </c>
      <c r="M214" t="s">
        <v>831</v>
      </c>
      <c r="N214" t="s">
        <v>48</v>
      </c>
      <c r="O214" t="s">
        <v>832</v>
      </c>
      <c r="P214" t="s">
        <v>511</v>
      </c>
      <c r="Q214" t="s">
        <v>135</v>
      </c>
      <c r="R214" t="s">
        <v>41</v>
      </c>
    </row>
    <row r="215" spans="1:34" x14ac:dyDescent="0.2">
      <c r="A215" t="s">
        <v>1080</v>
      </c>
      <c r="B215">
        <f t="shared" si="16"/>
        <v>2.145002145002145E-2</v>
      </c>
      <c r="C215">
        <f t="shared" si="17"/>
        <v>0.19138755980861244</v>
      </c>
      <c r="D215">
        <v>0.4</v>
      </c>
      <c r="E215">
        <f t="shared" si="15"/>
        <v>-0.4</v>
      </c>
      <c r="F215" t="s">
        <v>1075</v>
      </c>
      <c r="G215" t="s">
        <v>269</v>
      </c>
      <c r="H215" t="s">
        <v>236</v>
      </c>
      <c r="I215" t="s">
        <v>109</v>
      </c>
      <c r="J215" t="s">
        <v>193</v>
      </c>
      <c r="K215" t="s">
        <v>48</v>
      </c>
      <c r="L215" t="s">
        <v>718</v>
      </c>
      <c r="M215" t="s">
        <v>833</v>
      </c>
      <c r="N215" t="s">
        <v>48</v>
      </c>
      <c r="O215" t="s">
        <v>834</v>
      </c>
      <c r="P215" t="s">
        <v>119</v>
      </c>
      <c r="Q215" t="s">
        <v>835</v>
      </c>
    </row>
    <row r="216" spans="1:34" x14ac:dyDescent="0.2">
      <c r="A216" t="s">
        <v>1080</v>
      </c>
      <c r="B216">
        <f t="shared" si="16"/>
        <v>2.145002145002145E-2</v>
      </c>
      <c r="C216">
        <f t="shared" si="17"/>
        <v>0.19138755980861244</v>
      </c>
      <c r="D216">
        <v>0.3</v>
      </c>
      <c r="E216">
        <f t="shared" si="15"/>
        <v>-0.5</v>
      </c>
      <c r="F216" t="s">
        <v>1075</v>
      </c>
      <c r="G216" t="s">
        <v>50</v>
      </c>
      <c r="H216" t="s">
        <v>127</v>
      </c>
      <c r="I216" t="s">
        <v>77</v>
      </c>
      <c r="J216" t="s">
        <v>128</v>
      </c>
      <c r="K216" t="s">
        <v>98</v>
      </c>
      <c r="L216" t="s">
        <v>319</v>
      </c>
      <c r="M216" t="s">
        <v>57</v>
      </c>
      <c r="N216" t="s">
        <v>662</v>
      </c>
      <c r="O216" t="s">
        <v>122</v>
      </c>
      <c r="P216" t="s">
        <v>177</v>
      </c>
      <c r="Q216" t="s">
        <v>48</v>
      </c>
      <c r="R216" t="s">
        <v>802</v>
      </c>
      <c r="S216" t="s">
        <v>836</v>
      </c>
    </row>
    <row r="217" spans="1:34" x14ac:dyDescent="0.2">
      <c r="A217" t="s">
        <v>1080</v>
      </c>
      <c r="B217">
        <f t="shared" si="16"/>
        <v>2.145002145002145E-2</v>
      </c>
      <c r="C217">
        <f t="shared" si="17"/>
        <v>0.19138755980861244</v>
      </c>
      <c r="D217">
        <v>0.2</v>
      </c>
      <c r="E217">
        <f t="shared" si="15"/>
        <v>-0.60000000000000009</v>
      </c>
      <c r="F217" t="s">
        <v>1075</v>
      </c>
      <c r="G217" t="s">
        <v>269</v>
      </c>
      <c r="H217" t="s">
        <v>438</v>
      </c>
      <c r="I217" t="s">
        <v>837</v>
      </c>
      <c r="J217" t="s">
        <v>52</v>
      </c>
      <c r="K217" t="s">
        <v>261</v>
      </c>
      <c r="L217" t="s">
        <v>101</v>
      </c>
      <c r="M217" t="s">
        <v>650</v>
      </c>
      <c r="N217" t="s">
        <v>465</v>
      </c>
      <c r="O217" t="s">
        <v>84</v>
      </c>
      <c r="P217" t="s">
        <v>136</v>
      </c>
      <c r="Q217" t="s">
        <v>42</v>
      </c>
      <c r="R217" t="s">
        <v>750</v>
      </c>
    </row>
    <row r="218" spans="1:34" x14ac:dyDescent="0.2">
      <c r="A218" t="s">
        <v>1080</v>
      </c>
      <c r="B218">
        <f t="shared" si="16"/>
        <v>2.145002145002145E-2</v>
      </c>
      <c r="C218">
        <f t="shared" si="17"/>
        <v>0.19138755980861244</v>
      </c>
      <c r="D218">
        <v>9.9999999999999895E-2</v>
      </c>
      <c r="E218">
        <f t="shared" si="15"/>
        <v>-0.70000000000000018</v>
      </c>
      <c r="F218" t="s">
        <v>1075</v>
      </c>
      <c r="G218" t="s">
        <v>82</v>
      </c>
      <c r="H218" t="s">
        <v>586</v>
      </c>
      <c r="I218" t="s">
        <v>465</v>
      </c>
      <c r="J218" t="s">
        <v>398</v>
      </c>
      <c r="K218" t="s">
        <v>838</v>
      </c>
      <c r="L218" t="s">
        <v>52</v>
      </c>
      <c r="M218" t="s">
        <v>48</v>
      </c>
      <c r="N218" t="s">
        <v>839</v>
      </c>
      <c r="O218" t="s">
        <v>177</v>
      </c>
      <c r="P218" t="s">
        <v>48</v>
      </c>
      <c r="Q218" t="s">
        <v>840</v>
      </c>
    </row>
    <row r="219" spans="1:34" x14ac:dyDescent="0.2">
      <c r="A219" t="s">
        <v>1080</v>
      </c>
      <c r="B219">
        <f t="shared" si="16"/>
        <v>2.145002145002145E-2</v>
      </c>
      <c r="C219">
        <f t="shared" si="17"/>
        <v>0.19138755980861244</v>
      </c>
      <c r="D219">
        <v>0</v>
      </c>
      <c r="E219">
        <f t="shared" si="15"/>
        <v>-0.8</v>
      </c>
      <c r="F219" t="s">
        <v>1075</v>
      </c>
      <c r="G219" t="s">
        <v>841</v>
      </c>
      <c r="H219" t="s">
        <v>319</v>
      </c>
      <c r="I219" t="s">
        <v>75</v>
      </c>
      <c r="J219" t="s">
        <v>128</v>
      </c>
      <c r="K219" t="s">
        <v>48</v>
      </c>
      <c r="L219" t="s">
        <v>419</v>
      </c>
      <c r="M219" t="s">
        <v>842</v>
      </c>
      <c r="N219" t="s">
        <v>94</v>
      </c>
      <c r="O219" t="s">
        <v>186</v>
      </c>
      <c r="P219" t="s">
        <v>397</v>
      </c>
      <c r="Q219" t="s">
        <v>510</v>
      </c>
    </row>
    <row r="220" spans="1:34" x14ac:dyDescent="0.2">
      <c r="A220" t="s">
        <v>1080</v>
      </c>
      <c r="B220">
        <f t="shared" si="16"/>
        <v>2.145002145002145E-2</v>
      </c>
      <c r="C220">
        <f t="shared" si="17"/>
        <v>0.19138755980861244</v>
      </c>
      <c r="D220">
        <v>-0.1</v>
      </c>
      <c r="E220">
        <f t="shared" si="15"/>
        <v>-0.9</v>
      </c>
      <c r="F220" t="s">
        <v>1075</v>
      </c>
      <c r="G220" t="s">
        <v>843</v>
      </c>
      <c r="H220" t="s">
        <v>844</v>
      </c>
      <c r="I220" t="s">
        <v>85</v>
      </c>
      <c r="J220" t="s">
        <v>148</v>
      </c>
      <c r="K220" t="s">
        <v>845</v>
      </c>
      <c r="L220" t="s">
        <v>68</v>
      </c>
      <c r="M220" t="s">
        <v>200</v>
      </c>
      <c r="N220" t="s">
        <v>158</v>
      </c>
      <c r="O220" t="s">
        <v>48</v>
      </c>
      <c r="P220" t="s">
        <v>452</v>
      </c>
      <c r="Q220" t="s">
        <v>94</v>
      </c>
      <c r="R220" t="s">
        <v>55</v>
      </c>
      <c r="S220" t="s">
        <v>94</v>
      </c>
      <c r="T220" t="s">
        <v>68</v>
      </c>
      <c r="U220" t="s">
        <v>144</v>
      </c>
    </row>
    <row r="221" spans="1:34" x14ac:dyDescent="0.2">
      <c r="A221" t="s">
        <v>1080</v>
      </c>
      <c r="B221">
        <f t="shared" si="16"/>
        <v>2.145002145002145E-2</v>
      </c>
      <c r="C221">
        <f t="shared" si="17"/>
        <v>0.19138755980861244</v>
      </c>
      <c r="D221">
        <v>-0.2</v>
      </c>
      <c r="E221">
        <f t="shared" si="15"/>
        <v>-1</v>
      </c>
      <c r="F221" t="s">
        <v>1075</v>
      </c>
      <c r="G221" t="s">
        <v>846</v>
      </c>
      <c r="H221" t="s">
        <v>101</v>
      </c>
      <c r="I221" t="s">
        <v>83</v>
      </c>
      <c r="J221" t="s">
        <v>70</v>
      </c>
      <c r="K221" t="s">
        <v>259</v>
      </c>
      <c r="L221" t="s">
        <v>332</v>
      </c>
      <c r="M221" t="s">
        <v>68</v>
      </c>
      <c r="N221" t="s">
        <v>104</v>
      </c>
      <c r="O221" t="s">
        <v>54</v>
      </c>
      <c r="P221" t="s">
        <v>1</v>
      </c>
      <c r="Q221" t="s">
        <v>847</v>
      </c>
      <c r="R221" t="s">
        <v>249</v>
      </c>
    </row>
    <row r="222" spans="1:34" x14ac:dyDescent="0.2">
      <c r="A222" t="s">
        <v>1081</v>
      </c>
      <c r="B222">
        <f>1/2.3</f>
        <v>0.43478260869565222</v>
      </c>
      <c r="C222">
        <f>1/16/2.3</f>
        <v>2.7173913043478264E-2</v>
      </c>
      <c r="D222">
        <v>1.7</v>
      </c>
      <c r="E222">
        <f t="shared" si="15"/>
        <v>0.89999999999999991</v>
      </c>
      <c r="F222" t="s">
        <v>1075</v>
      </c>
      <c r="G222" t="s">
        <v>82</v>
      </c>
      <c r="H222" t="s">
        <v>193</v>
      </c>
      <c r="I222" t="s">
        <v>849</v>
      </c>
      <c r="J222" t="s">
        <v>88</v>
      </c>
      <c r="K222" t="s">
        <v>416</v>
      </c>
      <c r="L222" t="s">
        <v>850</v>
      </c>
      <c r="M222" t="s">
        <v>851</v>
      </c>
      <c r="N222" t="s">
        <v>174</v>
      </c>
      <c r="O222" t="s">
        <v>57</v>
      </c>
      <c r="P222" t="s">
        <v>786</v>
      </c>
      <c r="Q222" t="s">
        <v>122</v>
      </c>
      <c r="R222" t="s">
        <v>852</v>
      </c>
      <c r="V222" t="s">
        <v>82</v>
      </c>
      <c r="W222" t="s">
        <v>193</v>
      </c>
      <c r="X222" t="s">
        <v>849</v>
      </c>
      <c r="Y222" t="s">
        <v>88</v>
      </c>
      <c r="Z222" t="s">
        <v>416</v>
      </c>
      <c r="AA222" t="s">
        <v>850</v>
      </c>
      <c r="AB222" t="s">
        <v>851</v>
      </c>
      <c r="AC222" t="s">
        <v>174</v>
      </c>
      <c r="AD222" t="s">
        <v>57</v>
      </c>
      <c r="AE222" t="s">
        <v>786</v>
      </c>
      <c r="AF222" t="s">
        <v>122</v>
      </c>
      <c r="AG222" t="s">
        <v>852</v>
      </c>
    </row>
    <row r="223" spans="1:34" x14ac:dyDescent="0.2">
      <c r="A223" t="s">
        <v>1081</v>
      </c>
      <c r="B223">
        <f t="shared" ref="B223:B241" si="18">1/2.3</f>
        <v>0.43478260869565222</v>
      </c>
      <c r="C223">
        <f t="shared" ref="C223:C241" si="19">1/16/2.3</f>
        <v>2.7173913043478264E-2</v>
      </c>
      <c r="D223">
        <v>1.6</v>
      </c>
      <c r="E223">
        <f t="shared" si="15"/>
        <v>0.8</v>
      </c>
      <c r="F223" t="s">
        <v>1075</v>
      </c>
      <c r="G223" t="s">
        <v>72</v>
      </c>
      <c r="H223" t="s">
        <v>853</v>
      </c>
      <c r="I223" t="s">
        <v>854</v>
      </c>
      <c r="J223" t="s">
        <v>390</v>
      </c>
      <c r="K223" t="s">
        <v>815</v>
      </c>
      <c r="L223" t="s">
        <v>245</v>
      </c>
      <c r="M223" t="s">
        <v>68</v>
      </c>
      <c r="N223" t="s">
        <v>193</v>
      </c>
      <c r="O223" t="s">
        <v>855</v>
      </c>
      <c r="P223" t="s">
        <v>52</v>
      </c>
      <c r="Q223" t="s">
        <v>399</v>
      </c>
      <c r="R223" t="s">
        <v>63</v>
      </c>
      <c r="S223" t="s">
        <v>77</v>
      </c>
      <c r="V223" t="s">
        <v>72</v>
      </c>
      <c r="W223" t="s">
        <v>853</v>
      </c>
      <c r="X223" t="s">
        <v>854</v>
      </c>
      <c r="Y223" t="s">
        <v>390</v>
      </c>
      <c r="Z223" t="s">
        <v>815</v>
      </c>
      <c r="AA223" t="s">
        <v>245</v>
      </c>
      <c r="AB223" t="s">
        <v>68</v>
      </c>
      <c r="AC223" t="s">
        <v>193</v>
      </c>
      <c r="AD223" t="s">
        <v>855</v>
      </c>
      <c r="AE223" t="s">
        <v>52</v>
      </c>
      <c r="AF223" t="s">
        <v>399</v>
      </c>
      <c r="AG223" t="s">
        <v>63</v>
      </c>
      <c r="AH223" t="s">
        <v>77</v>
      </c>
    </row>
    <row r="224" spans="1:34" x14ac:dyDescent="0.2">
      <c r="A224" t="s">
        <v>1081</v>
      </c>
      <c r="B224">
        <f t="shared" si="18"/>
        <v>0.43478260869565222</v>
      </c>
      <c r="C224">
        <f t="shared" si="19"/>
        <v>2.7173913043478264E-2</v>
      </c>
      <c r="D224">
        <v>1.5</v>
      </c>
      <c r="E224">
        <f t="shared" si="15"/>
        <v>0.7</v>
      </c>
      <c r="F224" t="s">
        <v>1075</v>
      </c>
      <c r="G224" t="s">
        <v>72</v>
      </c>
      <c r="H224" t="s">
        <v>856</v>
      </c>
      <c r="I224" t="s">
        <v>857</v>
      </c>
      <c r="J224" t="s">
        <v>48</v>
      </c>
      <c r="K224" t="s">
        <v>858</v>
      </c>
      <c r="L224" t="s">
        <v>859</v>
      </c>
      <c r="M224" t="s">
        <v>77</v>
      </c>
      <c r="N224" t="s">
        <v>47</v>
      </c>
      <c r="O224" t="s">
        <v>860</v>
      </c>
      <c r="P224" t="s">
        <v>861</v>
      </c>
      <c r="Q224" t="s">
        <v>121</v>
      </c>
      <c r="R224" t="s">
        <v>862</v>
      </c>
      <c r="V224" t="s">
        <v>72</v>
      </c>
      <c r="W224" t="s">
        <v>856</v>
      </c>
      <c r="X224" t="s">
        <v>857</v>
      </c>
      <c r="Y224" t="s">
        <v>48</v>
      </c>
      <c r="Z224" t="s">
        <v>858</v>
      </c>
      <c r="AA224" t="s">
        <v>859</v>
      </c>
      <c r="AB224" t="s">
        <v>77</v>
      </c>
      <c r="AC224" t="s">
        <v>47</v>
      </c>
      <c r="AD224" t="s">
        <v>860</v>
      </c>
      <c r="AE224" t="s">
        <v>861</v>
      </c>
      <c r="AF224" t="s">
        <v>121</v>
      </c>
      <c r="AG224" t="s">
        <v>862</v>
      </c>
    </row>
    <row r="225" spans="1:35" x14ac:dyDescent="0.2">
      <c r="A225" t="s">
        <v>1081</v>
      </c>
      <c r="B225">
        <f t="shared" si="18"/>
        <v>0.43478260869565222</v>
      </c>
      <c r="C225">
        <f t="shared" si="19"/>
        <v>2.7173913043478264E-2</v>
      </c>
      <c r="D225">
        <v>1.4</v>
      </c>
      <c r="E225">
        <f t="shared" si="15"/>
        <v>0.59999999999999987</v>
      </c>
      <c r="F225" t="s">
        <v>1075</v>
      </c>
      <c r="G225" t="s">
        <v>50</v>
      </c>
      <c r="H225" t="s">
        <v>119</v>
      </c>
      <c r="I225" t="s">
        <v>52</v>
      </c>
      <c r="J225" t="s">
        <v>268</v>
      </c>
      <c r="K225" t="s">
        <v>52</v>
      </c>
      <c r="L225" t="s">
        <v>48</v>
      </c>
      <c r="M225" t="s">
        <v>842</v>
      </c>
      <c r="N225" t="s">
        <v>489</v>
      </c>
      <c r="O225" t="s">
        <v>131</v>
      </c>
      <c r="P225" t="s">
        <v>748</v>
      </c>
      <c r="Q225" t="s">
        <v>350</v>
      </c>
      <c r="R225" t="s">
        <v>98</v>
      </c>
      <c r="S225" t="s">
        <v>863</v>
      </c>
      <c r="V225" t="s">
        <v>50</v>
      </c>
      <c r="W225" t="s">
        <v>119</v>
      </c>
      <c r="X225" t="s">
        <v>52</v>
      </c>
      <c r="Y225" t="s">
        <v>268</v>
      </c>
      <c r="Z225" t="s">
        <v>52</v>
      </c>
      <c r="AA225" t="s">
        <v>48</v>
      </c>
      <c r="AB225" t="s">
        <v>842</v>
      </c>
      <c r="AC225" t="s">
        <v>489</v>
      </c>
      <c r="AD225" t="s">
        <v>131</v>
      </c>
      <c r="AE225" t="s">
        <v>748</v>
      </c>
      <c r="AF225" t="s">
        <v>350</v>
      </c>
      <c r="AG225" t="s">
        <v>98</v>
      </c>
      <c r="AH225" t="s">
        <v>863</v>
      </c>
    </row>
    <row r="226" spans="1:35" x14ac:dyDescent="0.2">
      <c r="A226" t="s">
        <v>1081</v>
      </c>
      <c r="B226">
        <f t="shared" si="18"/>
        <v>0.43478260869565222</v>
      </c>
      <c r="C226">
        <f t="shared" si="19"/>
        <v>2.7173913043478264E-2</v>
      </c>
      <c r="D226">
        <v>1.3</v>
      </c>
      <c r="E226">
        <f t="shared" si="15"/>
        <v>0.5</v>
      </c>
      <c r="F226" t="s">
        <v>1075</v>
      </c>
      <c r="G226" t="s">
        <v>864</v>
      </c>
      <c r="H226" t="s">
        <v>865</v>
      </c>
      <c r="I226" t="s">
        <v>63</v>
      </c>
      <c r="J226" t="s">
        <v>131</v>
      </c>
      <c r="K226" t="s">
        <v>119</v>
      </c>
      <c r="L226" t="s">
        <v>643</v>
      </c>
      <c r="M226" t="s">
        <v>193</v>
      </c>
      <c r="N226" t="s">
        <v>121</v>
      </c>
      <c r="O226" t="s">
        <v>48</v>
      </c>
      <c r="P226" t="s">
        <v>866</v>
      </c>
      <c r="Q226" t="s">
        <v>867</v>
      </c>
      <c r="V226" t="s">
        <v>864</v>
      </c>
      <c r="W226" t="s">
        <v>865</v>
      </c>
      <c r="X226" t="s">
        <v>63</v>
      </c>
      <c r="Y226" t="s">
        <v>131</v>
      </c>
      <c r="Z226" t="s">
        <v>119</v>
      </c>
      <c r="AA226" t="s">
        <v>643</v>
      </c>
      <c r="AB226" t="s">
        <v>193</v>
      </c>
      <c r="AC226" t="s">
        <v>121</v>
      </c>
      <c r="AD226" t="s">
        <v>48</v>
      </c>
      <c r="AE226" t="s">
        <v>866</v>
      </c>
      <c r="AF226" t="s">
        <v>867</v>
      </c>
    </row>
    <row r="227" spans="1:35" x14ac:dyDescent="0.2">
      <c r="A227" t="s">
        <v>1081</v>
      </c>
      <c r="B227">
        <f t="shared" si="18"/>
        <v>0.43478260869565222</v>
      </c>
      <c r="C227">
        <f t="shared" si="19"/>
        <v>2.7173913043478264E-2</v>
      </c>
      <c r="D227">
        <v>1.2</v>
      </c>
      <c r="E227">
        <f t="shared" si="15"/>
        <v>0.39999999999999991</v>
      </c>
      <c r="F227" t="s">
        <v>1075</v>
      </c>
      <c r="G227" t="s">
        <v>664</v>
      </c>
      <c r="H227" t="s">
        <v>121</v>
      </c>
      <c r="I227" t="s">
        <v>48</v>
      </c>
      <c r="J227" t="s">
        <v>868</v>
      </c>
      <c r="K227" t="s">
        <v>869</v>
      </c>
      <c r="L227" t="s">
        <v>1</v>
      </c>
      <c r="M227" t="s">
        <v>285</v>
      </c>
      <c r="N227" t="s">
        <v>90</v>
      </c>
      <c r="O227" t="s">
        <v>140</v>
      </c>
      <c r="P227" t="s">
        <v>48</v>
      </c>
      <c r="Q227" t="s">
        <v>148</v>
      </c>
      <c r="R227" t="s">
        <v>235</v>
      </c>
      <c r="V227" t="s">
        <v>664</v>
      </c>
      <c r="W227" t="s">
        <v>121</v>
      </c>
      <c r="X227" t="s">
        <v>48</v>
      </c>
      <c r="Y227" t="s">
        <v>868</v>
      </c>
      <c r="Z227" t="s">
        <v>869</v>
      </c>
      <c r="AA227" t="s">
        <v>1</v>
      </c>
      <c r="AB227" t="s">
        <v>285</v>
      </c>
      <c r="AC227" t="s">
        <v>90</v>
      </c>
      <c r="AD227" t="s">
        <v>140</v>
      </c>
      <c r="AE227" t="s">
        <v>48</v>
      </c>
      <c r="AF227" t="s">
        <v>148</v>
      </c>
      <c r="AG227" t="s">
        <v>235</v>
      </c>
    </row>
    <row r="228" spans="1:35" x14ac:dyDescent="0.2">
      <c r="A228" t="s">
        <v>1081</v>
      </c>
      <c r="B228">
        <f t="shared" si="18"/>
        <v>0.43478260869565222</v>
      </c>
      <c r="C228">
        <f t="shared" si="19"/>
        <v>2.7173913043478264E-2</v>
      </c>
      <c r="D228">
        <v>1.1000000000000001</v>
      </c>
      <c r="E228">
        <f t="shared" si="15"/>
        <v>0.30000000000000004</v>
      </c>
      <c r="F228" t="s">
        <v>1075</v>
      </c>
      <c r="G228" t="s">
        <v>72</v>
      </c>
      <c r="H228" t="s">
        <v>870</v>
      </c>
      <c r="I228" t="s">
        <v>92</v>
      </c>
      <c r="J228" t="s">
        <v>158</v>
      </c>
      <c r="K228" t="s">
        <v>48</v>
      </c>
      <c r="L228" t="s">
        <v>199</v>
      </c>
      <c r="M228" t="s">
        <v>722</v>
      </c>
      <c r="N228" t="s">
        <v>121</v>
      </c>
      <c r="O228" t="s">
        <v>824</v>
      </c>
      <c r="P228" t="s">
        <v>41</v>
      </c>
      <c r="Q228" t="s">
        <v>48</v>
      </c>
      <c r="R228" t="s">
        <v>871</v>
      </c>
      <c r="V228" t="s">
        <v>72</v>
      </c>
      <c r="W228" t="s">
        <v>870</v>
      </c>
      <c r="X228" t="s">
        <v>92</v>
      </c>
      <c r="Y228" t="s">
        <v>158</v>
      </c>
      <c r="Z228" t="s">
        <v>48</v>
      </c>
      <c r="AA228" t="s">
        <v>199</v>
      </c>
      <c r="AB228" t="s">
        <v>722</v>
      </c>
      <c r="AC228" t="s">
        <v>121</v>
      </c>
      <c r="AD228" t="s">
        <v>824</v>
      </c>
      <c r="AE228" t="s">
        <v>41</v>
      </c>
      <c r="AF228" t="s">
        <v>48</v>
      </c>
      <c r="AG228" t="s">
        <v>871</v>
      </c>
    </row>
    <row r="229" spans="1:35" x14ac:dyDescent="0.2">
      <c r="A229" t="s">
        <v>1081</v>
      </c>
      <c r="B229">
        <f t="shared" si="18"/>
        <v>0.43478260869565222</v>
      </c>
      <c r="C229">
        <f t="shared" si="19"/>
        <v>2.7173913043478264E-2</v>
      </c>
      <c r="D229">
        <v>1</v>
      </c>
      <c r="E229">
        <f t="shared" si="15"/>
        <v>0.19999999999999996</v>
      </c>
      <c r="F229" t="s">
        <v>1075</v>
      </c>
      <c r="G229" t="s">
        <v>50</v>
      </c>
      <c r="H229" t="s">
        <v>127</v>
      </c>
      <c r="I229" t="s">
        <v>77</v>
      </c>
      <c r="J229" t="s">
        <v>128</v>
      </c>
      <c r="K229" t="s">
        <v>48</v>
      </c>
      <c r="L229" t="s">
        <v>872</v>
      </c>
      <c r="M229" t="s">
        <v>94</v>
      </c>
      <c r="N229" t="s">
        <v>250</v>
      </c>
      <c r="O229" t="s">
        <v>131</v>
      </c>
      <c r="P229" t="s">
        <v>873</v>
      </c>
      <c r="Q229" t="s">
        <v>63</v>
      </c>
      <c r="R229" t="s">
        <v>438</v>
      </c>
      <c r="S229" t="s">
        <v>439</v>
      </c>
      <c r="T229" t="s">
        <v>828</v>
      </c>
      <c r="V229" t="s">
        <v>50</v>
      </c>
      <c r="W229" t="s">
        <v>127</v>
      </c>
      <c r="X229" t="s">
        <v>77</v>
      </c>
      <c r="Y229" t="s">
        <v>128</v>
      </c>
      <c r="Z229" t="s">
        <v>48</v>
      </c>
      <c r="AA229" t="s">
        <v>872</v>
      </c>
      <c r="AB229" t="s">
        <v>94</v>
      </c>
      <c r="AC229" t="s">
        <v>250</v>
      </c>
      <c r="AD229" t="s">
        <v>131</v>
      </c>
      <c r="AE229" t="s">
        <v>873</v>
      </c>
      <c r="AF229" t="s">
        <v>63</v>
      </c>
      <c r="AG229" t="s">
        <v>438</v>
      </c>
      <c r="AH229" t="s">
        <v>439</v>
      </c>
      <c r="AI229" t="s">
        <v>828</v>
      </c>
    </row>
    <row r="230" spans="1:35" x14ac:dyDescent="0.2">
      <c r="A230" t="s">
        <v>1081</v>
      </c>
      <c r="B230">
        <f t="shared" si="18"/>
        <v>0.43478260869565222</v>
      </c>
      <c r="C230">
        <f t="shared" si="19"/>
        <v>2.7173913043478264E-2</v>
      </c>
      <c r="D230">
        <v>0.90000000000000102</v>
      </c>
      <c r="E230">
        <f t="shared" si="15"/>
        <v>0.10000000000000098</v>
      </c>
      <c r="F230" t="s">
        <v>1075</v>
      </c>
      <c r="G230" t="s">
        <v>72</v>
      </c>
      <c r="H230" t="s">
        <v>550</v>
      </c>
      <c r="I230" t="s">
        <v>51</v>
      </c>
      <c r="J230" t="s">
        <v>289</v>
      </c>
      <c r="K230" t="s">
        <v>145</v>
      </c>
      <c r="L230" t="s">
        <v>245</v>
      </c>
      <c r="M230" t="s">
        <v>48</v>
      </c>
      <c r="N230" t="s">
        <v>552</v>
      </c>
      <c r="O230" t="s">
        <v>524</v>
      </c>
      <c r="P230" t="s">
        <v>111</v>
      </c>
      <c r="Q230" t="s">
        <v>158</v>
      </c>
      <c r="V230" t="s">
        <v>72</v>
      </c>
      <c r="W230" t="s">
        <v>550</v>
      </c>
      <c r="X230" t="s">
        <v>51</v>
      </c>
      <c r="Y230" t="s">
        <v>289</v>
      </c>
      <c r="Z230" t="s">
        <v>145</v>
      </c>
      <c r="AA230" t="s">
        <v>245</v>
      </c>
      <c r="AB230" t="s">
        <v>48</v>
      </c>
      <c r="AC230" t="s">
        <v>552</v>
      </c>
      <c r="AD230" t="s">
        <v>524</v>
      </c>
      <c r="AE230" t="s">
        <v>111</v>
      </c>
      <c r="AF230" t="s">
        <v>158</v>
      </c>
    </row>
    <row r="231" spans="1:35" x14ac:dyDescent="0.2">
      <c r="A231" t="s">
        <v>1081</v>
      </c>
      <c r="B231">
        <f t="shared" si="18"/>
        <v>0.43478260869565222</v>
      </c>
      <c r="C231">
        <f t="shared" si="19"/>
        <v>2.7173913043478264E-2</v>
      </c>
      <c r="D231">
        <v>0.80000000000000104</v>
      </c>
      <c r="E231">
        <f t="shared" si="15"/>
        <v>9.9920072216264089E-16</v>
      </c>
      <c r="F231" t="s">
        <v>1075</v>
      </c>
      <c r="G231" t="s">
        <v>72</v>
      </c>
      <c r="H231" t="s">
        <v>874</v>
      </c>
      <c r="I231" t="s">
        <v>695</v>
      </c>
      <c r="J231" t="s">
        <v>875</v>
      </c>
      <c r="K231" t="s">
        <v>830</v>
      </c>
      <c r="L231" t="s">
        <v>77</v>
      </c>
      <c r="M231" t="s">
        <v>186</v>
      </c>
      <c r="N231" t="s">
        <v>364</v>
      </c>
      <c r="O231" t="s">
        <v>48</v>
      </c>
      <c r="P231" t="s">
        <v>876</v>
      </c>
      <c r="Q231" t="s">
        <v>338</v>
      </c>
      <c r="R231" t="s">
        <v>164</v>
      </c>
      <c r="V231" t="s">
        <v>72</v>
      </c>
      <c r="W231" t="s">
        <v>874</v>
      </c>
      <c r="X231" t="s">
        <v>695</v>
      </c>
      <c r="Y231" t="s">
        <v>875</v>
      </c>
      <c r="Z231" t="s">
        <v>830</v>
      </c>
      <c r="AA231" t="s">
        <v>77</v>
      </c>
      <c r="AB231" t="s">
        <v>186</v>
      </c>
      <c r="AC231" t="s">
        <v>364</v>
      </c>
      <c r="AD231" t="s">
        <v>48</v>
      </c>
      <c r="AE231" t="s">
        <v>876</v>
      </c>
      <c r="AF231" t="s">
        <v>338</v>
      </c>
      <c r="AG231" t="s">
        <v>164</v>
      </c>
    </row>
    <row r="232" spans="1:35" x14ac:dyDescent="0.2">
      <c r="A232" t="s">
        <v>1081</v>
      </c>
      <c r="B232">
        <f t="shared" si="18"/>
        <v>0.43478260869565222</v>
      </c>
      <c r="C232">
        <f t="shared" si="19"/>
        <v>2.7173913043478264E-2</v>
      </c>
      <c r="D232">
        <v>0.70000000000000095</v>
      </c>
      <c r="E232">
        <f t="shared" si="15"/>
        <v>-9.999999999999909E-2</v>
      </c>
      <c r="F232" t="s">
        <v>1075</v>
      </c>
      <c r="G232" t="s">
        <v>846</v>
      </c>
      <c r="H232" t="s">
        <v>101</v>
      </c>
      <c r="I232" t="s">
        <v>705</v>
      </c>
      <c r="J232" t="s">
        <v>48</v>
      </c>
      <c r="K232" t="s">
        <v>389</v>
      </c>
      <c r="L232" t="s">
        <v>480</v>
      </c>
      <c r="M232" t="s">
        <v>567</v>
      </c>
      <c r="N232" t="s">
        <v>259</v>
      </c>
      <c r="O232" t="s">
        <v>193</v>
      </c>
      <c r="P232" t="s">
        <v>48</v>
      </c>
      <c r="Q232" t="s">
        <v>877</v>
      </c>
      <c r="R232" t="s">
        <v>332</v>
      </c>
      <c r="S232" t="s">
        <v>878</v>
      </c>
      <c r="V232" t="s">
        <v>846</v>
      </c>
      <c r="W232" t="s">
        <v>101</v>
      </c>
      <c r="X232" t="s">
        <v>705</v>
      </c>
      <c r="Y232" t="s">
        <v>48</v>
      </c>
      <c r="Z232" t="s">
        <v>389</v>
      </c>
      <c r="AA232" t="s">
        <v>480</v>
      </c>
      <c r="AB232" t="s">
        <v>567</v>
      </c>
      <c r="AC232" t="s">
        <v>259</v>
      </c>
      <c r="AD232" t="s">
        <v>193</v>
      </c>
      <c r="AE232" t="s">
        <v>48</v>
      </c>
      <c r="AF232" t="s">
        <v>877</v>
      </c>
      <c r="AG232" t="s">
        <v>332</v>
      </c>
      <c r="AH232" t="s">
        <v>878</v>
      </c>
    </row>
    <row r="233" spans="1:35" x14ac:dyDescent="0.2">
      <c r="A233" t="s">
        <v>1081</v>
      </c>
      <c r="B233">
        <f t="shared" si="18"/>
        <v>0.43478260869565222</v>
      </c>
      <c r="C233">
        <f t="shared" si="19"/>
        <v>2.7173913043478264E-2</v>
      </c>
      <c r="D233">
        <v>0.6</v>
      </c>
      <c r="E233">
        <f t="shared" si="15"/>
        <v>-0.20000000000000007</v>
      </c>
      <c r="F233" t="s">
        <v>1075</v>
      </c>
      <c r="G233" t="s">
        <v>879</v>
      </c>
      <c r="H233" t="s">
        <v>143</v>
      </c>
      <c r="I233" t="s">
        <v>700</v>
      </c>
      <c r="J233" t="s">
        <v>84</v>
      </c>
      <c r="K233" t="s">
        <v>101</v>
      </c>
      <c r="L233" t="s">
        <v>175</v>
      </c>
      <c r="M233" t="s">
        <v>488</v>
      </c>
      <c r="N233" t="s">
        <v>41</v>
      </c>
      <c r="O233" t="s">
        <v>48</v>
      </c>
      <c r="P233" t="s">
        <v>599</v>
      </c>
      <c r="V233" t="s">
        <v>879</v>
      </c>
      <c r="W233" t="s">
        <v>143</v>
      </c>
      <c r="X233" t="s">
        <v>700</v>
      </c>
      <c r="Y233" t="s">
        <v>84</v>
      </c>
      <c r="Z233" t="s">
        <v>101</v>
      </c>
      <c r="AA233" t="s">
        <v>175</v>
      </c>
      <c r="AB233" t="s">
        <v>488</v>
      </c>
      <c r="AC233" t="s">
        <v>41</v>
      </c>
      <c r="AD233" t="s">
        <v>48</v>
      </c>
      <c r="AE233" t="s">
        <v>599</v>
      </c>
    </row>
    <row r="234" spans="1:35" x14ac:dyDescent="0.2">
      <c r="A234" t="s">
        <v>1081</v>
      </c>
      <c r="B234">
        <f t="shared" si="18"/>
        <v>0.43478260869565222</v>
      </c>
      <c r="C234">
        <f t="shared" si="19"/>
        <v>2.7173913043478264E-2</v>
      </c>
      <c r="D234">
        <v>0.5</v>
      </c>
      <c r="E234">
        <f t="shared" si="15"/>
        <v>-0.30000000000000004</v>
      </c>
      <c r="F234" t="s">
        <v>1075</v>
      </c>
      <c r="G234" t="s">
        <v>880</v>
      </c>
      <c r="H234" t="s">
        <v>312</v>
      </c>
      <c r="I234" t="s">
        <v>65</v>
      </c>
      <c r="J234" t="s">
        <v>146</v>
      </c>
      <c r="K234" t="s">
        <v>673</v>
      </c>
      <c r="L234" t="s">
        <v>669</v>
      </c>
      <c r="M234" t="s">
        <v>143</v>
      </c>
      <c r="N234" t="s">
        <v>102</v>
      </c>
      <c r="O234" t="s">
        <v>881</v>
      </c>
      <c r="P234" t="s">
        <v>680</v>
      </c>
      <c r="Q234" t="s">
        <v>330</v>
      </c>
      <c r="V234" t="s">
        <v>880</v>
      </c>
      <c r="W234" t="s">
        <v>312</v>
      </c>
      <c r="X234" t="s">
        <v>65</v>
      </c>
      <c r="Y234" t="s">
        <v>146</v>
      </c>
      <c r="Z234" t="s">
        <v>673</v>
      </c>
      <c r="AA234" t="s">
        <v>669</v>
      </c>
      <c r="AB234" t="s">
        <v>143</v>
      </c>
      <c r="AC234" t="s">
        <v>102</v>
      </c>
      <c r="AD234" t="s">
        <v>881</v>
      </c>
      <c r="AE234" t="s">
        <v>680</v>
      </c>
      <c r="AF234" t="s">
        <v>330</v>
      </c>
    </row>
    <row r="235" spans="1:35" x14ac:dyDescent="0.2">
      <c r="A235" t="s">
        <v>1081</v>
      </c>
      <c r="B235">
        <f t="shared" si="18"/>
        <v>0.43478260869565222</v>
      </c>
      <c r="C235">
        <f t="shared" si="19"/>
        <v>2.7173913043478264E-2</v>
      </c>
      <c r="D235">
        <v>0.4</v>
      </c>
      <c r="E235">
        <f t="shared" si="15"/>
        <v>-0.4</v>
      </c>
      <c r="F235" t="s">
        <v>1075</v>
      </c>
      <c r="G235" t="s">
        <v>72</v>
      </c>
      <c r="H235" t="s">
        <v>882</v>
      </c>
      <c r="I235" t="s">
        <v>460</v>
      </c>
      <c r="J235" t="s">
        <v>67</v>
      </c>
      <c r="K235" t="s">
        <v>68</v>
      </c>
      <c r="L235" t="s">
        <v>315</v>
      </c>
      <c r="M235" t="s">
        <v>883</v>
      </c>
      <c r="N235" t="s">
        <v>128</v>
      </c>
      <c r="O235" t="s">
        <v>390</v>
      </c>
      <c r="P235" t="s">
        <v>884</v>
      </c>
      <c r="Q235" t="s">
        <v>177</v>
      </c>
      <c r="R235" t="s">
        <v>288</v>
      </c>
      <c r="V235" t="s">
        <v>72</v>
      </c>
      <c r="W235" t="s">
        <v>882</v>
      </c>
      <c r="X235" t="s">
        <v>460</v>
      </c>
    </row>
    <row r="236" spans="1:35" x14ac:dyDescent="0.2">
      <c r="A236" t="s">
        <v>1081</v>
      </c>
      <c r="B236">
        <f t="shared" si="18"/>
        <v>0.43478260869565222</v>
      </c>
      <c r="C236">
        <f t="shared" si="19"/>
        <v>2.7173913043478264E-2</v>
      </c>
      <c r="D236">
        <v>0.3</v>
      </c>
      <c r="E236">
        <f t="shared" si="15"/>
        <v>-0.5</v>
      </c>
      <c r="F236" t="s">
        <v>1075</v>
      </c>
      <c r="G236" t="s">
        <v>274</v>
      </c>
      <c r="H236" t="s">
        <v>75</v>
      </c>
      <c r="I236" t="s">
        <v>885</v>
      </c>
      <c r="J236" t="s">
        <v>886</v>
      </c>
      <c r="K236" t="s">
        <v>629</v>
      </c>
      <c r="L236" t="s">
        <v>630</v>
      </c>
      <c r="M236" t="s">
        <v>48</v>
      </c>
      <c r="N236" t="s">
        <v>202</v>
      </c>
      <c r="O236" t="s">
        <v>887</v>
      </c>
      <c r="P236" t="s">
        <v>52</v>
      </c>
      <c r="Q236" t="s">
        <v>465</v>
      </c>
      <c r="R236" t="s">
        <v>212</v>
      </c>
    </row>
    <row r="237" spans="1:35" x14ac:dyDescent="0.2">
      <c r="A237" t="s">
        <v>1081</v>
      </c>
      <c r="B237">
        <f t="shared" si="18"/>
        <v>0.43478260869565222</v>
      </c>
      <c r="C237">
        <f t="shared" si="19"/>
        <v>2.7173913043478264E-2</v>
      </c>
      <c r="D237">
        <v>0.2</v>
      </c>
      <c r="E237">
        <f t="shared" si="15"/>
        <v>-0.60000000000000009</v>
      </c>
      <c r="F237" t="s">
        <v>1075</v>
      </c>
      <c r="G237" t="s">
        <v>318</v>
      </c>
      <c r="H237" t="s">
        <v>888</v>
      </c>
      <c r="I237" t="s">
        <v>662</v>
      </c>
      <c r="J237" t="s">
        <v>109</v>
      </c>
      <c r="K237" t="s">
        <v>48</v>
      </c>
      <c r="L237" t="s">
        <v>889</v>
      </c>
      <c r="M237" t="s">
        <v>76</v>
      </c>
      <c r="N237" t="s">
        <v>48</v>
      </c>
      <c r="O237" t="s">
        <v>311</v>
      </c>
      <c r="P237" t="s">
        <v>158</v>
      </c>
      <c r="Q237" t="s">
        <v>48</v>
      </c>
      <c r="R237" t="s">
        <v>765</v>
      </c>
    </row>
    <row r="238" spans="1:35" x14ac:dyDescent="0.2">
      <c r="A238" t="s">
        <v>1081</v>
      </c>
      <c r="B238">
        <f t="shared" si="18"/>
        <v>0.43478260869565222</v>
      </c>
      <c r="C238">
        <f t="shared" si="19"/>
        <v>2.7173913043478264E-2</v>
      </c>
      <c r="D238">
        <v>9.9999999999999895E-2</v>
      </c>
      <c r="E238">
        <f t="shared" si="15"/>
        <v>-0.70000000000000018</v>
      </c>
      <c r="F238" t="s">
        <v>1075</v>
      </c>
      <c r="G238" t="s">
        <v>72</v>
      </c>
      <c r="H238" t="s">
        <v>890</v>
      </c>
      <c r="I238" t="s">
        <v>460</v>
      </c>
      <c r="J238" t="s">
        <v>67</v>
      </c>
      <c r="K238" t="s">
        <v>101</v>
      </c>
      <c r="L238" t="s">
        <v>193</v>
      </c>
      <c r="M238" t="s">
        <v>137</v>
      </c>
      <c r="N238" t="s">
        <v>891</v>
      </c>
      <c r="O238" t="s">
        <v>48</v>
      </c>
      <c r="P238" t="s">
        <v>813</v>
      </c>
      <c r="Q238" t="s">
        <v>106</v>
      </c>
      <c r="R238" t="s">
        <v>892</v>
      </c>
    </row>
    <row r="239" spans="1:35" x14ac:dyDescent="0.2">
      <c r="A239" t="s">
        <v>1081</v>
      </c>
      <c r="B239">
        <f t="shared" si="18"/>
        <v>0.43478260869565222</v>
      </c>
      <c r="C239">
        <f t="shared" si="19"/>
        <v>2.7173913043478264E-2</v>
      </c>
      <c r="D239">
        <v>0</v>
      </c>
      <c r="E239">
        <f t="shared" si="15"/>
        <v>-0.8</v>
      </c>
      <c r="F239" t="s">
        <v>1075</v>
      </c>
      <c r="G239" t="s">
        <v>61</v>
      </c>
      <c r="H239" t="s">
        <v>114</v>
      </c>
      <c r="I239" t="s">
        <v>121</v>
      </c>
      <c r="J239" t="s">
        <v>893</v>
      </c>
      <c r="K239" t="s">
        <v>744</v>
      </c>
      <c r="L239" t="s">
        <v>101</v>
      </c>
      <c r="M239" t="s">
        <v>193</v>
      </c>
      <c r="N239" t="s">
        <v>315</v>
      </c>
      <c r="O239" t="s">
        <v>894</v>
      </c>
      <c r="P239" t="s">
        <v>52</v>
      </c>
      <c r="Q239" t="s">
        <v>48</v>
      </c>
      <c r="R239" t="s">
        <v>284</v>
      </c>
    </row>
    <row r="240" spans="1:35" x14ac:dyDescent="0.2">
      <c r="A240" t="s">
        <v>1081</v>
      </c>
      <c r="B240">
        <f t="shared" si="18"/>
        <v>0.43478260869565222</v>
      </c>
      <c r="C240">
        <f t="shared" si="19"/>
        <v>2.7173913043478264E-2</v>
      </c>
      <c r="D240">
        <v>-0.1</v>
      </c>
      <c r="E240">
        <f t="shared" si="15"/>
        <v>-0.9</v>
      </c>
      <c r="F240" t="s">
        <v>1075</v>
      </c>
      <c r="G240" t="s">
        <v>72</v>
      </c>
      <c r="H240" t="s">
        <v>895</v>
      </c>
      <c r="I240" t="s">
        <v>662</v>
      </c>
      <c r="J240" t="s">
        <v>109</v>
      </c>
      <c r="K240" t="s">
        <v>465</v>
      </c>
      <c r="L240" t="s">
        <v>665</v>
      </c>
      <c r="M240" t="s">
        <v>896</v>
      </c>
      <c r="N240" t="s">
        <v>48</v>
      </c>
      <c r="O240" t="s">
        <v>897</v>
      </c>
      <c r="P240" t="s">
        <v>898</v>
      </c>
    </row>
    <row r="241" spans="1:35" x14ac:dyDescent="0.2">
      <c r="A241" t="s">
        <v>1081</v>
      </c>
      <c r="B241">
        <f t="shared" si="18"/>
        <v>0.43478260869565222</v>
      </c>
      <c r="C241">
        <f t="shared" si="19"/>
        <v>2.7173913043478264E-2</v>
      </c>
      <c r="D241">
        <v>-0.2</v>
      </c>
      <c r="E241">
        <f t="shared" si="15"/>
        <v>-1</v>
      </c>
      <c r="F241" t="s">
        <v>1075</v>
      </c>
      <c r="G241" t="s">
        <v>72</v>
      </c>
      <c r="H241" t="s">
        <v>899</v>
      </c>
      <c r="I241" t="s">
        <v>387</v>
      </c>
      <c r="J241" t="s">
        <v>250</v>
      </c>
      <c r="K241" t="s">
        <v>680</v>
      </c>
      <c r="L241" t="s">
        <v>539</v>
      </c>
      <c r="M241" t="s">
        <v>340</v>
      </c>
      <c r="N241" t="s">
        <v>48</v>
      </c>
      <c r="O241" t="s">
        <v>900</v>
      </c>
      <c r="P241" t="s">
        <v>158</v>
      </c>
      <c r="Q241" t="s">
        <v>48</v>
      </c>
      <c r="R241" t="s">
        <v>901</v>
      </c>
    </row>
    <row r="242" spans="1:35" x14ac:dyDescent="0.2">
      <c r="A242" t="s">
        <v>1082</v>
      </c>
      <c r="B242">
        <f>1/3.95</f>
        <v>0.25316455696202528</v>
      </c>
      <c r="C242">
        <f>1/16/3.95</f>
        <v>1.582278481012658E-2</v>
      </c>
      <c r="D242">
        <v>1.7</v>
      </c>
      <c r="F242" t="s">
        <v>1075</v>
      </c>
      <c r="G242" t="s">
        <v>50</v>
      </c>
      <c r="H242" t="s">
        <v>437</v>
      </c>
      <c r="I242" t="s">
        <v>67</v>
      </c>
      <c r="J242" t="s">
        <v>48</v>
      </c>
      <c r="K242" t="s">
        <v>903</v>
      </c>
      <c r="L242" t="s">
        <v>789</v>
      </c>
      <c r="M242" t="s">
        <v>48</v>
      </c>
      <c r="N242" t="s">
        <v>904</v>
      </c>
      <c r="O242" t="s">
        <v>41</v>
      </c>
      <c r="P242" t="s">
        <v>48</v>
      </c>
      <c r="Q242" t="s">
        <v>463</v>
      </c>
      <c r="V242" t="s">
        <v>50</v>
      </c>
      <c r="W242" t="s">
        <v>437</v>
      </c>
      <c r="X242" t="s">
        <v>67</v>
      </c>
      <c r="Y242" t="s">
        <v>48</v>
      </c>
      <c r="Z242" t="s">
        <v>903</v>
      </c>
      <c r="AA242" t="s">
        <v>789</v>
      </c>
      <c r="AB242" t="s">
        <v>48</v>
      </c>
      <c r="AC242" t="s">
        <v>904</v>
      </c>
      <c r="AD242" t="s">
        <v>41</v>
      </c>
      <c r="AE242" t="s">
        <v>48</v>
      </c>
      <c r="AF242" t="s">
        <v>463</v>
      </c>
    </row>
    <row r="243" spans="1:35" x14ac:dyDescent="0.2">
      <c r="A243" t="s">
        <v>1082</v>
      </c>
      <c r="B243">
        <f t="shared" ref="B243:B261" si="20">1/3.95</f>
        <v>0.25316455696202528</v>
      </c>
      <c r="C243">
        <f t="shared" ref="C243:C261" si="21">1/16/3.95</f>
        <v>1.582278481012658E-2</v>
      </c>
      <c r="D243">
        <v>1.6</v>
      </c>
      <c r="F243" t="s">
        <v>1075</v>
      </c>
      <c r="G243" t="s">
        <v>905</v>
      </c>
      <c r="H243" t="s">
        <v>906</v>
      </c>
      <c r="I243" t="s">
        <v>460</v>
      </c>
      <c r="J243" t="s">
        <v>67</v>
      </c>
      <c r="K243" t="s">
        <v>350</v>
      </c>
      <c r="L243" t="s">
        <v>121</v>
      </c>
      <c r="M243" t="s">
        <v>101</v>
      </c>
      <c r="N243" t="s">
        <v>504</v>
      </c>
      <c r="O243" t="s">
        <v>52</v>
      </c>
      <c r="P243" t="s">
        <v>883</v>
      </c>
      <c r="Q243" t="s">
        <v>128</v>
      </c>
      <c r="R243" t="s">
        <v>1</v>
      </c>
      <c r="S243" t="s">
        <v>39</v>
      </c>
      <c r="T243" t="s">
        <v>330</v>
      </c>
      <c r="V243" t="s">
        <v>905</v>
      </c>
      <c r="W243" t="s">
        <v>906</v>
      </c>
      <c r="X243" t="s">
        <v>460</v>
      </c>
      <c r="Y243" t="s">
        <v>67</v>
      </c>
      <c r="Z243" t="s">
        <v>350</v>
      </c>
      <c r="AA243" t="s">
        <v>121</v>
      </c>
      <c r="AB243" t="s">
        <v>101</v>
      </c>
      <c r="AC243" t="s">
        <v>504</v>
      </c>
      <c r="AD243" t="s">
        <v>52</v>
      </c>
      <c r="AE243" t="s">
        <v>883</v>
      </c>
      <c r="AF243" t="s">
        <v>128</v>
      </c>
      <c r="AG243" t="s">
        <v>1</v>
      </c>
      <c r="AH243" t="s">
        <v>39</v>
      </c>
      <c r="AI243" t="s">
        <v>330</v>
      </c>
    </row>
    <row r="244" spans="1:35" x14ac:dyDescent="0.2">
      <c r="A244" t="s">
        <v>1082</v>
      </c>
      <c r="B244">
        <f t="shared" si="20"/>
        <v>0.25316455696202528</v>
      </c>
      <c r="C244">
        <f t="shared" si="21"/>
        <v>1.582278481012658E-2</v>
      </c>
      <c r="D244">
        <v>1.5</v>
      </c>
      <c r="F244" t="s">
        <v>1075</v>
      </c>
      <c r="G244" t="s">
        <v>796</v>
      </c>
      <c r="H244" t="s">
        <v>121</v>
      </c>
      <c r="I244" t="s">
        <v>797</v>
      </c>
      <c r="J244" t="s">
        <v>907</v>
      </c>
      <c r="K244" t="s">
        <v>143</v>
      </c>
      <c r="L244" t="s">
        <v>144</v>
      </c>
      <c r="M244" t="s">
        <v>908</v>
      </c>
      <c r="N244" t="s">
        <v>52</v>
      </c>
      <c r="O244" t="s">
        <v>48</v>
      </c>
      <c r="P244" t="s">
        <v>909</v>
      </c>
      <c r="V244" t="s">
        <v>796</v>
      </c>
      <c r="W244" t="s">
        <v>121</v>
      </c>
      <c r="X244" t="s">
        <v>797</v>
      </c>
      <c r="Y244" t="s">
        <v>907</v>
      </c>
      <c r="Z244" t="s">
        <v>143</v>
      </c>
      <c r="AA244" t="s">
        <v>144</v>
      </c>
      <c r="AB244" t="s">
        <v>908</v>
      </c>
      <c r="AC244" t="s">
        <v>52</v>
      </c>
      <c r="AD244" t="s">
        <v>48</v>
      </c>
      <c r="AE244" t="s">
        <v>909</v>
      </c>
    </row>
    <row r="245" spans="1:35" x14ac:dyDescent="0.2">
      <c r="A245" t="s">
        <v>1082</v>
      </c>
      <c r="B245">
        <f t="shared" si="20"/>
        <v>0.25316455696202528</v>
      </c>
      <c r="C245">
        <f t="shared" si="21"/>
        <v>1.582278481012658E-2</v>
      </c>
      <c r="D245">
        <v>1.4</v>
      </c>
      <c r="F245" t="s">
        <v>1075</v>
      </c>
      <c r="G245" t="s">
        <v>841</v>
      </c>
      <c r="H245" t="s">
        <v>910</v>
      </c>
      <c r="I245" t="s">
        <v>340</v>
      </c>
      <c r="J245" t="s">
        <v>1</v>
      </c>
      <c r="K245" t="s">
        <v>191</v>
      </c>
      <c r="L245" t="s">
        <v>911</v>
      </c>
      <c r="M245" t="s">
        <v>121</v>
      </c>
      <c r="N245" t="s">
        <v>141</v>
      </c>
      <c r="O245" t="s">
        <v>57</v>
      </c>
      <c r="P245" t="s">
        <v>1</v>
      </c>
      <c r="Q245" t="s">
        <v>120</v>
      </c>
      <c r="R245" t="s">
        <v>121</v>
      </c>
      <c r="S245" t="s">
        <v>343</v>
      </c>
      <c r="V245" t="s">
        <v>841</v>
      </c>
      <c r="W245" t="s">
        <v>910</v>
      </c>
      <c r="X245" t="s">
        <v>340</v>
      </c>
      <c r="Y245" t="s">
        <v>1</v>
      </c>
      <c r="Z245" t="s">
        <v>191</v>
      </c>
      <c r="AA245" t="s">
        <v>911</v>
      </c>
      <c r="AB245" t="s">
        <v>121</v>
      </c>
      <c r="AC245" t="s">
        <v>141</v>
      </c>
      <c r="AD245" t="s">
        <v>57</v>
      </c>
      <c r="AE245" t="s">
        <v>1</v>
      </c>
      <c r="AF245" t="s">
        <v>120</v>
      </c>
      <c r="AG245" t="s">
        <v>121</v>
      </c>
      <c r="AH245" t="s">
        <v>343</v>
      </c>
    </row>
    <row r="246" spans="1:35" x14ac:dyDescent="0.2">
      <c r="A246" t="s">
        <v>1082</v>
      </c>
      <c r="B246">
        <f t="shared" si="20"/>
        <v>0.25316455696202528</v>
      </c>
      <c r="C246">
        <f t="shared" si="21"/>
        <v>1.582278481012658E-2</v>
      </c>
      <c r="D246">
        <v>1.3</v>
      </c>
      <c r="F246" t="s">
        <v>1075</v>
      </c>
      <c r="G246" t="s">
        <v>72</v>
      </c>
      <c r="H246" t="s">
        <v>912</v>
      </c>
      <c r="I246" t="s">
        <v>387</v>
      </c>
      <c r="J246" t="s">
        <v>250</v>
      </c>
      <c r="K246" t="s">
        <v>85</v>
      </c>
      <c r="L246" t="s">
        <v>913</v>
      </c>
      <c r="M246" t="s">
        <v>58</v>
      </c>
      <c r="N246" t="s">
        <v>48</v>
      </c>
      <c r="O246" t="s">
        <v>914</v>
      </c>
      <c r="P246" t="s">
        <v>536</v>
      </c>
      <c r="Q246" t="s">
        <v>48</v>
      </c>
      <c r="R246" t="s">
        <v>915</v>
      </c>
      <c r="V246" t="s">
        <v>72</v>
      </c>
      <c r="W246" t="s">
        <v>912</v>
      </c>
      <c r="X246" t="s">
        <v>387</v>
      </c>
      <c r="Y246" t="s">
        <v>250</v>
      </c>
      <c r="Z246" t="s">
        <v>85</v>
      </c>
      <c r="AA246" t="s">
        <v>913</v>
      </c>
      <c r="AB246" t="s">
        <v>58</v>
      </c>
      <c r="AC246" t="s">
        <v>48</v>
      </c>
      <c r="AD246" t="s">
        <v>914</v>
      </c>
      <c r="AE246" t="s">
        <v>536</v>
      </c>
      <c r="AF246" t="s">
        <v>48</v>
      </c>
      <c r="AG246" t="s">
        <v>915</v>
      </c>
    </row>
    <row r="247" spans="1:35" x14ac:dyDescent="0.2">
      <c r="A247" t="s">
        <v>1082</v>
      </c>
      <c r="B247">
        <f t="shared" si="20"/>
        <v>0.25316455696202528</v>
      </c>
      <c r="C247">
        <f t="shared" si="21"/>
        <v>1.582278481012658E-2</v>
      </c>
      <c r="D247">
        <v>1.2</v>
      </c>
      <c r="F247" t="s">
        <v>1075</v>
      </c>
      <c r="G247" t="s">
        <v>72</v>
      </c>
      <c r="H247" t="s">
        <v>916</v>
      </c>
      <c r="I247" t="s">
        <v>662</v>
      </c>
      <c r="J247" t="s">
        <v>224</v>
      </c>
      <c r="K247" t="s">
        <v>186</v>
      </c>
      <c r="L247" t="s">
        <v>868</v>
      </c>
      <c r="M247" t="s">
        <v>917</v>
      </c>
      <c r="N247" t="s">
        <v>48</v>
      </c>
      <c r="O247" t="s">
        <v>389</v>
      </c>
      <c r="P247" t="s">
        <v>555</v>
      </c>
      <c r="Q247" t="s">
        <v>52</v>
      </c>
      <c r="R247" t="s">
        <v>48</v>
      </c>
      <c r="S247" t="s">
        <v>518</v>
      </c>
      <c r="V247" t="s">
        <v>72</v>
      </c>
      <c r="W247" t="s">
        <v>916</v>
      </c>
      <c r="X247" t="s">
        <v>662</v>
      </c>
      <c r="Y247" t="s">
        <v>224</v>
      </c>
      <c r="AA247" t="s">
        <v>868</v>
      </c>
      <c r="AB247" t="s">
        <v>917</v>
      </c>
      <c r="AC247" t="s">
        <v>48</v>
      </c>
      <c r="AD247" t="s">
        <v>389</v>
      </c>
      <c r="AE247" t="s">
        <v>555</v>
      </c>
      <c r="AF247" t="s">
        <v>52</v>
      </c>
      <c r="AG247" t="s">
        <v>48</v>
      </c>
      <c r="AH247" t="s">
        <v>518</v>
      </c>
    </row>
    <row r="248" spans="1:35" x14ac:dyDescent="0.2">
      <c r="A248" t="s">
        <v>1082</v>
      </c>
      <c r="B248">
        <f t="shared" si="20"/>
        <v>0.25316455696202528</v>
      </c>
      <c r="C248">
        <f t="shared" si="21"/>
        <v>1.582278481012658E-2</v>
      </c>
      <c r="D248">
        <v>1.1000000000000001</v>
      </c>
      <c r="F248" t="s">
        <v>1075</v>
      </c>
      <c r="G248" t="s">
        <v>841</v>
      </c>
      <c r="H248" t="s">
        <v>918</v>
      </c>
      <c r="I248" t="s">
        <v>460</v>
      </c>
      <c r="J248" t="s">
        <v>67</v>
      </c>
      <c r="K248" t="s">
        <v>68</v>
      </c>
      <c r="L248" t="s">
        <v>504</v>
      </c>
      <c r="M248" t="s">
        <v>52</v>
      </c>
      <c r="N248" t="s">
        <v>919</v>
      </c>
      <c r="O248" t="s">
        <v>52</v>
      </c>
      <c r="P248" t="s">
        <v>48</v>
      </c>
      <c r="Q248" t="s">
        <v>920</v>
      </c>
      <c r="R248" t="s">
        <v>657</v>
      </c>
      <c r="S248" t="s">
        <v>921</v>
      </c>
      <c r="V248" t="s">
        <v>841</v>
      </c>
      <c r="W248" t="s">
        <v>918</v>
      </c>
      <c r="X248" t="s">
        <v>460</v>
      </c>
      <c r="Y248" t="s">
        <v>67</v>
      </c>
      <c r="Z248" t="s">
        <v>68</v>
      </c>
      <c r="AA248" t="s">
        <v>504</v>
      </c>
      <c r="AB248" t="s">
        <v>52</v>
      </c>
      <c r="AC248" t="s">
        <v>919</v>
      </c>
      <c r="AD248" t="s">
        <v>52</v>
      </c>
      <c r="AE248" t="s">
        <v>48</v>
      </c>
      <c r="AF248" t="s">
        <v>920</v>
      </c>
      <c r="AG248" t="s">
        <v>657</v>
      </c>
      <c r="AH248" t="s">
        <v>921</v>
      </c>
    </row>
    <row r="249" spans="1:35" x14ac:dyDescent="0.2">
      <c r="A249" t="s">
        <v>1082</v>
      </c>
      <c r="B249">
        <f t="shared" si="20"/>
        <v>0.25316455696202528</v>
      </c>
      <c r="C249">
        <f t="shared" si="21"/>
        <v>1.582278481012658E-2</v>
      </c>
      <c r="D249">
        <v>1</v>
      </c>
      <c r="F249" t="s">
        <v>1075</v>
      </c>
      <c r="G249" t="s">
        <v>182</v>
      </c>
      <c r="H249" t="s">
        <v>285</v>
      </c>
      <c r="I249" t="s">
        <v>339</v>
      </c>
      <c r="J249" t="s">
        <v>662</v>
      </c>
      <c r="K249" t="s">
        <v>224</v>
      </c>
      <c r="L249" t="s">
        <v>65</v>
      </c>
      <c r="M249" t="s">
        <v>52</v>
      </c>
      <c r="N249" t="s">
        <v>566</v>
      </c>
      <c r="O249" t="s">
        <v>810</v>
      </c>
      <c r="P249" t="s">
        <v>52</v>
      </c>
      <c r="Q249" t="s">
        <v>48</v>
      </c>
      <c r="R249" t="s">
        <v>922</v>
      </c>
      <c r="S249" t="s">
        <v>193</v>
      </c>
      <c r="T249" t="s">
        <v>750</v>
      </c>
      <c r="V249" t="s">
        <v>182</v>
      </c>
      <c r="W249" t="s">
        <v>285</v>
      </c>
      <c r="X249" t="s">
        <v>339</v>
      </c>
      <c r="Y249" t="s">
        <v>662</v>
      </c>
      <c r="Z249" t="s">
        <v>224</v>
      </c>
      <c r="AA249" t="s">
        <v>65</v>
      </c>
      <c r="AB249" t="s">
        <v>52</v>
      </c>
      <c r="AC249" t="s">
        <v>566</v>
      </c>
      <c r="AD249" t="s">
        <v>810</v>
      </c>
      <c r="AE249" t="s">
        <v>52</v>
      </c>
      <c r="AF249" t="s">
        <v>48</v>
      </c>
      <c r="AG249" t="s">
        <v>922</v>
      </c>
      <c r="AH249" t="s">
        <v>193</v>
      </c>
      <c r="AI249" t="s">
        <v>750</v>
      </c>
    </row>
    <row r="250" spans="1:35" x14ac:dyDescent="0.2">
      <c r="A250" t="s">
        <v>1082</v>
      </c>
      <c r="B250">
        <f t="shared" si="20"/>
        <v>0.25316455696202528</v>
      </c>
      <c r="C250">
        <f t="shared" si="21"/>
        <v>1.582278481012658E-2</v>
      </c>
      <c r="D250">
        <v>0.90000000000000102</v>
      </c>
      <c r="F250" t="s">
        <v>1075</v>
      </c>
      <c r="G250" t="s">
        <v>72</v>
      </c>
      <c r="H250" t="s">
        <v>923</v>
      </c>
      <c r="I250" t="s">
        <v>460</v>
      </c>
      <c r="J250" t="s">
        <v>67</v>
      </c>
      <c r="K250" t="s">
        <v>186</v>
      </c>
      <c r="L250" t="s">
        <v>924</v>
      </c>
      <c r="M250" t="s">
        <v>76</v>
      </c>
      <c r="N250" t="s">
        <v>48</v>
      </c>
      <c r="O250" t="s">
        <v>233</v>
      </c>
      <c r="P250" t="s">
        <v>672</v>
      </c>
      <c r="Q250" t="s">
        <v>48</v>
      </c>
      <c r="R250" t="s">
        <v>925</v>
      </c>
      <c r="V250" t="s">
        <v>72</v>
      </c>
      <c r="W250" t="s">
        <v>923</v>
      </c>
      <c r="X250" t="s">
        <v>460</v>
      </c>
      <c r="Y250" t="s">
        <v>67</v>
      </c>
      <c r="Z250" t="s">
        <v>186</v>
      </c>
      <c r="AA250" t="s">
        <v>924</v>
      </c>
      <c r="AB250" t="s">
        <v>76</v>
      </c>
      <c r="AC250" t="s">
        <v>48</v>
      </c>
      <c r="AD250" t="s">
        <v>233</v>
      </c>
      <c r="AE250" t="s">
        <v>672</v>
      </c>
      <c r="AF250" t="s">
        <v>48</v>
      </c>
      <c r="AG250" t="s">
        <v>925</v>
      </c>
    </row>
    <row r="251" spans="1:35" x14ac:dyDescent="0.2">
      <c r="A251" t="s">
        <v>1082</v>
      </c>
      <c r="B251">
        <f t="shared" si="20"/>
        <v>0.25316455696202528</v>
      </c>
      <c r="C251">
        <f t="shared" si="21"/>
        <v>1.582278481012658E-2</v>
      </c>
      <c r="D251">
        <v>0.80000000000000104</v>
      </c>
      <c r="F251" t="s">
        <v>1075</v>
      </c>
      <c r="G251" t="s">
        <v>926</v>
      </c>
      <c r="H251" t="s">
        <v>927</v>
      </c>
      <c r="I251" t="s">
        <v>662</v>
      </c>
      <c r="J251" t="s">
        <v>224</v>
      </c>
      <c r="K251" t="s">
        <v>48</v>
      </c>
      <c r="L251" t="s">
        <v>928</v>
      </c>
      <c r="M251" t="s">
        <v>310</v>
      </c>
      <c r="N251" t="s">
        <v>48</v>
      </c>
      <c r="O251" t="s">
        <v>929</v>
      </c>
      <c r="P251" t="s">
        <v>106</v>
      </c>
      <c r="Q251" t="s">
        <v>48</v>
      </c>
      <c r="R251" t="s">
        <v>930</v>
      </c>
      <c r="V251" t="s">
        <v>926</v>
      </c>
      <c r="W251" t="s">
        <v>927</v>
      </c>
      <c r="X251" t="s">
        <v>662</v>
      </c>
      <c r="Y251" t="s">
        <v>224</v>
      </c>
      <c r="Z251" t="s">
        <v>48</v>
      </c>
      <c r="AA251" t="s">
        <v>928</v>
      </c>
      <c r="AB251" t="s">
        <v>310</v>
      </c>
      <c r="AC251" t="s">
        <v>48</v>
      </c>
      <c r="AE251" t="s">
        <v>106</v>
      </c>
      <c r="AF251" t="s">
        <v>48</v>
      </c>
      <c r="AG251" t="s">
        <v>930</v>
      </c>
    </row>
    <row r="252" spans="1:35" x14ac:dyDescent="0.2">
      <c r="A252" t="s">
        <v>1082</v>
      </c>
      <c r="B252">
        <f t="shared" si="20"/>
        <v>0.25316455696202528</v>
      </c>
      <c r="C252">
        <f t="shared" si="21"/>
        <v>1.582278481012658E-2</v>
      </c>
      <c r="D252">
        <v>0.70000000000000095</v>
      </c>
      <c r="F252" t="s">
        <v>1075</v>
      </c>
      <c r="G252" t="s">
        <v>72</v>
      </c>
      <c r="H252" t="s">
        <v>931</v>
      </c>
      <c r="I252" t="s">
        <v>387</v>
      </c>
      <c r="J252" t="s">
        <v>250</v>
      </c>
      <c r="K252" t="s">
        <v>85</v>
      </c>
      <c r="L252" t="s">
        <v>237</v>
      </c>
      <c r="M252" t="s">
        <v>932</v>
      </c>
      <c r="N252" t="s">
        <v>48</v>
      </c>
      <c r="O252" t="s">
        <v>933</v>
      </c>
      <c r="P252" t="s">
        <v>934</v>
      </c>
    </row>
    <row r="253" spans="1:35" x14ac:dyDescent="0.2">
      <c r="A253" t="s">
        <v>1082</v>
      </c>
      <c r="B253">
        <f t="shared" si="20"/>
        <v>0.25316455696202528</v>
      </c>
      <c r="C253">
        <f t="shared" si="21"/>
        <v>1.582278481012658E-2</v>
      </c>
      <c r="D253">
        <v>0.6</v>
      </c>
      <c r="F253" t="s">
        <v>1075</v>
      </c>
      <c r="G253" t="s">
        <v>318</v>
      </c>
      <c r="H253" t="s">
        <v>118</v>
      </c>
      <c r="I253" t="s">
        <v>935</v>
      </c>
      <c r="J253" t="s">
        <v>67</v>
      </c>
      <c r="K253" t="s">
        <v>48</v>
      </c>
      <c r="L253" t="s">
        <v>936</v>
      </c>
      <c r="M253" t="s">
        <v>58</v>
      </c>
      <c r="N253" t="s">
        <v>48</v>
      </c>
      <c r="O253" t="s">
        <v>937</v>
      </c>
      <c r="P253" t="s">
        <v>158</v>
      </c>
      <c r="Q253" t="s">
        <v>48</v>
      </c>
      <c r="R253" t="s">
        <v>449</v>
      </c>
    </row>
    <row r="254" spans="1:35" x14ac:dyDescent="0.2">
      <c r="A254" t="s">
        <v>1082</v>
      </c>
      <c r="B254">
        <f t="shared" si="20"/>
        <v>0.25316455696202528</v>
      </c>
      <c r="C254">
        <f t="shared" si="21"/>
        <v>1.582278481012658E-2</v>
      </c>
      <c r="D254">
        <v>0.5</v>
      </c>
      <c r="F254" t="s">
        <v>1075</v>
      </c>
      <c r="G254" t="s">
        <v>72</v>
      </c>
      <c r="H254" t="s">
        <v>938</v>
      </c>
      <c r="I254" t="s">
        <v>460</v>
      </c>
      <c r="J254" t="s">
        <v>67</v>
      </c>
      <c r="K254" t="s">
        <v>68</v>
      </c>
      <c r="L254" t="s">
        <v>504</v>
      </c>
      <c r="M254" t="s">
        <v>52</v>
      </c>
      <c r="N254" t="s">
        <v>422</v>
      </c>
      <c r="O254" t="s">
        <v>52</v>
      </c>
      <c r="P254" t="s">
        <v>48</v>
      </c>
      <c r="Q254" t="s">
        <v>939</v>
      </c>
      <c r="R254" t="s">
        <v>175</v>
      </c>
    </row>
    <row r="255" spans="1:35" x14ac:dyDescent="0.2">
      <c r="A255" t="s">
        <v>1082</v>
      </c>
      <c r="B255">
        <f t="shared" si="20"/>
        <v>0.25316455696202528</v>
      </c>
      <c r="C255">
        <f t="shared" si="21"/>
        <v>1.582278481012658E-2</v>
      </c>
      <c r="D255">
        <v>0.4</v>
      </c>
      <c r="F255" t="s">
        <v>1075</v>
      </c>
      <c r="G255" t="s">
        <v>182</v>
      </c>
      <c r="H255" t="s">
        <v>940</v>
      </c>
      <c r="I255" t="s">
        <v>662</v>
      </c>
      <c r="J255" t="s">
        <v>224</v>
      </c>
      <c r="K255" t="s">
        <v>193</v>
      </c>
      <c r="L255" t="s">
        <v>48</v>
      </c>
      <c r="M255" t="s">
        <v>895</v>
      </c>
      <c r="N255" t="s">
        <v>58</v>
      </c>
      <c r="O255" t="s">
        <v>48</v>
      </c>
      <c r="P255" t="s">
        <v>290</v>
      </c>
      <c r="Q255" t="s">
        <v>260</v>
      </c>
      <c r="R255" t="s">
        <v>48</v>
      </c>
      <c r="S255" t="s">
        <v>941</v>
      </c>
    </row>
    <row r="256" spans="1:35" x14ac:dyDescent="0.2">
      <c r="A256" t="s">
        <v>1082</v>
      </c>
      <c r="B256">
        <f t="shared" si="20"/>
        <v>0.25316455696202528</v>
      </c>
      <c r="C256">
        <f t="shared" si="21"/>
        <v>1.582278481012658E-2</v>
      </c>
      <c r="D256">
        <v>0.3</v>
      </c>
      <c r="F256" t="s">
        <v>1075</v>
      </c>
      <c r="G256" t="s">
        <v>242</v>
      </c>
      <c r="H256" t="s">
        <v>942</v>
      </c>
      <c r="I256" t="s">
        <v>460</v>
      </c>
      <c r="J256" t="s">
        <v>67</v>
      </c>
      <c r="K256" t="s">
        <v>101</v>
      </c>
      <c r="L256" t="s">
        <v>504</v>
      </c>
      <c r="M256" t="s">
        <v>52</v>
      </c>
      <c r="N256" t="s">
        <v>883</v>
      </c>
      <c r="O256" t="s">
        <v>128</v>
      </c>
      <c r="P256" t="s">
        <v>1</v>
      </c>
      <c r="Q256" t="s">
        <v>39</v>
      </c>
      <c r="R256" t="s">
        <v>46</v>
      </c>
      <c r="S256" t="s">
        <v>884</v>
      </c>
    </row>
    <row r="257" spans="1:34" x14ac:dyDescent="0.2">
      <c r="A257" t="s">
        <v>1082</v>
      </c>
      <c r="B257">
        <f t="shared" si="20"/>
        <v>0.25316455696202528</v>
      </c>
      <c r="C257">
        <f t="shared" si="21"/>
        <v>1.582278481012658E-2</v>
      </c>
      <c r="D257">
        <v>0.2</v>
      </c>
      <c r="F257" t="s">
        <v>1075</v>
      </c>
      <c r="G257" t="s">
        <v>943</v>
      </c>
      <c r="H257" t="s">
        <v>626</v>
      </c>
      <c r="I257" t="s">
        <v>881</v>
      </c>
      <c r="J257" t="s">
        <v>131</v>
      </c>
      <c r="K257" t="s">
        <v>332</v>
      </c>
      <c r="L257" t="s">
        <v>83</v>
      </c>
      <c r="M257" t="s">
        <v>52</v>
      </c>
      <c r="N257" t="s">
        <v>176</v>
      </c>
      <c r="O257" t="s">
        <v>41</v>
      </c>
      <c r="P257" t="s">
        <v>48</v>
      </c>
      <c r="Q257" t="s">
        <v>376</v>
      </c>
      <c r="R257" t="s">
        <v>892</v>
      </c>
    </row>
    <row r="258" spans="1:34" x14ac:dyDescent="0.2">
      <c r="A258" t="s">
        <v>1082</v>
      </c>
      <c r="B258">
        <f t="shared" si="20"/>
        <v>0.25316455696202528</v>
      </c>
      <c r="C258">
        <f t="shared" si="21"/>
        <v>1.582278481012658E-2</v>
      </c>
      <c r="D258">
        <v>9.9999999999999895E-2</v>
      </c>
      <c r="F258" t="s">
        <v>1075</v>
      </c>
      <c r="G258" t="s">
        <v>72</v>
      </c>
      <c r="H258" t="s">
        <v>944</v>
      </c>
      <c r="I258" t="s">
        <v>662</v>
      </c>
      <c r="J258" t="s">
        <v>224</v>
      </c>
      <c r="K258" t="s">
        <v>465</v>
      </c>
      <c r="L258" t="s">
        <v>906</v>
      </c>
      <c r="M258" t="s">
        <v>310</v>
      </c>
      <c r="N258" t="s">
        <v>48</v>
      </c>
      <c r="O258" t="s">
        <v>945</v>
      </c>
      <c r="P258" t="s">
        <v>672</v>
      </c>
      <c r="Q258" t="s">
        <v>48</v>
      </c>
      <c r="R258" t="s">
        <v>901</v>
      </c>
    </row>
    <row r="259" spans="1:34" x14ac:dyDescent="0.2">
      <c r="A259" t="s">
        <v>1082</v>
      </c>
      <c r="B259">
        <f t="shared" si="20"/>
        <v>0.25316455696202528</v>
      </c>
      <c r="C259">
        <f t="shared" si="21"/>
        <v>1.582278481012658E-2</v>
      </c>
      <c r="D259">
        <v>0</v>
      </c>
      <c r="F259" t="s">
        <v>1075</v>
      </c>
      <c r="G259" t="s">
        <v>318</v>
      </c>
      <c r="H259" t="s">
        <v>946</v>
      </c>
      <c r="I259" t="s">
        <v>363</v>
      </c>
      <c r="J259" t="s">
        <v>281</v>
      </c>
      <c r="K259" t="s">
        <v>630</v>
      </c>
      <c r="L259" t="s">
        <v>48</v>
      </c>
      <c r="M259" t="s">
        <v>283</v>
      </c>
      <c r="N259" t="s">
        <v>140</v>
      </c>
      <c r="O259" t="s">
        <v>309</v>
      </c>
      <c r="P259" t="s">
        <v>121</v>
      </c>
      <c r="Q259" t="s">
        <v>48</v>
      </c>
      <c r="R259" t="s">
        <v>276</v>
      </c>
    </row>
    <row r="260" spans="1:34" x14ac:dyDescent="0.2">
      <c r="A260" t="s">
        <v>1082</v>
      </c>
      <c r="B260">
        <f t="shared" si="20"/>
        <v>0.25316455696202528</v>
      </c>
      <c r="C260">
        <f t="shared" si="21"/>
        <v>1.582278481012658E-2</v>
      </c>
      <c r="D260">
        <v>-0.1</v>
      </c>
      <c r="F260" t="s">
        <v>1075</v>
      </c>
      <c r="G260" t="s">
        <v>72</v>
      </c>
      <c r="H260" t="s">
        <v>882</v>
      </c>
      <c r="I260" t="s">
        <v>460</v>
      </c>
      <c r="J260" t="s">
        <v>67</v>
      </c>
      <c r="K260" t="s">
        <v>186</v>
      </c>
      <c r="L260" t="s">
        <v>353</v>
      </c>
      <c r="M260" t="s">
        <v>586</v>
      </c>
      <c r="N260" t="s">
        <v>48</v>
      </c>
      <c r="O260" t="s">
        <v>947</v>
      </c>
      <c r="P260" t="s">
        <v>106</v>
      </c>
      <c r="Q260" t="s">
        <v>48</v>
      </c>
      <c r="R260" t="s">
        <v>948</v>
      </c>
    </row>
    <row r="261" spans="1:34" x14ac:dyDescent="0.2">
      <c r="A261" t="s">
        <v>1082</v>
      </c>
      <c r="B261">
        <f t="shared" si="20"/>
        <v>0.25316455696202528</v>
      </c>
      <c r="C261">
        <f t="shared" si="21"/>
        <v>1.582278481012658E-2</v>
      </c>
      <c r="D261">
        <v>-0.2</v>
      </c>
      <c r="F261" t="s">
        <v>1075</v>
      </c>
      <c r="G261" t="s">
        <v>182</v>
      </c>
      <c r="H261" t="s">
        <v>949</v>
      </c>
      <c r="I261" t="s">
        <v>662</v>
      </c>
      <c r="J261" t="s">
        <v>224</v>
      </c>
      <c r="K261" t="s">
        <v>67</v>
      </c>
      <c r="L261" t="s">
        <v>48</v>
      </c>
      <c r="M261" t="s">
        <v>950</v>
      </c>
      <c r="N261" t="s">
        <v>896</v>
      </c>
      <c r="O261" t="s">
        <v>48</v>
      </c>
      <c r="P261" t="s">
        <v>951</v>
      </c>
      <c r="Q261" t="s">
        <v>260</v>
      </c>
      <c r="R261" t="s">
        <v>48</v>
      </c>
      <c r="S261" t="s">
        <v>952</v>
      </c>
    </row>
    <row r="262" spans="1:34" x14ac:dyDescent="0.2">
      <c r="A262" t="s">
        <v>1083</v>
      </c>
      <c r="B262">
        <f>1/6.61</f>
        <v>0.15128593040847199</v>
      </c>
      <c r="C262">
        <f>1/16/6.61</f>
        <v>9.4553706505294995E-3</v>
      </c>
      <c r="D262">
        <v>1.7</v>
      </c>
      <c r="F262" t="s">
        <v>1075</v>
      </c>
      <c r="G262" t="s">
        <v>72</v>
      </c>
      <c r="H262" t="s">
        <v>954</v>
      </c>
      <c r="I262" t="s">
        <v>460</v>
      </c>
      <c r="J262" t="s">
        <v>85</v>
      </c>
      <c r="K262" t="s">
        <v>955</v>
      </c>
      <c r="L262" t="s">
        <v>932</v>
      </c>
      <c r="M262" t="s">
        <v>48</v>
      </c>
      <c r="N262" t="s">
        <v>956</v>
      </c>
      <c r="O262" t="s">
        <v>106</v>
      </c>
      <c r="P262" t="s">
        <v>48</v>
      </c>
      <c r="Q262" t="s">
        <v>255</v>
      </c>
      <c r="W262" t="s">
        <v>954</v>
      </c>
      <c r="X262" t="s">
        <v>460</v>
      </c>
      <c r="Y262" t="s">
        <v>85</v>
      </c>
      <c r="Z262" t="s">
        <v>955</v>
      </c>
      <c r="AA262" t="s">
        <v>932</v>
      </c>
      <c r="AB262" t="s">
        <v>48</v>
      </c>
      <c r="AC262" t="s">
        <v>956</v>
      </c>
      <c r="AD262" t="s">
        <v>106</v>
      </c>
      <c r="AE262" t="s">
        <v>48</v>
      </c>
      <c r="AF262" t="s">
        <v>255</v>
      </c>
    </row>
    <row r="263" spans="1:34" x14ac:dyDescent="0.2">
      <c r="A263" t="s">
        <v>1083</v>
      </c>
      <c r="B263">
        <f t="shared" ref="B263:B281" si="22">1/6.61</f>
        <v>0.15128593040847199</v>
      </c>
      <c r="C263">
        <f t="shared" ref="C263:C281" si="23">1/16/6.61</f>
        <v>9.4553706505294995E-3</v>
      </c>
      <c r="D263">
        <v>1.6</v>
      </c>
      <c r="F263" t="s">
        <v>1075</v>
      </c>
      <c r="G263" t="s">
        <v>72</v>
      </c>
      <c r="H263" t="s">
        <v>957</v>
      </c>
      <c r="I263" t="s">
        <v>958</v>
      </c>
      <c r="J263" t="s">
        <v>1</v>
      </c>
      <c r="K263" t="s">
        <v>588</v>
      </c>
      <c r="L263" t="s">
        <v>47</v>
      </c>
      <c r="M263" t="s">
        <v>1</v>
      </c>
      <c r="N263" t="s">
        <v>285</v>
      </c>
      <c r="O263" t="s">
        <v>959</v>
      </c>
      <c r="P263" t="s">
        <v>960</v>
      </c>
      <c r="Q263" t="s">
        <v>282</v>
      </c>
      <c r="R263" t="s">
        <v>961</v>
      </c>
      <c r="S263" t="s">
        <v>962</v>
      </c>
      <c r="V263" t="s">
        <v>72</v>
      </c>
      <c r="W263" t="s">
        <v>957</v>
      </c>
      <c r="X263" t="s">
        <v>958</v>
      </c>
      <c r="Y263" t="s">
        <v>1</v>
      </c>
      <c r="Z263" t="s">
        <v>588</v>
      </c>
      <c r="AA263" t="s">
        <v>47</v>
      </c>
      <c r="AB263" t="s">
        <v>1</v>
      </c>
      <c r="AC263" t="s">
        <v>285</v>
      </c>
      <c r="AD263" t="s">
        <v>959</v>
      </c>
      <c r="AE263" t="s">
        <v>960</v>
      </c>
      <c r="AF263" t="s">
        <v>282</v>
      </c>
      <c r="AH263" t="s">
        <v>962</v>
      </c>
    </row>
    <row r="264" spans="1:34" x14ac:dyDescent="0.2">
      <c r="A264" t="s">
        <v>1083</v>
      </c>
      <c r="B264">
        <f t="shared" si="22"/>
        <v>0.15128593040847199</v>
      </c>
      <c r="C264">
        <f t="shared" si="23"/>
        <v>9.4553706505294995E-3</v>
      </c>
      <c r="D264">
        <v>1.5</v>
      </c>
      <c r="F264" t="s">
        <v>1075</v>
      </c>
      <c r="G264" t="s">
        <v>796</v>
      </c>
      <c r="H264" t="s">
        <v>121</v>
      </c>
      <c r="I264" t="s">
        <v>797</v>
      </c>
      <c r="J264" t="s">
        <v>746</v>
      </c>
      <c r="K264" t="s">
        <v>101</v>
      </c>
      <c r="L264" t="s">
        <v>193</v>
      </c>
      <c r="M264" t="s">
        <v>44</v>
      </c>
      <c r="N264" t="s">
        <v>963</v>
      </c>
      <c r="O264" t="s">
        <v>52</v>
      </c>
      <c r="P264" t="s">
        <v>48</v>
      </c>
      <c r="Q264" t="s">
        <v>964</v>
      </c>
      <c r="V264" t="s">
        <v>796</v>
      </c>
      <c r="W264" t="s">
        <v>121</v>
      </c>
      <c r="X264" t="s">
        <v>797</v>
      </c>
      <c r="Y264" t="s">
        <v>746</v>
      </c>
      <c r="Z264" t="s">
        <v>101</v>
      </c>
      <c r="AA264" t="s">
        <v>193</v>
      </c>
      <c r="AB264" t="s">
        <v>44</v>
      </c>
      <c r="AC264" t="s">
        <v>963</v>
      </c>
      <c r="AD264" t="s">
        <v>52</v>
      </c>
      <c r="AE264" t="s">
        <v>48</v>
      </c>
      <c r="AF264" t="s">
        <v>964</v>
      </c>
    </row>
    <row r="265" spans="1:34" x14ac:dyDescent="0.2">
      <c r="A265" t="s">
        <v>1083</v>
      </c>
      <c r="B265">
        <f t="shared" si="22"/>
        <v>0.15128593040847199</v>
      </c>
      <c r="C265">
        <f t="shared" si="23"/>
        <v>9.4553706505294995E-3</v>
      </c>
      <c r="D265">
        <v>1.4</v>
      </c>
      <c r="F265" t="s">
        <v>1075</v>
      </c>
      <c r="G265" t="s">
        <v>318</v>
      </c>
      <c r="H265" t="s">
        <v>910</v>
      </c>
      <c r="I265" t="s">
        <v>460</v>
      </c>
      <c r="J265" t="s">
        <v>67</v>
      </c>
      <c r="K265" t="s">
        <v>101</v>
      </c>
      <c r="L265" t="s">
        <v>137</v>
      </c>
      <c r="M265" t="s">
        <v>965</v>
      </c>
      <c r="N265" t="s">
        <v>52</v>
      </c>
      <c r="O265" t="s">
        <v>48</v>
      </c>
      <c r="P265" t="s">
        <v>966</v>
      </c>
      <c r="Q265" t="s">
        <v>657</v>
      </c>
      <c r="R265" t="s">
        <v>921</v>
      </c>
      <c r="V265" t="s">
        <v>318</v>
      </c>
      <c r="W265" t="s">
        <v>910</v>
      </c>
      <c r="X265" t="s">
        <v>460</v>
      </c>
      <c r="Y265" t="s">
        <v>67</v>
      </c>
      <c r="Z265" t="s">
        <v>101</v>
      </c>
      <c r="AA265" t="s">
        <v>137</v>
      </c>
      <c r="AB265" t="s">
        <v>965</v>
      </c>
      <c r="AC265" t="s">
        <v>52</v>
      </c>
      <c r="AD265" t="s">
        <v>48</v>
      </c>
      <c r="AE265" t="s">
        <v>966</v>
      </c>
      <c r="AF265" t="s">
        <v>657</v>
      </c>
      <c r="AG265" t="s">
        <v>921</v>
      </c>
    </row>
    <row r="266" spans="1:34" x14ac:dyDescent="0.2">
      <c r="A266" t="s">
        <v>1083</v>
      </c>
      <c r="B266">
        <f t="shared" si="22"/>
        <v>0.15128593040847199</v>
      </c>
      <c r="C266">
        <f t="shared" si="23"/>
        <v>9.4553706505294995E-3</v>
      </c>
      <c r="D266">
        <v>1.3</v>
      </c>
      <c r="F266" t="s">
        <v>1075</v>
      </c>
      <c r="G266" t="s">
        <v>242</v>
      </c>
      <c r="H266" t="s">
        <v>118</v>
      </c>
      <c r="I266" t="s">
        <v>198</v>
      </c>
      <c r="J266" t="s">
        <v>387</v>
      </c>
      <c r="K266" t="s">
        <v>224</v>
      </c>
      <c r="L266" t="s">
        <v>140</v>
      </c>
      <c r="M266" t="s">
        <v>1</v>
      </c>
      <c r="N266" t="s">
        <v>191</v>
      </c>
      <c r="O266" t="s">
        <v>341</v>
      </c>
      <c r="P266" t="s">
        <v>121</v>
      </c>
      <c r="Q266" t="s">
        <v>342</v>
      </c>
      <c r="R266" t="s">
        <v>47</v>
      </c>
      <c r="S266" t="s">
        <v>246</v>
      </c>
      <c r="V266" t="s">
        <v>242</v>
      </c>
      <c r="W266" t="s">
        <v>118</v>
      </c>
      <c r="X266" t="s">
        <v>198</v>
      </c>
      <c r="Y266" t="s">
        <v>387</v>
      </c>
      <c r="Z266" t="s">
        <v>224</v>
      </c>
      <c r="AA266" t="s">
        <v>140</v>
      </c>
      <c r="AB266" t="s">
        <v>1</v>
      </c>
      <c r="AC266" t="s">
        <v>191</v>
      </c>
      <c r="AD266" t="s">
        <v>341</v>
      </c>
      <c r="AE266" t="s">
        <v>121</v>
      </c>
      <c r="AF266" t="s">
        <v>342</v>
      </c>
      <c r="AG266" t="s">
        <v>47</v>
      </c>
      <c r="AH266" t="s">
        <v>246</v>
      </c>
    </row>
    <row r="267" spans="1:34" x14ac:dyDescent="0.2">
      <c r="A267" t="s">
        <v>1083</v>
      </c>
      <c r="B267">
        <f t="shared" si="22"/>
        <v>0.15128593040847199</v>
      </c>
      <c r="C267">
        <f t="shared" si="23"/>
        <v>9.4553706505294995E-3</v>
      </c>
      <c r="D267">
        <v>1.2</v>
      </c>
      <c r="F267" t="s">
        <v>1075</v>
      </c>
      <c r="G267" t="s">
        <v>905</v>
      </c>
      <c r="H267" t="s">
        <v>215</v>
      </c>
      <c r="I267" t="s">
        <v>662</v>
      </c>
      <c r="J267" t="s">
        <v>350</v>
      </c>
      <c r="K267" t="s">
        <v>121</v>
      </c>
      <c r="L267" t="s">
        <v>101</v>
      </c>
      <c r="M267" t="s">
        <v>52</v>
      </c>
      <c r="N267" t="s">
        <v>967</v>
      </c>
      <c r="O267" t="s">
        <v>219</v>
      </c>
      <c r="P267" t="s">
        <v>330</v>
      </c>
      <c r="Q267" t="s">
        <v>177</v>
      </c>
      <c r="R267" t="s">
        <v>968</v>
      </c>
    </row>
    <row r="268" spans="1:34" x14ac:dyDescent="0.2">
      <c r="A268" t="s">
        <v>1083</v>
      </c>
      <c r="B268">
        <f t="shared" si="22"/>
        <v>0.15128593040847199</v>
      </c>
      <c r="C268">
        <f t="shared" si="23"/>
        <v>9.4553706505294995E-3</v>
      </c>
      <c r="D268">
        <v>1.1000000000000001</v>
      </c>
      <c r="F268" t="s">
        <v>1075</v>
      </c>
      <c r="G268" t="s">
        <v>926</v>
      </c>
      <c r="H268" t="s">
        <v>235</v>
      </c>
      <c r="I268" t="s">
        <v>387</v>
      </c>
      <c r="J268" t="s">
        <v>224</v>
      </c>
      <c r="K268" t="s">
        <v>140</v>
      </c>
      <c r="L268" t="s">
        <v>1</v>
      </c>
      <c r="M268" t="s">
        <v>969</v>
      </c>
      <c r="N268" t="s">
        <v>121</v>
      </c>
      <c r="O268" t="s">
        <v>424</v>
      </c>
      <c r="P268" t="s">
        <v>191</v>
      </c>
      <c r="Q268" t="s">
        <v>91</v>
      </c>
      <c r="R268" t="s">
        <v>57</v>
      </c>
      <c r="S268" t="s">
        <v>343</v>
      </c>
    </row>
    <row r="269" spans="1:34" x14ac:dyDescent="0.2">
      <c r="A269" t="s">
        <v>1083</v>
      </c>
      <c r="B269">
        <f t="shared" si="22"/>
        <v>0.15128593040847199</v>
      </c>
      <c r="C269">
        <f t="shared" si="23"/>
        <v>9.4553706505294995E-3</v>
      </c>
      <c r="D269">
        <v>1</v>
      </c>
      <c r="F269" t="s">
        <v>1075</v>
      </c>
      <c r="G269" t="s">
        <v>841</v>
      </c>
      <c r="H269" t="s">
        <v>927</v>
      </c>
      <c r="I269" t="s">
        <v>387</v>
      </c>
      <c r="J269" t="s">
        <v>250</v>
      </c>
      <c r="K269" t="s">
        <v>193</v>
      </c>
      <c r="L269" t="s">
        <v>48</v>
      </c>
      <c r="M269" t="s">
        <v>970</v>
      </c>
      <c r="N269" t="s">
        <v>76</v>
      </c>
      <c r="O269" t="s">
        <v>48</v>
      </c>
      <c r="P269" t="s">
        <v>971</v>
      </c>
      <c r="Q269" t="s">
        <v>158</v>
      </c>
      <c r="R269" t="s">
        <v>48</v>
      </c>
      <c r="S269" t="s">
        <v>765</v>
      </c>
    </row>
    <row r="270" spans="1:34" x14ac:dyDescent="0.2">
      <c r="A270" t="s">
        <v>1083</v>
      </c>
      <c r="B270">
        <f t="shared" si="22"/>
        <v>0.15128593040847199</v>
      </c>
      <c r="C270">
        <f t="shared" si="23"/>
        <v>9.4553706505294995E-3</v>
      </c>
      <c r="D270">
        <v>0.90000000000000102</v>
      </c>
      <c r="F270" t="s">
        <v>1075</v>
      </c>
      <c r="G270" t="s">
        <v>318</v>
      </c>
      <c r="H270" t="s">
        <v>936</v>
      </c>
      <c r="I270" t="s">
        <v>662</v>
      </c>
      <c r="J270" t="s">
        <v>109</v>
      </c>
      <c r="K270" t="s">
        <v>48</v>
      </c>
      <c r="L270" t="s">
        <v>972</v>
      </c>
      <c r="M270" t="s">
        <v>58</v>
      </c>
      <c r="N270" t="s">
        <v>48</v>
      </c>
      <c r="O270" t="s">
        <v>973</v>
      </c>
      <c r="P270" t="s">
        <v>536</v>
      </c>
      <c r="Q270" t="s">
        <v>48</v>
      </c>
      <c r="R270" t="s">
        <v>974</v>
      </c>
    </row>
    <row r="271" spans="1:34" x14ac:dyDescent="0.2">
      <c r="A271" t="s">
        <v>1083</v>
      </c>
      <c r="B271">
        <f t="shared" si="22"/>
        <v>0.15128593040847199</v>
      </c>
      <c r="C271">
        <f t="shared" si="23"/>
        <v>9.4553706505294995E-3</v>
      </c>
      <c r="D271">
        <v>0.80000000000000104</v>
      </c>
      <c r="F271" t="s">
        <v>1075</v>
      </c>
      <c r="G271" t="s">
        <v>841</v>
      </c>
      <c r="H271" t="s">
        <v>975</v>
      </c>
      <c r="I271" t="s">
        <v>976</v>
      </c>
      <c r="J271" t="s">
        <v>48</v>
      </c>
      <c r="K271" t="s">
        <v>977</v>
      </c>
      <c r="L271" t="s">
        <v>896</v>
      </c>
      <c r="M271" t="s">
        <v>48</v>
      </c>
      <c r="N271" t="s">
        <v>978</v>
      </c>
      <c r="O271" t="s">
        <v>158</v>
      </c>
      <c r="P271" t="s">
        <v>48</v>
      </c>
      <c r="Q271" t="s">
        <v>284</v>
      </c>
    </row>
    <row r="272" spans="1:34" x14ac:dyDescent="0.2">
      <c r="A272" t="s">
        <v>1083</v>
      </c>
      <c r="B272">
        <f t="shared" si="22"/>
        <v>0.15128593040847199</v>
      </c>
      <c r="C272">
        <f t="shared" si="23"/>
        <v>9.4553706505294995E-3</v>
      </c>
      <c r="D272">
        <v>0.70000000000000095</v>
      </c>
      <c r="F272" t="s">
        <v>1075</v>
      </c>
      <c r="G272" t="s">
        <v>318</v>
      </c>
      <c r="H272" t="s">
        <v>979</v>
      </c>
      <c r="I272" t="s">
        <v>387</v>
      </c>
      <c r="J272" t="s">
        <v>250</v>
      </c>
      <c r="K272" t="s">
        <v>48</v>
      </c>
      <c r="L272" t="s">
        <v>903</v>
      </c>
      <c r="M272" t="s">
        <v>917</v>
      </c>
      <c r="N272" t="s">
        <v>48</v>
      </c>
      <c r="O272" t="s">
        <v>980</v>
      </c>
      <c r="P272" t="s">
        <v>106</v>
      </c>
      <c r="Q272" t="s">
        <v>48</v>
      </c>
      <c r="R272" t="s">
        <v>234</v>
      </c>
    </row>
    <row r="273" spans="1:26" x14ac:dyDescent="0.2">
      <c r="A273" t="s">
        <v>1083</v>
      </c>
      <c r="B273">
        <f t="shared" si="22"/>
        <v>0.15128593040847199</v>
      </c>
      <c r="C273">
        <f t="shared" si="23"/>
        <v>9.4553706505294995E-3</v>
      </c>
      <c r="D273">
        <v>0.6</v>
      </c>
      <c r="F273" t="s">
        <v>1075</v>
      </c>
      <c r="G273" t="s">
        <v>72</v>
      </c>
      <c r="H273" t="s">
        <v>981</v>
      </c>
      <c r="I273" t="s">
        <v>460</v>
      </c>
      <c r="J273" t="s">
        <v>67</v>
      </c>
      <c r="K273" t="s">
        <v>101</v>
      </c>
      <c r="L273" t="s">
        <v>193</v>
      </c>
      <c r="M273" t="s">
        <v>315</v>
      </c>
      <c r="N273" t="s">
        <v>982</v>
      </c>
      <c r="O273" t="s">
        <v>52</v>
      </c>
      <c r="P273" t="s">
        <v>48</v>
      </c>
      <c r="Q273" t="s">
        <v>983</v>
      </c>
      <c r="R273" t="s">
        <v>657</v>
      </c>
      <c r="S273" t="s">
        <v>921</v>
      </c>
    </row>
    <row r="274" spans="1:26" x14ac:dyDescent="0.2">
      <c r="A274" t="s">
        <v>1083</v>
      </c>
      <c r="B274">
        <f t="shared" si="22"/>
        <v>0.15128593040847199</v>
      </c>
      <c r="C274">
        <f t="shared" si="23"/>
        <v>9.4553706505294995E-3</v>
      </c>
      <c r="D274">
        <v>0.5</v>
      </c>
      <c r="F274" t="s">
        <v>1075</v>
      </c>
      <c r="G274" t="s">
        <v>50</v>
      </c>
      <c r="H274" t="s">
        <v>437</v>
      </c>
      <c r="I274" t="s">
        <v>67</v>
      </c>
      <c r="J274" t="s">
        <v>48</v>
      </c>
      <c r="K274" t="s">
        <v>984</v>
      </c>
      <c r="L274" t="s">
        <v>985</v>
      </c>
      <c r="M274" t="s">
        <v>630</v>
      </c>
      <c r="N274" t="s">
        <v>48</v>
      </c>
      <c r="O274" t="s">
        <v>986</v>
      </c>
      <c r="P274" t="s">
        <v>140</v>
      </c>
      <c r="Q274" t="s">
        <v>1</v>
      </c>
      <c r="R274" t="s">
        <v>987</v>
      </c>
    </row>
    <row r="275" spans="1:26" x14ac:dyDescent="0.2">
      <c r="A275" t="s">
        <v>1083</v>
      </c>
      <c r="B275">
        <f t="shared" si="22"/>
        <v>0.15128593040847199</v>
      </c>
      <c r="C275">
        <f t="shared" si="23"/>
        <v>9.4553706505294995E-3</v>
      </c>
      <c r="D275">
        <v>0.4</v>
      </c>
      <c r="F275" t="s">
        <v>1075</v>
      </c>
      <c r="G275" t="s">
        <v>988</v>
      </c>
      <c r="H275" t="s">
        <v>989</v>
      </c>
      <c r="I275" t="s">
        <v>416</v>
      </c>
      <c r="J275" t="s">
        <v>44</v>
      </c>
      <c r="K275" t="s">
        <v>990</v>
      </c>
      <c r="L275" t="s">
        <v>630</v>
      </c>
      <c r="M275" t="s">
        <v>48</v>
      </c>
      <c r="N275" t="s">
        <v>991</v>
      </c>
      <c r="O275" t="s">
        <v>892</v>
      </c>
    </row>
    <row r="276" spans="1:26" x14ac:dyDescent="0.2">
      <c r="A276" t="s">
        <v>1083</v>
      </c>
      <c r="B276">
        <f t="shared" si="22"/>
        <v>0.15128593040847199</v>
      </c>
      <c r="C276">
        <f t="shared" si="23"/>
        <v>9.4553706505294995E-3</v>
      </c>
      <c r="D276">
        <v>0.3</v>
      </c>
      <c r="F276" t="s">
        <v>1075</v>
      </c>
      <c r="G276" t="s">
        <v>274</v>
      </c>
      <c r="H276" t="s">
        <v>75</v>
      </c>
      <c r="I276" t="s">
        <v>992</v>
      </c>
      <c r="J276" t="s">
        <v>628</v>
      </c>
      <c r="K276" t="s">
        <v>993</v>
      </c>
      <c r="L276" t="s">
        <v>630</v>
      </c>
      <c r="M276" t="s">
        <v>48</v>
      </c>
      <c r="N276" t="s">
        <v>994</v>
      </c>
      <c r="O276" t="s">
        <v>52</v>
      </c>
      <c r="P276" t="s">
        <v>465</v>
      </c>
      <c r="Q276" t="s">
        <v>103</v>
      </c>
    </row>
    <row r="277" spans="1:26" x14ac:dyDescent="0.2">
      <c r="A277" t="s">
        <v>1083</v>
      </c>
      <c r="B277">
        <f t="shared" si="22"/>
        <v>0.15128593040847199</v>
      </c>
      <c r="C277">
        <f t="shared" si="23"/>
        <v>9.4553706505294995E-3</v>
      </c>
      <c r="D277">
        <v>0.2</v>
      </c>
      <c r="F277" t="s">
        <v>1075</v>
      </c>
      <c r="G277" t="s">
        <v>182</v>
      </c>
      <c r="H277" t="s">
        <v>303</v>
      </c>
      <c r="I277" t="s">
        <v>387</v>
      </c>
      <c r="J277" t="s">
        <v>250</v>
      </c>
      <c r="K277" t="s">
        <v>48</v>
      </c>
      <c r="L277" t="s">
        <v>995</v>
      </c>
      <c r="M277" t="s">
        <v>58</v>
      </c>
      <c r="N277" t="s">
        <v>48</v>
      </c>
      <c r="O277" t="s">
        <v>996</v>
      </c>
      <c r="P277" t="s">
        <v>158</v>
      </c>
      <c r="Q277" t="s">
        <v>48</v>
      </c>
      <c r="R277" t="s">
        <v>997</v>
      </c>
    </row>
    <row r="278" spans="1:26" x14ac:dyDescent="0.2">
      <c r="A278" t="s">
        <v>1083</v>
      </c>
      <c r="B278">
        <f t="shared" si="22"/>
        <v>0.15128593040847199</v>
      </c>
      <c r="C278">
        <f t="shared" si="23"/>
        <v>9.4553706505294995E-3</v>
      </c>
      <c r="D278">
        <v>9.9999999999999895E-2</v>
      </c>
      <c r="F278" t="s">
        <v>1075</v>
      </c>
      <c r="G278" t="s">
        <v>72</v>
      </c>
      <c r="H278" t="s">
        <v>916</v>
      </c>
      <c r="I278" t="s">
        <v>662</v>
      </c>
      <c r="J278" t="s">
        <v>224</v>
      </c>
      <c r="K278" t="s">
        <v>85</v>
      </c>
      <c r="L278" t="s">
        <v>215</v>
      </c>
      <c r="M278" t="s">
        <v>896</v>
      </c>
      <c r="N278" t="s">
        <v>48</v>
      </c>
      <c r="O278" t="s">
        <v>998</v>
      </c>
      <c r="P278" t="s">
        <v>158</v>
      </c>
      <c r="Q278" t="s">
        <v>48</v>
      </c>
      <c r="R278" t="s">
        <v>284</v>
      </c>
    </row>
    <row r="279" spans="1:26" x14ac:dyDescent="0.2">
      <c r="A279" t="s">
        <v>1083</v>
      </c>
      <c r="B279">
        <f t="shared" si="22"/>
        <v>0.15128593040847199</v>
      </c>
      <c r="C279">
        <f t="shared" si="23"/>
        <v>9.4553706505294995E-3</v>
      </c>
      <c r="D279">
        <v>0</v>
      </c>
      <c r="F279" t="s">
        <v>1075</v>
      </c>
      <c r="G279" t="s">
        <v>943</v>
      </c>
      <c r="H279" t="s">
        <v>626</v>
      </c>
      <c r="I279" t="s">
        <v>474</v>
      </c>
      <c r="J279" t="s">
        <v>101</v>
      </c>
      <c r="K279" t="s">
        <v>193</v>
      </c>
      <c r="L279" t="s">
        <v>332</v>
      </c>
      <c r="M279" t="s">
        <v>999</v>
      </c>
      <c r="N279" t="s">
        <v>41</v>
      </c>
      <c r="O279" t="s">
        <v>48</v>
      </c>
      <c r="P279" t="s">
        <v>671</v>
      </c>
      <c r="Q279" t="s">
        <v>175</v>
      </c>
    </row>
    <row r="280" spans="1:26" x14ac:dyDescent="0.2">
      <c r="A280" t="s">
        <v>1083</v>
      </c>
      <c r="B280">
        <f t="shared" si="22"/>
        <v>0.15128593040847199</v>
      </c>
      <c r="C280">
        <f t="shared" si="23"/>
        <v>9.4553706505294995E-3</v>
      </c>
      <c r="D280">
        <v>-0.1</v>
      </c>
      <c r="F280" t="s">
        <v>1075</v>
      </c>
      <c r="G280" t="s">
        <v>72</v>
      </c>
      <c r="H280" t="s">
        <v>931</v>
      </c>
      <c r="I280" t="s">
        <v>387</v>
      </c>
      <c r="J280" t="s">
        <v>250</v>
      </c>
      <c r="K280" t="s">
        <v>465</v>
      </c>
      <c r="L280" t="s">
        <v>979</v>
      </c>
      <c r="M280" t="s">
        <v>917</v>
      </c>
      <c r="N280" t="s">
        <v>48</v>
      </c>
      <c r="O280" t="s">
        <v>1000</v>
      </c>
      <c r="P280" t="s">
        <v>41</v>
      </c>
      <c r="Q280" t="s">
        <v>48</v>
      </c>
      <c r="R280" t="s">
        <v>1001</v>
      </c>
    </row>
    <row r="281" spans="1:26" x14ac:dyDescent="0.2">
      <c r="A281" t="s">
        <v>1083</v>
      </c>
      <c r="B281">
        <f t="shared" si="22"/>
        <v>0.15128593040847199</v>
      </c>
      <c r="C281">
        <f t="shared" si="23"/>
        <v>9.4553706505294995E-3</v>
      </c>
      <c r="D281">
        <v>-0.2</v>
      </c>
      <c r="F281" t="s">
        <v>1075</v>
      </c>
      <c r="G281" t="s">
        <v>297</v>
      </c>
      <c r="H281" t="s">
        <v>247</v>
      </c>
      <c r="I281" t="s">
        <v>83</v>
      </c>
      <c r="J281" t="s">
        <v>52</v>
      </c>
      <c r="K281" t="s">
        <v>1002</v>
      </c>
      <c r="L281" t="s">
        <v>186</v>
      </c>
      <c r="M281" t="s">
        <v>1003</v>
      </c>
      <c r="N281" t="s">
        <v>115</v>
      </c>
      <c r="O281" t="s">
        <v>797</v>
      </c>
      <c r="P281" t="s">
        <v>550</v>
      </c>
    </row>
    <row r="282" spans="1:26" x14ac:dyDescent="0.2">
      <c r="A282" t="s">
        <v>1084</v>
      </c>
      <c r="B282">
        <f>1/10.68</f>
        <v>9.3632958801498134E-2</v>
      </c>
      <c r="C282">
        <f>1/16/10.68</f>
        <v>5.8520599250936334E-3</v>
      </c>
      <c r="D282">
        <v>1.7</v>
      </c>
      <c r="F282" t="s">
        <v>1075</v>
      </c>
      <c r="G282" t="s">
        <v>72</v>
      </c>
      <c r="H282" t="s">
        <v>899</v>
      </c>
      <c r="I282" t="s">
        <v>387</v>
      </c>
      <c r="J282" t="s">
        <v>250</v>
      </c>
      <c r="K282" t="s">
        <v>186</v>
      </c>
      <c r="L282" t="s">
        <v>1005</v>
      </c>
      <c r="M282" t="s">
        <v>310</v>
      </c>
      <c r="N282" t="s">
        <v>48</v>
      </c>
      <c r="O282" t="s">
        <v>1006</v>
      </c>
      <c r="P282" t="s">
        <v>282</v>
      </c>
      <c r="Q282" t="s">
        <v>48</v>
      </c>
      <c r="R282" t="s">
        <v>974</v>
      </c>
      <c r="V282" t="s">
        <v>72</v>
      </c>
      <c r="W282" t="s">
        <v>899</v>
      </c>
      <c r="Z282" t="s">
        <v>186</v>
      </c>
    </row>
    <row r="283" spans="1:26" x14ac:dyDescent="0.2">
      <c r="A283" t="s">
        <v>1084</v>
      </c>
      <c r="B283">
        <f t="shared" ref="B283:B301" si="24">1/10.68</f>
        <v>9.3632958801498134E-2</v>
      </c>
      <c r="C283">
        <f t="shared" ref="C283:C301" si="25">1/16/10.68</f>
        <v>5.8520599250936334E-3</v>
      </c>
      <c r="D283">
        <v>1.6</v>
      </c>
      <c r="F283" t="s">
        <v>1075</v>
      </c>
      <c r="G283" t="s">
        <v>61</v>
      </c>
      <c r="H283" t="s">
        <v>114</v>
      </c>
      <c r="I283" t="s">
        <v>121</v>
      </c>
      <c r="J283" t="s">
        <v>893</v>
      </c>
      <c r="K283" t="s">
        <v>733</v>
      </c>
      <c r="L283" t="s">
        <v>143</v>
      </c>
      <c r="M283" t="s">
        <v>315</v>
      </c>
      <c r="N283" t="s">
        <v>1007</v>
      </c>
      <c r="O283" t="s">
        <v>52</v>
      </c>
      <c r="P283" t="s">
        <v>48</v>
      </c>
      <c r="Q283" t="s">
        <v>1008</v>
      </c>
    </row>
    <row r="284" spans="1:26" x14ac:dyDescent="0.2">
      <c r="A284" t="s">
        <v>1084</v>
      </c>
      <c r="B284">
        <f t="shared" si="24"/>
        <v>9.3632958801498134E-2</v>
      </c>
      <c r="C284">
        <f t="shared" si="25"/>
        <v>5.8520599250936334E-3</v>
      </c>
      <c r="D284">
        <v>1.5</v>
      </c>
      <c r="F284" t="s">
        <v>1075</v>
      </c>
      <c r="G284" t="s">
        <v>318</v>
      </c>
      <c r="H284" t="s">
        <v>363</v>
      </c>
      <c r="I284" t="s">
        <v>387</v>
      </c>
      <c r="J284" t="s">
        <v>224</v>
      </c>
      <c r="K284" t="s">
        <v>250</v>
      </c>
      <c r="L284" t="s">
        <v>48</v>
      </c>
      <c r="M284" t="s">
        <v>981</v>
      </c>
      <c r="N284" t="s">
        <v>340</v>
      </c>
      <c r="O284" t="s">
        <v>48</v>
      </c>
      <c r="P284" t="s">
        <v>971</v>
      </c>
      <c r="Q284" t="s">
        <v>158</v>
      </c>
      <c r="R284" t="s">
        <v>48</v>
      </c>
      <c r="S284" t="s">
        <v>1009</v>
      </c>
    </row>
    <row r="285" spans="1:26" x14ac:dyDescent="0.2">
      <c r="A285" t="s">
        <v>1084</v>
      </c>
      <c r="B285">
        <f t="shared" si="24"/>
        <v>9.3632958801498134E-2</v>
      </c>
      <c r="C285">
        <f t="shared" si="25"/>
        <v>5.8520599250936334E-3</v>
      </c>
      <c r="D285">
        <v>1.4</v>
      </c>
      <c r="F285" t="s">
        <v>1075</v>
      </c>
      <c r="G285" t="s">
        <v>905</v>
      </c>
      <c r="H285" t="s">
        <v>924</v>
      </c>
      <c r="I285" t="s">
        <v>1010</v>
      </c>
      <c r="J285" t="s">
        <v>1</v>
      </c>
      <c r="K285" t="s">
        <v>969</v>
      </c>
      <c r="L285" t="s">
        <v>121</v>
      </c>
      <c r="M285" t="s">
        <v>191</v>
      </c>
      <c r="N285" t="s">
        <v>516</v>
      </c>
      <c r="O285" t="s">
        <v>57</v>
      </c>
      <c r="P285" t="s">
        <v>1</v>
      </c>
      <c r="Q285" t="s">
        <v>120</v>
      </c>
      <c r="R285" t="s">
        <v>121</v>
      </c>
      <c r="S285" t="s">
        <v>343</v>
      </c>
    </row>
    <row r="286" spans="1:26" x14ac:dyDescent="0.2">
      <c r="A286" t="s">
        <v>1084</v>
      </c>
      <c r="B286">
        <f t="shared" si="24"/>
        <v>9.3632958801498134E-2</v>
      </c>
      <c r="C286">
        <f t="shared" si="25"/>
        <v>5.8520599250936334E-3</v>
      </c>
      <c r="D286">
        <v>1.3</v>
      </c>
      <c r="F286" t="s">
        <v>1075</v>
      </c>
      <c r="G286" t="s">
        <v>72</v>
      </c>
      <c r="H286" t="s">
        <v>779</v>
      </c>
      <c r="I286" t="s">
        <v>387</v>
      </c>
      <c r="J286" t="s">
        <v>250</v>
      </c>
      <c r="K286" t="s">
        <v>680</v>
      </c>
      <c r="L286" t="s">
        <v>1011</v>
      </c>
      <c r="M286" t="s">
        <v>298</v>
      </c>
      <c r="N286" t="s">
        <v>48</v>
      </c>
      <c r="O286" t="s">
        <v>1012</v>
      </c>
      <c r="P286" t="s">
        <v>158</v>
      </c>
      <c r="Q286" t="s">
        <v>48</v>
      </c>
      <c r="R286" t="s">
        <v>518</v>
      </c>
    </row>
    <row r="287" spans="1:26" x14ac:dyDescent="0.2">
      <c r="A287" t="s">
        <v>1084</v>
      </c>
      <c r="B287">
        <f t="shared" si="24"/>
        <v>9.3632958801498134E-2</v>
      </c>
      <c r="C287">
        <f t="shared" si="25"/>
        <v>5.8520599250936334E-3</v>
      </c>
      <c r="D287">
        <v>1.2</v>
      </c>
      <c r="F287" t="s">
        <v>1075</v>
      </c>
      <c r="G287" t="s">
        <v>841</v>
      </c>
      <c r="H287" t="s">
        <v>940</v>
      </c>
      <c r="I287" t="s">
        <v>460</v>
      </c>
      <c r="J287" t="s">
        <v>67</v>
      </c>
      <c r="K287" t="s">
        <v>48</v>
      </c>
      <c r="L287" t="s">
        <v>890</v>
      </c>
      <c r="M287" t="s">
        <v>586</v>
      </c>
      <c r="N287" t="s">
        <v>48</v>
      </c>
      <c r="O287" t="s">
        <v>1013</v>
      </c>
      <c r="P287" t="s">
        <v>672</v>
      </c>
      <c r="Q287" t="s">
        <v>48</v>
      </c>
      <c r="R287" t="s">
        <v>1014</v>
      </c>
    </row>
    <row r="288" spans="1:26" x14ac:dyDescent="0.2">
      <c r="A288" t="s">
        <v>1084</v>
      </c>
      <c r="B288">
        <f t="shared" si="24"/>
        <v>9.3632958801498134E-2</v>
      </c>
      <c r="C288">
        <f t="shared" si="25"/>
        <v>5.8520599250936334E-3</v>
      </c>
      <c r="D288">
        <v>1.1000000000000001</v>
      </c>
      <c r="F288" t="s">
        <v>1075</v>
      </c>
      <c r="G288" t="s">
        <v>318</v>
      </c>
      <c r="H288" t="s">
        <v>666</v>
      </c>
      <c r="I288" t="s">
        <v>662</v>
      </c>
      <c r="J288" t="s">
        <v>101</v>
      </c>
      <c r="K288" t="s">
        <v>1</v>
      </c>
      <c r="L288" t="s">
        <v>519</v>
      </c>
      <c r="M288" t="s">
        <v>711</v>
      </c>
      <c r="N288" t="s">
        <v>177</v>
      </c>
      <c r="O288" t="s">
        <v>79</v>
      </c>
      <c r="P288" t="s">
        <v>612</v>
      </c>
      <c r="Q288" t="s">
        <v>712</v>
      </c>
    </row>
    <row r="289" spans="1:19" x14ac:dyDescent="0.2">
      <c r="A289" t="s">
        <v>1084</v>
      </c>
      <c r="B289">
        <f t="shared" si="24"/>
        <v>9.3632958801498134E-2</v>
      </c>
      <c r="C289">
        <f t="shared" si="25"/>
        <v>5.8520599250936334E-3</v>
      </c>
      <c r="D289">
        <v>1</v>
      </c>
      <c r="F289" t="s">
        <v>1075</v>
      </c>
      <c r="G289" t="s">
        <v>841</v>
      </c>
      <c r="H289" t="s">
        <v>1015</v>
      </c>
      <c r="I289" t="s">
        <v>460</v>
      </c>
      <c r="J289" t="s">
        <v>67</v>
      </c>
      <c r="K289" t="s">
        <v>68</v>
      </c>
      <c r="L289" t="s">
        <v>504</v>
      </c>
      <c r="M289" t="s">
        <v>52</v>
      </c>
      <c r="N289" t="s">
        <v>1016</v>
      </c>
      <c r="O289" t="s">
        <v>147</v>
      </c>
      <c r="P289" t="s">
        <v>85</v>
      </c>
      <c r="Q289" t="s">
        <v>346</v>
      </c>
      <c r="R289" t="s">
        <v>442</v>
      </c>
      <c r="S289" t="s">
        <v>306</v>
      </c>
    </row>
    <row r="290" spans="1:19" x14ac:dyDescent="0.2">
      <c r="A290" t="s">
        <v>1084</v>
      </c>
      <c r="B290">
        <f t="shared" si="24"/>
        <v>9.3632958801498134E-2</v>
      </c>
      <c r="C290">
        <f t="shared" si="25"/>
        <v>5.8520599250936334E-3</v>
      </c>
      <c r="D290">
        <v>0.90000000000000102</v>
      </c>
      <c r="F290" t="s">
        <v>1075</v>
      </c>
      <c r="G290" t="s">
        <v>182</v>
      </c>
      <c r="H290" t="s">
        <v>1017</v>
      </c>
      <c r="I290" t="s">
        <v>662</v>
      </c>
      <c r="J290" t="s">
        <v>109</v>
      </c>
      <c r="K290" t="s">
        <v>48</v>
      </c>
      <c r="L290" t="s">
        <v>1018</v>
      </c>
      <c r="M290" t="s">
        <v>58</v>
      </c>
      <c r="N290" t="s">
        <v>48</v>
      </c>
      <c r="O290" t="s">
        <v>1019</v>
      </c>
      <c r="P290" t="s">
        <v>536</v>
      </c>
      <c r="Q290" t="s">
        <v>48</v>
      </c>
      <c r="R290" t="s">
        <v>1020</v>
      </c>
    </row>
    <row r="291" spans="1:19" x14ac:dyDescent="0.2">
      <c r="A291" t="s">
        <v>1084</v>
      </c>
      <c r="B291">
        <f t="shared" si="24"/>
        <v>9.3632958801498134E-2</v>
      </c>
      <c r="C291">
        <f t="shared" si="25"/>
        <v>5.8520599250936334E-3</v>
      </c>
      <c r="D291">
        <v>0.80000000000000104</v>
      </c>
      <c r="F291" t="s">
        <v>1075</v>
      </c>
      <c r="G291" t="s">
        <v>72</v>
      </c>
      <c r="H291" t="s">
        <v>938</v>
      </c>
      <c r="I291" t="s">
        <v>460</v>
      </c>
      <c r="J291" t="s">
        <v>67</v>
      </c>
      <c r="K291" t="s">
        <v>68</v>
      </c>
      <c r="L291" t="s">
        <v>137</v>
      </c>
      <c r="M291" t="s">
        <v>1021</v>
      </c>
      <c r="N291" t="s">
        <v>48</v>
      </c>
      <c r="O291" t="s">
        <v>1022</v>
      </c>
      <c r="P291" t="s">
        <v>106</v>
      </c>
      <c r="Q291" t="s">
        <v>42</v>
      </c>
      <c r="R291" t="s">
        <v>750</v>
      </c>
    </row>
    <row r="292" spans="1:19" x14ac:dyDescent="0.2">
      <c r="A292" t="s">
        <v>1084</v>
      </c>
      <c r="B292">
        <f t="shared" si="24"/>
        <v>9.3632958801498134E-2</v>
      </c>
      <c r="C292">
        <f t="shared" si="25"/>
        <v>5.8520599250936334E-3</v>
      </c>
      <c r="D292">
        <v>0.70000000000000095</v>
      </c>
      <c r="F292" t="s">
        <v>1075</v>
      </c>
      <c r="G292" t="s">
        <v>274</v>
      </c>
      <c r="H292" t="s">
        <v>75</v>
      </c>
      <c r="I292" t="s">
        <v>885</v>
      </c>
      <c r="J292" t="s">
        <v>886</v>
      </c>
      <c r="K292" t="s">
        <v>629</v>
      </c>
      <c r="L292" t="s">
        <v>630</v>
      </c>
      <c r="M292" t="s">
        <v>48</v>
      </c>
      <c r="N292" t="s">
        <v>770</v>
      </c>
      <c r="O292" t="s">
        <v>52</v>
      </c>
      <c r="P292" t="s">
        <v>680</v>
      </c>
      <c r="Q292" t="s">
        <v>148</v>
      </c>
      <c r="R292" t="s">
        <v>256</v>
      </c>
    </row>
    <row r="293" spans="1:19" x14ac:dyDescent="0.2">
      <c r="A293" t="s">
        <v>1084</v>
      </c>
      <c r="B293">
        <f t="shared" si="24"/>
        <v>9.3632958801498134E-2</v>
      </c>
      <c r="C293">
        <f t="shared" si="25"/>
        <v>5.8520599250936334E-3</v>
      </c>
      <c r="D293">
        <v>0.6</v>
      </c>
      <c r="F293" t="s">
        <v>1075</v>
      </c>
      <c r="G293" t="s">
        <v>72</v>
      </c>
      <c r="H293" t="s">
        <v>1023</v>
      </c>
      <c r="I293" t="s">
        <v>662</v>
      </c>
      <c r="J293" t="s">
        <v>109</v>
      </c>
      <c r="K293" t="s">
        <v>52</v>
      </c>
      <c r="L293" t="s">
        <v>967</v>
      </c>
      <c r="M293" t="s">
        <v>521</v>
      </c>
      <c r="N293" t="s">
        <v>1024</v>
      </c>
      <c r="O293" t="s">
        <v>884</v>
      </c>
      <c r="P293" t="s">
        <v>177</v>
      </c>
      <c r="Q293" t="s">
        <v>1025</v>
      </c>
    </row>
    <row r="294" spans="1:19" x14ac:dyDescent="0.2">
      <c r="A294" t="s">
        <v>1084</v>
      </c>
      <c r="B294">
        <f t="shared" si="24"/>
        <v>9.3632958801498134E-2</v>
      </c>
      <c r="C294">
        <f t="shared" si="25"/>
        <v>5.8520599250936334E-3</v>
      </c>
      <c r="D294">
        <v>0.5</v>
      </c>
      <c r="F294" t="s">
        <v>1075</v>
      </c>
      <c r="G294" t="s">
        <v>318</v>
      </c>
      <c r="H294" t="s">
        <v>910</v>
      </c>
      <c r="I294" t="s">
        <v>460</v>
      </c>
      <c r="J294" t="s">
        <v>67</v>
      </c>
      <c r="K294" t="s">
        <v>101</v>
      </c>
      <c r="L294" t="s">
        <v>193</v>
      </c>
      <c r="M294" t="s">
        <v>315</v>
      </c>
      <c r="N294" t="s">
        <v>982</v>
      </c>
      <c r="O294" t="s">
        <v>52</v>
      </c>
      <c r="P294" t="s">
        <v>48</v>
      </c>
      <c r="Q294" t="s">
        <v>1026</v>
      </c>
      <c r="R294" t="s">
        <v>657</v>
      </c>
      <c r="S294" t="s">
        <v>921</v>
      </c>
    </row>
    <row r="295" spans="1:19" x14ac:dyDescent="0.2">
      <c r="A295" t="s">
        <v>1084</v>
      </c>
      <c r="B295">
        <f t="shared" si="24"/>
        <v>9.3632958801498134E-2</v>
      </c>
      <c r="C295">
        <f t="shared" si="25"/>
        <v>5.8520599250936334E-3</v>
      </c>
      <c r="D295">
        <v>0.4</v>
      </c>
      <c r="F295" t="s">
        <v>1075</v>
      </c>
      <c r="G295" t="s">
        <v>926</v>
      </c>
      <c r="H295" t="s">
        <v>1017</v>
      </c>
      <c r="I295" t="s">
        <v>387</v>
      </c>
      <c r="J295" t="s">
        <v>250</v>
      </c>
      <c r="K295" t="s">
        <v>193</v>
      </c>
      <c r="L295" t="s">
        <v>48</v>
      </c>
      <c r="M295" t="s">
        <v>970</v>
      </c>
      <c r="N295" t="s">
        <v>917</v>
      </c>
      <c r="O295" t="s">
        <v>48</v>
      </c>
      <c r="P295" t="s">
        <v>1027</v>
      </c>
      <c r="Q295" t="s">
        <v>106</v>
      </c>
      <c r="R295" t="s">
        <v>48</v>
      </c>
      <c r="S295" t="s">
        <v>234</v>
      </c>
    </row>
    <row r="296" spans="1:19" x14ac:dyDescent="0.2">
      <c r="A296" t="s">
        <v>1084</v>
      </c>
      <c r="B296">
        <f t="shared" si="24"/>
        <v>9.3632958801498134E-2</v>
      </c>
      <c r="C296">
        <f t="shared" si="25"/>
        <v>5.8520599250936334E-3</v>
      </c>
      <c r="D296">
        <v>0.3</v>
      </c>
      <c r="F296" t="s">
        <v>1075</v>
      </c>
      <c r="G296" t="s">
        <v>841</v>
      </c>
      <c r="H296" t="s">
        <v>363</v>
      </c>
      <c r="I296" t="s">
        <v>662</v>
      </c>
      <c r="J296" t="s">
        <v>224</v>
      </c>
      <c r="K296" t="s">
        <v>48</v>
      </c>
      <c r="L296" t="s">
        <v>1028</v>
      </c>
      <c r="M296" t="s">
        <v>58</v>
      </c>
      <c r="N296" t="s">
        <v>48</v>
      </c>
      <c r="O296" t="s">
        <v>66</v>
      </c>
      <c r="P296" t="s">
        <v>158</v>
      </c>
      <c r="Q296" t="s">
        <v>48</v>
      </c>
      <c r="R296" t="s">
        <v>952</v>
      </c>
    </row>
    <row r="297" spans="1:19" x14ac:dyDescent="0.2">
      <c r="A297" t="s">
        <v>1084</v>
      </c>
      <c r="B297">
        <f t="shared" si="24"/>
        <v>9.3632958801498134E-2</v>
      </c>
      <c r="C297">
        <f t="shared" si="25"/>
        <v>5.8520599250936334E-3</v>
      </c>
      <c r="D297">
        <v>0.2</v>
      </c>
      <c r="F297" t="s">
        <v>1075</v>
      </c>
      <c r="G297" t="s">
        <v>182</v>
      </c>
      <c r="H297" t="s">
        <v>936</v>
      </c>
      <c r="I297" t="s">
        <v>460</v>
      </c>
      <c r="J297" t="s">
        <v>193</v>
      </c>
      <c r="K297" t="s">
        <v>48</v>
      </c>
      <c r="L297" t="s">
        <v>1029</v>
      </c>
      <c r="M297" t="s">
        <v>76</v>
      </c>
      <c r="N297" t="s">
        <v>48</v>
      </c>
      <c r="O297" t="s">
        <v>311</v>
      </c>
      <c r="P297" t="s">
        <v>555</v>
      </c>
      <c r="Q297" t="s">
        <v>52</v>
      </c>
      <c r="R297" t="s">
        <v>48</v>
      </c>
      <c r="S297" t="s">
        <v>518</v>
      </c>
    </row>
    <row r="298" spans="1:19" x14ac:dyDescent="0.2">
      <c r="A298" t="s">
        <v>1084</v>
      </c>
      <c r="B298">
        <f t="shared" si="24"/>
        <v>9.3632958801498134E-2</v>
      </c>
      <c r="C298">
        <f t="shared" si="25"/>
        <v>5.8520599250936334E-3</v>
      </c>
      <c r="D298">
        <v>9.9999999999999895E-2</v>
      </c>
      <c r="F298" t="s">
        <v>1075</v>
      </c>
      <c r="G298" t="s">
        <v>926</v>
      </c>
      <c r="H298" t="s">
        <v>235</v>
      </c>
      <c r="I298" t="s">
        <v>387</v>
      </c>
      <c r="J298" t="s">
        <v>250</v>
      </c>
      <c r="K298" t="s">
        <v>48</v>
      </c>
      <c r="L298" t="s">
        <v>981</v>
      </c>
      <c r="M298" t="s">
        <v>340</v>
      </c>
      <c r="N298" t="s">
        <v>48</v>
      </c>
      <c r="O298" t="s">
        <v>1030</v>
      </c>
      <c r="P298" t="s">
        <v>41</v>
      </c>
      <c r="Q298" t="s">
        <v>48</v>
      </c>
      <c r="R298" t="s">
        <v>1031</v>
      </c>
    </row>
    <row r="299" spans="1:19" x14ac:dyDescent="0.2">
      <c r="A299" t="s">
        <v>1084</v>
      </c>
      <c r="B299">
        <f t="shared" si="24"/>
        <v>9.3632958801498134E-2</v>
      </c>
      <c r="C299">
        <f t="shared" si="25"/>
        <v>5.8520599250936334E-3</v>
      </c>
      <c r="D299">
        <v>0</v>
      </c>
      <c r="F299" t="s">
        <v>1075</v>
      </c>
      <c r="G299" t="s">
        <v>796</v>
      </c>
      <c r="H299" t="s">
        <v>121</v>
      </c>
      <c r="I299" t="s">
        <v>797</v>
      </c>
      <c r="J299" t="s">
        <v>746</v>
      </c>
      <c r="K299" t="s">
        <v>68</v>
      </c>
      <c r="L299" t="s">
        <v>44</v>
      </c>
      <c r="M299" t="s">
        <v>83</v>
      </c>
      <c r="N299" t="s">
        <v>52</v>
      </c>
      <c r="O299" t="s">
        <v>368</v>
      </c>
      <c r="P299" t="s">
        <v>52</v>
      </c>
      <c r="Q299" t="s">
        <v>48</v>
      </c>
      <c r="R299" t="s">
        <v>1032</v>
      </c>
    </row>
    <row r="300" spans="1:19" x14ac:dyDescent="0.2">
      <c r="A300" t="s">
        <v>1084</v>
      </c>
      <c r="B300">
        <f t="shared" si="24"/>
        <v>9.3632958801498134E-2</v>
      </c>
      <c r="C300">
        <f t="shared" si="25"/>
        <v>5.8520599250936334E-3</v>
      </c>
      <c r="D300">
        <v>-0.1</v>
      </c>
      <c r="F300" t="s">
        <v>1075</v>
      </c>
      <c r="G300" t="s">
        <v>905</v>
      </c>
      <c r="H300" t="s">
        <v>906</v>
      </c>
      <c r="I300" t="s">
        <v>460</v>
      </c>
      <c r="J300" t="s">
        <v>67</v>
      </c>
      <c r="K300" t="s">
        <v>68</v>
      </c>
      <c r="L300" t="s">
        <v>504</v>
      </c>
      <c r="M300" t="s">
        <v>52</v>
      </c>
      <c r="N300" t="s">
        <v>1033</v>
      </c>
      <c r="O300" t="s">
        <v>85</v>
      </c>
      <c r="P300" t="s">
        <v>401</v>
      </c>
      <c r="Q300" t="s">
        <v>106</v>
      </c>
      <c r="R300" t="s">
        <v>42</v>
      </c>
      <c r="S300" t="s">
        <v>750</v>
      </c>
    </row>
    <row r="301" spans="1:19" x14ac:dyDescent="0.2">
      <c r="A301" t="s">
        <v>1084</v>
      </c>
      <c r="B301">
        <f t="shared" si="24"/>
        <v>9.3632958801498134E-2</v>
      </c>
      <c r="C301">
        <f t="shared" si="25"/>
        <v>5.8520599250936334E-3</v>
      </c>
      <c r="D301">
        <v>-0.2</v>
      </c>
      <c r="F301" t="s">
        <v>1075</v>
      </c>
      <c r="G301" t="s">
        <v>72</v>
      </c>
      <c r="H301" t="s">
        <v>1034</v>
      </c>
      <c r="I301" t="s">
        <v>976</v>
      </c>
      <c r="J301" t="s">
        <v>67</v>
      </c>
      <c r="K301" t="s">
        <v>465</v>
      </c>
      <c r="L301" t="s">
        <v>949</v>
      </c>
      <c r="M301" t="s">
        <v>896</v>
      </c>
      <c r="N301" t="s">
        <v>48</v>
      </c>
      <c r="O301" t="s">
        <v>1035</v>
      </c>
      <c r="P301" t="s">
        <v>158</v>
      </c>
      <c r="Q301" t="s">
        <v>48</v>
      </c>
      <c r="R301" t="s">
        <v>518</v>
      </c>
    </row>
    <row r="302" spans="1:19" x14ac:dyDescent="0.2">
      <c r="A302" t="s">
        <v>1085</v>
      </c>
      <c r="B302">
        <f>1/16.62</f>
        <v>6.0168471720818288E-2</v>
      </c>
      <c r="C302">
        <f>1/16/16.62</f>
        <v>3.760529482551143E-3</v>
      </c>
      <c r="D302">
        <v>1.7</v>
      </c>
      <c r="F302" t="s">
        <v>1075</v>
      </c>
      <c r="G302" t="s">
        <v>943</v>
      </c>
      <c r="H302" t="s">
        <v>626</v>
      </c>
      <c r="I302" t="s">
        <v>474</v>
      </c>
      <c r="J302" t="s">
        <v>101</v>
      </c>
      <c r="K302" t="s">
        <v>193</v>
      </c>
      <c r="L302" t="s">
        <v>1037</v>
      </c>
      <c r="M302" t="s">
        <v>919</v>
      </c>
      <c r="N302" t="s">
        <v>52</v>
      </c>
      <c r="O302" t="s">
        <v>48</v>
      </c>
      <c r="P302" t="s">
        <v>524</v>
      </c>
      <c r="Q302" t="s">
        <v>892</v>
      </c>
    </row>
    <row r="303" spans="1:19" x14ac:dyDescent="0.2">
      <c r="A303" t="s">
        <v>1085</v>
      </c>
      <c r="B303">
        <f t="shared" ref="B303:B321" si="26">1/16.62</f>
        <v>6.0168471720818288E-2</v>
      </c>
      <c r="C303">
        <f t="shared" ref="C303:C321" si="27">1/16/16.62</f>
        <v>3.760529482551143E-3</v>
      </c>
      <c r="D303">
        <v>1.6</v>
      </c>
      <c r="F303" t="s">
        <v>1075</v>
      </c>
      <c r="G303" t="s">
        <v>926</v>
      </c>
      <c r="H303" t="s">
        <v>1038</v>
      </c>
      <c r="I303" t="s">
        <v>387</v>
      </c>
      <c r="J303" t="s">
        <v>350</v>
      </c>
      <c r="K303" t="s">
        <v>121</v>
      </c>
      <c r="L303" t="s">
        <v>101</v>
      </c>
      <c r="M303" t="s">
        <v>52</v>
      </c>
      <c r="N303" t="s">
        <v>883</v>
      </c>
      <c r="O303" t="s">
        <v>128</v>
      </c>
      <c r="P303" t="s">
        <v>79</v>
      </c>
      <c r="Q303" t="s">
        <v>55</v>
      </c>
      <c r="R303" t="s">
        <v>1039</v>
      </c>
    </row>
    <row r="304" spans="1:19" x14ac:dyDescent="0.2">
      <c r="A304" t="s">
        <v>1085</v>
      </c>
      <c r="B304">
        <f t="shared" si="26"/>
        <v>6.0168471720818288E-2</v>
      </c>
      <c r="C304">
        <f t="shared" si="27"/>
        <v>3.760529482551143E-3</v>
      </c>
      <c r="D304">
        <v>1.5</v>
      </c>
      <c r="F304" t="s">
        <v>1075</v>
      </c>
      <c r="G304" t="s">
        <v>210</v>
      </c>
      <c r="H304" t="s">
        <v>409</v>
      </c>
      <c r="I304" t="s">
        <v>744</v>
      </c>
      <c r="J304" t="s">
        <v>68</v>
      </c>
      <c r="K304" t="s">
        <v>144</v>
      </c>
      <c r="L304" t="s">
        <v>560</v>
      </c>
      <c r="M304" t="s">
        <v>52</v>
      </c>
      <c r="N304" t="s">
        <v>48</v>
      </c>
      <c r="O304" t="s">
        <v>1040</v>
      </c>
      <c r="P304" t="s">
        <v>306</v>
      </c>
    </row>
    <row r="305" spans="1:19" x14ac:dyDescent="0.2">
      <c r="A305" t="s">
        <v>1085</v>
      </c>
      <c r="B305">
        <f t="shared" si="26"/>
        <v>6.0168471720818288E-2</v>
      </c>
      <c r="C305">
        <f t="shared" si="27"/>
        <v>3.760529482551143E-3</v>
      </c>
      <c r="D305">
        <v>1.4</v>
      </c>
      <c r="F305" t="s">
        <v>1075</v>
      </c>
      <c r="G305" t="s">
        <v>72</v>
      </c>
      <c r="H305" t="s">
        <v>984</v>
      </c>
      <c r="I305" t="s">
        <v>511</v>
      </c>
      <c r="J305" t="s">
        <v>1</v>
      </c>
      <c r="K305" t="s">
        <v>1041</v>
      </c>
      <c r="L305" t="s">
        <v>1042</v>
      </c>
      <c r="M305" t="s">
        <v>47</v>
      </c>
      <c r="N305" t="s">
        <v>1</v>
      </c>
      <c r="O305" t="s">
        <v>1043</v>
      </c>
      <c r="P305" t="s">
        <v>656</v>
      </c>
      <c r="Q305" t="s">
        <v>1044</v>
      </c>
      <c r="R305" t="s">
        <v>961</v>
      </c>
      <c r="S305" t="s">
        <v>658</v>
      </c>
    </row>
    <row r="306" spans="1:19" x14ac:dyDescent="0.2">
      <c r="A306" t="s">
        <v>1085</v>
      </c>
      <c r="B306">
        <f t="shared" si="26"/>
        <v>6.0168471720818288E-2</v>
      </c>
      <c r="C306">
        <f t="shared" si="27"/>
        <v>3.760529482551143E-3</v>
      </c>
      <c r="D306">
        <v>1.3</v>
      </c>
      <c r="F306" t="s">
        <v>1075</v>
      </c>
      <c r="G306" t="s">
        <v>318</v>
      </c>
      <c r="H306" t="s">
        <v>1045</v>
      </c>
      <c r="I306" t="s">
        <v>460</v>
      </c>
      <c r="J306" t="s">
        <v>48</v>
      </c>
      <c r="K306" t="s">
        <v>459</v>
      </c>
      <c r="L306" t="s">
        <v>298</v>
      </c>
      <c r="M306" t="s">
        <v>48</v>
      </c>
      <c r="N306" t="s">
        <v>1046</v>
      </c>
      <c r="O306" t="s">
        <v>106</v>
      </c>
      <c r="P306" t="s">
        <v>48</v>
      </c>
      <c r="Q306" t="s">
        <v>925</v>
      </c>
    </row>
    <row r="307" spans="1:19" x14ac:dyDescent="0.2">
      <c r="A307" t="s">
        <v>1085</v>
      </c>
      <c r="B307">
        <f t="shared" si="26"/>
        <v>6.0168471720818288E-2</v>
      </c>
      <c r="C307">
        <f t="shared" si="27"/>
        <v>3.760529482551143E-3</v>
      </c>
      <c r="D307">
        <v>1.2</v>
      </c>
      <c r="F307" t="s">
        <v>1075</v>
      </c>
      <c r="G307" t="s">
        <v>263</v>
      </c>
      <c r="H307" t="s">
        <v>1047</v>
      </c>
      <c r="I307" t="s">
        <v>211</v>
      </c>
      <c r="J307" t="s">
        <v>153</v>
      </c>
      <c r="K307" t="s">
        <v>48</v>
      </c>
      <c r="L307" t="s">
        <v>986</v>
      </c>
      <c r="M307" t="s">
        <v>489</v>
      </c>
      <c r="N307" t="s">
        <v>63</v>
      </c>
      <c r="O307" t="s">
        <v>75</v>
      </c>
      <c r="P307" t="s">
        <v>769</v>
      </c>
    </row>
    <row r="308" spans="1:19" x14ac:dyDescent="0.2">
      <c r="A308" t="s">
        <v>1085</v>
      </c>
      <c r="B308">
        <f t="shared" si="26"/>
        <v>6.0168471720818288E-2</v>
      </c>
      <c r="C308">
        <f t="shared" si="27"/>
        <v>3.760529482551143E-3</v>
      </c>
      <c r="D308">
        <v>1.1000000000000001</v>
      </c>
      <c r="F308" t="s">
        <v>1075</v>
      </c>
      <c r="G308" t="s">
        <v>926</v>
      </c>
      <c r="H308" t="s">
        <v>339</v>
      </c>
      <c r="I308" t="s">
        <v>387</v>
      </c>
      <c r="J308" t="s">
        <v>224</v>
      </c>
      <c r="K308" t="s">
        <v>609</v>
      </c>
      <c r="L308" t="s">
        <v>48</v>
      </c>
      <c r="M308" t="s">
        <v>1048</v>
      </c>
      <c r="N308" t="s">
        <v>58</v>
      </c>
      <c r="O308" t="s">
        <v>48</v>
      </c>
      <c r="P308" t="s">
        <v>1049</v>
      </c>
      <c r="Q308" t="s">
        <v>97</v>
      </c>
    </row>
    <row r="309" spans="1:19" x14ac:dyDescent="0.2">
      <c r="A309" t="s">
        <v>1085</v>
      </c>
      <c r="B309">
        <f t="shared" si="26"/>
        <v>6.0168471720818288E-2</v>
      </c>
      <c r="C309">
        <f t="shared" si="27"/>
        <v>3.760529482551143E-3</v>
      </c>
      <c r="D309">
        <v>1</v>
      </c>
      <c r="F309" t="s">
        <v>1075</v>
      </c>
      <c r="G309" t="s">
        <v>72</v>
      </c>
      <c r="H309" t="s">
        <v>882</v>
      </c>
      <c r="I309" t="s">
        <v>460</v>
      </c>
      <c r="J309" t="s">
        <v>67</v>
      </c>
      <c r="K309" t="s">
        <v>101</v>
      </c>
      <c r="L309" t="s">
        <v>315</v>
      </c>
      <c r="M309" t="s">
        <v>508</v>
      </c>
      <c r="N309" t="s">
        <v>533</v>
      </c>
      <c r="O309" t="s">
        <v>884</v>
      </c>
      <c r="P309" t="s">
        <v>177</v>
      </c>
      <c r="Q309" t="s">
        <v>1025</v>
      </c>
    </row>
    <row r="310" spans="1:19" x14ac:dyDescent="0.2">
      <c r="A310" t="s">
        <v>1085</v>
      </c>
      <c r="B310">
        <f t="shared" si="26"/>
        <v>6.0168471720818288E-2</v>
      </c>
      <c r="C310">
        <f t="shared" si="27"/>
        <v>3.760529482551143E-3</v>
      </c>
      <c r="D310">
        <v>0.90000000000000102</v>
      </c>
      <c r="F310" t="s">
        <v>1075</v>
      </c>
      <c r="G310" t="s">
        <v>182</v>
      </c>
      <c r="H310" t="s">
        <v>1005</v>
      </c>
      <c r="I310" t="s">
        <v>340</v>
      </c>
      <c r="J310" t="s">
        <v>1</v>
      </c>
      <c r="K310" t="s">
        <v>911</v>
      </c>
      <c r="L310" t="s">
        <v>121</v>
      </c>
      <c r="M310" t="s">
        <v>424</v>
      </c>
      <c r="N310" t="s">
        <v>191</v>
      </c>
      <c r="O310" t="s">
        <v>91</v>
      </c>
      <c r="P310" t="s">
        <v>57</v>
      </c>
      <c r="Q310" t="s">
        <v>424</v>
      </c>
      <c r="R310" t="s">
        <v>125</v>
      </c>
    </row>
    <row r="311" spans="1:19" x14ac:dyDescent="0.2">
      <c r="A311" t="s">
        <v>1085</v>
      </c>
      <c r="B311">
        <f t="shared" si="26"/>
        <v>6.0168471720818288E-2</v>
      </c>
      <c r="C311">
        <f t="shared" si="27"/>
        <v>3.760529482551143E-3</v>
      </c>
      <c r="D311">
        <v>0.80000000000000104</v>
      </c>
      <c r="F311" t="s">
        <v>1075</v>
      </c>
      <c r="G311" t="s">
        <v>72</v>
      </c>
      <c r="H311" t="s">
        <v>899</v>
      </c>
      <c r="I311" t="s">
        <v>387</v>
      </c>
      <c r="J311" t="s">
        <v>250</v>
      </c>
      <c r="K311" t="s">
        <v>465</v>
      </c>
      <c r="L311" t="s">
        <v>477</v>
      </c>
      <c r="M311" t="s">
        <v>58</v>
      </c>
      <c r="N311" t="s">
        <v>48</v>
      </c>
      <c r="O311" t="s">
        <v>1050</v>
      </c>
      <c r="P311" t="s">
        <v>536</v>
      </c>
      <c r="Q311" t="s">
        <v>48</v>
      </c>
      <c r="R311" t="s">
        <v>974</v>
      </c>
    </row>
    <row r="312" spans="1:19" x14ac:dyDescent="0.2">
      <c r="A312" t="s">
        <v>1085</v>
      </c>
      <c r="B312">
        <f t="shared" si="26"/>
        <v>6.0168471720818288E-2</v>
      </c>
      <c r="C312">
        <f t="shared" si="27"/>
        <v>3.760529482551143E-3</v>
      </c>
      <c r="D312">
        <v>0.70000000000000095</v>
      </c>
      <c r="F312" t="s">
        <v>1075</v>
      </c>
      <c r="G312" t="s">
        <v>263</v>
      </c>
      <c r="H312" t="s">
        <v>779</v>
      </c>
      <c r="I312" t="s">
        <v>958</v>
      </c>
      <c r="J312" t="s">
        <v>1</v>
      </c>
      <c r="K312" t="s">
        <v>588</v>
      </c>
      <c r="L312" t="s">
        <v>47</v>
      </c>
      <c r="M312" t="s">
        <v>1</v>
      </c>
      <c r="N312" t="s">
        <v>285</v>
      </c>
      <c r="O312" t="s">
        <v>959</v>
      </c>
      <c r="P312" t="s">
        <v>960</v>
      </c>
      <c r="Q312" t="s">
        <v>282</v>
      </c>
      <c r="R312" t="s">
        <v>961</v>
      </c>
      <c r="S312" t="s">
        <v>1051</v>
      </c>
    </row>
    <row r="313" spans="1:19" x14ac:dyDescent="0.2">
      <c r="A313" t="s">
        <v>1085</v>
      </c>
      <c r="B313">
        <f t="shared" si="26"/>
        <v>6.0168471720818288E-2</v>
      </c>
      <c r="C313">
        <f t="shared" si="27"/>
        <v>3.760529482551143E-3</v>
      </c>
      <c r="D313">
        <v>0.6</v>
      </c>
      <c r="F313" t="s">
        <v>1075</v>
      </c>
      <c r="G313" t="s">
        <v>1052</v>
      </c>
      <c r="H313" t="s">
        <v>585</v>
      </c>
      <c r="I313" t="s">
        <v>94</v>
      </c>
      <c r="J313" t="s">
        <v>1053</v>
      </c>
      <c r="K313" t="s">
        <v>416</v>
      </c>
      <c r="L313" t="s">
        <v>137</v>
      </c>
      <c r="M313" t="s">
        <v>1054</v>
      </c>
      <c r="N313" t="s">
        <v>52</v>
      </c>
      <c r="O313" t="s">
        <v>48</v>
      </c>
      <c r="P313" t="s">
        <v>1055</v>
      </c>
      <c r="Q313" t="s">
        <v>175</v>
      </c>
    </row>
    <row r="314" spans="1:19" x14ac:dyDescent="0.2">
      <c r="A314" t="s">
        <v>1085</v>
      </c>
      <c r="B314">
        <f t="shared" si="26"/>
        <v>6.0168471720818288E-2</v>
      </c>
      <c r="C314">
        <f t="shared" si="27"/>
        <v>3.760529482551143E-3</v>
      </c>
      <c r="D314">
        <v>0.5</v>
      </c>
      <c r="F314" t="s">
        <v>1075</v>
      </c>
      <c r="G314" t="s">
        <v>182</v>
      </c>
      <c r="H314" t="s">
        <v>979</v>
      </c>
      <c r="I314" t="s">
        <v>662</v>
      </c>
      <c r="J314" t="s">
        <v>109</v>
      </c>
      <c r="K314" t="s">
        <v>1</v>
      </c>
      <c r="L314" t="s">
        <v>711</v>
      </c>
      <c r="M314" t="s">
        <v>177</v>
      </c>
      <c r="N314" t="s">
        <v>574</v>
      </c>
      <c r="O314" t="s">
        <v>140</v>
      </c>
      <c r="P314" t="s">
        <v>309</v>
      </c>
      <c r="Q314" t="s">
        <v>121</v>
      </c>
      <c r="R314" t="s">
        <v>48</v>
      </c>
      <c r="S314" t="s">
        <v>276</v>
      </c>
    </row>
    <row r="315" spans="1:19" x14ac:dyDescent="0.2">
      <c r="A315" t="s">
        <v>1085</v>
      </c>
      <c r="B315">
        <f t="shared" si="26"/>
        <v>6.0168471720818288E-2</v>
      </c>
      <c r="C315">
        <f t="shared" si="27"/>
        <v>3.760529482551143E-3</v>
      </c>
      <c r="D315">
        <v>0.4</v>
      </c>
      <c r="F315" t="s">
        <v>1075</v>
      </c>
      <c r="G315" t="s">
        <v>943</v>
      </c>
      <c r="H315" t="s">
        <v>626</v>
      </c>
      <c r="I315" t="s">
        <v>1056</v>
      </c>
      <c r="J315" t="s">
        <v>101</v>
      </c>
      <c r="K315" t="s">
        <v>193</v>
      </c>
      <c r="L315" t="s">
        <v>315</v>
      </c>
      <c r="M315" t="s">
        <v>566</v>
      </c>
      <c r="N315" t="s">
        <v>41</v>
      </c>
      <c r="O315" t="s">
        <v>48</v>
      </c>
      <c r="P315" t="s">
        <v>358</v>
      </c>
      <c r="Q315" t="s">
        <v>171</v>
      </c>
      <c r="R315" t="s">
        <v>306</v>
      </c>
    </row>
    <row r="316" spans="1:19" x14ac:dyDescent="0.2">
      <c r="A316" t="s">
        <v>1085</v>
      </c>
      <c r="B316">
        <f t="shared" si="26"/>
        <v>6.0168471720818288E-2</v>
      </c>
      <c r="C316">
        <f t="shared" si="27"/>
        <v>3.760529482551143E-3</v>
      </c>
      <c r="D316">
        <v>0.3</v>
      </c>
      <c r="F316" t="s">
        <v>1075</v>
      </c>
      <c r="G316" t="s">
        <v>72</v>
      </c>
      <c r="H316" t="s">
        <v>40</v>
      </c>
      <c r="I316" t="s">
        <v>387</v>
      </c>
      <c r="J316" t="s">
        <v>250</v>
      </c>
      <c r="K316" t="s">
        <v>465</v>
      </c>
      <c r="L316" t="s">
        <v>319</v>
      </c>
      <c r="M316" t="s">
        <v>76</v>
      </c>
      <c r="N316" t="s">
        <v>48</v>
      </c>
      <c r="O316" t="s">
        <v>1057</v>
      </c>
      <c r="P316" t="s">
        <v>672</v>
      </c>
      <c r="Q316" t="s">
        <v>48</v>
      </c>
      <c r="R316" t="s">
        <v>1058</v>
      </c>
    </row>
    <row r="317" spans="1:19" x14ac:dyDescent="0.2">
      <c r="A317" t="s">
        <v>1085</v>
      </c>
      <c r="B317">
        <f t="shared" si="26"/>
        <v>6.0168471720818288E-2</v>
      </c>
      <c r="C317">
        <f t="shared" si="27"/>
        <v>3.760529482551143E-3</v>
      </c>
      <c r="D317">
        <v>0.2</v>
      </c>
      <c r="F317" t="s">
        <v>1075</v>
      </c>
      <c r="G317" t="s">
        <v>1052</v>
      </c>
      <c r="H317" t="s">
        <v>585</v>
      </c>
      <c r="I317" t="s">
        <v>94</v>
      </c>
      <c r="J317" t="s">
        <v>1059</v>
      </c>
      <c r="K317" t="s">
        <v>143</v>
      </c>
      <c r="L317" t="s">
        <v>144</v>
      </c>
      <c r="M317" t="s">
        <v>1060</v>
      </c>
      <c r="N317" t="s">
        <v>52</v>
      </c>
      <c r="O317" t="s">
        <v>48</v>
      </c>
      <c r="P317" t="s">
        <v>671</v>
      </c>
      <c r="Q317" t="s">
        <v>175</v>
      </c>
    </row>
    <row r="318" spans="1:19" x14ac:dyDescent="0.2">
      <c r="A318" t="s">
        <v>1085</v>
      </c>
      <c r="B318">
        <f t="shared" si="26"/>
        <v>6.0168471720818288E-2</v>
      </c>
      <c r="C318">
        <f t="shared" si="27"/>
        <v>3.760529482551143E-3</v>
      </c>
      <c r="D318">
        <v>9.9999999999999895E-2</v>
      </c>
      <c r="F318" t="s">
        <v>1075</v>
      </c>
      <c r="G318" t="s">
        <v>72</v>
      </c>
      <c r="H318" t="s">
        <v>1048</v>
      </c>
      <c r="I318" t="s">
        <v>935</v>
      </c>
      <c r="J318" t="s">
        <v>67</v>
      </c>
      <c r="K318" t="s">
        <v>465</v>
      </c>
      <c r="L318" t="s">
        <v>666</v>
      </c>
      <c r="M318" t="s">
        <v>58</v>
      </c>
      <c r="N318" t="s">
        <v>48</v>
      </c>
      <c r="O318" t="s">
        <v>1061</v>
      </c>
      <c r="P318" t="s">
        <v>158</v>
      </c>
      <c r="Q318" t="s">
        <v>48</v>
      </c>
      <c r="R318" t="s">
        <v>1062</v>
      </c>
    </row>
    <row r="319" spans="1:19" x14ac:dyDescent="0.2">
      <c r="A319" t="s">
        <v>1085</v>
      </c>
      <c r="B319">
        <f t="shared" si="26"/>
        <v>6.0168471720818288E-2</v>
      </c>
      <c r="C319">
        <f t="shared" si="27"/>
        <v>3.760529482551143E-3</v>
      </c>
      <c r="D319">
        <v>0</v>
      </c>
      <c r="F319" t="s">
        <v>1075</v>
      </c>
      <c r="G319" t="s">
        <v>926</v>
      </c>
      <c r="H319" t="s">
        <v>1017</v>
      </c>
      <c r="I319" t="s">
        <v>387</v>
      </c>
      <c r="J319" t="s">
        <v>250</v>
      </c>
      <c r="K319" t="s">
        <v>193</v>
      </c>
      <c r="L319" t="s">
        <v>48</v>
      </c>
      <c r="M319" t="s">
        <v>1029</v>
      </c>
      <c r="N319" t="s">
        <v>58</v>
      </c>
      <c r="O319" t="s">
        <v>48</v>
      </c>
      <c r="P319" t="s">
        <v>1063</v>
      </c>
      <c r="Q319" t="s">
        <v>41</v>
      </c>
      <c r="R319" t="s">
        <v>48</v>
      </c>
      <c r="S319" t="s">
        <v>1064</v>
      </c>
    </row>
    <row r="320" spans="1:19" x14ac:dyDescent="0.2">
      <c r="A320" t="s">
        <v>1085</v>
      </c>
      <c r="B320">
        <f t="shared" si="26"/>
        <v>6.0168471720818288E-2</v>
      </c>
      <c r="C320">
        <f t="shared" si="27"/>
        <v>3.760529482551143E-3</v>
      </c>
      <c r="D320">
        <v>-0.1</v>
      </c>
      <c r="F320" t="s">
        <v>1075</v>
      </c>
      <c r="G320" t="s">
        <v>926</v>
      </c>
      <c r="H320" t="s">
        <v>1065</v>
      </c>
      <c r="I320" t="s">
        <v>662</v>
      </c>
      <c r="J320" t="s">
        <v>224</v>
      </c>
      <c r="K320" t="s">
        <v>52</v>
      </c>
      <c r="L320" t="s">
        <v>883</v>
      </c>
      <c r="M320" t="s">
        <v>128</v>
      </c>
      <c r="N320" t="s">
        <v>1</v>
      </c>
      <c r="O320" t="s">
        <v>39</v>
      </c>
      <c r="P320" t="s">
        <v>884</v>
      </c>
      <c r="Q320" t="s">
        <v>177</v>
      </c>
      <c r="R320" t="s">
        <v>288</v>
      </c>
    </row>
    <row r="321" spans="1:17" x14ac:dyDescent="0.2">
      <c r="A321" t="s">
        <v>1085</v>
      </c>
      <c r="B321">
        <f t="shared" si="26"/>
        <v>6.0168471720818288E-2</v>
      </c>
      <c r="C321">
        <f t="shared" si="27"/>
        <v>3.760529482551143E-3</v>
      </c>
      <c r="D321">
        <v>-0.2</v>
      </c>
      <c r="F321" t="s">
        <v>1075</v>
      </c>
      <c r="G321" t="s">
        <v>61</v>
      </c>
      <c r="H321" t="s">
        <v>114</v>
      </c>
      <c r="I321" t="s">
        <v>121</v>
      </c>
      <c r="J321" t="s">
        <v>893</v>
      </c>
      <c r="K321" t="s">
        <v>733</v>
      </c>
      <c r="L321" t="s">
        <v>416</v>
      </c>
      <c r="M321" t="s">
        <v>1037</v>
      </c>
      <c r="N321" t="s">
        <v>422</v>
      </c>
      <c r="O321" t="s">
        <v>52</v>
      </c>
      <c r="P321" t="s">
        <v>48</v>
      </c>
      <c r="Q321" t="s">
        <v>909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51611-3E46-704E-B5F2-558F52A3CF38}">
  <dimension ref="A1:AK321"/>
  <sheetViews>
    <sheetView workbookViewId="0">
      <pane ySplit="1" topLeftCell="A330" activePane="bottomLeft" state="frozen"/>
      <selection sqref="A1:XFD1048576"/>
      <selection pane="bottomLeft" activeCell="E1" sqref="E1:E1048576"/>
    </sheetView>
  </sheetViews>
  <sheetFormatPr baseColWidth="10" defaultColWidth="11" defaultRowHeight="16" x14ac:dyDescent="0.2"/>
  <cols>
    <col min="5" max="5" width="17.5" customWidth="1"/>
    <col min="6" max="21" width="10.83203125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/>
    </row>
    <row r="2" spans="1:37" x14ac:dyDescent="0.2">
      <c r="A2" t="s">
        <v>36</v>
      </c>
      <c r="B2">
        <v>1</v>
      </c>
      <c r="C2">
        <v>1</v>
      </c>
      <c r="D2">
        <v>1.7</v>
      </c>
      <c r="E2">
        <f>D2-0.8</f>
        <v>0.89999999999999991</v>
      </c>
      <c r="F2" t="s">
        <v>1086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</row>
    <row r="3" spans="1:37" x14ac:dyDescent="0.2">
      <c r="A3" t="s">
        <v>36</v>
      </c>
      <c r="B3">
        <v>1</v>
      </c>
      <c r="C3">
        <v>1</v>
      </c>
      <c r="D3">
        <v>1.6</v>
      </c>
      <c r="E3">
        <f>D3-0.8</f>
        <v>0.8</v>
      </c>
      <c r="F3" t="s">
        <v>1086</v>
      </c>
      <c r="G3" t="s">
        <v>50</v>
      </c>
      <c r="H3" t="s">
        <v>51</v>
      </c>
      <c r="I3" t="s">
        <v>52</v>
      </c>
      <c r="J3" t="s">
        <v>48</v>
      </c>
      <c r="K3" t="s">
        <v>53</v>
      </c>
      <c r="L3" t="s">
        <v>52</v>
      </c>
      <c r="M3" t="s">
        <v>54</v>
      </c>
      <c r="N3" t="s">
        <v>1</v>
      </c>
      <c r="O3" t="s">
        <v>55</v>
      </c>
      <c r="P3" t="s">
        <v>56</v>
      </c>
      <c r="Q3" t="s">
        <v>57</v>
      </c>
      <c r="R3" t="s">
        <v>58</v>
      </c>
      <c r="S3" t="s">
        <v>1</v>
      </c>
      <c r="T3" t="s">
        <v>59</v>
      </c>
      <c r="U3" t="s">
        <v>60</v>
      </c>
      <c r="V3" t="s">
        <v>50</v>
      </c>
      <c r="W3" t="s">
        <v>51</v>
      </c>
      <c r="X3" t="s">
        <v>52</v>
      </c>
      <c r="Y3" t="s">
        <v>48</v>
      </c>
      <c r="Z3" t="s">
        <v>53</v>
      </c>
      <c r="AA3" t="s">
        <v>52</v>
      </c>
      <c r="AB3" t="s">
        <v>54</v>
      </c>
      <c r="AC3" t="s">
        <v>1</v>
      </c>
      <c r="AD3" t="s">
        <v>55</v>
      </c>
      <c r="AE3" t="s">
        <v>56</v>
      </c>
      <c r="AF3" t="s">
        <v>57</v>
      </c>
      <c r="AG3" t="s">
        <v>58</v>
      </c>
      <c r="AH3" t="s">
        <v>1</v>
      </c>
      <c r="AI3" t="s">
        <v>59</v>
      </c>
      <c r="AJ3" t="s">
        <v>60</v>
      </c>
    </row>
    <row r="4" spans="1:37" x14ac:dyDescent="0.2">
      <c r="A4" t="s">
        <v>36</v>
      </c>
      <c r="B4">
        <v>1</v>
      </c>
      <c r="C4">
        <v>1</v>
      </c>
      <c r="D4">
        <v>1.5</v>
      </c>
      <c r="E4">
        <f t="shared" ref="E4:E67" si="0">D4-0.8</f>
        <v>0.7</v>
      </c>
      <c r="F4" t="s">
        <v>1086</v>
      </c>
      <c r="G4" t="s">
        <v>61</v>
      </c>
      <c r="H4" t="s">
        <v>48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V4" t="s">
        <v>61</v>
      </c>
      <c r="W4" t="s">
        <v>48</v>
      </c>
      <c r="X4" t="s">
        <v>62</v>
      </c>
      <c r="Y4" t="s">
        <v>63</v>
      </c>
      <c r="Z4" t="s">
        <v>64</v>
      </c>
      <c r="AA4" t="s">
        <v>65</v>
      </c>
      <c r="AB4" t="s">
        <v>66</v>
      </c>
      <c r="AC4" t="s">
        <v>67</v>
      </c>
      <c r="AD4" t="s">
        <v>68</v>
      </c>
      <c r="AE4" t="s">
        <v>69</v>
      </c>
      <c r="AF4" t="s">
        <v>70</v>
      </c>
      <c r="AG4" t="s">
        <v>71</v>
      </c>
    </row>
    <row r="5" spans="1:37" x14ac:dyDescent="0.2">
      <c r="A5" t="s">
        <v>36</v>
      </c>
      <c r="B5">
        <v>1</v>
      </c>
      <c r="C5">
        <v>1</v>
      </c>
      <c r="D5">
        <v>1.4</v>
      </c>
      <c r="E5">
        <f t="shared" si="0"/>
        <v>0.59999999999999987</v>
      </c>
      <c r="F5" t="s">
        <v>1086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41</v>
      </c>
      <c r="N5" t="s">
        <v>78</v>
      </c>
      <c r="O5" t="s">
        <v>79</v>
      </c>
      <c r="P5" t="s">
        <v>80</v>
      </c>
      <c r="Q5" t="s">
        <v>57</v>
      </c>
      <c r="R5" t="s">
        <v>1</v>
      </c>
      <c r="S5" t="s">
        <v>81</v>
      </c>
      <c r="V5" t="s">
        <v>72</v>
      </c>
      <c r="W5" t="s">
        <v>73</v>
      </c>
      <c r="X5" t="s">
        <v>74</v>
      </c>
      <c r="Y5" t="s">
        <v>75</v>
      </c>
      <c r="Z5" t="s">
        <v>76</v>
      </c>
      <c r="AA5" t="s">
        <v>77</v>
      </c>
      <c r="AB5" t="s">
        <v>41</v>
      </c>
      <c r="AC5" t="s">
        <v>78</v>
      </c>
      <c r="AD5" t="s">
        <v>79</v>
      </c>
      <c r="AE5" t="s">
        <v>80</v>
      </c>
      <c r="AF5" t="s">
        <v>57</v>
      </c>
      <c r="AG5" t="s">
        <v>1</v>
      </c>
      <c r="AH5" t="s">
        <v>81</v>
      </c>
    </row>
    <row r="6" spans="1:37" x14ac:dyDescent="0.2">
      <c r="A6" t="s">
        <v>36</v>
      </c>
      <c r="B6">
        <v>1</v>
      </c>
      <c r="C6">
        <v>1</v>
      </c>
      <c r="D6">
        <v>1.3</v>
      </c>
      <c r="E6">
        <f t="shared" si="0"/>
        <v>0.5</v>
      </c>
      <c r="F6" t="s">
        <v>1086</v>
      </c>
      <c r="G6" t="s">
        <v>82</v>
      </c>
      <c r="H6" t="s">
        <v>83</v>
      </c>
      <c r="I6" t="s">
        <v>52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68</v>
      </c>
      <c r="P6" t="s">
        <v>89</v>
      </c>
      <c r="Q6" t="s">
        <v>90</v>
      </c>
      <c r="R6" t="s">
        <v>91</v>
      </c>
      <c r="V6" t="s">
        <v>82</v>
      </c>
      <c r="W6" t="s">
        <v>83</v>
      </c>
      <c r="X6" t="s">
        <v>52</v>
      </c>
      <c r="Y6" t="s">
        <v>84</v>
      </c>
      <c r="Z6" t="s">
        <v>85</v>
      </c>
      <c r="AA6" t="s">
        <v>86</v>
      </c>
      <c r="AB6" t="s">
        <v>87</v>
      </c>
      <c r="AC6" t="s">
        <v>88</v>
      </c>
      <c r="AD6" t="s">
        <v>68</v>
      </c>
      <c r="AE6" t="s">
        <v>89</v>
      </c>
      <c r="AF6" t="s">
        <v>90</v>
      </c>
      <c r="AG6" t="s">
        <v>91</v>
      </c>
    </row>
    <row r="7" spans="1:37" x14ac:dyDescent="0.2">
      <c r="A7" t="s">
        <v>36</v>
      </c>
      <c r="B7">
        <v>1</v>
      </c>
      <c r="C7">
        <v>1</v>
      </c>
      <c r="D7">
        <v>1.2</v>
      </c>
      <c r="E7">
        <f t="shared" si="0"/>
        <v>0.39999999999999991</v>
      </c>
      <c r="F7" t="s">
        <v>1086</v>
      </c>
      <c r="G7" t="s">
        <v>50</v>
      </c>
      <c r="H7" t="s">
        <v>92</v>
      </c>
      <c r="I7" t="s">
        <v>93</v>
      </c>
      <c r="J7" t="s">
        <v>94</v>
      </c>
      <c r="K7" t="s">
        <v>48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  <c r="V7" t="s">
        <v>50</v>
      </c>
      <c r="W7" t="s">
        <v>92</v>
      </c>
      <c r="X7" t="s">
        <v>93</v>
      </c>
      <c r="Y7" t="s">
        <v>94</v>
      </c>
      <c r="Z7" t="s">
        <v>48</v>
      </c>
      <c r="AA7" t="s">
        <v>95</v>
      </c>
      <c r="AB7" t="s">
        <v>96</v>
      </c>
      <c r="AC7" t="s">
        <v>97</v>
      </c>
      <c r="AD7" t="s">
        <v>98</v>
      </c>
      <c r="AE7" t="s">
        <v>99</v>
      </c>
    </row>
    <row r="8" spans="1:37" x14ac:dyDescent="0.2">
      <c r="A8" t="s">
        <v>36</v>
      </c>
      <c r="B8">
        <v>1</v>
      </c>
      <c r="C8">
        <v>1</v>
      </c>
      <c r="D8">
        <v>1.1000000000000001</v>
      </c>
      <c r="E8">
        <f t="shared" si="0"/>
        <v>0.30000000000000004</v>
      </c>
      <c r="F8" t="s">
        <v>1086</v>
      </c>
      <c r="G8" t="s">
        <v>100</v>
      </c>
      <c r="H8" t="s">
        <v>101</v>
      </c>
      <c r="I8" t="s">
        <v>102</v>
      </c>
      <c r="J8" t="s">
        <v>41</v>
      </c>
      <c r="K8" t="s">
        <v>103</v>
      </c>
      <c r="L8" t="s">
        <v>104</v>
      </c>
      <c r="M8" t="s">
        <v>105</v>
      </c>
      <c r="N8" t="s">
        <v>106</v>
      </c>
      <c r="O8" t="s">
        <v>52</v>
      </c>
      <c r="P8" t="s">
        <v>107</v>
      </c>
      <c r="Q8" t="s">
        <v>108</v>
      </c>
      <c r="R8" t="s">
        <v>47</v>
      </c>
      <c r="S8" t="s">
        <v>109</v>
      </c>
      <c r="V8" t="s">
        <v>100</v>
      </c>
      <c r="W8" t="s">
        <v>101</v>
      </c>
      <c r="X8" t="s">
        <v>102</v>
      </c>
      <c r="Y8" t="s">
        <v>41</v>
      </c>
      <c r="Z8" t="s">
        <v>103</v>
      </c>
      <c r="AA8" t="s">
        <v>104</v>
      </c>
      <c r="AB8" t="s">
        <v>105</v>
      </c>
      <c r="AC8" t="s">
        <v>106</v>
      </c>
      <c r="AD8" t="s">
        <v>52</v>
      </c>
      <c r="AE8" t="s">
        <v>107</v>
      </c>
      <c r="AF8" t="s">
        <v>108</v>
      </c>
      <c r="AG8" t="s">
        <v>47</v>
      </c>
      <c r="AH8" t="s">
        <v>109</v>
      </c>
    </row>
    <row r="9" spans="1:37" x14ac:dyDescent="0.2">
      <c r="A9" t="s">
        <v>36</v>
      </c>
      <c r="B9">
        <v>1</v>
      </c>
      <c r="C9">
        <v>1</v>
      </c>
      <c r="D9">
        <v>1</v>
      </c>
      <c r="E9">
        <f t="shared" si="0"/>
        <v>0.19999999999999996</v>
      </c>
      <c r="F9" t="s">
        <v>1086</v>
      </c>
      <c r="G9" t="s">
        <v>110</v>
      </c>
      <c r="H9" t="s">
        <v>40</v>
      </c>
      <c r="I9" t="s">
        <v>111</v>
      </c>
      <c r="J9" t="s">
        <v>52</v>
      </c>
      <c r="K9" t="s">
        <v>112</v>
      </c>
      <c r="L9" t="s">
        <v>109</v>
      </c>
      <c r="M9" t="s">
        <v>113</v>
      </c>
      <c r="N9" t="s">
        <v>48</v>
      </c>
      <c r="O9" t="s">
        <v>114</v>
      </c>
      <c r="P9" t="s">
        <v>115</v>
      </c>
      <c r="Q9" t="s">
        <v>48</v>
      </c>
      <c r="R9" t="s">
        <v>116</v>
      </c>
      <c r="V9" t="s">
        <v>110</v>
      </c>
      <c r="W9" t="s">
        <v>40</v>
      </c>
      <c r="X9" t="s">
        <v>111</v>
      </c>
      <c r="Y9" t="s">
        <v>52</v>
      </c>
      <c r="Z9" t="s">
        <v>112</v>
      </c>
      <c r="AA9" t="s">
        <v>109</v>
      </c>
      <c r="AB9" t="s">
        <v>113</v>
      </c>
      <c r="AC9" t="s">
        <v>48</v>
      </c>
      <c r="AD9" t="s">
        <v>114</v>
      </c>
      <c r="AE9" t="s">
        <v>115</v>
      </c>
      <c r="AF9" t="s">
        <v>48</v>
      </c>
      <c r="AG9" t="s">
        <v>116</v>
      </c>
    </row>
    <row r="10" spans="1:37" x14ac:dyDescent="0.2">
      <c r="A10" t="s">
        <v>36</v>
      </c>
      <c r="B10">
        <v>1</v>
      </c>
      <c r="C10">
        <v>1</v>
      </c>
      <c r="D10">
        <v>0.90000000000000102</v>
      </c>
      <c r="E10">
        <f t="shared" si="0"/>
        <v>0.10000000000000098</v>
      </c>
      <c r="F10" t="s">
        <v>1086</v>
      </c>
      <c r="G10" t="s">
        <v>117</v>
      </c>
      <c r="H10" t="s">
        <v>48</v>
      </c>
      <c r="I10" t="s">
        <v>118</v>
      </c>
      <c r="J10" t="s">
        <v>119</v>
      </c>
      <c r="K10" t="s">
        <v>1</v>
      </c>
      <c r="L10" t="s">
        <v>120</v>
      </c>
      <c r="M10" t="s">
        <v>121</v>
      </c>
      <c r="N10" t="s">
        <v>122</v>
      </c>
      <c r="O10" t="s">
        <v>123</v>
      </c>
      <c r="P10" t="s">
        <v>124</v>
      </c>
      <c r="Q10" t="s">
        <v>125</v>
      </c>
      <c r="R10" t="s">
        <v>126</v>
      </c>
      <c r="V10" t="s">
        <v>117</v>
      </c>
      <c r="W10" t="s">
        <v>48</v>
      </c>
      <c r="X10" t="s">
        <v>118</v>
      </c>
      <c r="Y10" t="s">
        <v>119</v>
      </c>
      <c r="Z10" t="s">
        <v>1</v>
      </c>
      <c r="AA10" t="s">
        <v>120</v>
      </c>
      <c r="AB10" t="s">
        <v>121</v>
      </c>
      <c r="AC10" t="s">
        <v>122</v>
      </c>
      <c r="AD10" t="s">
        <v>123</v>
      </c>
      <c r="AE10" t="s">
        <v>124</v>
      </c>
      <c r="AF10" t="s">
        <v>125</v>
      </c>
      <c r="AG10" t="s">
        <v>126</v>
      </c>
    </row>
    <row r="11" spans="1:37" x14ac:dyDescent="0.2">
      <c r="A11" t="s">
        <v>36</v>
      </c>
      <c r="B11">
        <v>1</v>
      </c>
      <c r="C11">
        <v>1</v>
      </c>
      <c r="D11">
        <v>0.80000000000000104</v>
      </c>
      <c r="E11">
        <f t="shared" si="0"/>
        <v>9.9920072216264089E-16</v>
      </c>
      <c r="F11" t="s">
        <v>1086</v>
      </c>
      <c r="G11" t="s">
        <v>50</v>
      </c>
      <c r="H11" t="s">
        <v>127</v>
      </c>
      <c r="I11" t="s">
        <v>77</v>
      </c>
      <c r="J11" t="s">
        <v>128</v>
      </c>
      <c r="K11" t="s">
        <v>48</v>
      </c>
      <c r="L11" t="s">
        <v>129</v>
      </c>
      <c r="M11" t="s">
        <v>121</v>
      </c>
      <c r="N11" t="s">
        <v>48</v>
      </c>
      <c r="O11" t="s">
        <v>130</v>
      </c>
      <c r="P11" t="s">
        <v>67</v>
      </c>
      <c r="Q11" t="s">
        <v>131</v>
      </c>
      <c r="R11" t="s">
        <v>119</v>
      </c>
      <c r="S11" t="s">
        <v>132</v>
      </c>
      <c r="V11" t="s">
        <v>50</v>
      </c>
      <c r="W11" t="s">
        <v>127</v>
      </c>
      <c r="X11" t="s">
        <v>77</v>
      </c>
      <c r="Y11" t="s">
        <v>128</v>
      </c>
      <c r="Z11" t="s">
        <v>48</v>
      </c>
      <c r="AA11" t="s">
        <v>129</v>
      </c>
      <c r="AB11" t="s">
        <v>121</v>
      </c>
      <c r="AC11" t="s">
        <v>48</v>
      </c>
      <c r="AD11" t="s">
        <v>130</v>
      </c>
      <c r="AE11" t="s">
        <v>67</v>
      </c>
      <c r="AF11" t="s">
        <v>131</v>
      </c>
      <c r="AG11" t="s">
        <v>119</v>
      </c>
      <c r="AH11" t="s">
        <v>132</v>
      </c>
    </row>
    <row r="12" spans="1:37" x14ac:dyDescent="0.2">
      <c r="A12" t="s">
        <v>36</v>
      </c>
      <c r="B12">
        <v>1</v>
      </c>
      <c r="C12">
        <v>1</v>
      </c>
      <c r="D12">
        <v>0.70000000000000095</v>
      </c>
      <c r="E12">
        <f t="shared" si="0"/>
        <v>-9.999999999999909E-2</v>
      </c>
      <c r="F12" t="s">
        <v>1086</v>
      </c>
      <c r="G12" t="s">
        <v>133</v>
      </c>
      <c r="H12" t="s">
        <v>134</v>
      </c>
      <c r="I12" t="s">
        <v>68</v>
      </c>
      <c r="J12" t="s">
        <v>135</v>
      </c>
      <c r="K12" t="s">
        <v>136</v>
      </c>
      <c r="L12" t="s">
        <v>101</v>
      </c>
      <c r="M12" t="s">
        <v>137</v>
      </c>
      <c r="N12" t="s">
        <v>138</v>
      </c>
      <c r="O12" t="s">
        <v>109</v>
      </c>
      <c r="P12" t="s">
        <v>52</v>
      </c>
      <c r="Q12" t="s">
        <v>139</v>
      </c>
      <c r="R12" t="s">
        <v>140</v>
      </c>
      <c r="S12" t="s">
        <v>48</v>
      </c>
      <c r="T12" t="s">
        <v>141</v>
      </c>
      <c r="V12" t="s">
        <v>133</v>
      </c>
      <c r="W12" t="s">
        <v>134</v>
      </c>
      <c r="X12" t="s">
        <v>68</v>
      </c>
      <c r="Y12" t="s">
        <v>135</v>
      </c>
      <c r="Z12" t="s">
        <v>136</v>
      </c>
      <c r="AA12" t="s">
        <v>101</v>
      </c>
      <c r="AB12" t="s">
        <v>137</v>
      </c>
      <c r="AC12" t="s">
        <v>138</v>
      </c>
      <c r="AD12" t="s">
        <v>109</v>
      </c>
      <c r="AE12" t="s">
        <v>52</v>
      </c>
      <c r="AF12" t="s">
        <v>139</v>
      </c>
      <c r="AG12" t="s">
        <v>140</v>
      </c>
      <c r="AH12" t="s">
        <v>48</v>
      </c>
      <c r="AI12" t="s">
        <v>141</v>
      </c>
    </row>
    <row r="13" spans="1:37" x14ac:dyDescent="0.2">
      <c r="A13" t="s">
        <v>36</v>
      </c>
      <c r="B13">
        <v>1</v>
      </c>
      <c r="C13">
        <v>1</v>
      </c>
      <c r="D13">
        <v>0.6</v>
      </c>
      <c r="E13">
        <f t="shared" si="0"/>
        <v>-0.20000000000000007</v>
      </c>
      <c r="F13" t="s">
        <v>1086</v>
      </c>
      <c r="G13" t="s">
        <v>61</v>
      </c>
      <c r="H13" t="s">
        <v>48</v>
      </c>
      <c r="I13" t="s">
        <v>142</v>
      </c>
      <c r="J13" t="s">
        <v>143</v>
      </c>
      <c r="K13" t="s">
        <v>144</v>
      </c>
      <c r="L13" t="s">
        <v>145</v>
      </c>
      <c r="M13" t="s">
        <v>146</v>
      </c>
      <c r="N13" t="s">
        <v>147</v>
      </c>
      <c r="O13" t="s">
        <v>85</v>
      </c>
      <c r="P13" t="s">
        <v>148</v>
      </c>
      <c r="Q13" t="s">
        <v>149</v>
      </c>
      <c r="V13" t="s">
        <v>61</v>
      </c>
      <c r="W13" t="s">
        <v>48</v>
      </c>
      <c r="X13" t="s">
        <v>142</v>
      </c>
      <c r="Y13" t="s">
        <v>143</v>
      </c>
      <c r="Z13" t="s">
        <v>144</v>
      </c>
      <c r="AA13" t="s">
        <v>145</v>
      </c>
      <c r="AB13" t="s">
        <v>146</v>
      </c>
      <c r="AC13" t="s">
        <v>147</v>
      </c>
      <c r="AD13" t="s">
        <v>85</v>
      </c>
      <c r="AE13" t="s">
        <v>148</v>
      </c>
      <c r="AF13" t="s">
        <v>149</v>
      </c>
    </row>
    <row r="14" spans="1:37" x14ac:dyDescent="0.2">
      <c r="A14" t="s">
        <v>36</v>
      </c>
      <c r="B14">
        <v>1</v>
      </c>
      <c r="C14">
        <v>1</v>
      </c>
      <c r="D14">
        <v>0.5</v>
      </c>
      <c r="E14">
        <f t="shared" si="0"/>
        <v>-0.30000000000000004</v>
      </c>
      <c r="F14" t="s">
        <v>1086</v>
      </c>
      <c r="G14" t="s">
        <v>150</v>
      </c>
      <c r="H14" t="s">
        <v>63</v>
      </c>
      <c r="I14" t="s">
        <v>151</v>
      </c>
      <c r="J14" t="s">
        <v>152</v>
      </c>
      <c r="K14" t="s">
        <v>52</v>
      </c>
      <c r="L14" t="s">
        <v>56</v>
      </c>
      <c r="M14" t="s">
        <v>153</v>
      </c>
      <c r="N14" t="s">
        <v>48</v>
      </c>
      <c r="O14" t="s">
        <v>53</v>
      </c>
      <c r="P14" t="s">
        <v>154</v>
      </c>
      <c r="Q14" t="s">
        <v>65</v>
      </c>
      <c r="R14" t="s">
        <v>155</v>
      </c>
      <c r="V14" t="s">
        <v>150</v>
      </c>
      <c r="W14" t="s">
        <v>63</v>
      </c>
      <c r="X14" t="s">
        <v>151</v>
      </c>
      <c r="Y14" t="s">
        <v>152</v>
      </c>
      <c r="Z14" t="s">
        <v>52</v>
      </c>
      <c r="AA14" t="s">
        <v>56</v>
      </c>
      <c r="AB14" t="s">
        <v>153</v>
      </c>
      <c r="AC14" t="s">
        <v>48</v>
      </c>
      <c r="AD14" t="s">
        <v>53</v>
      </c>
      <c r="AE14" t="s">
        <v>154</v>
      </c>
      <c r="AF14" t="s">
        <v>65</v>
      </c>
      <c r="AG14" t="s">
        <v>155</v>
      </c>
    </row>
    <row r="15" spans="1:37" x14ac:dyDescent="0.2">
      <c r="A15" t="s">
        <v>36</v>
      </c>
      <c r="B15">
        <v>1</v>
      </c>
      <c r="C15">
        <v>1</v>
      </c>
      <c r="D15">
        <v>0.4</v>
      </c>
      <c r="E15">
        <f t="shared" si="0"/>
        <v>-0.4</v>
      </c>
      <c r="F15" t="s">
        <v>1086</v>
      </c>
      <c r="G15" t="s">
        <v>156</v>
      </c>
      <c r="H15" t="s">
        <v>101</v>
      </c>
      <c r="I15" t="s">
        <v>157</v>
      </c>
      <c r="J15" t="s">
        <v>158</v>
      </c>
      <c r="K15" t="s">
        <v>42</v>
      </c>
      <c r="L15" t="s">
        <v>159</v>
      </c>
      <c r="M15" t="s">
        <v>63</v>
      </c>
      <c r="N15" t="s">
        <v>160</v>
      </c>
      <c r="O15" t="s">
        <v>48</v>
      </c>
      <c r="P15" t="s">
        <v>161</v>
      </c>
      <c r="Q15" t="s">
        <v>162</v>
      </c>
      <c r="R15" t="s">
        <v>163</v>
      </c>
      <c r="V15" t="s">
        <v>156</v>
      </c>
      <c r="W15" t="s">
        <v>101</v>
      </c>
      <c r="X15" t="s">
        <v>157</v>
      </c>
      <c r="Y15" t="s">
        <v>158</v>
      </c>
      <c r="Z15" t="s">
        <v>42</v>
      </c>
      <c r="AA15" t="s">
        <v>159</v>
      </c>
      <c r="AB15" t="s">
        <v>63</v>
      </c>
      <c r="AC15" t="s">
        <v>160</v>
      </c>
      <c r="AD15" t="s">
        <v>48</v>
      </c>
      <c r="AE15" t="s">
        <v>161</v>
      </c>
      <c r="AF15" t="s">
        <v>162</v>
      </c>
      <c r="AG15" t="s">
        <v>163</v>
      </c>
    </row>
    <row r="16" spans="1:37" x14ac:dyDescent="0.2">
      <c r="A16" t="s">
        <v>36</v>
      </c>
      <c r="B16">
        <v>1</v>
      </c>
      <c r="C16">
        <v>1</v>
      </c>
      <c r="D16">
        <v>0.3</v>
      </c>
      <c r="E16">
        <f t="shared" si="0"/>
        <v>-0.5</v>
      </c>
      <c r="F16" t="s">
        <v>1086</v>
      </c>
      <c r="G16" t="s">
        <v>72</v>
      </c>
      <c r="H16" t="s">
        <v>78</v>
      </c>
      <c r="I16" t="s">
        <v>164</v>
      </c>
      <c r="J16" t="s">
        <v>143</v>
      </c>
      <c r="K16" t="s">
        <v>165</v>
      </c>
      <c r="L16" t="s">
        <v>52</v>
      </c>
      <c r="M16" t="s">
        <v>166</v>
      </c>
      <c r="N16" t="s">
        <v>75</v>
      </c>
      <c r="O16" t="s">
        <v>1</v>
      </c>
      <c r="P16" t="s">
        <v>167</v>
      </c>
      <c r="Q16" t="s">
        <v>121</v>
      </c>
      <c r="R16" t="s">
        <v>168</v>
      </c>
      <c r="V16" t="s">
        <v>72</v>
      </c>
      <c r="W16" t="s">
        <v>78</v>
      </c>
      <c r="X16" t="s">
        <v>164</v>
      </c>
      <c r="Y16" t="s">
        <v>143</v>
      </c>
      <c r="Z16" t="s">
        <v>165</v>
      </c>
      <c r="AA16" t="s">
        <v>52</v>
      </c>
      <c r="AB16" t="s">
        <v>166</v>
      </c>
      <c r="AC16" t="s">
        <v>75</v>
      </c>
      <c r="AD16" t="s">
        <v>1</v>
      </c>
      <c r="AE16" t="s">
        <v>167</v>
      </c>
      <c r="AF16" t="s">
        <v>121</v>
      </c>
      <c r="AG16" t="s">
        <v>168</v>
      </c>
    </row>
    <row r="17" spans="1:35" x14ac:dyDescent="0.2">
      <c r="A17" t="s">
        <v>36</v>
      </c>
      <c r="B17">
        <v>1</v>
      </c>
      <c r="C17">
        <v>1</v>
      </c>
      <c r="D17">
        <v>0.2</v>
      </c>
      <c r="E17">
        <f t="shared" si="0"/>
        <v>-0.60000000000000009</v>
      </c>
      <c r="F17" t="s">
        <v>1086</v>
      </c>
      <c r="G17" t="s">
        <v>72</v>
      </c>
      <c r="H17" t="s">
        <v>169</v>
      </c>
      <c r="I17" t="s">
        <v>41</v>
      </c>
      <c r="J17" t="s">
        <v>48</v>
      </c>
      <c r="K17" t="s">
        <v>170</v>
      </c>
      <c r="L17" t="s">
        <v>171</v>
      </c>
      <c r="M17" t="s">
        <v>172</v>
      </c>
      <c r="N17" t="s">
        <v>52</v>
      </c>
      <c r="O17" t="s">
        <v>45</v>
      </c>
      <c r="P17" t="s">
        <v>173</v>
      </c>
      <c r="Q17" t="s">
        <v>174</v>
      </c>
      <c r="R17" t="s">
        <v>106</v>
      </c>
      <c r="S17" t="s">
        <v>175</v>
      </c>
      <c r="V17" t="s">
        <v>72</v>
      </c>
      <c r="W17" t="s">
        <v>169</v>
      </c>
      <c r="X17" t="s">
        <v>41</v>
      </c>
      <c r="Y17" t="s">
        <v>48</v>
      </c>
      <c r="Z17" t="s">
        <v>170</v>
      </c>
      <c r="AA17" t="s">
        <v>171</v>
      </c>
      <c r="AB17" t="s">
        <v>172</v>
      </c>
      <c r="AC17" t="s">
        <v>52</v>
      </c>
      <c r="AD17" t="s">
        <v>45</v>
      </c>
      <c r="AE17" t="s">
        <v>173</v>
      </c>
      <c r="AF17" t="s">
        <v>174</v>
      </c>
      <c r="AG17" t="s">
        <v>106</v>
      </c>
      <c r="AH17" t="s">
        <v>175</v>
      </c>
    </row>
    <row r="18" spans="1:35" x14ac:dyDescent="0.2">
      <c r="A18" t="s">
        <v>36</v>
      </c>
      <c r="B18">
        <v>1</v>
      </c>
      <c r="C18">
        <v>1</v>
      </c>
      <c r="D18">
        <v>9.9999999999999895E-2</v>
      </c>
      <c r="E18">
        <f t="shared" si="0"/>
        <v>-0.70000000000000018</v>
      </c>
      <c r="F18" t="s">
        <v>1086</v>
      </c>
      <c r="G18" t="s">
        <v>72</v>
      </c>
      <c r="H18" t="s">
        <v>176</v>
      </c>
      <c r="I18" t="s">
        <v>75</v>
      </c>
      <c r="J18" t="s">
        <v>177</v>
      </c>
      <c r="K18" t="s">
        <v>48</v>
      </c>
      <c r="L18" t="s">
        <v>178</v>
      </c>
      <c r="M18" t="s">
        <v>179</v>
      </c>
      <c r="N18" t="s">
        <v>106</v>
      </c>
      <c r="O18" t="s">
        <v>180</v>
      </c>
      <c r="P18" t="s">
        <v>181</v>
      </c>
      <c r="V18" t="s">
        <v>72</v>
      </c>
      <c r="W18" t="s">
        <v>176</v>
      </c>
      <c r="X18" t="s">
        <v>75</v>
      </c>
      <c r="Y18" t="s">
        <v>177</v>
      </c>
      <c r="Z18" t="s">
        <v>48</v>
      </c>
      <c r="AA18" t="s">
        <v>178</v>
      </c>
      <c r="AB18" t="s">
        <v>179</v>
      </c>
      <c r="AC18" t="s">
        <v>106</v>
      </c>
      <c r="AD18" t="s">
        <v>180</v>
      </c>
      <c r="AE18" t="s">
        <v>181</v>
      </c>
    </row>
    <row r="19" spans="1:35" x14ac:dyDescent="0.2">
      <c r="A19" t="s">
        <v>36</v>
      </c>
      <c r="B19">
        <v>1</v>
      </c>
      <c r="C19">
        <v>1</v>
      </c>
      <c r="D19">
        <v>0</v>
      </c>
      <c r="E19">
        <f t="shared" si="0"/>
        <v>-0.8</v>
      </c>
      <c r="F19" t="s">
        <v>1086</v>
      </c>
      <c r="G19" t="s">
        <v>182</v>
      </c>
      <c r="H19" t="s">
        <v>183</v>
      </c>
      <c r="I19" t="s">
        <v>69</v>
      </c>
      <c r="J19" t="s">
        <v>184</v>
      </c>
      <c r="K19" t="s">
        <v>185</v>
      </c>
      <c r="L19" t="s">
        <v>67</v>
      </c>
      <c r="M19" t="s">
        <v>186</v>
      </c>
      <c r="N19" t="s">
        <v>187</v>
      </c>
      <c r="O19" t="s">
        <v>69</v>
      </c>
      <c r="P19" t="s">
        <v>188</v>
      </c>
      <c r="Q19" t="s">
        <v>145</v>
      </c>
      <c r="R19" t="s">
        <v>189</v>
      </c>
      <c r="V19" t="s">
        <v>182</v>
      </c>
      <c r="W19" t="s">
        <v>183</v>
      </c>
      <c r="X19" t="s">
        <v>69</v>
      </c>
      <c r="Y19" t="s">
        <v>184</v>
      </c>
      <c r="Z19" t="s">
        <v>185</v>
      </c>
      <c r="AA19" t="s">
        <v>67</v>
      </c>
      <c r="AB19" t="s">
        <v>186</v>
      </c>
      <c r="AC19" t="s">
        <v>187</v>
      </c>
      <c r="AD19" t="s">
        <v>69</v>
      </c>
      <c r="AE19" t="s">
        <v>188</v>
      </c>
      <c r="AF19" t="s">
        <v>145</v>
      </c>
      <c r="AG19" t="s">
        <v>189</v>
      </c>
    </row>
    <row r="20" spans="1:35" x14ac:dyDescent="0.2">
      <c r="A20" t="s">
        <v>36</v>
      </c>
      <c r="B20">
        <v>1</v>
      </c>
      <c r="C20">
        <v>1</v>
      </c>
      <c r="D20">
        <v>-0.1</v>
      </c>
      <c r="E20">
        <f t="shared" si="0"/>
        <v>-0.9</v>
      </c>
      <c r="F20" t="s">
        <v>1086</v>
      </c>
      <c r="G20" t="s">
        <v>190</v>
      </c>
      <c r="H20" t="s">
        <v>191</v>
      </c>
      <c r="I20" t="s">
        <v>192</v>
      </c>
      <c r="J20" t="s">
        <v>68</v>
      </c>
      <c r="K20" t="s">
        <v>193</v>
      </c>
      <c r="L20" t="s">
        <v>194</v>
      </c>
      <c r="M20" t="s">
        <v>52</v>
      </c>
      <c r="N20" t="s">
        <v>195</v>
      </c>
      <c r="O20" t="s">
        <v>196</v>
      </c>
      <c r="P20" t="s">
        <v>106</v>
      </c>
      <c r="Q20" t="s">
        <v>197</v>
      </c>
      <c r="R20" t="s">
        <v>198</v>
      </c>
      <c r="S20" t="s">
        <v>199</v>
      </c>
      <c r="V20" t="s">
        <v>190</v>
      </c>
      <c r="W20" t="s">
        <v>191</v>
      </c>
      <c r="X20" t="s">
        <v>192</v>
      </c>
      <c r="Y20" t="s">
        <v>68</v>
      </c>
      <c r="Z20" t="s">
        <v>193</v>
      </c>
      <c r="AA20" t="s">
        <v>194</v>
      </c>
      <c r="AB20" t="s">
        <v>52</v>
      </c>
      <c r="AC20" t="s">
        <v>195</v>
      </c>
      <c r="AD20" t="s">
        <v>196</v>
      </c>
      <c r="AE20" t="s">
        <v>106</v>
      </c>
      <c r="AF20" t="s">
        <v>197</v>
      </c>
      <c r="AG20" t="s">
        <v>198</v>
      </c>
      <c r="AH20" t="s">
        <v>199</v>
      </c>
    </row>
    <row r="21" spans="1:35" x14ac:dyDescent="0.2">
      <c r="A21" t="s">
        <v>36</v>
      </c>
      <c r="B21">
        <v>1</v>
      </c>
      <c r="C21">
        <v>1</v>
      </c>
      <c r="D21">
        <v>-0.2</v>
      </c>
      <c r="E21">
        <f t="shared" si="0"/>
        <v>-1</v>
      </c>
      <c r="F21" t="s">
        <v>1086</v>
      </c>
      <c r="G21" t="s">
        <v>82</v>
      </c>
      <c r="H21" t="s">
        <v>200</v>
      </c>
      <c r="I21" t="s">
        <v>52</v>
      </c>
      <c r="J21" t="s">
        <v>48</v>
      </c>
      <c r="K21" t="s">
        <v>201</v>
      </c>
      <c r="L21" t="s">
        <v>94</v>
      </c>
      <c r="M21" t="s">
        <v>48</v>
      </c>
      <c r="N21" t="s">
        <v>191</v>
      </c>
      <c r="O21" t="s">
        <v>202</v>
      </c>
      <c r="P21" t="s">
        <v>203</v>
      </c>
      <c r="Q21" t="s">
        <v>158</v>
      </c>
      <c r="R21" t="s">
        <v>85</v>
      </c>
      <c r="S21" t="s">
        <v>204</v>
      </c>
      <c r="T21" t="s">
        <v>205</v>
      </c>
      <c r="V21" t="s">
        <v>82</v>
      </c>
      <c r="Y21" t="s">
        <v>48</v>
      </c>
      <c r="Z21" t="s">
        <v>201</v>
      </c>
      <c r="AB21" t="s">
        <v>48</v>
      </c>
      <c r="AC21" t="s">
        <v>191</v>
      </c>
    </row>
    <row r="22" spans="1:35" x14ac:dyDescent="0.2">
      <c r="A22" t="s">
        <v>206</v>
      </c>
      <c r="B22">
        <f>1/3.48</f>
        <v>0.28735632183908044</v>
      </c>
      <c r="C22">
        <f>1/3.48</f>
        <v>0.28735632183908044</v>
      </c>
      <c r="D22">
        <v>1.7</v>
      </c>
      <c r="E22">
        <f t="shared" si="0"/>
        <v>0.89999999999999991</v>
      </c>
      <c r="F22" t="s">
        <v>1086</v>
      </c>
      <c r="G22" t="s">
        <v>38</v>
      </c>
      <c r="H22" t="s">
        <v>39</v>
      </c>
      <c r="I22" t="s">
        <v>40</v>
      </c>
      <c r="J22" t="s">
        <v>41</v>
      </c>
      <c r="K22" t="s">
        <v>186</v>
      </c>
      <c r="L22" t="s">
        <v>103</v>
      </c>
      <c r="M22" t="s">
        <v>207</v>
      </c>
      <c r="N22" t="s">
        <v>193</v>
      </c>
      <c r="O22" t="s">
        <v>121</v>
      </c>
      <c r="P22" t="s">
        <v>48</v>
      </c>
      <c r="Q22" t="s">
        <v>208</v>
      </c>
      <c r="R22" t="s">
        <v>41</v>
      </c>
      <c r="S22" t="s">
        <v>48</v>
      </c>
      <c r="T22" t="s">
        <v>209</v>
      </c>
      <c r="V22" t="s">
        <v>38</v>
      </c>
      <c r="W22" t="s">
        <v>39</v>
      </c>
      <c r="X22" t="s">
        <v>40</v>
      </c>
      <c r="Y22" t="s">
        <v>41</v>
      </c>
      <c r="Z22" t="s">
        <v>186</v>
      </c>
      <c r="AA22" t="s">
        <v>103</v>
      </c>
      <c r="AB22" t="s">
        <v>207</v>
      </c>
      <c r="AC22" t="s">
        <v>193</v>
      </c>
      <c r="AD22" t="s">
        <v>121</v>
      </c>
      <c r="AE22" t="s">
        <v>48</v>
      </c>
      <c r="AF22" t="s">
        <v>208</v>
      </c>
      <c r="AG22" t="s">
        <v>41</v>
      </c>
      <c r="AH22" t="s">
        <v>48</v>
      </c>
      <c r="AI22" t="s">
        <v>209</v>
      </c>
    </row>
    <row r="23" spans="1:35" x14ac:dyDescent="0.2">
      <c r="A23" t="s">
        <v>206</v>
      </c>
      <c r="B23">
        <f t="shared" ref="B23:C41" si="1">1/3.48</f>
        <v>0.28735632183908044</v>
      </c>
      <c r="C23">
        <f t="shared" si="1"/>
        <v>0.28735632183908044</v>
      </c>
      <c r="D23">
        <v>1.6</v>
      </c>
      <c r="E23">
        <f t="shared" si="0"/>
        <v>0.8</v>
      </c>
      <c r="F23" t="s">
        <v>1086</v>
      </c>
      <c r="G23" t="s">
        <v>210</v>
      </c>
      <c r="H23" t="s">
        <v>48</v>
      </c>
      <c r="I23" t="s">
        <v>116</v>
      </c>
      <c r="J23" t="s">
        <v>143</v>
      </c>
      <c r="K23" t="s">
        <v>211</v>
      </c>
      <c r="L23" t="s">
        <v>212</v>
      </c>
      <c r="M23" t="s">
        <v>41</v>
      </c>
      <c r="N23" t="s">
        <v>1</v>
      </c>
      <c r="O23" t="s">
        <v>213</v>
      </c>
      <c r="P23" t="s">
        <v>214</v>
      </c>
      <c r="Q23" t="s">
        <v>106</v>
      </c>
      <c r="R23" t="s">
        <v>186</v>
      </c>
      <c r="S23" t="s">
        <v>215</v>
      </c>
      <c r="V23" t="s">
        <v>210</v>
      </c>
      <c r="W23" t="s">
        <v>48</v>
      </c>
      <c r="X23" t="s">
        <v>116</v>
      </c>
      <c r="Y23" t="s">
        <v>143</v>
      </c>
      <c r="Z23" t="s">
        <v>211</v>
      </c>
      <c r="AA23" t="s">
        <v>212</v>
      </c>
      <c r="AB23" t="s">
        <v>41</v>
      </c>
      <c r="AC23" t="s">
        <v>1</v>
      </c>
      <c r="AD23" t="s">
        <v>213</v>
      </c>
      <c r="AE23" t="s">
        <v>214</v>
      </c>
      <c r="AF23" t="s">
        <v>106</v>
      </c>
      <c r="AG23" t="s">
        <v>186</v>
      </c>
      <c r="AH23" t="s">
        <v>215</v>
      </c>
    </row>
    <row r="24" spans="1:35" x14ac:dyDescent="0.2">
      <c r="A24" t="s">
        <v>206</v>
      </c>
      <c r="B24">
        <f t="shared" si="1"/>
        <v>0.28735632183908044</v>
      </c>
      <c r="C24">
        <f t="shared" si="1"/>
        <v>0.28735632183908044</v>
      </c>
      <c r="D24">
        <v>1.5</v>
      </c>
      <c r="E24">
        <f t="shared" si="0"/>
        <v>0.7</v>
      </c>
      <c r="F24" t="s">
        <v>1086</v>
      </c>
      <c r="G24" t="s">
        <v>216</v>
      </c>
      <c r="H24" t="s">
        <v>69</v>
      </c>
      <c r="I24" t="s">
        <v>217</v>
      </c>
      <c r="J24" t="s">
        <v>41</v>
      </c>
      <c r="K24" t="s">
        <v>48</v>
      </c>
      <c r="L24" t="s">
        <v>218</v>
      </c>
      <c r="M24" t="s">
        <v>57</v>
      </c>
      <c r="N24" t="s">
        <v>219</v>
      </c>
      <c r="O24" t="s">
        <v>220</v>
      </c>
      <c r="P24" t="s">
        <v>41</v>
      </c>
      <c r="Q24" t="s">
        <v>48</v>
      </c>
      <c r="R24" t="s">
        <v>221</v>
      </c>
      <c r="V24" t="s">
        <v>216</v>
      </c>
      <c r="W24" t="s">
        <v>69</v>
      </c>
      <c r="X24" t="s">
        <v>217</v>
      </c>
      <c r="Y24" t="s">
        <v>41</v>
      </c>
      <c r="Z24" t="s">
        <v>48</v>
      </c>
      <c r="AA24" t="s">
        <v>218</v>
      </c>
      <c r="AB24" t="s">
        <v>57</v>
      </c>
      <c r="AC24" t="s">
        <v>219</v>
      </c>
      <c r="AD24" t="s">
        <v>220</v>
      </c>
      <c r="AE24" t="s">
        <v>41</v>
      </c>
      <c r="AF24" t="s">
        <v>48</v>
      </c>
      <c r="AG24" t="s">
        <v>221</v>
      </c>
    </row>
    <row r="25" spans="1:35" x14ac:dyDescent="0.2">
      <c r="A25" t="s">
        <v>206</v>
      </c>
      <c r="B25">
        <f t="shared" si="1"/>
        <v>0.28735632183908044</v>
      </c>
      <c r="C25">
        <f t="shared" si="1"/>
        <v>0.28735632183908044</v>
      </c>
      <c r="D25">
        <v>1.4</v>
      </c>
      <c r="E25">
        <f t="shared" si="0"/>
        <v>0.59999999999999987</v>
      </c>
      <c r="F25" t="s">
        <v>1086</v>
      </c>
      <c r="G25" t="s">
        <v>222</v>
      </c>
      <c r="H25" t="s">
        <v>137</v>
      </c>
      <c r="I25" t="s">
        <v>223</v>
      </c>
      <c r="J25" t="s">
        <v>224</v>
      </c>
      <c r="K25" t="s">
        <v>41</v>
      </c>
      <c r="L25" t="s">
        <v>48</v>
      </c>
      <c r="M25" t="s">
        <v>225</v>
      </c>
      <c r="N25" t="s">
        <v>121</v>
      </c>
      <c r="O25" t="s">
        <v>48</v>
      </c>
      <c r="P25" t="s">
        <v>226</v>
      </c>
      <c r="Q25" t="s">
        <v>106</v>
      </c>
      <c r="R25" t="s">
        <v>48</v>
      </c>
      <c r="S25" t="s">
        <v>201</v>
      </c>
      <c r="V25" t="s">
        <v>222</v>
      </c>
      <c r="W25" t="s">
        <v>137</v>
      </c>
      <c r="X25" t="s">
        <v>223</v>
      </c>
      <c r="Y25" t="s">
        <v>224</v>
      </c>
      <c r="Z25" t="s">
        <v>41</v>
      </c>
      <c r="AA25" t="s">
        <v>48</v>
      </c>
      <c r="AB25" t="s">
        <v>225</v>
      </c>
      <c r="AC25" t="s">
        <v>121</v>
      </c>
      <c r="AD25" t="s">
        <v>48</v>
      </c>
      <c r="AE25" t="s">
        <v>226</v>
      </c>
      <c r="AF25" t="s">
        <v>106</v>
      </c>
      <c r="AG25" t="s">
        <v>48</v>
      </c>
      <c r="AH25" t="s">
        <v>201</v>
      </c>
    </row>
    <row r="26" spans="1:35" x14ac:dyDescent="0.2">
      <c r="A26" t="s">
        <v>206</v>
      </c>
      <c r="B26">
        <f t="shared" si="1"/>
        <v>0.28735632183908044</v>
      </c>
      <c r="C26">
        <f t="shared" si="1"/>
        <v>0.28735632183908044</v>
      </c>
      <c r="D26">
        <v>1.3</v>
      </c>
      <c r="E26">
        <f t="shared" si="0"/>
        <v>0.5</v>
      </c>
      <c r="F26" t="s">
        <v>1086</v>
      </c>
      <c r="G26" t="s">
        <v>133</v>
      </c>
      <c r="H26" t="s">
        <v>134</v>
      </c>
      <c r="I26" t="s">
        <v>68</v>
      </c>
      <c r="J26" t="s">
        <v>135</v>
      </c>
      <c r="K26" t="s">
        <v>136</v>
      </c>
      <c r="L26" t="s">
        <v>101</v>
      </c>
      <c r="M26" t="s">
        <v>137</v>
      </c>
      <c r="N26" t="s">
        <v>138</v>
      </c>
      <c r="O26" t="s">
        <v>122</v>
      </c>
      <c r="P26" t="s">
        <v>52</v>
      </c>
      <c r="Q26" t="s">
        <v>176</v>
      </c>
      <c r="R26" t="s">
        <v>48</v>
      </c>
      <c r="S26" t="s">
        <v>227</v>
      </c>
      <c r="V26" t="s">
        <v>133</v>
      </c>
      <c r="W26" t="s">
        <v>134</v>
      </c>
      <c r="X26" t="s">
        <v>68</v>
      </c>
      <c r="Y26" t="s">
        <v>135</v>
      </c>
      <c r="Z26" t="s">
        <v>136</v>
      </c>
      <c r="AA26" t="s">
        <v>101</v>
      </c>
      <c r="AB26" t="s">
        <v>137</v>
      </c>
      <c r="AC26" t="s">
        <v>138</v>
      </c>
      <c r="AD26" t="s">
        <v>122</v>
      </c>
      <c r="AE26" t="s">
        <v>52</v>
      </c>
      <c r="AF26" t="s">
        <v>176</v>
      </c>
      <c r="AG26" t="s">
        <v>48</v>
      </c>
      <c r="AH26" t="s">
        <v>227</v>
      </c>
    </row>
    <row r="27" spans="1:35" x14ac:dyDescent="0.2">
      <c r="A27" t="s">
        <v>206</v>
      </c>
      <c r="B27">
        <f t="shared" si="1"/>
        <v>0.28735632183908044</v>
      </c>
      <c r="C27">
        <f t="shared" si="1"/>
        <v>0.28735632183908044</v>
      </c>
      <c r="D27">
        <v>1.2</v>
      </c>
      <c r="E27">
        <f t="shared" si="0"/>
        <v>0.39999999999999991</v>
      </c>
      <c r="F27" t="s">
        <v>1086</v>
      </c>
      <c r="G27" t="s">
        <v>72</v>
      </c>
      <c r="H27" t="s">
        <v>228</v>
      </c>
      <c r="I27" t="s">
        <v>119</v>
      </c>
      <c r="J27" t="s">
        <v>1</v>
      </c>
      <c r="K27" t="s">
        <v>229</v>
      </c>
      <c r="L27" t="s">
        <v>230</v>
      </c>
      <c r="M27" t="s">
        <v>67</v>
      </c>
      <c r="N27" t="s">
        <v>75</v>
      </c>
      <c r="O27" t="s">
        <v>65</v>
      </c>
      <c r="P27" t="s">
        <v>231</v>
      </c>
      <c r="Q27" t="s">
        <v>52</v>
      </c>
      <c r="R27" t="s">
        <v>224</v>
      </c>
      <c r="V27" t="s">
        <v>72</v>
      </c>
      <c r="W27" t="s">
        <v>228</v>
      </c>
      <c r="X27" t="s">
        <v>119</v>
      </c>
      <c r="Y27" t="s">
        <v>1</v>
      </c>
      <c r="Z27" t="s">
        <v>229</v>
      </c>
      <c r="AA27" t="s">
        <v>230</v>
      </c>
      <c r="AB27" t="s">
        <v>67</v>
      </c>
      <c r="AC27" t="s">
        <v>75</v>
      </c>
      <c r="AD27" t="s">
        <v>65</v>
      </c>
      <c r="AE27" t="s">
        <v>231</v>
      </c>
      <c r="AF27" t="s">
        <v>52</v>
      </c>
      <c r="AG27" t="s">
        <v>224</v>
      </c>
    </row>
    <row r="28" spans="1:35" x14ac:dyDescent="0.2">
      <c r="A28" t="s">
        <v>206</v>
      </c>
      <c r="B28">
        <f t="shared" si="1"/>
        <v>0.28735632183908044</v>
      </c>
      <c r="C28">
        <f t="shared" si="1"/>
        <v>0.28735632183908044</v>
      </c>
      <c r="D28">
        <v>1.1000000000000001</v>
      </c>
      <c r="E28">
        <f t="shared" si="0"/>
        <v>0.30000000000000004</v>
      </c>
      <c r="F28" t="s">
        <v>1086</v>
      </c>
      <c r="G28" t="s">
        <v>210</v>
      </c>
      <c r="H28" t="s">
        <v>48</v>
      </c>
      <c r="I28" t="s">
        <v>232</v>
      </c>
      <c r="J28" t="s">
        <v>68</v>
      </c>
      <c r="K28" t="s">
        <v>76</v>
      </c>
      <c r="L28" t="s">
        <v>158</v>
      </c>
      <c r="M28" t="s">
        <v>85</v>
      </c>
      <c r="N28" t="s">
        <v>233</v>
      </c>
      <c r="O28" t="s">
        <v>57</v>
      </c>
      <c r="P28" t="s">
        <v>200</v>
      </c>
      <c r="Q28" t="s">
        <v>158</v>
      </c>
      <c r="R28" t="s">
        <v>48</v>
      </c>
      <c r="S28" t="s">
        <v>234</v>
      </c>
      <c r="V28" t="s">
        <v>210</v>
      </c>
      <c r="W28" t="s">
        <v>48</v>
      </c>
      <c r="X28" t="s">
        <v>232</v>
      </c>
      <c r="Y28" t="s">
        <v>68</v>
      </c>
      <c r="Z28" t="s">
        <v>76</v>
      </c>
      <c r="AA28" t="s">
        <v>158</v>
      </c>
      <c r="AB28" t="s">
        <v>85</v>
      </c>
      <c r="AC28" t="s">
        <v>233</v>
      </c>
      <c r="AD28" t="s">
        <v>57</v>
      </c>
      <c r="AE28" t="s">
        <v>200</v>
      </c>
      <c r="AF28" t="s">
        <v>158</v>
      </c>
      <c r="AG28" t="s">
        <v>48</v>
      </c>
      <c r="AH28" t="s">
        <v>234</v>
      </c>
    </row>
    <row r="29" spans="1:35" x14ac:dyDescent="0.2">
      <c r="A29" t="s">
        <v>206</v>
      </c>
      <c r="B29">
        <f t="shared" si="1"/>
        <v>0.28735632183908044</v>
      </c>
      <c r="C29">
        <f t="shared" si="1"/>
        <v>0.28735632183908044</v>
      </c>
      <c r="D29">
        <v>1</v>
      </c>
      <c r="E29">
        <f t="shared" si="0"/>
        <v>0.19999999999999996</v>
      </c>
      <c r="F29" t="s">
        <v>1086</v>
      </c>
      <c r="G29" t="s">
        <v>72</v>
      </c>
      <c r="H29" t="s">
        <v>235</v>
      </c>
      <c r="I29" t="s">
        <v>236</v>
      </c>
      <c r="J29" t="s">
        <v>48</v>
      </c>
      <c r="K29" t="s">
        <v>237</v>
      </c>
      <c r="L29" t="s">
        <v>238</v>
      </c>
      <c r="M29" t="s">
        <v>52</v>
      </c>
      <c r="N29" t="s">
        <v>239</v>
      </c>
      <c r="O29" t="s">
        <v>240</v>
      </c>
      <c r="P29" t="s">
        <v>241</v>
      </c>
      <c r="V29" t="s">
        <v>72</v>
      </c>
      <c r="W29" t="s">
        <v>235</v>
      </c>
      <c r="X29" t="s">
        <v>236</v>
      </c>
      <c r="Y29" t="s">
        <v>48</v>
      </c>
      <c r="Z29" t="s">
        <v>237</v>
      </c>
      <c r="AA29" t="s">
        <v>238</v>
      </c>
      <c r="AB29" t="s">
        <v>52</v>
      </c>
      <c r="AC29" t="s">
        <v>239</v>
      </c>
      <c r="AD29" t="s">
        <v>240</v>
      </c>
      <c r="AE29" t="s">
        <v>241</v>
      </c>
    </row>
    <row r="30" spans="1:35" x14ac:dyDescent="0.2">
      <c r="A30" t="s">
        <v>206</v>
      </c>
      <c r="B30">
        <f t="shared" si="1"/>
        <v>0.28735632183908044</v>
      </c>
      <c r="C30">
        <f t="shared" si="1"/>
        <v>0.28735632183908044</v>
      </c>
      <c r="D30">
        <v>0.90000000000000102</v>
      </c>
      <c r="E30">
        <f t="shared" si="0"/>
        <v>0.10000000000000098</v>
      </c>
      <c r="F30" t="s">
        <v>1086</v>
      </c>
      <c r="G30" t="s">
        <v>242</v>
      </c>
      <c r="H30" t="s">
        <v>59</v>
      </c>
      <c r="I30" t="s">
        <v>243</v>
      </c>
      <c r="J30" t="s">
        <v>75</v>
      </c>
      <c r="K30" t="s">
        <v>158</v>
      </c>
      <c r="L30" t="s">
        <v>48</v>
      </c>
      <c r="M30" t="s">
        <v>244</v>
      </c>
      <c r="N30" t="s">
        <v>245</v>
      </c>
      <c r="O30" t="s">
        <v>68</v>
      </c>
      <c r="P30" t="s">
        <v>51</v>
      </c>
      <c r="Q30" t="s">
        <v>147</v>
      </c>
      <c r="R30" t="s">
        <v>140</v>
      </c>
      <c r="S30" t="s">
        <v>246</v>
      </c>
      <c r="V30" t="s">
        <v>242</v>
      </c>
      <c r="W30" t="s">
        <v>59</v>
      </c>
      <c r="X30" t="s">
        <v>243</v>
      </c>
      <c r="Y30" t="s">
        <v>75</v>
      </c>
      <c r="Z30" t="s">
        <v>158</v>
      </c>
      <c r="AA30" t="s">
        <v>48</v>
      </c>
      <c r="AB30" t="s">
        <v>244</v>
      </c>
      <c r="AC30" t="s">
        <v>245</v>
      </c>
      <c r="AD30" t="s">
        <v>68</v>
      </c>
      <c r="AE30" t="s">
        <v>51</v>
      </c>
      <c r="AF30" t="s">
        <v>147</v>
      </c>
      <c r="AG30" t="s">
        <v>140</v>
      </c>
      <c r="AH30" t="s">
        <v>246</v>
      </c>
    </row>
    <row r="31" spans="1:35" x14ac:dyDescent="0.2">
      <c r="A31" t="s">
        <v>206</v>
      </c>
      <c r="B31">
        <f t="shared" si="1"/>
        <v>0.28735632183908044</v>
      </c>
      <c r="C31">
        <f t="shared" si="1"/>
        <v>0.28735632183908044</v>
      </c>
      <c r="D31">
        <v>0.80000000000000104</v>
      </c>
      <c r="E31">
        <f t="shared" si="0"/>
        <v>9.9920072216264089E-16</v>
      </c>
      <c r="F31" t="s">
        <v>1086</v>
      </c>
      <c r="G31" t="s">
        <v>82</v>
      </c>
      <c r="H31" t="s">
        <v>247</v>
      </c>
      <c r="I31" t="s">
        <v>54</v>
      </c>
      <c r="J31" t="s">
        <v>55</v>
      </c>
      <c r="K31" t="s">
        <v>248</v>
      </c>
      <c r="L31" t="s">
        <v>249</v>
      </c>
      <c r="M31" t="s">
        <v>250</v>
      </c>
      <c r="N31" t="s">
        <v>63</v>
      </c>
      <c r="O31" t="s">
        <v>151</v>
      </c>
      <c r="P31" t="s">
        <v>196</v>
      </c>
      <c r="Q31" t="s">
        <v>97</v>
      </c>
      <c r="V31" t="s">
        <v>82</v>
      </c>
      <c r="W31" t="s">
        <v>247</v>
      </c>
      <c r="X31" t="s">
        <v>54</v>
      </c>
      <c r="Y31" t="s">
        <v>55</v>
      </c>
      <c r="Z31" t="s">
        <v>248</v>
      </c>
      <c r="AA31" t="s">
        <v>249</v>
      </c>
      <c r="AB31" t="s">
        <v>250</v>
      </c>
      <c r="AC31" t="s">
        <v>63</v>
      </c>
      <c r="AD31" t="s">
        <v>151</v>
      </c>
      <c r="AE31" t="s">
        <v>196</v>
      </c>
      <c r="AF31" t="s">
        <v>97</v>
      </c>
    </row>
    <row r="32" spans="1:35" x14ac:dyDescent="0.2">
      <c r="A32" t="s">
        <v>206</v>
      </c>
      <c r="B32">
        <f t="shared" si="1"/>
        <v>0.28735632183908044</v>
      </c>
      <c r="C32">
        <f t="shared" si="1"/>
        <v>0.28735632183908044</v>
      </c>
      <c r="D32">
        <v>0.70000000000000095</v>
      </c>
      <c r="E32">
        <f t="shared" si="0"/>
        <v>-9.999999999999909E-2</v>
      </c>
      <c r="F32" t="s">
        <v>1086</v>
      </c>
      <c r="G32" t="s">
        <v>251</v>
      </c>
      <c r="H32" t="s">
        <v>68</v>
      </c>
      <c r="I32" t="s">
        <v>252</v>
      </c>
      <c r="J32" t="s">
        <v>85</v>
      </c>
      <c r="K32" t="s">
        <v>148</v>
      </c>
      <c r="L32" t="s">
        <v>253</v>
      </c>
      <c r="M32" t="s">
        <v>254</v>
      </c>
      <c r="N32" t="s">
        <v>158</v>
      </c>
      <c r="O32" t="s">
        <v>48</v>
      </c>
      <c r="P32" t="s">
        <v>255</v>
      </c>
      <c r="Q32" t="s">
        <v>97</v>
      </c>
      <c r="R32" t="s">
        <v>256</v>
      </c>
      <c r="V32" t="s">
        <v>251</v>
      </c>
      <c r="W32" t="s">
        <v>68</v>
      </c>
      <c r="X32" t="s">
        <v>252</v>
      </c>
      <c r="Y32" t="s">
        <v>85</v>
      </c>
      <c r="Z32" t="s">
        <v>148</v>
      </c>
      <c r="AA32" t="s">
        <v>253</v>
      </c>
      <c r="AB32" t="s">
        <v>254</v>
      </c>
      <c r="AC32" t="s">
        <v>158</v>
      </c>
      <c r="AD32" t="s">
        <v>48</v>
      </c>
      <c r="AE32" t="s">
        <v>255</v>
      </c>
      <c r="AF32" t="s">
        <v>97</v>
      </c>
      <c r="AG32" t="s">
        <v>256</v>
      </c>
    </row>
    <row r="33" spans="1:36" x14ac:dyDescent="0.2">
      <c r="A33" t="s">
        <v>206</v>
      </c>
      <c r="B33">
        <f t="shared" si="1"/>
        <v>0.28735632183908044</v>
      </c>
      <c r="C33">
        <f t="shared" si="1"/>
        <v>0.28735632183908044</v>
      </c>
      <c r="D33">
        <v>0.6</v>
      </c>
      <c r="E33">
        <f t="shared" si="0"/>
        <v>-0.20000000000000007</v>
      </c>
      <c r="F33" t="s">
        <v>1086</v>
      </c>
      <c r="G33" t="s">
        <v>257</v>
      </c>
      <c r="H33" t="s">
        <v>121</v>
      </c>
      <c r="I33" t="s">
        <v>109</v>
      </c>
      <c r="J33" t="s">
        <v>258</v>
      </c>
      <c r="K33" t="s">
        <v>246</v>
      </c>
      <c r="L33" t="s">
        <v>57</v>
      </c>
      <c r="M33" t="s">
        <v>259</v>
      </c>
      <c r="N33" t="s">
        <v>51</v>
      </c>
      <c r="O33" t="s">
        <v>260</v>
      </c>
      <c r="P33" t="s">
        <v>52</v>
      </c>
      <c r="Q33" t="s">
        <v>261</v>
      </c>
      <c r="R33" t="s">
        <v>48</v>
      </c>
      <c r="S33" t="s">
        <v>148</v>
      </c>
      <c r="T33" t="s">
        <v>262</v>
      </c>
      <c r="V33" t="s">
        <v>257</v>
      </c>
      <c r="W33" t="s">
        <v>121</v>
      </c>
      <c r="X33" t="s">
        <v>109</v>
      </c>
      <c r="Y33" t="s">
        <v>258</v>
      </c>
      <c r="Z33" t="s">
        <v>246</v>
      </c>
      <c r="AA33" t="s">
        <v>57</v>
      </c>
      <c r="AB33" t="s">
        <v>259</v>
      </c>
      <c r="AC33" t="s">
        <v>51</v>
      </c>
      <c r="AD33" t="s">
        <v>260</v>
      </c>
      <c r="AE33" t="s">
        <v>52</v>
      </c>
      <c r="AF33" t="s">
        <v>261</v>
      </c>
      <c r="AG33" t="s">
        <v>48</v>
      </c>
      <c r="AH33" t="s">
        <v>148</v>
      </c>
      <c r="AI33" t="s">
        <v>262</v>
      </c>
    </row>
    <row r="34" spans="1:36" x14ac:dyDescent="0.2">
      <c r="A34" t="s">
        <v>206</v>
      </c>
      <c r="B34">
        <f t="shared" si="1"/>
        <v>0.28735632183908044</v>
      </c>
      <c r="C34">
        <f t="shared" si="1"/>
        <v>0.28735632183908044</v>
      </c>
      <c r="D34">
        <v>0.5</v>
      </c>
      <c r="E34">
        <f t="shared" si="0"/>
        <v>-0.30000000000000004</v>
      </c>
      <c r="F34" t="s">
        <v>1086</v>
      </c>
      <c r="G34" t="s">
        <v>263</v>
      </c>
      <c r="H34" t="s">
        <v>264</v>
      </c>
      <c r="I34" t="s">
        <v>63</v>
      </c>
      <c r="J34" t="s">
        <v>75</v>
      </c>
      <c r="K34" t="s">
        <v>1</v>
      </c>
      <c r="L34" t="s">
        <v>265</v>
      </c>
      <c r="M34" t="s">
        <v>266</v>
      </c>
      <c r="N34" t="s">
        <v>57</v>
      </c>
      <c r="O34" t="s">
        <v>131</v>
      </c>
      <c r="P34" t="s">
        <v>75</v>
      </c>
      <c r="Q34" t="s">
        <v>267</v>
      </c>
      <c r="R34" t="s">
        <v>52</v>
      </c>
      <c r="S34" t="s">
        <v>268</v>
      </c>
      <c r="T34" t="s">
        <v>147</v>
      </c>
      <c r="V34" t="s">
        <v>263</v>
      </c>
      <c r="W34" t="s">
        <v>264</v>
      </c>
      <c r="X34" t="s">
        <v>63</v>
      </c>
      <c r="Y34" t="s">
        <v>75</v>
      </c>
      <c r="Z34" t="s">
        <v>1</v>
      </c>
      <c r="AA34" t="s">
        <v>265</v>
      </c>
      <c r="AB34" t="s">
        <v>266</v>
      </c>
      <c r="AC34" t="s">
        <v>57</v>
      </c>
      <c r="AD34" t="s">
        <v>131</v>
      </c>
      <c r="AE34" t="s">
        <v>75</v>
      </c>
      <c r="AF34" t="s">
        <v>267</v>
      </c>
      <c r="AG34" t="s">
        <v>52</v>
      </c>
      <c r="AH34" t="s">
        <v>268</v>
      </c>
      <c r="AI34" t="s">
        <v>147</v>
      </c>
    </row>
    <row r="35" spans="1:36" x14ac:dyDescent="0.2">
      <c r="A35" t="s">
        <v>206</v>
      </c>
      <c r="B35">
        <f t="shared" si="1"/>
        <v>0.28735632183908044</v>
      </c>
      <c r="C35">
        <f t="shared" si="1"/>
        <v>0.28735632183908044</v>
      </c>
      <c r="D35">
        <v>0.4</v>
      </c>
      <c r="E35">
        <f t="shared" si="0"/>
        <v>-0.4</v>
      </c>
      <c r="F35" t="s">
        <v>1086</v>
      </c>
      <c r="G35" t="s">
        <v>269</v>
      </c>
      <c r="H35" t="s">
        <v>270</v>
      </c>
      <c r="I35" t="s">
        <v>147</v>
      </c>
      <c r="J35" t="s">
        <v>121</v>
      </c>
      <c r="K35" t="s">
        <v>48</v>
      </c>
      <c r="L35" t="s">
        <v>271</v>
      </c>
      <c r="M35" t="s">
        <v>94</v>
      </c>
      <c r="N35" t="s">
        <v>272</v>
      </c>
      <c r="O35" t="s">
        <v>94</v>
      </c>
      <c r="P35" t="s">
        <v>143</v>
      </c>
      <c r="Q35" t="s">
        <v>58</v>
      </c>
      <c r="R35" t="s">
        <v>48</v>
      </c>
      <c r="S35" t="s">
        <v>273</v>
      </c>
      <c r="V35" t="s">
        <v>269</v>
      </c>
      <c r="W35" t="s">
        <v>270</v>
      </c>
      <c r="X35" t="s">
        <v>147</v>
      </c>
      <c r="Y35" t="s">
        <v>121</v>
      </c>
      <c r="Z35" t="s">
        <v>48</v>
      </c>
      <c r="AA35" t="s">
        <v>271</v>
      </c>
      <c r="AE35" t="s">
        <v>143</v>
      </c>
      <c r="AG35" t="s">
        <v>48</v>
      </c>
      <c r="AH35" t="s">
        <v>273</v>
      </c>
    </row>
    <row r="36" spans="1:36" x14ac:dyDescent="0.2">
      <c r="A36" t="s">
        <v>206</v>
      </c>
      <c r="B36">
        <f t="shared" si="1"/>
        <v>0.28735632183908044</v>
      </c>
      <c r="C36">
        <f t="shared" si="1"/>
        <v>0.28735632183908044</v>
      </c>
      <c r="D36">
        <v>0.3</v>
      </c>
      <c r="E36">
        <f t="shared" si="0"/>
        <v>-0.5</v>
      </c>
      <c r="F36" t="s">
        <v>1086</v>
      </c>
      <c r="G36" t="s">
        <v>274</v>
      </c>
      <c r="H36" t="s">
        <v>75</v>
      </c>
      <c r="I36" t="s">
        <v>1</v>
      </c>
      <c r="J36" t="s">
        <v>275</v>
      </c>
      <c r="K36" t="s">
        <v>276</v>
      </c>
      <c r="L36" t="s">
        <v>88</v>
      </c>
      <c r="M36" t="s">
        <v>68</v>
      </c>
      <c r="N36" t="s">
        <v>193</v>
      </c>
      <c r="O36" t="s">
        <v>277</v>
      </c>
      <c r="P36" t="s">
        <v>147</v>
      </c>
      <c r="Q36" t="s">
        <v>158</v>
      </c>
      <c r="R36" t="s">
        <v>48</v>
      </c>
      <c r="S36" t="s">
        <v>278</v>
      </c>
      <c r="T36" t="s">
        <v>279</v>
      </c>
      <c r="V36" t="s">
        <v>274</v>
      </c>
      <c r="W36" t="s">
        <v>75</v>
      </c>
      <c r="X36" t="s">
        <v>1</v>
      </c>
      <c r="Y36" t="s">
        <v>275</v>
      </c>
      <c r="AB36" t="s">
        <v>68</v>
      </c>
      <c r="AC36" t="s">
        <v>193</v>
      </c>
      <c r="AF36" t="s">
        <v>158</v>
      </c>
      <c r="AG36" t="s">
        <v>48</v>
      </c>
    </row>
    <row r="37" spans="1:36" x14ac:dyDescent="0.2">
      <c r="A37" t="s">
        <v>206</v>
      </c>
      <c r="B37">
        <f t="shared" si="1"/>
        <v>0.28735632183908044</v>
      </c>
      <c r="C37">
        <f t="shared" si="1"/>
        <v>0.28735632183908044</v>
      </c>
      <c r="D37">
        <v>0.2</v>
      </c>
      <c r="E37">
        <f t="shared" si="0"/>
        <v>-0.60000000000000009</v>
      </c>
      <c r="F37" t="s">
        <v>1086</v>
      </c>
      <c r="G37" t="s">
        <v>50</v>
      </c>
      <c r="H37" t="s">
        <v>280</v>
      </c>
      <c r="I37" t="s">
        <v>48</v>
      </c>
      <c r="J37" t="s">
        <v>254</v>
      </c>
      <c r="K37" t="s">
        <v>94</v>
      </c>
      <c r="L37" t="s">
        <v>143</v>
      </c>
      <c r="M37" t="s">
        <v>281</v>
      </c>
      <c r="N37" t="s">
        <v>282</v>
      </c>
      <c r="O37" t="s">
        <v>48</v>
      </c>
      <c r="P37" t="s">
        <v>148</v>
      </c>
      <c r="Q37" t="s">
        <v>283</v>
      </c>
      <c r="R37" t="s">
        <v>284</v>
      </c>
    </row>
    <row r="38" spans="1:36" x14ac:dyDescent="0.2">
      <c r="A38" t="s">
        <v>206</v>
      </c>
      <c r="B38">
        <f t="shared" si="1"/>
        <v>0.28735632183908044</v>
      </c>
      <c r="C38">
        <f t="shared" si="1"/>
        <v>0.28735632183908044</v>
      </c>
      <c r="D38">
        <v>9.9999999999999895E-2</v>
      </c>
      <c r="E38">
        <f t="shared" si="0"/>
        <v>-0.70000000000000018</v>
      </c>
      <c r="F38" t="s">
        <v>1086</v>
      </c>
      <c r="G38" t="s">
        <v>72</v>
      </c>
      <c r="H38" t="s">
        <v>116</v>
      </c>
      <c r="I38" t="s">
        <v>75</v>
      </c>
      <c r="J38" t="s">
        <v>1</v>
      </c>
      <c r="K38" t="s">
        <v>285</v>
      </c>
      <c r="L38" t="s">
        <v>286</v>
      </c>
      <c r="M38" t="s">
        <v>287</v>
      </c>
      <c r="N38" t="s">
        <v>67</v>
      </c>
      <c r="O38" t="s">
        <v>48</v>
      </c>
      <c r="P38" t="s">
        <v>288</v>
      </c>
      <c r="Q38" t="s">
        <v>75</v>
      </c>
      <c r="R38" t="s">
        <v>289</v>
      </c>
    </row>
    <row r="39" spans="1:36" x14ac:dyDescent="0.2">
      <c r="A39" t="s">
        <v>206</v>
      </c>
      <c r="B39">
        <f t="shared" si="1"/>
        <v>0.28735632183908044</v>
      </c>
      <c r="C39">
        <f t="shared" si="1"/>
        <v>0.28735632183908044</v>
      </c>
      <c r="D39">
        <v>0</v>
      </c>
      <c r="E39">
        <f t="shared" si="0"/>
        <v>-0.8</v>
      </c>
      <c r="F39" t="s">
        <v>1086</v>
      </c>
      <c r="G39" t="s">
        <v>72</v>
      </c>
      <c r="H39" t="s">
        <v>290</v>
      </c>
      <c r="I39" t="s">
        <v>291</v>
      </c>
      <c r="J39" t="s">
        <v>1</v>
      </c>
      <c r="K39" t="s">
        <v>292</v>
      </c>
      <c r="L39" t="s">
        <v>47</v>
      </c>
      <c r="M39" t="s">
        <v>48</v>
      </c>
      <c r="N39" t="s">
        <v>293</v>
      </c>
      <c r="O39" t="s">
        <v>294</v>
      </c>
      <c r="P39" t="s">
        <v>121</v>
      </c>
      <c r="Q39" t="s">
        <v>295</v>
      </c>
      <c r="R39" t="s">
        <v>296</v>
      </c>
    </row>
    <row r="40" spans="1:36" x14ac:dyDescent="0.2">
      <c r="A40" t="s">
        <v>206</v>
      </c>
      <c r="B40">
        <f t="shared" si="1"/>
        <v>0.28735632183908044</v>
      </c>
      <c r="C40">
        <f t="shared" si="1"/>
        <v>0.28735632183908044</v>
      </c>
      <c r="D40">
        <v>-0.1</v>
      </c>
      <c r="E40">
        <f t="shared" si="0"/>
        <v>-0.9</v>
      </c>
      <c r="F40" t="s">
        <v>1086</v>
      </c>
      <c r="G40" t="s">
        <v>297</v>
      </c>
      <c r="H40" t="s">
        <v>298</v>
      </c>
      <c r="I40" t="s">
        <v>63</v>
      </c>
      <c r="J40" t="s">
        <v>152</v>
      </c>
      <c r="K40" t="s">
        <v>88</v>
      </c>
      <c r="L40" t="s">
        <v>48</v>
      </c>
      <c r="M40" t="s">
        <v>299</v>
      </c>
      <c r="N40" t="s">
        <v>132</v>
      </c>
      <c r="O40" t="s">
        <v>158</v>
      </c>
      <c r="P40" t="s">
        <v>48</v>
      </c>
      <c r="Q40" t="s">
        <v>300</v>
      </c>
      <c r="R40" t="s">
        <v>301</v>
      </c>
    </row>
    <row r="41" spans="1:36" x14ac:dyDescent="0.2">
      <c r="A41" t="s">
        <v>206</v>
      </c>
      <c r="B41">
        <f t="shared" si="1"/>
        <v>0.28735632183908044</v>
      </c>
      <c r="C41">
        <f t="shared" si="1"/>
        <v>0.28735632183908044</v>
      </c>
      <c r="D41">
        <v>-0.2</v>
      </c>
      <c r="E41">
        <f t="shared" si="0"/>
        <v>-1</v>
      </c>
      <c r="F41" t="s">
        <v>1086</v>
      </c>
      <c r="G41" t="s">
        <v>302</v>
      </c>
      <c r="H41" t="s">
        <v>121</v>
      </c>
      <c r="I41" t="s">
        <v>186</v>
      </c>
      <c r="J41" t="s">
        <v>303</v>
      </c>
      <c r="K41" t="s">
        <v>119</v>
      </c>
      <c r="L41" t="s">
        <v>304</v>
      </c>
      <c r="M41" t="s">
        <v>305</v>
      </c>
      <c r="N41" t="s">
        <v>52</v>
      </c>
      <c r="O41" t="s">
        <v>1</v>
      </c>
      <c r="P41" t="s">
        <v>73</v>
      </c>
      <c r="Q41" t="s">
        <v>245</v>
      </c>
      <c r="R41" t="s">
        <v>306</v>
      </c>
    </row>
    <row r="42" spans="1:36" x14ac:dyDescent="0.2">
      <c r="A42" t="s">
        <v>307</v>
      </c>
      <c r="B42">
        <f>1/6.4</f>
        <v>0.15625</v>
      </c>
      <c r="C42">
        <f>1/6.4</f>
        <v>0.15625</v>
      </c>
      <c r="D42">
        <v>1.7</v>
      </c>
      <c r="E42">
        <f t="shared" si="0"/>
        <v>0.89999999999999991</v>
      </c>
      <c r="F42" t="s">
        <v>1086</v>
      </c>
      <c r="G42" t="s">
        <v>82</v>
      </c>
      <c r="H42" t="s">
        <v>281</v>
      </c>
      <c r="I42" t="s">
        <v>41</v>
      </c>
      <c r="J42" t="s">
        <v>85</v>
      </c>
      <c r="K42" t="s">
        <v>308</v>
      </c>
      <c r="L42" t="s">
        <v>140</v>
      </c>
      <c r="M42" t="s">
        <v>309</v>
      </c>
      <c r="N42" t="s">
        <v>121</v>
      </c>
      <c r="O42" t="s">
        <v>48</v>
      </c>
      <c r="P42" t="s">
        <v>276</v>
      </c>
      <c r="Q42" t="s">
        <v>52</v>
      </c>
      <c r="R42" t="s">
        <v>223</v>
      </c>
      <c r="S42" t="s">
        <v>186</v>
      </c>
      <c r="T42" t="s">
        <v>310</v>
      </c>
      <c r="U42" t="s">
        <v>311</v>
      </c>
      <c r="V42" t="s">
        <v>82</v>
      </c>
      <c r="W42" t="s">
        <v>281</v>
      </c>
      <c r="X42" t="s">
        <v>41</v>
      </c>
      <c r="Y42" t="s">
        <v>85</v>
      </c>
      <c r="Z42" t="s">
        <v>308</v>
      </c>
      <c r="AA42" t="s">
        <v>140</v>
      </c>
      <c r="AB42" t="s">
        <v>309</v>
      </c>
      <c r="AC42" t="s">
        <v>121</v>
      </c>
      <c r="AD42" t="s">
        <v>48</v>
      </c>
      <c r="AE42" t="s">
        <v>276</v>
      </c>
      <c r="AF42" t="s">
        <v>52</v>
      </c>
      <c r="AG42" t="s">
        <v>223</v>
      </c>
      <c r="AH42" t="s">
        <v>186</v>
      </c>
      <c r="AI42" t="s">
        <v>310</v>
      </c>
      <c r="AJ42" t="s">
        <v>311</v>
      </c>
    </row>
    <row r="43" spans="1:36" x14ac:dyDescent="0.2">
      <c r="A43" t="s">
        <v>307</v>
      </c>
      <c r="B43">
        <f t="shared" ref="B43:C61" si="2">1/6.4</f>
        <v>0.15625</v>
      </c>
      <c r="C43">
        <f t="shared" si="2"/>
        <v>0.15625</v>
      </c>
      <c r="D43">
        <v>1.6</v>
      </c>
      <c r="E43">
        <f t="shared" si="0"/>
        <v>0.8</v>
      </c>
      <c r="F43" t="s">
        <v>1086</v>
      </c>
      <c r="G43" t="s">
        <v>297</v>
      </c>
      <c r="H43" t="s">
        <v>312</v>
      </c>
      <c r="I43" t="s">
        <v>65</v>
      </c>
      <c r="J43" t="s">
        <v>313</v>
      </c>
      <c r="K43" t="s">
        <v>314</v>
      </c>
      <c r="L43" t="s">
        <v>68</v>
      </c>
      <c r="M43" t="s">
        <v>315</v>
      </c>
      <c r="N43" t="s">
        <v>316</v>
      </c>
      <c r="O43" t="s">
        <v>184</v>
      </c>
      <c r="P43" t="s">
        <v>317</v>
      </c>
      <c r="Q43" t="s">
        <v>140</v>
      </c>
      <c r="R43" t="s">
        <v>48</v>
      </c>
      <c r="S43" t="s">
        <v>176</v>
      </c>
      <c r="V43" t="s">
        <v>297</v>
      </c>
      <c r="W43" t="s">
        <v>312</v>
      </c>
      <c r="X43" t="s">
        <v>65</v>
      </c>
      <c r="Y43" t="s">
        <v>313</v>
      </c>
      <c r="Z43" t="s">
        <v>314</v>
      </c>
      <c r="AA43" t="s">
        <v>68</v>
      </c>
      <c r="AB43" t="s">
        <v>315</v>
      </c>
      <c r="AC43" t="s">
        <v>316</v>
      </c>
      <c r="AD43" t="s">
        <v>184</v>
      </c>
      <c r="AE43" t="s">
        <v>317</v>
      </c>
      <c r="AF43" t="s">
        <v>140</v>
      </c>
      <c r="AG43" t="s">
        <v>48</v>
      </c>
      <c r="AH43" t="s">
        <v>176</v>
      </c>
    </row>
    <row r="44" spans="1:36" x14ac:dyDescent="0.2">
      <c r="A44" t="s">
        <v>307</v>
      </c>
      <c r="B44">
        <f t="shared" si="2"/>
        <v>0.15625</v>
      </c>
      <c r="C44">
        <f t="shared" si="2"/>
        <v>0.15625</v>
      </c>
      <c r="D44">
        <v>1.5</v>
      </c>
      <c r="E44">
        <f t="shared" si="0"/>
        <v>0.7</v>
      </c>
      <c r="F44" t="s">
        <v>1086</v>
      </c>
      <c r="G44" t="s">
        <v>318</v>
      </c>
      <c r="H44" t="s">
        <v>319</v>
      </c>
      <c r="I44" t="s">
        <v>320</v>
      </c>
      <c r="J44" t="s">
        <v>109</v>
      </c>
      <c r="K44" t="s">
        <v>67</v>
      </c>
      <c r="L44" t="s">
        <v>68</v>
      </c>
      <c r="M44" t="s">
        <v>137</v>
      </c>
      <c r="N44" t="s">
        <v>321</v>
      </c>
      <c r="O44" t="s">
        <v>322</v>
      </c>
      <c r="P44" t="s">
        <v>323</v>
      </c>
      <c r="Q44" t="s">
        <v>97</v>
      </c>
      <c r="V44" t="s">
        <v>318</v>
      </c>
      <c r="W44" t="s">
        <v>319</v>
      </c>
      <c r="X44" t="s">
        <v>320</v>
      </c>
      <c r="Y44" t="s">
        <v>109</v>
      </c>
      <c r="Z44" t="s">
        <v>67</v>
      </c>
      <c r="AA44" t="s">
        <v>68</v>
      </c>
      <c r="AB44" t="s">
        <v>137</v>
      </c>
      <c r="AC44" t="s">
        <v>321</v>
      </c>
      <c r="AD44" t="s">
        <v>322</v>
      </c>
      <c r="AE44" t="s">
        <v>323</v>
      </c>
      <c r="AF44" t="s">
        <v>97</v>
      </c>
    </row>
    <row r="45" spans="1:36" x14ac:dyDescent="0.2">
      <c r="A45" t="s">
        <v>307</v>
      </c>
      <c r="B45">
        <f t="shared" si="2"/>
        <v>0.15625</v>
      </c>
      <c r="C45">
        <f t="shared" si="2"/>
        <v>0.15625</v>
      </c>
      <c r="D45">
        <v>1.4</v>
      </c>
      <c r="E45">
        <f t="shared" si="0"/>
        <v>0.59999999999999987</v>
      </c>
      <c r="F45" t="s">
        <v>1086</v>
      </c>
      <c r="G45" t="s">
        <v>324</v>
      </c>
      <c r="H45" t="s">
        <v>40</v>
      </c>
      <c r="I45" t="s">
        <v>83</v>
      </c>
      <c r="J45" t="s">
        <v>52</v>
      </c>
      <c r="K45" t="s">
        <v>261</v>
      </c>
      <c r="L45" t="s">
        <v>48</v>
      </c>
      <c r="M45" t="s">
        <v>325</v>
      </c>
      <c r="N45" t="s">
        <v>121</v>
      </c>
      <c r="O45" t="s">
        <v>48</v>
      </c>
      <c r="P45" t="s">
        <v>326</v>
      </c>
      <c r="Q45" t="s">
        <v>158</v>
      </c>
      <c r="R45" t="s">
        <v>48</v>
      </c>
      <c r="S45" t="s">
        <v>327</v>
      </c>
      <c r="V45" t="s">
        <v>324</v>
      </c>
      <c r="W45" t="s">
        <v>40</v>
      </c>
      <c r="X45" t="s">
        <v>83</v>
      </c>
      <c r="Y45" t="s">
        <v>52</v>
      </c>
      <c r="Z45" t="s">
        <v>261</v>
      </c>
      <c r="AA45" t="s">
        <v>48</v>
      </c>
      <c r="AB45" t="s">
        <v>325</v>
      </c>
      <c r="AC45" t="s">
        <v>121</v>
      </c>
      <c r="AD45" t="s">
        <v>48</v>
      </c>
      <c r="AE45" t="s">
        <v>326</v>
      </c>
      <c r="AF45" t="s">
        <v>158</v>
      </c>
      <c r="AG45" t="s">
        <v>48</v>
      </c>
      <c r="AH45" t="s">
        <v>327</v>
      </c>
    </row>
    <row r="46" spans="1:36" x14ac:dyDescent="0.2">
      <c r="A46" t="s">
        <v>307</v>
      </c>
      <c r="B46">
        <f t="shared" si="2"/>
        <v>0.15625</v>
      </c>
      <c r="C46">
        <f t="shared" si="2"/>
        <v>0.15625</v>
      </c>
      <c r="D46">
        <v>1.3</v>
      </c>
      <c r="E46">
        <f t="shared" si="0"/>
        <v>0.5</v>
      </c>
      <c r="F46" t="s">
        <v>1086</v>
      </c>
      <c r="G46" t="s">
        <v>190</v>
      </c>
      <c r="H46" t="s">
        <v>191</v>
      </c>
      <c r="I46" t="s">
        <v>192</v>
      </c>
      <c r="J46" t="s">
        <v>68</v>
      </c>
      <c r="K46" t="s">
        <v>328</v>
      </c>
      <c r="L46" t="s">
        <v>106</v>
      </c>
      <c r="M46" t="s">
        <v>48</v>
      </c>
      <c r="N46" t="s">
        <v>329</v>
      </c>
      <c r="O46" t="s">
        <v>57</v>
      </c>
      <c r="P46" t="s">
        <v>207</v>
      </c>
      <c r="Q46" t="s">
        <v>330</v>
      </c>
      <c r="R46" t="s">
        <v>177</v>
      </c>
      <c r="S46" t="s">
        <v>331</v>
      </c>
      <c r="V46" t="s">
        <v>190</v>
      </c>
      <c r="W46" t="s">
        <v>191</v>
      </c>
      <c r="X46" t="s">
        <v>192</v>
      </c>
      <c r="Y46" t="s">
        <v>68</v>
      </c>
      <c r="Z46" t="s">
        <v>328</v>
      </c>
      <c r="AA46" t="s">
        <v>106</v>
      </c>
      <c r="AB46" t="s">
        <v>48</v>
      </c>
      <c r="AC46" t="s">
        <v>329</v>
      </c>
      <c r="AD46" t="s">
        <v>57</v>
      </c>
      <c r="AE46" t="s">
        <v>207</v>
      </c>
      <c r="AF46" t="s">
        <v>330</v>
      </c>
      <c r="AG46" t="s">
        <v>177</v>
      </c>
      <c r="AH46" t="s">
        <v>331</v>
      </c>
    </row>
    <row r="47" spans="1:36" x14ac:dyDescent="0.2">
      <c r="A47" t="s">
        <v>307</v>
      </c>
      <c r="B47">
        <f t="shared" si="2"/>
        <v>0.15625</v>
      </c>
      <c r="C47">
        <f t="shared" si="2"/>
        <v>0.15625</v>
      </c>
      <c r="D47">
        <v>1.2</v>
      </c>
      <c r="E47">
        <f t="shared" si="0"/>
        <v>0.39999999999999991</v>
      </c>
      <c r="F47" t="s">
        <v>1086</v>
      </c>
      <c r="G47" t="s">
        <v>82</v>
      </c>
      <c r="H47" t="s">
        <v>332</v>
      </c>
      <c r="I47" t="s">
        <v>333</v>
      </c>
      <c r="J47" t="s">
        <v>334</v>
      </c>
      <c r="K47" t="s">
        <v>335</v>
      </c>
      <c r="L47" t="s">
        <v>336</v>
      </c>
      <c r="M47" t="s">
        <v>154</v>
      </c>
      <c r="N47" t="s">
        <v>101</v>
      </c>
      <c r="O47" t="s">
        <v>44</v>
      </c>
      <c r="P47" t="s">
        <v>193</v>
      </c>
      <c r="Q47" t="s">
        <v>337</v>
      </c>
      <c r="R47" t="s">
        <v>45</v>
      </c>
      <c r="S47" t="s">
        <v>338</v>
      </c>
      <c r="V47" t="s">
        <v>82</v>
      </c>
      <c r="W47" t="s">
        <v>332</v>
      </c>
      <c r="X47" t="s">
        <v>333</v>
      </c>
      <c r="Y47" t="s">
        <v>334</v>
      </c>
      <c r="Z47" t="s">
        <v>335</v>
      </c>
      <c r="AA47" t="s">
        <v>336</v>
      </c>
      <c r="AB47" t="s">
        <v>154</v>
      </c>
      <c r="AC47" t="s">
        <v>101</v>
      </c>
      <c r="AD47" t="s">
        <v>44</v>
      </c>
      <c r="AE47" t="s">
        <v>193</v>
      </c>
      <c r="AF47" t="s">
        <v>337</v>
      </c>
      <c r="AG47" t="s">
        <v>45</v>
      </c>
      <c r="AH47" t="s">
        <v>338</v>
      </c>
    </row>
    <row r="48" spans="1:36" x14ac:dyDescent="0.2">
      <c r="A48" t="s">
        <v>307</v>
      </c>
      <c r="B48">
        <f t="shared" si="2"/>
        <v>0.15625</v>
      </c>
      <c r="C48">
        <f t="shared" si="2"/>
        <v>0.15625</v>
      </c>
      <c r="D48">
        <v>1.1000000000000001</v>
      </c>
      <c r="E48">
        <f t="shared" si="0"/>
        <v>0.30000000000000004</v>
      </c>
      <c r="F48" t="s">
        <v>1086</v>
      </c>
      <c r="G48" t="s">
        <v>182</v>
      </c>
      <c r="H48" t="s">
        <v>339</v>
      </c>
      <c r="I48" t="s">
        <v>340</v>
      </c>
      <c r="J48" t="s">
        <v>1</v>
      </c>
      <c r="K48" t="s">
        <v>341</v>
      </c>
      <c r="L48" t="s">
        <v>121</v>
      </c>
      <c r="M48" t="s">
        <v>342</v>
      </c>
      <c r="N48" t="s">
        <v>47</v>
      </c>
      <c r="O48" t="s">
        <v>98</v>
      </c>
      <c r="P48" t="s">
        <v>343</v>
      </c>
      <c r="Q48" t="s">
        <v>115</v>
      </c>
      <c r="R48" t="s">
        <v>108</v>
      </c>
      <c r="V48" t="s">
        <v>182</v>
      </c>
      <c r="W48" t="s">
        <v>339</v>
      </c>
      <c r="X48" t="s">
        <v>340</v>
      </c>
      <c r="Y48" t="s">
        <v>1</v>
      </c>
      <c r="Z48" t="s">
        <v>341</v>
      </c>
      <c r="AA48" t="s">
        <v>121</v>
      </c>
      <c r="AB48" t="s">
        <v>342</v>
      </c>
      <c r="AC48" t="s">
        <v>47</v>
      </c>
      <c r="AD48" t="s">
        <v>98</v>
      </c>
      <c r="AE48" t="s">
        <v>343</v>
      </c>
      <c r="AF48" t="s">
        <v>115</v>
      </c>
      <c r="AG48" t="s">
        <v>108</v>
      </c>
    </row>
    <row r="49" spans="1:34" x14ac:dyDescent="0.2">
      <c r="A49" t="s">
        <v>307</v>
      </c>
      <c r="B49">
        <f t="shared" si="2"/>
        <v>0.15625</v>
      </c>
      <c r="C49">
        <f t="shared" si="2"/>
        <v>0.15625</v>
      </c>
      <c r="D49">
        <v>1</v>
      </c>
      <c r="E49">
        <f t="shared" si="0"/>
        <v>0.19999999999999996</v>
      </c>
      <c r="F49" t="s">
        <v>1086</v>
      </c>
      <c r="G49" t="s">
        <v>344</v>
      </c>
      <c r="H49" t="s">
        <v>345</v>
      </c>
      <c r="I49" t="s">
        <v>291</v>
      </c>
      <c r="J49" t="s">
        <v>47</v>
      </c>
      <c r="K49" t="s">
        <v>48</v>
      </c>
      <c r="L49" t="s">
        <v>346</v>
      </c>
      <c r="M49" t="s">
        <v>347</v>
      </c>
      <c r="N49" t="s">
        <v>348</v>
      </c>
      <c r="O49" t="s">
        <v>63</v>
      </c>
      <c r="P49" t="s">
        <v>64</v>
      </c>
      <c r="Q49" t="s">
        <v>65</v>
      </c>
      <c r="R49" t="s">
        <v>349</v>
      </c>
      <c r="V49" t="s">
        <v>344</v>
      </c>
      <c r="W49" t="s">
        <v>345</v>
      </c>
      <c r="X49" t="s">
        <v>291</v>
      </c>
      <c r="Y49" t="s">
        <v>47</v>
      </c>
      <c r="Z49" t="s">
        <v>48</v>
      </c>
      <c r="AA49" t="s">
        <v>346</v>
      </c>
      <c r="AB49" t="s">
        <v>347</v>
      </c>
      <c r="AC49" t="s">
        <v>348</v>
      </c>
      <c r="AD49" t="s">
        <v>63</v>
      </c>
      <c r="AE49" t="s">
        <v>64</v>
      </c>
      <c r="AF49" t="s">
        <v>65</v>
      </c>
      <c r="AG49" t="s">
        <v>349</v>
      </c>
    </row>
    <row r="50" spans="1:34" x14ac:dyDescent="0.2">
      <c r="A50" t="s">
        <v>307</v>
      </c>
      <c r="B50">
        <f t="shared" si="2"/>
        <v>0.15625</v>
      </c>
      <c r="C50">
        <f t="shared" si="2"/>
        <v>0.15625</v>
      </c>
      <c r="D50">
        <v>0.90000000000000102</v>
      </c>
      <c r="E50">
        <f t="shared" si="0"/>
        <v>0.10000000000000098</v>
      </c>
      <c r="F50" t="s">
        <v>1086</v>
      </c>
      <c r="G50" t="s">
        <v>274</v>
      </c>
      <c r="H50" t="s">
        <v>75</v>
      </c>
      <c r="I50" t="s">
        <v>1</v>
      </c>
      <c r="J50" t="s">
        <v>275</v>
      </c>
      <c r="K50" t="s">
        <v>276</v>
      </c>
      <c r="L50" t="s">
        <v>184</v>
      </c>
      <c r="M50" t="s">
        <v>68</v>
      </c>
      <c r="N50" t="s">
        <v>350</v>
      </c>
      <c r="O50" t="s">
        <v>351</v>
      </c>
      <c r="P50" t="s">
        <v>85</v>
      </c>
      <c r="Q50" t="s">
        <v>152</v>
      </c>
      <c r="R50" t="s">
        <v>59</v>
      </c>
      <c r="S50" t="s">
        <v>352</v>
      </c>
      <c r="V50" t="s">
        <v>274</v>
      </c>
      <c r="W50" t="s">
        <v>75</v>
      </c>
      <c r="X50" t="s">
        <v>1</v>
      </c>
      <c r="Y50" t="s">
        <v>275</v>
      </c>
      <c r="Z50" t="s">
        <v>276</v>
      </c>
      <c r="AA50" t="s">
        <v>184</v>
      </c>
      <c r="AB50" t="s">
        <v>68</v>
      </c>
      <c r="AC50" t="s">
        <v>350</v>
      </c>
      <c r="AD50" t="s">
        <v>351</v>
      </c>
      <c r="AE50" t="s">
        <v>85</v>
      </c>
      <c r="AF50" t="s">
        <v>152</v>
      </c>
      <c r="AG50" t="s">
        <v>59</v>
      </c>
      <c r="AH50" t="s">
        <v>352</v>
      </c>
    </row>
    <row r="51" spans="1:34" x14ac:dyDescent="0.2">
      <c r="A51" t="s">
        <v>307</v>
      </c>
      <c r="B51">
        <f t="shared" si="2"/>
        <v>0.15625</v>
      </c>
      <c r="C51">
        <f t="shared" si="2"/>
        <v>0.15625</v>
      </c>
      <c r="D51">
        <v>0.80000000000000104</v>
      </c>
      <c r="E51">
        <f t="shared" si="0"/>
        <v>9.9920072216264089E-16</v>
      </c>
      <c r="F51" t="s">
        <v>1086</v>
      </c>
      <c r="G51" t="s">
        <v>318</v>
      </c>
      <c r="H51" t="s">
        <v>353</v>
      </c>
      <c r="I51" t="s">
        <v>354</v>
      </c>
      <c r="J51" t="s">
        <v>109</v>
      </c>
      <c r="K51" t="s">
        <v>52</v>
      </c>
      <c r="L51" t="s">
        <v>355</v>
      </c>
      <c r="M51" t="s">
        <v>48</v>
      </c>
      <c r="N51" t="s">
        <v>356</v>
      </c>
      <c r="O51" t="s">
        <v>245</v>
      </c>
      <c r="P51" t="s">
        <v>131</v>
      </c>
      <c r="Q51" t="s">
        <v>357</v>
      </c>
      <c r="R51" t="s">
        <v>358</v>
      </c>
      <c r="V51" t="s">
        <v>318</v>
      </c>
      <c r="W51" t="s">
        <v>353</v>
      </c>
      <c r="X51" t="s">
        <v>354</v>
      </c>
      <c r="Y51" t="s">
        <v>109</v>
      </c>
      <c r="Z51" t="s">
        <v>52</v>
      </c>
      <c r="AA51" t="s">
        <v>355</v>
      </c>
      <c r="AB51" t="s">
        <v>48</v>
      </c>
      <c r="AC51" t="s">
        <v>356</v>
      </c>
      <c r="AD51" t="s">
        <v>245</v>
      </c>
      <c r="AE51" t="s">
        <v>131</v>
      </c>
      <c r="AF51" t="s">
        <v>357</v>
      </c>
      <c r="AG51" t="s">
        <v>358</v>
      </c>
    </row>
    <row r="52" spans="1:34" x14ac:dyDescent="0.2">
      <c r="A52" t="s">
        <v>307</v>
      </c>
      <c r="B52">
        <f t="shared" si="2"/>
        <v>0.15625</v>
      </c>
      <c r="C52">
        <f t="shared" si="2"/>
        <v>0.15625</v>
      </c>
      <c r="D52">
        <v>0.70000000000000095</v>
      </c>
      <c r="E52">
        <f t="shared" si="0"/>
        <v>-9.999999999999909E-2</v>
      </c>
      <c r="F52" t="s">
        <v>1086</v>
      </c>
      <c r="G52" t="s">
        <v>359</v>
      </c>
      <c r="H52" t="s">
        <v>360</v>
      </c>
      <c r="I52" t="s">
        <v>361</v>
      </c>
      <c r="J52" t="s">
        <v>351</v>
      </c>
      <c r="K52" t="s">
        <v>1</v>
      </c>
      <c r="L52" t="s">
        <v>362</v>
      </c>
      <c r="M52" t="s">
        <v>121</v>
      </c>
      <c r="N52" t="s">
        <v>186</v>
      </c>
      <c r="O52" t="s">
        <v>363</v>
      </c>
      <c r="P52" t="s">
        <v>57</v>
      </c>
      <c r="Q52" t="s">
        <v>122</v>
      </c>
      <c r="R52" t="s">
        <v>338</v>
      </c>
      <c r="S52" t="s">
        <v>364</v>
      </c>
      <c r="V52" t="s">
        <v>359</v>
      </c>
      <c r="W52" t="s">
        <v>360</v>
      </c>
      <c r="X52" t="s">
        <v>361</v>
      </c>
      <c r="Y52" t="s">
        <v>351</v>
      </c>
      <c r="Z52" t="s">
        <v>1</v>
      </c>
      <c r="AA52" t="s">
        <v>362</v>
      </c>
      <c r="AB52" t="s">
        <v>121</v>
      </c>
      <c r="AC52" t="s">
        <v>186</v>
      </c>
      <c r="AD52" t="s">
        <v>363</v>
      </c>
      <c r="AE52" t="s">
        <v>57</v>
      </c>
      <c r="AF52" t="s">
        <v>122</v>
      </c>
      <c r="AG52" t="s">
        <v>338</v>
      </c>
      <c r="AH52" t="s">
        <v>364</v>
      </c>
    </row>
    <row r="53" spans="1:34" x14ac:dyDescent="0.2">
      <c r="A53" t="s">
        <v>307</v>
      </c>
      <c r="B53">
        <f t="shared" si="2"/>
        <v>0.15625</v>
      </c>
      <c r="C53">
        <f t="shared" si="2"/>
        <v>0.15625</v>
      </c>
      <c r="D53">
        <v>0.6</v>
      </c>
      <c r="E53">
        <f t="shared" si="0"/>
        <v>-0.20000000000000007</v>
      </c>
      <c r="F53" t="s">
        <v>1086</v>
      </c>
      <c r="G53" t="s">
        <v>274</v>
      </c>
      <c r="H53" t="s">
        <v>365</v>
      </c>
      <c r="I53" t="s">
        <v>366</v>
      </c>
      <c r="J53" t="s">
        <v>219</v>
      </c>
      <c r="K53" t="s">
        <v>192</v>
      </c>
      <c r="L53" t="s">
        <v>140</v>
      </c>
      <c r="M53" t="s">
        <v>1</v>
      </c>
      <c r="N53" t="s">
        <v>367</v>
      </c>
      <c r="O53" t="s">
        <v>52</v>
      </c>
      <c r="P53" t="s">
        <v>368</v>
      </c>
      <c r="Q53" t="s">
        <v>369</v>
      </c>
      <c r="R53" t="s">
        <v>48</v>
      </c>
      <c r="S53" t="s">
        <v>370</v>
      </c>
      <c r="V53" t="s">
        <v>274</v>
      </c>
      <c r="W53" t="s">
        <v>365</v>
      </c>
      <c r="AA53" t="s">
        <v>140</v>
      </c>
      <c r="AB53" t="s">
        <v>1</v>
      </c>
      <c r="AD53" t="s">
        <v>52</v>
      </c>
      <c r="AG53" t="s">
        <v>48</v>
      </c>
    </row>
    <row r="54" spans="1:34" x14ac:dyDescent="0.2">
      <c r="A54" t="s">
        <v>307</v>
      </c>
      <c r="B54">
        <f t="shared" si="2"/>
        <v>0.15625</v>
      </c>
      <c r="C54">
        <f t="shared" si="2"/>
        <v>0.15625</v>
      </c>
      <c r="D54">
        <v>0.5</v>
      </c>
      <c r="E54">
        <f t="shared" si="0"/>
        <v>-0.30000000000000004</v>
      </c>
      <c r="F54" t="s">
        <v>1086</v>
      </c>
      <c r="G54" t="s">
        <v>371</v>
      </c>
      <c r="H54" t="s">
        <v>372</v>
      </c>
      <c r="I54" t="s">
        <v>44</v>
      </c>
      <c r="J54" t="s">
        <v>131</v>
      </c>
      <c r="K54" t="s">
        <v>373</v>
      </c>
      <c r="L54" t="s">
        <v>374</v>
      </c>
      <c r="M54" t="s">
        <v>375</v>
      </c>
      <c r="N54" t="s">
        <v>1</v>
      </c>
      <c r="O54" t="s">
        <v>376</v>
      </c>
      <c r="P54" t="s">
        <v>377</v>
      </c>
      <c r="Q54" t="s">
        <v>121</v>
      </c>
      <c r="R54" t="s">
        <v>378</v>
      </c>
    </row>
    <row r="55" spans="1:34" x14ac:dyDescent="0.2">
      <c r="A55" t="s">
        <v>307</v>
      </c>
      <c r="B55">
        <f t="shared" si="2"/>
        <v>0.15625</v>
      </c>
      <c r="C55">
        <f t="shared" si="2"/>
        <v>0.15625</v>
      </c>
      <c r="D55">
        <v>0.4</v>
      </c>
      <c r="E55">
        <f t="shared" si="0"/>
        <v>-0.4</v>
      </c>
      <c r="F55" t="s">
        <v>1086</v>
      </c>
      <c r="G55" t="s">
        <v>50</v>
      </c>
      <c r="H55" t="s">
        <v>351</v>
      </c>
      <c r="I55" t="s">
        <v>1</v>
      </c>
      <c r="J55" t="s">
        <v>362</v>
      </c>
      <c r="K55" t="s">
        <v>121</v>
      </c>
      <c r="L55" t="s">
        <v>109</v>
      </c>
      <c r="M55" t="s">
        <v>379</v>
      </c>
      <c r="N55" t="s">
        <v>380</v>
      </c>
      <c r="O55" t="s">
        <v>57</v>
      </c>
      <c r="P55" t="s">
        <v>381</v>
      </c>
      <c r="Q55" t="s">
        <v>128</v>
      </c>
      <c r="R55" t="s">
        <v>212</v>
      </c>
    </row>
    <row r="56" spans="1:34" x14ac:dyDescent="0.2">
      <c r="A56" t="s">
        <v>307</v>
      </c>
      <c r="B56">
        <f t="shared" si="2"/>
        <v>0.15625</v>
      </c>
      <c r="C56">
        <f t="shared" si="2"/>
        <v>0.15625</v>
      </c>
      <c r="D56">
        <v>0.3</v>
      </c>
      <c r="E56">
        <f t="shared" si="0"/>
        <v>-0.5</v>
      </c>
      <c r="F56" t="s">
        <v>1086</v>
      </c>
      <c r="G56" t="s">
        <v>324</v>
      </c>
      <c r="H56" t="s">
        <v>121</v>
      </c>
      <c r="I56" t="s">
        <v>186</v>
      </c>
      <c r="J56" t="s">
        <v>303</v>
      </c>
      <c r="K56" t="s">
        <v>111</v>
      </c>
      <c r="L56" t="s">
        <v>52</v>
      </c>
      <c r="M56" t="s">
        <v>48</v>
      </c>
      <c r="N56" t="s">
        <v>382</v>
      </c>
      <c r="O56" t="s">
        <v>383</v>
      </c>
      <c r="P56" t="s">
        <v>116</v>
      </c>
      <c r="Q56" t="s">
        <v>136</v>
      </c>
    </row>
    <row r="57" spans="1:34" x14ac:dyDescent="0.2">
      <c r="A57" t="s">
        <v>307</v>
      </c>
      <c r="B57">
        <f t="shared" si="2"/>
        <v>0.15625</v>
      </c>
      <c r="C57">
        <f t="shared" si="2"/>
        <v>0.15625</v>
      </c>
      <c r="D57">
        <v>0.2</v>
      </c>
      <c r="E57">
        <f t="shared" si="0"/>
        <v>-0.60000000000000009</v>
      </c>
      <c r="F57" t="s">
        <v>1086</v>
      </c>
      <c r="G57" t="s">
        <v>318</v>
      </c>
      <c r="H57" t="s">
        <v>262</v>
      </c>
      <c r="I57" t="s">
        <v>384</v>
      </c>
      <c r="J57" t="s">
        <v>1</v>
      </c>
      <c r="K57" t="s">
        <v>385</v>
      </c>
      <c r="L57" t="s">
        <v>88</v>
      </c>
      <c r="M57" t="s">
        <v>143</v>
      </c>
      <c r="N57" t="s">
        <v>261</v>
      </c>
      <c r="O57" t="s">
        <v>386</v>
      </c>
      <c r="P57" t="s">
        <v>70</v>
      </c>
      <c r="Q57" t="s">
        <v>41</v>
      </c>
      <c r="R57" t="s">
        <v>48</v>
      </c>
      <c r="S57" t="s">
        <v>171</v>
      </c>
    </row>
    <row r="58" spans="1:34" x14ac:dyDescent="0.2">
      <c r="A58" t="s">
        <v>307</v>
      </c>
      <c r="B58">
        <f t="shared" si="2"/>
        <v>0.15625</v>
      </c>
      <c r="C58">
        <f t="shared" si="2"/>
        <v>0.15625</v>
      </c>
      <c r="D58">
        <v>9.9999999999999895E-2</v>
      </c>
      <c r="E58">
        <f t="shared" si="0"/>
        <v>-0.70000000000000018</v>
      </c>
      <c r="F58" t="s">
        <v>1086</v>
      </c>
      <c r="G58" t="s">
        <v>182</v>
      </c>
      <c r="H58" t="s">
        <v>353</v>
      </c>
      <c r="I58" t="s">
        <v>387</v>
      </c>
      <c r="J58" t="s">
        <v>224</v>
      </c>
      <c r="K58" t="s">
        <v>52</v>
      </c>
      <c r="L58" t="s">
        <v>112</v>
      </c>
      <c r="M58" t="s">
        <v>48</v>
      </c>
      <c r="N58" t="s">
        <v>219</v>
      </c>
      <c r="O58" t="s">
        <v>336</v>
      </c>
      <c r="P58" t="s">
        <v>388</v>
      </c>
      <c r="Q58" t="s">
        <v>48</v>
      </c>
      <c r="R58" t="s">
        <v>389</v>
      </c>
      <c r="S58" t="s">
        <v>230</v>
      </c>
    </row>
    <row r="59" spans="1:34" x14ac:dyDescent="0.2">
      <c r="A59" t="s">
        <v>307</v>
      </c>
      <c r="B59">
        <f t="shared" si="2"/>
        <v>0.15625</v>
      </c>
      <c r="C59">
        <f t="shared" si="2"/>
        <v>0.15625</v>
      </c>
      <c r="D59">
        <v>0</v>
      </c>
      <c r="E59">
        <f t="shared" si="0"/>
        <v>-0.8</v>
      </c>
      <c r="F59" t="s">
        <v>1086</v>
      </c>
      <c r="G59" t="s">
        <v>216</v>
      </c>
      <c r="H59" t="s">
        <v>69</v>
      </c>
      <c r="I59" t="s">
        <v>78</v>
      </c>
      <c r="J59" t="s">
        <v>390</v>
      </c>
      <c r="K59" t="s">
        <v>391</v>
      </c>
      <c r="L59" t="s">
        <v>392</v>
      </c>
      <c r="M59" t="s">
        <v>128</v>
      </c>
      <c r="N59" t="s">
        <v>48</v>
      </c>
      <c r="O59" t="s">
        <v>393</v>
      </c>
      <c r="P59" t="s">
        <v>394</v>
      </c>
    </row>
    <row r="60" spans="1:34" x14ac:dyDescent="0.2">
      <c r="A60" t="s">
        <v>307</v>
      </c>
      <c r="B60">
        <f t="shared" si="2"/>
        <v>0.15625</v>
      </c>
      <c r="C60">
        <f t="shared" si="2"/>
        <v>0.15625</v>
      </c>
      <c r="D60">
        <v>-0.1</v>
      </c>
      <c r="E60">
        <f t="shared" si="0"/>
        <v>-0.9</v>
      </c>
      <c r="F60" t="s">
        <v>1086</v>
      </c>
      <c r="G60" t="s">
        <v>72</v>
      </c>
      <c r="H60" t="s">
        <v>78</v>
      </c>
      <c r="I60" t="s">
        <v>164</v>
      </c>
      <c r="J60" t="s">
        <v>143</v>
      </c>
      <c r="K60" t="s">
        <v>165</v>
      </c>
      <c r="L60" t="s">
        <v>52</v>
      </c>
      <c r="M60" t="s">
        <v>166</v>
      </c>
      <c r="N60" t="s">
        <v>75</v>
      </c>
      <c r="O60" t="s">
        <v>48</v>
      </c>
      <c r="P60" t="s">
        <v>395</v>
      </c>
      <c r="Q60" t="s">
        <v>177</v>
      </c>
      <c r="R60" t="s">
        <v>396</v>
      </c>
    </row>
    <row r="61" spans="1:34" x14ac:dyDescent="0.2">
      <c r="A61" t="s">
        <v>307</v>
      </c>
      <c r="B61">
        <f t="shared" si="2"/>
        <v>0.15625</v>
      </c>
      <c r="C61">
        <f t="shared" si="2"/>
        <v>0.15625</v>
      </c>
      <c r="D61">
        <v>-0.2</v>
      </c>
      <c r="E61">
        <f t="shared" si="0"/>
        <v>-1</v>
      </c>
      <c r="F61" t="s">
        <v>1086</v>
      </c>
      <c r="G61" t="s">
        <v>50</v>
      </c>
      <c r="H61" t="s">
        <v>75</v>
      </c>
      <c r="I61" t="s">
        <v>184</v>
      </c>
      <c r="J61" t="s">
        <v>397</v>
      </c>
      <c r="K61" t="s">
        <v>67</v>
      </c>
      <c r="L61" t="s">
        <v>186</v>
      </c>
      <c r="M61" t="s">
        <v>398</v>
      </c>
      <c r="N61" t="s">
        <v>119</v>
      </c>
      <c r="O61" t="s">
        <v>52</v>
      </c>
      <c r="P61" t="s">
        <v>399</v>
      </c>
      <c r="Q61" t="s">
        <v>400</v>
      </c>
      <c r="R61" t="s">
        <v>77</v>
      </c>
      <c r="S61" t="s">
        <v>128</v>
      </c>
      <c r="T61" t="s">
        <v>48</v>
      </c>
      <c r="U61" t="s">
        <v>401</v>
      </c>
    </row>
    <row r="62" spans="1:34" x14ac:dyDescent="0.2">
      <c r="A62" t="s">
        <v>402</v>
      </c>
      <c r="B62">
        <f>1/11.65</f>
        <v>8.5836909871244635E-2</v>
      </c>
      <c r="C62">
        <f>1/11.65</f>
        <v>8.5836909871244635E-2</v>
      </c>
      <c r="D62">
        <v>1.7</v>
      </c>
      <c r="E62">
        <f t="shared" si="0"/>
        <v>0.89999999999999991</v>
      </c>
      <c r="F62" t="s">
        <v>1086</v>
      </c>
      <c r="G62" t="s">
        <v>274</v>
      </c>
      <c r="H62" t="s">
        <v>75</v>
      </c>
      <c r="I62" t="s">
        <v>403</v>
      </c>
      <c r="J62" t="s">
        <v>97</v>
      </c>
      <c r="K62" t="s">
        <v>57</v>
      </c>
      <c r="L62" t="s">
        <v>184</v>
      </c>
      <c r="M62" t="s">
        <v>48</v>
      </c>
      <c r="N62" t="s">
        <v>404</v>
      </c>
      <c r="O62" t="s">
        <v>75</v>
      </c>
      <c r="P62" t="s">
        <v>405</v>
      </c>
      <c r="Q62" t="s">
        <v>106</v>
      </c>
      <c r="R62" t="s">
        <v>406</v>
      </c>
      <c r="S62" t="s">
        <v>276</v>
      </c>
      <c r="V62" t="s">
        <v>274</v>
      </c>
      <c r="W62" t="s">
        <v>75</v>
      </c>
      <c r="X62" t="s">
        <v>403</v>
      </c>
      <c r="Y62" t="s">
        <v>97</v>
      </c>
      <c r="Z62" t="s">
        <v>57</v>
      </c>
      <c r="AA62" t="s">
        <v>184</v>
      </c>
      <c r="AB62" t="s">
        <v>48</v>
      </c>
      <c r="AC62" t="s">
        <v>404</v>
      </c>
      <c r="AD62" t="s">
        <v>75</v>
      </c>
      <c r="AE62" t="s">
        <v>405</v>
      </c>
      <c r="AF62" t="s">
        <v>106</v>
      </c>
      <c r="AG62" t="s">
        <v>406</v>
      </c>
      <c r="AH62" t="s">
        <v>276</v>
      </c>
    </row>
    <row r="63" spans="1:34" x14ac:dyDescent="0.2">
      <c r="A63" t="s">
        <v>402</v>
      </c>
      <c r="B63">
        <f t="shared" ref="B63:C81" si="3">1/11.65</f>
        <v>8.5836909871244635E-2</v>
      </c>
      <c r="C63">
        <f t="shared" si="3"/>
        <v>8.5836909871244635E-2</v>
      </c>
      <c r="D63">
        <v>1.6</v>
      </c>
      <c r="E63">
        <f t="shared" si="0"/>
        <v>0.8</v>
      </c>
      <c r="F63" t="s">
        <v>1086</v>
      </c>
      <c r="G63" t="s">
        <v>50</v>
      </c>
      <c r="H63" t="s">
        <v>291</v>
      </c>
      <c r="I63" t="s">
        <v>48</v>
      </c>
      <c r="J63" t="s">
        <v>407</v>
      </c>
      <c r="K63" t="s">
        <v>140</v>
      </c>
      <c r="L63" t="s">
        <v>1</v>
      </c>
      <c r="M63" t="s">
        <v>81</v>
      </c>
      <c r="N63" t="s">
        <v>408</v>
      </c>
      <c r="O63" t="s">
        <v>219</v>
      </c>
      <c r="P63" t="s">
        <v>245</v>
      </c>
      <c r="Q63" t="s">
        <v>409</v>
      </c>
      <c r="R63" t="s">
        <v>108</v>
      </c>
      <c r="V63" t="s">
        <v>50</v>
      </c>
      <c r="W63" t="s">
        <v>291</v>
      </c>
      <c r="X63" t="s">
        <v>48</v>
      </c>
      <c r="Y63" t="s">
        <v>407</v>
      </c>
      <c r="Z63" t="s">
        <v>140</v>
      </c>
      <c r="AA63" t="s">
        <v>1</v>
      </c>
      <c r="AB63" t="s">
        <v>81</v>
      </c>
      <c r="AC63" t="s">
        <v>408</v>
      </c>
      <c r="AD63" t="s">
        <v>219</v>
      </c>
      <c r="AE63" t="s">
        <v>245</v>
      </c>
      <c r="AF63" t="s">
        <v>409</v>
      </c>
      <c r="AG63" t="s">
        <v>108</v>
      </c>
    </row>
    <row r="64" spans="1:34" x14ac:dyDescent="0.2">
      <c r="A64" t="s">
        <v>402</v>
      </c>
      <c r="B64">
        <f t="shared" si="3"/>
        <v>8.5836909871244635E-2</v>
      </c>
      <c r="C64">
        <f t="shared" si="3"/>
        <v>8.5836909871244635E-2</v>
      </c>
      <c r="D64">
        <v>1.5</v>
      </c>
      <c r="E64">
        <f t="shared" si="0"/>
        <v>0.7</v>
      </c>
      <c r="F64" t="s">
        <v>1086</v>
      </c>
      <c r="G64" t="s">
        <v>150</v>
      </c>
      <c r="H64" t="s">
        <v>63</v>
      </c>
      <c r="I64" t="s">
        <v>151</v>
      </c>
      <c r="J64" t="s">
        <v>152</v>
      </c>
      <c r="K64" t="s">
        <v>52</v>
      </c>
      <c r="L64" t="s">
        <v>56</v>
      </c>
      <c r="M64" t="s">
        <v>153</v>
      </c>
      <c r="N64" t="s">
        <v>48</v>
      </c>
      <c r="O64" t="s">
        <v>410</v>
      </c>
      <c r="P64" t="s">
        <v>47</v>
      </c>
      <c r="Q64" t="s">
        <v>101</v>
      </c>
      <c r="R64" t="s">
        <v>118</v>
      </c>
      <c r="V64" t="s">
        <v>150</v>
      </c>
      <c r="W64" t="s">
        <v>63</v>
      </c>
      <c r="X64" t="s">
        <v>151</v>
      </c>
      <c r="Y64" t="s">
        <v>152</v>
      </c>
      <c r="Z64" t="s">
        <v>52</v>
      </c>
      <c r="AA64" t="s">
        <v>56</v>
      </c>
      <c r="AB64" t="s">
        <v>153</v>
      </c>
      <c r="AC64" t="s">
        <v>48</v>
      </c>
      <c r="AD64" t="s">
        <v>410</v>
      </c>
      <c r="AE64" t="s">
        <v>47</v>
      </c>
      <c r="AF64" t="s">
        <v>101</v>
      </c>
      <c r="AG64" t="s">
        <v>118</v>
      </c>
    </row>
    <row r="65" spans="1:34" x14ac:dyDescent="0.2">
      <c r="A65" t="s">
        <v>402</v>
      </c>
      <c r="B65">
        <f t="shared" si="3"/>
        <v>8.5836909871244635E-2</v>
      </c>
      <c r="C65">
        <f t="shared" si="3"/>
        <v>8.5836909871244635E-2</v>
      </c>
      <c r="D65">
        <v>1.4</v>
      </c>
      <c r="E65">
        <f t="shared" si="0"/>
        <v>0.59999999999999987</v>
      </c>
      <c r="F65" t="s">
        <v>1086</v>
      </c>
      <c r="G65" t="s">
        <v>297</v>
      </c>
      <c r="H65" t="s">
        <v>75</v>
      </c>
      <c r="I65" t="s">
        <v>411</v>
      </c>
      <c r="J65" t="s">
        <v>67</v>
      </c>
      <c r="K65" t="s">
        <v>101</v>
      </c>
      <c r="L65" t="s">
        <v>64</v>
      </c>
      <c r="M65" t="s">
        <v>65</v>
      </c>
      <c r="N65" t="s">
        <v>412</v>
      </c>
      <c r="O65" t="s">
        <v>413</v>
      </c>
      <c r="P65" t="s">
        <v>219</v>
      </c>
      <c r="Q65" t="s">
        <v>414</v>
      </c>
      <c r="V65" t="s">
        <v>297</v>
      </c>
      <c r="W65" t="s">
        <v>75</v>
      </c>
      <c r="X65" t="s">
        <v>411</v>
      </c>
      <c r="Y65" t="s">
        <v>67</v>
      </c>
      <c r="Z65" t="s">
        <v>101</v>
      </c>
      <c r="AA65" t="s">
        <v>64</v>
      </c>
      <c r="AB65" t="s">
        <v>65</v>
      </c>
      <c r="AC65" t="s">
        <v>412</v>
      </c>
      <c r="AD65" t="s">
        <v>413</v>
      </c>
      <c r="AE65" t="s">
        <v>219</v>
      </c>
      <c r="AF65" t="s">
        <v>414</v>
      </c>
    </row>
    <row r="66" spans="1:34" x14ac:dyDescent="0.2">
      <c r="A66" t="s">
        <v>402</v>
      </c>
      <c r="B66">
        <f t="shared" si="3"/>
        <v>8.5836909871244635E-2</v>
      </c>
      <c r="C66">
        <f t="shared" si="3"/>
        <v>8.5836909871244635E-2</v>
      </c>
      <c r="D66">
        <v>1.3</v>
      </c>
      <c r="E66">
        <f t="shared" si="0"/>
        <v>0.5</v>
      </c>
      <c r="F66" t="s">
        <v>1086</v>
      </c>
      <c r="G66" t="s">
        <v>297</v>
      </c>
      <c r="H66" t="s">
        <v>312</v>
      </c>
      <c r="I66" t="s">
        <v>65</v>
      </c>
      <c r="J66" t="s">
        <v>415</v>
      </c>
      <c r="K66" t="s">
        <v>416</v>
      </c>
      <c r="L66" t="s">
        <v>151</v>
      </c>
      <c r="M66" t="s">
        <v>417</v>
      </c>
      <c r="N66" t="s">
        <v>418</v>
      </c>
      <c r="O66" t="s">
        <v>48</v>
      </c>
      <c r="P66" t="s">
        <v>419</v>
      </c>
      <c r="Q66" t="s">
        <v>420</v>
      </c>
      <c r="R66" t="s">
        <v>94</v>
      </c>
      <c r="S66" t="s">
        <v>224</v>
      </c>
      <c r="V66" t="s">
        <v>297</v>
      </c>
      <c r="W66" t="s">
        <v>312</v>
      </c>
      <c r="X66" t="s">
        <v>65</v>
      </c>
      <c r="Y66" t="s">
        <v>415</v>
      </c>
      <c r="Z66" t="s">
        <v>416</v>
      </c>
      <c r="AA66" t="s">
        <v>151</v>
      </c>
      <c r="AB66" t="s">
        <v>417</v>
      </c>
      <c r="AC66" t="s">
        <v>418</v>
      </c>
      <c r="AD66" t="s">
        <v>48</v>
      </c>
      <c r="AE66" t="s">
        <v>419</v>
      </c>
      <c r="AF66" t="s">
        <v>420</v>
      </c>
      <c r="AG66" t="s">
        <v>94</v>
      </c>
      <c r="AH66" t="s">
        <v>224</v>
      </c>
    </row>
    <row r="67" spans="1:34" x14ac:dyDescent="0.2">
      <c r="A67" t="s">
        <v>402</v>
      </c>
      <c r="B67">
        <f t="shared" si="3"/>
        <v>8.5836909871244635E-2</v>
      </c>
      <c r="C67">
        <f t="shared" si="3"/>
        <v>8.5836909871244635E-2</v>
      </c>
      <c r="D67">
        <v>1.2</v>
      </c>
      <c r="E67">
        <f t="shared" si="0"/>
        <v>0.39999999999999991</v>
      </c>
      <c r="F67" t="s">
        <v>1086</v>
      </c>
      <c r="G67" t="s">
        <v>297</v>
      </c>
      <c r="H67" t="s">
        <v>44</v>
      </c>
      <c r="I67" t="s">
        <v>155</v>
      </c>
      <c r="J67" t="s">
        <v>421</v>
      </c>
      <c r="K67" t="s">
        <v>88</v>
      </c>
      <c r="L67" t="s">
        <v>68</v>
      </c>
      <c r="M67" t="s">
        <v>422</v>
      </c>
      <c r="N67" t="s">
        <v>423</v>
      </c>
      <c r="O67" t="s">
        <v>67</v>
      </c>
      <c r="P67" t="s">
        <v>424</v>
      </c>
      <c r="Q67" t="s">
        <v>125</v>
      </c>
      <c r="R67" t="s">
        <v>410</v>
      </c>
      <c r="V67" t="s">
        <v>297</v>
      </c>
      <c r="W67" t="s">
        <v>44</v>
      </c>
      <c r="X67" t="s">
        <v>155</v>
      </c>
      <c r="Z67" t="s">
        <v>88</v>
      </c>
      <c r="AA67" t="s">
        <v>68</v>
      </c>
      <c r="AB67" t="s">
        <v>422</v>
      </c>
      <c r="AC67" t="s">
        <v>423</v>
      </c>
      <c r="AD67" t="s">
        <v>67</v>
      </c>
      <c r="AE67" t="s">
        <v>424</v>
      </c>
      <c r="AF67" t="s">
        <v>125</v>
      </c>
      <c r="AG67" t="s">
        <v>410</v>
      </c>
    </row>
    <row r="68" spans="1:34" x14ac:dyDescent="0.2">
      <c r="A68" t="s">
        <v>402</v>
      </c>
      <c r="B68">
        <f t="shared" si="3"/>
        <v>8.5836909871244635E-2</v>
      </c>
      <c r="C68">
        <f t="shared" si="3"/>
        <v>8.5836909871244635E-2</v>
      </c>
      <c r="D68">
        <v>1.1000000000000001</v>
      </c>
      <c r="E68">
        <f t="shared" ref="E68:E131" si="4">D68-0.8</f>
        <v>0.30000000000000004</v>
      </c>
      <c r="F68" t="s">
        <v>1086</v>
      </c>
      <c r="G68" t="s">
        <v>50</v>
      </c>
      <c r="H68" t="s">
        <v>425</v>
      </c>
      <c r="I68" t="s">
        <v>426</v>
      </c>
      <c r="J68" t="s">
        <v>186</v>
      </c>
      <c r="K68" t="s">
        <v>427</v>
      </c>
      <c r="L68" t="s">
        <v>57</v>
      </c>
      <c r="M68" t="s">
        <v>259</v>
      </c>
      <c r="N68" t="s">
        <v>428</v>
      </c>
      <c r="O68" t="s">
        <v>63</v>
      </c>
      <c r="P68" t="s">
        <v>429</v>
      </c>
      <c r="V68" t="s">
        <v>50</v>
      </c>
      <c r="W68" t="s">
        <v>425</v>
      </c>
      <c r="X68" t="s">
        <v>426</v>
      </c>
      <c r="Y68" t="s">
        <v>186</v>
      </c>
      <c r="Z68" t="s">
        <v>427</v>
      </c>
      <c r="AA68" t="s">
        <v>57</v>
      </c>
      <c r="AB68" t="s">
        <v>259</v>
      </c>
      <c r="AC68" t="s">
        <v>428</v>
      </c>
      <c r="AD68" t="s">
        <v>63</v>
      </c>
      <c r="AE68" t="s">
        <v>429</v>
      </c>
    </row>
    <row r="69" spans="1:34" x14ac:dyDescent="0.2">
      <c r="A69" t="s">
        <v>402</v>
      </c>
      <c r="B69">
        <f t="shared" si="3"/>
        <v>8.5836909871244635E-2</v>
      </c>
      <c r="C69">
        <f t="shared" si="3"/>
        <v>8.5836909871244635E-2</v>
      </c>
      <c r="D69">
        <v>1</v>
      </c>
      <c r="E69">
        <f t="shared" si="4"/>
        <v>0.19999999999999996</v>
      </c>
      <c r="F69" t="s">
        <v>1086</v>
      </c>
      <c r="G69" t="s">
        <v>72</v>
      </c>
      <c r="H69" t="s">
        <v>430</v>
      </c>
      <c r="I69" t="s">
        <v>431</v>
      </c>
      <c r="J69" t="s">
        <v>432</v>
      </c>
      <c r="K69" t="s">
        <v>98</v>
      </c>
      <c r="L69" t="s">
        <v>433</v>
      </c>
      <c r="M69" t="s">
        <v>434</v>
      </c>
      <c r="N69" t="s">
        <v>52</v>
      </c>
      <c r="O69" t="s">
        <v>138</v>
      </c>
      <c r="P69" t="s">
        <v>414</v>
      </c>
      <c r="Q69" t="s">
        <v>41</v>
      </c>
      <c r="R69" t="s">
        <v>256</v>
      </c>
      <c r="V69" t="s">
        <v>72</v>
      </c>
      <c r="W69" t="s">
        <v>430</v>
      </c>
      <c r="X69" t="s">
        <v>431</v>
      </c>
      <c r="Y69" t="s">
        <v>432</v>
      </c>
      <c r="Z69" t="s">
        <v>98</v>
      </c>
      <c r="AA69" t="s">
        <v>433</v>
      </c>
      <c r="AB69" t="s">
        <v>434</v>
      </c>
      <c r="AE69" t="s">
        <v>414</v>
      </c>
      <c r="AF69" t="s">
        <v>41</v>
      </c>
    </row>
    <row r="70" spans="1:34" x14ac:dyDescent="0.2">
      <c r="A70" t="s">
        <v>402</v>
      </c>
      <c r="B70">
        <f t="shared" si="3"/>
        <v>8.5836909871244635E-2</v>
      </c>
      <c r="C70">
        <f t="shared" si="3"/>
        <v>8.5836909871244635E-2</v>
      </c>
      <c r="D70">
        <v>0.90000000000000102</v>
      </c>
      <c r="E70">
        <f t="shared" si="4"/>
        <v>0.10000000000000098</v>
      </c>
      <c r="F70" t="s">
        <v>1086</v>
      </c>
      <c r="G70" t="s">
        <v>50</v>
      </c>
      <c r="H70" t="s">
        <v>92</v>
      </c>
      <c r="I70" t="s">
        <v>93</v>
      </c>
      <c r="J70" t="s">
        <v>94</v>
      </c>
      <c r="K70" t="s">
        <v>48</v>
      </c>
      <c r="L70" t="s">
        <v>95</v>
      </c>
      <c r="M70" t="s">
        <v>96</v>
      </c>
      <c r="N70" t="s">
        <v>260</v>
      </c>
      <c r="O70" t="s">
        <v>48</v>
      </c>
      <c r="P70" t="s">
        <v>435</v>
      </c>
      <c r="V70" t="s">
        <v>50</v>
      </c>
      <c r="Y70" t="s">
        <v>94</v>
      </c>
      <c r="Z70" t="s">
        <v>48</v>
      </c>
      <c r="AD70" t="s">
        <v>48</v>
      </c>
    </row>
    <row r="71" spans="1:34" x14ac:dyDescent="0.2">
      <c r="A71" t="s">
        <v>402</v>
      </c>
      <c r="B71">
        <f t="shared" si="3"/>
        <v>8.5836909871244635E-2</v>
      </c>
      <c r="C71">
        <f t="shared" si="3"/>
        <v>8.5836909871244635E-2</v>
      </c>
      <c r="D71">
        <v>0.80000000000000104</v>
      </c>
      <c r="E71">
        <f t="shared" si="4"/>
        <v>9.9920072216264089E-16</v>
      </c>
      <c r="F71" t="s">
        <v>1086</v>
      </c>
      <c r="G71" t="s">
        <v>436</v>
      </c>
      <c r="H71" t="s">
        <v>437</v>
      </c>
      <c r="I71" t="s">
        <v>68</v>
      </c>
      <c r="J71" t="s">
        <v>438</v>
      </c>
      <c r="K71" t="s">
        <v>439</v>
      </c>
      <c r="L71" t="s">
        <v>223</v>
      </c>
      <c r="M71" t="s">
        <v>440</v>
      </c>
      <c r="N71" t="s">
        <v>441</v>
      </c>
      <c r="O71" t="s">
        <v>41</v>
      </c>
      <c r="P71" t="s">
        <v>48</v>
      </c>
      <c r="Q71" t="s">
        <v>442</v>
      </c>
    </row>
    <row r="72" spans="1:34" x14ac:dyDescent="0.2">
      <c r="A72" t="s">
        <v>402</v>
      </c>
      <c r="B72">
        <f t="shared" si="3"/>
        <v>8.5836909871244635E-2</v>
      </c>
      <c r="C72">
        <f t="shared" si="3"/>
        <v>8.5836909871244635E-2</v>
      </c>
      <c r="D72">
        <v>0.70000000000000095</v>
      </c>
      <c r="E72">
        <f t="shared" si="4"/>
        <v>-9.999999999999909E-2</v>
      </c>
      <c r="F72" t="s">
        <v>1086</v>
      </c>
      <c r="G72" t="s">
        <v>297</v>
      </c>
      <c r="H72" t="s">
        <v>443</v>
      </c>
      <c r="I72" t="s">
        <v>67</v>
      </c>
      <c r="J72" t="s">
        <v>101</v>
      </c>
      <c r="K72" t="s">
        <v>44</v>
      </c>
      <c r="L72" t="s">
        <v>444</v>
      </c>
      <c r="M72" t="s">
        <v>52</v>
      </c>
      <c r="N72" t="s">
        <v>445</v>
      </c>
      <c r="O72" t="s">
        <v>109</v>
      </c>
      <c r="P72" t="s">
        <v>1</v>
      </c>
      <c r="Q72" t="s">
        <v>167</v>
      </c>
      <c r="R72" t="s">
        <v>121</v>
      </c>
      <c r="S72" t="s">
        <v>168</v>
      </c>
    </row>
    <row r="73" spans="1:34" x14ac:dyDescent="0.2">
      <c r="A73" t="s">
        <v>402</v>
      </c>
      <c r="B73">
        <f t="shared" si="3"/>
        <v>8.5836909871244635E-2</v>
      </c>
      <c r="C73">
        <f t="shared" si="3"/>
        <v>8.5836909871244635E-2</v>
      </c>
      <c r="D73">
        <v>0.6</v>
      </c>
      <c r="E73">
        <f t="shared" si="4"/>
        <v>-0.20000000000000007</v>
      </c>
      <c r="F73" t="s">
        <v>1086</v>
      </c>
      <c r="G73" t="s">
        <v>297</v>
      </c>
      <c r="H73" t="s">
        <v>446</v>
      </c>
      <c r="I73" t="s">
        <v>447</v>
      </c>
      <c r="J73" t="s">
        <v>48</v>
      </c>
      <c r="K73" t="s">
        <v>204</v>
      </c>
      <c r="L73" t="s">
        <v>448</v>
      </c>
      <c r="M73" t="s">
        <v>379</v>
      </c>
      <c r="N73" t="s">
        <v>128</v>
      </c>
      <c r="O73" t="s">
        <v>48</v>
      </c>
      <c r="P73" t="s">
        <v>449</v>
      </c>
    </row>
    <row r="74" spans="1:34" x14ac:dyDescent="0.2">
      <c r="A74" t="s">
        <v>402</v>
      </c>
      <c r="B74">
        <f t="shared" si="3"/>
        <v>8.5836909871244635E-2</v>
      </c>
      <c r="C74">
        <f t="shared" si="3"/>
        <v>8.5836909871244635E-2</v>
      </c>
      <c r="D74">
        <v>0.5</v>
      </c>
      <c r="E74">
        <f t="shared" si="4"/>
        <v>-0.30000000000000004</v>
      </c>
      <c r="F74" t="s">
        <v>1086</v>
      </c>
      <c r="G74" t="s">
        <v>72</v>
      </c>
      <c r="H74" t="s">
        <v>450</v>
      </c>
      <c r="I74" t="s">
        <v>451</v>
      </c>
      <c r="J74" t="s">
        <v>423</v>
      </c>
      <c r="K74" t="s">
        <v>109</v>
      </c>
      <c r="L74" t="s">
        <v>41</v>
      </c>
      <c r="M74" t="s">
        <v>48</v>
      </c>
      <c r="N74" t="s">
        <v>55</v>
      </c>
      <c r="O74" t="s">
        <v>452</v>
      </c>
      <c r="P74" t="s">
        <v>453</v>
      </c>
      <c r="Q74" t="s">
        <v>1</v>
      </c>
      <c r="R74" t="s">
        <v>454</v>
      </c>
      <c r="S74" t="s">
        <v>455</v>
      </c>
    </row>
    <row r="75" spans="1:34" x14ac:dyDescent="0.2">
      <c r="A75" t="s">
        <v>402</v>
      </c>
      <c r="B75">
        <f t="shared" si="3"/>
        <v>8.5836909871244635E-2</v>
      </c>
      <c r="C75">
        <f t="shared" si="3"/>
        <v>8.5836909871244635E-2</v>
      </c>
      <c r="D75">
        <v>0.4</v>
      </c>
      <c r="E75">
        <f t="shared" si="4"/>
        <v>-0.4</v>
      </c>
      <c r="F75" t="s">
        <v>1086</v>
      </c>
      <c r="G75" t="s">
        <v>297</v>
      </c>
      <c r="H75" t="s">
        <v>443</v>
      </c>
      <c r="I75" t="s">
        <v>67</v>
      </c>
      <c r="J75" t="s">
        <v>101</v>
      </c>
      <c r="K75" t="s">
        <v>44</v>
      </c>
      <c r="L75" t="s">
        <v>166</v>
      </c>
      <c r="M75" t="s">
        <v>224</v>
      </c>
      <c r="N75" t="s">
        <v>79</v>
      </c>
      <c r="O75" t="s">
        <v>456</v>
      </c>
      <c r="P75" t="s">
        <v>121</v>
      </c>
      <c r="Q75" t="s">
        <v>457</v>
      </c>
      <c r="R75" t="s">
        <v>458</v>
      </c>
      <c r="S75" t="s">
        <v>296</v>
      </c>
    </row>
    <row r="76" spans="1:34" x14ac:dyDescent="0.2">
      <c r="A76" t="s">
        <v>402</v>
      </c>
      <c r="B76">
        <f t="shared" si="3"/>
        <v>8.5836909871244635E-2</v>
      </c>
      <c r="C76">
        <f t="shared" si="3"/>
        <v>8.5836909871244635E-2</v>
      </c>
      <c r="D76">
        <v>0.3</v>
      </c>
      <c r="E76">
        <f t="shared" si="4"/>
        <v>-0.5</v>
      </c>
      <c r="F76" t="s">
        <v>1086</v>
      </c>
      <c r="G76" t="s">
        <v>72</v>
      </c>
      <c r="H76" t="s">
        <v>459</v>
      </c>
      <c r="I76" t="s">
        <v>460</v>
      </c>
      <c r="J76" t="s">
        <v>131</v>
      </c>
      <c r="K76" t="s">
        <v>438</v>
      </c>
      <c r="L76" t="s">
        <v>65</v>
      </c>
      <c r="M76" t="s">
        <v>461</v>
      </c>
      <c r="N76" t="s">
        <v>109</v>
      </c>
      <c r="O76" t="s">
        <v>147</v>
      </c>
      <c r="P76" t="s">
        <v>462</v>
      </c>
      <c r="Q76" t="s">
        <v>48</v>
      </c>
      <c r="R76" t="s">
        <v>463</v>
      </c>
    </row>
    <row r="77" spans="1:34" x14ac:dyDescent="0.2">
      <c r="A77" t="s">
        <v>402</v>
      </c>
      <c r="B77">
        <f t="shared" si="3"/>
        <v>8.5836909871244635E-2</v>
      </c>
      <c r="C77">
        <f t="shared" si="3"/>
        <v>8.5836909871244635E-2</v>
      </c>
      <c r="D77">
        <v>0.2</v>
      </c>
      <c r="E77">
        <f t="shared" si="4"/>
        <v>-0.60000000000000009</v>
      </c>
      <c r="F77" t="s">
        <v>1086</v>
      </c>
      <c r="G77" t="s">
        <v>464</v>
      </c>
      <c r="H77" t="s">
        <v>465</v>
      </c>
      <c r="I77" t="s">
        <v>466</v>
      </c>
      <c r="J77" t="s">
        <v>325</v>
      </c>
      <c r="K77" t="s">
        <v>158</v>
      </c>
      <c r="L77" t="s">
        <v>42</v>
      </c>
      <c r="M77" t="s">
        <v>209</v>
      </c>
      <c r="N77" t="s">
        <v>250</v>
      </c>
      <c r="O77" t="s">
        <v>101</v>
      </c>
      <c r="P77" t="s">
        <v>44</v>
      </c>
      <c r="Q77" t="s">
        <v>112</v>
      </c>
      <c r="R77" t="s">
        <v>175</v>
      </c>
    </row>
    <row r="78" spans="1:34" x14ac:dyDescent="0.2">
      <c r="A78" t="s">
        <v>402</v>
      </c>
      <c r="B78">
        <f t="shared" si="3"/>
        <v>8.5836909871244635E-2</v>
      </c>
      <c r="C78">
        <f t="shared" si="3"/>
        <v>8.5836909871244635E-2</v>
      </c>
      <c r="D78">
        <v>9.9999999999999895E-2</v>
      </c>
      <c r="E78">
        <f t="shared" si="4"/>
        <v>-0.70000000000000018</v>
      </c>
      <c r="F78" t="s">
        <v>1086</v>
      </c>
      <c r="G78" t="s">
        <v>50</v>
      </c>
      <c r="H78" t="s">
        <v>467</v>
      </c>
      <c r="I78" t="s">
        <v>109</v>
      </c>
      <c r="J78" t="s">
        <v>468</v>
      </c>
      <c r="K78" t="s">
        <v>1</v>
      </c>
      <c r="L78" t="s">
        <v>469</v>
      </c>
      <c r="M78" t="s">
        <v>470</v>
      </c>
      <c r="N78" t="s">
        <v>121</v>
      </c>
      <c r="O78" t="s">
        <v>48</v>
      </c>
      <c r="P78" t="s">
        <v>471</v>
      </c>
      <c r="Q78" t="s">
        <v>472</v>
      </c>
    </row>
    <row r="79" spans="1:34" x14ac:dyDescent="0.2">
      <c r="A79" t="s">
        <v>402</v>
      </c>
      <c r="B79">
        <f t="shared" si="3"/>
        <v>8.5836909871244635E-2</v>
      </c>
      <c r="C79">
        <f t="shared" si="3"/>
        <v>8.5836909871244635E-2</v>
      </c>
      <c r="D79">
        <v>0</v>
      </c>
      <c r="E79">
        <f t="shared" si="4"/>
        <v>-0.8</v>
      </c>
      <c r="F79" t="s">
        <v>1086</v>
      </c>
      <c r="G79" t="s">
        <v>473</v>
      </c>
      <c r="H79" t="s">
        <v>75</v>
      </c>
      <c r="I79" t="s">
        <v>474</v>
      </c>
      <c r="J79" t="s">
        <v>140</v>
      </c>
      <c r="K79" t="s">
        <v>260</v>
      </c>
      <c r="L79" t="s">
        <v>475</v>
      </c>
      <c r="M79" t="s">
        <v>476</v>
      </c>
      <c r="N79" t="s">
        <v>245</v>
      </c>
      <c r="O79" t="s">
        <v>48</v>
      </c>
      <c r="P79" t="s">
        <v>477</v>
      </c>
      <c r="Q79" t="s">
        <v>478</v>
      </c>
    </row>
    <row r="80" spans="1:34" x14ac:dyDescent="0.2">
      <c r="A80" t="s">
        <v>402</v>
      </c>
      <c r="B80">
        <f t="shared" si="3"/>
        <v>8.5836909871244635E-2</v>
      </c>
      <c r="C80">
        <f t="shared" si="3"/>
        <v>8.5836909871244635E-2</v>
      </c>
      <c r="D80">
        <v>-0.1</v>
      </c>
      <c r="E80">
        <f t="shared" si="4"/>
        <v>-0.9</v>
      </c>
      <c r="F80" t="s">
        <v>1086</v>
      </c>
      <c r="G80" t="s">
        <v>82</v>
      </c>
      <c r="H80" t="s">
        <v>340</v>
      </c>
      <c r="I80" t="s">
        <v>52</v>
      </c>
      <c r="J80" t="s">
        <v>135</v>
      </c>
      <c r="K80" t="s">
        <v>52</v>
      </c>
      <c r="L80" t="s">
        <v>465</v>
      </c>
      <c r="M80" t="s">
        <v>479</v>
      </c>
      <c r="N80" t="s">
        <v>306</v>
      </c>
      <c r="O80" t="s">
        <v>154</v>
      </c>
      <c r="P80" t="s">
        <v>63</v>
      </c>
      <c r="Q80" t="s">
        <v>75</v>
      </c>
      <c r="R80" t="s">
        <v>480</v>
      </c>
      <c r="S80" t="s">
        <v>403</v>
      </c>
    </row>
    <row r="81" spans="1:33" x14ac:dyDescent="0.2">
      <c r="A81" t="s">
        <v>402</v>
      </c>
      <c r="B81">
        <f t="shared" si="3"/>
        <v>8.5836909871244635E-2</v>
      </c>
      <c r="C81">
        <f t="shared" si="3"/>
        <v>8.5836909871244635E-2</v>
      </c>
      <c r="D81">
        <v>-0.2</v>
      </c>
      <c r="E81">
        <f t="shared" si="4"/>
        <v>-1</v>
      </c>
      <c r="F81" t="s">
        <v>1086</v>
      </c>
      <c r="G81" t="s">
        <v>72</v>
      </c>
      <c r="H81" t="s">
        <v>481</v>
      </c>
      <c r="I81" t="s">
        <v>111</v>
      </c>
      <c r="J81" t="s">
        <v>147</v>
      </c>
      <c r="K81" t="s">
        <v>121</v>
      </c>
      <c r="L81" t="s">
        <v>122</v>
      </c>
      <c r="M81" t="s">
        <v>482</v>
      </c>
      <c r="N81" t="s">
        <v>47</v>
      </c>
      <c r="O81" t="s">
        <v>1</v>
      </c>
      <c r="P81" t="s">
        <v>483</v>
      </c>
      <c r="Q81" t="s">
        <v>121</v>
      </c>
      <c r="R81" t="s">
        <v>484</v>
      </c>
      <c r="S81" t="s">
        <v>485</v>
      </c>
    </row>
    <row r="82" spans="1:33" x14ac:dyDescent="0.2">
      <c r="A82" t="s">
        <v>486</v>
      </c>
      <c r="B82">
        <f>1/20.9</f>
        <v>4.784688995215311E-2</v>
      </c>
      <c r="C82">
        <f>1/20.9</f>
        <v>4.784688995215311E-2</v>
      </c>
      <c r="D82">
        <v>1.7</v>
      </c>
      <c r="E82">
        <f t="shared" si="4"/>
        <v>0.89999999999999991</v>
      </c>
      <c r="F82" t="s">
        <v>1086</v>
      </c>
      <c r="G82" t="s">
        <v>473</v>
      </c>
      <c r="H82" t="s">
        <v>487</v>
      </c>
      <c r="I82" t="s">
        <v>79</v>
      </c>
      <c r="J82" t="s">
        <v>80</v>
      </c>
      <c r="K82" t="s">
        <v>488</v>
      </c>
      <c r="L82" t="s">
        <v>489</v>
      </c>
      <c r="M82" t="s">
        <v>68</v>
      </c>
      <c r="N82" t="s">
        <v>119</v>
      </c>
      <c r="O82" t="s">
        <v>65</v>
      </c>
      <c r="P82" t="s">
        <v>490</v>
      </c>
      <c r="Q82" t="s">
        <v>122</v>
      </c>
      <c r="R82" t="s">
        <v>108</v>
      </c>
      <c r="V82" t="s">
        <v>473</v>
      </c>
      <c r="W82" t="s">
        <v>487</v>
      </c>
      <c r="X82" t="s">
        <v>79</v>
      </c>
      <c r="Y82" t="s">
        <v>80</v>
      </c>
      <c r="Z82" t="s">
        <v>488</v>
      </c>
      <c r="AA82" t="s">
        <v>489</v>
      </c>
      <c r="AB82" t="s">
        <v>68</v>
      </c>
      <c r="AC82" t="s">
        <v>119</v>
      </c>
      <c r="AD82" t="s">
        <v>65</v>
      </c>
      <c r="AE82" t="s">
        <v>490</v>
      </c>
      <c r="AF82" t="s">
        <v>122</v>
      </c>
      <c r="AG82" t="s">
        <v>108</v>
      </c>
    </row>
    <row r="83" spans="1:33" x14ac:dyDescent="0.2">
      <c r="A83" t="s">
        <v>486</v>
      </c>
      <c r="B83">
        <f t="shared" ref="B83:C101" si="5">1/20.9</f>
        <v>4.784688995215311E-2</v>
      </c>
      <c r="C83">
        <f t="shared" si="5"/>
        <v>4.784688995215311E-2</v>
      </c>
      <c r="D83">
        <v>1.6</v>
      </c>
      <c r="E83">
        <f t="shared" si="4"/>
        <v>0.8</v>
      </c>
      <c r="F83" t="s">
        <v>1086</v>
      </c>
      <c r="G83" t="s">
        <v>269</v>
      </c>
      <c r="H83" t="s">
        <v>437</v>
      </c>
      <c r="I83" t="s">
        <v>63</v>
      </c>
      <c r="J83" t="s">
        <v>75</v>
      </c>
      <c r="K83" t="s">
        <v>491</v>
      </c>
      <c r="L83" t="s">
        <v>52</v>
      </c>
      <c r="M83" t="s">
        <v>492</v>
      </c>
      <c r="N83" t="s">
        <v>260</v>
      </c>
      <c r="O83" t="s">
        <v>1</v>
      </c>
      <c r="P83" t="s">
        <v>493</v>
      </c>
      <c r="Q83" t="s">
        <v>121</v>
      </c>
      <c r="R83" t="s">
        <v>494</v>
      </c>
      <c r="V83" t="s">
        <v>269</v>
      </c>
      <c r="W83" t="s">
        <v>437</v>
      </c>
      <c r="X83" t="s">
        <v>63</v>
      </c>
      <c r="Y83" t="s">
        <v>75</v>
      </c>
      <c r="Z83" t="s">
        <v>491</v>
      </c>
      <c r="AA83" t="s">
        <v>52</v>
      </c>
      <c r="AB83" t="s">
        <v>492</v>
      </c>
      <c r="AC83" t="s">
        <v>260</v>
      </c>
      <c r="AD83" t="s">
        <v>1</v>
      </c>
      <c r="AE83" t="s">
        <v>493</v>
      </c>
      <c r="AF83" t="s">
        <v>121</v>
      </c>
      <c r="AG83" t="s">
        <v>494</v>
      </c>
    </row>
    <row r="84" spans="1:33" x14ac:dyDescent="0.2">
      <c r="A84" t="s">
        <v>486</v>
      </c>
      <c r="B84">
        <f t="shared" si="5"/>
        <v>4.784688995215311E-2</v>
      </c>
      <c r="C84">
        <f t="shared" si="5"/>
        <v>4.784688995215311E-2</v>
      </c>
      <c r="D84">
        <v>1.5</v>
      </c>
      <c r="E84">
        <f t="shared" si="4"/>
        <v>0.7</v>
      </c>
      <c r="F84" t="s">
        <v>1086</v>
      </c>
      <c r="G84" t="s">
        <v>50</v>
      </c>
      <c r="H84" t="s">
        <v>75</v>
      </c>
      <c r="I84" t="s">
        <v>474</v>
      </c>
      <c r="J84" t="s">
        <v>140</v>
      </c>
      <c r="K84" t="s">
        <v>260</v>
      </c>
      <c r="L84" t="s">
        <v>475</v>
      </c>
      <c r="M84" t="s">
        <v>476</v>
      </c>
      <c r="N84" t="s">
        <v>245</v>
      </c>
      <c r="O84" t="s">
        <v>98</v>
      </c>
      <c r="P84" t="s">
        <v>495</v>
      </c>
      <c r="Q84" t="s">
        <v>496</v>
      </c>
      <c r="R84" t="s">
        <v>478</v>
      </c>
      <c r="V84" t="s">
        <v>50</v>
      </c>
      <c r="W84" t="s">
        <v>75</v>
      </c>
      <c r="X84" t="s">
        <v>474</v>
      </c>
      <c r="Y84" t="s">
        <v>140</v>
      </c>
      <c r="Z84" t="s">
        <v>260</v>
      </c>
      <c r="AA84" t="s">
        <v>475</v>
      </c>
      <c r="AB84" t="s">
        <v>476</v>
      </c>
      <c r="AC84" t="s">
        <v>245</v>
      </c>
      <c r="AD84" t="s">
        <v>98</v>
      </c>
      <c r="AF84" t="s">
        <v>496</v>
      </c>
      <c r="AG84" t="s">
        <v>478</v>
      </c>
    </row>
    <row r="85" spans="1:33" x14ac:dyDescent="0.2">
      <c r="A85" t="s">
        <v>486</v>
      </c>
      <c r="B85">
        <f t="shared" si="5"/>
        <v>4.784688995215311E-2</v>
      </c>
      <c r="C85">
        <f t="shared" si="5"/>
        <v>4.784688995215311E-2</v>
      </c>
      <c r="D85">
        <v>1.4</v>
      </c>
      <c r="E85">
        <f t="shared" si="4"/>
        <v>0.59999999999999987</v>
      </c>
      <c r="F85" t="s">
        <v>1086</v>
      </c>
      <c r="G85" t="s">
        <v>318</v>
      </c>
      <c r="H85" t="s">
        <v>497</v>
      </c>
      <c r="I85" t="s">
        <v>498</v>
      </c>
      <c r="J85" t="s">
        <v>496</v>
      </c>
      <c r="K85" t="s">
        <v>52</v>
      </c>
      <c r="L85" t="s">
        <v>54</v>
      </c>
      <c r="M85" t="s">
        <v>1</v>
      </c>
      <c r="N85" t="s">
        <v>499</v>
      </c>
      <c r="O85" t="s">
        <v>500</v>
      </c>
      <c r="P85" t="s">
        <v>52</v>
      </c>
      <c r="Q85" t="s">
        <v>48</v>
      </c>
      <c r="R85" t="s">
        <v>501</v>
      </c>
      <c r="S85" t="s">
        <v>502</v>
      </c>
      <c r="V85" t="s">
        <v>318</v>
      </c>
      <c r="Z85" t="s">
        <v>52</v>
      </c>
      <c r="AB85" t="s">
        <v>1</v>
      </c>
      <c r="AE85" t="s">
        <v>52</v>
      </c>
    </row>
    <row r="86" spans="1:33" x14ac:dyDescent="0.2">
      <c r="A86" t="s">
        <v>486</v>
      </c>
      <c r="B86">
        <f t="shared" si="5"/>
        <v>4.784688995215311E-2</v>
      </c>
      <c r="C86">
        <f t="shared" si="5"/>
        <v>4.784688995215311E-2</v>
      </c>
      <c r="D86">
        <v>1.3</v>
      </c>
      <c r="E86">
        <f t="shared" si="4"/>
        <v>0.5</v>
      </c>
      <c r="F86" t="s">
        <v>1086</v>
      </c>
      <c r="G86" t="s">
        <v>72</v>
      </c>
      <c r="H86" t="s">
        <v>86</v>
      </c>
      <c r="I86" t="s">
        <v>503</v>
      </c>
      <c r="J86" t="s">
        <v>64</v>
      </c>
      <c r="K86" t="s">
        <v>504</v>
      </c>
      <c r="L86" t="s">
        <v>504</v>
      </c>
      <c r="M86" t="s">
        <v>505</v>
      </c>
      <c r="N86" t="s">
        <v>506</v>
      </c>
      <c r="O86" t="s">
        <v>154</v>
      </c>
      <c r="P86" t="s">
        <v>416</v>
      </c>
      <c r="Q86" t="s">
        <v>507</v>
      </c>
      <c r="R86" t="s">
        <v>342</v>
      </c>
    </row>
    <row r="87" spans="1:33" x14ac:dyDescent="0.2">
      <c r="A87" t="s">
        <v>486</v>
      </c>
      <c r="B87">
        <f t="shared" si="5"/>
        <v>4.784688995215311E-2</v>
      </c>
      <c r="C87">
        <f t="shared" si="5"/>
        <v>4.784688995215311E-2</v>
      </c>
      <c r="D87">
        <v>1.2</v>
      </c>
      <c r="E87">
        <f t="shared" si="4"/>
        <v>0.39999999999999991</v>
      </c>
      <c r="F87" t="s">
        <v>1086</v>
      </c>
      <c r="G87" t="s">
        <v>72</v>
      </c>
      <c r="H87" t="s">
        <v>235</v>
      </c>
      <c r="I87" t="s">
        <v>340</v>
      </c>
      <c r="J87" t="s">
        <v>48</v>
      </c>
      <c r="K87" t="s">
        <v>237</v>
      </c>
      <c r="L87" t="s">
        <v>52</v>
      </c>
      <c r="M87" t="s">
        <v>508</v>
      </c>
      <c r="N87" t="s">
        <v>238</v>
      </c>
      <c r="O87" t="s">
        <v>52</v>
      </c>
      <c r="P87" t="s">
        <v>239</v>
      </c>
      <c r="Q87" t="s">
        <v>1</v>
      </c>
      <c r="R87" t="s">
        <v>509</v>
      </c>
    </row>
    <row r="88" spans="1:33" x14ac:dyDescent="0.2">
      <c r="A88" t="s">
        <v>486</v>
      </c>
      <c r="B88">
        <f t="shared" si="5"/>
        <v>4.784688995215311E-2</v>
      </c>
      <c r="C88">
        <f t="shared" si="5"/>
        <v>4.784688995215311E-2</v>
      </c>
      <c r="D88">
        <v>1.1000000000000001</v>
      </c>
      <c r="E88">
        <f t="shared" si="4"/>
        <v>0.30000000000000004</v>
      </c>
      <c r="F88" t="s">
        <v>1086</v>
      </c>
      <c r="G88" t="s">
        <v>182</v>
      </c>
      <c r="H88" t="s">
        <v>510</v>
      </c>
      <c r="I88" t="s">
        <v>511</v>
      </c>
      <c r="J88" t="s">
        <v>1</v>
      </c>
      <c r="K88" t="s">
        <v>293</v>
      </c>
      <c r="L88" t="s">
        <v>512</v>
      </c>
      <c r="M88" t="s">
        <v>47</v>
      </c>
      <c r="N88" t="s">
        <v>513</v>
      </c>
      <c r="O88" t="s">
        <v>57</v>
      </c>
      <c r="P88" t="s">
        <v>514</v>
      </c>
    </row>
    <row r="89" spans="1:33" x14ac:dyDescent="0.2">
      <c r="A89" t="s">
        <v>486</v>
      </c>
      <c r="B89">
        <f t="shared" si="5"/>
        <v>4.784688995215311E-2</v>
      </c>
      <c r="C89">
        <f t="shared" si="5"/>
        <v>4.784688995215311E-2</v>
      </c>
      <c r="D89">
        <v>1</v>
      </c>
      <c r="E89">
        <f t="shared" si="4"/>
        <v>0.19999999999999996</v>
      </c>
      <c r="F89" t="s">
        <v>1086</v>
      </c>
      <c r="G89" t="s">
        <v>473</v>
      </c>
      <c r="H89" t="s">
        <v>515</v>
      </c>
      <c r="I89" t="s">
        <v>1</v>
      </c>
      <c r="J89" t="s">
        <v>341</v>
      </c>
      <c r="K89" t="s">
        <v>121</v>
      </c>
      <c r="L89" t="s">
        <v>516</v>
      </c>
      <c r="M89" t="s">
        <v>52</v>
      </c>
      <c r="N89" t="s">
        <v>122</v>
      </c>
      <c r="O89" t="s">
        <v>319</v>
      </c>
      <c r="P89" t="s">
        <v>245</v>
      </c>
      <c r="Q89" t="s">
        <v>517</v>
      </c>
      <c r="R89" t="s">
        <v>52</v>
      </c>
      <c r="S89" t="s">
        <v>518</v>
      </c>
    </row>
    <row r="90" spans="1:33" x14ac:dyDescent="0.2">
      <c r="A90" t="s">
        <v>486</v>
      </c>
      <c r="B90">
        <f t="shared" si="5"/>
        <v>4.784688995215311E-2</v>
      </c>
      <c r="C90">
        <f t="shared" si="5"/>
        <v>4.784688995215311E-2</v>
      </c>
      <c r="D90">
        <v>0.90000000000000102</v>
      </c>
      <c r="E90">
        <f t="shared" si="4"/>
        <v>0.10000000000000098</v>
      </c>
      <c r="F90" t="s">
        <v>1086</v>
      </c>
      <c r="G90" t="s">
        <v>269</v>
      </c>
      <c r="H90" t="s">
        <v>437</v>
      </c>
      <c r="I90" t="s">
        <v>63</v>
      </c>
      <c r="J90" t="s">
        <v>75</v>
      </c>
      <c r="K90" t="s">
        <v>519</v>
      </c>
      <c r="L90" t="s">
        <v>154</v>
      </c>
      <c r="M90" t="s">
        <v>143</v>
      </c>
      <c r="N90" t="s">
        <v>69</v>
      </c>
      <c r="O90" t="s">
        <v>480</v>
      </c>
      <c r="P90" t="s">
        <v>520</v>
      </c>
      <c r="Q90" t="s">
        <v>52</v>
      </c>
      <c r="R90" t="s">
        <v>421</v>
      </c>
    </row>
    <row r="91" spans="1:33" x14ac:dyDescent="0.2">
      <c r="A91" t="s">
        <v>486</v>
      </c>
      <c r="B91">
        <f t="shared" si="5"/>
        <v>4.784688995215311E-2</v>
      </c>
      <c r="C91">
        <f t="shared" si="5"/>
        <v>4.784688995215311E-2</v>
      </c>
      <c r="D91">
        <v>0.80000000000000104</v>
      </c>
      <c r="E91">
        <f t="shared" si="4"/>
        <v>9.9920072216264089E-16</v>
      </c>
      <c r="F91" t="s">
        <v>1086</v>
      </c>
      <c r="G91" t="s">
        <v>210</v>
      </c>
      <c r="H91" t="s">
        <v>416</v>
      </c>
      <c r="I91" t="s">
        <v>258</v>
      </c>
      <c r="J91" t="s">
        <v>246</v>
      </c>
      <c r="K91" t="s">
        <v>68</v>
      </c>
      <c r="L91" t="s">
        <v>193</v>
      </c>
      <c r="M91" t="s">
        <v>340</v>
      </c>
      <c r="N91" t="s">
        <v>521</v>
      </c>
      <c r="O91" t="s">
        <v>124</v>
      </c>
      <c r="P91" t="s">
        <v>522</v>
      </c>
      <c r="Q91" t="s">
        <v>126</v>
      </c>
    </row>
    <row r="92" spans="1:33" x14ac:dyDescent="0.2">
      <c r="A92" t="s">
        <v>486</v>
      </c>
      <c r="B92">
        <f t="shared" si="5"/>
        <v>4.784688995215311E-2</v>
      </c>
      <c r="C92">
        <f t="shared" si="5"/>
        <v>4.784688995215311E-2</v>
      </c>
      <c r="D92">
        <v>0.70000000000000095</v>
      </c>
      <c r="E92">
        <f t="shared" si="4"/>
        <v>-9.999999999999909E-2</v>
      </c>
      <c r="F92" t="s">
        <v>1086</v>
      </c>
      <c r="G92" t="s">
        <v>297</v>
      </c>
      <c r="H92" t="s">
        <v>443</v>
      </c>
      <c r="I92" t="s">
        <v>67</v>
      </c>
      <c r="J92" t="s">
        <v>101</v>
      </c>
      <c r="K92" t="s">
        <v>44</v>
      </c>
      <c r="L92" t="s">
        <v>45</v>
      </c>
      <c r="M92" t="s">
        <v>523</v>
      </c>
      <c r="N92" t="s">
        <v>52</v>
      </c>
      <c r="O92" t="s">
        <v>524</v>
      </c>
      <c r="P92" t="s">
        <v>48</v>
      </c>
      <c r="Q92" t="s">
        <v>525</v>
      </c>
      <c r="R92" t="s">
        <v>52</v>
      </c>
      <c r="S92" t="s">
        <v>186</v>
      </c>
      <c r="T92" t="s">
        <v>235</v>
      </c>
    </row>
    <row r="93" spans="1:33" x14ac:dyDescent="0.2">
      <c r="A93" t="s">
        <v>486</v>
      </c>
      <c r="B93">
        <f t="shared" si="5"/>
        <v>4.784688995215311E-2</v>
      </c>
      <c r="C93">
        <f t="shared" si="5"/>
        <v>4.784688995215311E-2</v>
      </c>
      <c r="D93">
        <v>0.6</v>
      </c>
      <c r="E93">
        <f t="shared" si="4"/>
        <v>-0.20000000000000007</v>
      </c>
      <c r="F93" t="s">
        <v>1086</v>
      </c>
      <c r="G93" t="s">
        <v>526</v>
      </c>
      <c r="H93" t="s">
        <v>68</v>
      </c>
      <c r="I93" t="s">
        <v>144</v>
      </c>
      <c r="J93" t="s">
        <v>268</v>
      </c>
      <c r="K93" t="s">
        <v>147</v>
      </c>
      <c r="L93" t="s">
        <v>68</v>
      </c>
      <c r="M93" t="s">
        <v>119</v>
      </c>
      <c r="N93" t="s">
        <v>52</v>
      </c>
      <c r="O93" t="s">
        <v>113</v>
      </c>
      <c r="P93" t="s">
        <v>77</v>
      </c>
      <c r="Q93" t="s">
        <v>85</v>
      </c>
      <c r="R93" t="s">
        <v>246</v>
      </c>
      <c r="S93" t="s">
        <v>527</v>
      </c>
    </row>
    <row r="94" spans="1:33" x14ac:dyDescent="0.2">
      <c r="A94" t="s">
        <v>486</v>
      </c>
      <c r="B94">
        <f t="shared" si="5"/>
        <v>4.784688995215311E-2</v>
      </c>
      <c r="C94">
        <f t="shared" si="5"/>
        <v>4.784688995215311E-2</v>
      </c>
      <c r="D94">
        <v>0.5</v>
      </c>
      <c r="E94">
        <f t="shared" si="4"/>
        <v>-0.30000000000000004</v>
      </c>
      <c r="F94" t="s">
        <v>1086</v>
      </c>
      <c r="G94" t="s">
        <v>72</v>
      </c>
      <c r="H94" t="s">
        <v>78</v>
      </c>
      <c r="I94" t="s">
        <v>164</v>
      </c>
      <c r="J94" t="s">
        <v>143</v>
      </c>
      <c r="K94" t="s">
        <v>165</v>
      </c>
      <c r="L94" t="s">
        <v>52</v>
      </c>
      <c r="M94" t="s">
        <v>166</v>
      </c>
      <c r="N94" t="s">
        <v>75</v>
      </c>
      <c r="O94" t="s">
        <v>1</v>
      </c>
      <c r="P94" t="s">
        <v>528</v>
      </c>
      <c r="Q94" t="s">
        <v>121</v>
      </c>
      <c r="R94" t="s">
        <v>529</v>
      </c>
    </row>
    <row r="95" spans="1:33" x14ac:dyDescent="0.2">
      <c r="A95" t="s">
        <v>486</v>
      </c>
      <c r="B95">
        <f t="shared" si="5"/>
        <v>4.784688995215311E-2</v>
      </c>
      <c r="C95">
        <f t="shared" si="5"/>
        <v>4.784688995215311E-2</v>
      </c>
      <c r="D95">
        <v>0.4</v>
      </c>
      <c r="E95">
        <f t="shared" si="4"/>
        <v>-0.4</v>
      </c>
      <c r="F95" t="s">
        <v>1086</v>
      </c>
      <c r="G95" t="s">
        <v>297</v>
      </c>
      <c r="H95" t="s">
        <v>443</v>
      </c>
      <c r="I95" t="s">
        <v>67</v>
      </c>
      <c r="J95" t="s">
        <v>101</v>
      </c>
      <c r="K95" t="s">
        <v>44</v>
      </c>
      <c r="L95" t="s">
        <v>166</v>
      </c>
      <c r="M95" t="s">
        <v>224</v>
      </c>
      <c r="N95" t="s">
        <v>530</v>
      </c>
      <c r="O95" t="s">
        <v>67</v>
      </c>
      <c r="P95" t="s">
        <v>531</v>
      </c>
      <c r="Q95" t="s">
        <v>532</v>
      </c>
    </row>
    <row r="96" spans="1:33" x14ac:dyDescent="0.2">
      <c r="A96" t="s">
        <v>486</v>
      </c>
      <c r="B96">
        <f t="shared" si="5"/>
        <v>4.784688995215311E-2</v>
      </c>
      <c r="C96">
        <f t="shared" si="5"/>
        <v>4.784688995215311E-2</v>
      </c>
      <c r="D96">
        <v>0.3</v>
      </c>
      <c r="E96">
        <f t="shared" si="4"/>
        <v>-0.5</v>
      </c>
      <c r="F96" t="s">
        <v>1086</v>
      </c>
      <c r="G96" t="s">
        <v>82</v>
      </c>
      <c r="H96" t="s">
        <v>64</v>
      </c>
      <c r="I96" t="s">
        <v>65</v>
      </c>
      <c r="J96" t="s">
        <v>223</v>
      </c>
      <c r="K96" t="s">
        <v>48</v>
      </c>
      <c r="L96" t="s">
        <v>533</v>
      </c>
      <c r="M96" t="s">
        <v>534</v>
      </c>
      <c r="N96" t="s">
        <v>535</v>
      </c>
      <c r="O96" t="s">
        <v>536</v>
      </c>
      <c r="P96" t="s">
        <v>48</v>
      </c>
      <c r="Q96" t="s">
        <v>308</v>
      </c>
      <c r="R96" t="s">
        <v>537</v>
      </c>
    </row>
    <row r="97" spans="1:20" x14ac:dyDescent="0.2">
      <c r="A97" t="s">
        <v>486</v>
      </c>
      <c r="B97">
        <f t="shared" si="5"/>
        <v>4.784688995215311E-2</v>
      </c>
      <c r="C97">
        <f t="shared" si="5"/>
        <v>4.784688995215311E-2</v>
      </c>
      <c r="D97">
        <v>0.2</v>
      </c>
      <c r="E97">
        <f t="shared" si="4"/>
        <v>-0.60000000000000009</v>
      </c>
      <c r="F97" t="s">
        <v>1086</v>
      </c>
      <c r="G97" t="s">
        <v>297</v>
      </c>
      <c r="H97" t="s">
        <v>538</v>
      </c>
      <c r="I97" t="s">
        <v>453</v>
      </c>
      <c r="J97" t="s">
        <v>1</v>
      </c>
      <c r="K97" t="s">
        <v>343</v>
      </c>
      <c r="L97" t="s">
        <v>306</v>
      </c>
      <c r="M97" t="s">
        <v>140</v>
      </c>
      <c r="N97" t="s">
        <v>186</v>
      </c>
      <c r="O97" t="s">
        <v>539</v>
      </c>
      <c r="P97" t="s">
        <v>57</v>
      </c>
      <c r="Q97" t="s">
        <v>303</v>
      </c>
      <c r="R97" t="s">
        <v>52</v>
      </c>
      <c r="S97" t="s">
        <v>540</v>
      </c>
    </row>
    <row r="98" spans="1:20" x14ac:dyDescent="0.2">
      <c r="A98" t="s">
        <v>486</v>
      </c>
      <c r="B98">
        <f t="shared" si="5"/>
        <v>4.784688995215311E-2</v>
      </c>
      <c r="C98">
        <f t="shared" si="5"/>
        <v>4.784688995215311E-2</v>
      </c>
      <c r="D98">
        <v>9.9999999999999895E-2</v>
      </c>
      <c r="E98">
        <f t="shared" si="4"/>
        <v>-0.70000000000000018</v>
      </c>
      <c r="F98" t="s">
        <v>1086</v>
      </c>
      <c r="G98" t="s">
        <v>541</v>
      </c>
      <c r="H98" t="s">
        <v>542</v>
      </c>
      <c r="I98" t="s">
        <v>102</v>
      </c>
      <c r="J98" t="s">
        <v>480</v>
      </c>
      <c r="K98" t="s">
        <v>543</v>
      </c>
      <c r="L98" t="s">
        <v>40</v>
      </c>
      <c r="M98" t="s">
        <v>41</v>
      </c>
      <c r="N98" t="s">
        <v>48</v>
      </c>
      <c r="O98" t="s">
        <v>544</v>
      </c>
      <c r="P98" t="s">
        <v>63</v>
      </c>
      <c r="Q98" t="s">
        <v>357</v>
      </c>
      <c r="R98" t="s">
        <v>480</v>
      </c>
      <c r="S98" t="s">
        <v>545</v>
      </c>
    </row>
    <row r="99" spans="1:20" x14ac:dyDescent="0.2">
      <c r="A99" t="s">
        <v>486</v>
      </c>
      <c r="B99">
        <f t="shared" si="5"/>
        <v>4.784688995215311E-2</v>
      </c>
      <c r="C99">
        <f t="shared" si="5"/>
        <v>4.784688995215311E-2</v>
      </c>
      <c r="D99">
        <v>0</v>
      </c>
      <c r="E99">
        <f t="shared" si="4"/>
        <v>-0.8</v>
      </c>
      <c r="F99" t="s">
        <v>1086</v>
      </c>
      <c r="G99" t="s">
        <v>297</v>
      </c>
      <c r="H99" t="s">
        <v>437</v>
      </c>
      <c r="I99" t="s">
        <v>546</v>
      </c>
      <c r="J99" t="s">
        <v>119</v>
      </c>
      <c r="K99" t="s">
        <v>76</v>
      </c>
      <c r="L99" t="s">
        <v>547</v>
      </c>
      <c r="M99" t="s">
        <v>41</v>
      </c>
      <c r="N99" t="s">
        <v>186</v>
      </c>
      <c r="O99" t="s">
        <v>233</v>
      </c>
      <c r="P99" t="s">
        <v>94</v>
      </c>
      <c r="Q99" t="s">
        <v>1</v>
      </c>
      <c r="R99" t="s">
        <v>548</v>
      </c>
      <c r="S99" t="s">
        <v>549</v>
      </c>
    </row>
    <row r="100" spans="1:20" x14ac:dyDescent="0.2">
      <c r="A100" t="s">
        <v>486</v>
      </c>
      <c r="B100">
        <f t="shared" si="5"/>
        <v>4.784688995215311E-2</v>
      </c>
      <c r="C100">
        <f t="shared" si="5"/>
        <v>4.784688995215311E-2</v>
      </c>
      <c r="D100">
        <v>-0.1</v>
      </c>
      <c r="E100">
        <f t="shared" si="4"/>
        <v>-0.9</v>
      </c>
      <c r="F100" t="s">
        <v>1086</v>
      </c>
      <c r="G100" t="s">
        <v>72</v>
      </c>
      <c r="H100" t="s">
        <v>550</v>
      </c>
      <c r="I100" t="s">
        <v>51</v>
      </c>
      <c r="J100" t="s">
        <v>289</v>
      </c>
      <c r="K100" t="s">
        <v>145</v>
      </c>
      <c r="L100" t="s">
        <v>245</v>
      </c>
      <c r="M100" t="s">
        <v>48</v>
      </c>
      <c r="N100" t="s">
        <v>551</v>
      </c>
      <c r="O100" t="s">
        <v>552</v>
      </c>
      <c r="P100" t="s">
        <v>111</v>
      </c>
      <c r="Q100" t="s">
        <v>158</v>
      </c>
    </row>
    <row r="101" spans="1:20" x14ac:dyDescent="0.2">
      <c r="A101" t="s">
        <v>486</v>
      </c>
      <c r="B101">
        <f t="shared" si="5"/>
        <v>4.784688995215311E-2</v>
      </c>
      <c r="C101">
        <f t="shared" si="5"/>
        <v>4.784688995215311E-2</v>
      </c>
      <c r="D101">
        <v>-0.2</v>
      </c>
      <c r="E101">
        <f t="shared" si="4"/>
        <v>-1</v>
      </c>
      <c r="F101" t="s">
        <v>1086</v>
      </c>
      <c r="G101" t="s">
        <v>297</v>
      </c>
      <c r="H101" t="s">
        <v>415</v>
      </c>
      <c r="I101" t="s">
        <v>67</v>
      </c>
      <c r="J101" t="s">
        <v>68</v>
      </c>
      <c r="K101" t="s">
        <v>44</v>
      </c>
      <c r="L101" t="s">
        <v>194</v>
      </c>
      <c r="M101" t="s">
        <v>278</v>
      </c>
      <c r="N101" t="s">
        <v>553</v>
      </c>
      <c r="O101" t="s">
        <v>48</v>
      </c>
      <c r="P101" t="s">
        <v>554</v>
      </c>
      <c r="Q101" t="s">
        <v>555</v>
      </c>
      <c r="R101" t="s">
        <v>134</v>
      </c>
    </row>
    <row r="102" spans="1:20" x14ac:dyDescent="0.2">
      <c r="A102" t="s">
        <v>556</v>
      </c>
      <c r="B102">
        <f>1/36.78</f>
        <v>2.7188689505165849E-2</v>
      </c>
      <c r="C102">
        <f>1/36.78</f>
        <v>2.7188689505165849E-2</v>
      </c>
      <c r="D102">
        <v>1.7</v>
      </c>
      <c r="E102">
        <f t="shared" si="4"/>
        <v>0.89999999999999991</v>
      </c>
      <c r="F102" t="s">
        <v>1086</v>
      </c>
      <c r="G102" t="s">
        <v>72</v>
      </c>
      <c r="H102" t="s">
        <v>550</v>
      </c>
      <c r="I102" t="s">
        <v>51</v>
      </c>
      <c r="J102" t="s">
        <v>557</v>
      </c>
      <c r="K102" t="s">
        <v>41</v>
      </c>
      <c r="L102" t="s">
        <v>48</v>
      </c>
      <c r="M102" t="s">
        <v>225</v>
      </c>
      <c r="N102" t="s">
        <v>121</v>
      </c>
      <c r="O102" t="s">
        <v>48</v>
      </c>
      <c r="P102" t="s">
        <v>558</v>
      </c>
      <c r="Q102" t="s">
        <v>552</v>
      </c>
    </row>
    <row r="103" spans="1:20" x14ac:dyDescent="0.2">
      <c r="A103" t="s">
        <v>556</v>
      </c>
      <c r="B103">
        <f t="shared" ref="B103:C121" si="6">1/36.78</f>
        <v>2.7188689505165849E-2</v>
      </c>
      <c r="C103">
        <f t="shared" si="6"/>
        <v>2.7188689505165849E-2</v>
      </c>
      <c r="D103">
        <v>1.6</v>
      </c>
      <c r="E103">
        <f t="shared" si="4"/>
        <v>0.8</v>
      </c>
      <c r="F103" t="s">
        <v>1086</v>
      </c>
      <c r="G103" t="s">
        <v>559</v>
      </c>
      <c r="H103" t="s">
        <v>63</v>
      </c>
      <c r="I103" t="s">
        <v>151</v>
      </c>
      <c r="J103" t="s">
        <v>205</v>
      </c>
      <c r="K103" t="s">
        <v>52</v>
      </c>
      <c r="L103" t="s">
        <v>500</v>
      </c>
      <c r="M103" t="s">
        <v>465</v>
      </c>
      <c r="N103" t="s">
        <v>560</v>
      </c>
      <c r="O103" t="s">
        <v>174</v>
      </c>
      <c r="P103" t="s">
        <v>52</v>
      </c>
      <c r="Q103" t="s">
        <v>48</v>
      </c>
      <c r="R103" t="s">
        <v>561</v>
      </c>
    </row>
    <row r="104" spans="1:20" x14ac:dyDescent="0.2">
      <c r="A104" t="s">
        <v>556</v>
      </c>
      <c r="B104">
        <f t="shared" si="6"/>
        <v>2.7188689505165849E-2</v>
      </c>
      <c r="C104">
        <f t="shared" si="6"/>
        <v>2.7188689505165849E-2</v>
      </c>
      <c r="D104">
        <v>1.5</v>
      </c>
      <c r="E104">
        <f t="shared" si="4"/>
        <v>0.7</v>
      </c>
      <c r="F104" t="s">
        <v>1086</v>
      </c>
      <c r="G104" t="s">
        <v>473</v>
      </c>
      <c r="H104" t="s">
        <v>144</v>
      </c>
      <c r="I104" t="s">
        <v>65</v>
      </c>
      <c r="J104" t="s">
        <v>562</v>
      </c>
      <c r="K104" t="s">
        <v>41</v>
      </c>
      <c r="L104" t="s">
        <v>48</v>
      </c>
      <c r="M104" t="s">
        <v>419</v>
      </c>
      <c r="N104" t="s">
        <v>376</v>
      </c>
      <c r="O104" t="s">
        <v>94</v>
      </c>
      <c r="P104" t="s">
        <v>48</v>
      </c>
      <c r="Q104" t="s">
        <v>285</v>
      </c>
      <c r="R104" t="s">
        <v>563</v>
      </c>
      <c r="S104" t="s">
        <v>564</v>
      </c>
    </row>
    <row r="105" spans="1:20" x14ac:dyDescent="0.2">
      <c r="A105" t="s">
        <v>556</v>
      </c>
      <c r="B105">
        <f t="shared" si="6"/>
        <v>2.7188689505165849E-2</v>
      </c>
      <c r="C105">
        <f t="shared" si="6"/>
        <v>2.7188689505165849E-2</v>
      </c>
      <c r="D105">
        <v>1.4</v>
      </c>
      <c r="E105">
        <f t="shared" si="4"/>
        <v>0.59999999999999987</v>
      </c>
      <c r="F105" t="s">
        <v>1086</v>
      </c>
      <c r="G105" t="s">
        <v>297</v>
      </c>
      <c r="H105" t="s">
        <v>538</v>
      </c>
      <c r="I105" t="s">
        <v>65</v>
      </c>
      <c r="J105" t="s">
        <v>565</v>
      </c>
      <c r="K105" t="s">
        <v>52</v>
      </c>
      <c r="L105" t="s">
        <v>566</v>
      </c>
      <c r="M105" t="s">
        <v>408</v>
      </c>
      <c r="N105" t="s">
        <v>56</v>
      </c>
      <c r="O105" t="s">
        <v>567</v>
      </c>
      <c r="P105" t="s">
        <v>140</v>
      </c>
      <c r="Q105" t="s">
        <v>568</v>
      </c>
      <c r="R105" t="s">
        <v>569</v>
      </c>
    </row>
    <row r="106" spans="1:20" x14ac:dyDescent="0.2">
      <c r="A106" t="s">
        <v>556</v>
      </c>
      <c r="B106">
        <f t="shared" si="6"/>
        <v>2.7188689505165849E-2</v>
      </c>
      <c r="C106">
        <f t="shared" si="6"/>
        <v>2.7188689505165849E-2</v>
      </c>
      <c r="D106">
        <v>1.3</v>
      </c>
      <c r="E106">
        <f t="shared" si="4"/>
        <v>0.5</v>
      </c>
      <c r="F106" t="s">
        <v>1086</v>
      </c>
      <c r="G106" t="s">
        <v>570</v>
      </c>
      <c r="H106" t="s">
        <v>246</v>
      </c>
      <c r="I106" t="s">
        <v>143</v>
      </c>
      <c r="J106" t="s">
        <v>119</v>
      </c>
      <c r="K106" t="s">
        <v>571</v>
      </c>
      <c r="L106" t="s">
        <v>572</v>
      </c>
      <c r="M106" t="s">
        <v>57</v>
      </c>
      <c r="N106" t="s">
        <v>1</v>
      </c>
      <c r="O106" t="s">
        <v>293</v>
      </c>
      <c r="P106" t="s">
        <v>528</v>
      </c>
      <c r="Q106" t="s">
        <v>121</v>
      </c>
      <c r="R106" t="s">
        <v>573</v>
      </c>
    </row>
    <row r="107" spans="1:20" x14ac:dyDescent="0.2">
      <c r="A107" t="s">
        <v>556</v>
      </c>
      <c r="B107">
        <f t="shared" si="6"/>
        <v>2.7188689505165849E-2</v>
      </c>
      <c r="C107">
        <f t="shared" si="6"/>
        <v>2.7188689505165849E-2</v>
      </c>
      <c r="D107">
        <v>1.2</v>
      </c>
      <c r="E107">
        <f t="shared" si="4"/>
        <v>0.39999999999999991</v>
      </c>
      <c r="F107" t="s">
        <v>1086</v>
      </c>
      <c r="G107" t="s">
        <v>190</v>
      </c>
      <c r="H107" t="s">
        <v>191</v>
      </c>
      <c r="I107" t="s">
        <v>192</v>
      </c>
      <c r="J107" t="s">
        <v>68</v>
      </c>
      <c r="K107" t="s">
        <v>193</v>
      </c>
      <c r="L107" t="s">
        <v>194</v>
      </c>
      <c r="M107" t="s">
        <v>52</v>
      </c>
      <c r="N107" t="s">
        <v>195</v>
      </c>
      <c r="O107" t="s">
        <v>196</v>
      </c>
      <c r="P107" t="s">
        <v>106</v>
      </c>
      <c r="Q107" t="s">
        <v>574</v>
      </c>
      <c r="R107" t="s">
        <v>158</v>
      </c>
      <c r="S107" t="s">
        <v>48</v>
      </c>
      <c r="T107" t="s">
        <v>575</v>
      </c>
    </row>
    <row r="108" spans="1:20" x14ac:dyDescent="0.2">
      <c r="A108" t="s">
        <v>556</v>
      </c>
      <c r="B108">
        <f t="shared" si="6"/>
        <v>2.7188689505165849E-2</v>
      </c>
      <c r="C108">
        <f t="shared" si="6"/>
        <v>2.7188689505165849E-2</v>
      </c>
      <c r="D108">
        <v>1.1000000000000001</v>
      </c>
      <c r="E108">
        <f t="shared" si="4"/>
        <v>0.30000000000000004</v>
      </c>
      <c r="F108" t="s">
        <v>1086</v>
      </c>
      <c r="G108" t="s">
        <v>50</v>
      </c>
      <c r="H108" t="s">
        <v>576</v>
      </c>
      <c r="I108" t="s">
        <v>577</v>
      </c>
      <c r="J108" t="s">
        <v>578</v>
      </c>
      <c r="K108" t="s">
        <v>94</v>
      </c>
      <c r="L108" t="s">
        <v>131</v>
      </c>
      <c r="M108" t="s">
        <v>281</v>
      </c>
      <c r="N108" t="s">
        <v>48</v>
      </c>
      <c r="O108" t="s">
        <v>499</v>
      </c>
      <c r="P108" t="s">
        <v>52</v>
      </c>
      <c r="Q108" t="s">
        <v>85</v>
      </c>
      <c r="R108" t="s">
        <v>212</v>
      </c>
    </row>
    <row r="109" spans="1:20" x14ac:dyDescent="0.2">
      <c r="A109" t="s">
        <v>556</v>
      </c>
      <c r="B109">
        <f t="shared" si="6"/>
        <v>2.7188689505165849E-2</v>
      </c>
      <c r="C109">
        <f t="shared" si="6"/>
        <v>2.7188689505165849E-2</v>
      </c>
      <c r="D109">
        <v>1</v>
      </c>
      <c r="E109">
        <f t="shared" si="4"/>
        <v>0.19999999999999996</v>
      </c>
      <c r="F109" t="s">
        <v>1086</v>
      </c>
      <c r="G109" t="s">
        <v>297</v>
      </c>
      <c r="H109" t="s">
        <v>83</v>
      </c>
      <c r="I109" t="s">
        <v>52</v>
      </c>
      <c r="J109" t="s">
        <v>207</v>
      </c>
      <c r="K109" t="s">
        <v>330</v>
      </c>
      <c r="L109" t="s">
        <v>47</v>
      </c>
      <c r="M109" t="s">
        <v>186</v>
      </c>
      <c r="N109" t="s">
        <v>579</v>
      </c>
      <c r="O109" t="s">
        <v>580</v>
      </c>
      <c r="P109" t="s">
        <v>245</v>
      </c>
      <c r="Q109" t="s">
        <v>517</v>
      </c>
      <c r="R109" t="s">
        <v>52</v>
      </c>
      <c r="S109" t="s">
        <v>518</v>
      </c>
    </row>
    <row r="110" spans="1:20" x14ac:dyDescent="0.2">
      <c r="A110" t="s">
        <v>556</v>
      </c>
      <c r="B110">
        <f t="shared" si="6"/>
        <v>2.7188689505165849E-2</v>
      </c>
      <c r="C110">
        <f t="shared" si="6"/>
        <v>2.7188689505165849E-2</v>
      </c>
      <c r="D110">
        <v>0.90000000000000102</v>
      </c>
      <c r="E110">
        <f t="shared" si="4"/>
        <v>0.10000000000000098</v>
      </c>
      <c r="F110" t="s">
        <v>1086</v>
      </c>
      <c r="G110" t="s">
        <v>216</v>
      </c>
      <c r="H110" t="s">
        <v>102</v>
      </c>
      <c r="I110" t="s">
        <v>390</v>
      </c>
      <c r="J110" t="s">
        <v>581</v>
      </c>
      <c r="K110" t="s">
        <v>131</v>
      </c>
      <c r="L110" t="s">
        <v>315</v>
      </c>
      <c r="M110" t="s">
        <v>65</v>
      </c>
      <c r="N110" t="s">
        <v>107</v>
      </c>
      <c r="O110" t="s">
        <v>57</v>
      </c>
      <c r="P110" t="s">
        <v>67</v>
      </c>
      <c r="Q110" t="s">
        <v>582</v>
      </c>
      <c r="R110" t="s">
        <v>532</v>
      </c>
    </row>
    <row r="111" spans="1:20" x14ac:dyDescent="0.2">
      <c r="A111" t="s">
        <v>556</v>
      </c>
      <c r="B111">
        <f t="shared" si="6"/>
        <v>2.7188689505165849E-2</v>
      </c>
      <c r="C111">
        <f t="shared" si="6"/>
        <v>2.7188689505165849E-2</v>
      </c>
      <c r="D111">
        <v>0.80000000000000104</v>
      </c>
      <c r="E111">
        <f t="shared" si="4"/>
        <v>9.9920072216264089E-16</v>
      </c>
      <c r="F111" t="s">
        <v>1086</v>
      </c>
      <c r="G111" t="s">
        <v>182</v>
      </c>
      <c r="H111" t="s">
        <v>339</v>
      </c>
      <c r="I111" t="s">
        <v>75</v>
      </c>
      <c r="J111" t="s">
        <v>65</v>
      </c>
      <c r="K111" t="s">
        <v>583</v>
      </c>
      <c r="L111" t="s">
        <v>584</v>
      </c>
      <c r="M111" t="s">
        <v>585</v>
      </c>
      <c r="N111" t="s">
        <v>184</v>
      </c>
      <c r="O111" t="s">
        <v>131</v>
      </c>
      <c r="P111" t="s">
        <v>64</v>
      </c>
      <c r="Q111" t="s">
        <v>65</v>
      </c>
      <c r="R111" t="s">
        <v>268</v>
      </c>
      <c r="S111" t="s">
        <v>306</v>
      </c>
    </row>
    <row r="112" spans="1:20" x14ac:dyDescent="0.2">
      <c r="A112" t="s">
        <v>556</v>
      </c>
      <c r="B112">
        <f t="shared" si="6"/>
        <v>2.7188689505165849E-2</v>
      </c>
      <c r="C112">
        <f t="shared" si="6"/>
        <v>2.7188689505165849E-2</v>
      </c>
      <c r="D112">
        <v>0.70000000000000095</v>
      </c>
      <c r="E112">
        <f t="shared" si="4"/>
        <v>-9.999999999999909E-2</v>
      </c>
      <c r="F112" t="s">
        <v>1086</v>
      </c>
      <c r="G112" t="s">
        <v>72</v>
      </c>
      <c r="H112" t="s">
        <v>237</v>
      </c>
      <c r="I112" t="s">
        <v>586</v>
      </c>
      <c r="J112" t="s">
        <v>1</v>
      </c>
      <c r="K112" t="s">
        <v>587</v>
      </c>
      <c r="L112" t="s">
        <v>124</v>
      </c>
      <c r="M112" t="s">
        <v>588</v>
      </c>
      <c r="N112" t="s">
        <v>230</v>
      </c>
      <c r="O112" t="s">
        <v>198</v>
      </c>
      <c r="P112" t="s">
        <v>589</v>
      </c>
    </row>
    <row r="113" spans="1:34" x14ac:dyDescent="0.2">
      <c r="A113" t="s">
        <v>556</v>
      </c>
      <c r="B113">
        <f t="shared" si="6"/>
        <v>2.7188689505165849E-2</v>
      </c>
      <c r="C113">
        <f t="shared" si="6"/>
        <v>2.7188689505165849E-2</v>
      </c>
      <c r="D113">
        <v>0.6</v>
      </c>
      <c r="E113">
        <f t="shared" si="4"/>
        <v>-0.20000000000000007</v>
      </c>
      <c r="F113" t="s">
        <v>1086</v>
      </c>
      <c r="G113" t="s">
        <v>297</v>
      </c>
      <c r="H113" t="s">
        <v>538</v>
      </c>
      <c r="I113" t="s">
        <v>65</v>
      </c>
      <c r="J113" t="s">
        <v>565</v>
      </c>
      <c r="K113" t="s">
        <v>52</v>
      </c>
      <c r="L113" t="s">
        <v>107</v>
      </c>
      <c r="M113" t="s">
        <v>590</v>
      </c>
      <c r="N113" t="s">
        <v>408</v>
      </c>
      <c r="O113" t="s">
        <v>125</v>
      </c>
      <c r="P113" t="s">
        <v>140</v>
      </c>
      <c r="Q113" t="s">
        <v>568</v>
      </c>
      <c r="R113" t="s">
        <v>569</v>
      </c>
    </row>
    <row r="114" spans="1:34" x14ac:dyDescent="0.2">
      <c r="A114" t="s">
        <v>556</v>
      </c>
      <c r="B114">
        <f t="shared" si="6"/>
        <v>2.7188689505165849E-2</v>
      </c>
      <c r="C114">
        <f t="shared" si="6"/>
        <v>2.7188689505165849E-2</v>
      </c>
      <c r="D114">
        <v>0.5</v>
      </c>
      <c r="E114">
        <f t="shared" si="4"/>
        <v>-0.30000000000000004</v>
      </c>
      <c r="F114" t="s">
        <v>1086</v>
      </c>
      <c r="G114" t="s">
        <v>72</v>
      </c>
      <c r="H114" t="s">
        <v>591</v>
      </c>
      <c r="I114" t="s">
        <v>592</v>
      </c>
      <c r="J114" t="s">
        <v>174</v>
      </c>
      <c r="K114" t="s">
        <v>48</v>
      </c>
      <c r="L114" t="s">
        <v>593</v>
      </c>
      <c r="M114" t="s">
        <v>57</v>
      </c>
      <c r="N114" t="s">
        <v>594</v>
      </c>
      <c r="O114" t="s">
        <v>375</v>
      </c>
      <c r="P114" t="s">
        <v>48</v>
      </c>
      <c r="Q114" t="s">
        <v>595</v>
      </c>
      <c r="R114" t="s">
        <v>596</v>
      </c>
    </row>
    <row r="115" spans="1:34" x14ac:dyDescent="0.2">
      <c r="A115" t="s">
        <v>556</v>
      </c>
      <c r="B115">
        <f t="shared" si="6"/>
        <v>2.7188689505165849E-2</v>
      </c>
      <c r="C115">
        <f t="shared" si="6"/>
        <v>2.7188689505165849E-2</v>
      </c>
      <c r="D115">
        <v>0.4</v>
      </c>
      <c r="E115">
        <f t="shared" si="4"/>
        <v>-0.4</v>
      </c>
      <c r="F115" t="s">
        <v>1086</v>
      </c>
      <c r="G115" t="s">
        <v>597</v>
      </c>
      <c r="H115" t="s">
        <v>48</v>
      </c>
      <c r="I115" t="s">
        <v>389</v>
      </c>
      <c r="J115" t="s">
        <v>416</v>
      </c>
      <c r="K115" t="s">
        <v>586</v>
      </c>
      <c r="L115" t="s">
        <v>1</v>
      </c>
      <c r="M115" t="s">
        <v>362</v>
      </c>
      <c r="N115" t="s">
        <v>121</v>
      </c>
      <c r="O115" t="s">
        <v>1</v>
      </c>
      <c r="P115" t="s">
        <v>361</v>
      </c>
      <c r="Q115" t="s">
        <v>409</v>
      </c>
      <c r="R115" t="s">
        <v>598</v>
      </c>
    </row>
    <row r="116" spans="1:34" x14ac:dyDescent="0.2">
      <c r="A116" t="s">
        <v>556</v>
      </c>
      <c r="B116">
        <f t="shared" si="6"/>
        <v>2.7188689505165849E-2</v>
      </c>
      <c r="C116">
        <f t="shared" si="6"/>
        <v>2.7188689505165849E-2</v>
      </c>
      <c r="D116">
        <v>0.3</v>
      </c>
      <c r="E116">
        <f t="shared" si="4"/>
        <v>-0.5</v>
      </c>
      <c r="F116" t="s">
        <v>1086</v>
      </c>
      <c r="G116" t="s">
        <v>297</v>
      </c>
      <c r="H116" t="s">
        <v>443</v>
      </c>
      <c r="I116" t="s">
        <v>67</v>
      </c>
      <c r="J116" t="s">
        <v>101</v>
      </c>
      <c r="K116" t="s">
        <v>44</v>
      </c>
      <c r="L116" t="s">
        <v>45</v>
      </c>
      <c r="M116" t="s">
        <v>523</v>
      </c>
      <c r="N116" t="s">
        <v>52</v>
      </c>
      <c r="O116" t="s">
        <v>268</v>
      </c>
      <c r="P116" t="s">
        <v>52</v>
      </c>
      <c r="Q116" t="s">
        <v>186</v>
      </c>
      <c r="R116" t="s">
        <v>599</v>
      </c>
      <c r="S116" t="s">
        <v>600</v>
      </c>
    </row>
    <row r="117" spans="1:34" x14ac:dyDescent="0.2">
      <c r="A117" t="s">
        <v>556</v>
      </c>
      <c r="B117">
        <f t="shared" si="6"/>
        <v>2.7188689505165849E-2</v>
      </c>
      <c r="C117">
        <f t="shared" si="6"/>
        <v>2.7188689505165849E-2</v>
      </c>
      <c r="D117">
        <v>0.2</v>
      </c>
      <c r="E117">
        <f t="shared" si="4"/>
        <v>-0.60000000000000009</v>
      </c>
      <c r="F117" t="s">
        <v>1086</v>
      </c>
      <c r="G117" t="s">
        <v>72</v>
      </c>
      <c r="H117" t="s">
        <v>601</v>
      </c>
      <c r="I117" t="s">
        <v>524</v>
      </c>
      <c r="J117" t="s">
        <v>75</v>
      </c>
      <c r="K117" t="s">
        <v>193</v>
      </c>
      <c r="L117" t="s">
        <v>177</v>
      </c>
      <c r="M117" t="s">
        <v>238</v>
      </c>
      <c r="N117" t="s">
        <v>602</v>
      </c>
      <c r="O117" t="s">
        <v>508</v>
      </c>
      <c r="P117" t="s">
        <v>52</v>
      </c>
      <c r="Q117" t="s">
        <v>603</v>
      </c>
      <c r="R117" t="s">
        <v>604</v>
      </c>
    </row>
    <row r="118" spans="1:34" x14ac:dyDescent="0.2">
      <c r="A118" t="s">
        <v>556</v>
      </c>
      <c r="B118">
        <f t="shared" si="6"/>
        <v>2.7188689505165849E-2</v>
      </c>
      <c r="C118">
        <f t="shared" si="6"/>
        <v>2.7188689505165849E-2</v>
      </c>
      <c r="D118">
        <v>9.9999999999999895E-2</v>
      </c>
      <c r="E118">
        <f t="shared" si="4"/>
        <v>-0.70000000000000018</v>
      </c>
      <c r="F118" t="s">
        <v>1086</v>
      </c>
      <c r="G118" t="s">
        <v>50</v>
      </c>
      <c r="H118" t="s">
        <v>75</v>
      </c>
      <c r="I118" t="s">
        <v>474</v>
      </c>
      <c r="J118" t="s">
        <v>140</v>
      </c>
      <c r="K118" t="s">
        <v>260</v>
      </c>
      <c r="L118" t="s">
        <v>475</v>
      </c>
      <c r="M118" t="s">
        <v>476</v>
      </c>
      <c r="N118" t="s">
        <v>245</v>
      </c>
      <c r="O118" t="s">
        <v>48</v>
      </c>
      <c r="P118" t="s">
        <v>605</v>
      </c>
      <c r="Q118" t="s">
        <v>606</v>
      </c>
    </row>
    <row r="119" spans="1:34" x14ac:dyDescent="0.2">
      <c r="A119" t="s">
        <v>556</v>
      </c>
      <c r="B119">
        <f t="shared" si="6"/>
        <v>2.7188689505165849E-2</v>
      </c>
      <c r="C119">
        <f t="shared" si="6"/>
        <v>2.7188689505165849E-2</v>
      </c>
      <c r="D119">
        <v>0</v>
      </c>
      <c r="E119">
        <f t="shared" si="4"/>
        <v>-0.8</v>
      </c>
      <c r="F119" t="s">
        <v>1086</v>
      </c>
      <c r="G119" t="s">
        <v>274</v>
      </c>
      <c r="H119" t="s">
        <v>75</v>
      </c>
      <c r="I119" t="s">
        <v>607</v>
      </c>
      <c r="J119" t="s">
        <v>52</v>
      </c>
      <c r="K119" t="s">
        <v>608</v>
      </c>
      <c r="L119" t="s">
        <v>609</v>
      </c>
      <c r="M119" t="s">
        <v>68</v>
      </c>
      <c r="N119" t="s">
        <v>69</v>
      </c>
      <c r="O119" t="s">
        <v>41</v>
      </c>
      <c r="P119" t="s">
        <v>48</v>
      </c>
      <c r="Q119" t="s">
        <v>610</v>
      </c>
      <c r="R119" t="s">
        <v>611</v>
      </c>
    </row>
    <row r="120" spans="1:34" x14ac:dyDescent="0.2">
      <c r="A120" t="s">
        <v>556</v>
      </c>
      <c r="B120">
        <f t="shared" si="6"/>
        <v>2.7188689505165849E-2</v>
      </c>
      <c r="C120">
        <f t="shared" si="6"/>
        <v>2.7188689505165849E-2</v>
      </c>
      <c r="D120">
        <v>-0.1</v>
      </c>
      <c r="E120">
        <f t="shared" si="4"/>
        <v>-0.9</v>
      </c>
      <c r="F120" t="s">
        <v>1086</v>
      </c>
      <c r="G120" t="s">
        <v>50</v>
      </c>
      <c r="H120" t="s">
        <v>291</v>
      </c>
      <c r="I120" t="s">
        <v>48</v>
      </c>
      <c r="J120" t="s">
        <v>407</v>
      </c>
      <c r="K120" t="s">
        <v>140</v>
      </c>
      <c r="L120" t="s">
        <v>1</v>
      </c>
      <c r="M120" t="s">
        <v>81</v>
      </c>
      <c r="N120" t="s">
        <v>408</v>
      </c>
      <c r="O120" t="s">
        <v>219</v>
      </c>
      <c r="P120" t="s">
        <v>245</v>
      </c>
      <c r="Q120" t="s">
        <v>612</v>
      </c>
      <c r="R120" t="s">
        <v>613</v>
      </c>
    </row>
    <row r="121" spans="1:34" x14ac:dyDescent="0.2">
      <c r="A121" t="s">
        <v>556</v>
      </c>
      <c r="B121">
        <f t="shared" si="6"/>
        <v>2.7188689505165849E-2</v>
      </c>
      <c r="C121">
        <f t="shared" si="6"/>
        <v>2.7188689505165849E-2</v>
      </c>
      <c r="D121">
        <v>-0.2</v>
      </c>
      <c r="E121">
        <f t="shared" si="4"/>
        <v>-1</v>
      </c>
      <c r="F121" t="s">
        <v>1086</v>
      </c>
      <c r="G121" t="s">
        <v>182</v>
      </c>
      <c r="H121" t="s">
        <v>319</v>
      </c>
      <c r="I121" t="s">
        <v>614</v>
      </c>
      <c r="J121" t="s">
        <v>52</v>
      </c>
      <c r="K121" t="s">
        <v>615</v>
      </c>
      <c r="L121" t="s">
        <v>48</v>
      </c>
      <c r="M121" t="s">
        <v>430</v>
      </c>
      <c r="N121" t="s">
        <v>616</v>
      </c>
      <c r="O121" t="s">
        <v>617</v>
      </c>
      <c r="P121" t="s">
        <v>41</v>
      </c>
      <c r="Q121" t="s">
        <v>48</v>
      </c>
      <c r="R121" t="s">
        <v>463</v>
      </c>
    </row>
    <row r="122" spans="1:34" x14ac:dyDescent="0.2">
      <c r="A122" t="s">
        <v>1087</v>
      </c>
      <c r="D122">
        <v>1.7</v>
      </c>
      <c r="E122">
        <f t="shared" si="4"/>
        <v>0.89999999999999991</v>
      </c>
      <c r="F122" t="s">
        <v>1086</v>
      </c>
      <c r="G122" t="s">
        <v>302</v>
      </c>
      <c r="H122" t="s">
        <v>121</v>
      </c>
      <c r="I122" t="s">
        <v>186</v>
      </c>
      <c r="J122" t="s">
        <v>619</v>
      </c>
      <c r="K122" t="s">
        <v>303</v>
      </c>
      <c r="L122" t="s">
        <v>102</v>
      </c>
      <c r="M122" t="s">
        <v>517</v>
      </c>
      <c r="N122" t="s">
        <v>52</v>
      </c>
      <c r="O122" t="s">
        <v>84</v>
      </c>
      <c r="P122" t="s">
        <v>400</v>
      </c>
      <c r="Q122" t="s">
        <v>175</v>
      </c>
      <c r="V122" t="s">
        <v>302</v>
      </c>
      <c r="W122" t="s">
        <v>121</v>
      </c>
      <c r="X122" t="s">
        <v>186</v>
      </c>
      <c r="Y122" t="s">
        <v>619</v>
      </c>
      <c r="Z122" t="s">
        <v>303</v>
      </c>
      <c r="AA122" t="s">
        <v>102</v>
      </c>
      <c r="AB122" t="s">
        <v>517</v>
      </c>
      <c r="AC122" t="s">
        <v>52</v>
      </c>
      <c r="AD122" t="s">
        <v>84</v>
      </c>
      <c r="AE122" t="s">
        <v>400</v>
      </c>
      <c r="AF122" t="s">
        <v>175</v>
      </c>
    </row>
    <row r="123" spans="1:34" x14ac:dyDescent="0.2">
      <c r="A123" t="s">
        <v>1087</v>
      </c>
      <c r="D123">
        <v>1.6</v>
      </c>
      <c r="E123">
        <f t="shared" si="4"/>
        <v>0.8</v>
      </c>
      <c r="F123" t="s">
        <v>1086</v>
      </c>
      <c r="G123" t="s">
        <v>72</v>
      </c>
      <c r="H123" t="s">
        <v>534</v>
      </c>
      <c r="I123" t="s">
        <v>620</v>
      </c>
      <c r="J123" t="s">
        <v>75</v>
      </c>
      <c r="K123" t="s">
        <v>621</v>
      </c>
      <c r="L123" t="s">
        <v>52</v>
      </c>
      <c r="M123" t="s">
        <v>48</v>
      </c>
      <c r="N123" t="s">
        <v>358</v>
      </c>
      <c r="O123" t="s">
        <v>121</v>
      </c>
      <c r="P123" t="s">
        <v>48</v>
      </c>
      <c r="Q123" t="s">
        <v>622</v>
      </c>
      <c r="R123" t="s">
        <v>623</v>
      </c>
      <c r="V123" t="s">
        <v>72</v>
      </c>
      <c r="W123" t="s">
        <v>534</v>
      </c>
      <c r="X123" t="s">
        <v>620</v>
      </c>
      <c r="Y123" t="s">
        <v>75</v>
      </c>
      <c r="Z123" t="s">
        <v>621</v>
      </c>
      <c r="AA123" t="s">
        <v>52</v>
      </c>
      <c r="AB123" t="s">
        <v>48</v>
      </c>
      <c r="AC123" t="s">
        <v>358</v>
      </c>
      <c r="AD123" t="s">
        <v>121</v>
      </c>
      <c r="AE123" t="s">
        <v>48</v>
      </c>
      <c r="AF123" t="s">
        <v>622</v>
      </c>
      <c r="AG123" t="s">
        <v>623</v>
      </c>
    </row>
    <row r="124" spans="1:34" x14ac:dyDescent="0.2">
      <c r="A124" t="s">
        <v>1087</v>
      </c>
      <c r="D124">
        <v>1.5</v>
      </c>
      <c r="E124">
        <f t="shared" si="4"/>
        <v>0.7</v>
      </c>
      <c r="F124" t="s">
        <v>1086</v>
      </c>
      <c r="G124" t="s">
        <v>624</v>
      </c>
      <c r="H124" t="s">
        <v>144</v>
      </c>
      <c r="I124" t="s">
        <v>439</v>
      </c>
      <c r="J124" t="s">
        <v>45</v>
      </c>
      <c r="K124" t="s">
        <v>625</v>
      </c>
      <c r="L124" t="s">
        <v>626</v>
      </c>
      <c r="M124" t="s">
        <v>1</v>
      </c>
      <c r="N124" t="s">
        <v>185</v>
      </c>
      <c r="O124" t="s">
        <v>329</v>
      </c>
      <c r="P124" t="s">
        <v>52</v>
      </c>
      <c r="Q124" t="s">
        <v>196</v>
      </c>
      <c r="R124" t="s">
        <v>101</v>
      </c>
      <c r="S124" t="s">
        <v>77</v>
      </c>
      <c r="V124" t="s">
        <v>624</v>
      </c>
      <c r="W124" t="s">
        <v>144</v>
      </c>
      <c r="X124" t="s">
        <v>439</v>
      </c>
      <c r="Y124" t="s">
        <v>45</v>
      </c>
      <c r="Z124" t="s">
        <v>625</v>
      </c>
      <c r="AA124" t="s">
        <v>626</v>
      </c>
      <c r="AB124" t="s">
        <v>1</v>
      </c>
      <c r="AC124" t="s">
        <v>185</v>
      </c>
      <c r="AD124" t="s">
        <v>329</v>
      </c>
      <c r="AE124" t="s">
        <v>52</v>
      </c>
      <c r="AF124" t="s">
        <v>196</v>
      </c>
      <c r="AG124" t="s">
        <v>101</v>
      </c>
      <c r="AH124" t="s">
        <v>77</v>
      </c>
    </row>
    <row r="125" spans="1:34" x14ac:dyDescent="0.2">
      <c r="A125" t="s">
        <v>1087</v>
      </c>
      <c r="D125">
        <v>1.4</v>
      </c>
      <c r="E125">
        <f t="shared" si="4"/>
        <v>0.59999999999999987</v>
      </c>
      <c r="F125" t="s">
        <v>1086</v>
      </c>
      <c r="G125" t="s">
        <v>473</v>
      </c>
      <c r="H125" t="s">
        <v>627</v>
      </c>
      <c r="I125" t="s">
        <v>52</v>
      </c>
      <c r="J125" t="s">
        <v>207</v>
      </c>
      <c r="K125" t="s">
        <v>41</v>
      </c>
      <c r="L125" t="s">
        <v>48</v>
      </c>
      <c r="M125" t="s">
        <v>463</v>
      </c>
      <c r="N125" t="s">
        <v>245</v>
      </c>
      <c r="O125" t="s">
        <v>517</v>
      </c>
      <c r="P125" t="s">
        <v>52</v>
      </c>
      <c r="Q125" t="s">
        <v>122</v>
      </c>
      <c r="R125" t="s">
        <v>256</v>
      </c>
      <c r="V125" t="s">
        <v>473</v>
      </c>
      <c r="W125" t="s">
        <v>627</v>
      </c>
      <c r="X125" t="s">
        <v>52</v>
      </c>
      <c r="Y125" t="s">
        <v>207</v>
      </c>
      <c r="Z125" t="s">
        <v>41</v>
      </c>
      <c r="AA125" t="s">
        <v>48</v>
      </c>
      <c r="AB125" t="s">
        <v>463</v>
      </c>
      <c r="AC125" t="s">
        <v>245</v>
      </c>
      <c r="AD125" t="s">
        <v>517</v>
      </c>
      <c r="AE125" t="s">
        <v>52</v>
      </c>
      <c r="AF125" t="s">
        <v>122</v>
      </c>
      <c r="AG125" t="s">
        <v>256</v>
      </c>
    </row>
    <row r="126" spans="1:34" x14ac:dyDescent="0.2">
      <c r="A126" t="s">
        <v>1087</v>
      </c>
      <c r="D126">
        <v>1.3</v>
      </c>
      <c r="E126">
        <f t="shared" si="4"/>
        <v>0.5</v>
      </c>
      <c r="F126" t="s">
        <v>1086</v>
      </c>
      <c r="G126" t="s">
        <v>274</v>
      </c>
      <c r="H126" t="s">
        <v>151</v>
      </c>
      <c r="I126" t="s">
        <v>334</v>
      </c>
      <c r="J126" t="s">
        <v>626</v>
      </c>
      <c r="K126" t="s">
        <v>533</v>
      </c>
      <c r="L126" t="s">
        <v>628</v>
      </c>
      <c r="M126" t="s">
        <v>629</v>
      </c>
      <c r="N126" t="s">
        <v>630</v>
      </c>
      <c r="O126" t="s">
        <v>186</v>
      </c>
      <c r="P126" t="s">
        <v>212</v>
      </c>
      <c r="Q126" t="s">
        <v>52</v>
      </c>
      <c r="R126" t="s">
        <v>48</v>
      </c>
      <c r="S126" t="s">
        <v>283</v>
      </c>
      <c r="V126" t="s">
        <v>274</v>
      </c>
      <c r="W126" t="s">
        <v>151</v>
      </c>
      <c r="X126" t="s">
        <v>334</v>
      </c>
      <c r="Y126" t="s">
        <v>626</v>
      </c>
      <c r="Z126" t="s">
        <v>533</v>
      </c>
      <c r="AA126" t="s">
        <v>628</v>
      </c>
      <c r="AB126" t="s">
        <v>629</v>
      </c>
      <c r="AC126" t="s">
        <v>630</v>
      </c>
      <c r="AD126" t="s">
        <v>186</v>
      </c>
      <c r="AE126" t="s">
        <v>212</v>
      </c>
      <c r="AF126" t="s">
        <v>52</v>
      </c>
      <c r="AG126" t="s">
        <v>48</v>
      </c>
      <c r="AH126" t="s">
        <v>283</v>
      </c>
    </row>
    <row r="127" spans="1:34" x14ac:dyDescent="0.2">
      <c r="A127" t="s">
        <v>1087</v>
      </c>
      <c r="D127">
        <v>1.2</v>
      </c>
      <c r="E127">
        <f t="shared" si="4"/>
        <v>0.39999999999999991</v>
      </c>
      <c r="F127" t="s">
        <v>1086</v>
      </c>
      <c r="G127" t="s">
        <v>631</v>
      </c>
      <c r="H127" t="s">
        <v>463</v>
      </c>
      <c r="I127" t="s">
        <v>143</v>
      </c>
      <c r="J127" t="s">
        <v>632</v>
      </c>
      <c r="K127" t="s">
        <v>245</v>
      </c>
      <c r="L127" t="s">
        <v>633</v>
      </c>
      <c r="M127" t="s">
        <v>52</v>
      </c>
      <c r="N127" t="s">
        <v>634</v>
      </c>
      <c r="O127" t="s">
        <v>52</v>
      </c>
      <c r="P127" t="s">
        <v>48</v>
      </c>
      <c r="Q127" t="s">
        <v>386</v>
      </c>
      <c r="V127" t="s">
        <v>631</v>
      </c>
      <c r="W127" t="s">
        <v>463</v>
      </c>
      <c r="X127" t="s">
        <v>143</v>
      </c>
      <c r="Y127" t="s">
        <v>632</v>
      </c>
      <c r="Z127" t="s">
        <v>245</v>
      </c>
      <c r="AA127" t="s">
        <v>633</v>
      </c>
      <c r="AB127" t="s">
        <v>52</v>
      </c>
      <c r="AC127" t="s">
        <v>634</v>
      </c>
      <c r="AD127" t="s">
        <v>52</v>
      </c>
      <c r="AE127" t="s">
        <v>48</v>
      </c>
      <c r="AF127" t="s">
        <v>386</v>
      </c>
    </row>
    <row r="128" spans="1:34" x14ac:dyDescent="0.2">
      <c r="A128" t="s">
        <v>1087</v>
      </c>
      <c r="D128">
        <v>1.1000000000000001</v>
      </c>
      <c r="E128">
        <f t="shared" si="4"/>
        <v>0.30000000000000004</v>
      </c>
      <c r="F128" t="s">
        <v>1086</v>
      </c>
      <c r="G128" t="s">
        <v>61</v>
      </c>
      <c r="H128" t="s">
        <v>48</v>
      </c>
      <c r="I128" t="s">
        <v>635</v>
      </c>
      <c r="J128" t="s">
        <v>101</v>
      </c>
      <c r="K128" t="s">
        <v>137</v>
      </c>
      <c r="L128" t="s">
        <v>223</v>
      </c>
      <c r="M128" t="s">
        <v>186</v>
      </c>
      <c r="N128" t="s">
        <v>219</v>
      </c>
      <c r="O128" t="s">
        <v>527</v>
      </c>
      <c r="P128" t="s">
        <v>121</v>
      </c>
      <c r="Q128" t="s">
        <v>636</v>
      </c>
      <c r="R128" t="s">
        <v>637</v>
      </c>
      <c r="V128" t="s">
        <v>61</v>
      </c>
      <c r="W128" t="s">
        <v>48</v>
      </c>
      <c r="X128" t="s">
        <v>635</v>
      </c>
      <c r="Y128" t="s">
        <v>101</v>
      </c>
      <c r="Z128" t="s">
        <v>137</v>
      </c>
      <c r="AA128" t="s">
        <v>223</v>
      </c>
      <c r="AB128" t="s">
        <v>186</v>
      </c>
      <c r="AC128" t="s">
        <v>219</v>
      </c>
      <c r="AD128" t="s">
        <v>527</v>
      </c>
      <c r="AE128" t="s">
        <v>121</v>
      </c>
      <c r="AF128" t="s">
        <v>636</v>
      </c>
      <c r="AG128" t="s">
        <v>637</v>
      </c>
    </row>
    <row r="129" spans="1:35" x14ac:dyDescent="0.2">
      <c r="A129" t="s">
        <v>1087</v>
      </c>
      <c r="D129">
        <v>1</v>
      </c>
      <c r="E129">
        <f t="shared" si="4"/>
        <v>0.19999999999999996</v>
      </c>
      <c r="F129" t="s">
        <v>1086</v>
      </c>
      <c r="G129" t="s">
        <v>274</v>
      </c>
      <c r="H129" t="s">
        <v>151</v>
      </c>
      <c r="I129" t="s">
        <v>638</v>
      </c>
      <c r="J129" t="s">
        <v>97</v>
      </c>
      <c r="K129" t="s">
        <v>57</v>
      </c>
      <c r="L129" t="s">
        <v>68</v>
      </c>
      <c r="M129" t="s">
        <v>639</v>
      </c>
      <c r="N129" t="s">
        <v>223</v>
      </c>
      <c r="O129" t="s">
        <v>186</v>
      </c>
      <c r="P129" t="s">
        <v>640</v>
      </c>
      <c r="Q129" t="s">
        <v>339</v>
      </c>
      <c r="V129" t="s">
        <v>274</v>
      </c>
      <c r="W129" t="s">
        <v>151</v>
      </c>
      <c r="X129" t="s">
        <v>638</v>
      </c>
      <c r="Y129" t="s">
        <v>97</v>
      </c>
      <c r="Z129" t="s">
        <v>57</v>
      </c>
      <c r="AA129" t="s">
        <v>68</v>
      </c>
      <c r="AB129" t="s">
        <v>639</v>
      </c>
      <c r="AC129" t="s">
        <v>223</v>
      </c>
      <c r="AD129" t="s">
        <v>186</v>
      </c>
      <c r="AE129" t="s">
        <v>640</v>
      </c>
      <c r="AF129" t="s">
        <v>339</v>
      </c>
    </row>
    <row r="130" spans="1:35" x14ac:dyDescent="0.2">
      <c r="A130" t="s">
        <v>1087</v>
      </c>
      <c r="D130">
        <v>0.90000000000000102</v>
      </c>
      <c r="E130">
        <f t="shared" si="4"/>
        <v>0.10000000000000098</v>
      </c>
      <c r="F130" t="s">
        <v>1086</v>
      </c>
      <c r="G130" t="s">
        <v>269</v>
      </c>
      <c r="H130" t="s">
        <v>51</v>
      </c>
      <c r="I130" t="s">
        <v>278</v>
      </c>
      <c r="J130" t="s">
        <v>140</v>
      </c>
      <c r="K130" t="s">
        <v>48</v>
      </c>
      <c r="L130" t="s">
        <v>641</v>
      </c>
      <c r="M130" t="s">
        <v>154</v>
      </c>
      <c r="N130" t="s">
        <v>63</v>
      </c>
      <c r="O130" t="s">
        <v>75</v>
      </c>
      <c r="P130" t="s">
        <v>403</v>
      </c>
      <c r="Q130" t="s">
        <v>193</v>
      </c>
      <c r="R130" t="s">
        <v>192</v>
      </c>
      <c r="V130" t="s">
        <v>269</v>
      </c>
      <c r="W130" t="s">
        <v>51</v>
      </c>
      <c r="X130" t="s">
        <v>278</v>
      </c>
      <c r="Y130" t="s">
        <v>140</v>
      </c>
      <c r="Z130" t="s">
        <v>48</v>
      </c>
      <c r="AA130" t="s">
        <v>641</v>
      </c>
      <c r="AB130" t="s">
        <v>154</v>
      </c>
      <c r="AC130" t="s">
        <v>63</v>
      </c>
      <c r="AD130" t="s">
        <v>75</v>
      </c>
      <c r="AE130" t="s">
        <v>403</v>
      </c>
      <c r="AF130" t="s">
        <v>193</v>
      </c>
      <c r="AG130" t="s">
        <v>192</v>
      </c>
    </row>
    <row r="131" spans="1:35" x14ac:dyDescent="0.2">
      <c r="A131" t="s">
        <v>1087</v>
      </c>
      <c r="D131">
        <v>0.80000000000000104</v>
      </c>
      <c r="E131">
        <f t="shared" si="4"/>
        <v>9.9920072216264089E-16</v>
      </c>
      <c r="F131" t="s">
        <v>1086</v>
      </c>
      <c r="G131" t="s">
        <v>50</v>
      </c>
      <c r="H131" t="s">
        <v>642</v>
      </c>
      <c r="I131" t="s">
        <v>260</v>
      </c>
      <c r="J131" t="s">
        <v>48</v>
      </c>
      <c r="K131" t="s">
        <v>643</v>
      </c>
      <c r="L131" t="s">
        <v>644</v>
      </c>
      <c r="M131" t="s">
        <v>645</v>
      </c>
      <c r="N131" t="s">
        <v>140</v>
      </c>
      <c r="O131" t="s">
        <v>48</v>
      </c>
      <c r="P131" t="s">
        <v>646</v>
      </c>
      <c r="Q131" t="s">
        <v>134</v>
      </c>
      <c r="V131" t="s">
        <v>50</v>
      </c>
      <c r="W131" t="s">
        <v>642</v>
      </c>
      <c r="X131" t="s">
        <v>260</v>
      </c>
      <c r="Y131" t="s">
        <v>48</v>
      </c>
      <c r="Z131" t="s">
        <v>643</v>
      </c>
      <c r="AA131" t="s">
        <v>644</v>
      </c>
      <c r="AB131" t="s">
        <v>645</v>
      </c>
      <c r="AC131" t="s">
        <v>140</v>
      </c>
      <c r="AD131" t="s">
        <v>48</v>
      </c>
      <c r="AE131" t="s">
        <v>646</v>
      </c>
      <c r="AF131" t="s">
        <v>134</v>
      </c>
    </row>
    <row r="132" spans="1:35" x14ac:dyDescent="0.2">
      <c r="A132" t="s">
        <v>1087</v>
      </c>
      <c r="D132">
        <v>0.70000000000000095</v>
      </c>
      <c r="E132">
        <f t="shared" ref="E132:E195" si="7">D132-0.8</f>
        <v>-9.999999999999909E-2</v>
      </c>
      <c r="F132" t="s">
        <v>1086</v>
      </c>
      <c r="G132" t="s">
        <v>647</v>
      </c>
      <c r="H132" t="s">
        <v>131</v>
      </c>
      <c r="I132" t="s">
        <v>648</v>
      </c>
      <c r="J132" t="s">
        <v>627</v>
      </c>
      <c r="K132" t="s">
        <v>52</v>
      </c>
      <c r="L132" t="s">
        <v>176</v>
      </c>
      <c r="M132" t="s">
        <v>158</v>
      </c>
      <c r="N132" t="s">
        <v>48</v>
      </c>
      <c r="O132" t="s">
        <v>338</v>
      </c>
      <c r="P132" t="s">
        <v>449</v>
      </c>
      <c r="Q132" t="s">
        <v>128</v>
      </c>
      <c r="R132" t="s">
        <v>649</v>
      </c>
      <c r="V132" t="s">
        <v>647</v>
      </c>
      <c r="W132" t="s">
        <v>131</v>
      </c>
      <c r="X132" t="s">
        <v>648</v>
      </c>
      <c r="Y132" t="s">
        <v>627</v>
      </c>
      <c r="Z132" t="s">
        <v>52</v>
      </c>
      <c r="AA132" t="s">
        <v>176</v>
      </c>
      <c r="AB132" t="s">
        <v>158</v>
      </c>
      <c r="AC132" t="s">
        <v>48</v>
      </c>
      <c r="AD132" t="s">
        <v>338</v>
      </c>
      <c r="AE132" t="s">
        <v>449</v>
      </c>
      <c r="AF132" t="s">
        <v>128</v>
      </c>
      <c r="AG132" t="s">
        <v>649</v>
      </c>
    </row>
    <row r="133" spans="1:35" x14ac:dyDescent="0.2">
      <c r="A133" t="s">
        <v>1087</v>
      </c>
      <c r="D133">
        <v>0.6</v>
      </c>
      <c r="E133">
        <f t="shared" si="7"/>
        <v>-0.20000000000000007</v>
      </c>
      <c r="F133" t="s">
        <v>1086</v>
      </c>
      <c r="G133" t="s">
        <v>50</v>
      </c>
      <c r="H133" t="s">
        <v>291</v>
      </c>
      <c r="I133" t="s">
        <v>48</v>
      </c>
      <c r="J133" t="s">
        <v>407</v>
      </c>
      <c r="K133" t="s">
        <v>140</v>
      </c>
      <c r="L133" t="s">
        <v>1</v>
      </c>
      <c r="M133" t="s">
        <v>81</v>
      </c>
      <c r="N133" t="s">
        <v>408</v>
      </c>
      <c r="O133" t="s">
        <v>219</v>
      </c>
      <c r="P133" t="s">
        <v>650</v>
      </c>
      <c r="Q133" t="s">
        <v>48</v>
      </c>
      <c r="R133" t="s">
        <v>651</v>
      </c>
      <c r="V133" t="s">
        <v>50</v>
      </c>
      <c r="W133" t="s">
        <v>291</v>
      </c>
      <c r="X133" t="s">
        <v>48</v>
      </c>
      <c r="Y133" t="s">
        <v>407</v>
      </c>
      <c r="Z133" t="s">
        <v>140</v>
      </c>
      <c r="AA133" t="s">
        <v>1</v>
      </c>
      <c r="AB133" t="s">
        <v>81</v>
      </c>
      <c r="AC133" t="s">
        <v>408</v>
      </c>
      <c r="AD133" t="s">
        <v>219</v>
      </c>
      <c r="AE133" t="s">
        <v>650</v>
      </c>
      <c r="AF133" t="s">
        <v>48</v>
      </c>
      <c r="AG133" t="s">
        <v>651</v>
      </c>
    </row>
    <row r="134" spans="1:35" x14ac:dyDescent="0.2">
      <c r="A134" t="s">
        <v>1087</v>
      </c>
      <c r="D134">
        <v>0.5</v>
      </c>
      <c r="E134">
        <f t="shared" si="7"/>
        <v>-0.30000000000000004</v>
      </c>
      <c r="F134" t="s">
        <v>1086</v>
      </c>
      <c r="G134" t="s">
        <v>182</v>
      </c>
      <c r="H134" t="s">
        <v>398</v>
      </c>
      <c r="I134" t="s">
        <v>460</v>
      </c>
      <c r="J134" t="s">
        <v>98</v>
      </c>
      <c r="K134" t="s">
        <v>308</v>
      </c>
      <c r="L134" t="s">
        <v>75</v>
      </c>
      <c r="M134" t="s">
        <v>480</v>
      </c>
      <c r="N134" t="s">
        <v>652</v>
      </c>
      <c r="O134" t="s">
        <v>140</v>
      </c>
      <c r="P134" t="s">
        <v>186</v>
      </c>
      <c r="Q134" t="s">
        <v>430</v>
      </c>
      <c r="R134" t="s">
        <v>363</v>
      </c>
      <c r="S134" t="s">
        <v>57</v>
      </c>
      <c r="T134" t="s">
        <v>224</v>
      </c>
      <c r="V134" t="s">
        <v>182</v>
      </c>
      <c r="W134" t="s">
        <v>398</v>
      </c>
      <c r="X134" t="s">
        <v>460</v>
      </c>
      <c r="Y134" t="s">
        <v>98</v>
      </c>
      <c r="Z134" t="s">
        <v>308</v>
      </c>
      <c r="AA134" t="s">
        <v>75</v>
      </c>
      <c r="AB134" t="s">
        <v>480</v>
      </c>
      <c r="AC134" t="s">
        <v>652</v>
      </c>
      <c r="AD134" t="s">
        <v>140</v>
      </c>
      <c r="AE134" t="s">
        <v>186</v>
      </c>
      <c r="AF134" t="s">
        <v>430</v>
      </c>
      <c r="AG134" t="s">
        <v>363</v>
      </c>
      <c r="AH134" t="s">
        <v>57</v>
      </c>
      <c r="AI134" t="s">
        <v>224</v>
      </c>
    </row>
    <row r="135" spans="1:35" x14ac:dyDescent="0.2">
      <c r="A135" t="s">
        <v>1087</v>
      </c>
      <c r="D135">
        <v>0.4</v>
      </c>
      <c r="E135">
        <f t="shared" si="7"/>
        <v>-0.4</v>
      </c>
      <c r="F135" t="s">
        <v>1086</v>
      </c>
      <c r="G135" t="s">
        <v>182</v>
      </c>
      <c r="H135" t="s">
        <v>338</v>
      </c>
      <c r="I135" t="s">
        <v>653</v>
      </c>
      <c r="J135" t="s">
        <v>511</v>
      </c>
      <c r="K135" t="s">
        <v>1</v>
      </c>
      <c r="L135" t="s">
        <v>654</v>
      </c>
      <c r="M135" t="s">
        <v>655</v>
      </c>
      <c r="N135" t="s">
        <v>656</v>
      </c>
      <c r="O135" t="s">
        <v>596</v>
      </c>
      <c r="P135" t="s">
        <v>122</v>
      </c>
      <c r="Q135" t="s">
        <v>657</v>
      </c>
      <c r="R135" t="s">
        <v>658</v>
      </c>
      <c r="V135" t="s">
        <v>182</v>
      </c>
      <c r="W135" t="s">
        <v>338</v>
      </c>
      <c r="X135" t="s">
        <v>653</v>
      </c>
      <c r="Y135" t="s">
        <v>511</v>
      </c>
      <c r="Z135" t="s">
        <v>1</v>
      </c>
      <c r="AA135" t="s">
        <v>654</v>
      </c>
      <c r="AB135" t="s">
        <v>655</v>
      </c>
      <c r="AC135" t="s">
        <v>656</v>
      </c>
      <c r="AD135" t="s">
        <v>596</v>
      </c>
      <c r="AE135" t="s">
        <v>122</v>
      </c>
      <c r="AF135" t="s">
        <v>657</v>
      </c>
      <c r="AG135" t="s">
        <v>658</v>
      </c>
    </row>
    <row r="136" spans="1:35" x14ac:dyDescent="0.2">
      <c r="A136" t="s">
        <v>1087</v>
      </c>
      <c r="D136">
        <v>0.3</v>
      </c>
      <c r="E136">
        <f t="shared" si="7"/>
        <v>-0.5</v>
      </c>
      <c r="F136" t="s">
        <v>1086</v>
      </c>
      <c r="G136" t="s">
        <v>216</v>
      </c>
      <c r="H136" t="s">
        <v>102</v>
      </c>
      <c r="I136" t="s">
        <v>533</v>
      </c>
      <c r="J136" t="s">
        <v>105</v>
      </c>
      <c r="K136" t="s">
        <v>659</v>
      </c>
      <c r="L136" t="s">
        <v>158</v>
      </c>
      <c r="M136" t="s">
        <v>48</v>
      </c>
      <c r="N136" t="s">
        <v>660</v>
      </c>
      <c r="O136" t="s">
        <v>52</v>
      </c>
      <c r="P136" t="s">
        <v>48</v>
      </c>
      <c r="Q136" t="s">
        <v>285</v>
      </c>
      <c r="R136" t="s">
        <v>661</v>
      </c>
      <c r="S136" t="s">
        <v>201</v>
      </c>
      <c r="V136" t="s">
        <v>216</v>
      </c>
      <c r="W136" t="s">
        <v>102</v>
      </c>
      <c r="X136" t="s">
        <v>533</v>
      </c>
      <c r="Y136" t="s">
        <v>105</v>
      </c>
      <c r="Z136" t="s">
        <v>659</v>
      </c>
      <c r="AA136" t="s">
        <v>158</v>
      </c>
      <c r="AB136" t="s">
        <v>48</v>
      </c>
      <c r="AD136" t="s">
        <v>52</v>
      </c>
      <c r="AE136" t="s">
        <v>48</v>
      </c>
    </row>
    <row r="137" spans="1:35" x14ac:dyDescent="0.2">
      <c r="A137" t="s">
        <v>1087</v>
      </c>
      <c r="D137">
        <v>0.2</v>
      </c>
      <c r="E137">
        <f t="shared" si="7"/>
        <v>-0.60000000000000009</v>
      </c>
      <c r="F137" t="s">
        <v>1086</v>
      </c>
      <c r="G137" t="s">
        <v>72</v>
      </c>
      <c r="H137" t="s">
        <v>319</v>
      </c>
      <c r="I137" t="s">
        <v>662</v>
      </c>
      <c r="J137" t="s">
        <v>122</v>
      </c>
      <c r="K137" t="s">
        <v>663</v>
      </c>
      <c r="L137" t="s">
        <v>67</v>
      </c>
      <c r="M137" t="s">
        <v>416</v>
      </c>
      <c r="N137" t="s">
        <v>340</v>
      </c>
      <c r="O137" t="s">
        <v>400</v>
      </c>
      <c r="P137" t="s">
        <v>52</v>
      </c>
      <c r="Q137" t="s">
        <v>268</v>
      </c>
      <c r="R137" t="s">
        <v>52</v>
      </c>
      <c r="S137" t="s">
        <v>256</v>
      </c>
      <c r="V137" t="s">
        <v>72</v>
      </c>
      <c r="AE137" t="s">
        <v>52</v>
      </c>
      <c r="AF137" t="s">
        <v>268</v>
      </c>
      <c r="AG137" t="s">
        <v>52</v>
      </c>
      <c r="AH137" t="s">
        <v>256</v>
      </c>
    </row>
    <row r="138" spans="1:35" x14ac:dyDescent="0.2">
      <c r="A138" t="s">
        <v>1087</v>
      </c>
      <c r="D138">
        <v>9.9999999999999895E-2</v>
      </c>
      <c r="E138">
        <f t="shared" si="7"/>
        <v>-0.70000000000000018</v>
      </c>
      <c r="F138" t="s">
        <v>1086</v>
      </c>
      <c r="G138" t="s">
        <v>664</v>
      </c>
      <c r="H138" t="s">
        <v>121</v>
      </c>
      <c r="I138" t="s">
        <v>186</v>
      </c>
      <c r="J138" t="s">
        <v>665</v>
      </c>
      <c r="K138" t="s">
        <v>51</v>
      </c>
      <c r="L138" t="s">
        <v>47</v>
      </c>
      <c r="M138" t="s">
        <v>98</v>
      </c>
      <c r="N138" t="s">
        <v>666</v>
      </c>
      <c r="O138" t="s">
        <v>52</v>
      </c>
      <c r="P138" t="s">
        <v>667</v>
      </c>
      <c r="Q138" t="s">
        <v>1</v>
      </c>
      <c r="R138" t="s">
        <v>130</v>
      </c>
    </row>
    <row r="139" spans="1:35" x14ac:dyDescent="0.2">
      <c r="A139" t="s">
        <v>1087</v>
      </c>
      <c r="D139">
        <v>0</v>
      </c>
      <c r="E139">
        <f t="shared" si="7"/>
        <v>-0.8</v>
      </c>
      <c r="F139" t="s">
        <v>1086</v>
      </c>
      <c r="G139" t="s">
        <v>473</v>
      </c>
      <c r="H139" t="s">
        <v>668</v>
      </c>
      <c r="I139" t="s">
        <v>51</v>
      </c>
      <c r="J139" t="s">
        <v>375</v>
      </c>
      <c r="K139" t="s">
        <v>103</v>
      </c>
      <c r="L139" t="s">
        <v>669</v>
      </c>
      <c r="M139" t="s">
        <v>122</v>
      </c>
      <c r="N139" t="s">
        <v>118</v>
      </c>
      <c r="O139" t="s">
        <v>291</v>
      </c>
      <c r="P139" t="s">
        <v>115</v>
      </c>
      <c r="Q139" t="s">
        <v>256</v>
      </c>
    </row>
    <row r="140" spans="1:35" x14ac:dyDescent="0.2">
      <c r="A140" t="s">
        <v>1087</v>
      </c>
      <c r="D140">
        <v>-0.1</v>
      </c>
      <c r="E140">
        <f t="shared" si="7"/>
        <v>-0.9</v>
      </c>
      <c r="F140" t="s">
        <v>1086</v>
      </c>
      <c r="G140" t="s">
        <v>50</v>
      </c>
      <c r="H140" t="s">
        <v>211</v>
      </c>
      <c r="I140" t="s">
        <v>98</v>
      </c>
      <c r="J140" t="s">
        <v>670</v>
      </c>
      <c r="K140" t="s">
        <v>77</v>
      </c>
      <c r="L140" t="s">
        <v>57</v>
      </c>
      <c r="M140" t="s">
        <v>174</v>
      </c>
      <c r="N140" t="s">
        <v>48</v>
      </c>
      <c r="O140" t="s">
        <v>671</v>
      </c>
      <c r="P140" t="s">
        <v>245</v>
      </c>
      <c r="Q140" t="s">
        <v>131</v>
      </c>
      <c r="R140" t="s">
        <v>258</v>
      </c>
      <c r="S140" t="s">
        <v>108</v>
      </c>
    </row>
    <row r="141" spans="1:35" x14ac:dyDescent="0.2">
      <c r="A141" t="s">
        <v>1087</v>
      </c>
      <c r="D141">
        <v>-0.2</v>
      </c>
      <c r="E141">
        <f t="shared" si="7"/>
        <v>-1</v>
      </c>
      <c r="F141" t="s">
        <v>1086</v>
      </c>
      <c r="G141" t="s">
        <v>72</v>
      </c>
      <c r="H141" t="s">
        <v>386</v>
      </c>
      <c r="I141" t="s">
        <v>672</v>
      </c>
      <c r="J141" t="s">
        <v>465</v>
      </c>
      <c r="K141" t="s">
        <v>554</v>
      </c>
      <c r="L141" t="s">
        <v>490</v>
      </c>
      <c r="M141" t="s">
        <v>1</v>
      </c>
      <c r="N141" t="s">
        <v>385</v>
      </c>
      <c r="O141" t="s">
        <v>121</v>
      </c>
      <c r="P141" t="s">
        <v>673</v>
      </c>
      <c r="Q141" t="s">
        <v>97</v>
      </c>
      <c r="R141" t="s">
        <v>306</v>
      </c>
    </row>
    <row r="142" spans="1:35" x14ac:dyDescent="0.2">
      <c r="A142" t="s">
        <v>1088</v>
      </c>
      <c r="D142">
        <v>1.7</v>
      </c>
      <c r="E142">
        <f t="shared" si="7"/>
        <v>0.89999999999999991</v>
      </c>
      <c r="F142" t="s">
        <v>1086</v>
      </c>
      <c r="G142" t="s">
        <v>182</v>
      </c>
      <c r="H142" t="s">
        <v>339</v>
      </c>
      <c r="I142" t="s">
        <v>675</v>
      </c>
      <c r="J142" t="s">
        <v>52</v>
      </c>
      <c r="K142" t="s">
        <v>76</v>
      </c>
      <c r="L142" t="s">
        <v>480</v>
      </c>
      <c r="M142" t="s">
        <v>543</v>
      </c>
      <c r="N142" t="s">
        <v>330</v>
      </c>
      <c r="O142" t="s">
        <v>375</v>
      </c>
      <c r="P142" t="s">
        <v>98</v>
      </c>
      <c r="Q142" t="s">
        <v>676</v>
      </c>
      <c r="R142" t="s">
        <v>677</v>
      </c>
      <c r="V142" t="s">
        <v>182</v>
      </c>
      <c r="W142" t="s">
        <v>339</v>
      </c>
      <c r="X142" t="s">
        <v>675</v>
      </c>
      <c r="Y142" t="s">
        <v>52</v>
      </c>
      <c r="Z142" t="s">
        <v>76</v>
      </c>
      <c r="AA142" t="s">
        <v>480</v>
      </c>
      <c r="AB142" t="s">
        <v>543</v>
      </c>
      <c r="AC142" t="s">
        <v>330</v>
      </c>
      <c r="AD142" t="s">
        <v>375</v>
      </c>
      <c r="AE142" t="s">
        <v>98</v>
      </c>
      <c r="AF142" t="s">
        <v>676</v>
      </c>
      <c r="AG142" t="s">
        <v>677</v>
      </c>
    </row>
    <row r="143" spans="1:35" x14ac:dyDescent="0.2">
      <c r="A143" t="s">
        <v>1088</v>
      </c>
      <c r="D143">
        <v>1.6</v>
      </c>
      <c r="E143">
        <f t="shared" si="7"/>
        <v>0.8</v>
      </c>
      <c r="F143" t="s">
        <v>1086</v>
      </c>
      <c r="G143" t="s">
        <v>72</v>
      </c>
      <c r="H143" t="s">
        <v>237</v>
      </c>
      <c r="I143" t="s">
        <v>678</v>
      </c>
      <c r="J143" t="s">
        <v>1</v>
      </c>
      <c r="K143" t="s">
        <v>654</v>
      </c>
      <c r="L143" t="s">
        <v>679</v>
      </c>
      <c r="M143" t="s">
        <v>140</v>
      </c>
      <c r="N143" t="s">
        <v>680</v>
      </c>
      <c r="O143" t="s">
        <v>584</v>
      </c>
      <c r="P143" t="s">
        <v>681</v>
      </c>
      <c r="Q143" t="s">
        <v>682</v>
      </c>
      <c r="V143" t="s">
        <v>72</v>
      </c>
      <c r="W143" t="s">
        <v>237</v>
      </c>
      <c r="X143" t="s">
        <v>678</v>
      </c>
      <c r="Y143" t="s">
        <v>1</v>
      </c>
      <c r="Z143" t="s">
        <v>654</v>
      </c>
      <c r="AA143" t="s">
        <v>679</v>
      </c>
      <c r="AB143" t="s">
        <v>140</v>
      </c>
      <c r="AC143" t="s">
        <v>680</v>
      </c>
      <c r="AD143" t="s">
        <v>584</v>
      </c>
      <c r="AE143" t="s">
        <v>681</v>
      </c>
      <c r="AF143" t="s">
        <v>682</v>
      </c>
    </row>
    <row r="144" spans="1:35" x14ac:dyDescent="0.2">
      <c r="A144" t="s">
        <v>1088</v>
      </c>
      <c r="D144">
        <v>1.5</v>
      </c>
      <c r="E144">
        <f t="shared" si="7"/>
        <v>0.7</v>
      </c>
      <c r="F144" t="s">
        <v>1086</v>
      </c>
      <c r="G144" t="s">
        <v>72</v>
      </c>
      <c r="H144" t="s">
        <v>683</v>
      </c>
      <c r="I144" t="s">
        <v>69</v>
      </c>
      <c r="J144" t="s">
        <v>184</v>
      </c>
      <c r="K144" t="s">
        <v>684</v>
      </c>
      <c r="L144" t="s">
        <v>67</v>
      </c>
      <c r="M144" t="s">
        <v>68</v>
      </c>
      <c r="N144" t="s">
        <v>567</v>
      </c>
      <c r="O144" t="s">
        <v>258</v>
      </c>
      <c r="P144" t="s">
        <v>685</v>
      </c>
      <c r="Q144" t="s">
        <v>193</v>
      </c>
      <c r="V144" t="s">
        <v>72</v>
      </c>
      <c r="W144" t="s">
        <v>683</v>
      </c>
      <c r="X144" t="s">
        <v>69</v>
      </c>
      <c r="Y144" t="s">
        <v>184</v>
      </c>
      <c r="Z144" t="s">
        <v>684</v>
      </c>
      <c r="AA144" t="s">
        <v>67</v>
      </c>
      <c r="AB144" t="s">
        <v>68</v>
      </c>
      <c r="AC144" t="s">
        <v>567</v>
      </c>
      <c r="AD144" t="s">
        <v>258</v>
      </c>
      <c r="AE144" t="s">
        <v>685</v>
      </c>
      <c r="AF144" t="s">
        <v>193</v>
      </c>
    </row>
    <row r="145" spans="1:35" x14ac:dyDescent="0.2">
      <c r="A145" t="s">
        <v>1088</v>
      </c>
      <c r="D145">
        <v>1.4</v>
      </c>
      <c r="E145">
        <f t="shared" si="7"/>
        <v>0.59999999999999987</v>
      </c>
      <c r="F145" t="s">
        <v>1086</v>
      </c>
      <c r="G145" t="s">
        <v>72</v>
      </c>
      <c r="H145" t="s">
        <v>360</v>
      </c>
      <c r="I145" t="s">
        <v>361</v>
      </c>
      <c r="J145" t="s">
        <v>686</v>
      </c>
      <c r="K145" t="s">
        <v>1</v>
      </c>
      <c r="L145" t="s">
        <v>506</v>
      </c>
      <c r="M145" t="s">
        <v>136</v>
      </c>
      <c r="N145" t="s">
        <v>88</v>
      </c>
      <c r="O145" t="s">
        <v>131</v>
      </c>
      <c r="P145" t="s">
        <v>51</v>
      </c>
      <c r="Q145" t="s">
        <v>147</v>
      </c>
      <c r="R145" t="s">
        <v>41</v>
      </c>
      <c r="S145" t="s">
        <v>98</v>
      </c>
      <c r="T145" t="s">
        <v>509</v>
      </c>
      <c r="V145" t="s">
        <v>72</v>
      </c>
      <c r="W145" t="s">
        <v>360</v>
      </c>
      <c r="X145" t="s">
        <v>361</v>
      </c>
      <c r="Y145" t="s">
        <v>686</v>
      </c>
      <c r="Z145" t="s">
        <v>1</v>
      </c>
      <c r="AA145" t="s">
        <v>506</v>
      </c>
      <c r="AB145" t="s">
        <v>136</v>
      </c>
      <c r="AC145" t="s">
        <v>88</v>
      </c>
      <c r="AD145" t="s">
        <v>131</v>
      </c>
      <c r="AE145" t="s">
        <v>51</v>
      </c>
      <c r="AF145" t="s">
        <v>147</v>
      </c>
      <c r="AG145" t="s">
        <v>41</v>
      </c>
      <c r="AH145" t="s">
        <v>98</v>
      </c>
      <c r="AI145" t="s">
        <v>509</v>
      </c>
    </row>
    <row r="146" spans="1:35" x14ac:dyDescent="0.2">
      <c r="A146" t="s">
        <v>1088</v>
      </c>
      <c r="D146">
        <v>1.3</v>
      </c>
      <c r="E146">
        <f t="shared" si="7"/>
        <v>0.5</v>
      </c>
      <c r="F146" t="s">
        <v>1086</v>
      </c>
      <c r="G146" t="s">
        <v>297</v>
      </c>
      <c r="H146" t="s">
        <v>315</v>
      </c>
      <c r="I146" t="s">
        <v>155</v>
      </c>
      <c r="J146" t="s">
        <v>113</v>
      </c>
      <c r="K146" t="s">
        <v>186</v>
      </c>
      <c r="L146" t="s">
        <v>376</v>
      </c>
      <c r="M146" t="s">
        <v>245</v>
      </c>
      <c r="N146" t="s">
        <v>48</v>
      </c>
      <c r="O146" t="s">
        <v>687</v>
      </c>
      <c r="P146" t="s">
        <v>292</v>
      </c>
      <c r="Q146" t="s">
        <v>688</v>
      </c>
      <c r="V146" t="s">
        <v>297</v>
      </c>
      <c r="W146" t="s">
        <v>315</v>
      </c>
      <c r="X146" t="s">
        <v>155</v>
      </c>
      <c r="Y146" t="s">
        <v>113</v>
      </c>
      <c r="Z146" t="s">
        <v>186</v>
      </c>
      <c r="AA146" t="s">
        <v>376</v>
      </c>
      <c r="AB146" t="s">
        <v>245</v>
      </c>
      <c r="AC146" t="s">
        <v>48</v>
      </c>
      <c r="AD146" t="s">
        <v>687</v>
      </c>
      <c r="AE146" t="s">
        <v>292</v>
      </c>
      <c r="AF146" t="s">
        <v>688</v>
      </c>
    </row>
    <row r="147" spans="1:35" x14ac:dyDescent="0.2">
      <c r="A147" t="s">
        <v>1088</v>
      </c>
      <c r="D147">
        <v>1.2</v>
      </c>
      <c r="E147">
        <f t="shared" si="7"/>
        <v>0.39999999999999991</v>
      </c>
      <c r="F147" t="s">
        <v>1086</v>
      </c>
      <c r="G147" t="s">
        <v>61</v>
      </c>
      <c r="H147" t="s">
        <v>48</v>
      </c>
      <c r="I147" t="s">
        <v>62</v>
      </c>
      <c r="J147" t="s">
        <v>689</v>
      </c>
      <c r="K147" t="s">
        <v>437</v>
      </c>
      <c r="L147" t="s">
        <v>67</v>
      </c>
      <c r="M147" t="s">
        <v>131</v>
      </c>
      <c r="N147" t="s">
        <v>119</v>
      </c>
      <c r="O147" t="s">
        <v>490</v>
      </c>
      <c r="P147" t="s">
        <v>48</v>
      </c>
      <c r="Q147" t="s">
        <v>152</v>
      </c>
      <c r="R147" t="s">
        <v>690</v>
      </c>
      <c r="V147" t="s">
        <v>61</v>
      </c>
      <c r="W147" t="s">
        <v>48</v>
      </c>
      <c r="X147" t="s">
        <v>62</v>
      </c>
      <c r="Y147" t="s">
        <v>689</v>
      </c>
      <c r="Z147" t="s">
        <v>437</v>
      </c>
      <c r="AA147" t="s">
        <v>67</v>
      </c>
      <c r="AB147" t="s">
        <v>131</v>
      </c>
      <c r="AC147" t="s">
        <v>119</v>
      </c>
      <c r="AD147" t="s">
        <v>490</v>
      </c>
      <c r="AE147" t="s">
        <v>48</v>
      </c>
      <c r="AF147" t="s">
        <v>152</v>
      </c>
      <c r="AG147" t="s">
        <v>690</v>
      </c>
    </row>
    <row r="148" spans="1:35" x14ac:dyDescent="0.2">
      <c r="A148" t="s">
        <v>1088</v>
      </c>
      <c r="D148">
        <v>1.1000000000000001</v>
      </c>
      <c r="E148">
        <f t="shared" si="7"/>
        <v>0.30000000000000004</v>
      </c>
      <c r="F148" t="s">
        <v>1086</v>
      </c>
      <c r="G148" t="s">
        <v>72</v>
      </c>
      <c r="H148" t="s">
        <v>459</v>
      </c>
      <c r="I148" t="s">
        <v>460</v>
      </c>
      <c r="J148" t="s">
        <v>131</v>
      </c>
      <c r="K148" t="s">
        <v>438</v>
      </c>
      <c r="L148" t="s">
        <v>65</v>
      </c>
      <c r="M148" t="s">
        <v>461</v>
      </c>
      <c r="N148" t="s">
        <v>109</v>
      </c>
      <c r="O148" t="s">
        <v>176</v>
      </c>
      <c r="P148" t="s">
        <v>691</v>
      </c>
      <c r="Q148" t="s">
        <v>136</v>
      </c>
      <c r="V148" t="s">
        <v>72</v>
      </c>
      <c r="W148" t="s">
        <v>459</v>
      </c>
      <c r="X148" t="s">
        <v>460</v>
      </c>
      <c r="Y148" t="s">
        <v>131</v>
      </c>
      <c r="Z148" t="s">
        <v>438</v>
      </c>
      <c r="AA148" t="s">
        <v>65</v>
      </c>
      <c r="AB148" t="s">
        <v>461</v>
      </c>
      <c r="AC148" t="s">
        <v>109</v>
      </c>
      <c r="AD148" t="s">
        <v>176</v>
      </c>
      <c r="AE148" t="s">
        <v>691</v>
      </c>
      <c r="AF148" t="s">
        <v>136</v>
      </c>
    </row>
    <row r="149" spans="1:35" x14ac:dyDescent="0.2">
      <c r="A149" t="s">
        <v>1088</v>
      </c>
      <c r="D149">
        <v>1</v>
      </c>
      <c r="E149">
        <f t="shared" si="7"/>
        <v>0.19999999999999996</v>
      </c>
      <c r="F149" t="s">
        <v>1086</v>
      </c>
      <c r="G149" t="s">
        <v>182</v>
      </c>
      <c r="H149" t="s">
        <v>363</v>
      </c>
      <c r="I149" t="s">
        <v>692</v>
      </c>
      <c r="J149" t="s">
        <v>122</v>
      </c>
      <c r="K149" t="s">
        <v>693</v>
      </c>
      <c r="L149" t="s">
        <v>88</v>
      </c>
      <c r="M149" t="s">
        <v>68</v>
      </c>
      <c r="N149" t="s">
        <v>504</v>
      </c>
      <c r="O149" t="s">
        <v>303</v>
      </c>
      <c r="P149" t="s">
        <v>128</v>
      </c>
      <c r="Q149" t="s">
        <v>147</v>
      </c>
      <c r="R149" t="s">
        <v>201</v>
      </c>
      <c r="V149" t="s">
        <v>182</v>
      </c>
      <c r="W149" t="s">
        <v>363</v>
      </c>
      <c r="X149" t="s">
        <v>692</v>
      </c>
      <c r="Y149" t="s">
        <v>122</v>
      </c>
      <c r="Z149" t="s">
        <v>693</v>
      </c>
      <c r="AA149" t="s">
        <v>88</v>
      </c>
      <c r="AB149" t="s">
        <v>68</v>
      </c>
      <c r="AC149" t="s">
        <v>504</v>
      </c>
      <c r="AD149" t="s">
        <v>303</v>
      </c>
      <c r="AE149" t="s">
        <v>128</v>
      </c>
      <c r="AF149" t="s">
        <v>147</v>
      </c>
      <c r="AG149" t="s">
        <v>201</v>
      </c>
    </row>
    <row r="150" spans="1:35" x14ac:dyDescent="0.2">
      <c r="A150" t="s">
        <v>1088</v>
      </c>
      <c r="D150">
        <v>0.90000000000000102</v>
      </c>
      <c r="E150">
        <f t="shared" si="7"/>
        <v>0.10000000000000098</v>
      </c>
      <c r="F150" t="s">
        <v>1086</v>
      </c>
      <c r="G150" t="s">
        <v>72</v>
      </c>
      <c r="H150" t="s">
        <v>694</v>
      </c>
      <c r="I150" t="s">
        <v>75</v>
      </c>
      <c r="J150" t="s">
        <v>136</v>
      </c>
      <c r="K150" t="s">
        <v>695</v>
      </c>
      <c r="L150" t="s">
        <v>696</v>
      </c>
      <c r="M150" t="s">
        <v>57</v>
      </c>
      <c r="N150" t="s">
        <v>143</v>
      </c>
      <c r="O150" t="s">
        <v>697</v>
      </c>
      <c r="P150" t="s">
        <v>140</v>
      </c>
      <c r="Q150" t="s">
        <v>533</v>
      </c>
      <c r="R150" t="s">
        <v>80</v>
      </c>
      <c r="V150" t="s">
        <v>72</v>
      </c>
      <c r="W150" t="s">
        <v>694</v>
      </c>
      <c r="X150" t="s">
        <v>75</v>
      </c>
      <c r="Y150" t="s">
        <v>136</v>
      </c>
      <c r="Z150" t="s">
        <v>695</v>
      </c>
      <c r="AA150" t="s">
        <v>696</v>
      </c>
      <c r="AB150" t="s">
        <v>57</v>
      </c>
      <c r="AC150" t="s">
        <v>143</v>
      </c>
      <c r="AD150" t="s">
        <v>697</v>
      </c>
      <c r="AE150" t="s">
        <v>140</v>
      </c>
      <c r="AF150" t="s">
        <v>533</v>
      </c>
      <c r="AG150" t="s">
        <v>80</v>
      </c>
    </row>
    <row r="151" spans="1:35" x14ac:dyDescent="0.2">
      <c r="A151" t="s">
        <v>1088</v>
      </c>
      <c r="D151">
        <v>0.80000000000000104</v>
      </c>
      <c r="E151">
        <f t="shared" si="7"/>
        <v>9.9920072216264089E-16</v>
      </c>
      <c r="F151" t="s">
        <v>1086</v>
      </c>
      <c r="G151" t="s">
        <v>297</v>
      </c>
      <c r="H151" t="s">
        <v>639</v>
      </c>
      <c r="I151" t="s">
        <v>698</v>
      </c>
      <c r="J151" t="s">
        <v>46</v>
      </c>
      <c r="K151" t="s">
        <v>348</v>
      </c>
      <c r="L151" t="s">
        <v>186</v>
      </c>
      <c r="M151" t="s">
        <v>360</v>
      </c>
      <c r="N151" t="s">
        <v>699</v>
      </c>
      <c r="O151" t="s">
        <v>700</v>
      </c>
      <c r="P151" t="s">
        <v>45</v>
      </c>
      <c r="Q151" t="s">
        <v>701</v>
      </c>
      <c r="R151" t="s">
        <v>158</v>
      </c>
      <c r="S151" t="s">
        <v>702</v>
      </c>
      <c r="V151" t="s">
        <v>297</v>
      </c>
      <c r="W151" t="s">
        <v>639</v>
      </c>
      <c r="X151" t="s">
        <v>698</v>
      </c>
      <c r="Y151" t="s">
        <v>46</v>
      </c>
      <c r="Z151" t="s">
        <v>348</v>
      </c>
      <c r="AA151" t="s">
        <v>186</v>
      </c>
      <c r="AB151" t="s">
        <v>360</v>
      </c>
      <c r="AC151" t="s">
        <v>699</v>
      </c>
      <c r="AD151" t="s">
        <v>700</v>
      </c>
      <c r="AE151" t="s">
        <v>45</v>
      </c>
      <c r="AF151" t="s">
        <v>701</v>
      </c>
      <c r="AG151" t="s">
        <v>158</v>
      </c>
      <c r="AH151" t="s">
        <v>702</v>
      </c>
    </row>
    <row r="152" spans="1:35" x14ac:dyDescent="0.2">
      <c r="A152" t="s">
        <v>1088</v>
      </c>
      <c r="D152">
        <v>0.70000000000000095</v>
      </c>
      <c r="E152">
        <f t="shared" si="7"/>
        <v>-9.999999999999909E-2</v>
      </c>
      <c r="F152" t="s">
        <v>1086</v>
      </c>
      <c r="G152" t="s">
        <v>222</v>
      </c>
      <c r="H152" t="s">
        <v>137</v>
      </c>
      <c r="I152" t="s">
        <v>65</v>
      </c>
      <c r="J152" t="s">
        <v>500</v>
      </c>
      <c r="K152" t="s">
        <v>465</v>
      </c>
      <c r="L152" t="s">
        <v>670</v>
      </c>
      <c r="M152" t="s">
        <v>174</v>
      </c>
      <c r="N152" t="s">
        <v>48</v>
      </c>
      <c r="O152" t="s">
        <v>225</v>
      </c>
      <c r="P152" t="s">
        <v>121</v>
      </c>
      <c r="Q152" t="s">
        <v>48</v>
      </c>
      <c r="R152" t="s">
        <v>671</v>
      </c>
      <c r="V152" t="s">
        <v>222</v>
      </c>
      <c r="W152" t="s">
        <v>137</v>
      </c>
      <c r="X152" t="s">
        <v>65</v>
      </c>
      <c r="Y152" t="s">
        <v>500</v>
      </c>
      <c r="Z152" t="s">
        <v>465</v>
      </c>
      <c r="AA152" t="s">
        <v>670</v>
      </c>
      <c r="AB152" t="s">
        <v>174</v>
      </c>
      <c r="AC152" t="s">
        <v>48</v>
      </c>
      <c r="AD152" t="s">
        <v>225</v>
      </c>
      <c r="AE152" t="s">
        <v>121</v>
      </c>
      <c r="AF152" t="s">
        <v>48</v>
      </c>
      <c r="AG152" t="s">
        <v>671</v>
      </c>
    </row>
    <row r="153" spans="1:35" x14ac:dyDescent="0.2">
      <c r="A153" t="s">
        <v>1088</v>
      </c>
      <c r="D153">
        <v>0.6</v>
      </c>
      <c r="E153">
        <f t="shared" si="7"/>
        <v>-0.20000000000000007</v>
      </c>
      <c r="F153" t="s">
        <v>1086</v>
      </c>
      <c r="G153" t="s">
        <v>473</v>
      </c>
      <c r="H153" t="s">
        <v>144</v>
      </c>
      <c r="I153" t="s">
        <v>65</v>
      </c>
      <c r="J153" t="s">
        <v>562</v>
      </c>
      <c r="K153" t="s">
        <v>115</v>
      </c>
      <c r="L153" t="s">
        <v>48</v>
      </c>
      <c r="M153" t="s">
        <v>703</v>
      </c>
      <c r="N153" t="s">
        <v>704</v>
      </c>
      <c r="O153" t="s">
        <v>48</v>
      </c>
      <c r="P153" t="s">
        <v>170</v>
      </c>
      <c r="Q153" t="s">
        <v>537</v>
      </c>
      <c r="R153" t="s">
        <v>705</v>
      </c>
      <c r="V153" t="s">
        <v>473</v>
      </c>
      <c r="W153" t="s">
        <v>144</v>
      </c>
      <c r="X153" t="s">
        <v>65</v>
      </c>
      <c r="Y153" t="s">
        <v>562</v>
      </c>
      <c r="Z153" t="s">
        <v>115</v>
      </c>
      <c r="AA153" t="s">
        <v>48</v>
      </c>
      <c r="AD153" t="s">
        <v>48</v>
      </c>
      <c r="AE153" t="s">
        <v>170</v>
      </c>
      <c r="AF153" t="s">
        <v>537</v>
      </c>
      <c r="AG153" t="s">
        <v>705</v>
      </c>
    </row>
    <row r="154" spans="1:35" x14ac:dyDescent="0.2">
      <c r="A154" t="s">
        <v>1088</v>
      </c>
      <c r="D154">
        <v>0.5</v>
      </c>
      <c r="E154">
        <f t="shared" si="7"/>
        <v>-0.30000000000000004</v>
      </c>
      <c r="F154" t="s">
        <v>1086</v>
      </c>
      <c r="G154" t="s">
        <v>72</v>
      </c>
      <c r="H154" t="s">
        <v>706</v>
      </c>
      <c r="I154" t="s">
        <v>606</v>
      </c>
      <c r="J154" t="s">
        <v>128</v>
      </c>
      <c r="K154" t="s">
        <v>48</v>
      </c>
      <c r="L154" t="s">
        <v>707</v>
      </c>
      <c r="M154" t="s">
        <v>245</v>
      </c>
      <c r="N154" t="s">
        <v>708</v>
      </c>
      <c r="O154" t="s">
        <v>119</v>
      </c>
      <c r="P154" t="s">
        <v>709</v>
      </c>
    </row>
    <row r="155" spans="1:35" x14ac:dyDescent="0.2">
      <c r="A155" t="s">
        <v>1088</v>
      </c>
      <c r="D155">
        <v>0.4</v>
      </c>
      <c r="E155">
        <f t="shared" si="7"/>
        <v>-0.4</v>
      </c>
      <c r="F155" t="s">
        <v>1086</v>
      </c>
      <c r="G155" t="s">
        <v>72</v>
      </c>
      <c r="H155" t="s">
        <v>78</v>
      </c>
      <c r="I155" t="s">
        <v>164</v>
      </c>
      <c r="J155" t="s">
        <v>143</v>
      </c>
      <c r="K155" t="s">
        <v>165</v>
      </c>
      <c r="L155" t="s">
        <v>52</v>
      </c>
      <c r="M155" t="s">
        <v>166</v>
      </c>
      <c r="N155" t="s">
        <v>75</v>
      </c>
      <c r="O155" t="s">
        <v>48</v>
      </c>
      <c r="P155" t="s">
        <v>395</v>
      </c>
      <c r="Q155" t="s">
        <v>177</v>
      </c>
      <c r="R155" t="s">
        <v>710</v>
      </c>
    </row>
    <row r="156" spans="1:35" x14ac:dyDescent="0.2">
      <c r="A156" t="s">
        <v>1088</v>
      </c>
      <c r="D156">
        <v>0.3</v>
      </c>
      <c r="E156">
        <f t="shared" si="7"/>
        <v>-0.5</v>
      </c>
      <c r="F156" t="s">
        <v>1086</v>
      </c>
      <c r="G156" t="s">
        <v>50</v>
      </c>
      <c r="H156" t="s">
        <v>662</v>
      </c>
      <c r="I156" t="s">
        <v>1</v>
      </c>
      <c r="J156" t="s">
        <v>55</v>
      </c>
      <c r="K156" t="s">
        <v>711</v>
      </c>
      <c r="L156" t="s">
        <v>177</v>
      </c>
      <c r="M156" t="s">
        <v>712</v>
      </c>
      <c r="N156" t="s">
        <v>245</v>
      </c>
      <c r="O156" t="s">
        <v>98</v>
      </c>
      <c r="P156" t="s">
        <v>663</v>
      </c>
      <c r="Q156" t="s">
        <v>51</v>
      </c>
      <c r="R156" t="s">
        <v>52</v>
      </c>
      <c r="S156" t="s">
        <v>518</v>
      </c>
    </row>
    <row r="157" spans="1:35" x14ac:dyDescent="0.2">
      <c r="A157" t="s">
        <v>1088</v>
      </c>
      <c r="D157">
        <v>0.2</v>
      </c>
      <c r="E157">
        <f t="shared" si="7"/>
        <v>-0.60000000000000009</v>
      </c>
      <c r="F157" t="s">
        <v>1086</v>
      </c>
      <c r="G157" t="s">
        <v>182</v>
      </c>
      <c r="H157" t="s">
        <v>713</v>
      </c>
      <c r="I157" t="s">
        <v>714</v>
      </c>
      <c r="J157" t="s">
        <v>94</v>
      </c>
      <c r="K157" t="s">
        <v>1</v>
      </c>
      <c r="L157" t="s">
        <v>235</v>
      </c>
      <c r="M157" t="s">
        <v>140</v>
      </c>
      <c r="N157" t="s">
        <v>48</v>
      </c>
      <c r="O157" t="s">
        <v>86</v>
      </c>
      <c r="P157" t="s">
        <v>715</v>
      </c>
      <c r="Q157" t="s">
        <v>716</v>
      </c>
    </row>
    <row r="158" spans="1:35" x14ac:dyDescent="0.2">
      <c r="A158" t="s">
        <v>1088</v>
      </c>
      <c r="D158">
        <v>9.9999999999999895E-2</v>
      </c>
      <c r="E158">
        <f t="shared" si="7"/>
        <v>-0.70000000000000018</v>
      </c>
      <c r="F158" t="s">
        <v>1086</v>
      </c>
      <c r="G158" t="s">
        <v>717</v>
      </c>
      <c r="H158" t="s">
        <v>718</v>
      </c>
      <c r="I158" t="s">
        <v>719</v>
      </c>
      <c r="J158" t="s">
        <v>121</v>
      </c>
      <c r="K158" t="s">
        <v>720</v>
      </c>
      <c r="L158" t="s">
        <v>721</v>
      </c>
      <c r="M158" t="s">
        <v>106</v>
      </c>
      <c r="N158" t="s">
        <v>48</v>
      </c>
      <c r="O158" t="s">
        <v>722</v>
      </c>
      <c r="P158" t="s">
        <v>121</v>
      </c>
      <c r="Q158" t="s">
        <v>48</v>
      </c>
      <c r="R158" t="s">
        <v>723</v>
      </c>
    </row>
    <row r="159" spans="1:35" x14ac:dyDescent="0.2">
      <c r="A159" t="s">
        <v>1088</v>
      </c>
      <c r="D159">
        <v>0</v>
      </c>
      <c r="E159">
        <f t="shared" si="7"/>
        <v>-0.8</v>
      </c>
      <c r="F159" t="s">
        <v>1086</v>
      </c>
      <c r="G159" t="s">
        <v>50</v>
      </c>
      <c r="H159" t="s">
        <v>127</v>
      </c>
      <c r="I159" t="s">
        <v>77</v>
      </c>
      <c r="J159" t="s">
        <v>128</v>
      </c>
      <c r="K159" t="s">
        <v>98</v>
      </c>
      <c r="L159" t="s">
        <v>319</v>
      </c>
      <c r="M159" t="s">
        <v>57</v>
      </c>
      <c r="N159" t="s">
        <v>662</v>
      </c>
      <c r="O159" t="s">
        <v>122</v>
      </c>
      <c r="P159" t="s">
        <v>131</v>
      </c>
      <c r="Q159" t="s">
        <v>75</v>
      </c>
      <c r="R159" t="s">
        <v>446</v>
      </c>
      <c r="S159" t="s">
        <v>46</v>
      </c>
    </row>
    <row r="160" spans="1:35" x14ac:dyDescent="0.2">
      <c r="A160" t="s">
        <v>1088</v>
      </c>
      <c r="D160">
        <v>-0.1</v>
      </c>
      <c r="E160">
        <f t="shared" si="7"/>
        <v>-0.9</v>
      </c>
      <c r="F160" t="s">
        <v>1086</v>
      </c>
      <c r="G160" t="s">
        <v>597</v>
      </c>
      <c r="H160" t="s">
        <v>48</v>
      </c>
      <c r="I160" t="s">
        <v>389</v>
      </c>
      <c r="J160" t="s">
        <v>416</v>
      </c>
      <c r="K160" t="s">
        <v>586</v>
      </c>
      <c r="L160" t="s">
        <v>1</v>
      </c>
      <c r="M160" t="s">
        <v>362</v>
      </c>
      <c r="N160" t="s">
        <v>121</v>
      </c>
      <c r="O160" t="s">
        <v>122</v>
      </c>
      <c r="P160" t="s">
        <v>466</v>
      </c>
      <c r="Q160" t="s">
        <v>724</v>
      </c>
    </row>
    <row r="161" spans="1:35" x14ac:dyDescent="0.2">
      <c r="A161" t="s">
        <v>1088</v>
      </c>
      <c r="D161">
        <v>-0.2</v>
      </c>
      <c r="E161">
        <f t="shared" si="7"/>
        <v>-1</v>
      </c>
      <c r="F161" t="s">
        <v>1086</v>
      </c>
      <c r="G161" t="s">
        <v>297</v>
      </c>
      <c r="H161" t="s">
        <v>64</v>
      </c>
      <c r="I161" t="s">
        <v>65</v>
      </c>
      <c r="J161" t="s">
        <v>207</v>
      </c>
      <c r="K161" t="s">
        <v>193</v>
      </c>
      <c r="L161" t="s">
        <v>121</v>
      </c>
      <c r="M161" t="s">
        <v>48</v>
      </c>
      <c r="N161" t="s">
        <v>395</v>
      </c>
      <c r="O161" t="s">
        <v>489</v>
      </c>
      <c r="P161" t="s">
        <v>63</v>
      </c>
      <c r="Q161" t="s">
        <v>75</v>
      </c>
      <c r="R161" t="s">
        <v>453</v>
      </c>
      <c r="S161" t="s">
        <v>224</v>
      </c>
      <c r="T161" t="s">
        <v>725</v>
      </c>
    </row>
    <row r="162" spans="1:35" x14ac:dyDescent="0.2">
      <c r="A162" t="s">
        <v>1089</v>
      </c>
      <c r="D162">
        <v>1.7</v>
      </c>
      <c r="E162">
        <f t="shared" si="7"/>
        <v>0.89999999999999991</v>
      </c>
      <c r="F162" t="s">
        <v>1086</v>
      </c>
      <c r="G162" t="s">
        <v>82</v>
      </c>
      <c r="H162" t="s">
        <v>586</v>
      </c>
      <c r="I162" t="s">
        <v>1</v>
      </c>
      <c r="J162" t="s">
        <v>572</v>
      </c>
      <c r="K162" t="s">
        <v>727</v>
      </c>
      <c r="L162" t="s">
        <v>128</v>
      </c>
      <c r="M162" t="s">
        <v>48</v>
      </c>
      <c r="N162" t="s">
        <v>728</v>
      </c>
      <c r="O162" t="s">
        <v>121</v>
      </c>
      <c r="P162" t="s">
        <v>729</v>
      </c>
      <c r="Q162" t="s">
        <v>41</v>
      </c>
      <c r="R162" t="s">
        <v>85</v>
      </c>
      <c r="S162" t="s">
        <v>730</v>
      </c>
      <c r="V162" t="s">
        <v>82</v>
      </c>
      <c r="W162" t="s">
        <v>586</v>
      </c>
      <c r="X162" t="s">
        <v>1</v>
      </c>
      <c r="Y162" t="s">
        <v>572</v>
      </c>
      <c r="Z162" t="s">
        <v>727</v>
      </c>
      <c r="AA162" t="s">
        <v>128</v>
      </c>
      <c r="AB162" t="s">
        <v>48</v>
      </c>
      <c r="AC162" t="s">
        <v>728</v>
      </c>
      <c r="AD162" t="s">
        <v>121</v>
      </c>
      <c r="AE162" t="s">
        <v>729</v>
      </c>
      <c r="AF162" t="s">
        <v>41</v>
      </c>
      <c r="AG162" t="s">
        <v>85</v>
      </c>
      <c r="AH162" t="s">
        <v>730</v>
      </c>
    </row>
    <row r="163" spans="1:35" x14ac:dyDescent="0.2">
      <c r="A163" t="s">
        <v>1089</v>
      </c>
      <c r="D163">
        <v>1.6</v>
      </c>
      <c r="E163">
        <f t="shared" si="7"/>
        <v>0.8</v>
      </c>
      <c r="F163" t="s">
        <v>1086</v>
      </c>
      <c r="G163" t="s">
        <v>570</v>
      </c>
      <c r="H163" t="s">
        <v>246</v>
      </c>
      <c r="I163" t="s">
        <v>143</v>
      </c>
      <c r="J163" t="s">
        <v>119</v>
      </c>
      <c r="K163" t="s">
        <v>571</v>
      </c>
      <c r="L163" t="s">
        <v>572</v>
      </c>
      <c r="M163" t="s">
        <v>57</v>
      </c>
      <c r="N163" t="s">
        <v>1</v>
      </c>
      <c r="O163" t="s">
        <v>731</v>
      </c>
      <c r="P163" t="s">
        <v>121</v>
      </c>
      <c r="Q163" t="s">
        <v>732</v>
      </c>
      <c r="V163" t="s">
        <v>570</v>
      </c>
      <c r="W163" t="s">
        <v>246</v>
      </c>
      <c r="X163" t="s">
        <v>143</v>
      </c>
      <c r="Y163" t="s">
        <v>119</v>
      </c>
      <c r="Z163" t="s">
        <v>571</v>
      </c>
      <c r="AA163" t="s">
        <v>572</v>
      </c>
      <c r="AB163" t="s">
        <v>57</v>
      </c>
      <c r="AC163" t="s">
        <v>1</v>
      </c>
      <c r="AD163" t="s">
        <v>731</v>
      </c>
      <c r="AE163" t="s">
        <v>121</v>
      </c>
      <c r="AF163" t="s">
        <v>732</v>
      </c>
    </row>
    <row r="164" spans="1:35" x14ac:dyDescent="0.2">
      <c r="A164" t="s">
        <v>1089</v>
      </c>
      <c r="D164">
        <v>1.5</v>
      </c>
      <c r="E164">
        <f t="shared" si="7"/>
        <v>0.7</v>
      </c>
      <c r="F164" t="s">
        <v>1086</v>
      </c>
      <c r="G164" t="s">
        <v>82</v>
      </c>
      <c r="H164" t="s">
        <v>83</v>
      </c>
      <c r="I164" t="s">
        <v>52</v>
      </c>
      <c r="J164" t="s">
        <v>634</v>
      </c>
      <c r="K164" t="s">
        <v>52</v>
      </c>
      <c r="L164" t="s">
        <v>288</v>
      </c>
      <c r="M164" t="s">
        <v>88</v>
      </c>
      <c r="N164" t="s">
        <v>68</v>
      </c>
      <c r="O164" t="s">
        <v>102</v>
      </c>
      <c r="P164" t="s">
        <v>409</v>
      </c>
      <c r="Q164" t="s">
        <v>85</v>
      </c>
      <c r="R164" t="s">
        <v>733</v>
      </c>
      <c r="V164" t="s">
        <v>82</v>
      </c>
      <c r="W164" t="s">
        <v>83</v>
      </c>
      <c r="X164" t="s">
        <v>52</v>
      </c>
      <c r="Y164" t="s">
        <v>634</v>
      </c>
      <c r="Z164" t="s">
        <v>52</v>
      </c>
      <c r="AA164" t="s">
        <v>288</v>
      </c>
      <c r="AB164" t="s">
        <v>88</v>
      </c>
      <c r="AC164" t="s">
        <v>68</v>
      </c>
      <c r="AD164" t="s">
        <v>102</v>
      </c>
      <c r="AE164" t="s">
        <v>409</v>
      </c>
      <c r="AF164" t="s">
        <v>85</v>
      </c>
      <c r="AG164" t="s">
        <v>733</v>
      </c>
    </row>
    <row r="165" spans="1:35" x14ac:dyDescent="0.2">
      <c r="A165" t="s">
        <v>1089</v>
      </c>
      <c r="D165">
        <v>1.4</v>
      </c>
      <c r="E165">
        <f t="shared" si="7"/>
        <v>0.59999999999999987</v>
      </c>
      <c r="F165" t="s">
        <v>1086</v>
      </c>
      <c r="G165" t="s">
        <v>222</v>
      </c>
      <c r="H165" t="s">
        <v>700</v>
      </c>
      <c r="I165" t="s">
        <v>316</v>
      </c>
      <c r="J165" t="s">
        <v>465</v>
      </c>
      <c r="K165" t="s">
        <v>308</v>
      </c>
      <c r="L165" t="s">
        <v>41</v>
      </c>
      <c r="M165" t="s">
        <v>85</v>
      </c>
      <c r="N165" t="s">
        <v>734</v>
      </c>
      <c r="O165" t="s">
        <v>348</v>
      </c>
      <c r="P165" t="s">
        <v>465</v>
      </c>
      <c r="Q165" t="s">
        <v>279</v>
      </c>
      <c r="R165" t="s">
        <v>735</v>
      </c>
      <c r="V165" t="s">
        <v>222</v>
      </c>
      <c r="W165" t="s">
        <v>700</v>
      </c>
      <c r="X165" t="s">
        <v>316</v>
      </c>
      <c r="Y165" t="s">
        <v>465</v>
      </c>
      <c r="Z165" t="s">
        <v>308</v>
      </c>
      <c r="AA165" t="s">
        <v>41</v>
      </c>
      <c r="AB165" t="s">
        <v>85</v>
      </c>
      <c r="AC165" t="s">
        <v>734</v>
      </c>
      <c r="AD165" t="s">
        <v>348</v>
      </c>
      <c r="AE165" t="s">
        <v>465</v>
      </c>
      <c r="AF165" t="s">
        <v>279</v>
      </c>
      <c r="AG165" t="s">
        <v>735</v>
      </c>
    </row>
    <row r="166" spans="1:35" x14ac:dyDescent="0.2">
      <c r="A166" t="s">
        <v>1089</v>
      </c>
      <c r="D166">
        <v>1.3</v>
      </c>
      <c r="E166">
        <f t="shared" si="7"/>
        <v>0.5</v>
      </c>
      <c r="F166" t="s">
        <v>1086</v>
      </c>
      <c r="G166" t="s">
        <v>216</v>
      </c>
      <c r="H166" t="s">
        <v>102</v>
      </c>
      <c r="I166" t="s">
        <v>390</v>
      </c>
      <c r="J166" t="s">
        <v>581</v>
      </c>
      <c r="K166" t="s">
        <v>131</v>
      </c>
      <c r="L166" t="s">
        <v>315</v>
      </c>
      <c r="M166" t="s">
        <v>65</v>
      </c>
      <c r="N166" t="s">
        <v>107</v>
      </c>
      <c r="O166" t="s">
        <v>57</v>
      </c>
      <c r="P166" t="s">
        <v>67</v>
      </c>
      <c r="Q166" t="s">
        <v>582</v>
      </c>
      <c r="R166" t="s">
        <v>736</v>
      </c>
      <c r="V166" t="s">
        <v>216</v>
      </c>
      <c r="W166" t="s">
        <v>102</v>
      </c>
      <c r="X166" t="s">
        <v>390</v>
      </c>
      <c r="Y166" t="s">
        <v>581</v>
      </c>
      <c r="Z166" t="s">
        <v>131</v>
      </c>
      <c r="AA166" t="s">
        <v>315</v>
      </c>
      <c r="AB166" t="s">
        <v>65</v>
      </c>
      <c r="AC166" t="s">
        <v>107</v>
      </c>
      <c r="AD166" t="s">
        <v>57</v>
      </c>
      <c r="AE166" t="s">
        <v>67</v>
      </c>
      <c r="AF166" t="s">
        <v>582</v>
      </c>
      <c r="AG166" t="s">
        <v>736</v>
      </c>
    </row>
    <row r="167" spans="1:35" x14ac:dyDescent="0.2">
      <c r="A167" t="s">
        <v>1089</v>
      </c>
      <c r="D167">
        <v>1.2</v>
      </c>
      <c r="E167">
        <f t="shared" si="7"/>
        <v>0.39999999999999991</v>
      </c>
      <c r="F167" t="s">
        <v>1086</v>
      </c>
      <c r="G167" t="s">
        <v>269</v>
      </c>
      <c r="H167" t="s">
        <v>270</v>
      </c>
      <c r="I167" t="s">
        <v>147</v>
      </c>
      <c r="J167" t="s">
        <v>121</v>
      </c>
      <c r="K167" t="s">
        <v>48</v>
      </c>
      <c r="L167" t="s">
        <v>271</v>
      </c>
      <c r="M167" t="s">
        <v>94</v>
      </c>
      <c r="N167" t="s">
        <v>272</v>
      </c>
      <c r="O167" t="s">
        <v>94</v>
      </c>
      <c r="P167" t="s">
        <v>143</v>
      </c>
      <c r="Q167" t="s">
        <v>737</v>
      </c>
      <c r="R167" t="s">
        <v>144</v>
      </c>
      <c r="V167" t="s">
        <v>269</v>
      </c>
      <c r="W167" t="s">
        <v>270</v>
      </c>
      <c r="X167" t="s">
        <v>147</v>
      </c>
      <c r="Y167" t="s">
        <v>121</v>
      </c>
      <c r="Z167" t="s">
        <v>48</v>
      </c>
      <c r="AA167" t="s">
        <v>271</v>
      </c>
      <c r="AB167" t="s">
        <v>94</v>
      </c>
      <c r="AC167" t="s">
        <v>272</v>
      </c>
      <c r="AD167" t="s">
        <v>94</v>
      </c>
      <c r="AE167" t="s">
        <v>143</v>
      </c>
      <c r="AF167" t="s">
        <v>737</v>
      </c>
      <c r="AG167" t="s">
        <v>144</v>
      </c>
    </row>
    <row r="168" spans="1:35" x14ac:dyDescent="0.2">
      <c r="A168" t="s">
        <v>1089</v>
      </c>
      <c r="D168">
        <v>1.1000000000000001</v>
      </c>
      <c r="E168">
        <f t="shared" si="7"/>
        <v>0.30000000000000004</v>
      </c>
      <c r="F168" t="s">
        <v>1086</v>
      </c>
      <c r="G168" t="s">
        <v>274</v>
      </c>
      <c r="H168" t="s">
        <v>351</v>
      </c>
      <c r="I168" t="s">
        <v>109</v>
      </c>
      <c r="J168" t="s">
        <v>219</v>
      </c>
      <c r="K168" t="s">
        <v>80</v>
      </c>
      <c r="L168" t="s">
        <v>52</v>
      </c>
      <c r="M168" t="s">
        <v>223</v>
      </c>
      <c r="N168" t="s">
        <v>1</v>
      </c>
      <c r="O168" t="s">
        <v>738</v>
      </c>
      <c r="P168" t="s">
        <v>121</v>
      </c>
      <c r="Q168" t="s">
        <v>48</v>
      </c>
      <c r="R168" t="s">
        <v>739</v>
      </c>
      <c r="S168" t="s">
        <v>740</v>
      </c>
      <c r="V168" t="s">
        <v>274</v>
      </c>
      <c r="W168" t="s">
        <v>351</v>
      </c>
      <c r="X168" t="s">
        <v>109</v>
      </c>
      <c r="Y168" t="s">
        <v>219</v>
      </c>
      <c r="Z168" t="s">
        <v>80</v>
      </c>
      <c r="AA168" t="s">
        <v>52</v>
      </c>
      <c r="AB168" t="s">
        <v>223</v>
      </c>
      <c r="AC168" t="s">
        <v>1</v>
      </c>
      <c r="AD168" t="s">
        <v>738</v>
      </c>
      <c r="AE168" t="s">
        <v>121</v>
      </c>
      <c r="AF168" t="s">
        <v>48</v>
      </c>
      <c r="AG168" t="s">
        <v>739</v>
      </c>
      <c r="AH168" t="s">
        <v>740</v>
      </c>
    </row>
    <row r="169" spans="1:35" x14ac:dyDescent="0.2">
      <c r="A169" t="s">
        <v>1089</v>
      </c>
      <c r="D169">
        <v>1</v>
      </c>
      <c r="E169">
        <f t="shared" si="7"/>
        <v>0.19999999999999996</v>
      </c>
      <c r="F169" t="s">
        <v>1086</v>
      </c>
      <c r="G169" t="s">
        <v>269</v>
      </c>
      <c r="H169" t="s">
        <v>64</v>
      </c>
      <c r="I169" t="s">
        <v>444</v>
      </c>
      <c r="J169" t="s">
        <v>98</v>
      </c>
      <c r="K169" t="s">
        <v>338</v>
      </c>
      <c r="L169" t="s">
        <v>253</v>
      </c>
      <c r="M169" t="s">
        <v>741</v>
      </c>
      <c r="N169" t="s">
        <v>52</v>
      </c>
      <c r="O169" t="s">
        <v>388</v>
      </c>
      <c r="P169" t="s">
        <v>48</v>
      </c>
      <c r="Q169" t="s">
        <v>535</v>
      </c>
      <c r="V169" t="s">
        <v>269</v>
      </c>
      <c r="W169" t="s">
        <v>64</v>
      </c>
      <c r="X169" t="s">
        <v>444</v>
      </c>
      <c r="Y169" t="s">
        <v>98</v>
      </c>
      <c r="Z169" t="s">
        <v>338</v>
      </c>
      <c r="AA169" t="s">
        <v>253</v>
      </c>
      <c r="AB169" t="s">
        <v>741</v>
      </c>
      <c r="AC169" t="s">
        <v>52</v>
      </c>
      <c r="AD169" t="s">
        <v>388</v>
      </c>
      <c r="AE169" t="s">
        <v>48</v>
      </c>
      <c r="AF169" t="s">
        <v>535</v>
      </c>
    </row>
    <row r="170" spans="1:35" x14ac:dyDescent="0.2">
      <c r="A170" t="s">
        <v>1089</v>
      </c>
      <c r="D170">
        <v>0.90000000000000102</v>
      </c>
      <c r="E170">
        <f t="shared" si="7"/>
        <v>0.10000000000000098</v>
      </c>
      <c r="F170" t="s">
        <v>1086</v>
      </c>
      <c r="G170" t="s">
        <v>72</v>
      </c>
      <c r="H170" t="s">
        <v>516</v>
      </c>
      <c r="I170" t="s">
        <v>75</v>
      </c>
      <c r="J170" t="s">
        <v>1</v>
      </c>
      <c r="K170" t="s">
        <v>265</v>
      </c>
      <c r="L170" t="s">
        <v>191</v>
      </c>
      <c r="M170" t="s">
        <v>57</v>
      </c>
      <c r="N170" t="s">
        <v>184</v>
      </c>
      <c r="O170" t="s">
        <v>68</v>
      </c>
      <c r="P170" t="s">
        <v>78</v>
      </c>
      <c r="Q170" t="s">
        <v>291</v>
      </c>
      <c r="R170" t="s">
        <v>158</v>
      </c>
      <c r="S170" t="s">
        <v>48</v>
      </c>
      <c r="T170" t="s">
        <v>449</v>
      </c>
      <c r="V170" t="s">
        <v>72</v>
      </c>
      <c r="W170" t="s">
        <v>516</v>
      </c>
      <c r="AB170" t="s">
        <v>57</v>
      </c>
      <c r="AE170" t="s">
        <v>78</v>
      </c>
      <c r="AF170" t="s">
        <v>291</v>
      </c>
      <c r="AG170" t="s">
        <v>158</v>
      </c>
      <c r="AH170" t="s">
        <v>48</v>
      </c>
      <c r="AI170" t="s">
        <v>449</v>
      </c>
    </row>
    <row r="171" spans="1:35" x14ac:dyDescent="0.2">
      <c r="A171" t="s">
        <v>1089</v>
      </c>
      <c r="D171">
        <v>0.80000000000000104</v>
      </c>
      <c r="E171">
        <f t="shared" si="7"/>
        <v>9.9920072216264089E-16</v>
      </c>
      <c r="F171" t="s">
        <v>1086</v>
      </c>
      <c r="G171" t="s">
        <v>210</v>
      </c>
      <c r="H171" t="s">
        <v>742</v>
      </c>
      <c r="I171" t="s">
        <v>193</v>
      </c>
      <c r="J171" t="s">
        <v>276</v>
      </c>
      <c r="K171" t="s">
        <v>689</v>
      </c>
      <c r="L171" t="s">
        <v>340</v>
      </c>
      <c r="M171" t="s">
        <v>52</v>
      </c>
      <c r="N171" t="s">
        <v>112</v>
      </c>
      <c r="O171" t="s">
        <v>743</v>
      </c>
      <c r="P171" t="s">
        <v>744</v>
      </c>
    </row>
    <row r="172" spans="1:35" x14ac:dyDescent="0.2">
      <c r="A172" t="s">
        <v>1089</v>
      </c>
      <c r="D172">
        <v>0.70000000000000095</v>
      </c>
      <c r="E172">
        <f t="shared" si="7"/>
        <v>-9.999999999999909E-2</v>
      </c>
      <c r="F172" t="s">
        <v>1086</v>
      </c>
      <c r="G172" t="s">
        <v>72</v>
      </c>
      <c r="H172" t="s">
        <v>78</v>
      </c>
      <c r="I172" t="s">
        <v>164</v>
      </c>
      <c r="J172" t="s">
        <v>143</v>
      </c>
      <c r="K172" t="s">
        <v>165</v>
      </c>
      <c r="L172" t="s">
        <v>52</v>
      </c>
      <c r="M172" t="s">
        <v>166</v>
      </c>
      <c r="N172" t="s">
        <v>75</v>
      </c>
      <c r="O172" t="s">
        <v>1</v>
      </c>
      <c r="P172" t="s">
        <v>196</v>
      </c>
      <c r="Q172" t="s">
        <v>745</v>
      </c>
      <c r="R172" t="s">
        <v>121</v>
      </c>
      <c r="S172" t="s">
        <v>126</v>
      </c>
    </row>
    <row r="173" spans="1:35" x14ac:dyDescent="0.2">
      <c r="A173" t="s">
        <v>1089</v>
      </c>
      <c r="D173">
        <v>0.6</v>
      </c>
      <c r="E173">
        <f t="shared" si="7"/>
        <v>-0.20000000000000007</v>
      </c>
      <c r="F173" t="s">
        <v>1086</v>
      </c>
      <c r="G173" t="s">
        <v>269</v>
      </c>
      <c r="H173" t="s">
        <v>270</v>
      </c>
      <c r="I173" t="s">
        <v>147</v>
      </c>
      <c r="J173" t="s">
        <v>121</v>
      </c>
      <c r="K173" t="s">
        <v>48</v>
      </c>
      <c r="L173" t="s">
        <v>95</v>
      </c>
      <c r="M173" t="s">
        <v>94</v>
      </c>
      <c r="N173" t="s">
        <v>272</v>
      </c>
      <c r="O173" t="s">
        <v>94</v>
      </c>
      <c r="P173" t="s">
        <v>143</v>
      </c>
      <c r="Q173" t="s">
        <v>58</v>
      </c>
      <c r="R173" t="s">
        <v>48</v>
      </c>
      <c r="S173" t="s">
        <v>273</v>
      </c>
    </row>
    <row r="174" spans="1:35" x14ac:dyDescent="0.2">
      <c r="A174" t="s">
        <v>1089</v>
      </c>
      <c r="D174">
        <v>0.5</v>
      </c>
      <c r="E174">
        <f t="shared" si="7"/>
        <v>-0.30000000000000004</v>
      </c>
      <c r="F174" t="s">
        <v>1086</v>
      </c>
      <c r="G174" t="s">
        <v>297</v>
      </c>
      <c r="H174" t="s">
        <v>443</v>
      </c>
      <c r="I174" t="s">
        <v>67</v>
      </c>
      <c r="J174" t="s">
        <v>101</v>
      </c>
      <c r="K174" t="s">
        <v>44</v>
      </c>
      <c r="L174" t="s">
        <v>45</v>
      </c>
      <c r="M174" t="s">
        <v>523</v>
      </c>
      <c r="N174" t="s">
        <v>52</v>
      </c>
      <c r="O174" t="s">
        <v>268</v>
      </c>
      <c r="P174" t="s">
        <v>52</v>
      </c>
      <c r="Q174" t="s">
        <v>48</v>
      </c>
      <c r="R174" t="s">
        <v>746</v>
      </c>
      <c r="S174" t="s">
        <v>747</v>
      </c>
      <c r="T174" t="s">
        <v>224</v>
      </c>
    </row>
    <row r="175" spans="1:35" x14ac:dyDescent="0.2">
      <c r="A175" t="s">
        <v>1089</v>
      </c>
      <c r="D175">
        <v>0.4</v>
      </c>
      <c r="E175">
        <f t="shared" si="7"/>
        <v>-0.4</v>
      </c>
      <c r="F175" t="s">
        <v>1086</v>
      </c>
      <c r="G175" t="s">
        <v>72</v>
      </c>
      <c r="H175" t="s">
        <v>308</v>
      </c>
      <c r="I175" t="s">
        <v>748</v>
      </c>
      <c r="J175" t="s">
        <v>174</v>
      </c>
      <c r="K175" t="s">
        <v>115</v>
      </c>
      <c r="L175" t="s">
        <v>68</v>
      </c>
      <c r="M175" t="s">
        <v>281</v>
      </c>
      <c r="N175" t="s">
        <v>260</v>
      </c>
      <c r="O175" t="s">
        <v>48</v>
      </c>
      <c r="P175" t="s">
        <v>360</v>
      </c>
      <c r="Q175" t="s">
        <v>749</v>
      </c>
      <c r="R175" t="s">
        <v>284</v>
      </c>
    </row>
    <row r="176" spans="1:35" x14ac:dyDescent="0.2">
      <c r="A176" t="s">
        <v>1089</v>
      </c>
      <c r="D176">
        <v>0.3</v>
      </c>
      <c r="E176">
        <f t="shared" si="7"/>
        <v>-0.5</v>
      </c>
      <c r="F176" t="s">
        <v>1086</v>
      </c>
      <c r="G176" t="s">
        <v>72</v>
      </c>
      <c r="H176" t="s">
        <v>235</v>
      </c>
      <c r="I176" t="s">
        <v>662</v>
      </c>
      <c r="J176" t="s">
        <v>109</v>
      </c>
      <c r="K176" t="s">
        <v>67</v>
      </c>
      <c r="L176" t="s">
        <v>68</v>
      </c>
      <c r="M176" t="s">
        <v>137</v>
      </c>
      <c r="N176" t="s">
        <v>207</v>
      </c>
      <c r="O176" t="s">
        <v>390</v>
      </c>
      <c r="P176" t="s">
        <v>330</v>
      </c>
      <c r="Q176" t="s">
        <v>42</v>
      </c>
      <c r="R176" t="s">
        <v>750</v>
      </c>
    </row>
    <row r="177" spans="1:35" x14ac:dyDescent="0.2">
      <c r="A177" t="s">
        <v>1089</v>
      </c>
      <c r="D177">
        <v>0.2</v>
      </c>
      <c r="E177">
        <f t="shared" si="7"/>
        <v>-0.60000000000000009</v>
      </c>
      <c r="F177" t="s">
        <v>1086</v>
      </c>
      <c r="G177" t="s">
        <v>50</v>
      </c>
      <c r="H177" t="s">
        <v>144</v>
      </c>
      <c r="I177" t="s">
        <v>261</v>
      </c>
      <c r="J177" t="s">
        <v>1</v>
      </c>
      <c r="K177" t="s">
        <v>60</v>
      </c>
      <c r="L177" t="s">
        <v>97</v>
      </c>
      <c r="M177" t="s">
        <v>250</v>
      </c>
      <c r="N177" t="s">
        <v>131</v>
      </c>
      <c r="O177" t="s">
        <v>127</v>
      </c>
      <c r="P177" t="s">
        <v>153</v>
      </c>
      <c r="Q177" t="s">
        <v>98</v>
      </c>
      <c r="R177" t="s">
        <v>99</v>
      </c>
    </row>
    <row r="178" spans="1:35" x14ac:dyDescent="0.2">
      <c r="A178" t="s">
        <v>1089</v>
      </c>
      <c r="D178">
        <v>9.9999999999999895E-2</v>
      </c>
      <c r="E178">
        <f t="shared" si="7"/>
        <v>-0.70000000000000018</v>
      </c>
      <c r="F178" t="s">
        <v>1086</v>
      </c>
      <c r="G178" t="s">
        <v>72</v>
      </c>
      <c r="H178" t="s">
        <v>751</v>
      </c>
      <c r="I178" t="s">
        <v>752</v>
      </c>
      <c r="J178" t="s">
        <v>119</v>
      </c>
      <c r="K178" t="s">
        <v>753</v>
      </c>
      <c r="L178" t="s">
        <v>245</v>
      </c>
      <c r="M178" t="s">
        <v>708</v>
      </c>
      <c r="N178" t="s">
        <v>754</v>
      </c>
      <c r="O178" t="s">
        <v>709</v>
      </c>
      <c r="P178" t="s">
        <v>63</v>
      </c>
    </row>
    <row r="179" spans="1:35" x14ac:dyDescent="0.2">
      <c r="A179" t="s">
        <v>1089</v>
      </c>
      <c r="D179">
        <v>0</v>
      </c>
      <c r="E179">
        <f t="shared" si="7"/>
        <v>-0.8</v>
      </c>
      <c r="F179" t="s">
        <v>1086</v>
      </c>
      <c r="G179" t="s">
        <v>436</v>
      </c>
      <c r="H179" t="s">
        <v>119</v>
      </c>
      <c r="I179" t="s">
        <v>755</v>
      </c>
      <c r="J179" t="s">
        <v>48</v>
      </c>
      <c r="K179" t="s">
        <v>209</v>
      </c>
      <c r="L179" t="s">
        <v>287</v>
      </c>
      <c r="M179" t="s">
        <v>140</v>
      </c>
      <c r="N179" t="s">
        <v>101</v>
      </c>
      <c r="O179" t="s">
        <v>57</v>
      </c>
      <c r="P179" t="s">
        <v>465</v>
      </c>
      <c r="Q179" t="s">
        <v>363</v>
      </c>
    </row>
    <row r="180" spans="1:35" x14ac:dyDescent="0.2">
      <c r="A180" t="s">
        <v>1089</v>
      </c>
      <c r="D180">
        <v>-0.1</v>
      </c>
      <c r="E180">
        <f t="shared" si="7"/>
        <v>-0.9</v>
      </c>
      <c r="F180" t="s">
        <v>1086</v>
      </c>
      <c r="G180" t="s">
        <v>82</v>
      </c>
      <c r="H180" t="s">
        <v>504</v>
      </c>
      <c r="I180" t="s">
        <v>304</v>
      </c>
      <c r="J180" t="s">
        <v>756</v>
      </c>
      <c r="K180" t="s">
        <v>757</v>
      </c>
      <c r="L180" t="s">
        <v>1</v>
      </c>
      <c r="M180" t="s">
        <v>758</v>
      </c>
      <c r="N180" t="s">
        <v>277</v>
      </c>
      <c r="O180" t="s">
        <v>121</v>
      </c>
      <c r="P180" t="s">
        <v>759</v>
      </c>
      <c r="Q180" t="s">
        <v>760</v>
      </c>
    </row>
    <row r="181" spans="1:35" x14ac:dyDescent="0.2">
      <c r="A181" t="s">
        <v>1089</v>
      </c>
      <c r="D181">
        <v>-0.2</v>
      </c>
      <c r="E181">
        <f t="shared" si="7"/>
        <v>-1</v>
      </c>
      <c r="F181" t="s">
        <v>1086</v>
      </c>
      <c r="G181" t="s">
        <v>473</v>
      </c>
      <c r="H181" t="s">
        <v>75</v>
      </c>
      <c r="I181" t="s">
        <v>584</v>
      </c>
      <c r="J181" t="s">
        <v>46</v>
      </c>
      <c r="K181" t="s">
        <v>489</v>
      </c>
      <c r="L181" t="s">
        <v>416</v>
      </c>
      <c r="M181" t="s">
        <v>75</v>
      </c>
      <c r="N181" t="s">
        <v>48</v>
      </c>
      <c r="O181" t="s">
        <v>761</v>
      </c>
      <c r="P181" t="s">
        <v>762</v>
      </c>
      <c r="Q181" t="s">
        <v>542</v>
      </c>
    </row>
    <row r="182" spans="1:35" x14ac:dyDescent="0.2">
      <c r="A182" t="s">
        <v>1090</v>
      </c>
      <c r="D182">
        <v>1.7</v>
      </c>
      <c r="E182">
        <f t="shared" si="7"/>
        <v>0.89999999999999991</v>
      </c>
      <c r="F182" t="s">
        <v>1086</v>
      </c>
      <c r="G182" t="s">
        <v>302</v>
      </c>
      <c r="H182" t="s">
        <v>764</v>
      </c>
      <c r="I182" t="s">
        <v>200</v>
      </c>
      <c r="J182" t="s">
        <v>147</v>
      </c>
      <c r="K182" t="s">
        <v>536</v>
      </c>
      <c r="L182" t="s">
        <v>109</v>
      </c>
      <c r="M182" t="s">
        <v>57</v>
      </c>
      <c r="N182" t="s">
        <v>51</v>
      </c>
      <c r="O182" t="s">
        <v>77</v>
      </c>
      <c r="P182" t="s">
        <v>52</v>
      </c>
      <c r="Q182" t="s">
        <v>48</v>
      </c>
      <c r="R182" t="s">
        <v>765</v>
      </c>
      <c r="S182" t="s">
        <v>766</v>
      </c>
      <c r="V182" t="s">
        <v>302</v>
      </c>
      <c r="W182" t="s">
        <v>764</v>
      </c>
      <c r="X182" t="s">
        <v>200</v>
      </c>
      <c r="Y182" t="s">
        <v>147</v>
      </c>
      <c r="Z182" t="s">
        <v>536</v>
      </c>
      <c r="AA182" t="s">
        <v>109</v>
      </c>
      <c r="AB182" t="s">
        <v>57</v>
      </c>
      <c r="AC182" t="s">
        <v>51</v>
      </c>
      <c r="AD182" t="s">
        <v>77</v>
      </c>
      <c r="AE182" t="s">
        <v>52</v>
      </c>
      <c r="AF182" t="s">
        <v>48</v>
      </c>
      <c r="AG182" t="s">
        <v>765</v>
      </c>
      <c r="AH182" t="s">
        <v>766</v>
      </c>
    </row>
    <row r="183" spans="1:35" x14ac:dyDescent="0.2">
      <c r="A183" t="s">
        <v>1090</v>
      </c>
      <c r="D183">
        <v>1.6</v>
      </c>
      <c r="E183">
        <f t="shared" si="7"/>
        <v>0.8</v>
      </c>
      <c r="F183" t="s">
        <v>1086</v>
      </c>
      <c r="G183" t="s">
        <v>473</v>
      </c>
      <c r="H183" t="s">
        <v>438</v>
      </c>
      <c r="I183" t="s">
        <v>65</v>
      </c>
      <c r="J183" t="s">
        <v>767</v>
      </c>
      <c r="K183" t="s">
        <v>48</v>
      </c>
      <c r="L183" t="s">
        <v>768</v>
      </c>
      <c r="M183" t="s">
        <v>489</v>
      </c>
      <c r="N183" t="s">
        <v>143</v>
      </c>
      <c r="O183" t="s">
        <v>69</v>
      </c>
      <c r="P183" t="s">
        <v>584</v>
      </c>
      <c r="Q183" t="s">
        <v>769</v>
      </c>
      <c r="V183" t="s">
        <v>473</v>
      </c>
      <c r="W183" t="s">
        <v>438</v>
      </c>
      <c r="X183" t="s">
        <v>65</v>
      </c>
      <c r="Y183" t="s">
        <v>767</v>
      </c>
      <c r="Z183" t="s">
        <v>48</v>
      </c>
      <c r="AA183" t="s">
        <v>768</v>
      </c>
      <c r="AB183" t="s">
        <v>489</v>
      </c>
      <c r="AC183" t="s">
        <v>143</v>
      </c>
      <c r="AD183" t="s">
        <v>69</v>
      </c>
      <c r="AE183" t="s">
        <v>584</v>
      </c>
      <c r="AF183" t="s">
        <v>769</v>
      </c>
    </row>
    <row r="184" spans="1:35" x14ac:dyDescent="0.2">
      <c r="A184" t="s">
        <v>1090</v>
      </c>
      <c r="D184">
        <v>1.5</v>
      </c>
      <c r="E184">
        <f t="shared" si="7"/>
        <v>0.7</v>
      </c>
      <c r="F184" t="s">
        <v>1086</v>
      </c>
      <c r="G184" t="s">
        <v>50</v>
      </c>
      <c r="H184" t="s">
        <v>354</v>
      </c>
      <c r="I184" t="s">
        <v>52</v>
      </c>
      <c r="J184" t="s">
        <v>176</v>
      </c>
      <c r="K184" t="s">
        <v>41</v>
      </c>
      <c r="L184" t="s">
        <v>48</v>
      </c>
      <c r="M184" t="s">
        <v>148</v>
      </c>
      <c r="N184" t="s">
        <v>509</v>
      </c>
      <c r="O184" t="s">
        <v>245</v>
      </c>
      <c r="P184" t="s">
        <v>68</v>
      </c>
      <c r="Q184" t="s">
        <v>368</v>
      </c>
      <c r="R184" t="s">
        <v>41</v>
      </c>
      <c r="S184" t="s">
        <v>48</v>
      </c>
      <c r="T184" t="s">
        <v>770</v>
      </c>
      <c r="V184" t="s">
        <v>50</v>
      </c>
      <c r="W184" t="s">
        <v>354</v>
      </c>
      <c r="X184" t="s">
        <v>52</v>
      </c>
      <c r="Y184" t="s">
        <v>176</v>
      </c>
      <c r="Z184" t="s">
        <v>41</v>
      </c>
      <c r="AA184" t="s">
        <v>48</v>
      </c>
      <c r="AB184" t="s">
        <v>148</v>
      </c>
      <c r="AC184" t="s">
        <v>509</v>
      </c>
      <c r="AD184" t="s">
        <v>245</v>
      </c>
      <c r="AE184" t="s">
        <v>68</v>
      </c>
      <c r="AF184" t="s">
        <v>368</v>
      </c>
      <c r="AG184" t="s">
        <v>41</v>
      </c>
      <c r="AH184" t="s">
        <v>48</v>
      </c>
      <c r="AI184" t="s">
        <v>770</v>
      </c>
    </row>
    <row r="185" spans="1:35" x14ac:dyDescent="0.2">
      <c r="A185" t="s">
        <v>1090</v>
      </c>
      <c r="D185">
        <v>1.4</v>
      </c>
      <c r="E185">
        <f t="shared" si="7"/>
        <v>0.59999999999999987</v>
      </c>
      <c r="F185" t="s">
        <v>1086</v>
      </c>
      <c r="G185" t="s">
        <v>297</v>
      </c>
      <c r="H185" t="s">
        <v>443</v>
      </c>
      <c r="I185" t="s">
        <v>67</v>
      </c>
      <c r="J185" t="s">
        <v>101</v>
      </c>
      <c r="K185" t="s">
        <v>44</v>
      </c>
      <c r="L185" t="s">
        <v>166</v>
      </c>
      <c r="M185" t="s">
        <v>224</v>
      </c>
      <c r="N185" t="s">
        <v>530</v>
      </c>
      <c r="O185" t="s">
        <v>47</v>
      </c>
      <c r="P185" t="s">
        <v>771</v>
      </c>
      <c r="Q185" t="s">
        <v>41</v>
      </c>
      <c r="R185" t="s">
        <v>63</v>
      </c>
      <c r="V185" t="s">
        <v>297</v>
      </c>
      <c r="W185" t="s">
        <v>443</v>
      </c>
      <c r="X185" t="s">
        <v>67</v>
      </c>
      <c r="Y185" t="s">
        <v>101</v>
      </c>
      <c r="Z185" t="s">
        <v>44</v>
      </c>
      <c r="AA185" t="s">
        <v>166</v>
      </c>
      <c r="AB185" t="s">
        <v>224</v>
      </c>
      <c r="AC185" t="s">
        <v>530</v>
      </c>
      <c r="AD185" t="s">
        <v>47</v>
      </c>
      <c r="AE185" t="s">
        <v>771</v>
      </c>
      <c r="AF185" t="s">
        <v>41</v>
      </c>
      <c r="AG185" t="s">
        <v>63</v>
      </c>
    </row>
    <row r="186" spans="1:35" x14ac:dyDescent="0.2">
      <c r="A186" t="s">
        <v>1090</v>
      </c>
      <c r="D186">
        <v>1.3</v>
      </c>
      <c r="E186">
        <f t="shared" si="7"/>
        <v>0.5</v>
      </c>
      <c r="F186" t="s">
        <v>1086</v>
      </c>
      <c r="G186" t="s">
        <v>473</v>
      </c>
      <c r="H186" t="s">
        <v>75</v>
      </c>
      <c r="I186" t="s">
        <v>267</v>
      </c>
      <c r="J186" t="s">
        <v>140</v>
      </c>
      <c r="K186" t="s">
        <v>1</v>
      </c>
      <c r="L186" t="s">
        <v>120</v>
      </c>
      <c r="M186" t="s">
        <v>121</v>
      </c>
      <c r="N186" t="s">
        <v>98</v>
      </c>
      <c r="O186" t="s">
        <v>123</v>
      </c>
      <c r="P186" t="s">
        <v>124</v>
      </c>
      <c r="Q186" t="s">
        <v>125</v>
      </c>
      <c r="R186" t="s">
        <v>126</v>
      </c>
      <c r="V186" t="s">
        <v>473</v>
      </c>
      <c r="W186" t="s">
        <v>75</v>
      </c>
      <c r="X186" t="s">
        <v>267</v>
      </c>
      <c r="Y186" t="s">
        <v>140</v>
      </c>
      <c r="Z186" t="s">
        <v>1</v>
      </c>
      <c r="AB186" t="s">
        <v>121</v>
      </c>
      <c r="AC186" t="s">
        <v>98</v>
      </c>
      <c r="AE186" t="s">
        <v>124</v>
      </c>
      <c r="AF186" t="s">
        <v>125</v>
      </c>
      <c r="AG186" t="s">
        <v>126</v>
      </c>
    </row>
    <row r="187" spans="1:35" x14ac:dyDescent="0.2">
      <c r="A187" t="s">
        <v>1090</v>
      </c>
      <c r="D187">
        <v>1.2</v>
      </c>
      <c r="E187">
        <f t="shared" si="7"/>
        <v>0.39999999999999991</v>
      </c>
      <c r="F187" t="s">
        <v>1086</v>
      </c>
      <c r="G187" t="s">
        <v>72</v>
      </c>
      <c r="H187" t="s">
        <v>353</v>
      </c>
      <c r="I187" t="s">
        <v>515</v>
      </c>
      <c r="J187" t="s">
        <v>98</v>
      </c>
      <c r="K187" t="s">
        <v>237</v>
      </c>
      <c r="L187" t="s">
        <v>521</v>
      </c>
      <c r="M187" t="s">
        <v>513</v>
      </c>
      <c r="N187" t="s">
        <v>140</v>
      </c>
      <c r="O187" t="s">
        <v>108</v>
      </c>
      <c r="P187" t="s">
        <v>772</v>
      </c>
      <c r="Q187" t="s">
        <v>276</v>
      </c>
      <c r="V187" t="s">
        <v>72</v>
      </c>
      <c r="W187" t="s">
        <v>353</v>
      </c>
      <c r="X187" t="s">
        <v>515</v>
      </c>
      <c r="Y187" t="s">
        <v>98</v>
      </c>
      <c r="AC187" t="s">
        <v>140</v>
      </c>
      <c r="AF187" t="s">
        <v>276</v>
      </c>
    </row>
    <row r="188" spans="1:35" x14ac:dyDescent="0.2">
      <c r="A188" t="s">
        <v>1090</v>
      </c>
      <c r="D188">
        <v>1.1000000000000001</v>
      </c>
      <c r="E188">
        <f t="shared" si="7"/>
        <v>0.30000000000000004</v>
      </c>
      <c r="F188" t="s">
        <v>1086</v>
      </c>
      <c r="G188" t="s">
        <v>773</v>
      </c>
      <c r="H188" t="s">
        <v>48</v>
      </c>
      <c r="I188" t="s">
        <v>774</v>
      </c>
      <c r="J188" t="s">
        <v>41</v>
      </c>
      <c r="K188" t="s">
        <v>48</v>
      </c>
      <c r="L188" t="s">
        <v>775</v>
      </c>
      <c r="M188" t="s">
        <v>669</v>
      </c>
      <c r="N188" t="s">
        <v>101</v>
      </c>
      <c r="O188" t="s">
        <v>776</v>
      </c>
      <c r="P188" t="s">
        <v>48</v>
      </c>
      <c r="Q188" t="s">
        <v>777</v>
      </c>
      <c r="R188" t="s">
        <v>778</v>
      </c>
    </row>
    <row r="189" spans="1:35" x14ac:dyDescent="0.2">
      <c r="A189" t="s">
        <v>1090</v>
      </c>
      <c r="D189">
        <v>1</v>
      </c>
      <c r="E189">
        <f t="shared" si="7"/>
        <v>0.19999999999999996</v>
      </c>
      <c r="F189" t="s">
        <v>1086</v>
      </c>
      <c r="G189" t="s">
        <v>72</v>
      </c>
      <c r="H189" t="s">
        <v>779</v>
      </c>
      <c r="I189" t="s">
        <v>780</v>
      </c>
      <c r="J189" t="s">
        <v>98</v>
      </c>
      <c r="K189" t="s">
        <v>781</v>
      </c>
      <c r="L189" t="s">
        <v>128</v>
      </c>
      <c r="M189" t="s">
        <v>48</v>
      </c>
      <c r="N189" t="s">
        <v>561</v>
      </c>
      <c r="O189" t="s">
        <v>57</v>
      </c>
      <c r="P189" t="s">
        <v>782</v>
      </c>
      <c r="Q189" t="s">
        <v>1</v>
      </c>
      <c r="R189" t="s">
        <v>783</v>
      </c>
    </row>
    <row r="190" spans="1:35" x14ac:dyDescent="0.2">
      <c r="A190" t="s">
        <v>1090</v>
      </c>
      <c r="D190">
        <v>0.90000000000000102</v>
      </c>
      <c r="E190">
        <f t="shared" si="7"/>
        <v>0.10000000000000098</v>
      </c>
      <c r="F190" t="s">
        <v>1086</v>
      </c>
      <c r="G190" t="s">
        <v>274</v>
      </c>
      <c r="H190" t="s">
        <v>151</v>
      </c>
      <c r="I190" t="s">
        <v>205</v>
      </c>
      <c r="J190" t="s">
        <v>52</v>
      </c>
      <c r="K190" t="s">
        <v>784</v>
      </c>
      <c r="L190" t="s">
        <v>52</v>
      </c>
      <c r="M190" t="s">
        <v>48</v>
      </c>
      <c r="N190" t="s">
        <v>449</v>
      </c>
      <c r="O190" t="s">
        <v>88</v>
      </c>
      <c r="P190" t="s">
        <v>68</v>
      </c>
      <c r="Q190" t="s">
        <v>268</v>
      </c>
      <c r="R190" t="s">
        <v>47</v>
      </c>
      <c r="S190" t="s">
        <v>85</v>
      </c>
      <c r="T190" t="s">
        <v>319</v>
      </c>
    </row>
    <row r="191" spans="1:35" x14ac:dyDescent="0.2">
      <c r="A191" t="s">
        <v>1090</v>
      </c>
      <c r="D191">
        <v>0.80000000000000104</v>
      </c>
      <c r="E191">
        <f t="shared" si="7"/>
        <v>9.9920072216264089E-16</v>
      </c>
      <c r="F191" t="s">
        <v>1086</v>
      </c>
      <c r="G191" t="s">
        <v>72</v>
      </c>
      <c r="H191" t="s">
        <v>785</v>
      </c>
      <c r="I191" t="s">
        <v>460</v>
      </c>
      <c r="J191" t="s">
        <v>67</v>
      </c>
      <c r="K191" t="s">
        <v>48</v>
      </c>
      <c r="L191" t="s">
        <v>53</v>
      </c>
      <c r="M191" t="s">
        <v>75</v>
      </c>
      <c r="N191" t="s">
        <v>786</v>
      </c>
      <c r="O191" t="s">
        <v>140</v>
      </c>
      <c r="P191" t="s">
        <v>48</v>
      </c>
      <c r="Q191" t="s">
        <v>497</v>
      </c>
      <c r="R191" t="s">
        <v>750</v>
      </c>
    </row>
    <row r="192" spans="1:35" x14ac:dyDescent="0.2">
      <c r="A192" t="s">
        <v>1090</v>
      </c>
      <c r="D192">
        <v>0.70000000000000095</v>
      </c>
      <c r="E192">
        <f t="shared" si="7"/>
        <v>-9.999999999999909E-2</v>
      </c>
      <c r="F192" t="s">
        <v>1086</v>
      </c>
      <c r="G192" t="s">
        <v>473</v>
      </c>
      <c r="H192" t="s">
        <v>340</v>
      </c>
      <c r="I192" t="s">
        <v>52</v>
      </c>
      <c r="J192" t="s">
        <v>524</v>
      </c>
      <c r="K192" t="s">
        <v>109</v>
      </c>
      <c r="L192" t="s">
        <v>48</v>
      </c>
      <c r="M192" t="s">
        <v>148</v>
      </c>
      <c r="N192" t="s">
        <v>787</v>
      </c>
      <c r="O192" t="s">
        <v>416</v>
      </c>
      <c r="P192" t="s">
        <v>496</v>
      </c>
      <c r="Q192" t="s">
        <v>140</v>
      </c>
      <c r="R192" t="s">
        <v>122</v>
      </c>
      <c r="S192" t="s">
        <v>383</v>
      </c>
    </row>
    <row r="193" spans="1:35" x14ac:dyDescent="0.2">
      <c r="A193" t="s">
        <v>1090</v>
      </c>
      <c r="D193">
        <v>0.6</v>
      </c>
      <c r="E193">
        <f t="shared" si="7"/>
        <v>-0.20000000000000007</v>
      </c>
      <c r="F193" t="s">
        <v>1086</v>
      </c>
      <c r="G193" t="s">
        <v>242</v>
      </c>
      <c r="H193" t="s">
        <v>353</v>
      </c>
      <c r="I193" t="s">
        <v>788</v>
      </c>
      <c r="J193" t="s">
        <v>70</v>
      </c>
      <c r="K193" t="s">
        <v>106</v>
      </c>
      <c r="L193" t="s">
        <v>48</v>
      </c>
      <c r="M193" t="s">
        <v>770</v>
      </c>
      <c r="N193" t="s">
        <v>158</v>
      </c>
      <c r="O193" t="s">
        <v>403</v>
      </c>
      <c r="P193" t="s">
        <v>448</v>
      </c>
    </row>
    <row r="194" spans="1:35" x14ac:dyDescent="0.2">
      <c r="A194" t="s">
        <v>1090</v>
      </c>
      <c r="D194">
        <v>0.5</v>
      </c>
      <c r="E194">
        <f t="shared" si="7"/>
        <v>-0.30000000000000004</v>
      </c>
      <c r="F194" t="s">
        <v>1086</v>
      </c>
      <c r="G194" t="s">
        <v>72</v>
      </c>
      <c r="H194" t="s">
        <v>431</v>
      </c>
      <c r="I194" t="s">
        <v>789</v>
      </c>
      <c r="J194" t="s">
        <v>48</v>
      </c>
      <c r="K194" t="s">
        <v>346</v>
      </c>
      <c r="L194" t="s">
        <v>308</v>
      </c>
      <c r="M194" t="s">
        <v>41</v>
      </c>
      <c r="N194" t="s">
        <v>406</v>
      </c>
      <c r="O194" t="s">
        <v>433</v>
      </c>
      <c r="P194" t="s">
        <v>140</v>
      </c>
      <c r="Q194" t="s">
        <v>309</v>
      </c>
      <c r="R194" t="s">
        <v>121</v>
      </c>
      <c r="S194" t="s">
        <v>48</v>
      </c>
      <c r="T194" t="s">
        <v>276</v>
      </c>
    </row>
    <row r="195" spans="1:35" x14ac:dyDescent="0.2">
      <c r="A195" t="s">
        <v>1090</v>
      </c>
      <c r="D195">
        <v>0.4</v>
      </c>
      <c r="E195">
        <f t="shared" si="7"/>
        <v>-0.4</v>
      </c>
      <c r="F195" t="s">
        <v>1086</v>
      </c>
      <c r="G195" t="s">
        <v>210</v>
      </c>
      <c r="H195" t="s">
        <v>733</v>
      </c>
      <c r="I195" t="s">
        <v>75</v>
      </c>
      <c r="J195" t="s">
        <v>790</v>
      </c>
      <c r="K195" t="s">
        <v>68</v>
      </c>
      <c r="L195" t="s">
        <v>337</v>
      </c>
      <c r="M195" t="s">
        <v>119</v>
      </c>
      <c r="N195" t="s">
        <v>52</v>
      </c>
      <c r="O195" t="s">
        <v>54</v>
      </c>
      <c r="P195" t="s">
        <v>334</v>
      </c>
      <c r="Q195" t="s">
        <v>791</v>
      </c>
    </row>
    <row r="196" spans="1:35" x14ac:dyDescent="0.2">
      <c r="A196" t="s">
        <v>1090</v>
      </c>
      <c r="D196">
        <v>0.3</v>
      </c>
      <c r="E196">
        <f t="shared" ref="E196:E241" si="8">D196-0.8</f>
        <v>-0.5</v>
      </c>
      <c r="F196" t="s">
        <v>1086</v>
      </c>
      <c r="G196" t="s">
        <v>182</v>
      </c>
      <c r="H196" t="s">
        <v>713</v>
      </c>
      <c r="I196" t="s">
        <v>782</v>
      </c>
      <c r="J196" t="s">
        <v>122</v>
      </c>
      <c r="K196" t="s">
        <v>148</v>
      </c>
      <c r="L196" t="s">
        <v>243</v>
      </c>
      <c r="M196" t="s">
        <v>128</v>
      </c>
      <c r="N196" t="s">
        <v>48</v>
      </c>
      <c r="O196" t="s">
        <v>792</v>
      </c>
      <c r="P196" t="s">
        <v>672</v>
      </c>
      <c r="Q196" t="s">
        <v>48</v>
      </c>
      <c r="R196" t="s">
        <v>256</v>
      </c>
      <c r="S196" t="s">
        <v>793</v>
      </c>
    </row>
    <row r="197" spans="1:35" x14ac:dyDescent="0.2">
      <c r="A197" t="s">
        <v>1090</v>
      </c>
      <c r="D197">
        <v>0.2</v>
      </c>
      <c r="E197">
        <f t="shared" si="8"/>
        <v>-0.60000000000000009</v>
      </c>
      <c r="F197" t="s">
        <v>1086</v>
      </c>
      <c r="G197" t="s">
        <v>72</v>
      </c>
      <c r="H197" t="s">
        <v>539</v>
      </c>
      <c r="I197" t="s">
        <v>121</v>
      </c>
      <c r="J197" t="s">
        <v>794</v>
      </c>
      <c r="K197" t="s">
        <v>795</v>
      </c>
      <c r="L197" t="s">
        <v>772</v>
      </c>
      <c r="M197" t="s">
        <v>276</v>
      </c>
      <c r="N197" t="s">
        <v>41</v>
      </c>
      <c r="O197" t="s">
        <v>85</v>
      </c>
      <c r="P197" t="s">
        <v>732</v>
      </c>
      <c r="Q197" t="s">
        <v>656</v>
      </c>
    </row>
    <row r="198" spans="1:35" x14ac:dyDescent="0.2">
      <c r="A198" t="s">
        <v>1090</v>
      </c>
      <c r="D198">
        <v>9.9999999999999895E-2</v>
      </c>
      <c r="E198">
        <f t="shared" si="8"/>
        <v>-0.70000000000000018</v>
      </c>
      <c r="F198" t="s">
        <v>1086</v>
      </c>
      <c r="G198" t="s">
        <v>796</v>
      </c>
      <c r="H198" t="s">
        <v>121</v>
      </c>
      <c r="I198" t="s">
        <v>797</v>
      </c>
      <c r="J198" t="s">
        <v>550</v>
      </c>
      <c r="K198" t="s">
        <v>68</v>
      </c>
      <c r="L198" t="s">
        <v>144</v>
      </c>
      <c r="M198" t="s">
        <v>176</v>
      </c>
      <c r="N198" t="s">
        <v>41</v>
      </c>
      <c r="O198" t="s">
        <v>465</v>
      </c>
      <c r="P198" t="s">
        <v>512</v>
      </c>
    </row>
    <row r="199" spans="1:35" x14ac:dyDescent="0.2">
      <c r="A199" t="s">
        <v>1090</v>
      </c>
      <c r="D199">
        <v>0</v>
      </c>
      <c r="E199">
        <f t="shared" si="8"/>
        <v>-0.8</v>
      </c>
      <c r="F199" t="s">
        <v>1086</v>
      </c>
      <c r="G199" t="s">
        <v>82</v>
      </c>
      <c r="H199" t="s">
        <v>798</v>
      </c>
      <c r="I199" t="s">
        <v>52</v>
      </c>
      <c r="J199" t="s">
        <v>799</v>
      </c>
      <c r="K199" t="s">
        <v>334</v>
      </c>
      <c r="L199" t="s">
        <v>121</v>
      </c>
      <c r="M199" t="s">
        <v>48</v>
      </c>
      <c r="N199" t="s">
        <v>535</v>
      </c>
      <c r="O199" t="s">
        <v>747</v>
      </c>
      <c r="P199" t="s">
        <v>800</v>
      </c>
      <c r="Q199" t="s">
        <v>440</v>
      </c>
    </row>
    <row r="200" spans="1:35" x14ac:dyDescent="0.2">
      <c r="A200" t="s">
        <v>1090</v>
      </c>
      <c r="D200">
        <v>-0.1</v>
      </c>
      <c r="E200">
        <f t="shared" si="8"/>
        <v>-0.9</v>
      </c>
      <c r="F200" t="s">
        <v>1086</v>
      </c>
      <c r="G200" t="s">
        <v>297</v>
      </c>
      <c r="H200" t="s">
        <v>312</v>
      </c>
      <c r="I200" t="s">
        <v>65</v>
      </c>
      <c r="J200" t="s">
        <v>415</v>
      </c>
      <c r="K200" t="s">
        <v>416</v>
      </c>
      <c r="L200" t="s">
        <v>151</v>
      </c>
      <c r="M200" t="s">
        <v>417</v>
      </c>
      <c r="N200" t="s">
        <v>418</v>
      </c>
      <c r="O200" t="s">
        <v>48</v>
      </c>
      <c r="P200" t="s">
        <v>419</v>
      </c>
      <c r="Q200" t="s">
        <v>801</v>
      </c>
      <c r="R200" t="s">
        <v>94</v>
      </c>
      <c r="S200" t="s">
        <v>224</v>
      </c>
    </row>
    <row r="201" spans="1:35" x14ac:dyDescent="0.2">
      <c r="A201" t="s">
        <v>1090</v>
      </c>
      <c r="D201">
        <v>-0.2</v>
      </c>
      <c r="E201">
        <f t="shared" si="8"/>
        <v>-1</v>
      </c>
      <c r="F201" t="s">
        <v>1086</v>
      </c>
      <c r="G201" t="s">
        <v>50</v>
      </c>
      <c r="H201" t="s">
        <v>127</v>
      </c>
      <c r="I201" t="s">
        <v>77</v>
      </c>
      <c r="J201" t="s">
        <v>128</v>
      </c>
      <c r="K201" t="s">
        <v>98</v>
      </c>
      <c r="L201" t="s">
        <v>319</v>
      </c>
      <c r="M201" t="s">
        <v>57</v>
      </c>
      <c r="N201" t="s">
        <v>662</v>
      </c>
      <c r="O201" t="s">
        <v>122</v>
      </c>
      <c r="P201" t="s">
        <v>177</v>
      </c>
      <c r="Q201" t="s">
        <v>48</v>
      </c>
      <c r="R201" t="s">
        <v>802</v>
      </c>
      <c r="S201" t="s">
        <v>301</v>
      </c>
    </row>
    <row r="202" spans="1:35" x14ac:dyDescent="0.2">
      <c r="A202" t="s">
        <v>1091</v>
      </c>
      <c r="D202">
        <v>1.7</v>
      </c>
      <c r="E202">
        <f t="shared" si="8"/>
        <v>0.89999999999999991</v>
      </c>
      <c r="F202" t="s">
        <v>1086</v>
      </c>
      <c r="G202" t="s">
        <v>804</v>
      </c>
      <c r="H202" t="s">
        <v>1</v>
      </c>
      <c r="I202" t="s">
        <v>505</v>
      </c>
      <c r="J202" t="s">
        <v>134</v>
      </c>
      <c r="K202" t="s">
        <v>128</v>
      </c>
      <c r="L202" t="s">
        <v>48</v>
      </c>
      <c r="M202" t="s">
        <v>805</v>
      </c>
      <c r="N202" t="s">
        <v>57</v>
      </c>
      <c r="O202" t="s">
        <v>45</v>
      </c>
      <c r="P202" t="s">
        <v>806</v>
      </c>
      <c r="Q202" t="s">
        <v>52</v>
      </c>
      <c r="R202" t="s">
        <v>135</v>
      </c>
      <c r="S202" t="s">
        <v>212</v>
      </c>
      <c r="T202" t="s">
        <v>317</v>
      </c>
      <c r="V202" t="s">
        <v>804</v>
      </c>
      <c r="W202" t="s">
        <v>1</v>
      </c>
      <c r="X202" t="s">
        <v>505</v>
      </c>
      <c r="Y202" t="s">
        <v>134</v>
      </c>
      <c r="Z202" t="s">
        <v>128</v>
      </c>
      <c r="AA202" t="s">
        <v>48</v>
      </c>
      <c r="AB202" t="s">
        <v>805</v>
      </c>
      <c r="AC202" t="s">
        <v>57</v>
      </c>
      <c r="AD202" t="s">
        <v>45</v>
      </c>
      <c r="AE202" t="s">
        <v>806</v>
      </c>
      <c r="AF202" t="s">
        <v>52</v>
      </c>
      <c r="AG202" t="s">
        <v>135</v>
      </c>
      <c r="AH202" t="s">
        <v>212</v>
      </c>
      <c r="AI202" t="s">
        <v>317</v>
      </c>
    </row>
    <row r="203" spans="1:35" x14ac:dyDescent="0.2">
      <c r="A203" t="s">
        <v>1091</v>
      </c>
      <c r="D203">
        <v>1.6</v>
      </c>
      <c r="E203">
        <f t="shared" si="8"/>
        <v>0.8</v>
      </c>
      <c r="F203" t="s">
        <v>1086</v>
      </c>
      <c r="G203" t="s">
        <v>50</v>
      </c>
      <c r="H203" t="s">
        <v>119</v>
      </c>
      <c r="I203" t="s">
        <v>155</v>
      </c>
      <c r="J203" t="s">
        <v>807</v>
      </c>
      <c r="K203" t="s">
        <v>52</v>
      </c>
      <c r="L203" t="s">
        <v>109</v>
      </c>
      <c r="M203" t="s">
        <v>177</v>
      </c>
      <c r="N203" t="s">
        <v>88</v>
      </c>
      <c r="O203" t="s">
        <v>131</v>
      </c>
      <c r="P203" t="s">
        <v>119</v>
      </c>
      <c r="Q203" t="s">
        <v>586</v>
      </c>
      <c r="R203" t="s">
        <v>48</v>
      </c>
      <c r="S203" t="s">
        <v>290</v>
      </c>
      <c r="V203" t="s">
        <v>50</v>
      </c>
      <c r="Z203" t="s">
        <v>52</v>
      </c>
      <c r="AB203" t="s">
        <v>177</v>
      </c>
      <c r="AD203" t="s">
        <v>131</v>
      </c>
    </row>
    <row r="204" spans="1:35" x14ac:dyDescent="0.2">
      <c r="A204" t="s">
        <v>1091</v>
      </c>
      <c r="D204">
        <v>1.5</v>
      </c>
      <c r="E204">
        <f t="shared" si="8"/>
        <v>0.7</v>
      </c>
      <c r="F204" t="s">
        <v>1086</v>
      </c>
      <c r="G204" t="s">
        <v>72</v>
      </c>
      <c r="H204" t="s">
        <v>808</v>
      </c>
      <c r="I204" t="s">
        <v>809</v>
      </c>
      <c r="J204" t="s">
        <v>128</v>
      </c>
      <c r="K204" t="s">
        <v>109</v>
      </c>
      <c r="L204" t="s">
        <v>88</v>
      </c>
      <c r="M204" t="s">
        <v>68</v>
      </c>
      <c r="N204" t="s">
        <v>496</v>
      </c>
      <c r="O204" t="s">
        <v>480</v>
      </c>
      <c r="P204" t="s">
        <v>810</v>
      </c>
      <c r="Q204" t="s">
        <v>52</v>
      </c>
      <c r="R204" t="s">
        <v>48</v>
      </c>
      <c r="S204" t="s">
        <v>99</v>
      </c>
      <c r="V204" t="s">
        <v>72</v>
      </c>
      <c r="Y204" t="s">
        <v>128</v>
      </c>
      <c r="Z204" t="s">
        <v>109</v>
      </c>
      <c r="AA204" t="s">
        <v>88</v>
      </c>
      <c r="AG204" t="s">
        <v>48</v>
      </c>
    </row>
    <row r="205" spans="1:35" x14ac:dyDescent="0.2">
      <c r="A205" t="s">
        <v>1091</v>
      </c>
      <c r="D205">
        <v>1.4</v>
      </c>
      <c r="E205">
        <f t="shared" si="8"/>
        <v>0.59999999999999987</v>
      </c>
      <c r="F205" t="s">
        <v>1086</v>
      </c>
      <c r="G205" t="s">
        <v>72</v>
      </c>
      <c r="H205" t="s">
        <v>778</v>
      </c>
      <c r="I205" t="s">
        <v>75</v>
      </c>
      <c r="J205" t="s">
        <v>1</v>
      </c>
      <c r="K205" t="s">
        <v>265</v>
      </c>
      <c r="L205" t="s">
        <v>811</v>
      </c>
      <c r="M205" t="s">
        <v>154</v>
      </c>
      <c r="N205" t="s">
        <v>812</v>
      </c>
      <c r="O205" t="s">
        <v>48</v>
      </c>
      <c r="P205" t="s">
        <v>813</v>
      </c>
      <c r="Q205" t="s">
        <v>75</v>
      </c>
      <c r="R205" t="s">
        <v>469</v>
      </c>
      <c r="V205" t="s">
        <v>72</v>
      </c>
    </row>
    <row r="206" spans="1:35" x14ac:dyDescent="0.2">
      <c r="A206" t="s">
        <v>1091</v>
      </c>
      <c r="D206">
        <v>1.3</v>
      </c>
      <c r="E206">
        <f t="shared" si="8"/>
        <v>0.5</v>
      </c>
      <c r="F206" t="s">
        <v>1086</v>
      </c>
      <c r="G206" t="s">
        <v>814</v>
      </c>
      <c r="H206" t="s">
        <v>815</v>
      </c>
      <c r="I206" t="s">
        <v>1</v>
      </c>
      <c r="J206" t="s">
        <v>276</v>
      </c>
      <c r="K206" t="s">
        <v>48</v>
      </c>
      <c r="L206" t="s">
        <v>162</v>
      </c>
      <c r="M206" t="s">
        <v>41</v>
      </c>
      <c r="N206" t="s">
        <v>48</v>
      </c>
      <c r="O206" t="s">
        <v>816</v>
      </c>
      <c r="P206" t="s">
        <v>817</v>
      </c>
      <c r="Q206" t="s">
        <v>158</v>
      </c>
      <c r="R206" t="s">
        <v>48</v>
      </c>
      <c r="S206" t="s">
        <v>476</v>
      </c>
    </row>
    <row r="207" spans="1:35" x14ac:dyDescent="0.2">
      <c r="A207" t="s">
        <v>1091</v>
      </c>
      <c r="D207">
        <v>1.2</v>
      </c>
      <c r="E207">
        <f t="shared" si="8"/>
        <v>0.39999999999999991</v>
      </c>
      <c r="F207" t="s">
        <v>1086</v>
      </c>
      <c r="G207" t="s">
        <v>473</v>
      </c>
      <c r="H207" t="s">
        <v>64</v>
      </c>
      <c r="I207" t="s">
        <v>65</v>
      </c>
      <c r="J207" t="s">
        <v>56</v>
      </c>
      <c r="K207" t="s">
        <v>77</v>
      </c>
      <c r="L207" t="s">
        <v>67</v>
      </c>
      <c r="M207" t="s">
        <v>130</v>
      </c>
      <c r="N207" t="s">
        <v>306</v>
      </c>
      <c r="O207" t="s">
        <v>94</v>
      </c>
      <c r="P207" t="s">
        <v>416</v>
      </c>
      <c r="Q207" t="s">
        <v>119</v>
      </c>
      <c r="R207" t="s">
        <v>818</v>
      </c>
      <c r="S207" t="s">
        <v>819</v>
      </c>
    </row>
    <row r="208" spans="1:35" x14ac:dyDescent="0.2">
      <c r="A208" t="s">
        <v>1091</v>
      </c>
      <c r="D208">
        <v>1.1000000000000001</v>
      </c>
      <c r="E208">
        <f t="shared" si="8"/>
        <v>0.30000000000000004</v>
      </c>
      <c r="F208" t="s">
        <v>1086</v>
      </c>
      <c r="G208" t="s">
        <v>274</v>
      </c>
      <c r="H208" t="s">
        <v>75</v>
      </c>
      <c r="I208" t="s">
        <v>1</v>
      </c>
      <c r="J208" t="s">
        <v>275</v>
      </c>
      <c r="K208" t="s">
        <v>276</v>
      </c>
      <c r="L208" t="s">
        <v>154</v>
      </c>
      <c r="M208" t="s">
        <v>820</v>
      </c>
      <c r="N208" t="s">
        <v>119</v>
      </c>
      <c r="O208" t="s">
        <v>440</v>
      </c>
      <c r="P208" t="s">
        <v>821</v>
      </c>
      <c r="Q208" t="s">
        <v>121</v>
      </c>
      <c r="R208" t="s">
        <v>822</v>
      </c>
    </row>
    <row r="209" spans="1:34" x14ac:dyDescent="0.2">
      <c r="A209" t="s">
        <v>1091</v>
      </c>
      <c r="D209">
        <v>1</v>
      </c>
      <c r="E209">
        <f t="shared" si="8"/>
        <v>0.19999999999999996</v>
      </c>
      <c r="F209" t="s">
        <v>1086</v>
      </c>
      <c r="G209" t="s">
        <v>82</v>
      </c>
      <c r="H209" t="s">
        <v>312</v>
      </c>
      <c r="I209" t="s">
        <v>65</v>
      </c>
      <c r="J209" t="s">
        <v>504</v>
      </c>
      <c r="K209" t="s">
        <v>440</v>
      </c>
      <c r="L209" t="s">
        <v>334</v>
      </c>
      <c r="M209" t="s">
        <v>823</v>
      </c>
      <c r="N209" t="s">
        <v>140</v>
      </c>
      <c r="O209" t="s">
        <v>109</v>
      </c>
      <c r="P209" t="s">
        <v>52</v>
      </c>
      <c r="Q209" t="s">
        <v>107</v>
      </c>
      <c r="R209" t="s">
        <v>47</v>
      </c>
      <c r="S209" t="s">
        <v>85</v>
      </c>
      <c r="T209" t="s">
        <v>813</v>
      </c>
    </row>
    <row r="210" spans="1:34" x14ac:dyDescent="0.2">
      <c r="A210" t="s">
        <v>1091</v>
      </c>
      <c r="D210">
        <v>0.90000000000000102</v>
      </c>
      <c r="E210">
        <f t="shared" si="8"/>
        <v>0.10000000000000098</v>
      </c>
      <c r="F210" t="s">
        <v>1086</v>
      </c>
      <c r="G210" t="s">
        <v>216</v>
      </c>
      <c r="H210" t="s">
        <v>151</v>
      </c>
      <c r="I210" t="s">
        <v>1</v>
      </c>
      <c r="J210" t="s">
        <v>285</v>
      </c>
      <c r="K210" t="s">
        <v>824</v>
      </c>
      <c r="L210" t="s">
        <v>52</v>
      </c>
      <c r="M210" t="s">
        <v>825</v>
      </c>
      <c r="N210" t="s">
        <v>245</v>
      </c>
      <c r="O210" t="s">
        <v>101</v>
      </c>
      <c r="P210" t="s">
        <v>826</v>
      </c>
      <c r="Q210" t="s">
        <v>48</v>
      </c>
      <c r="R210" t="s">
        <v>130</v>
      </c>
    </row>
    <row r="211" spans="1:34" x14ac:dyDescent="0.2">
      <c r="A211" t="s">
        <v>1091</v>
      </c>
      <c r="D211">
        <v>0.80000000000000104</v>
      </c>
      <c r="E211">
        <f t="shared" si="8"/>
        <v>9.9920072216264089E-16</v>
      </c>
      <c r="F211" t="s">
        <v>1086</v>
      </c>
      <c r="G211" t="s">
        <v>297</v>
      </c>
      <c r="H211" t="s">
        <v>443</v>
      </c>
      <c r="I211" t="s">
        <v>67</v>
      </c>
      <c r="J211" t="s">
        <v>101</v>
      </c>
      <c r="K211" t="s">
        <v>44</v>
      </c>
      <c r="L211" t="s">
        <v>45</v>
      </c>
      <c r="M211" t="s">
        <v>523</v>
      </c>
      <c r="N211" t="s">
        <v>52</v>
      </c>
      <c r="O211" t="s">
        <v>524</v>
      </c>
      <c r="P211" t="s">
        <v>48</v>
      </c>
      <c r="Q211" t="s">
        <v>395</v>
      </c>
      <c r="R211" t="s">
        <v>52</v>
      </c>
      <c r="S211" t="s">
        <v>186</v>
      </c>
      <c r="T211" t="s">
        <v>235</v>
      </c>
    </row>
    <row r="212" spans="1:34" x14ac:dyDescent="0.2">
      <c r="A212" t="s">
        <v>1091</v>
      </c>
      <c r="D212">
        <v>0.70000000000000095</v>
      </c>
      <c r="E212">
        <f t="shared" si="8"/>
        <v>-9.999999999999909E-2</v>
      </c>
      <c r="F212" t="s">
        <v>1086</v>
      </c>
      <c r="G212" t="s">
        <v>82</v>
      </c>
      <c r="H212" t="s">
        <v>193</v>
      </c>
      <c r="I212" t="s">
        <v>437</v>
      </c>
      <c r="J212" t="s">
        <v>67</v>
      </c>
      <c r="K212" t="s">
        <v>48</v>
      </c>
      <c r="L212" t="s">
        <v>452</v>
      </c>
      <c r="M212" t="s">
        <v>507</v>
      </c>
      <c r="N212" t="s">
        <v>52</v>
      </c>
      <c r="O212" t="s">
        <v>45</v>
      </c>
      <c r="P212" t="s">
        <v>173</v>
      </c>
      <c r="Q212" t="s">
        <v>827</v>
      </c>
      <c r="R212" t="s">
        <v>1</v>
      </c>
      <c r="S212" t="s">
        <v>750</v>
      </c>
    </row>
    <row r="213" spans="1:34" x14ac:dyDescent="0.2">
      <c r="A213" t="s">
        <v>1091</v>
      </c>
      <c r="D213">
        <v>0.6</v>
      </c>
      <c r="E213">
        <f t="shared" si="8"/>
        <v>-0.20000000000000007</v>
      </c>
      <c r="F213" t="s">
        <v>1086</v>
      </c>
      <c r="G213" t="s">
        <v>72</v>
      </c>
      <c r="H213" t="s">
        <v>828</v>
      </c>
      <c r="I213" t="s">
        <v>203</v>
      </c>
      <c r="J213" t="s">
        <v>829</v>
      </c>
      <c r="K213" t="s">
        <v>42</v>
      </c>
      <c r="L213" t="s">
        <v>463</v>
      </c>
      <c r="M213" t="s">
        <v>245</v>
      </c>
      <c r="N213" t="s">
        <v>85</v>
      </c>
      <c r="O213" t="s">
        <v>539</v>
      </c>
      <c r="P213" t="s">
        <v>830</v>
      </c>
      <c r="Q213" t="s">
        <v>77</v>
      </c>
    </row>
    <row r="214" spans="1:34" x14ac:dyDescent="0.2">
      <c r="A214" t="s">
        <v>1091</v>
      </c>
      <c r="D214">
        <v>0.5</v>
      </c>
      <c r="E214">
        <f t="shared" si="8"/>
        <v>-0.30000000000000004</v>
      </c>
      <c r="F214" t="s">
        <v>1086</v>
      </c>
      <c r="G214" t="s">
        <v>371</v>
      </c>
      <c r="H214" t="s">
        <v>461</v>
      </c>
      <c r="I214" t="s">
        <v>465</v>
      </c>
      <c r="J214" t="s">
        <v>262</v>
      </c>
      <c r="K214" t="s">
        <v>176</v>
      </c>
      <c r="L214" t="s">
        <v>97</v>
      </c>
      <c r="M214" t="s">
        <v>831</v>
      </c>
      <c r="N214" t="s">
        <v>48</v>
      </c>
      <c r="O214" t="s">
        <v>832</v>
      </c>
      <c r="P214" t="s">
        <v>511</v>
      </c>
      <c r="Q214" t="s">
        <v>135</v>
      </c>
      <c r="R214" t="s">
        <v>41</v>
      </c>
    </row>
    <row r="215" spans="1:34" x14ac:dyDescent="0.2">
      <c r="A215" t="s">
        <v>1091</v>
      </c>
      <c r="D215">
        <v>0.4</v>
      </c>
      <c r="E215">
        <f t="shared" si="8"/>
        <v>-0.4</v>
      </c>
      <c r="F215" t="s">
        <v>1086</v>
      </c>
      <c r="G215" t="s">
        <v>269</v>
      </c>
      <c r="H215" t="s">
        <v>236</v>
      </c>
      <c r="I215" t="s">
        <v>109</v>
      </c>
      <c r="J215" t="s">
        <v>193</v>
      </c>
      <c r="K215" t="s">
        <v>48</v>
      </c>
      <c r="L215" t="s">
        <v>718</v>
      </c>
      <c r="M215" t="s">
        <v>833</v>
      </c>
      <c r="N215" t="s">
        <v>48</v>
      </c>
      <c r="O215" t="s">
        <v>834</v>
      </c>
      <c r="P215" t="s">
        <v>119</v>
      </c>
      <c r="Q215" t="s">
        <v>835</v>
      </c>
    </row>
    <row r="216" spans="1:34" x14ac:dyDescent="0.2">
      <c r="A216" t="s">
        <v>1091</v>
      </c>
      <c r="D216">
        <v>0.3</v>
      </c>
      <c r="E216">
        <f t="shared" si="8"/>
        <v>-0.5</v>
      </c>
      <c r="F216" t="s">
        <v>1086</v>
      </c>
      <c r="G216" t="s">
        <v>50</v>
      </c>
      <c r="H216" t="s">
        <v>127</v>
      </c>
      <c r="I216" t="s">
        <v>77</v>
      </c>
      <c r="J216" t="s">
        <v>128</v>
      </c>
      <c r="K216" t="s">
        <v>98</v>
      </c>
      <c r="L216" t="s">
        <v>319</v>
      </c>
      <c r="M216" t="s">
        <v>57</v>
      </c>
      <c r="N216" t="s">
        <v>662</v>
      </c>
      <c r="O216" t="s">
        <v>122</v>
      </c>
      <c r="P216" t="s">
        <v>177</v>
      </c>
      <c r="Q216" t="s">
        <v>48</v>
      </c>
      <c r="R216" t="s">
        <v>802</v>
      </c>
      <c r="S216" t="s">
        <v>836</v>
      </c>
    </row>
    <row r="217" spans="1:34" x14ac:dyDescent="0.2">
      <c r="A217" t="s">
        <v>1091</v>
      </c>
      <c r="D217">
        <v>0.2</v>
      </c>
      <c r="E217">
        <f t="shared" si="8"/>
        <v>-0.60000000000000009</v>
      </c>
      <c r="F217" t="s">
        <v>1086</v>
      </c>
      <c r="G217" t="s">
        <v>269</v>
      </c>
      <c r="H217" t="s">
        <v>438</v>
      </c>
      <c r="I217" t="s">
        <v>837</v>
      </c>
      <c r="J217" t="s">
        <v>52</v>
      </c>
      <c r="K217" t="s">
        <v>261</v>
      </c>
      <c r="L217" t="s">
        <v>101</v>
      </c>
      <c r="M217" t="s">
        <v>650</v>
      </c>
      <c r="N217" t="s">
        <v>465</v>
      </c>
      <c r="O217" t="s">
        <v>84</v>
      </c>
      <c r="P217" t="s">
        <v>136</v>
      </c>
      <c r="Q217" t="s">
        <v>42</v>
      </c>
      <c r="R217" t="s">
        <v>750</v>
      </c>
    </row>
    <row r="218" spans="1:34" x14ac:dyDescent="0.2">
      <c r="A218" t="s">
        <v>1091</v>
      </c>
      <c r="D218">
        <v>9.9999999999999895E-2</v>
      </c>
      <c r="E218">
        <f t="shared" si="8"/>
        <v>-0.70000000000000018</v>
      </c>
      <c r="F218" t="s">
        <v>1086</v>
      </c>
      <c r="G218" t="s">
        <v>82</v>
      </c>
      <c r="H218" t="s">
        <v>586</v>
      </c>
      <c r="I218" t="s">
        <v>465</v>
      </c>
      <c r="J218" t="s">
        <v>398</v>
      </c>
      <c r="K218" t="s">
        <v>838</v>
      </c>
      <c r="L218" t="s">
        <v>52</v>
      </c>
      <c r="M218" t="s">
        <v>48</v>
      </c>
      <c r="N218" t="s">
        <v>839</v>
      </c>
      <c r="O218" t="s">
        <v>177</v>
      </c>
      <c r="P218" t="s">
        <v>48</v>
      </c>
      <c r="Q218" t="s">
        <v>840</v>
      </c>
    </row>
    <row r="219" spans="1:34" x14ac:dyDescent="0.2">
      <c r="A219" t="s">
        <v>1091</v>
      </c>
      <c r="D219">
        <v>0</v>
      </c>
      <c r="E219">
        <f t="shared" si="8"/>
        <v>-0.8</v>
      </c>
      <c r="F219" t="s">
        <v>1086</v>
      </c>
      <c r="G219" t="s">
        <v>841</v>
      </c>
      <c r="H219" t="s">
        <v>319</v>
      </c>
      <c r="I219" t="s">
        <v>75</v>
      </c>
      <c r="J219" t="s">
        <v>128</v>
      </c>
      <c r="K219" t="s">
        <v>48</v>
      </c>
      <c r="L219" t="s">
        <v>419</v>
      </c>
      <c r="M219" t="s">
        <v>842</v>
      </c>
      <c r="N219" t="s">
        <v>94</v>
      </c>
      <c r="O219" t="s">
        <v>186</v>
      </c>
      <c r="P219" t="s">
        <v>397</v>
      </c>
      <c r="Q219" t="s">
        <v>510</v>
      </c>
    </row>
    <row r="220" spans="1:34" x14ac:dyDescent="0.2">
      <c r="A220" t="s">
        <v>1091</v>
      </c>
      <c r="D220">
        <v>-0.1</v>
      </c>
      <c r="E220">
        <f t="shared" si="8"/>
        <v>-0.9</v>
      </c>
      <c r="F220" t="s">
        <v>1086</v>
      </c>
      <c r="G220" t="s">
        <v>843</v>
      </c>
      <c r="H220" t="s">
        <v>844</v>
      </c>
      <c r="I220" t="s">
        <v>85</v>
      </c>
      <c r="J220" t="s">
        <v>148</v>
      </c>
      <c r="K220" t="s">
        <v>845</v>
      </c>
      <c r="L220" t="s">
        <v>68</v>
      </c>
      <c r="M220" t="s">
        <v>200</v>
      </c>
      <c r="N220" t="s">
        <v>158</v>
      </c>
      <c r="O220" t="s">
        <v>48</v>
      </c>
      <c r="P220" t="s">
        <v>452</v>
      </c>
      <c r="Q220" t="s">
        <v>94</v>
      </c>
      <c r="R220" t="s">
        <v>55</v>
      </c>
      <c r="S220" t="s">
        <v>94</v>
      </c>
      <c r="T220" t="s">
        <v>68</v>
      </c>
      <c r="U220" t="s">
        <v>144</v>
      </c>
    </row>
    <row r="221" spans="1:34" x14ac:dyDescent="0.2">
      <c r="A221" t="s">
        <v>1091</v>
      </c>
      <c r="D221">
        <v>-0.2</v>
      </c>
      <c r="E221">
        <f t="shared" si="8"/>
        <v>-1</v>
      </c>
      <c r="F221" t="s">
        <v>1086</v>
      </c>
      <c r="G221" t="s">
        <v>846</v>
      </c>
      <c r="H221" t="s">
        <v>101</v>
      </c>
      <c r="I221" t="s">
        <v>83</v>
      </c>
      <c r="J221" t="s">
        <v>70</v>
      </c>
      <c r="K221" t="s">
        <v>259</v>
      </c>
      <c r="L221" t="s">
        <v>332</v>
      </c>
      <c r="M221" t="s">
        <v>68</v>
      </c>
      <c r="N221" t="s">
        <v>104</v>
      </c>
      <c r="O221" t="s">
        <v>54</v>
      </c>
      <c r="P221" t="s">
        <v>1</v>
      </c>
      <c r="Q221" t="s">
        <v>847</v>
      </c>
      <c r="R221" t="s">
        <v>249</v>
      </c>
    </row>
    <row r="222" spans="1:34" x14ac:dyDescent="0.2">
      <c r="A222" t="s">
        <v>1092</v>
      </c>
      <c r="D222">
        <v>1.7</v>
      </c>
      <c r="E222">
        <f t="shared" si="8"/>
        <v>0.89999999999999991</v>
      </c>
      <c r="F222" t="s">
        <v>1086</v>
      </c>
      <c r="G222" t="s">
        <v>82</v>
      </c>
      <c r="H222" t="s">
        <v>193</v>
      </c>
      <c r="I222" t="s">
        <v>849</v>
      </c>
      <c r="J222" t="s">
        <v>88</v>
      </c>
      <c r="K222" t="s">
        <v>416</v>
      </c>
      <c r="L222" t="s">
        <v>850</v>
      </c>
      <c r="M222" t="s">
        <v>851</v>
      </c>
      <c r="N222" t="s">
        <v>174</v>
      </c>
      <c r="O222" t="s">
        <v>57</v>
      </c>
      <c r="P222" t="s">
        <v>786</v>
      </c>
      <c r="Q222" t="s">
        <v>122</v>
      </c>
      <c r="R222" t="s">
        <v>852</v>
      </c>
      <c r="V222" t="s">
        <v>82</v>
      </c>
      <c r="W222" t="s">
        <v>193</v>
      </c>
      <c r="X222" t="s">
        <v>849</v>
      </c>
      <c r="Y222" t="s">
        <v>88</v>
      </c>
      <c r="Z222" t="s">
        <v>416</v>
      </c>
      <c r="AA222" t="s">
        <v>850</v>
      </c>
      <c r="AB222" t="s">
        <v>851</v>
      </c>
      <c r="AC222" t="s">
        <v>174</v>
      </c>
      <c r="AD222" t="s">
        <v>57</v>
      </c>
      <c r="AE222" t="s">
        <v>786</v>
      </c>
      <c r="AF222" t="s">
        <v>122</v>
      </c>
      <c r="AG222" t="s">
        <v>852</v>
      </c>
    </row>
    <row r="223" spans="1:34" x14ac:dyDescent="0.2">
      <c r="A223" t="s">
        <v>1092</v>
      </c>
      <c r="D223">
        <v>1.6</v>
      </c>
      <c r="E223">
        <f t="shared" si="8"/>
        <v>0.8</v>
      </c>
      <c r="F223" t="s">
        <v>1086</v>
      </c>
      <c r="G223" t="s">
        <v>72</v>
      </c>
      <c r="H223" t="s">
        <v>853</v>
      </c>
      <c r="I223" t="s">
        <v>854</v>
      </c>
      <c r="J223" t="s">
        <v>390</v>
      </c>
      <c r="K223" t="s">
        <v>815</v>
      </c>
      <c r="L223" t="s">
        <v>245</v>
      </c>
      <c r="M223" t="s">
        <v>68</v>
      </c>
      <c r="N223" t="s">
        <v>193</v>
      </c>
      <c r="O223" t="s">
        <v>855</v>
      </c>
      <c r="P223" t="s">
        <v>52</v>
      </c>
      <c r="Q223" t="s">
        <v>399</v>
      </c>
      <c r="R223" t="s">
        <v>63</v>
      </c>
      <c r="S223" t="s">
        <v>77</v>
      </c>
      <c r="V223" t="s">
        <v>72</v>
      </c>
      <c r="W223" t="s">
        <v>853</v>
      </c>
      <c r="X223" t="s">
        <v>854</v>
      </c>
      <c r="Y223" t="s">
        <v>390</v>
      </c>
      <c r="Z223" t="s">
        <v>815</v>
      </c>
      <c r="AA223" t="s">
        <v>245</v>
      </c>
      <c r="AB223" t="s">
        <v>68</v>
      </c>
      <c r="AC223" t="s">
        <v>193</v>
      </c>
      <c r="AD223" t="s">
        <v>855</v>
      </c>
      <c r="AE223" t="s">
        <v>52</v>
      </c>
      <c r="AF223" t="s">
        <v>399</v>
      </c>
      <c r="AG223" t="s">
        <v>63</v>
      </c>
      <c r="AH223" t="s">
        <v>77</v>
      </c>
    </row>
    <row r="224" spans="1:34" x14ac:dyDescent="0.2">
      <c r="A224" t="s">
        <v>1092</v>
      </c>
      <c r="D224">
        <v>1.5</v>
      </c>
      <c r="E224">
        <f t="shared" si="8"/>
        <v>0.7</v>
      </c>
      <c r="F224" t="s">
        <v>1086</v>
      </c>
      <c r="G224" t="s">
        <v>72</v>
      </c>
      <c r="H224" t="s">
        <v>856</v>
      </c>
      <c r="I224" t="s">
        <v>857</v>
      </c>
      <c r="J224" t="s">
        <v>48</v>
      </c>
      <c r="K224" t="s">
        <v>858</v>
      </c>
      <c r="L224" t="s">
        <v>859</v>
      </c>
      <c r="M224" t="s">
        <v>77</v>
      </c>
      <c r="N224" t="s">
        <v>47</v>
      </c>
      <c r="O224" t="s">
        <v>860</v>
      </c>
      <c r="P224" t="s">
        <v>861</v>
      </c>
      <c r="Q224" t="s">
        <v>121</v>
      </c>
      <c r="R224" t="s">
        <v>862</v>
      </c>
      <c r="V224" t="s">
        <v>72</v>
      </c>
      <c r="W224" t="s">
        <v>856</v>
      </c>
      <c r="X224" t="s">
        <v>857</v>
      </c>
      <c r="Y224" t="s">
        <v>48</v>
      </c>
      <c r="Z224" t="s">
        <v>858</v>
      </c>
      <c r="AA224" t="s">
        <v>859</v>
      </c>
      <c r="AB224" t="s">
        <v>77</v>
      </c>
      <c r="AC224" t="s">
        <v>47</v>
      </c>
      <c r="AD224" t="s">
        <v>860</v>
      </c>
      <c r="AE224" t="s">
        <v>861</v>
      </c>
      <c r="AF224" t="s">
        <v>121</v>
      </c>
      <c r="AG224" t="s">
        <v>862</v>
      </c>
    </row>
    <row r="225" spans="1:35" x14ac:dyDescent="0.2">
      <c r="A225" t="s">
        <v>1092</v>
      </c>
      <c r="D225">
        <v>1.4</v>
      </c>
      <c r="E225">
        <f t="shared" si="8"/>
        <v>0.59999999999999987</v>
      </c>
      <c r="F225" t="s">
        <v>1086</v>
      </c>
      <c r="G225" t="s">
        <v>50</v>
      </c>
      <c r="H225" t="s">
        <v>119</v>
      </c>
      <c r="I225" t="s">
        <v>52</v>
      </c>
      <c r="J225" t="s">
        <v>268</v>
      </c>
      <c r="K225" t="s">
        <v>52</v>
      </c>
      <c r="L225" t="s">
        <v>48</v>
      </c>
      <c r="M225" t="s">
        <v>842</v>
      </c>
      <c r="N225" t="s">
        <v>489</v>
      </c>
      <c r="O225" t="s">
        <v>131</v>
      </c>
      <c r="P225" t="s">
        <v>748</v>
      </c>
      <c r="Q225" t="s">
        <v>350</v>
      </c>
      <c r="R225" t="s">
        <v>98</v>
      </c>
      <c r="S225" t="s">
        <v>863</v>
      </c>
      <c r="V225" t="s">
        <v>50</v>
      </c>
      <c r="W225" t="s">
        <v>119</v>
      </c>
      <c r="X225" t="s">
        <v>52</v>
      </c>
      <c r="Y225" t="s">
        <v>268</v>
      </c>
      <c r="Z225" t="s">
        <v>52</v>
      </c>
      <c r="AA225" t="s">
        <v>48</v>
      </c>
      <c r="AB225" t="s">
        <v>842</v>
      </c>
      <c r="AC225" t="s">
        <v>489</v>
      </c>
      <c r="AD225" t="s">
        <v>131</v>
      </c>
      <c r="AE225" t="s">
        <v>748</v>
      </c>
      <c r="AF225" t="s">
        <v>350</v>
      </c>
      <c r="AG225" t="s">
        <v>98</v>
      </c>
      <c r="AH225" t="s">
        <v>863</v>
      </c>
    </row>
    <row r="226" spans="1:35" x14ac:dyDescent="0.2">
      <c r="A226" t="s">
        <v>1092</v>
      </c>
      <c r="D226">
        <v>1.3</v>
      </c>
      <c r="E226">
        <f t="shared" si="8"/>
        <v>0.5</v>
      </c>
      <c r="F226" t="s">
        <v>1086</v>
      </c>
      <c r="G226" t="s">
        <v>864</v>
      </c>
      <c r="H226" t="s">
        <v>865</v>
      </c>
      <c r="I226" t="s">
        <v>63</v>
      </c>
      <c r="J226" t="s">
        <v>131</v>
      </c>
      <c r="K226" t="s">
        <v>119</v>
      </c>
      <c r="L226" t="s">
        <v>643</v>
      </c>
      <c r="M226" t="s">
        <v>193</v>
      </c>
      <c r="N226" t="s">
        <v>121</v>
      </c>
      <c r="O226" t="s">
        <v>48</v>
      </c>
      <c r="P226" t="s">
        <v>866</v>
      </c>
      <c r="Q226" t="s">
        <v>867</v>
      </c>
      <c r="V226" t="s">
        <v>864</v>
      </c>
      <c r="W226" t="s">
        <v>865</v>
      </c>
      <c r="X226" t="s">
        <v>63</v>
      </c>
      <c r="Y226" t="s">
        <v>131</v>
      </c>
      <c r="Z226" t="s">
        <v>119</v>
      </c>
      <c r="AA226" t="s">
        <v>643</v>
      </c>
      <c r="AB226" t="s">
        <v>193</v>
      </c>
      <c r="AC226" t="s">
        <v>121</v>
      </c>
      <c r="AD226" t="s">
        <v>48</v>
      </c>
      <c r="AE226" t="s">
        <v>866</v>
      </c>
      <c r="AF226" t="s">
        <v>867</v>
      </c>
    </row>
    <row r="227" spans="1:35" x14ac:dyDescent="0.2">
      <c r="A227" t="s">
        <v>1092</v>
      </c>
      <c r="D227">
        <v>1.2</v>
      </c>
      <c r="E227">
        <f t="shared" si="8"/>
        <v>0.39999999999999991</v>
      </c>
      <c r="F227" t="s">
        <v>1086</v>
      </c>
      <c r="G227" t="s">
        <v>664</v>
      </c>
      <c r="H227" t="s">
        <v>121</v>
      </c>
      <c r="I227" t="s">
        <v>48</v>
      </c>
      <c r="J227" t="s">
        <v>868</v>
      </c>
      <c r="K227" t="s">
        <v>869</v>
      </c>
      <c r="L227" t="s">
        <v>1</v>
      </c>
      <c r="M227" t="s">
        <v>285</v>
      </c>
      <c r="N227" t="s">
        <v>90</v>
      </c>
      <c r="O227" t="s">
        <v>140</v>
      </c>
      <c r="P227" t="s">
        <v>48</v>
      </c>
      <c r="Q227" t="s">
        <v>148</v>
      </c>
      <c r="R227" t="s">
        <v>235</v>
      </c>
      <c r="V227" t="s">
        <v>664</v>
      </c>
      <c r="W227" t="s">
        <v>121</v>
      </c>
      <c r="X227" t="s">
        <v>48</v>
      </c>
      <c r="Y227" t="s">
        <v>868</v>
      </c>
      <c r="Z227" t="s">
        <v>869</v>
      </c>
      <c r="AA227" t="s">
        <v>1</v>
      </c>
      <c r="AB227" t="s">
        <v>285</v>
      </c>
      <c r="AC227" t="s">
        <v>90</v>
      </c>
      <c r="AD227" t="s">
        <v>140</v>
      </c>
      <c r="AE227" t="s">
        <v>48</v>
      </c>
      <c r="AF227" t="s">
        <v>148</v>
      </c>
      <c r="AG227" t="s">
        <v>235</v>
      </c>
    </row>
    <row r="228" spans="1:35" x14ac:dyDescent="0.2">
      <c r="A228" t="s">
        <v>1092</v>
      </c>
      <c r="D228">
        <v>1.1000000000000001</v>
      </c>
      <c r="E228">
        <f t="shared" si="8"/>
        <v>0.30000000000000004</v>
      </c>
      <c r="F228" t="s">
        <v>1086</v>
      </c>
      <c r="G228" t="s">
        <v>72</v>
      </c>
      <c r="H228" t="s">
        <v>870</v>
      </c>
      <c r="I228" t="s">
        <v>92</v>
      </c>
      <c r="J228" t="s">
        <v>158</v>
      </c>
      <c r="K228" t="s">
        <v>48</v>
      </c>
      <c r="L228" t="s">
        <v>199</v>
      </c>
      <c r="M228" t="s">
        <v>722</v>
      </c>
      <c r="N228" t="s">
        <v>121</v>
      </c>
      <c r="O228" t="s">
        <v>824</v>
      </c>
      <c r="P228" t="s">
        <v>41</v>
      </c>
      <c r="Q228" t="s">
        <v>48</v>
      </c>
      <c r="R228" t="s">
        <v>871</v>
      </c>
      <c r="V228" t="s">
        <v>72</v>
      </c>
      <c r="W228" t="s">
        <v>870</v>
      </c>
      <c r="X228" t="s">
        <v>92</v>
      </c>
      <c r="Y228" t="s">
        <v>158</v>
      </c>
      <c r="Z228" t="s">
        <v>48</v>
      </c>
      <c r="AA228" t="s">
        <v>199</v>
      </c>
      <c r="AB228" t="s">
        <v>722</v>
      </c>
      <c r="AC228" t="s">
        <v>121</v>
      </c>
      <c r="AD228" t="s">
        <v>824</v>
      </c>
      <c r="AE228" t="s">
        <v>41</v>
      </c>
      <c r="AF228" t="s">
        <v>48</v>
      </c>
      <c r="AG228" t="s">
        <v>871</v>
      </c>
    </row>
    <row r="229" spans="1:35" x14ac:dyDescent="0.2">
      <c r="A229" t="s">
        <v>1092</v>
      </c>
      <c r="D229">
        <v>1</v>
      </c>
      <c r="E229">
        <f t="shared" si="8"/>
        <v>0.19999999999999996</v>
      </c>
      <c r="F229" t="s">
        <v>1086</v>
      </c>
      <c r="G229" t="s">
        <v>50</v>
      </c>
      <c r="H229" t="s">
        <v>127</v>
      </c>
      <c r="I229" t="s">
        <v>77</v>
      </c>
      <c r="J229" t="s">
        <v>128</v>
      </c>
      <c r="K229" t="s">
        <v>48</v>
      </c>
      <c r="L229" t="s">
        <v>872</v>
      </c>
      <c r="M229" t="s">
        <v>94</v>
      </c>
      <c r="N229" t="s">
        <v>250</v>
      </c>
      <c r="O229" t="s">
        <v>131</v>
      </c>
      <c r="P229" t="s">
        <v>873</v>
      </c>
      <c r="Q229" t="s">
        <v>63</v>
      </c>
      <c r="R229" t="s">
        <v>438</v>
      </c>
      <c r="S229" t="s">
        <v>439</v>
      </c>
      <c r="T229" t="s">
        <v>828</v>
      </c>
      <c r="V229" t="s">
        <v>50</v>
      </c>
      <c r="W229" t="s">
        <v>127</v>
      </c>
      <c r="X229" t="s">
        <v>77</v>
      </c>
      <c r="Y229" t="s">
        <v>128</v>
      </c>
      <c r="Z229" t="s">
        <v>48</v>
      </c>
      <c r="AA229" t="s">
        <v>872</v>
      </c>
      <c r="AB229" t="s">
        <v>94</v>
      </c>
      <c r="AC229" t="s">
        <v>250</v>
      </c>
      <c r="AD229" t="s">
        <v>131</v>
      </c>
      <c r="AE229" t="s">
        <v>873</v>
      </c>
      <c r="AF229" t="s">
        <v>63</v>
      </c>
      <c r="AG229" t="s">
        <v>438</v>
      </c>
      <c r="AH229" t="s">
        <v>439</v>
      </c>
      <c r="AI229" t="s">
        <v>828</v>
      </c>
    </row>
    <row r="230" spans="1:35" x14ac:dyDescent="0.2">
      <c r="A230" t="s">
        <v>1092</v>
      </c>
      <c r="D230">
        <v>0.90000000000000102</v>
      </c>
      <c r="E230">
        <f t="shared" si="8"/>
        <v>0.10000000000000098</v>
      </c>
      <c r="F230" t="s">
        <v>1086</v>
      </c>
      <c r="G230" t="s">
        <v>72</v>
      </c>
      <c r="H230" t="s">
        <v>550</v>
      </c>
      <c r="I230" t="s">
        <v>51</v>
      </c>
      <c r="J230" t="s">
        <v>289</v>
      </c>
      <c r="K230" t="s">
        <v>145</v>
      </c>
      <c r="L230" t="s">
        <v>245</v>
      </c>
      <c r="M230" t="s">
        <v>48</v>
      </c>
      <c r="N230" t="s">
        <v>552</v>
      </c>
      <c r="O230" t="s">
        <v>524</v>
      </c>
      <c r="P230" t="s">
        <v>111</v>
      </c>
      <c r="Q230" t="s">
        <v>158</v>
      </c>
      <c r="V230" t="s">
        <v>72</v>
      </c>
      <c r="W230" t="s">
        <v>550</v>
      </c>
      <c r="X230" t="s">
        <v>51</v>
      </c>
      <c r="Y230" t="s">
        <v>289</v>
      </c>
      <c r="Z230" t="s">
        <v>145</v>
      </c>
      <c r="AA230" t="s">
        <v>245</v>
      </c>
      <c r="AB230" t="s">
        <v>48</v>
      </c>
      <c r="AC230" t="s">
        <v>552</v>
      </c>
      <c r="AD230" t="s">
        <v>524</v>
      </c>
      <c r="AE230" t="s">
        <v>111</v>
      </c>
      <c r="AF230" t="s">
        <v>158</v>
      </c>
    </row>
    <row r="231" spans="1:35" x14ac:dyDescent="0.2">
      <c r="A231" t="s">
        <v>1092</v>
      </c>
      <c r="D231">
        <v>0.80000000000000104</v>
      </c>
      <c r="E231">
        <f t="shared" si="8"/>
        <v>9.9920072216264089E-16</v>
      </c>
      <c r="F231" t="s">
        <v>1086</v>
      </c>
      <c r="G231" t="s">
        <v>72</v>
      </c>
      <c r="H231" t="s">
        <v>874</v>
      </c>
      <c r="I231" t="s">
        <v>695</v>
      </c>
      <c r="J231" t="s">
        <v>875</v>
      </c>
      <c r="K231" t="s">
        <v>830</v>
      </c>
      <c r="L231" t="s">
        <v>77</v>
      </c>
      <c r="M231" t="s">
        <v>186</v>
      </c>
      <c r="N231" t="s">
        <v>364</v>
      </c>
      <c r="O231" t="s">
        <v>48</v>
      </c>
      <c r="P231" t="s">
        <v>876</v>
      </c>
      <c r="Q231" t="s">
        <v>338</v>
      </c>
      <c r="R231" t="s">
        <v>164</v>
      </c>
      <c r="V231" t="s">
        <v>72</v>
      </c>
      <c r="W231" t="s">
        <v>874</v>
      </c>
      <c r="X231" t="s">
        <v>695</v>
      </c>
      <c r="Y231" t="s">
        <v>875</v>
      </c>
      <c r="Z231" t="s">
        <v>830</v>
      </c>
      <c r="AA231" t="s">
        <v>77</v>
      </c>
      <c r="AB231" t="s">
        <v>186</v>
      </c>
      <c r="AC231" t="s">
        <v>364</v>
      </c>
      <c r="AD231" t="s">
        <v>48</v>
      </c>
      <c r="AE231" t="s">
        <v>876</v>
      </c>
      <c r="AF231" t="s">
        <v>338</v>
      </c>
      <c r="AG231" t="s">
        <v>164</v>
      </c>
    </row>
    <row r="232" spans="1:35" x14ac:dyDescent="0.2">
      <c r="A232" t="s">
        <v>1092</v>
      </c>
      <c r="D232">
        <v>0.70000000000000095</v>
      </c>
      <c r="E232">
        <f t="shared" si="8"/>
        <v>-9.999999999999909E-2</v>
      </c>
      <c r="F232" t="s">
        <v>1086</v>
      </c>
      <c r="G232" t="s">
        <v>846</v>
      </c>
      <c r="H232" t="s">
        <v>101</v>
      </c>
      <c r="I232" t="s">
        <v>705</v>
      </c>
      <c r="J232" t="s">
        <v>48</v>
      </c>
      <c r="K232" t="s">
        <v>389</v>
      </c>
      <c r="L232" t="s">
        <v>480</v>
      </c>
      <c r="M232" t="s">
        <v>567</v>
      </c>
      <c r="N232" t="s">
        <v>259</v>
      </c>
      <c r="O232" t="s">
        <v>193</v>
      </c>
      <c r="P232" t="s">
        <v>48</v>
      </c>
      <c r="Q232" t="s">
        <v>877</v>
      </c>
      <c r="R232" t="s">
        <v>332</v>
      </c>
      <c r="S232" t="s">
        <v>878</v>
      </c>
      <c r="V232" t="s">
        <v>846</v>
      </c>
      <c r="W232" t="s">
        <v>101</v>
      </c>
      <c r="X232" t="s">
        <v>705</v>
      </c>
      <c r="Y232" t="s">
        <v>48</v>
      </c>
      <c r="Z232" t="s">
        <v>389</v>
      </c>
      <c r="AA232" t="s">
        <v>480</v>
      </c>
      <c r="AB232" t="s">
        <v>567</v>
      </c>
      <c r="AC232" t="s">
        <v>259</v>
      </c>
      <c r="AD232" t="s">
        <v>193</v>
      </c>
      <c r="AE232" t="s">
        <v>48</v>
      </c>
      <c r="AF232" t="s">
        <v>877</v>
      </c>
      <c r="AG232" t="s">
        <v>332</v>
      </c>
      <c r="AH232" t="s">
        <v>878</v>
      </c>
    </row>
    <row r="233" spans="1:35" x14ac:dyDescent="0.2">
      <c r="A233" t="s">
        <v>1092</v>
      </c>
      <c r="D233">
        <v>0.6</v>
      </c>
      <c r="E233">
        <f t="shared" si="8"/>
        <v>-0.20000000000000007</v>
      </c>
      <c r="F233" t="s">
        <v>1086</v>
      </c>
      <c r="G233" t="s">
        <v>879</v>
      </c>
      <c r="H233" t="s">
        <v>143</v>
      </c>
      <c r="I233" t="s">
        <v>700</v>
      </c>
      <c r="J233" t="s">
        <v>84</v>
      </c>
      <c r="K233" t="s">
        <v>101</v>
      </c>
      <c r="L233" t="s">
        <v>175</v>
      </c>
      <c r="M233" t="s">
        <v>488</v>
      </c>
      <c r="N233" t="s">
        <v>41</v>
      </c>
      <c r="O233" t="s">
        <v>48</v>
      </c>
      <c r="P233" t="s">
        <v>599</v>
      </c>
      <c r="V233" t="s">
        <v>879</v>
      </c>
      <c r="W233" t="s">
        <v>143</v>
      </c>
      <c r="X233" t="s">
        <v>700</v>
      </c>
      <c r="Y233" t="s">
        <v>84</v>
      </c>
      <c r="Z233" t="s">
        <v>101</v>
      </c>
      <c r="AA233" t="s">
        <v>175</v>
      </c>
      <c r="AB233" t="s">
        <v>488</v>
      </c>
      <c r="AC233" t="s">
        <v>41</v>
      </c>
      <c r="AD233" t="s">
        <v>48</v>
      </c>
      <c r="AE233" t="s">
        <v>599</v>
      </c>
    </row>
    <row r="234" spans="1:35" x14ac:dyDescent="0.2">
      <c r="A234" t="s">
        <v>1092</v>
      </c>
      <c r="D234">
        <v>0.5</v>
      </c>
      <c r="E234">
        <f t="shared" si="8"/>
        <v>-0.30000000000000004</v>
      </c>
      <c r="F234" t="s">
        <v>1086</v>
      </c>
      <c r="G234" t="s">
        <v>880</v>
      </c>
      <c r="H234" t="s">
        <v>312</v>
      </c>
      <c r="I234" t="s">
        <v>65</v>
      </c>
      <c r="J234" t="s">
        <v>146</v>
      </c>
      <c r="K234" t="s">
        <v>673</v>
      </c>
      <c r="L234" t="s">
        <v>669</v>
      </c>
      <c r="M234" t="s">
        <v>143</v>
      </c>
      <c r="N234" t="s">
        <v>102</v>
      </c>
      <c r="O234" t="s">
        <v>881</v>
      </c>
      <c r="P234" t="s">
        <v>680</v>
      </c>
      <c r="Q234" t="s">
        <v>330</v>
      </c>
      <c r="V234" t="s">
        <v>880</v>
      </c>
      <c r="W234" t="s">
        <v>312</v>
      </c>
      <c r="X234" t="s">
        <v>65</v>
      </c>
      <c r="Y234" t="s">
        <v>146</v>
      </c>
      <c r="Z234" t="s">
        <v>673</v>
      </c>
      <c r="AA234" t="s">
        <v>669</v>
      </c>
      <c r="AB234" t="s">
        <v>143</v>
      </c>
      <c r="AC234" t="s">
        <v>102</v>
      </c>
      <c r="AD234" t="s">
        <v>881</v>
      </c>
      <c r="AE234" t="s">
        <v>680</v>
      </c>
      <c r="AF234" t="s">
        <v>330</v>
      </c>
    </row>
    <row r="235" spans="1:35" x14ac:dyDescent="0.2">
      <c r="A235" t="s">
        <v>1092</v>
      </c>
      <c r="D235">
        <v>0.4</v>
      </c>
      <c r="E235">
        <f t="shared" si="8"/>
        <v>-0.4</v>
      </c>
      <c r="F235" t="s">
        <v>1086</v>
      </c>
      <c r="G235" t="s">
        <v>72</v>
      </c>
      <c r="H235" t="s">
        <v>882</v>
      </c>
      <c r="I235" t="s">
        <v>460</v>
      </c>
      <c r="J235" t="s">
        <v>67</v>
      </c>
      <c r="K235" t="s">
        <v>68</v>
      </c>
      <c r="L235" t="s">
        <v>315</v>
      </c>
      <c r="M235" t="s">
        <v>883</v>
      </c>
      <c r="N235" t="s">
        <v>128</v>
      </c>
      <c r="O235" t="s">
        <v>390</v>
      </c>
      <c r="P235" t="s">
        <v>884</v>
      </c>
      <c r="Q235" t="s">
        <v>177</v>
      </c>
      <c r="R235" t="s">
        <v>288</v>
      </c>
      <c r="V235" t="s">
        <v>72</v>
      </c>
      <c r="Y235" t="s">
        <v>67</v>
      </c>
      <c r="Z235" t="s">
        <v>68</v>
      </c>
    </row>
    <row r="236" spans="1:35" x14ac:dyDescent="0.2">
      <c r="A236" t="s">
        <v>1092</v>
      </c>
      <c r="D236">
        <v>0.3</v>
      </c>
      <c r="E236">
        <f t="shared" si="8"/>
        <v>-0.5</v>
      </c>
      <c r="F236" t="s">
        <v>1086</v>
      </c>
      <c r="G236" t="s">
        <v>274</v>
      </c>
      <c r="H236" t="s">
        <v>75</v>
      </c>
      <c r="I236" t="s">
        <v>885</v>
      </c>
      <c r="J236" t="s">
        <v>886</v>
      </c>
      <c r="K236" t="s">
        <v>629</v>
      </c>
      <c r="L236" t="s">
        <v>630</v>
      </c>
      <c r="M236" t="s">
        <v>48</v>
      </c>
      <c r="N236" t="s">
        <v>202</v>
      </c>
      <c r="O236" t="s">
        <v>887</v>
      </c>
      <c r="P236" t="s">
        <v>52</v>
      </c>
      <c r="Q236" t="s">
        <v>465</v>
      </c>
      <c r="R236" t="s">
        <v>212</v>
      </c>
    </row>
    <row r="237" spans="1:35" x14ac:dyDescent="0.2">
      <c r="A237" t="s">
        <v>1092</v>
      </c>
      <c r="D237">
        <v>0.2</v>
      </c>
      <c r="E237">
        <f t="shared" si="8"/>
        <v>-0.60000000000000009</v>
      </c>
      <c r="F237" t="s">
        <v>1086</v>
      </c>
      <c r="G237" t="s">
        <v>318</v>
      </c>
      <c r="H237" t="s">
        <v>888</v>
      </c>
      <c r="I237" t="s">
        <v>662</v>
      </c>
      <c r="J237" t="s">
        <v>109</v>
      </c>
      <c r="K237" t="s">
        <v>48</v>
      </c>
      <c r="L237" t="s">
        <v>889</v>
      </c>
      <c r="M237" t="s">
        <v>76</v>
      </c>
      <c r="N237" t="s">
        <v>48</v>
      </c>
      <c r="O237" t="s">
        <v>311</v>
      </c>
      <c r="P237" t="s">
        <v>158</v>
      </c>
      <c r="Q237" t="s">
        <v>48</v>
      </c>
      <c r="R237" t="s">
        <v>765</v>
      </c>
    </row>
    <row r="238" spans="1:35" x14ac:dyDescent="0.2">
      <c r="A238" t="s">
        <v>1092</v>
      </c>
      <c r="D238">
        <v>9.9999999999999895E-2</v>
      </c>
      <c r="E238">
        <f t="shared" si="8"/>
        <v>-0.70000000000000018</v>
      </c>
      <c r="F238" t="s">
        <v>1086</v>
      </c>
      <c r="G238" t="s">
        <v>72</v>
      </c>
      <c r="H238" t="s">
        <v>890</v>
      </c>
      <c r="I238" t="s">
        <v>460</v>
      </c>
      <c r="J238" t="s">
        <v>67</v>
      </c>
      <c r="K238" t="s">
        <v>101</v>
      </c>
      <c r="L238" t="s">
        <v>193</v>
      </c>
      <c r="M238" t="s">
        <v>137</v>
      </c>
      <c r="N238" t="s">
        <v>891</v>
      </c>
      <c r="O238" t="s">
        <v>48</v>
      </c>
      <c r="P238" t="s">
        <v>813</v>
      </c>
      <c r="Q238" t="s">
        <v>106</v>
      </c>
      <c r="R238" t="s">
        <v>892</v>
      </c>
    </row>
    <row r="239" spans="1:35" x14ac:dyDescent="0.2">
      <c r="A239" t="s">
        <v>1092</v>
      </c>
      <c r="D239">
        <v>0</v>
      </c>
      <c r="E239">
        <f t="shared" si="8"/>
        <v>-0.8</v>
      </c>
      <c r="F239" t="s">
        <v>1086</v>
      </c>
      <c r="G239" t="s">
        <v>61</v>
      </c>
      <c r="H239" t="s">
        <v>114</v>
      </c>
      <c r="I239" t="s">
        <v>121</v>
      </c>
      <c r="J239" t="s">
        <v>893</v>
      </c>
      <c r="K239" t="s">
        <v>744</v>
      </c>
      <c r="L239" t="s">
        <v>101</v>
      </c>
      <c r="M239" t="s">
        <v>193</v>
      </c>
      <c r="N239" t="s">
        <v>315</v>
      </c>
      <c r="O239" t="s">
        <v>894</v>
      </c>
      <c r="P239" t="s">
        <v>52</v>
      </c>
      <c r="Q239" t="s">
        <v>48</v>
      </c>
      <c r="R239" t="s">
        <v>284</v>
      </c>
    </row>
    <row r="240" spans="1:35" x14ac:dyDescent="0.2">
      <c r="A240" t="s">
        <v>1092</v>
      </c>
      <c r="D240">
        <v>-0.1</v>
      </c>
      <c r="E240">
        <f t="shared" si="8"/>
        <v>-0.9</v>
      </c>
      <c r="F240" t="s">
        <v>1086</v>
      </c>
      <c r="G240" t="s">
        <v>72</v>
      </c>
      <c r="H240" t="s">
        <v>895</v>
      </c>
      <c r="I240" t="s">
        <v>662</v>
      </c>
      <c r="J240" t="s">
        <v>109</v>
      </c>
      <c r="K240" t="s">
        <v>465</v>
      </c>
      <c r="L240" t="s">
        <v>665</v>
      </c>
      <c r="M240" t="s">
        <v>896</v>
      </c>
      <c r="N240" t="s">
        <v>48</v>
      </c>
      <c r="O240" t="s">
        <v>897</v>
      </c>
      <c r="P240" t="s">
        <v>898</v>
      </c>
    </row>
    <row r="241" spans="1:35" x14ac:dyDescent="0.2">
      <c r="A241" t="s">
        <v>1092</v>
      </c>
      <c r="D241">
        <v>-0.2</v>
      </c>
      <c r="E241">
        <f t="shared" si="8"/>
        <v>-1</v>
      </c>
      <c r="F241" t="s">
        <v>1086</v>
      </c>
      <c r="G241" t="s">
        <v>72</v>
      </c>
      <c r="H241" t="s">
        <v>899</v>
      </c>
      <c r="I241" t="s">
        <v>387</v>
      </c>
      <c r="J241" t="s">
        <v>250</v>
      </c>
      <c r="K241" t="s">
        <v>680</v>
      </c>
      <c r="L241" t="s">
        <v>539</v>
      </c>
      <c r="M241" t="s">
        <v>340</v>
      </c>
      <c r="N241" t="s">
        <v>48</v>
      </c>
      <c r="O241" t="s">
        <v>900</v>
      </c>
      <c r="P241" t="s">
        <v>158</v>
      </c>
      <c r="Q241" t="s">
        <v>48</v>
      </c>
      <c r="R241" t="s">
        <v>901</v>
      </c>
    </row>
    <row r="242" spans="1:35" x14ac:dyDescent="0.2">
      <c r="A242" t="s">
        <v>1093</v>
      </c>
      <c r="D242">
        <v>1.7</v>
      </c>
      <c r="F242" t="s">
        <v>1086</v>
      </c>
      <c r="G242" t="s">
        <v>50</v>
      </c>
      <c r="H242" t="s">
        <v>437</v>
      </c>
      <c r="I242" t="s">
        <v>67</v>
      </c>
      <c r="J242" t="s">
        <v>48</v>
      </c>
      <c r="K242" t="s">
        <v>903</v>
      </c>
      <c r="L242" t="s">
        <v>789</v>
      </c>
      <c r="M242" t="s">
        <v>48</v>
      </c>
      <c r="N242" t="s">
        <v>904</v>
      </c>
      <c r="O242" t="s">
        <v>41</v>
      </c>
      <c r="P242" t="s">
        <v>48</v>
      </c>
      <c r="Q242" t="s">
        <v>463</v>
      </c>
      <c r="V242" t="s">
        <v>50</v>
      </c>
      <c r="W242" t="s">
        <v>437</v>
      </c>
      <c r="X242" t="s">
        <v>67</v>
      </c>
      <c r="Y242" t="s">
        <v>48</v>
      </c>
      <c r="Z242" t="s">
        <v>903</v>
      </c>
      <c r="AA242" t="s">
        <v>789</v>
      </c>
      <c r="AB242" t="s">
        <v>48</v>
      </c>
      <c r="AC242" t="s">
        <v>904</v>
      </c>
      <c r="AD242" t="s">
        <v>41</v>
      </c>
      <c r="AE242" t="s">
        <v>48</v>
      </c>
      <c r="AF242" t="s">
        <v>463</v>
      </c>
    </row>
    <row r="243" spans="1:35" x14ac:dyDescent="0.2">
      <c r="A243" t="s">
        <v>1093</v>
      </c>
      <c r="D243">
        <v>1.6</v>
      </c>
      <c r="F243" t="s">
        <v>1086</v>
      </c>
      <c r="G243" t="s">
        <v>905</v>
      </c>
      <c r="H243" t="s">
        <v>906</v>
      </c>
      <c r="I243" t="s">
        <v>460</v>
      </c>
      <c r="J243" t="s">
        <v>67</v>
      </c>
      <c r="K243" t="s">
        <v>350</v>
      </c>
      <c r="L243" t="s">
        <v>121</v>
      </c>
      <c r="M243" t="s">
        <v>101</v>
      </c>
      <c r="N243" t="s">
        <v>504</v>
      </c>
      <c r="O243" t="s">
        <v>52</v>
      </c>
      <c r="P243" t="s">
        <v>883</v>
      </c>
      <c r="Q243" t="s">
        <v>128</v>
      </c>
      <c r="R243" t="s">
        <v>1</v>
      </c>
      <c r="S243" t="s">
        <v>39</v>
      </c>
      <c r="T243" t="s">
        <v>330</v>
      </c>
      <c r="V243" t="s">
        <v>905</v>
      </c>
      <c r="W243" t="s">
        <v>906</v>
      </c>
      <c r="X243" t="s">
        <v>460</v>
      </c>
      <c r="Y243" t="s">
        <v>67</v>
      </c>
      <c r="Z243" t="s">
        <v>350</v>
      </c>
      <c r="AA243" t="s">
        <v>121</v>
      </c>
      <c r="AB243" t="s">
        <v>101</v>
      </c>
      <c r="AC243" t="s">
        <v>504</v>
      </c>
      <c r="AD243" t="s">
        <v>52</v>
      </c>
      <c r="AE243" t="s">
        <v>883</v>
      </c>
      <c r="AF243" t="s">
        <v>128</v>
      </c>
      <c r="AG243" t="s">
        <v>1</v>
      </c>
      <c r="AH243" t="s">
        <v>39</v>
      </c>
      <c r="AI243" t="s">
        <v>330</v>
      </c>
    </row>
    <row r="244" spans="1:35" x14ac:dyDescent="0.2">
      <c r="A244" t="s">
        <v>1093</v>
      </c>
      <c r="D244">
        <v>1.5</v>
      </c>
      <c r="F244" t="s">
        <v>1086</v>
      </c>
      <c r="G244" t="s">
        <v>796</v>
      </c>
      <c r="H244" t="s">
        <v>121</v>
      </c>
      <c r="I244" t="s">
        <v>797</v>
      </c>
      <c r="J244" t="s">
        <v>907</v>
      </c>
      <c r="K244" t="s">
        <v>143</v>
      </c>
      <c r="L244" t="s">
        <v>144</v>
      </c>
      <c r="M244" t="s">
        <v>908</v>
      </c>
      <c r="N244" t="s">
        <v>52</v>
      </c>
      <c r="O244" t="s">
        <v>48</v>
      </c>
      <c r="P244" t="s">
        <v>909</v>
      </c>
      <c r="V244" t="s">
        <v>796</v>
      </c>
      <c r="W244" t="s">
        <v>121</v>
      </c>
      <c r="X244" t="s">
        <v>797</v>
      </c>
      <c r="Y244" t="s">
        <v>907</v>
      </c>
      <c r="Z244" t="s">
        <v>143</v>
      </c>
      <c r="AA244" t="s">
        <v>144</v>
      </c>
      <c r="AB244" t="s">
        <v>908</v>
      </c>
      <c r="AC244" t="s">
        <v>52</v>
      </c>
      <c r="AD244" t="s">
        <v>48</v>
      </c>
      <c r="AE244" t="s">
        <v>909</v>
      </c>
    </row>
    <row r="245" spans="1:35" x14ac:dyDescent="0.2">
      <c r="A245" t="s">
        <v>1093</v>
      </c>
      <c r="D245">
        <v>1.4</v>
      </c>
      <c r="F245" t="s">
        <v>1086</v>
      </c>
      <c r="G245" t="s">
        <v>841</v>
      </c>
      <c r="H245" t="s">
        <v>910</v>
      </c>
      <c r="I245" t="s">
        <v>340</v>
      </c>
      <c r="J245" t="s">
        <v>1</v>
      </c>
      <c r="K245" t="s">
        <v>191</v>
      </c>
      <c r="L245" t="s">
        <v>911</v>
      </c>
      <c r="M245" t="s">
        <v>121</v>
      </c>
      <c r="N245" t="s">
        <v>141</v>
      </c>
      <c r="O245" t="s">
        <v>57</v>
      </c>
      <c r="P245" t="s">
        <v>1</v>
      </c>
      <c r="Q245" t="s">
        <v>120</v>
      </c>
      <c r="R245" t="s">
        <v>121</v>
      </c>
      <c r="S245" t="s">
        <v>343</v>
      </c>
      <c r="V245" t="s">
        <v>841</v>
      </c>
      <c r="W245" t="s">
        <v>910</v>
      </c>
      <c r="X245" t="s">
        <v>340</v>
      </c>
      <c r="Y245" t="s">
        <v>1</v>
      </c>
      <c r="Z245" t="s">
        <v>191</v>
      </c>
      <c r="AA245" t="s">
        <v>911</v>
      </c>
      <c r="AB245" t="s">
        <v>121</v>
      </c>
      <c r="AC245" t="s">
        <v>141</v>
      </c>
      <c r="AD245" t="s">
        <v>57</v>
      </c>
      <c r="AE245" t="s">
        <v>1</v>
      </c>
      <c r="AF245" t="s">
        <v>120</v>
      </c>
      <c r="AG245" t="s">
        <v>121</v>
      </c>
      <c r="AH245" t="s">
        <v>343</v>
      </c>
    </row>
    <row r="246" spans="1:35" x14ac:dyDescent="0.2">
      <c r="A246" t="s">
        <v>1093</v>
      </c>
      <c r="D246">
        <v>1.3</v>
      </c>
      <c r="F246" t="s">
        <v>1086</v>
      </c>
      <c r="G246" t="s">
        <v>72</v>
      </c>
      <c r="H246" t="s">
        <v>912</v>
      </c>
      <c r="I246" t="s">
        <v>387</v>
      </c>
      <c r="J246" t="s">
        <v>250</v>
      </c>
      <c r="K246" t="s">
        <v>85</v>
      </c>
      <c r="L246" t="s">
        <v>913</v>
      </c>
      <c r="M246" t="s">
        <v>58</v>
      </c>
      <c r="N246" t="s">
        <v>48</v>
      </c>
      <c r="O246" t="s">
        <v>914</v>
      </c>
      <c r="P246" t="s">
        <v>536</v>
      </c>
      <c r="Q246" t="s">
        <v>48</v>
      </c>
      <c r="R246" t="s">
        <v>915</v>
      </c>
      <c r="V246" t="s">
        <v>72</v>
      </c>
      <c r="W246" t="s">
        <v>912</v>
      </c>
      <c r="X246" t="s">
        <v>387</v>
      </c>
      <c r="Y246" t="s">
        <v>250</v>
      </c>
      <c r="Z246" t="s">
        <v>85</v>
      </c>
      <c r="AA246" t="s">
        <v>913</v>
      </c>
      <c r="AB246" t="s">
        <v>58</v>
      </c>
      <c r="AC246" t="s">
        <v>48</v>
      </c>
      <c r="AD246" t="s">
        <v>914</v>
      </c>
      <c r="AE246" t="s">
        <v>536</v>
      </c>
      <c r="AF246" t="s">
        <v>48</v>
      </c>
      <c r="AG246" t="s">
        <v>915</v>
      </c>
    </row>
    <row r="247" spans="1:35" x14ac:dyDescent="0.2">
      <c r="A247" t="s">
        <v>1093</v>
      </c>
      <c r="D247">
        <v>1.2</v>
      </c>
      <c r="F247" t="s">
        <v>1086</v>
      </c>
      <c r="G247" t="s">
        <v>72</v>
      </c>
      <c r="H247" t="s">
        <v>916</v>
      </c>
      <c r="I247" t="s">
        <v>662</v>
      </c>
      <c r="J247" t="s">
        <v>224</v>
      </c>
      <c r="K247" t="s">
        <v>186</v>
      </c>
      <c r="L247" t="s">
        <v>868</v>
      </c>
      <c r="M247" t="s">
        <v>917</v>
      </c>
      <c r="N247" t="s">
        <v>48</v>
      </c>
      <c r="O247" t="s">
        <v>389</v>
      </c>
      <c r="P247" t="s">
        <v>555</v>
      </c>
      <c r="Q247" t="s">
        <v>52</v>
      </c>
      <c r="R247" t="s">
        <v>48</v>
      </c>
      <c r="S247" t="s">
        <v>518</v>
      </c>
      <c r="V247" t="s">
        <v>72</v>
      </c>
      <c r="W247" t="s">
        <v>916</v>
      </c>
      <c r="X247" t="s">
        <v>662</v>
      </c>
      <c r="Y247" t="s">
        <v>224</v>
      </c>
      <c r="Z247" t="s">
        <v>186</v>
      </c>
      <c r="AA247" t="s">
        <v>868</v>
      </c>
      <c r="AB247" t="s">
        <v>917</v>
      </c>
      <c r="AC247" t="s">
        <v>48</v>
      </c>
      <c r="AD247" t="s">
        <v>389</v>
      </c>
      <c r="AE247" t="s">
        <v>555</v>
      </c>
      <c r="AF247" t="s">
        <v>52</v>
      </c>
      <c r="AG247" t="s">
        <v>48</v>
      </c>
      <c r="AH247" t="s">
        <v>518</v>
      </c>
    </row>
    <row r="248" spans="1:35" x14ac:dyDescent="0.2">
      <c r="A248" t="s">
        <v>1093</v>
      </c>
      <c r="D248">
        <v>1.1000000000000001</v>
      </c>
      <c r="F248" t="s">
        <v>1086</v>
      </c>
      <c r="G248" t="s">
        <v>841</v>
      </c>
      <c r="H248" t="s">
        <v>918</v>
      </c>
      <c r="I248" t="s">
        <v>460</v>
      </c>
      <c r="J248" t="s">
        <v>67</v>
      </c>
      <c r="K248" t="s">
        <v>68</v>
      </c>
      <c r="L248" t="s">
        <v>504</v>
      </c>
      <c r="M248" t="s">
        <v>52</v>
      </c>
      <c r="N248" t="s">
        <v>919</v>
      </c>
      <c r="O248" t="s">
        <v>52</v>
      </c>
      <c r="P248" t="s">
        <v>48</v>
      </c>
      <c r="Q248" t="s">
        <v>920</v>
      </c>
      <c r="R248" t="s">
        <v>657</v>
      </c>
      <c r="S248" t="s">
        <v>921</v>
      </c>
      <c r="V248" t="s">
        <v>841</v>
      </c>
      <c r="W248" t="s">
        <v>918</v>
      </c>
      <c r="X248" t="s">
        <v>460</v>
      </c>
      <c r="Y248" t="s">
        <v>67</v>
      </c>
      <c r="Z248" t="s">
        <v>68</v>
      </c>
      <c r="AA248" t="s">
        <v>504</v>
      </c>
      <c r="AB248" t="s">
        <v>52</v>
      </c>
      <c r="AC248" t="s">
        <v>919</v>
      </c>
      <c r="AD248" t="s">
        <v>52</v>
      </c>
      <c r="AE248" t="s">
        <v>48</v>
      </c>
      <c r="AF248" t="s">
        <v>920</v>
      </c>
      <c r="AG248" t="s">
        <v>657</v>
      </c>
      <c r="AH248" t="s">
        <v>921</v>
      </c>
    </row>
    <row r="249" spans="1:35" x14ac:dyDescent="0.2">
      <c r="A249" t="s">
        <v>1093</v>
      </c>
      <c r="D249">
        <v>1</v>
      </c>
      <c r="F249" t="s">
        <v>1086</v>
      </c>
      <c r="G249" t="s">
        <v>182</v>
      </c>
      <c r="H249" t="s">
        <v>285</v>
      </c>
      <c r="I249" t="s">
        <v>339</v>
      </c>
      <c r="J249" t="s">
        <v>662</v>
      </c>
      <c r="K249" t="s">
        <v>224</v>
      </c>
      <c r="L249" t="s">
        <v>65</v>
      </c>
      <c r="M249" t="s">
        <v>52</v>
      </c>
      <c r="N249" t="s">
        <v>566</v>
      </c>
      <c r="O249" t="s">
        <v>810</v>
      </c>
      <c r="P249" t="s">
        <v>52</v>
      </c>
      <c r="Q249" t="s">
        <v>48</v>
      </c>
      <c r="R249" t="s">
        <v>922</v>
      </c>
      <c r="S249" t="s">
        <v>193</v>
      </c>
      <c r="T249" t="s">
        <v>750</v>
      </c>
      <c r="V249" t="s">
        <v>182</v>
      </c>
      <c r="W249" t="s">
        <v>285</v>
      </c>
      <c r="X249" t="s">
        <v>339</v>
      </c>
      <c r="Y249" t="s">
        <v>662</v>
      </c>
      <c r="Z249" t="s">
        <v>224</v>
      </c>
      <c r="AA249" t="s">
        <v>65</v>
      </c>
      <c r="AB249" t="s">
        <v>52</v>
      </c>
      <c r="AC249" t="s">
        <v>566</v>
      </c>
      <c r="AD249" t="s">
        <v>810</v>
      </c>
      <c r="AE249" t="s">
        <v>52</v>
      </c>
      <c r="AF249" t="s">
        <v>48</v>
      </c>
      <c r="AG249" t="s">
        <v>922</v>
      </c>
      <c r="AH249" t="s">
        <v>193</v>
      </c>
      <c r="AI249" t="s">
        <v>750</v>
      </c>
    </row>
    <row r="250" spans="1:35" x14ac:dyDescent="0.2">
      <c r="A250" t="s">
        <v>1093</v>
      </c>
      <c r="D250">
        <v>0.90000000000000102</v>
      </c>
      <c r="F250" t="s">
        <v>1086</v>
      </c>
      <c r="G250" t="s">
        <v>72</v>
      </c>
      <c r="H250" t="s">
        <v>923</v>
      </c>
      <c r="I250" t="s">
        <v>460</v>
      </c>
      <c r="J250" t="s">
        <v>67</v>
      </c>
      <c r="K250" t="s">
        <v>186</v>
      </c>
      <c r="L250" t="s">
        <v>924</v>
      </c>
      <c r="M250" t="s">
        <v>76</v>
      </c>
      <c r="N250" t="s">
        <v>48</v>
      </c>
      <c r="O250" t="s">
        <v>233</v>
      </c>
      <c r="P250" t="s">
        <v>672</v>
      </c>
      <c r="Q250" t="s">
        <v>48</v>
      </c>
      <c r="R250" t="s">
        <v>925</v>
      </c>
      <c r="V250" t="s">
        <v>72</v>
      </c>
      <c r="W250" t="s">
        <v>923</v>
      </c>
      <c r="X250" t="s">
        <v>460</v>
      </c>
      <c r="Y250" t="s">
        <v>67</v>
      </c>
      <c r="Z250" t="s">
        <v>186</v>
      </c>
      <c r="AA250" t="s">
        <v>924</v>
      </c>
      <c r="AB250" t="s">
        <v>76</v>
      </c>
      <c r="AC250" t="s">
        <v>48</v>
      </c>
      <c r="AD250" t="s">
        <v>233</v>
      </c>
      <c r="AE250" t="s">
        <v>672</v>
      </c>
      <c r="AF250" t="s">
        <v>48</v>
      </c>
      <c r="AG250" t="s">
        <v>925</v>
      </c>
    </row>
    <row r="251" spans="1:35" x14ac:dyDescent="0.2">
      <c r="A251" t="s">
        <v>1093</v>
      </c>
      <c r="D251">
        <v>0.80000000000000104</v>
      </c>
      <c r="F251" t="s">
        <v>1086</v>
      </c>
      <c r="G251" t="s">
        <v>926</v>
      </c>
      <c r="H251" t="s">
        <v>927</v>
      </c>
      <c r="I251" t="s">
        <v>662</v>
      </c>
      <c r="J251" t="s">
        <v>224</v>
      </c>
      <c r="K251" t="s">
        <v>48</v>
      </c>
      <c r="L251" t="s">
        <v>928</v>
      </c>
      <c r="M251" t="s">
        <v>310</v>
      </c>
      <c r="N251" t="s">
        <v>48</v>
      </c>
      <c r="O251" t="s">
        <v>929</v>
      </c>
      <c r="P251" t="s">
        <v>106</v>
      </c>
      <c r="Q251" t="s">
        <v>48</v>
      </c>
      <c r="R251" t="s">
        <v>930</v>
      </c>
      <c r="V251" t="s">
        <v>926</v>
      </c>
      <c r="W251" t="s">
        <v>927</v>
      </c>
      <c r="X251" t="s">
        <v>662</v>
      </c>
      <c r="Y251" t="s">
        <v>224</v>
      </c>
      <c r="Z251" t="s">
        <v>48</v>
      </c>
      <c r="AA251" t="s">
        <v>928</v>
      </c>
      <c r="AB251" t="s">
        <v>310</v>
      </c>
      <c r="AC251" t="s">
        <v>48</v>
      </c>
      <c r="AD251" t="s">
        <v>929</v>
      </c>
      <c r="AE251" t="s">
        <v>106</v>
      </c>
      <c r="AF251" t="s">
        <v>48</v>
      </c>
      <c r="AG251" t="s">
        <v>930</v>
      </c>
    </row>
    <row r="252" spans="1:35" x14ac:dyDescent="0.2">
      <c r="A252" t="s">
        <v>1093</v>
      </c>
      <c r="D252">
        <v>0.70000000000000095</v>
      </c>
      <c r="F252" t="s">
        <v>1086</v>
      </c>
      <c r="G252" t="s">
        <v>72</v>
      </c>
      <c r="H252" t="s">
        <v>931</v>
      </c>
      <c r="I252" t="s">
        <v>387</v>
      </c>
      <c r="J252" t="s">
        <v>250</v>
      </c>
      <c r="K252" t="s">
        <v>85</v>
      </c>
      <c r="L252" t="s">
        <v>237</v>
      </c>
      <c r="M252" t="s">
        <v>932</v>
      </c>
      <c r="N252" t="s">
        <v>48</v>
      </c>
      <c r="O252" t="s">
        <v>933</v>
      </c>
      <c r="P252" t="s">
        <v>934</v>
      </c>
      <c r="V252" t="s">
        <v>72</v>
      </c>
      <c r="W252" t="s">
        <v>931</v>
      </c>
      <c r="X252" t="s">
        <v>387</v>
      </c>
      <c r="AC252" t="s">
        <v>48</v>
      </c>
    </row>
    <row r="253" spans="1:35" x14ac:dyDescent="0.2">
      <c r="A253" t="s">
        <v>1093</v>
      </c>
      <c r="D253">
        <v>0.6</v>
      </c>
      <c r="F253" t="s">
        <v>1086</v>
      </c>
      <c r="G253" t="s">
        <v>318</v>
      </c>
      <c r="H253" t="s">
        <v>118</v>
      </c>
      <c r="I253" t="s">
        <v>935</v>
      </c>
      <c r="J253" t="s">
        <v>67</v>
      </c>
      <c r="K253" t="s">
        <v>48</v>
      </c>
      <c r="L253" t="s">
        <v>936</v>
      </c>
      <c r="M253" t="s">
        <v>58</v>
      </c>
      <c r="N253" t="s">
        <v>48</v>
      </c>
      <c r="O253" t="s">
        <v>937</v>
      </c>
      <c r="P253" t="s">
        <v>158</v>
      </c>
      <c r="Q253" t="s">
        <v>48</v>
      </c>
      <c r="R253" t="s">
        <v>449</v>
      </c>
    </row>
    <row r="254" spans="1:35" x14ac:dyDescent="0.2">
      <c r="A254" t="s">
        <v>1093</v>
      </c>
      <c r="D254">
        <v>0.5</v>
      </c>
      <c r="F254" t="s">
        <v>1086</v>
      </c>
      <c r="G254" t="s">
        <v>72</v>
      </c>
      <c r="H254" t="s">
        <v>938</v>
      </c>
      <c r="I254" t="s">
        <v>460</v>
      </c>
      <c r="J254" t="s">
        <v>67</v>
      </c>
      <c r="K254" t="s">
        <v>68</v>
      </c>
      <c r="L254" t="s">
        <v>504</v>
      </c>
      <c r="M254" t="s">
        <v>52</v>
      </c>
      <c r="N254" t="s">
        <v>422</v>
      </c>
      <c r="O254" t="s">
        <v>52</v>
      </c>
      <c r="P254" t="s">
        <v>48</v>
      </c>
      <c r="Q254" t="s">
        <v>939</v>
      </c>
      <c r="R254" t="s">
        <v>175</v>
      </c>
    </row>
    <row r="255" spans="1:35" x14ac:dyDescent="0.2">
      <c r="A255" t="s">
        <v>1093</v>
      </c>
      <c r="D255">
        <v>0.4</v>
      </c>
      <c r="F255" t="s">
        <v>1086</v>
      </c>
      <c r="G255" t="s">
        <v>182</v>
      </c>
      <c r="H255" t="s">
        <v>940</v>
      </c>
      <c r="I255" t="s">
        <v>662</v>
      </c>
      <c r="J255" t="s">
        <v>224</v>
      </c>
      <c r="K255" t="s">
        <v>193</v>
      </c>
      <c r="L255" t="s">
        <v>48</v>
      </c>
      <c r="M255" t="s">
        <v>895</v>
      </c>
      <c r="N255" t="s">
        <v>58</v>
      </c>
      <c r="O255" t="s">
        <v>48</v>
      </c>
      <c r="P255" t="s">
        <v>290</v>
      </c>
      <c r="Q255" t="s">
        <v>260</v>
      </c>
      <c r="R255" t="s">
        <v>48</v>
      </c>
      <c r="S255" t="s">
        <v>941</v>
      </c>
    </row>
    <row r="256" spans="1:35" x14ac:dyDescent="0.2">
      <c r="A256" t="s">
        <v>1093</v>
      </c>
      <c r="D256">
        <v>0.3</v>
      </c>
      <c r="F256" t="s">
        <v>1086</v>
      </c>
      <c r="G256" t="s">
        <v>242</v>
      </c>
      <c r="H256" t="s">
        <v>942</v>
      </c>
      <c r="I256" t="s">
        <v>460</v>
      </c>
      <c r="J256" t="s">
        <v>67</v>
      </c>
      <c r="K256" t="s">
        <v>101</v>
      </c>
      <c r="L256" t="s">
        <v>504</v>
      </c>
      <c r="M256" t="s">
        <v>52</v>
      </c>
      <c r="N256" t="s">
        <v>883</v>
      </c>
      <c r="O256" t="s">
        <v>128</v>
      </c>
      <c r="P256" t="s">
        <v>1</v>
      </c>
      <c r="Q256" t="s">
        <v>39</v>
      </c>
      <c r="R256" t="s">
        <v>46</v>
      </c>
      <c r="S256" t="s">
        <v>884</v>
      </c>
    </row>
    <row r="257" spans="1:34" x14ac:dyDescent="0.2">
      <c r="A257" t="s">
        <v>1093</v>
      </c>
      <c r="D257">
        <v>0.2</v>
      </c>
      <c r="F257" t="s">
        <v>1086</v>
      </c>
      <c r="G257" t="s">
        <v>943</v>
      </c>
      <c r="H257" t="s">
        <v>626</v>
      </c>
      <c r="I257" t="s">
        <v>881</v>
      </c>
      <c r="J257" t="s">
        <v>131</v>
      </c>
      <c r="K257" t="s">
        <v>332</v>
      </c>
      <c r="L257" t="s">
        <v>83</v>
      </c>
      <c r="M257" t="s">
        <v>52</v>
      </c>
      <c r="N257" t="s">
        <v>176</v>
      </c>
      <c r="O257" t="s">
        <v>41</v>
      </c>
      <c r="P257" t="s">
        <v>48</v>
      </c>
      <c r="Q257" t="s">
        <v>376</v>
      </c>
      <c r="R257" t="s">
        <v>892</v>
      </c>
    </row>
    <row r="258" spans="1:34" x14ac:dyDescent="0.2">
      <c r="A258" t="s">
        <v>1093</v>
      </c>
      <c r="D258">
        <v>9.9999999999999895E-2</v>
      </c>
      <c r="F258" t="s">
        <v>1086</v>
      </c>
      <c r="G258" t="s">
        <v>72</v>
      </c>
      <c r="H258" t="s">
        <v>944</v>
      </c>
      <c r="I258" t="s">
        <v>662</v>
      </c>
      <c r="J258" t="s">
        <v>224</v>
      </c>
      <c r="K258" t="s">
        <v>465</v>
      </c>
      <c r="L258" t="s">
        <v>906</v>
      </c>
      <c r="M258" t="s">
        <v>310</v>
      </c>
      <c r="N258" t="s">
        <v>48</v>
      </c>
      <c r="O258" t="s">
        <v>945</v>
      </c>
      <c r="P258" t="s">
        <v>672</v>
      </c>
      <c r="Q258" t="s">
        <v>48</v>
      </c>
      <c r="R258" t="s">
        <v>901</v>
      </c>
    </row>
    <row r="259" spans="1:34" x14ac:dyDescent="0.2">
      <c r="A259" t="s">
        <v>1093</v>
      </c>
      <c r="D259">
        <v>0</v>
      </c>
      <c r="F259" t="s">
        <v>1086</v>
      </c>
      <c r="G259" t="s">
        <v>318</v>
      </c>
      <c r="H259" t="s">
        <v>946</v>
      </c>
      <c r="I259" t="s">
        <v>363</v>
      </c>
      <c r="J259" t="s">
        <v>281</v>
      </c>
      <c r="K259" t="s">
        <v>630</v>
      </c>
      <c r="L259" t="s">
        <v>48</v>
      </c>
      <c r="M259" t="s">
        <v>283</v>
      </c>
      <c r="N259" t="s">
        <v>140</v>
      </c>
      <c r="O259" t="s">
        <v>309</v>
      </c>
      <c r="P259" t="s">
        <v>121</v>
      </c>
      <c r="Q259" t="s">
        <v>48</v>
      </c>
      <c r="R259" t="s">
        <v>276</v>
      </c>
    </row>
    <row r="260" spans="1:34" x14ac:dyDescent="0.2">
      <c r="A260" t="s">
        <v>1093</v>
      </c>
      <c r="D260">
        <v>-0.1</v>
      </c>
      <c r="F260" t="s">
        <v>1086</v>
      </c>
      <c r="G260" t="s">
        <v>72</v>
      </c>
      <c r="H260" t="s">
        <v>882</v>
      </c>
      <c r="I260" t="s">
        <v>460</v>
      </c>
      <c r="J260" t="s">
        <v>67</v>
      </c>
      <c r="K260" t="s">
        <v>186</v>
      </c>
      <c r="L260" t="s">
        <v>353</v>
      </c>
      <c r="M260" t="s">
        <v>586</v>
      </c>
      <c r="N260" t="s">
        <v>48</v>
      </c>
      <c r="O260" t="s">
        <v>947</v>
      </c>
      <c r="P260" t="s">
        <v>106</v>
      </c>
      <c r="Q260" t="s">
        <v>48</v>
      </c>
      <c r="R260" t="s">
        <v>948</v>
      </c>
    </row>
    <row r="261" spans="1:34" x14ac:dyDescent="0.2">
      <c r="A261" t="s">
        <v>1093</v>
      </c>
      <c r="D261">
        <v>-0.2</v>
      </c>
      <c r="F261" t="s">
        <v>1086</v>
      </c>
      <c r="G261" t="s">
        <v>182</v>
      </c>
      <c r="H261" t="s">
        <v>949</v>
      </c>
      <c r="I261" t="s">
        <v>662</v>
      </c>
      <c r="J261" t="s">
        <v>224</v>
      </c>
      <c r="K261" t="s">
        <v>67</v>
      </c>
      <c r="L261" t="s">
        <v>48</v>
      </c>
      <c r="M261" t="s">
        <v>950</v>
      </c>
      <c r="N261" t="s">
        <v>896</v>
      </c>
      <c r="O261" t="s">
        <v>48</v>
      </c>
      <c r="P261" t="s">
        <v>951</v>
      </c>
      <c r="Q261" t="s">
        <v>260</v>
      </c>
      <c r="R261" t="s">
        <v>48</v>
      </c>
      <c r="S261" t="s">
        <v>952</v>
      </c>
    </row>
    <row r="262" spans="1:34" x14ac:dyDescent="0.2">
      <c r="A262" t="s">
        <v>1094</v>
      </c>
      <c r="D262">
        <v>1.7</v>
      </c>
      <c r="F262" t="s">
        <v>1086</v>
      </c>
      <c r="G262" t="s">
        <v>72</v>
      </c>
      <c r="H262" t="s">
        <v>954</v>
      </c>
      <c r="I262" t="s">
        <v>460</v>
      </c>
      <c r="J262" t="s">
        <v>85</v>
      </c>
      <c r="K262" t="s">
        <v>955</v>
      </c>
      <c r="L262" t="s">
        <v>932</v>
      </c>
      <c r="M262" t="s">
        <v>48</v>
      </c>
      <c r="N262" t="s">
        <v>956</v>
      </c>
      <c r="O262" t="s">
        <v>106</v>
      </c>
      <c r="P262" t="s">
        <v>48</v>
      </c>
      <c r="Q262" t="s">
        <v>255</v>
      </c>
      <c r="V262" t="s">
        <v>72</v>
      </c>
      <c r="W262" t="s">
        <v>954</v>
      </c>
      <c r="X262" t="s">
        <v>460</v>
      </c>
      <c r="Y262" t="s">
        <v>85</v>
      </c>
      <c r="Z262" t="s">
        <v>955</v>
      </c>
      <c r="AA262" t="s">
        <v>932</v>
      </c>
      <c r="AB262" t="s">
        <v>48</v>
      </c>
      <c r="AC262" t="s">
        <v>956</v>
      </c>
      <c r="AD262" t="s">
        <v>106</v>
      </c>
      <c r="AE262" t="s">
        <v>48</v>
      </c>
      <c r="AF262" t="s">
        <v>255</v>
      </c>
    </row>
    <row r="263" spans="1:34" x14ac:dyDescent="0.2">
      <c r="A263" t="s">
        <v>1094</v>
      </c>
      <c r="D263">
        <v>1.6</v>
      </c>
      <c r="F263" t="s">
        <v>1086</v>
      </c>
      <c r="G263" t="s">
        <v>72</v>
      </c>
      <c r="H263" t="s">
        <v>957</v>
      </c>
      <c r="I263" t="s">
        <v>958</v>
      </c>
      <c r="J263" t="s">
        <v>1</v>
      </c>
      <c r="K263" t="s">
        <v>588</v>
      </c>
      <c r="L263" t="s">
        <v>47</v>
      </c>
      <c r="M263" t="s">
        <v>1</v>
      </c>
      <c r="N263" t="s">
        <v>285</v>
      </c>
      <c r="O263" t="s">
        <v>959</v>
      </c>
      <c r="P263" t="s">
        <v>960</v>
      </c>
      <c r="Q263" t="s">
        <v>282</v>
      </c>
      <c r="R263" t="s">
        <v>961</v>
      </c>
      <c r="S263" t="s">
        <v>962</v>
      </c>
      <c r="V263" t="s">
        <v>72</v>
      </c>
      <c r="W263" t="s">
        <v>957</v>
      </c>
      <c r="X263" t="s">
        <v>958</v>
      </c>
      <c r="Y263" t="s">
        <v>1</v>
      </c>
      <c r="Z263" t="s">
        <v>588</v>
      </c>
      <c r="AA263" t="s">
        <v>47</v>
      </c>
      <c r="AB263" t="s">
        <v>1</v>
      </c>
      <c r="AC263" t="s">
        <v>285</v>
      </c>
      <c r="AD263" t="s">
        <v>959</v>
      </c>
      <c r="AE263" t="s">
        <v>960</v>
      </c>
      <c r="AF263" t="s">
        <v>282</v>
      </c>
      <c r="AG263" t="s">
        <v>961</v>
      </c>
      <c r="AH263" t="s">
        <v>962</v>
      </c>
    </row>
    <row r="264" spans="1:34" x14ac:dyDescent="0.2">
      <c r="A264" t="s">
        <v>1094</v>
      </c>
      <c r="D264">
        <v>1.5</v>
      </c>
      <c r="F264" t="s">
        <v>1086</v>
      </c>
      <c r="G264" t="s">
        <v>796</v>
      </c>
      <c r="H264" t="s">
        <v>121</v>
      </c>
      <c r="I264" t="s">
        <v>797</v>
      </c>
      <c r="J264" t="s">
        <v>746</v>
      </c>
      <c r="K264" t="s">
        <v>101</v>
      </c>
      <c r="L264" t="s">
        <v>193</v>
      </c>
      <c r="M264" t="s">
        <v>44</v>
      </c>
      <c r="N264" t="s">
        <v>963</v>
      </c>
      <c r="O264" t="s">
        <v>52</v>
      </c>
      <c r="P264" t="s">
        <v>48</v>
      </c>
      <c r="Q264" t="s">
        <v>964</v>
      </c>
      <c r="V264" t="s">
        <v>796</v>
      </c>
      <c r="W264" t="s">
        <v>121</v>
      </c>
      <c r="X264" t="s">
        <v>797</v>
      </c>
      <c r="Y264" t="s">
        <v>746</v>
      </c>
      <c r="Z264" t="s">
        <v>101</v>
      </c>
      <c r="AA264" t="s">
        <v>193</v>
      </c>
      <c r="AB264" t="s">
        <v>44</v>
      </c>
      <c r="AC264" t="s">
        <v>963</v>
      </c>
      <c r="AD264" t="s">
        <v>52</v>
      </c>
      <c r="AE264" t="s">
        <v>48</v>
      </c>
      <c r="AF264" t="s">
        <v>964</v>
      </c>
    </row>
    <row r="265" spans="1:34" x14ac:dyDescent="0.2">
      <c r="A265" t="s">
        <v>1094</v>
      </c>
      <c r="D265">
        <v>1.4</v>
      </c>
      <c r="F265" t="s">
        <v>1086</v>
      </c>
      <c r="G265" t="s">
        <v>318</v>
      </c>
      <c r="H265" t="s">
        <v>910</v>
      </c>
      <c r="I265" t="s">
        <v>460</v>
      </c>
      <c r="J265" t="s">
        <v>67</v>
      </c>
      <c r="K265" t="s">
        <v>101</v>
      </c>
      <c r="L265" t="s">
        <v>137</v>
      </c>
      <c r="M265" t="s">
        <v>965</v>
      </c>
      <c r="N265" t="s">
        <v>52</v>
      </c>
      <c r="O265" t="s">
        <v>48</v>
      </c>
      <c r="P265" t="s">
        <v>966</v>
      </c>
      <c r="Q265" t="s">
        <v>657</v>
      </c>
      <c r="R265" t="s">
        <v>921</v>
      </c>
      <c r="V265" t="s">
        <v>318</v>
      </c>
      <c r="W265" t="s">
        <v>910</v>
      </c>
      <c r="X265" t="s">
        <v>460</v>
      </c>
      <c r="Y265" t="s">
        <v>67</v>
      </c>
      <c r="Z265" t="s">
        <v>101</v>
      </c>
      <c r="AA265" t="s">
        <v>137</v>
      </c>
      <c r="AB265" t="s">
        <v>965</v>
      </c>
      <c r="AC265" t="s">
        <v>52</v>
      </c>
      <c r="AD265" t="s">
        <v>48</v>
      </c>
      <c r="AE265" t="s">
        <v>966</v>
      </c>
      <c r="AF265" t="s">
        <v>657</v>
      </c>
      <c r="AG265" t="s">
        <v>921</v>
      </c>
    </row>
    <row r="266" spans="1:34" x14ac:dyDescent="0.2">
      <c r="A266" t="s">
        <v>1094</v>
      </c>
      <c r="D266">
        <v>1.3</v>
      </c>
      <c r="F266" t="s">
        <v>1086</v>
      </c>
      <c r="G266" t="s">
        <v>242</v>
      </c>
      <c r="H266" t="s">
        <v>118</v>
      </c>
      <c r="I266" t="s">
        <v>198</v>
      </c>
      <c r="J266" t="s">
        <v>387</v>
      </c>
      <c r="K266" t="s">
        <v>224</v>
      </c>
      <c r="L266" t="s">
        <v>140</v>
      </c>
      <c r="M266" t="s">
        <v>1</v>
      </c>
      <c r="N266" t="s">
        <v>191</v>
      </c>
      <c r="O266" t="s">
        <v>341</v>
      </c>
      <c r="P266" t="s">
        <v>121</v>
      </c>
      <c r="Q266" t="s">
        <v>342</v>
      </c>
      <c r="R266" t="s">
        <v>47</v>
      </c>
      <c r="S266" t="s">
        <v>246</v>
      </c>
      <c r="V266" t="s">
        <v>242</v>
      </c>
      <c r="W266" t="s">
        <v>118</v>
      </c>
      <c r="X266" t="s">
        <v>198</v>
      </c>
      <c r="Y266" t="s">
        <v>387</v>
      </c>
      <c r="Z266" t="s">
        <v>224</v>
      </c>
      <c r="AA266" t="s">
        <v>140</v>
      </c>
      <c r="AB266" t="s">
        <v>1</v>
      </c>
      <c r="AC266" t="s">
        <v>191</v>
      </c>
      <c r="AD266" t="s">
        <v>341</v>
      </c>
      <c r="AE266" t="s">
        <v>121</v>
      </c>
      <c r="AF266" t="s">
        <v>342</v>
      </c>
      <c r="AG266" t="s">
        <v>47</v>
      </c>
      <c r="AH266" t="s">
        <v>246</v>
      </c>
    </row>
    <row r="267" spans="1:34" x14ac:dyDescent="0.2">
      <c r="A267" t="s">
        <v>1094</v>
      </c>
      <c r="D267">
        <v>1.2</v>
      </c>
      <c r="F267" t="s">
        <v>1086</v>
      </c>
      <c r="G267" t="s">
        <v>905</v>
      </c>
      <c r="H267" t="s">
        <v>215</v>
      </c>
      <c r="I267" t="s">
        <v>662</v>
      </c>
      <c r="J267" t="s">
        <v>350</v>
      </c>
      <c r="K267" t="s">
        <v>121</v>
      </c>
      <c r="L267" t="s">
        <v>101</v>
      </c>
      <c r="M267" t="s">
        <v>52</v>
      </c>
      <c r="N267" t="s">
        <v>967</v>
      </c>
      <c r="O267" t="s">
        <v>219</v>
      </c>
      <c r="P267" t="s">
        <v>330</v>
      </c>
      <c r="Q267" t="s">
        <v>177</v>
      </c>
      <c r="R267" t="s">
        <v>968</v>
      </c>
      <c r="V267" t="s">
        <v>905</v>
      </c>
      <c r="X267" t="s">
        <v>662</v>
      </c>
      <c r="Y267" t="s">
        <v>350</v>
      </c>
      <c r="Z267" t="s">
        <v>121</v>
      </c>
      <c r="AB267" t="s">
        <v>52</v>
      </c>
      <c r="AD267" t="s">
        <v>219</v>
      </c>
    </row>
    <row r="268" spans="1:34" x14ac:dyDescent="0.2">
      <c r="A268" t="s">
        <v>1094</v>
      </c>
      <c r="D268">
        <v>1.1000000000000001</v>
      </c>
      <c r="F268" t="s">
        <v>1086</v>
      </c>
      <c r="G268" t="s">
        <v>926</v>
      </c>
      <c r="H268" t="s">
        <v>235</v>
      </c>
      <c r="I268" t="s">
        <v>387</v>
      </c>
      <c r="J268" t="s">
        <v>224</v>
      </c>
      <c r="K268" t="s">
        <v>140</v>
      </c>
      <c r="L268" t="s">
        <v>1</v>
      </c>
      <c r="M268" t="s">
        <v>969</v>
      </c>
      <c r="N268" t="s">
        <v>121</v>
      </c>
      <c r="O268" t="s">
        <v>424</v>
      </c>
      <c r="P268" t="s">
        <v>191</v>
      </c>
      <c r="Q268" t="s">
        <v>91</v>
      </c>
      <c r="R268" t="s">
        <v>57</v>
      </c>
      <c r="S268" t="s">
        <v>343</v>
      </c>
      <c r="V268" t="s">
        <v>926</v>
      </c>
      <c r="X268" t="s">
        <v>387</v>
      </c>
      <c r="Z268" t="s">
        <v>140</v>
      </c>
      <c r="AA268" t="s">
        <v>1</v>
      </c>
      <c r="AB268" t="s">
        <v>969</v>
      </c>
      <c r="AC268" t="s">
        <v>121</v>
      </c>
      <c r="AD268" t="s">
        <v>424</v>
      </c>
      <c r="AE268" t="s">
        <v>191</v>
      </c>
      <c r="AG268" t="s">
        <v>57</v>
      </c>
    </row>
    <row r="269" spans="1:34" x14ac:dyDescent="0.2">
      <c r="A269" t="s">
        <v>1094</v>
      </c>
      <c r="D269">
        <v>1</v>
      </c>
      <c r="F269" t="s">
        <v>1086</v>
      </c>
      <c r="G269" t="s">
        <v>841</v>
      </c>
      <c r="H269" t="s">
        <v>927</v>
      </c>
      <c r="I269" t="s">
        <v>387</v>
      </c>
      <c r="J269" t="s">
        <v>250</v>
      </c>
      <c r="K269" t="s">
        <v>193</v>
      </c>
      <c r="L269" t="s">
        <v>48</v>
      </c>
      <c r="M269" t="s">
        <v>970</v>
      </c>
      <c r="N269" t="s">
        <v>76</v>
      </c>
      <c r="O269" t="s">
        <v>48</v>
      </c>
      <c r="P269" t="s">
        <v>971</v>
      </c>
      <c r="Q269" t="s">
        <v>158</v>
      </c>
      <c r="R269" t="s">
        <v>48</v>
      </c>
      <c r="S269" t="s">
        <v>765</v>
      </c>
      <c r="V269" t="s">
        <v>841</v>
      </c>
      <c r="Z269" t="s">
        <v>193</v>
      </c>
      <c r="AA269" t="s">
        <v>48</v>
      </c>
      <c r="AB269" t="s">
        <v>970</v>
      </c>
      <c r="AC269" t="s">
        <v>76</v>
      </c>
      <c r="AD269" t="s">
        <v>48</v>
      </c>
      <c r="AF269" t="s">
        <v>158</v>
      </c>
      <c r="AG269" t="s">
        <v>48</v>
      </c>
    </row>
    <row r="270" spans="1:34" x14ac:dyDescent="0.2">
      <c r="A270" t="s">
        <v>1094</v>
      </c>
      <c r="D270">
        <v>0.90000000000000102</v>
      </c>
      <c r="F270" t="s">
        <v>1086</v>
      </c>
      <c r="G270" t="s">
        <v>318</v>
      </c>
      <c r="H270" t="s">
        <v>936</v>
      </c>
      <c r="I270" t="s">
        <v>662</v>
      </c>
      <c r="J270" t="s">
        <v>109</v>
      </c>
      <c r="K270" t="s">
        <v>48</v>
      </c>
      <c r="L270" t="s">
        <v>972</v>
      </c>
      <c r="M270" t="s">
        <v>58</v>
      </c>
      <c r="N270" t="s">
        <v>48</v>
      </c>
      <c r="O270" t="s">
        <v>973</v>
      </c>
      <c r="P270" t="s">
        <v>536</v>
      </c>
      <c r="Q270" t="s">
        <v>48</v>
      </c>
      <c r="R270" t="s">
        <v>974</v>
      </c>
    </row>
    <row r="271" spans="1:34" x14ac:dyDescent="0.2">
      <c r="A271" t="s">
        <v>1094</v>
      </c>
      <c r="D271">
        <v>0.80000000000000104</v>
      </c>
      <c r="F271" t="s">
        <v>1086</v>
      </c>
      <c r="G271" t="s">
        <v>841</v>
      </c>
      <c r="H271" t="s">
        <v>975</v>
      </c>
      <c r="I271" t="s">
        <v>976</v>
      </c>
      <c r="J271" t="s">
        <v>48</v>
      </c>
      <c r="K271" t="s">
        <v>977</v>
      </c>
      <c r="L271" t="s">
        <v>896</v>
      </c>
      <c r="M271" t="s">
        <v>48</v>
      </c>
      <c r="N271" t="s">
        <v>978</v>
      </c>
      <c r="O271" t="s">
        <v>158</v>
      </c>
      <c r="P271" t="s">
        <v>48</v>
      </c>
      <c r="Q271" t="s">
        <v>284</v>
      </c>
    </row>
    <row r="272" spans="1:34" x14ac:dyDescent="0.2">
      <c r="A272" t="s">
        <v>1094</v>
      </c>
      <c r="D272">
        <v>0.70000000000000095</v>
      </c>
      <c r="F272" t="s">
        <v>1086</v>
      </c>
      <c r="G272" t="s">
        <v>318</v>
      </c>
      <c r="H272" t="s">
        <v>979</v>
      </c>
      <c r="I272" t="s">
        <v>387</v>
      </c>
      <c r="J272" t="s">
        <v>250</v>
      </c>
      <c r="K272" t="s">
        <v>48</v>
      </c>
      <c r="L272" t="s">
        <v>903</v>
      </c>
      <c r="M272" t="s">
        <v>917</v>
      </c>
      <c r="N272" t="s">
        <v>48</v>
      </c>
      <c r="O272" t="s">
        <v>980</v>
      </c>
      <c r="P272" t="s">
        <v>106</v>
      </c>
      <c r="Q272" t="s">
        <v>48</v>
      </c>
      <c r="R272" t="s">
        <v>234</v>
      </c>
    </row>
    <row r="273" spans="1:34" x14ac:dyDescent="0.2">
      <c r="A273" t="s">
        <v>1094</v>
      </c>
      <c r="D273">
        <v>0.6</v>
      </c>
      <c r="F273" t="s">
        <v>1086</v>
      </c>
      <c r="G273" t="s">
        <v>72</v>
      </c>
      <c r="H273" t="s">
        <v>981</v>
      </c>
      <c r="I273" t="s">
        <v>460</v>
      </c>
      <c r="J273" t="s">
        <v>67</v>
      </c>
      <c r="K273" t="s">
        <v>101</v>
      </c>
      <c r="L273" t="s">
        <v>193</v>
      </c>
      <c r="M273" t="s">
        <v>315</v>
      </c>
      <c r="N273" t="s">
        <v>982</v>
      </c>
      <c r="O273" t="s">
        <v>52</v>
      </c>
      <c r="P273" t="s">
        <v>48</v>
      </c>
      <c r="Q273" t="s">
        <v>983</v>
      </c>
      <c r="R273" t="s">
        <v>657</v>
      </c>
      <c r="S273" t="s">
        <v>921</v>
      </c>
    </row>
    <row r="274" spans="1:34" x14ac:dyDescent="0.2">
      <c r="A274" t="s">
        <v>1094</v>
      </c>
      <c r="D274">
        <v>0.5</v>
      </c>
      <c r="F274" t="s">
        <v>1086</v>
      </c>
      <c r="G274" t="s">
        <v>50</v>
      </c>
      <c r="H274" t="s">
        <v>437</v>
      </c>
      <c r="I274" t="s">
        <v>67</v>
      </c>
      <c r="J274" t="s">
        <v>48</v>
      </c>
      <c r="K274" t="s">
        <v>984</v>
      </c>
      <c r="L274" t="s">
        <v>985</v>
      </c>
      <c r="M274" t="s">
        <v>630</v>
      </c>
      <c r="N274" t="s">
        <v>48</v>
      </c>
      <c r="O274" t="s">
        <v>986</v>
      </c>
      <c r="P274" t="s">
        <v>140</v>
      </c>
      <c r="Q274" t="s">
        <v>1</v>
      </c>
      <c r="R274" t="s">
        <v>987</v>
      </c>
    </row>
    <row r="275" spans="1:34" x14ac:dyDescent="0.2">
      <c r="A275" t="s">
        <v>1094</v>
      </c>
      <c r="D275">
        <v>0.4</v>
      </c>
      <c r="F275" t="s">
        <v>1086</v>
      </c>
      <c r="G275" t="s">
        <v>988</v>
      </c>
      <c r="H275" t="s">
        <v>989</v>
      </c>
      <c r="I275" t="s">
        <v>416</v>
      </c>
      <c r="J275" t="s">
        <v>44</v>
      </c>
      <c r="K275" t="s">
        <v>990</v>
      </c>
      <c r="L275" t="s">
        <v>630</v>
      </c>
      <c r="M275" t="s">
        <v>48</v>
      </c>
      <c r="N275" t="s">
        <v>991</v>
      </c>
      <c r="O275" t="s">
        <v>892</v>
      </c>
    </row>
    <row r="276" spans="1:34" x14ac:dyDescent="0.2">
      <c r="A276" t="s">
        <v>1094</v>
      </c>
      <c r="D276">
        <v>0.3</v>
      </c>
      <c r="F276" t="s">
        <v>1086</v>
      </c>
      <c r="G276" t="s">
        <v>274</v>
      </c>
      <c r="H276" t="s">
        <v>75</v>
      </c>
      <c r="I276" t="s">
        <v>992</v>
      </c>
      <c r="J276" t="s">
        <v>628</v>
      </c>
      <c r="K276" t="s">
        <v>993</v>
      </c>
      <c r="L276" t="s">
        <v>630</v>
      </c>
      <c r="M276" t="s">
        <v>48</v>
      </c>
      <c r="N276" t="s">
        <v>994</v>
      </c>
      <c r="O276" t="s">
        <v>52</v>
      </c>
      <c r="P276" t="s">
        <v>465</v>
      </c>
      <c r="Q276" t="s">
        <v>103</v>
      </c>
    </row>
    <row r="277" spans="1:34" x14ac:dyDescent="0.2">
      <c r="A277" t="s">
        <v>1094</v>
      </c>
      <c r="D277">
        <v>0.2</v>
      </c>
      <c r="F277" t="s">
        <v>1086</v>
      </c>
      <c r="G277" t="s">
        <v>182</v>
      </c>
      <c r="H277" t="s">
        <v>303</v>
      </c>
      <c r="I277" t="s">
        <v>387</v>
      </c>
      <c r="J277" t="s">
        <v>250</v>
      </c>
      <c r="K277" t="s">
        <v>48</v>
      </c>
      <c r="L277" t="s">
        <v>995</v>
      </c>
      <c r="M277" t="s">
        <v>58</v>
      </c>
      <c r="N277" t="s">
        <v>48</v>
      </c>
      <c r="O277" t="s">
        <v>996</v>
      </c>
      <c r="P277" t="s">
        <v>158</v>
      </c>
      <c r="Q277" t="s">
        <v>48</v>
      </c>
      <c r="R277" t="s">
        <v>997</v>
      </c>
    </row>
    <row r="278" spans="1:34" x14ac:dyDescent="0.2">
      <c r="A278" t="s">
        <v>1094</v>
      </c>
      <c r="D278">
        <v>9.9999999999999895E-2</v>
      </c>
      <c r="F278" t="s">
        <v>1086</v>
      </c>
      <c r="G278" t="s">
        <v>72</v>
      </c>
      <c r="H278" t="s">
        <v>916</v>
      </c>
      <c r="I278" t="s">
        <v>662</v>
      </c>
      <c r="J278" t="s">
        <v>224</v>
      </c>
      <c r="K278" t="s">
        <v>85</v>
      </c>
      <c r="L278" t="s">
        <v>215</v>
      </c>
      <c r="M278" t="s">
        <v>896</v>
      </c>
      <c r="N278" t="s">
        <v>48</v>
      </c>
      <c r="O278" t="s">
        <v>998</v>
      </c>
      <c r="P278" t="s">
        <v>158</v>
      </c>
      <c r="Q278" t="s">
        <v>48</v>
      </c>
      <c r="R278" t="s">
        <v>284</v>
      </c>
    </row>
    <row r="279" spans="1:34" x14ac:dyDescent="0.2">
      <c r="A279" t="s">
        <v>1094</v>
      </c>
      <c r="D279">
        <v>0</v>
      </c>
      <c r="F279" t="s">
        <v>1086</v>
      </c>
      <c r="G279" t="s">
        <v>943</v>
      </c>
      <c r="H279" t="s">
        <v>626</v>
      </c>
      <c r="I279" t="s">
        <v>474</v>
      </c>
      <c r="J279" t="s">
        <v>101</v>
      </c>
      <c r="K279" t="s">
        <v>193</v>
      </c>
      <c r="L279" t="s">
        <v>332</v>
      </c>
      <c r="M279" t="s">
        <v>999</v>
      </c>
      <c r="N279" t="s">
        <v>41</v>
      </c>
      <c r="O279" t="s">
        <v>48</v>
      </c>
      <c r="P279" t="s">
        <v>671</v>
      </c>
      <c r="Q279" t="s">
        <v>175</v>
      </c>
    </row>
    <row r="280" spans="1:34" x14ac:dyDescent="0.2">
      <c r="A280" t="s">
        <v>1094</v>
      </c>
      <c r="D280">
        <v>-0.1</v>
      </c>
      <c r="F280" t="s">
        <v>1086</v>
      </c>
      <c r="G280" t="s">
        <v>72</v>
      </c>
      <c r="H280" t="s">
        <v>931</v>
      </c>
      <c r="I280" t="s">
        <v>387</v>
      </c>
      <c r="J280" t="s">
        <v>250</v>
      </c>
      <c r="K280" t="s">
        <v>465</v>
      </c>
      <c r="L280" t="s">
        <v>979</v>
      </c>
      <c r="M280" t="s">
        <v>917</v>
      </c>
      <c r="N280" t="s">
        <v>48</v>
      </c>
      <c r="O280" t="s">
        <v>1000</v>
      </c>
      <c r="P280" t="s">
        <v>41</v>
      </c>
      <c r="Q280" t="s">
        <v>48</v>
      </c>
      <c r="R280" t="s">
        <v>1001</v>
      </c>
    </row>
    <row r="281" spans="1:34" x14ac:dyDescent="0.2">
      <c r="A281" t="s">
        <v>1094</v>
      </c>
      <c r="D281">
        <v>-0.2</v>
      </c>
      <c r="F281" t="s">
        <v>1086</v>
      </c>
      <c r="G281" t="s">
        <v>297</v>
      </c>
      <c r="H281" t="s">
        <v>247</v>
      </c>
      <c r="I281" t="s">
        <v>83</v>
      </c>
      <c r="J281" t="s">
        <v>52</v>
      </c>
      <c r="K281" t="s">
        <v>1002</v>
      </c>
      <c r="L281" t="s">
        <v>186</v>
      </c>
      <c r="M281" t="s">
        <v>1003</v>
      </c>
      <c r="N281" t="s">
        <v>115</v>
      </c>
      <c r="O281" t="s">
        <v>797</v>
      </c>
      <c r="P281" t="s">
        <v>550</v>
      </c>
    </row>
    <row r="282" spans="1:34" x14ac:dyDescent="0.2">
      <c r="A282" t="s">
        <v>1095</v>
      </c>
      <c r="D282">
        <v>1.7</v>
      </c>
      <c r="F282" t="s">
        <v>1086</v>
      </c>
      <c r="G282" t="s">
        <v>72</v>
      </c>
      <c r="H282" t="s">
        <v>899</v>
      </c>
      <c r="I282" t="s">
        <v>387</v>
      </c>
      <c r="J282" t="s">
        <v>250</v>
      </c>
      <c r="K282" t="s">
        <v>186</v>
      </c>
      <c r="L282" t="s">
        <v>1005</v>
      </c>
      <c r="M282" t="s">
        <v>310</v>
      </c>
      <c r="N282" t="s">
        <v>48</v>
      </c>
      <c r="O282" t="s">
        <v>1006</v>
      </c>
      <c r="P282" t="s">
        <v>282</v>
      </c>
      <c r="Q282" t="s">
        <v>48</v>
      </c>
      <c r="R282" t="s">
        <v>974</v>
      </c>
      <c r="V282" t="s">
        <v>72</v>
      </c>
      <c r="W282" t="s">
        <v>899</v>
      </c>
      <c r="X282" t="s">
        <v>387</v>
      </c>
      <c r="Y282" t="s">
        <v>250</v>
      </c>
      <c r="Z282" t="s">
        <v>186</v>
      </c>
      <c r="AA282" t="s">
        <v>1005</v>
      </c>
      <c r="AB282" t="s">
        <v>310</v>
      </c>
      <c r="AC282" t="s">
        <v>48</v>
      </c>
      <c r="AD282" t="s">
        <v>1006</v>
      </c>
      <c r="AE282" t="s">
        <v>282</v>
      </c>
      <c r="AF282" t="s">
        <v>48</v>
      </c>
      <c r="AG282" t="s">
        <v>974</v>
      </c>
    </row>
    <row r="283" spans="1:34" x14ac:dyDescent="0.2">
      <c r="A283" t="s">
        <v>1095</v>
      </c>
      <c r="D283">
        <v>1.6</v>
      </c>
      <c r="F283" t="s">
        <v>1086</v>
      </c>
      <c r="G283" t="s">
        <v>61</v>
      </c>
      <c r="H283" t="s">
        <v>114</v>
      </c>
      <c r="I283" t="s">
        <v>121</v>
      </c>
      <c r="J283" t="s">
        <v>893</v>
      </c>
      <c r="K283" t="s">
        <v>733</v>
      </c>
      <c r="L283" t="s">
        <v>143</v>
      </c>
      <c r="M283" t="s">
        <v>315</v>
      </c>
      <c r="N283" t="s">
        <v>1007</v>
      </c>
      <c r="O283" t="s">
        <v>52</v>
      </c>
      <c r="P283" t="s">
        <v>48</v>
      </c>
      <c r="Q283" t="s">
        <v>1008</v>
      </c>
      <c r="V283" t="s">
        <v>61</v>
      </c>
      <c r="W283" t="s">
        <v>114</v>
      </c>
      <c r="X283" t="s">
        <v>121</v>
      </c>
      <c r="Y283" t="s">
        <v>893</v>
      </c>
      <c r="Z283" t="s">
        <v>733</v>
      </c>
      <c r="AA283" t="s">
        <v>143</v>
      </c>
      <c r="AB283" t="s">
        <v>315</v>
      </c>
      <c r="AC283" t="s">
        <v>1007</v>
      </c>
      <c r="AD283" t="s">
        <v>52</v>
      </c>
      <c r="AE283" t="s">
        <v>48</v>
      </c>
      <c r="AF283" t="s">
        <v>1008</v>
      </c>
    </row>
    <row r="284" spans="1:34" x14ac:dyDescent="0.2">
      <c r="A284" t="s">
        <v>1095</v>
      </c>
      <c r="D284">
        <v>1.5</v>
      </c>
      <c r="F284" t="s">
        <v>1086</v>
      </c>
      <c r="G284" t="s">
        <v>318</v>
      </c>
      <c r="H284" t="s">
        <v>363</v>
      </c>
      <c r="I284" t="s">
        <v>387</v>
      </c>
      <c r="J284" t="s">
        <v>224</v>
      </c>
      <c r="K284" t="s">
        <v>250</v>
      </c>
      <c r="L284" t="s">
        <v>48</v>
      </c>
      <c r="M284" t="s">
        <v>981</v>
      </c>
      <c r="N284" t="s">
        <v>340</v>
      </c>
      <c r="O284" t="s">
        <v>48</v>
      </c>
      <c r="P284" t="s">
        <v>971</v>
      </c>
      <c r="Q284" t="s">
        <v>158</v>
      </c>
      <c r="R284" t="s">
        <v>48</v>
      </c>
      <c r="S284" t="s">
        <v>1009</v>
      </c>
      <c r="V284" t="s">
        <v>318</v>
      </c>
      <c r="W284" t="s">
        <v>363</v>
      </c>
      <c r="X284" t="s">
        <v>387</v>
      </c>
      <c r="Y284" t="s">
        <v>224</v>
      </c>
      <c r="Z284" t="s">
        <v>250</v>
      </c>
      <c r="AA284" t="s">
        <v>48</v>
      </c>
      <c r="AF284" t="s">
        <v>158</v>
      </c>
      <c r="AG284" t="s">
        <v>48</v>
      </c>
      <c r="AH284" t="s">
        <v>1009</v>
      </c>
    </row>
    <row r="285" spans="1:34" x14ac:dyDescent="0.2">
      <c r="A285" t="s">
        <v>1095</v>
      </c>
      <c r="D285">
        <v>1.4</v>
      </c>
      <c r="F285" t="s">
        <v>1086</v>
      </c>
      <c r="G285" t="s">
        <v>905</v>
      </c>
      <c r="H285" t="s">
        <v>924</v>
      </c>
      <c r="I285" t="s">
        <v>1010</v>
      </c>
      <c r="J285" t="s">
        <v>1</v>
      </c>
      <c r="K285" t="s">
        <v>969</v>
      </c>
      <c r="L285" t="s">
        <v>121</v>
      </c>
      <c r="M285" t="s">
        <v>191</v>
      </c>
      <c r="N285" t="s">
        <v>516</v>
      </c>
      <c r="O285" t="s">
        <v>57</v>
      </c>
      <c r="P285" t="s">
        <v>1</v>
      </c>
      <c r="Q285" t="s">
        <v>120</v>
      </c>
      <c r="R285" t="s">
        <v>121</v>
      </c>
      <c r="S285" t="s">
        <v>343</v>
      </c>
      <c r="V285" t="s">
        <v>905</v>
      </c>
      <c r="W285" t="s">
        <v>924</v>
      </c>
      <c r="Y285" t="s">
        <v>1</v>
      </c>
      <c r="Z285" t="s">
        <v>969</v>
      </c>
      <c r="AA285" t="s">
        <v>121</v>
      </c>
      <c r="AB285" t="s">
        <v>191</v>
      </c>
      <c r="AD285" t="s">
        <v>57</v>
      </c>
    </row>
    <row r="286" spans="1:34" x14ac:dyDescent="0.2">
      <c r="A286" t="s">
        <v>1095</v>
      </c>
      <c r="D286">
        <v>1.3</v>
      </c>
      <c r="F286" t="s">
        <v>1086</v>
      </c>
      <c r="G286" t="s">
        <v>72</v>
      </c>
      <c r="H286" t="s">
        <v>779</v>
      </c>
      <c r="I286" t="s">
        <v>387</v>
      </c>
      <c r="J286" t="s">
        <v>250</v>
      </c>
      <c r="K286" t="s">
        <v>680</v>
      </c>
      <c r="L286" t="s">
        <v>1011</v>
      </c>
      <c r="M286" t="s">
        <v>298</v>
      </c>
      <c r="N286" t="s">
        <v>48</v>
      </c>
      <c r="O286" t="s">
        <v>1012</v>
      </c>
      <c r="P286" t="s">
        <v>158</v>
      </c>
      <c r="Q286" t="s">
        <v>48</v>
      </c>
      <c r="R286" t="s">
        <v>518</v>
      </c>
    </row>
    <row r="287" spans="1:34" x14ac:dyDescent="0.2">
      <c r="A287" t="s">
        <v>1095</v>
      </c>
      <c r="D287">
        <v>1.2</v>
      </c>
      <c r="F287" t="s">
        <v>1086</v>
      </c>
      <c r="G287" t="s">
        <v>841</v>
      </c>
      <c r="H287" t="s">
        <v>940</v>
      </c>
      <c r="I287" t="s">
        <v>460</v>
      </c>
      <c r="J287" t="s">
        <v>67</v>
      </c>
      <c r="K287" t="s">
        <v>48</v>
      </c>
      <c r="L287" t="s">
        <v>890</v>
      </c>
      <c r="M287" t="s">
        <v>586</v>
      </c>
      <c r="N287" t="s">
        <v>48</v>
      </c>
      <c r="O287" t="s">
        <v>1013</v>
      </c>
      <c r="P287" t="s">
        <v>672</v>
      </c>
      <c r="Q287" t="s">
        <v>48</v>
      </c>
      <c r="R287" t="s">
        <v>1014</v>
      </c>
    </row>
    <row r="288" spans="1:34" x14ac:dyDescent="0.2">
      <c r="A288" t="s">
        <v>1095</v>
      </c>
      <c r="D288">
        <v>1.1000000000000001</v>
      </c>
      <c r="F288" t="s">
        <v>1086</v>
      </c>
      <c r="G288" t="s">
        <v>318</v>
      </c>
      <c r="H288" t="s">
        <v>666</v>
      </c>
      <c r="I288" t="s">
        <v>662</v>
      </c>
      <c r="J288" t="s">
        <v>101</v>
      </c>
      <c r="K288" t="s">
        <v>1</v>
      </c>
      <c r="L288" t="s">
        <v>519</v>
      </c>
      <c r="M288" t="s">
        <v>711</v>
      </c>
      <c r="N288" t="s">
        <v>177</v>
      </c>
      <c r="O288" t="s">
        <v>79</v>
      </c>
      <c r="P288" t="s">
        <v>612</v>
      </c>
      <c r="Q288" t="s">
        <v>712</v>
      </c>
    </row>
    <row r="289" spans="1:19" x14ac:dyDescent="0.2">
      <c r="A289" t="s">
        <v>1095</v>
      </c>
      <c r="D289">
        <v>1</v>
      </c>
      <c r="F289" t="s">
        <v>1086</v>
      </c>
      <c r="G289" t="s">
        <v>841</v>
      </c>
      <c r="H289" t="s">
        <v>1015</v>
      </c>
      <c r="I289" t="s">
        <v>460</v>
      </c>
      <c r="J289" t="s">
        <v>67</v>
      </c>
      <c r="K289" t="s">
        <v>68</v>
      </c>
      <c r="L289" t="s">
        <v>504</v>
      </c>
      <c r="M289" t="s">
        <v>52</v>
      </c>
      <c r="N289" t="s">
        <v>1016</v>
      </c>
      <c r="O289" t="s">
        <v>147</v>
      </c>
      <c r="P289" t="s">
        <v>85</v>
      </c>
      <c r="Q289" t="s">
        <v>346</v>
      </c>
      <c r="R289" t="s">
        <v>442</v>
      </c>
      <c r="S289" t="s">
        <v>306</v>
      </c>
    </row>
    <row r="290" spans="1:19" x14ac:dyDescent="0.2">
      <c r="A290" t="s">
        <v>1095</v>
      </c>
      <c r="D290">
        <v>0.90000000000000102</v>
      </c>
      <c r="F290" t="s">
        <v>1086</v>
      </c>
      <c r="G290" t="s">
        <v>182</v>
      </c>
      <c r="H290" t="s">
        <v>1017</v>
      </c>
      <c r="I290" t="s">
        <v>662</v>
      </c>
      <c r="J290" t="s">
        <v>109</v>
      </c>
      <c r="K290" t="s">
        <v>48</v>
      </c>
      <c r="L290" t="s">
        <v>1018</v>
      </c>
      <c r="M290" t="s">
        <v>58</v>
      </c>
      <c r="N290" t="s">
        <v>48</v>
      </c>
      <c r="O290" t="s">
        <v>1019</v>
      </c>
      <c r="P290" t="s">
        <v>536</v>
      </c>
      <c r="Q290" t="s">
        <v>48</v>
      </c>
      <c r="R290" t="s">
        <v>1020</v>
      </c>
    </row>
    <row r="291" spans="1:19" x14ac:dyDescent="0.2">
      <c r="A291" t="s">
        <v>1095</v>
      </c>
      <c r="D291">
        <v>0.80000000000000104</v>
      </c>
      <c r="F291" t="s">
        <v>1086</v>
      </c>
      <c r="G291" t="s">
        <v>72</v>
      </c>
      <c r="H291" t="s">
        <v>938</v>
      </c>
      <c r="I291" t="s">
        <v>460</v>
      </c>
      <c r="J291" t="s">
        <v>67</v>
      </c>
      <c r="K291" t="s">
        <v>68</v>
      </c>
      <c r="L291" t="s">
        <v>137</v>
      </c>
      <c r="M291" t="s">
        <v>1021</v>
      </c>
      <c r="N291" t="s">
        <v>48</v>
      </c>
      <c r="O291" t="s">
        <v>1022</v>
      </c>
      <c r="P291" t="s">
        <v>106</v>
      </c>
      <c r="Q291" t="s">
        <v>42</v>
      </c>
      <c r="R291" t="s">
        <v>750</v>
      </c>
    </row>
    <row r="292" spans="1:19" x14ac:dyDescent="0.2">
      <c r="A292" t="s">
        <v>1095</v>
      </c>
      <c r="D292">
        <v>0.70000000000000095</v>
      </c>
      <c r="F292" t="s">
        <v>1086</v>
      </c>
      <c r="G292" t="s">
        <v>274</v>
      </c>
      <c r="H292" t="s">
        <v>75</v>
      </c>
      <c r="I292" t="s">
        <v>885</v>
      </c>
      <c r="J292" t="s">
        <v>886</v>
      </c>
      <c r="K292" t="s">
        <v>629</v>
      </c>
      <c r="L292" t="s">
        <v>630</v>
      </c>
      <c r="M292" t="s">
        <v>48</v>
      </c>
      <c r="N292" t="s">
        <v>770</v>
      </c>
      <c r="O292" t="s">
        <v>52</v>
      </c>
      <c r="P292" t="s">
        <v>680</v>
      </c>
      <c r="Q292" t="s">
        <v>148</v>
      </c>
      <c r="R292" t="s">
        <v>256</v>
      </c>
    </row>
    <row r="293" spans="1:19" x14ac:dyDescent="0.2">
      <c r="A293" t="s">
        <v>1095</v>
      </c>
      <c r="D293">
        <v>0.6</v>
      </c>
      <c r="F293" t="s">
        <v>1086</v>
      </c>
      <c r="G293" t="s">
        <v>72</v>
      </c>
      <c r="H293" t="s">
        <v>1023</v>
      </c>
      <c r="I293" t="s">
        <v>662</v>
      </c>
      <c r="J293" t="s">
        <v>109</v>
      </c>
      <c r="K293" t="s">
        <v>52</v>
      </c>
      <c r="L293" t="s">
        <v>967</v>
      </c>
      <c r="M293" t="s">
        <v>521</v>
      </c>
      <c r="N293" t="s">
        <v>1024</v>
      </c>
      <c r="O293" t="s">
        <v>884</v>
      </c>
      <c r="P293" t="s">
        <v>177</v>
      </c>
      <c r="Q293" t="s">
        <v>1025</v>
      </c>
    </row>
    <row r="294" spans="1:19" x14ac:dyDescent="0.2">
      <c r="A294" t="s">
        <v>1095</v>
      </c>
      <c r="D294">
        <v>0.5</v>
      </c>
      <c r="F294" t="s">
        <v>1086</v>
      </c>
      <c r="G294" t="s">
        <v>318</v>
      </c>
      <c r="H294" t="s">
        <v>910</v>
      </c>
      <c r="I294" t="s">
        <v>460</v>
      </c>
      <c r="J294" t="s">
        <v>67</v>
      </c>
      <c r="K294" t="s">
        <v>101</v>
      </c>
      <c r="L294" t="s">
        <v>193</v>
      </c>
      <c r="M294" t="s">
        <v>315</v>
      </c>
      <c r="N294" t="s">
        <v>982</v>
      </c>
      <c r="O294" t="s">
        <v>52</v>
      </c>
      <c r="P294" t="s">
        <v>48</v>
      </c>
      <c r="Q294" t="s">
        <v>1026</v>
      </c>
      <c r="R294" t="s">
        <v>657</v>
      </c>
      <c r="S294" t="s">
        <v>921</v>
      </c>
    </row>
    <row r="295" spans="1:19" x14ac:dyDescent="0.2">
      <c r="A295" t="s">
        <v>1095</v>
      </c>
      <c r="D295">
        <v>0.4</v>
      </c>
      <c r="F295" t="s">
        <v>1086</v>
      </c>
      <c r="G295" t="s">
        <v>926</v>
      </c>
      <c r="H295" t="s">
        <v>1017</v>
      </c>
      <c r="I295" t="s">
        <v>387</v>
      </c>
      <c r="J295" t="s">
        <v>250</v>
      </c>
      <c r="K295" t="s">
        <v>193</v>
      </c>
      <c r="L295" t="s">
        <v>48</v>
      </c>
      <c r="M295" t="s">
        <v>970</v>
      </c>
      <c r="N295" t="s">
        <v>917</v>
      </c>
      <c r="O295" t="s">
        <v>48</v>
      </c>
      <c r="P295" t="s">
        <v>1027</v>
      </c>
      <c r="Q295" t="s">
        <v>106</v>
      </c>
      <c r="R295" t="s">
        <v>48</v>
      </c>
      <c r="S295" t="s">
        <v>234</v>
      </c>
    </row>
    <row r="296" spans="1:19" x14ac:dyDescent="0.2">
      <c r="A296" t="s">
        <v>1095</v>
      </c>
      <c r="D296">
        <v>0.3</v>
      </c>
      <c r="F296" t="s">
        <v>1086</v>
      </c>
      <c r="G296" t="s">
        <v>841</v>
      </c>
      <c r="H296" t="s">
        <v>363</v>
      </c>
      <c r="I296" t="s">
        <v>662</v>
      </c>
      <c r="J296" t="s">
        <v>224</v>
      </c>
      <c r="K296" t="s">
        <v>48</v>
      </c>
      <c r="L296" t="s">
        <v>1028</v>
      </c>
      <c r="M296" t="s">
        <v>58</v>
      </c>
      <c r="N296" t="s">
        <v>48</v>
      </c>
      <c r="O296" t="s">
        <v>66</v>
      </c>
      <c r="P296" t="s">
        <v>158</v>
      </c>
      <c r="Q296" t="s">
        <v>48</v>
      </c>
      <c r="R296" t="s">
        <v>952</v>
      </c>
    </row>
    <row r="297" spans="1:19" x14ac:dyDescent="0.2">
      <c r="A297" t="s">
        <v>1095</v>
      </c>
      <c r="D297">
        <v>0.2</v>
      </c>
      <c r="F297" t="s">
        <v>1086</v>
      </c>
      <c r="G297" t="s">
        <v>182</v>
      </c>
      <c r="H297" t="s">
        <v>936</v>
      </c>
      <c r="I297" t="s">
        <v>460</v>
      </c>
      <c r="J297" t="s">
        <v>193</v>
      </c>
      <c r="K297" t="s">
        <v>48</v>
      </c>
      <c r="L297" t="s">
        <v>1029</v>
      </c>
      <c r="M297" t="s">
        <v>76</v>
      </c>
      <c r="N297" t="s">
        <v>48</v>
      </c>
      <c r="O297" t="s">
        <v>311</v>
      </c>
      <c r="P297" t="s">
        <v>555</v>
      </c>
      <c r="Q297" t="s">
        <v>52</v>
      </c>
      <c r="R297" t="s">
        <v>48</v>
      </c>
      <c r="S297" t="s">
        <v>518</v>
      </c>
    </row>
    <row r="298" spans="1:19" x14ac:dyDescent="0.2">
      <c r="A298" t="s">
        <v>1095</v>
      </c>
      <c r="D298">
        <v>9.9999999999999895E-2</v>
      </c>
      <c r="F298" t="s">
        <v>1086</v>
      </c>
      <c r="G298" t="s">
        <v>926</v>
      </c>
      <c r="H298" t="s">
        <v>235</v>
      </c>
      <c r="I298" t="s">
        <v>387</v>
      </c>
      <c r="J298" t="s">
        <v>250</v>
      </c>
      <c r="K298" t="s">
        <v>48</v>
      </c>
      <c r="L298" t="s">
        <v>981</v>
      </c>
      <c r="M298" t="s">
        <v>340</v>
      </c>
      <c r="N298" t="s">
        <v>48</v>
      </c>
      <c r="O298" t="s">
        <v>1030</v>
      </c>
      <c r="P298" t="s">
        <v>41</v>
      </c>
      <c r="Q298" t="s">
        <v>48</v>
      </c>
      <c r="R298" t="s">
        <v>1031</v>
      </c>
    </row>
    <row r="299" spans="1:19" x14ac:dyDescent="0.2">
      <c r="A299" t="s">
        <v>1095</v>
      </c>
      <c r="D299">
        <v>0</v>
      </c>
      <c r="F299" t="s">
        <v>1086</v>
      </c>
      <c r="G299" t="s">
        <v>796</v>
      </c>
      <c r="H299" t="s">
        <v>121</v>
      </c>
      <c r="I299" t="s">
        <v>797</v>
      </c>
      <c r="J299" t="s">
        <v>746</v>
      </c>
      <c r="K299" t="s">
        <v>68</v>
      </c>
      <c r="L299" t="s">
        <v>44</v>
      </c>
      <c r="M299" t="s">
        <v>83</v>
      </c>
      <c r="N299" t="s">
        <v>52</v>
      </c>
      <c r="O299" t="s">
        <v>368</v>
      </c>
      <c r="P299" t="s">
        <v>52</v>
      </c>
      <c r="Q299" t="s">
        <v>48</v>
      </c>
      <c r="R299" t="s">
        <v>1032</v>
      </c>
    </row>
    <row r="300" spans="1:19" x14ac:dyDescent="0.2">
      <c r="A300" t="s">
        <v>1095</v>
      </c>
      <c r="D300">
        <v>-0.1</v>
      </c>
      <c r="F300" t="s">
        <v>1086</v>
      </c>
      <c r="G300" t="s">
        <v>905</v>
      </c>
      <c r="H300" t="s">
        <v>906</v>
      </c>
      <c r="I300" t="s">
        <v>460</v>
      </c>
      <c r="J300" t="s">
        <v>67</v>
      </c>
      <c r="K300" t="s">
        <v>68</v>
      </c>
      <c r="L300" t="s">
        <v>504</v>
      </c>
      <c r="M300" t="s">
        <v>52</v>
      </c>
      <c r="N300" t="s">
        <v>1033</v>
      </c>
      <c r="O300" t="s">
        <v>85</v>
      </c>
      <c r="P300" t="s">
        <v>401</v>
      </c>
      <c r="Q300" t="s">
        <v>106</v>
      </c>
      <c r="R300" t="s">
        <v>42</v>
      </c>
      <c r="S300" t="s">
        <v>750</v>
      </c>
    </row>
    <row r="301" spans="1:19" x14ac:dyDescent="0.2">
      <c r="A301" t="s">
        <v>1095</v>
      </c>
      <c r="D301">
        <v>-0.2</v>
      </c>
      <c r="F301" t="s">
        <v>1086</v>
      </c>
      <c r="G301" t="s">
        <v>72</v>
      </c>
      <c r="H301" t="s">
        <v>1034</v>
      </c>
      <c r="I301" t="s">
        <v>976</v>
      </c>
      <c r="J301" t="s">
        <v>67</v>
      </c>
      <c r="K301" t="s">
        <v>465</v>
      </c>
      <c r="L301" t="s">
        <v>949</v>
      </c>
      <c r="M301" t="s">
        <v>896</v>
      </c>
      <c r="N301" t="s">
        <v>48</v>
      </c>
      <c r="O301" t="s">
        <v>1035</v>
      </c>
      <c r="P301" t="s">
        <v>158</v>
      </c>
      <c r="Q301" t="s">
        <v>48</v>
      </c>
      <c r="R301" t="s">
        <v>518</v>
      </c>
    </row>
    <row r="302" spans="1:19" x14ac:dyDescent="0.2">
      <c r="A302" t="s">
        <v>1096</v>
      </c>
      <c r="D302">
        <v>1.7</v>
      </c>
      <c r="F302" t="s">
        <v>1086</v>
      </c>
      <c r="G302" t="s">
        <v>943</v>
      </c>
      <c r="H302" t="s">
        <v>626</v>
      </c>
      <c r="I302" t="s">
        <v>474</v>
      </c>
      <c r="J302" t="s">
        <v>101</v>
      </c>
      <c r="K302" t="s">
        <v>193</v>
      </c>
      <c r="L302" t="s">
        <v>1037</v>
      </c>
      <c r="M302" t="s">
        <v>919</v>
      </c>
      <c r="N302" t="s">
        <v>52</v>
      </c>
      <c r="O302" t="s">
        <v>48</v>
      </c>
      <c r="P302" t="s">
        <v>524</v>
      </c>
      <c r="Q302" t="s">
        <v>892</v>
      </c>
    </row>
    <row r="303" spans="1:19" x14ac:dyDescent="0.2">
      <c r="A303" t="s">
        <v>1096</v>
      </c>
      <c r="D303">
        <v>1.6</v>
      </c>
      <c r="F303" t="s">
        <v>1086</v>
      </c>
      <c r="G303" t="s">
        <v>926</v>
      </c>
      <c r="H303" t="s">
        <v>1038</v>
      </c>
      <c r="I303" t="s">
        <v>387</v>
      </c>
      <c r="J303" t="s">
        <v>350</v>
      </c>
      <c r="K303" t="s">
        <v>121</v>
      </c>
      <c r="L303" t="s">
        <v>101</v>
      </c>
      <c r="M303" t="s">
        <v>52</v>
      </c>
      <c r="N303" t="s">
        <v>883</v>
      </c>
      <c r="O303" t="s">
        <v>128</v>
      </c>
      <c r="P303" t="s">
        <v>79</v>
      </c>
      <c r="Q303" t="s">
        <v>55</v>
      </c>
      <c r="R303" t="s">
        <v>1039</v>
      </c>
    </row>
    <row r="304" spans="1:19" x14ac:dyDescent="0.2">
      <c r="A304" t="s">
        <v>1096</v>
      </c>
      <c r="D304">
        <v>1.5</v>
      </c>
      <c r="F304" t="s">
        <v>1086</v>
      </c>
      <c r="G304" t="s">
        <v>210</v>
      </c>
      <c r="H304" t="s">
        <v>409</v>
      </c>
      <c r="I304" t="s">
        <v>744</v>
      </c>
      <c r="J304" t="s">
        <v>68</v>
      </c>
      <c r="K304" t="s">
        <v>144</v>
      </c>
      <c r="L304" t="s">
        <v>560</v>
      </c>
      <c r="M304" t="s">
        <v>52</v>
      </c>
      <c r="N304" t="s">
        <v>48</v>
      </c>
      <c r="O304" t="s">
        <v>1040</v>
      </c>
      <c r="P304" t="s">
        <v>306</v>
      </c>
    </row>
    <row r="305" spans="1:19" x14ac:dyDescent="0.2">
      <c r="A305" t="s">
        <v>1096</v>
      </c>
      <c r="D305">
        <v>1.4</v>
      </c>
      <c r="F305" t="s">
        <v>1086</v>
      </c>
      <c r="G305" t="s">
        <v>72</v>
      </c>
      <c r="H305" t="s">
        <v>984</v>
      </c>
      <c r="I305" t="s">
        <v>511</v>
      </c>
      <c r="J305" t="s">
        <v>1</v>
      </c>
      <c r="K305" t="s">
        <v>1041</v>
      </c>
      <c r="L305" t="s">
        <v>1042</v>
      </c>
      <c r="M305" t="s">
        <v>47</v>
      </c>
      <c r="N305" t="s">
        <v>1</v>
      </c>
      <c r="O305" t="s">
        <v>1043</v>
      </c>
      <c r="P305" t="s">
        <v>656</v>
      </c>
      <c r="Q305" t="s">
        <v>1044</v>
      </c>
      <c r="R305" t="s">
        <v>961</v>
      </c>
      <c r="S305" t="s">
        <v>658</v>
      </c>
    </row>
    <row r="306" spans="1:19" x14ac:dyDescent="0.2">
      <c r="A306" t="s">
        <v>1096</v>
      </c>
      <c r="D306">
        <v>1.3</v>
      </c>
      <c r="F306" t="s">
        <v>1086</v>
      </c>
      <c r="G306" t="s">
        <v>318</v>
      </c>
      <c r="H306" t="s">
        <v>1045</v>
      </c>
      <c r="I306" t="s">
        <v>460</v>
      </c>
      <c r="J306" t="s">
        <v>48</v>
      </c>
      <c r="K306" t="s">
        <v>459</v>
      </c>
      <c r="L306" t="s">
        <v>298</v>
      </c>
      <c r="M306" t="s">
        <v>48</v>
      </c>
      <c r="N306" t="s">
        <v>1046</v>
      </c>
      <c r="O306" t="s">
        <v>106</v>
      </c>
      <c r="P306" t="s">
        <v>48</v>
      </c>
      <c r="Q306" t="s">
        <v>925</v>
      </c>
    </row>
    <row r="307" spans="1:19" x14ac:dyDescent="0.2">
      <c r="A307" t="s">
        <v>1096</v>
      </c>
      <c r="D307">
        <v>1.2</v>
      </c>
      <c r="F307" t="s">
        <v>1086</v>
      </c>
      <c r="G307" t="s">
        <v>263</v>
      </c>
      <c r="H307" t="s">
        <v>1047</v>
      </c>
      <c r="I307" t="s">
        <v>211</v>
      </c>
      <c r="J307" t="s">
        <v>153</v>
      </c>
      <c r="K307" t="s">
        <v>48</v>
      </c>
      <c r="L307" t="s">
        <v>986</v>
      </c>
      <c r="M307" t="s">
        <v>489</v>
      </c>
      <c r="N307" t="s">
        <v>63</v>
      </c>
      <c r="O307" t="s">
        <v>75</v>
      </c>
      <c r="P307" t="s">
        <v>769</v>
      </c>
    </row>
    <row r="308" spans="1:19" x14ac:dyDescent="0.2">
      <c r="A308" t="s">
        <v>1096</v>
      </c>
      <c r="D308">
        <v>1.1000000000000001</v>
      </c>
      <c r="F308" t="s">
        <v>1086</v>
      </c>
      <c r="G308" t="s">
        <v>926</v>
      </c>
      <c r="H308" t="s">
        <v>339</v>
      </c>
      <c r="I308" t="s">
        <v>387</v>
      </c>
      <c r="J308" t="s">
        <v>224</v>
      </c>
      <c r="K308" t="s">
        <v>609</v>
      </c>
      <c r="L308" t="s">
        <v>48</v>
      </c>
      <c r="M308" t="s">
        <v>1048</v>
      </c>
      <c r="N308" t="s">
        <v>58</v>
      </c>
      <c r="O308" t="s">
        <v>48</v>
      </c>
      <c r="P308" t="s">
        <v>1049</v>
      </c>
      <c r="Q308" t="s">
        <v>97</v>
      </c>
    </row>
    <row r="309" spans="1:19" x14ac:dyDescent="0.2">
      <c r="A309" t="s">
        <v>1096</v>
      </c>
      <c r="D309">
        <v>1</v>
      </c>
      <c r="F309" t="s">
        <v>1086</v>
      </c>
      <c r="G309" t="s">
        <v>72</v>
      </c>
      <c r="H309" t="s">
        <v>882</v>
      </c>
      <c r="I309" t="s">
        <v>460</v>
      </c>
      <c r="J309" t="s">
        <v>67</v>
      </c>
      <c r="K309" t="s">
        <v>101</v>
      </c>
      <c r="L309" t="s">
        <v>315</v>
      </c>
      <c r="M309" t="s">
        <v>508</v>
      </c>
      <c r="N309" t="s">
        <v>533</v>
      </c>
      <c r="O309" t="s">
        <v>884</v>
      </c>
      <c r="P309" t="s">
        <v>177</v>
      </c>
      <c r="Q309" t="s">
        <v>1025</v>
      </c>
    </row>
    <row r="310" spans="1:19" x14ac:dyDescent="0.2">
      <c r="A310" t="s">
        <v>1096</v>
      </c>
      <c r="D310">
        <v>0.90000000000000102</v>
      </c>
      <c r="F310" t="s">
        <v>1086</v>
      </c>
      <c r="G310" t="s">
        <v>182</v>
      </c>
      <c r="H310" t="s">
        <v>1005</v>
      </c>
      <c r="I310" t="s">
        <v>340</v>
      </c>
      <c r="J310" t="s">
        <v>1</v>
      </c>
      <c r="K310" t="s">
        <v>911</v>
      </c>
      <c r="L310" t="s">
        <v>121</v>
      </c>
      <c r="M310" t="s">
        <v>424</v>
      </c>
      <c r="N310" t="s">
        <v>191</v>
      </c>
      <c r="O310" t="s">
        <v>91</v>
      </c>
      <c r="P310" t="s">
        <v>57</v>
      </c>
      <c r="Q310" t="s">
        <v>424</v>
      </c>
      <c r="R310" t="s">
        <v>125</v>
      </c>
    </row>
    <row r="311" spans="1:19" x14ac:dyDescent="0.2">
      <c r="A311" t="s">
        <v>1096</v>
      </c>
      <c r="D311">
        <v>0.80000000000000104</v>
      </c>
      <c r="F311" t="s">
        <v>1086</v>
      </c>
      <c r="G311" t="s">
        <v>72</v>
      </c>
      <c r="H311" t="s">
        <v>899</v>
      </c>
      <c r="I311" t="s">
        <v>387</v>
      </c>
      <c r="J311" t="s">
        <v>250</v>
      </c>
      <c r="K311" t="s">
        <v>465</v>
      </c>
      <c r="L311" t="s">
        <v>477</v>
      </c>
      <c r="M311" t="s">
        <v>58</v>
      </c>
      <c r="N311" t="s">
        <v>48</v>
      </c>
      <c r="O311" t="s">
        <v>1050</v>
      </c>
      <c r="P311" t="s">
        <v>536</v>
      </c>
      <c r="Q311" t="s">
        <v>48</v>
      </c>
      <c r="R311" t="s">
        <v>974</v>
      </c>
    </row>
    <row r="312" spans="1:19" x14ac:dyDescent="0.2">
      <c r="A312" t="s">
        <v>1096</v>
      </c>
      <c r="D312">
        <v>0.70000000000000095</v>
      </c>
      <c r="F312" t="s">
        <v>1086</v>
      </c>
      <c r="G312" t="s">
        <v>263</v>
      </c>
      <c r="H312" t="s">
        <v>779</v>
      </c>
      <c r="I312" t="s">
        <v>958</v>
      </c>
      <c r="J312" t="s">
        <v>1</v>
      </c>
      <c r="K312" t="s">
        <v>588</v>
      </c>
      <c r="L312" t="s">
        <v>47</v>
      </c>
      <c r="M312" t="s">
        <v>1</v>
      </c>
      <c r="N312" t="s">
        <v>285</v>
      </c>
      <c r="O312" t="s">
        <v>959</v>
      </c>
      <c r="P312" t="s">
        <v>960</v>
      </c>
      <c r="Q312" t="s">
        <v>282</v>
      </c>
      <c r="R312" t="s">
        <v>961</v>
      </c>
      <c r="S312" t="s">
        <v>1051</v>
      </c>
    </row>
    <row r="313" spans="1:19" x14ac:dyDescent="0.2">
      <c r="A313" t="s">
        <v>1096</v>
      </c>
      <c r="D313">
        <v>0.6</v>
      </c>
      <c r="F313" t="s">
        <v>1086</v>
      </c>
      <c r="G313" t="s">
        <v>1052</v>
      </c>
      <c r="H313" t="s">
        <v>585</v>
      </c>
      <c r="I313" t="s">
        <v>94</v>
      </c>
      <c r="J313" t="s">
        <v>1053</v>
      </c>
      <c r="K313" t="s">
        <v>416</v>
      </c>
      <c r="L313" t="s">
        <v>137</v>
      </c>
      <c r="M313" t="s">
        <v>1054</v>
      </c>
      <c r="N313" t="s">
        <v>52</v>
      </c>
      <c r="O313" t="s">
        <v>48</v>
      </c>
      <c r="P313" t="s">
        <v>1055</v>
      </c>
      <c r="Q313" t="s">
        <v>175</v>
      </c>
    </row>
    <row r="314" spans="1:19" x14ac:dyDescent="0.2">
      <c r="A314" t="s">
        <v>1096</v>
      </c>
      <c r="D314">
        <v>0.5</v>
      </c>
      <c r="F314" t="s">
        <v>1086</v>
      </c>
      <c r="G314" t="s">
        <v>182</v>
      </c>
      <c r="H314" t="s">
        <v>979</v>
      </c>
      <c r="I314" t="s">
        <v>662</v>
      </c>
      <c r="J314" t="s">
        <v>109</v>
      </c>
      <c r="K314" t="s">
        <v>1</v>
      </c>
      <c r="L314" t="s">
        <v>711</v>
      </c>
      <c r="M314" t="s">
        <v>177</v>
      </c>
      <c r="N314" t="s">
        <v>574</v>
      </c>
      <c r="O314" t="s">
        <v>140</v>
      </c>
      <c r="P314" t="s">
        <v>309</v>
      </c>
      <c r="Q314" t="s">
        <v>121</v>
      </c>
      <c r="R314" t="s">
        <v>48</v>
      </c>
      <c r="S314" t="s">
        <v>276</v>
      </c>
    </row>
    <row r="315" spans="1:19" x14ac:dyDescent="0.2">
      <c r="A315" t="s">
        <v>1096</v>
      </c>
      <c r="D315">
        <v>0.4</v>
      </c>
      <c r="F315" t="s">
        <v>1086</v>
      </c>
      <c r="G315" t="s">
        <v>943</v>
      </c>
      <c r="H315" t="s">
        <v>626</v>
      </c>
      <c r="I315" t="s">
        <v>1056</v>
      </c>
      <c r="J315" t="s">
        <v>101</v>
      </c>
      <c r="K315" t="s">
        <v>193</v>
      </c>
      <c r="L315" t="s">
        <v>315</v>
      </c>
      <c r="M315" t="s">
        <v>566</v>
      </c>
      <c r="N315" t="s">
        <v>41</v>
      </c>
      <c r="O315" t="s">
        <v>48</v>
      </c>
      <c r="P315" t="s">
        <v>358</v>
      </c>
      <c r="Q315" t="s">
        <v>171</v>
      </c>
      <c r="R315" t="s">
        <v>306</v>
      </c>
    </row>
    <row r="316" spans="1:19" x14ac:dyDescent="0.2">
      <c r="A316" t="s">
        <v>1096</v>
      </c>
      <c r="D316">
        <v>0.3</v>
      </c>
      <c r="F316" t="s">
        <v>1086</v>
      </c>
      <c r="G316" t="s">
        <v>72</v>
      </c>
      <c r="H316" t="s">
        <v>40</v>
      </c>
      <c r="I316" t="s">
        <v>387</v>
      </c>
      <c r="J316" t="s">
        <v>250</v>
      </c>
      <c r="K316" t="s">
        <v>465</v>
      </c>
      <c r="L316" t="s">
        <v>319</v>
      </c>
      <c r="M316" t="s">
        <v>76</v>
      </c>
      <c r="N316" t="s">
        <v>48</v>
      </c>
      <c r="O316" t="s">
        <v>1057</v>
      </c>
      <c r="P316" t="s">
        <v>672</v>
      </c>
      <c r="Q316" t="s">
        <v>48</v>
      </c>
      <c r="R316" t="s">
        <v>1058</v>
      </c>
    </row>
    <row r="317" spans="1:19" x14ac:dyDescent="0.2">
      <c r="A317" t="s">
        <v>1096</v>
      </c>
      <c r="D317">
        <v>0.2</v>
      </c>
      <c r="F317" t="s">
        <v>1086</v>
      </c>
      <c r="G317" t="s">
        <v>1052</v>
      </c>
      <c r="H317" t="s">
        <v>585</v>
      </c>
      <c r="I317" t="s">
        <v>94</v>
      </c>
      <c r="J317" t="s">
        <v>1059</v>
      </c>
      <c r="K317" t="s">
        <v>143</v>
      </c>
      <c r="L317" t="s">
        <v>144</v>
      </c>
      <c r="M317" t="s">
        <v>1060</v>
      </c>
      <c r="N317" t="s">
        <v>52</v>
      </c>
      <c r="O317" t="s">
        <v>48</v>
      </c>
      <c r="P317" t="s">
        <v>671</v>
      </c>
      <c r="Q317" t="s">
        <v>175</v>
      </c>
    </row>
    <row r="318" spans="1:19" x14ac:dyDescent="0.2">
      <c r="A318" t="s">
        <v>1096</v>
      </c>
      <c r="D318">
        <v>9.9999999999999895E-2</v>
      </c>
      <c r="F318" t="s">
        <v>1086</v>
      </c>
      <c r="G318" t="s">
        <v>72</v>
      </c>
      <c r="H318" t="s">
        <v>1048</v>
      </c>
      <c r="I318" t="s">
        <v>935</v>
      </c>
      <c r="J318" t="s">
        <v>67</v>
      </c>
      <c r="K318" t="s">
        <v>465</v>
      </c>
      <c r="L318" t="s">
        <v>666</v>
      </c>
      <c r="M318" t="s">
        <v>58</v>
      </c>
      <c r="N318" t="s">
        <v>48</v>
      </c>
      <c r="O318" t="s">
        <v>1061</v>
      </c>
      <c r="P318" t="s">
        <v>158</v>
      </c>
      <c r="Q318" t="s">
        <v>48</v>
      </c>
      <c r="R318" t="s">
        <v>1062</v>
      </c>
    </row>
    <row r="319" spans="1:19" x14ac:dyDescent="0.2">
      <c r="A319" t="s">
        <v>1096</v>
      </c>
      <c r="D319">
        <v>0</v>
      </c>
      <c r="F319" t="s">
        <v>1086</v>
      </c>
      <c r="G319" t="s">
        <v>926</v>
      </c>
      <c r="H319" t="s">
        <v>1017</v>
      </c>
      <c r="I319" t="s">
        <v>387</v>
      </c>
      <c r="J319" t="s">
        <v>250</v>
      </c>
      <c r="K319" t="s">
        <v>193</v>
      </c>
      <c r="L319" t="s">
        <v>48</v>
      </c>
      <c r="M319" t="s">
        <v>1029</v>
      </c>
      <c r="N319" t="s">
        <v>58</v>
      </c>
      <c r="O319" t="s">
        <v>48</v>
      </c>
      <c r="P319" t="s">
        <v>1063</v>
      </c>
      <c r="Q319" t="s">
        <v>41</v>
      </c>
      <c r="R319" t="s">
        <v>48</v>
      </c>
      <c r="S319" t="s">
        <v>1064</v>
      </c>
    </row>
    <row r="320" spans="1:19" x14ac:dyDescent="0.2">
      <c r="A320" t="s">
        <v>1096</v>
      </c>
      <c r="D320">
        <v>-0.1</v>
      </c>
      <c r="F320" t="s">
        <v>1086</v>
      </c>
      <c r="G320" t="s">
        <v>926</v>
      </c>
      <c r="H320" t="s">
        <v>1065</v>
      </c>
      <c r="I320" t="s">
        <v>662</v>
      </c>
      <c r="J320" t="s">
        <v>224</v>
      </c>
      <c r="K320" t="s">
        <v>52</v>
      </c>
      <c r="L320" t="s">
        <v>883</v>
      </c>
      <c r="M320" t="s">
        <v>128</v>
      </c>
      <c r="N320" t="s">
        <v>1</v>
      </c>
      <c r="O320" t="s">
        <v>39</v>
      </c>
      <c r="P320" t="s">
        <v>884</v>
      </c>
      <c r="Q320" t="s">
        <v>177</v>
      </c>
      <c r="R320" t="s">
        <v>288</v>
      </c>
    </row>
    <row r="321" spans="1:17" x14ac:dyDescent="0.2">
      <c r="A321" t="s">
        <v>1096</v>
      </c>
      <c r="D321">
        <v>-0.2</v>
      </c>
      <c r="F321" t="s">
        <v>1086</v>
      </c>
      <c r="G321" t="s">
        <v>61</v>
      </c>
      <c r="H321" t="s">
        <v>114</v>
      </c>
      <c r="I321" t="s">
        <v>121</v>
      </c>
      <c r="J321" t="s">
        <v>893</v>
      </c>
      <c r="K321" t="s">
        <v>733</v>
      </c>
      <c r="L321" t="s">
        <v>416</v>
      </c>
      <c r="M321" t="s">
        <v>1037</v>
      </c>
      <c r="N321" t="s">
        <v>422</v>
      </c>
      <c r="O321" t="s">
        <v>52</v>
      </c>
      <c r="P321" t="s">
        <v>48</v>
      </c>
      <c r="Q321" t="s">
        <v>909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842B-3C18-C444-9FB6-CDA9BB755869}">
  <dimension ref="A1:AK321"/>
  <sheetViews>
    <sheetView workbookViewId="0">
      <pane ySplit="1" topLeftCell="A157" activePane="bottomLeft" state="frozen"/>
      <selection sqref="A1:XFD1048576"/>
      <selection pane="bottomLeft" activeCell="C1" sqref="C1:C1048576"/>
    </sheetView>
  </sheetViews>
  <sheetFormatPr baseColWidth="10" defaultColWidth="11" defaultRowHeight="16" x14ac:dyDescent="0.2"/>
  <cols>
    <col min="5" max="5" width="17.5" customWidth="1"/>
    <col min="6" max="21" width="10.83203125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/>
    </row>
    <row r="2" spans="1:37" x14ac:dyDescent="0.2">
      <c r="A2" t="s">
        <v>36</v>
      </c>
      <c r="B2">
        <v>1</v>
      </c>
      <c r="C2">
        <v>1</v>
      </c>
      <c r="D2">
        <v>1.7</v>
      </c>
      <c r="E2">
        <f>D2-0.8</f>
        <v>0.89999999999999991</v>
      </c>
      <c r="F2" t="s">
        <v>1097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</row>
    <row r="3" spans="1:37" x14ac:dyDescent="0.2">
      <c r="A3" t="s">
        <v>36</v>
      </c>
      <c r="B3">
        <v>1</v>
      </c>
      <c r="C3">
        <v>1</v>
      </c>
      <c r="D3">
        <v>1.6</v>
      </c>
      <c r="E3">
        <f>D3-0.8</f>
        <v>0.8</v>
      </c>
      <c r="F3" t="s">
        <v>1097</v>
      </c>
      <c r="G3" t="s">
        <v>50</v>
      </c>
      <c r="H3" t="s">
        <v>51</v>
      </c>
      <c r="I3" t="s">
        <v>52</v>
      </c>
      <c r="J3" t="s">
        <v>48</v>
      </c>
      <c r="K3" t="s">
        <v>53</v>
      </c>
      <c r="L3" t="s">
        <v>52</v>
      </c>
      <c r="M3" t="s">
        <v>54</v>
      </c>
      <c r="N3" t="s">
        <v>1</v>
      </c>
      <c r="O3" t="s">
        <v>55</v>
      </c>
      <c r="P3" t="s">
        <v>56</v>
      </c>
      <c r="Q3" t="s">
        <v>57</v>
      </c>
      <c r="R3" t="s">
        <v>58</v>
      </c>
      <c r="S3" t="s">
        <v>1</v>
      </c>
      <c r="T3" t="s">
        <v>59</v>
      </c>
      <c r="U3" t="s">
        <v>60</v>
      </c>
      <c r="V3" t="s">
        <v>50</v>
      </c>
      <c r="W3" t="s">
        <v>51</v>
      </c>
      <c r="X3" t="s">
        <v>52</v>
      </c>
      <c r="Y3" t="s">
        <v>48</v>
      </c>
      <c r="Z3" t="s">
        <v>53</v>
      </c>
      <c r="AA3" t="s">
        <v>52</v>
      </c>
      <c r="AB3" t="s">
        <v>54</v>
      </c>
      <c r="AC3" t="s">
        <v>1</v>
      </c>
      <c r="AD3" t="s">
        <v>55</v>
      </c>
      <c r="AE3" t="s">
        <v>56</v>
      </c>
      <c r="AF3" t="s">
        <v>57</v>
      </c>
      <c r="AG3" t="s">
        <v>58</v>
      </c>
      <c r="AH3" t="s">
        <v>1</v>
      </c>
      <c r="AI3" t="s">
        <v>59</v>
      </c>
      <c r="AJ3" t="s">
        <v>60</v>
      </c>
    </row>
    <row r="4" spans="1:37" x14ac:dyDescent="0.2">
      <c r="A4" t="s">
        <v>36</v>
      </c>
      <c r="B4">
        <v>1</v>
      </c>
      <c r="C4">
        <v>1</v>
      </c>
      <c r="D4">
        <v>1.5</v>
      </c>
      <c r="E4">
        <f t="shared" ref="E4:E67" si="0">D4-0.8</f>
        <v>0.7</v>
      </c>
      <c r="F4" t="s">
        <v>1097</v>
      </c>
      <c r="G4" t="s">
        <v>61</v>
      </c>
      <c r="H4" t="s">
        <v>48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V4" t="s">
        <v>61</v>
      </c>
      <c r="W4" t="s">
        <v>48</v>
      </c>
      <c r="X4" t="s">
        <v>62</v>
      </c>
      <c r="Y4" t="s">
        <v>63</v>
      </c>
      <c r="Z4" t="s">
        <v>64</v>
      </c>
      <c r="AA4" t="s">
        <v>65</v>
      </c>
      <c r="AB4" t="s">
        <v>66</v>
      </c>
      <c r="AC4" t="s">
        <v>67</v>
      </c>
      <c r="AD4" t="s">
        <v>68</v>
      </c>
      <c r="AE4" t="s">
        <v>69</v>
      </c>
      <c r="AF4" t="s">
        <v>70</v>
      </c>
      <c r="AG4" t="s">
        <v>71</v>
      </c>
    </row>
    <row r="5" spans="1:37" x14ac:dyDescent="0.2">
      <c r="A5" t="s">
        <v>36</v>
      </c>
      <c r="B5">
        <v>1</v>
      </c>
      <c r="C5">
        <v>1</v>
      </c>
      <c r="D5">
        <v>1.4</v>
      </c>
      <c r="E5">
        <f t="shared" si="0"/>
        <v>0.59999999999999987</v>
      </c>
      <c r="F5" t="s">
        <v>1097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41</v>
      </c>
      <c r="N5" t="s">
        <v>78</v>
      </c>
      <c r="O5" t="s">
        <v>79</v>
      </c>
      <c r="P5" t="s">
        <v>80</v>
      </c>
      <c r="Q5" t="s">
        <v>57</v>
      </c>
      <c r="R5" t="s">
        <v>1</v>
      </c>
      <c r="S5" t="s">
        <v>81</v>
      </c>
      <c r="V5" t="s">
        <v>72</v>
      </c>
      <c r="W5" t="s">
        <v>73</v>
      </c>
      <c r="X5" t="s">
        <v>74</v>
      </c>
      <c r="Y5" t="s">
        <v>75</v>
      </c>
      <c r="Z5" t="s">
        <v>76</v>
      </c>
      <c r="AA5" t="s">
        <v>77</v>
      </c>
      <c r="AB5" t="s">
        <v>41</v>
      </c>
      <c r="AC5" t="s">
        <v>78</v>
      </c>
      <c r="AD5" t="s">
        <v>79</v>
      </c>
      <c r="AE5" t="s">
        <v>80</v>
      </c>
      <c r="AF5" t="s">
        <v>57</v>
      </c>
      <c r="AG5" t="s">
        <v>1</v>
      </c>
      <c r="AH5" t="s">
        <v>81</v>
      </c>
    </row>
    <row r="6" spans="1:37" x14ac:dyDescent="0.2">
      <c r="A6" t="s">
        <v>36</v>
      </c>
      <c r="B6">
        <v>1</v>
      </c>
      <c r="C6">
        <v>1</v>
      </c>
      <c r="D6">
        <v>1.3</v>
      </c>
      <c r="E6">
        <f t="shared" si="0"/>
        <v>0.5</v>
      </c>
      <c r="F6" t="s">
        <v>1097</v>
      </c>
      <c r="G6" t="s">
        <v>82</v>
      </c>
      <c r="H6" t="s">
        <v>83</v>
      </c>
      <c r="I6" t="s">
        <v>52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68</v>
      </c>
      <c r="P6" t="s">
        <v>89</v>
      </c>
      <c r="Q6" t="s">
        <v>90</v>
      </c>
      <c r="R6" t="s">
        <v>91</v>
      </c>
      <c r="V6" t="s">
        <v>82</v>
      </c>
      <c r="W6" t="s">
        <v>83</v>
      </c>
      <c r="X6" t="s">
        <v>52</v>
      </c>
      <c r="Y6" t="s">
        <v>84</v>
      </c>
      <c r="Z6" t="s">
        <v>85</v>
      </c>
      <c r="AA6" t="s">
        <v>86</v>
      </c>
      <c r="AB6" t="s">
        <v>87</v>
      </c>
      <c r="AC6" t="s">
        <v>88</v>
      </c>
      <c r="AD6" t="s">
        <v>68</v>
      </c>
      <c r="AE6" t="s">
        <v>89</v>
      </c>
      <c r="AF6" t="s">
        <v>90</v>
      </c>
      <c r="AG6" t="s">
        <v>91</v>
      </c>
    </row>
    <row r="7" spans="1:37" x14ac:dyDescent="0.2">
      <c r="A7" t="s">
        <v>36</v>
      </c>
      <c r="B7">
        <v>1</v>
      </c>
      <c r="C7">
        <v>1</v>
      </c>
      <c r="D7">
        <v>1.2</v>
      </c>
      <c r="E7">
        <f t="shared" si="0"/>
        <v>0.39999999999999991</v>
      </c>
      <c r="F7" t="s">
        <v>1097</v>
      </c>
      <c r="G7" t="s">
        <v>50</v>
      </c>
      <c r="H7" t="s">
        <v>92</v>
      </c>
      <c r="I7" t="s">
        <v>93</v>
      </c>
      <c r="J7" t="s">
        <v>94</v>
      </c>
      <c r="K7" t="s">
        <v>48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  <c r="V7" t="s">
        <v>50</v>
      </c>
      <c r="W7" t="s">
        <v>92</v>
      </c>
      <c r="X7" t="s">
        <v>93</v>
      </c>
      <c r="Y7" t="s">
        <v>94</v>
      </c>
      <c r="Z7" t="s">
        <v>48</v>
      </c>
      <c r="AA7" t="s">
        <v>95</v>
      </c>
      <c r="AB7" t="s">
        <v>96</v>
      </c>
      <c r="AC7" t="s">
        <v>97</v>
      </c>
      <c r="AD7" t="s">
        <v>98</v>
      </c>
      <c r="AE7" t="s">
        <v>99</v>
      </c>
    </row>
    <row r="8" spans="1:37" x14ac:dyDescent="0.2">
      <c r="A8" t="s">
        <v>36</v>
      </c>
      <c r="B8">
        <v>1</v>
      </c>
      <c r="C8">
        <v>1</v>
      </c>
      <c r="D8">
        <v>1.1000000000000001</v>
      </c>
      <c r="E8">
        <f t="shared" si="0"/>
        <v>0.30000000000000004</v>
      </c>
      <c r="F8" t="s">
        <v>1097</v>
      </c>
      <c r="G8" t="s">
        <v>100</v>
      </c>
      <c r="H8" t="s">
        <v>101</v>
      </c>
      <c r="I8" t="s">
        <v>102</v>
      </c>
      <c r="J8" t="s">
        <v>41</v>
      </c>
      <c r="K8" t="s">
        <v>103</v>
      </c>
      <c r="L8" t="s">
        <v>104</v>
      </c>
      <c r="M8" t="s">
        <v>105</v>
      </c>
      <c r="N8" t="s">
        <v>106</v>
      </c>
      <c r="O8" t="s">
        <v>52</v>
      </c>
      <c r="P8" t="s">
        <v>107</v>
      </c>
      <c r="Q8" t="s">
        <v>108</v>
      </c>
      <c r="R8" t="s">
        <v>47</v>
      </c>
      <c r="S8" t="s">
        <v>109</v>
      </c>
      <c r="V8" t="s">
        <v>100</v>
      </c>
      <c r="W8" t="s">
        <v>101</v>
      </c>
      <c r="X8" t="s">
        <v>102</v>
      </c>
      <c r="Y8" t="s">
        <v>41</v>
      </c>
      <c r="Z8" t="s">
        <v>103</v>
      </c>
      <c r="AA8" t="s">
        <v>104</v>
      </c>
      <c r="AB8" t="s">
        <v>105</v>
      </c>
      <c r="AC8" t="s">
        <v>106</v>
      </c>
      <c r="AD8" t="s">
        <v>52</v>
      </c>
      <c r="AE8" t="s">
        <v>107</v>
      </c>
      <c r="AF8" t="s">
        <v>108</v>
      </c>
      <c r="AG8" t="s">
        <v>47</v>
      </c>
      <c r="AH8" t="s">
        <v>109</v>
      </c>
    </row>
    <row r="9" spans="1:37" x14ac:dyDescent="0.2">
      <c r="A9" t="s">
        <v>36</v>
      </c>
      <c r="B9">
        <v>1</v>
      </c>
      <c r="C9">
        <v>1</v>
      </c>
      <c r="D9">
        <v>1</v>
      </c>
      <c r="E9">
        <f t="shared" si="0"/>
        <v>0.19999999999999996</v>
      </c>
      <c r="F9" t="s">
        <v>1097</v>
      </c>
      <c r="G9" t="s">
        <v>110</v>
      </c>
      <c r="H9" t="s">
        <v>40</v>
      </c>
      <c r="I9" t="s">
        <v>111</v>
      </c>
      <c r="J9" t="s">
        <v>52</v>
      </c>
      <c r="K9" t="s">
        <v>112</v>
      </c>
      <c r="L9" t="s">
        <v>109</v>
      </c>
      <c r="M9" t="s">
        <v>113</v>
      </c>
      <c r="N9" t="s">
        <v>48</v>
      </c>
      <c r="O9" t="s">
        <v>114</v>
      </c>
      <c r="P9" t="s">
        <v>115</v>
      </c>
      <c r="Q9" t="s">
        <v>48</v>
      </c>
      <c r="R9" t="s">
        <v>116</v>
      </c>
      <c r="V9" t="s">
        <v>110</v>
      </c>
      <c r="W9" t="s">
        <v>40</v>
      </c>
      <c r="X9" t="s">
        <v>111</v>
      </c>
      <c r="Y9" t="s">
        <v>52</v>
      </c>
      <c r="Z9" t="s">
        <v>112</v>
      </c>
      <c r="AA9" t="s">
        <v>109</v>
      </c>
      <c r="AB9" t="s">
        <v>113</v>
      </c>
      <c r="AC9" t="s">
        <v>48</v>
      </c>
      <c r="AD9" t="s">
        <v>114</v>
      </c>
      <c r="AE9" t="s">
        <v>115</v>
      </c>
      <c r="AF9" t="s">
        <v>48</v>
      </c>
      <c r="AG9" t="s">
        <v>116</v>
      </c>
    </row>
    <row r="10" spans="1:37" x14ac:dyDescent="0.2">
      <c r="A10" t="s">
        <v>36</v>
      </c>
      <c r="B10">
        <v>1</v>
      </c>
      <c r="C10">
        <v>1</v>
      </c>
      <c r="D10">
        <v>0.90000000000000102</v>
      </c>
      <c r="E10">
        <f t="shared" si="0"/>
        <v>0.10000000000000098</v>
      </c>
      <c r="F10" t="s">
        <v>1097</v>
      </c>
      <c r="G10" t="s">
        <v>117</v>
      </c>
      <c r="H10" t="s">
        <v>48</v>
      </c>
      <c r="I10" t="s">
        <v>118</v>
      </c>
      <c r="J10" t="s">
        <v>119</v>
      </c>
      <c r="K10" t="s">
        <v>1</v>
      </c>
      <c r="L10" t="s">
        <v>120</v>
      </c>
      <c r="M10" t="s">
        <v>121</v>
      </c>
      <c r="N10" t="s">
        <v>122</v>
      </c>
      <c r="O10" t="s">
        <v>123</v>
      </c>
      <c r="P10" t="s">
        <v>124</v>
      </c>
      <c r="Q10" t="s">
        <v>125</v>
      </c>
      <c r="R10" t="s">
        <v>126</v>
      </c>
      <c r="V10" t="s">
        <v>117</v>
      </c>
      <c r="W10" t="s">
        <v>48</v>
      </c>
      <c r="X10" t="s">
        <v>118</v>
      </c>
      <c r="Y10" t="s">
        <v>119</v>
      </c>
      <c r="Z10" t="s">
        <v>1</v>
      </c>
      <c r="AA10" t="s">
        <v>120</v>
      </c>
      <c r="AB10" t="s">
        <v>121</v>
      </c>
      <c r="AC10" t="s">
        <v>122</v>
      </c>
      <c r="AD10" t="s">
        <v>123</v>
      </c>
      <c r="AE10" t="s">
        <v>124</v>
      </c>
      <c r="AF10" t="s">
        <v>125</v>
      </c>
      <c r="AG10" t="s">
        <v>126</v>
      </c>
    </row>
    <row r="11" spans="1:37" x14ac:dyDescent="0.2">
      <c r="A11" t="s">
        <v>36</v>
      </c>
      <c r="B11">
        <v>1</v>
      </c>
      <c r="C11">
        <v>1</v>
      </c>
      <c r="D11">
        <v>0.80000000000000104</v>
      </c>
      <c r="E11">
        <f t="shared" si="0"/>
        <v>9.9920072216264089E-16</v>
      </c>
      <c r="F11" t="s">
        <v>1097</v>
      </c>
      <c r="G11" t="s">
        <v>50</v>
      </c>
      <c r="H11" t="s">
        <v>127</v>
      </c>
      <c r="I11" t="s">
        <v>77</v>
      </c>
      <c r="J11" t="s">
        <v>128</v>
      </c>
      <c r="K11" t="s">
        <v>48</v>
      </c>
      <c r="L11" t="s">
        <v>129</v>
      </c>
      <c r="M11" t="s">
        <v>121</v>
      </c>
      <c r="N11" t="s">
        <v>48</v>
      </c>
      <c r="O11" t="s">
        <v>130</v>
      </c>
      <c r="P11" t="s">
        <v>67</v>
      </c>
      <c r="Q11" t="s">
        <v>131</v>
      </c>
      <c r="R11" t="s">
        <v>119</v>
      </c>
      <c r="S11" t="s">
        <v>132</v>
      </c>
      <c r="V11" t="s">
        <v>50</v>
      </c>
      <c r="W11" t="s">
        <v>127</v>
      </c>
      <c r="X11" t="s">
        <v>77</v>
      </c>
      <c r="Y11" t="s">
        <v>128</v>
      </c>
      <c r="Z11" t="s">
        <v>48</v>
      </c>
      <c r="AA11" t="s">
        <v>129</v>
      </c>
      <c r="AB11" t="s">
        <v>121</v>
      </c>
      <c r="AC11" t="s">
        <v>48</v>
      </c>
      <c r="AD11" t="s">
        <v>130</v>
      </c>
      <c r="AE11" t="s">
        <v>67</v>
      </c>
      <c r="AF11" t="s">
        <v>131</v>
      </c>
      <c r="AG11" t="s">
        <v>119</v>
      </c>
      <c r="AH11" t="s">
        <v>132</v>
      </c>
    </row>
    <row r="12" spans="1:37" x14ac:dyDescent="0.2">
      <c r="A12" t="s">
        <v>36</v>
      </c>
      <c r="B12">
        <v>1</v>
      </c>
      <c r="C12">
        <v>1</v>
      </c>
      <c r="D12">
        <v>0.70000000000000095</v>
      </c>
      <c r="E12">
        <f t="shared" si="0"/>
        <v>-9.999999999999909E-2</v>
      </c>
      <c r="F12" t="s">
        <v>1097</v>
      </c>
      <c r="G12" t="s">
        <v>133</v>
      </c>
      <c r="H12" t="s">
        <v>134</v>
      </c>
      <c r="I12" t="s">
        <v>68</v>
      </c>
      <c r="J12" t="s">
        <v>135</v>
      </c>
      <c r="K12" t="s">
        <v>136</v>
      </c>
      <c r="L12" t="s">
        <v>101</v>
      </c>
      <c r="M12" t="s">
        <v>137</v>
      </c>
      <c r="N12" t="s">
        <v>138</v>
      </c>
      <c r="O12" t="s">
        <v>109</v>
      </c>
      <c r="P12" t="s">
        <v>52</v>
      </c>
      <c r="Q12" t="s">
        <v>139</v>
      </c>
      <c r="R12" t="s">
        <v>140</v>
      </c>
      <c r="S12" t="s">
        <v>48</v>
      </c>
      <c r="T12" t="s">
        <v>141</v>
      </c>
      <c r="V12" t="s">
        <v>133</v>
      </c>
      <c r="W12" t="s">
        <v>134</v>
      </c>
      <c r="X12" t="s">
        <v>68</v>
      </c>
      <c r="Y12" t="s">
        <v>135</v>
      </c>
      <c r="Z12" t="s">
        <v>136</v>
      </c>
      <c r="AA12" t="s">
        <v>101</v>
      </c>
      <c r="AB12" t="s">
        <v>137</v>
      </c>
      <c r="AC12" t="s">
        <v>138</v>
      </c>
      <c r="AD12" t="s">
        <v>109</v>
      </c>
      <c r="AE12" t="s">
        <v>52</v>
      </c>
      <c r="AF12" t="s">
        <v>139</v>
      </c>
      <c r="AG12" t="s">
        <v>140</v>
      </c>
      <c r="AH12" t="s">
        <v>48</v>
      </c>
      <c r="AI12" t="s">
        <v>141</v>
      </c>
    </row>
    <row r="13" spans="1:37" x14ac:dyDescent="0.2">
      <c r="A13" t="s">
        <v>36</v>
      </c>
      <c r="B13">
        <v>1</v>
      </c>
      <c r="C13">
        <v>1</v>
      </c>
      <c r="D13">
        <v>0.6</v>
      </c>
      <c r="E13">
        <f t="shared" si="0"/>
        <v>-0.20000000000000007</v>
      </c>
      <c r="F13" t="s">
        <v>1097</v>
      </c>
      <c r="G13" t="s">
        <v>61</v>
      </c>
      <c r="H13" t="s">
        <v>48</v>
      </c>
      <c r="I13" t="s">
        <v>142</v>
      </c>
      <c r="J13" t="s">
        <v>143</v>
      </c>
      <c r="K13" t="s">
        <v>144</v>
      </c>
      <c r="L13" t="s">
        <v>145</v>
      </c>
      <c r="M13" t="s">
        <v>146</v>
      </c>
      <c r="N13" t="s">
        <v>147</v>
      </c>
      <c r="O13" t="s">
        <v>85</v>
      </c>
      <c r="P13" t="s">
        <v>148</v>
      </c>
      <c r="Q13" t="s">
        <v>149</v>
      </c>
      <c r="V13" t="s">
        <v>61</v>
      </c>
      <c r="W13" t="s">
        <v>48</v>
      </c>
      <c r="X13" t="s">
        <v>142</v>
      </c>
      <c r="Y13" t="s">
        <v>143</v>
      </c>
      <c r="Z13" t="s">
        <v>144</v>
      </c>
      <c r="AA13" t="s">
        <v>145</v>
      </c>
      <c r="AB13" t="s">
        <v>146</v>
      </c>
      <c r="AC13" t="s">
        <v>147</v>
      </c>
      <c r="AD13" t="s">
        <v>85</v>
      </c>
      <c r="AE13" t="s">
        <v>148</v>
      </c>
      <c r="AF13" t="s">
        <v>149</v>
      </c>
    </row>
    <row r="14" spans="1:37" x14ac:dyDescent="0.2">
      <c r="A14" t="s">
        <v>36</v>
      </c>
      <c r="B14">
        <v>1</v>
      </c>
      <c r="C14">
        <v>1</v>
      </c>
      <c r="D14">
        <v>0.5</v>
      </c>
      <c r="E14">
        <f t="shared" si="0"/>
        <v>-0.30000000000000004</v>
      </c>
      <c r="F14" t="s">
        <v>1097</v>
      </c>
      <c r="G14" t="s">
        <v>150</v>
      </c>
      <c r="H14" t="s">
        <v>63</v>
      </c>
      <c r="I14" t="s">
        <v>151</v>
      </c>
      <c r="J14" t="s">
        <v>152</v>
      </c>
      <c r="K14" t="s">
        <v>52</v>
      </c>
      <c r="L14" t="s">
        <v>56</v>
      </c>
      <c r="M14" t="s">
        <v>153</v>
      </c>
      <c r="N14" t="s">
        <v>48</v>
      </c>
      <c r="O14" t="s">
        <v>53</v>
      </c>
      <c r="P14" t="s">
        <v>154</v>
      </c>
      <c r="Q14" t="s">
        <v>65</v>
      </c>
      <c r="R14" t="s">
        <v>155</v>
      </c>
      <c r="V14" t="s">
        <v>150</v>
      </c>
      <c r="W14" t="s">
        <v>63</v>
      </c>
      <c r="X14" t="s">
        <v>151</v>
      </c>
      <c r="Y14" t="s">
        <v>152</v>
      </c>
      <c r="Z14" t="s">
        <v>52</v>
      </c>
      <c r="AA14" t="s">
        <v>56</v>
      </c>
      <c r="AB14" t="s">
        <v>153</v>
      </c>
      <c r="AC14" t="s">
        <v>48</v>
      </c>
      <c r="AD14" t="s">
        <v>53</v>
      </c>
      <c r="AE14" t="s">
        <v>154</v>
      </c>
      <c r="AF14" t="s">
        <v>65</v>
      </c>
      <c r="AG14" t="s">
        <v>155</v>
      </c>
    </row>
    <row r="15" spans="1:37" x14ac:dyDescent="0.2">
      <c r="A15" t="s">
        <v>36</v>
      </c>
      <c r="B15">
        <v>1</v>
      </c>
      <c r="C15">
        <v>1</v>
      </c>
      <c r="D15">
        <v>0.4</v>
      </c>
      <c r="E15">
        <f t="shared" si="0"/>
        <v>-0.4</v>
      </c>
      <c r="F15" t="s">
        <v>1097</v>
      </c>
      <c r="G15" t="s">
        <v>156</v>
      </c>
      <c r="H15" t="s">
        <v>101</v>
      </c>
      <c r="I15" t="s">
        <v>157</v>
      </c>
      <c r="J15" t="s">
        <v>158</v>
      </c>
      <c r="K15" t="s">
        <v>42</v>
      </c>
      <c r="L15" t="s">
        <v>159</v>
      </c>
      <c r="M15" t="s">
        <v>63</v>
      </c>
      <c r="N15" t="s">
        <v>160</v>
      </c>
      <c r="O15" t="s">
        <v>48</v>
      </c>
      <c r="P15" t="s">
        <v>161</v>
      </c>
      <c r="Q15" t="s">
        <v>162</v>
      </c>
      <c r="R15" t="s">
        <v>163</v>
      </c>
      <c r="V15" t="s">
        <v>156</v>
      </c>
      <c r="W15" t="s">
        <v>101</v>
      </c>
      <c r="X15" t="s">
        <v>157</v>
      </c>
      <c r="Y15" t="s">
        <v>158</v>
      </c>
      <c r="Z15" t="s">
        <v>42</v>
      </c>
      <c r="AA15" t="s">
        <v>159</v>
      </c>
      <c r="AB15" t="s">
        <v>63</v>
      </c>
      <c r="AC15" t="s">
        <v>160</v>
      </c>
      <c r="AD15" t="s">
        <v>48</v>
      </c>
      <c r="AE15" t="s">
        <v>161</v>
      </c>
      <c r="AF15" t="s">
        <v>162</v>
      </c>
      <c r="AG15" t="s">
        <v>163</v>
      </c>
    </row>
    <row r="16" spans="1:37" x14ac:dyDescent="0.2">
      <c r="A16" t="s">
        <v>36</v>
      </c>
      <c r="B16">
        <v>1</v>
      </c>
      <c r="C16">
        <v>1</v>
      </c>
      <c r="D16">
        <v>0.3</v>
      </c>
      <c r="E16">
        <f t="shared" si="0"/>
        <v>-0.5</v>
      </c>
      <c r="F16" t="s">
        <v>1097</v>
      </c>
      <c r="G16" t="s">
        <v>72</v>
      </c>
      <c r="H16" t="s">
        <v>78</v>
      </c>
      <c r="I16" t="s">
        <v>164</v>
      </c>
      <c r="J16" t="s">
        <v>143</v>
      </c>
      <c r="K16" t="s">
        <v>165</v>
      </c>
      <c r="L16" t="s">
        <v>52</v>
      </c>
      <c r="M16" t="s">
        <v>166</v>
      </c>
      <c r="N16" t="s">
        <v>75</v>
      </c>
      <c r="O16" t="s">
        <v>1</v>
      </c>
      <c r="P16" t="s">
        <v>167</v>
      </c>
      <c r="Q16" t="s">
        <v>121</v>
      </c>
      <c r="R16" t="s">
        <v>168</v>
      </c>
      <c r="V16" t="s">
        <v>72</v>
      </c>
      <c r="W16" t="s">
        <v>78</v>
      </c>
      <c r="X16" t="s">
        <v>164</v>
      </c>
      <c r="Y16" t="s">
        <v>143</v>
      </c>
      <c r="Z16" t="s">
        <v>165</v>
      </c>
      <c r="AA16" t="s">
        <v>52</v>
      </c>
      <c r="AB16" t="s">
        <v>166</v>
      </c>
      <c r="AC16" t="s">
        <v>75</v>
      </c>
      <c r="AD16" t="s">
        <v>1</v>
      </c>
      <c r="AE16" t="s">
        <v>167</v>
      </c>
      <c r="AF16" t="s">
        <v>121</v>
      </c>
      <c r="AG16" t="s">
        <v>168</v>
      </c>
    </row>
    <row r="17" spans="1:35" x14ac:dyDescent="0.2">
      <c r="A17" t="s">
        <v>36</v>
      </c>
      <c r="B17">
        <v>1</v>
      </c>
      <c r="C17">
        <v>1</v>
      </c>
      <c r="D17">
        <v>0.2</v>
      </c>
      <c r="E17">
        <f t="shared" si="0"/>
        <v>-0.60000000000000009</v>
      </c>
      <c r="F17" t="s">
        <v>1097</v>
      </c>
      <c r="G17" t="s">
        <v>72</v>
      </c>
      <c r="H17" t="s">
        <v>169</v>
      </c>
      <c r="I17" t="s">
        <v>41</v>
      </c>
      <c r="J17" t="s">
        <v>48</v>
      </c>
      <c r="K17" t="s">
        <v>170</v>
      </c>
      <c r="L17" t="s">
        <v>171</v>
      </c>
      <c r="M17" t="s">
        <v>172</v>
      </c>
      <c r="N17" t="s">
        <v>52</v>
      </c>
      <c r="O17" t="s">
        <v>45</v>
      </c>
      <c r="P17" t="s">
        <v>173</v>
      </c>
      <c r="Q17" t="s">
        <v>174</v>
      </c>
      <c r="R17" t="s">
        <v>106</v>
      </c>
      <c r="S17" t="s">
        <v>175</v>
      </c>
      <c r="V17" t="s">
        <v>72</v>
      </c>
      <c r="W17" t="s">
        <v>169</v>
      </c>
      <c r="X17" t="s">
        <v>41</v>
      </c>
      <c r="Y17" t="s">
        <v>48</v>
      </c>
      <c r="Z17" t="s">
        <v>170</v>
      </c>
      <c r="AA17" t="s">
        <v>171</v>
      </c>
      <c r="AB17" t="s">
        <v>172</v>
      </c>
      <c r="AC17" t="s">
        <v>52</v>
      </c>
      <c r="AD17" t="s">
        <v>45</v>
      </c>
      <c r="AE17" t="s">
        <v>173</v>
      </c>
      <c r="AF17" t="s">
        <v>174</v>
      </c>
      <c r="AG17" t="s">
        <v>106</v>
      </c>
      <c r="AH17" t="s">
        <v>175</v>
      </c>
    </row>
    <row r="18" spans="1:35" x14ac:dyDescent="0.2">
      <c r="A18" t="s">
        <v>36</v>
      </c>
      <c r="B18">
        <v>1</v>
      </c>
      <c r="C18">
        <v>1</v>
      </c>
      <c r="D18">
        <v>9.9999999999999895E-2</v>
      </c>
      <c r="E18">
        <f t="shared" si="0"/>
        <v>-0.70000000000000018</v>
      </c>
      <c r="F18" t="s">
        <v>1097</v>
      </c>
      <c r="G18" t="s">
        <v>72</v>
      </c>
      <c r="H18" t="s">
        <v>176</v>
      </c>
      <c r="I18" t="s">
        <v>75</v>
      </c>
      <c r="J18" t="s">
        <v>177</v>
      </c>
      <c r="K18" t="s">
        <v>48</v>
      </c>
      <c r="L18" t="s">
        <v>178</v>
      </c>
      <c r="M18" t="s">
        <v>179</v>
      </c>
      <c r="N18" t="s">
        <v>106</v>
      </c>
      <c r="O18" t="s">
        <v>180</v>
      </c>
      <c r="P18" t="s">
        <v>181</v>
      </c>
      <c r="V18" t="s">
        <v>72</v>
      </c>
      <c r="W18" t="s">
        <v>176</v>
      </c>
      <c r="X18" t="s">
        <v>75</v>
      </c>
      <c r="Y18" t="s">
        <v>177</v>
      </c>
      <c r="Z18" t="s">
        <v>48</v>
      </c>
      <c r="AA18" t="s">
        <v>178</v>
      </c>
      <c r="AB18" t="s">
        <v>179</v>
      </c>
      <c r="AC18" t="s">
        <v>106</v>
      </c>
      <c r="AD18" t="s">
        <v>180</v>
      </c>
      <c r="AE18" t="s">
        <v>181</v>
      </c>
    </row>
    <row r="19" spans="1:35" x14ac:dyDescent="0.2">
      <c r="A19" t="s">
        <v>36</v>
      </c>
      <c r="B19">
        <v>1</v>
      </c>
      <c r="C19">
        <v>1</v>
      </c>
      <c r="D19">
        <v>0</v>
      </c>
      <c r="E19">
        <f t="shared" si="0"/>
        <v>-0.8</v>
      </c>
      <c r="F19" t="s">
        <v>1097</v>
      </c>
      <c r="G19" t="s">
        <v>182</v>
      </c>
      <c r="H19" t="s">
        <v>183</v>
      </c>
      <c r="I19" t="s">
        <v>69</v>
      </c>
      <c r="J19" t="s">
        <v>184</v>
      </c>
      <c r="K19" t="s">
        <v>185</v>
      </c>
      <c r="L19" t="s">
        <v>67</v>
      </c>
      <c r="M19" t="s">
        <v>186</v>
      </c>
      <c r="N19" t="s">
        <v>187</v>
      </c>
      <c r="O19" t="s">
        <v>69</v>
      </c>
      <c r="P19" t="s">
        <v>188</v>
      </c>
      <c r="Q19" t="s">
        <v>145</v>
      </c>
      <c r="R19" t="s">
        <v>189</v>
      </c>
      <c r="V19" t="s">
        <v>182</v>
      </c>
      <c r="W19" t="s">
        <v>183</v>
      </c>
      <c r="X19" t="s">
        <v>69</v>
      </c>
      <c r="Y19" t="s">
        <v>184</v>
      </c>
      <c r="Z19" t="s">
        <v>185</v>
      </c>
      <c r="AA19" t="s">
        <v>67</v>
      </c>
      <c r="AB19" t="s">
        <v>186</v>
      </c>
      <c r="AC19" t="s">
        <v>187</v>
      </c>
      <c r="AD19" t="s">
        <v>69</v>
      </c>
      <c r="AE19" t="s">
        <v>188</v>
      </c>
      <c r="AF19" t="s">
        <v>145</v>
      </c>
      <c r="AG19" t="s">
        <v>189</v>
      </c>
    </row>
    <row r="20" spans="1:35" x14ac:dyDescent="0.2">
      <c r="A20" t="s">
        <v>36</v>
      </c>
      <c r="B20">
        <v>1</v>
      </c>
      <c r="C20">
        <v>1</v>
      </c>
      <c r="D20">
        <v>-0.1</v>
      </c>
      <c r="E20">
        <f t="shared" si="0"/>
        <v>-0.9</v>
      </c>
      <c r="F20" t="s">
        <v>1097</v>
      </c>
      <c r="G20" t="s">
        <v>190</v>
      </c>
      <c r="H20" t="s">
        <v>191</v>
      </c>
      <c r="I20" t="s">
        <v>192</v>
      </c>
      <c r="J20" t="s">
        <v>68</v>
      </c>
      <c r="K20" t="s">
        <v>193</v>
      </c>
      <c r="L20" t="s">
        <v>194</v>
      </c>
      <c r="M20" t="s">
        <v>52</v>
      </c>
      <c r="N20" t="s">
        <v>195</v>
      </c>
      <c r="O20" t="s">
        <v>196</v>
      </c>
      <c r="P20" t="s">
        <v>106</v>
      </c>
      <c r="Q20" t="s">
        <v>197</v>
      </c>
      <c r="R20" t="s">
        <v>198</v>
      </c>
      <c r="S20" t="s">
        <v>199</v>
      </c>
      <c r="V20" t="s">
        <v>190</v>
      </c>
      <c r="W20" t="s">
        <v>191</v>
      </c>
      <c r="X20" t="s">
        <v>192</v>
      </c>
      <c r="Y20" t="s">
        <v>68</v>
      </c>
      <c r="Z20" t="s">
        <v>193</v>
      </c>
      <c r="AA20" t="s">
        <v>194</v>
      </c>
      <c r="AB20" t="s">
        <v>52</v>
      </c>
      <c r="AC20" t="s">
        <v>195</v>
      </c>
      <c r="AD20" t="s">
        <v>196</v>
      </c>
      <c r="AE20" t="s">
        <v>106</v>
      </c>
      <c r="AF20" t="s">
        <v>197</v>
      </c>
      <c r="AG20" t="s">
        <v>198</v>
      </c>
      <c r="AH20" t="s">
        <v>199</v>
      </c>
    </row>
    <row r="21" spans="1:35" x14ac:dyDescent="0.2">
      <c r="A21" t="s">
        <v>36</v>
      </c>
      <c r="B21">
        <v>1</v>
      </c>
      <c r="C21">
        <v>1</v>
      </c>
      <c r="D21">
        <v>-0.2</v>
      </c>
      <c r="E21">
        <f t="shared" si="0"/>
        <v>-1</v>
      </c>
      <c r="F21" t="s">
        <v>1097</v>
      </c>
      <c r="G21" t="s">
        <v>82</v>
      </c>
      <c r="H21" t="s">
        <v>200</v>
      </c>
      <c r="I21" t="s">
        <v>52</v>
      </c>
      <c r="J21" t="s">
        <v>48</v>
      </c>
      <c r="K21" t="s">
        <v>201</v>
      </c>
      <c r="L21" t="s">
        <v>94</v>
      </c>
      <c r="M21" t="s">
        <v>48</v>
      </c>
      <c r="N21" t="s">
        <v>191</v>
      </c>
      <c r="O21" t="s">
        <v>202</v>
      </c>
      <c r="P21" t="s">
        <v>203</v>
      </c>
      <c r="Q21" t="s">
        <v>158</v>
      </c>
      <c r="R21" t="s">
        <v>85</v>
      </c>
      <c r="S21" t="s">
        <v>204</v>
      </c>
      <c r="T21" t="s">
        <v>205</v>
      </c>
      <c r="V21" t="s">
        <v>82</v>
      </c>
      <c r="X21" t="s">
        <v>52</v>
      </c>
      <c r="Y21" t="s">
        <v>48</v>
      </c>
      <c r="Z21" t="s">
        <v>201</v>
      </c>
      <c r="AB21" t="s">
        <v>48</v>
      </c>
      <c r="AC21" t="s">
        <v>191</v>
      </c>
      <c r="AD21" t="s">
        <v>202</v>
      </c>
      <c r="AF21" t="s">
        <v>158</v>
      </c>
      <c r="AG21" t="s">
        <v>85</v>
      </c>
    </row>
    <row r="22" spans="1:35" x14ac:dyDescent="0.2">
      <c r="A22" t="s">
        <v>206</v>
      </c>
      <c r="B22">
        <f>1/3.48</f>
        <v>0.28735632183908044</v>
      </c>
      <c r="C22">
        <f>1/3.48</f>
        <v>0.28735632183908044</v>
      </c>
      <c r="D22">
        <v>1.7</v>
      </c>
      <c r="E22">
        <f t="shared" si="0"/>
        <v>0.89999999999999991</v>
      </c>
      <c r="F22" t="s">
        <v>1097</v>
      </c>
      <c r="G22" t="s">
        <v>38</v>
      </c>
      <c r="H22" t="s">
        <v>39</v>
      </c>
      <c r="I22" t="s">
        <v>40</v>
      </c>
      <c r="J22" t="s">
        <v>41</v>
      </c>
      <c r="K22" t="s">
        <v>186</v>
      </c>
      <c r="L22" t="s">
        <v>103</v>
      </c>
      <c r="M22" t="s">
        <v>207</v>
      </c>
      <c r="N22" t="s">
        <v>193</v>
      </c>
      <c r="O22" t="s">
        <v>121</v>
      </c>
      <c r="P22" t="s">
        <v>48</v>
      </c>
      <c r="Q22" t="s">
        <v>208</v>
      </c>
      <c r="R22" t="s">
        <v>41</v>
      </c>
      <c r="S22" t="s">
        <v>48</v>
      </c>
      <c r="T22" t="s">
        <v>209</v>
      </c>
      <c r="V22" t="s">
        <v>38</v>
      </c>
      <c r="W22" t="s">
        <v>39</v>
      </c>
      <c r="X22" t="s">
        <v>40</v>
      </c>
      <c r="Y22" t="s">
        <v>41</v>
      </c>
      <c r="Z22" t="s">
        <v>186</v>
      </c>
      <c r="AA22" t="s">
        <v>103</v>
      </c>
      <c r="AB22" t="s">
        <v>207</v>
      </c>
      <c r="AC22" t="s">
        <v>193</v>
      </c>
      <c r="AD22" t="s">
        <v>121</v>
      </c>
      <c r="AE22" t="s">
        <v>48</v>
      </c>
      <c r="AF22" t="s">
        <v>208</v>
      </c>
      <c r="AG22" t="s">
        <v>41</v>
      </c>
      <c r="AH22" t="s">
        <v>48</v>
      </c>
      <c r="AI22" t="s">
        <v>209</v>
      </c>
    </row>
    <row r="23" spans="1:35" x14ac:dyDescent="0.2">
      <c r="A23" t="s">
        <v>206</v>
      </c>
      <c r="B23">
        <f t="shared" ref="B23:C41" si="1">1/3.48</f>
        <v>0.28735632183908044</v>
      </c>
      <c r="C23">
        <f t="shared" si="1"/>
        <v>0.28735632183908044</v>
      </c>
      <c r="D23">
        <v>1.6</v>
      </c>
      <c r="E23">
        <f t="shared" si="0"/>
        <v>0.8</v>
      </c>
      <c r="F23" t="s">
        <v>1097</v>
      </c>
      <c r="G23" t="s">
        <v>210</v>
      </c>
      <c r="H23" t="s">
        <v>48</v>
      </c>
      <c r="I23" t="s">
        <v>116</v>
      </c>
      <c r="J23" t="s">
        <v>143</v>
      </c>
      <c r="K23" t="s">
        <v>211</v>
      </c>
      <c r="L23" t="s">
        <v>212</v>
      </c>
      <c r="M23" t="s">
        <v>41</v>
      </c>
      <c r="N23" t="s">
        <v>1</v>
      </c>
      <c r="O23" t="s">
        <v>213</v>
      </c>
      <c r="P23" t="s">
        <v>214</v>
      </c>
      <c r="Q23" t="s">
        <v>106</v>
      </c>
      <c r="R23" t="s">
        <v>186</v>
      </c>
      <c r="S23" t="s">
        <v>215</v>
      </c>
      <c r="V23" t="s">
        <v>210</v>
      </c>
      <c r="W23" t="s">
        <v>48</v>
      </c>
      <c r="X23" t="s">
        <v>116</v>
      </c>
      <c r="Y23" t="s">
        <v>143</v>
      </c>
      <c r="Z23" t="s">
        <v>211</v>
      </c>
      <c r="AA23" t="s">
        <v>212</v>
      </c>
      <c r="AB23" t="s">
        <v>41</v>
      </c>
      <c r="AC23" t="s">
        <v>1</v>
      </c>
      <c r="AD23" t="s">
        <v>213</v>
      </c>
      <c r="AE23" t="s">
        <v>214</v>
      </c>
      <c r="AF23" t="s">
        <v>106</v>
      </c>
      <c r="AG23" t="s">
        <v>186</v>
      </c>
      <c r="AH23" t="s">
        <v>215</v>
      </c>
    </row>
    <row r="24" spans="1:35" x14ac:dyDescent="0.2">
      <c r="A24" t="s">
        <v>206</v>
      </c>
      <c r="B24">
        <f t="shared" si="1"/>
        <v>0.28735632183908044</v>
      </c>
      <c r="C24">
        <f t="shared" si="1"/>
        <v>0.28735632183908044</v>
      </c>
      <c r="D24">
        <v>1.5</v>
      </c>
      <c r="E24">
        <f t="shared" si="0"/>
        <v>0.7</v>
      </c>
      <c r="F24" t="s">
        <v>1097</v>
      </c>
      <c r="G24" t="s">
        <v>216</v>
      </c>
      <c r="H24" t="s">
        <v>69</v>
      </c>
      <c r="I24" t="s">
        <v>217</v>
      </c>
      <c r="J24" t="s">
        <v>41</v>
      </c>
      <c r="K24" t="s">
        <v>48</v>
      </c>
      <c r="L24" t="s">
        <v>218</v>
      </c>
      <c r="M24" t="s">
        <v>57</v>
      </c>
      <c r="N24" t="s">
        <v>219</v>
      </c>
      <c r="O24" t="s">
        <v>220</v>
      </c>
      <c r="P24" t="s">
        <v>41</v>
      </c>
      <c r="Q24" t="s">
        <v>48</v>
      </c>
      <c r="R24" t="s">
        <v>221</v>
      </c>
      <c r="V24" t="s">
        <v>216</v>
      </c>
      <c r="W24" t="s">
        <v>69</v>
      </c>
      <c r="X24" t="s">
        <v>217</v>
      </c>
      <c r="Y24" t="s">
        <v>41</v>
      </c>
      <c r="Z24" t="s">
        <v>48</v>
      </c>
      <c r="AA24" t="s">
        <v>218</v>
      </c>
      <c r="AB24" t="s">
        <v>57</v>
      </c>
      <c r="AC24" t="s">
        <v>219</v>
      </c>
      <c r="AD24" t="s">
        <v>220</v>
      </c>
      <c r="AE24" t="s">
        <v>41</v>
      </c>
      <c r="AF24" t="s">
        <v>48</v>
      </c>
      <c r="AG24" t="s">
        <v>221</v>
      </c>
    </row>
    <row r="25" spans="1:35" x14ac:dyDescent="0.2">
      <c r="A25" t="s">
        <v>206</v>
      </c>
      <c r="B25">
        <f t="shared" si="1"/>
        <v>0.28735632183908044</v>
      </c>
      <c r="C25">
        <f t="shared" si="1"/>
        <v>0.28735632183908044</v>
      </c>
      <c r="D25">
        <v>1.4</v>
      </c>
      <c r="E25">
        <f t="shared" si="0"/>
        <v>0.59999999999999987</v>
      </c>
      <c r="F25" t="s">
        <v>1097</v>
      </c>
      <c r="G25" t="s">
        <v>222</v>
      </c>
      <c r="H25" t="s">
        <v>137</v>
      </c>
      <c r="I25" t="s">
        <v>223</v>
      </c>
      <c r="J25" t="s">
        <v>224</v>
      </c>
      <c r="K25" t="s">
        <v>41</v>
      </c>
      <c r="L25" t="s">
        <v>48</v>
      </c>
      <c r="M25" t="s">
        <v>225</v>
      </c>
      <c r="N25" t="s">
        <v>121</v>
      </c>
      <c r="O25" t="s">
        <v>48</v>
      </c>
      <c r="P25" t="s">
        <v>226</v>
      </c>
      <c r="Q25" t="s">
        <v>106</v>
      </c>
      <c r="R25" t="s">
        <v>48</v>
      </c>
      <c r="S25" t="s">
        <v>201</v>
      </c>
      <c r="V25" t="s">
        <v>222</v>
      </c>
      <c r="W25" t="s">
        <v>137</v>
      </c>
      <c r="X25" t="s">
        <v>223</v>
      </c>
      <c r="Y25" t="s">
        <v>224</v>
      </c>
      <c r="Z25" t="s">
        <v>41</v>
      </c>
      <c r="AA25" t="s">
        <v>48</v>
      </c>
      <c r="AB25" t="s">
        <v>225</v>
      </c>
      <c r="AC25" t="s">
        <v>121</v>
      </c>
      <c r="AD25" t="s">
        <v>48</v>
      </c>
      <c r="AE25" t="s">
        <v>226</v>
      </c>
      <c r="AF25" t="s">
        <v>106</v>
      </c>
      <c r="AG25" t="s">
        <v>48</v>
      </c>
      <c r="AH25" t="s">
        <v>201</v>
      </c>
    </row>
    <row r="26" spans="1:35" x14ac:dyDescent="0.2">
      <c r="A26" t="s">
        <v>206</v>
      </c>
      <c r="B26">
        <f t="shared" si="1"/>
        <v>0.28735632183908044</v>
      </c>
      <c r="C26">
        <f t="shared" si="1"/>
        <v>0.28735632183908044</v>
      </c>
      <c r="D26">
        <v>1.3</v>
      </c>
      <c r="E26">
        <f t="shared" si="0"/>
        <v>0.5</v>
      </c>
      <c r="F26" t="s">
        <v>1097</v>
      </c>
      <c r="G26" t="s">
        <v>133</v>
      </c>
      <c r="H26" t="s">
        <v>134</v>
      </c>
      <c r="I26" t="s">
        <v>68</v>
      </c>
      <c r="J26" t="s">
        <v>135</v>
      </c>
      <c r="K26" t="s">
        <v>136</v>
      </c>
      <c r="L26" t="s">
        <v>101</v>
      </c>
      <c r="M26" t="s">
        <v>137</v>
      </c>
      <c r="N26" t="s">
        <v>138</v>
      </c>
      <c r="O26" t="s">
        <v>122</v>
      </c>
      <c r="P26" t="s">
        <v>52</v>
      </c>
      <c r="Q26" t="s">
        <v>176</v>
      </c>
      <c r="R26" t="s">
        <v>48</v>
      </c>
      <c r="S26" t="s">
        <v>227</v>
      </c>
      <c r="V26" t="s">
        <v>133</v>
      </c>
      <c r="W26" t="s">
        <v>134</v>
      </c>
      <c r="X26" t="s">
        <v>68</v>
      </c>
      <c r="Y26" t="s">
        <v>135</v>
      </c>
      <c r="Z26" t="s">
        <v>136</v>
      </c>
      <c r="AA26" t="s">
        <v>101</v>
      </c>
      <c r="AB26" t="s">
        <v>137</v>
      </c>
      <c r="AC26" t="s">
        <v>138</v>
      </c>
      <c r="AD26" t="s">
        <v>122</v>
      </c>
      <c r="AE26" t="s">
        <v>52</v>
      </c>
      <c r="AF26" t="s">
        <v>176</v>
      </c>
      <c r="AG26" t="s">
        <v>48</v>
      </c>
      <c r="AH26" t="s">
        <v>227</v>
      </c>
    </row>
    <row r="27" spans="1:35" x14ac:dyDescent="0.2">
      <c r="A27" t="s">
        <v>206</v>
      </c>
      <c r="B27">
        <f t="shared" si="1"/>
        <v>0.28735632183908044</v>
      </c>
      <c r="C27">
        <f t="shared" si="1"/>
        <v>0.28735632183908044</v>
      </c>
      <c r="D27">
        <v>1.2</v>
      </c>
      <c r="E27">
        <f t="shared" si="0"/>
        <v>0.39999999999999991</v>
      </c>
      <c r="F27" t="s">
        <v>1097</v>
      </c>
      <c r="G27" t="s">
        <v>72</v>
      </c>
      <c r="H27" t="s">
        <v>228</v>
      </c>
      <c r="I27" t="s">
        <v>119</v>
      </c>
      <c r="J27" t="s">
        <v>1</v>
      </c>
      <c r="K27" t="s">
        <v>229</v>
      </c>
      <c r="L27" t="s">
        <v>230</v>
      </c>
      <c r="M27" t="s">
        <v>67</v>
      </c>
      <c r="N27" t="s">
        <v>75</v>
      </c>
      <c r="O27" t="s">
        <v>65</v>
      </c>
      <c r="P27" t="s">
        <v>231</v>
      </c>
      <c r="Q27" t="s">
        <v>52</v>
      </c>
      <c r="R27" t="s">
        <v>224</v>
      </c>
      <c r="V27" t="s">
        <v>72</v>
      </c>
      <c r="W27" t="s">
        <v>228</v>
      </c>
      <c r="X27" t="s">
        <v>119</v>
      </c>
      <c r="Y27" t="s">
        <v>1</v>
      </c>
      <c r="Z27" t="s">
        <v>229</v>
      </c>
      <c r="AA27" t="s">
        <v>230</v>
      </c>
      <c r="AB27" t="s">
        <v>67</v>
      </c>
      <c r="AC27" t="s">
        <v>75</v>
      </c>
      <c r="AD27" t="s">
        <v>65</v>
      </c>
      <c r="AE27" t="s">
        <v>231</v>
      </c>
      <c r="AF27" t="s">
        <v>52</v>
      </c>
      <c r="AG27" t="s">
        <v>224</v>
      </c>
    </row>
    <row r="28" spans="1:35" x14ac:dyDescent="0.2">
      <c r="A28" t="s">
        <v>206</v>
      </c>
      <c r="B28">
        <f t="shared" si="1"/>
        <v>0.28735632183908044</v>
      </c>
      <c r="C28">
        <f t="shared" si="1"/>
        <v>0.28735632183908044</v>
      </c>
      <c r="D28">
        <v>1.1000000000000001</v>
      </c>
      <c r="E28">
        <f t="shared" si="0"/>
        <v>0.30000000000000004</v>
      </c>
      <c r="F28" t="s">
        <v>1097</v>
      </c>
      <c r="G28" t="s">
        <v>210</v>
      </c>
      <c r="H28" t="s">
        <v>48</v>
      </c>
      <c r="I28" t="s">
        <v>232</v>
      </c>
      <c r="J28" t="s">
        <v>68</v>
      </c>
      <c r="K28" t="s">
        <v>76</v>
      </c>
      <c r="L28" t="s">
        <v>158</v>
      </c>
      <c r="M28" t="s">
        <v>85</v>
      </c>
      <c r="N28" t="s">
        <v>233</v>
      </c>
      <c r="O28" t="s">
        <v>57</v>
      </c>
      <c r="P28" t="s">
        <v>200</v>
      </c>
      <c r="Q28" t="s">
        <v>158</v>
      </c>
      <c r="R28" t="s">
        <v>48</v>
      </c>
      <c r="S28" t="s">
        <v>234</v>
      </c>
      <c r="V28" t="s">
        <v>210</v>
      </c>
      <c r="W28" t="s">
        <v>48</v>
      </c>
      <c r="X28" t="s">
        <v>232</v>
      </c>
      <c r="Y28" t="s">
        <v>68</v>
      </c>
      <c r="Z28" t="s">
        <v>76</v>
      </c>
      <c r="AA28" t="s">
        <v>158</v>
      </c>
      <c r="AB28" t="s">
        <v>85</v>
      </c>
      <c r="AC28" t="s">
        <v>233</v>
      </c>
      <c r="AD28" t="s">
        <v>57</v>
      </c>
      <c r="AE28" t="s">
        <v>200</v>
      </c>
      <c r="AF28" t="s">
        <v>158</v>
      </c>
      <c r="AG28" t="s">
        <v>48</v>
      </c>
      <c r="AH28" t="s">
        <v>234</v>
      </c>
    </row>
    <row r="29" spans="1:35" x14ac:dyDescent="0.2">
      <c r="A29" t="s">
        <v>206</v>
      </c>
      <c r="B29">
        <f t="shared" si="1"/>
        <v>0.28735632183908044</v>
      </c>
      <c r="C29">
        <f t="shared" si="1"/>
        <v>0.28735632183908044</v>
      </c>
      <c r="D29">
        <v>1</v>
      </c>
      <c r="E29">
        <f t="shared" si="0"/>
        <v>0.19999999999999996</v>
      </c>
      <c r="F29" t="s">
        <v>1097</v>
      </c>
      <c r="G29" t="s">
        <v>72</v>
      </c>
      <c r="H29" t="s">
        <v>235</v>
      </c>
      <c r="I29" t="s">
        <v>236</v>
      </c>
      <c r="J29" t="s">
        <v>48</v>
      </c>
      <c r="K29" t="s">
        <v>237</v>
      </c>
      <c r="L29" t="s">
        <v>238</v>
      </c>
      <c r="M29" t="s">
        <v>52</v>
      </c>
      <c r="N29" t="s">
        <v>239</v>
      </c>
      <c r="O29" t="s">
        <v>240</v>
      </c>
      <c r="P29" t="s">
        <v>241</v>
      </c>
      <c r="V29" t="s">
        <v>72</v>
      </c>
      <c r="W29" t="s">
        <v>235</v>
      </c>
      <c r="X29" t="s">
        <v>236</v>
      </c>
      <c r="Y29" t="s">
        <v>48</v>
      </c>
      <c r="Z29" t="s">
        <v>237</v>
      </c>
      <c r="AA29" t="s">
        <v>238</v>
      </c>
      <c r="AB29" t="s">
        <v>52</v>
      </c>
      <c r="AC29" t="s">
        <v>239</v>
      </c>
      <c r="AD29" t="s">
        <v>240</v>
      </c>
      <c r="AE29" t="s">
        <v>241</v>
      </c>
    </row>
    <row r="30" spans="1:35" x14ac:dyDescent="0.2">
      <c r="A30" t="s">
        <v>206</v>
      </c>
      <c r="B30">
        <f t="shared" si="1"/>
        <v>0.28735632183908044</v>
      </c>
      <c r="C30">
        <f t="shared" si="1"/>
        <v>0.28735632183908044</v>
      </c>
      <c r="D30">
        <v>0.90000000000000102</v>
      </c>
      <c r="E30">
        <f t="shared" si="0"/>
        <v>0.10000000000000098</v>
      </c>
      <c r="F30" t="s">
        <v>1097</v>
      </c>
      <c r="G30" t="s">
        <v>242</v>
      </c>
      <c r="H30" t="s">
        <v>59</v>
      </c>
      <c r="I30" t="s">
        <v>243</v>
      </c>
      <c r="J30" t="s">
        <v>75</v>
      </c>
      <c r="K30" t="s">
        <v>158</v>
      </c>
      <c r="L30" t="s">
        <v>48</v>
      </c>
      <c r="M30" t="s">
        <v>244</v>
      </c>
      <c r="N30" t="s">
        <v>245</v>
      </c>
      <c r="O30" t="s">
        <v>68</v>
      </c>
      <c r="P30" t="s">
        <v>51</v>
      </c>
      <c r="Q30" t="s">
        <v>147</v>
      </c>
      <c r="R30" t="s">
        <v>140</v>
      </c>
      <c r="S30" t="s">
        <v>246</v>
      </c>
      <c r="V30" t="s">
        <v>242</v>
      </c>
      <c r="W30" t="s">
        <v>59</v>
      </c>
      <c r="X30" t="s">
        <v>243</v>
      </c>
      <c r="Y30" t="s">
        <v>75</v>
      </c>
      <c r="Z30" t="s">
        <v>158</v>
      </c>
      <c r="AA30" t="s">
        <v>48</v>
      </c>
      <c r="AB30" t="s">
        <v>244</v>
      </c>
      <c r="AC30" t="s">
        <v>245</v>
      </c>
      <c r="AD30" t="s">
        <v>68</v>
      </c>
      <c r="AE30" t="s">
        <v>51</v>
      </c>
      <c r="AF30" t="s">
        <v>147</v>
      </c>
      <c r="AG30" t="s">
        <v>140</v>
      </c>
      <c r="AH30" t="s">
        <v>246</v>
      </c>
    </row>
    <row r="31" spans="1:35" x14ac:dyDescent="0.2">
      <c r="A31" t="s">
        <v>206</v>
      </c>
      <c r="B31">
        <f t="shared" si="1"/>
        <v>0.28735632183908044</v>
      </c>
      <c r="C31">
        <f t="shared" si="1"/>
        <v>0.28735632183908044</v>
      </c>
      <c r="D31">
        <v>0.80000000000000104</v>
      </c>
      <c r="E31">
        <f t="shared" si="0"/>
        <v>9.9920072216264089E-16</v>
      </c>
      <c r="F31" t="s">
        <v>1097</v>
      </c>
      <c r="G31" t="s">
        <v>82</v>
      </c>
      <c r="H31" t="s">
        <v>247</v>
      </c>
      <c r="I31" t="s">
        <v>54</v>
      </c>
      <c r="J31" t="s">
        <v>55</v>
      </c>
      <c r="K31" t="s">
        <v>248</v>
      </c>
      <c r="L31" t="s">
        <v>249</v>
      </c>
      <c r="M31" t="s">
        <v>250</v>
      </c>
      <c r="N31" t="s">
        <v>63</v>
      </c>
      <c r="O31" t="s">
        <v>151</v>
      </c>
      <c r="P31" t="s">
        <v>196</v>
      </c>
      <c r="Q31" t="s">
        <v>97</v>
      </c>
      <c r="V31" t="s">
        <v>82</v>
      </c>
      <c r="W31" t="s">
        <v>247</v>
      </c>
      <c r="X31" t="s">
        <v>54</v>
      </c>
      <c r="Y31" t="s">
        <v>55</v>
      </c>
      <c r="Z31" t="s">
        <v>248</v>
      </c>
      <c r="AA31" t="s">
        <v>249</v>
      </c>
      <c r="AB31" t="s">
        <v>250</v>
      </c>
      <c r="AC31" t="s">
        <v>63</v>
      </c>
      <c r="AD31" t="s">
        <v>151</v>
      </c>
      <c r="AE31" t="s">
        <v>196</v>
      </c>
      <c r="AF31" t="s">
        <v>97</v>
      </c>
    </row>
    <row r="32" spans="1:35" x14ac:dyDescent="0.2">
      <c r="A32" t="s">
        <v>206</v>
      </c>
      <c r="B32">
        <f t="shared" si="1"/>
        <v>0.28735632183908044</v>
      </c>
      <c r="C32">
        <f t="shared" si="1"/>
        <v>0.28735632183908044</v>
      </c>
      <c r="D32">
        <v>0.70000000000000095</v>
      </c>
      <c r="E32">
        <f t="shared" si="0"/>
        <v>-9.999999999999909E-2</v>
      </c>
      <c r="F32" t="s">
        <v>1097</v>
      </c>
      <c r="G32" t="s">
        <v>251</v>
      </c>
      <c r="H32" t="s">
        <v>68</v>
      </c>
      <c r="I32" t="s">
        <v>252</v>
      </c>
      <c r="J32" t="s">
        <v>85</v>
      </c>
      <c r="K32" t="s">
        <v>148</v>
      </c>
      <c r="L32" t="s">
        <v>253</v>
      </c>
      <c r="M32" t="s">
        <v>254</v>
      </c>
      <c r="N32" t="s">
        <v>158</v>
      </c>
      <c r="O32" t="s">
        <v>48</v>
      </c>
      <c r="P32" t="s">
        <v>255</v>
      </c>
      <c r="Q32" t="s">
        <v>97</v>
      </c>
      <c r="R32" t="s">
        <v>256</v>
      </c>
      <c r="V32" t="s">
        <v>251</v>
      </c>
      <c r="W32" t="s">
        <v>68</v>
      </c>
      <c r="X32" t="s">
        <v>252</v>
      </c>
      <c r="Y32" t="s">
        <v>85</v>
      </c>
      <c r="Z32" t="s">
        <v>148</v>
      </c>
      <c r="AA32" t="s">
        <v>253</v>
      </c>
      <c r="AB32" t="s">
        <v>254</v>
      </c>
      <c r="AC32" t="s">
        <v>158</v>
      </c>
      <c r="AD32" t="s">
        <v>48</v>
      </c>
      <c r="AE32" t="s">
        <v>255</v>
      </c>
      <c r="AF32" t="s">
        <v>97</v>
      </c>
      <c r="AG32" t="s">
        <v>256</v>
      </c>
    </row>
    <row r="33" spans="1:36" x14ac:dyDescent="0.2">
      <c r="A33" t="s">
        <v>206</v>
      </c>
      <c r="B33">
        <f t="shared" si="1"/>
        <v>0.28735632183908044</v>
      </c>
      <c r="C33">
        <f t="shared" si="1"/>
        <v>0.28735632183908044</v>
      </c>
      <c r="D33">
        <v>0.6</v>
      </c>
      <c r="E33">
        <f t="shared" si="0"/>
        <v>-0.20000000000000007</v>
      </c>
      <c r="F33" t="s">
        <v>1097</v>
      </c>
      <c r="G33" t="s">
        <v>257</v>
      </c>
      <c r="H33" t="s">
        <v>121</v>
      </c>
      <c r="I33" t="s">
        <v>109</v>
      </c>
      <c r="J33" t="s">
        <v>258</v>
      </c>
      <c r="K33" t="s">
        <v>246</v>
      </c>
      <c r="L33" t="s">
        <v>57</v>
      </c>
      <c r="M33" t="s">
        <v>259</v>
      </c>
      <c r="N33" t="s">
        <v>51</v>
      </c>
      <c r="O33" t="s">
        <v>260</v>
      </c>
      <c r="P33" t="s">
        <v>52</v>
      </c>
      <c r="Q33" t="s">
        <v>261</v>
      </c>
      <c r="R33" t="s">
        <v>48</v>
      </c>
      <c r="S33" t="s">
        <v>148</v>
      </c>
      <c r="T33" t="s">
        <v>262</v>
      </c>
      <c r="V33" t="s">
        <v>257</v>
      </c>
      <c r="W33" t="s">
        <v>121</v>
      </c>
      <c r="X33" t="s">
        <v>109</v>
      </c>
      <c r="Y33" t="s">
        <v>258</v>
      </c>
      <c r="Z33" t="s">
        <v>246</v>
      </c>
      <c r="AA33" t="s">
        <v>57</v>
      </c>
      <c r="AB33" t="s">
        <v>259</v>
      </c>
      <c r="AC33" t="s">
        <v>51</v>
      </c>
      <c r="AD33" t="s">
        <v>260</v>
      </c>
      <c r="AE33" t="s">
        <v>52</v>
      </c>
      <c r="AF33" t="s">
        <v>261</v>
      </c>
      <c r="AG33" t="s">
        <v>48</v>
      </c>
      <c r="AH33" t="s">
        <v>148</v>
      </c>
      <c r="AI33" t="s">
        <v>262</v>
      </c>
    </row>
    <row r="34" spans="1:36" x14ac:dyDescent="0.2">
      <c r="A34" t="s">
        <v>206</v>
      </c>
      <c r="B34">
        <f t="shared" si="1"/>
        <v>0.28735632183908044</v>
      </c>
      <c r="C34">
        <f t="shared" si="1"/>
        <v>0.28735632183908044</v>
      </c>
      <c r="D34">
        <v>0.5</v>
      </c>
      <c r="E34">
        <f t="shared" si="0"/>
        <v>-0.30000000000000004</v>
      </c>
      <c r="F34" t="s">
        <v>1097</v>
      </c>
      <c r="G34" t="s">
        <v>263</v>
      </c>
      <c r="H34" t="s">
        <v>264</v>
      </c>
      <c r="I34" t="s">
        <v>63</v>
      </c>
      <c r="J34" t="s">
        <v>75</v>
      </c>
      <c r="K34" t="s">
        <v>1</v>
      </c>
      <c r="L34" t="s">
        <v>265</v>
      </c>
      <c r="M34" t="s">
        <v>266</v>
      </c>
      <c r="N34" t="s">
        <v>57</v>
      </c>
      <c r="O34" t="s">
        <v>131</v>
      </c>
      <c r="P34" t="s">
        <v>75</v>
      </c>
      <c r="Q34" t="s">
        <v>267</v>
      </c>
      <c r="R34" t="s">
        <v>52</v>
      </c>
      <c r="S34" t="s">
        <v>268</v>
      </c>
      <c r="T34" t="s">
        <v>147</v>
      </c>
      <c r="V34" t="s">
        <v>263</v>
      </c>
      <c r="W34" t="s">
        <v>264</v>
      </c>
      <c r="X34" t="s">
        <v>63</v>
      </c>
      <c r="Y34" t="s">
        <v>75</v>
      </c>
      <c r="Z34" t="s">
        <v>1</v>
      </c>
      <c r="AA34" t="s">
        <v>265</v>
      </c>
      <c r="AB34" t="s">
        <v>266</v>
      </c>
      <c r="AC34" t="s">
        <v>57</v>
      </c>
      <c r="AD34" t="s">
        <v>131</v>
      </c>
      <c r="AE34" t="s">
        <v>75</v>
      </c>
      <c r="AF34" t="s">
        <v>267</v>
      </c>
      <c r="AG34" t="s">
        <v>52</v>
      </c>
      <c r="AH34" t="s">
        <v>268</v>
      </c>
      <c r="AI34" t="s">
        <v>147</v>
      </c>
    </row>
    <row r="35" spans="1:36" x14ac:dyDescent="0.2">
      <c r="A35" t="s">
        <v>206</v>
      </c>
      <c r="B35">
        <f t="shared" si="1"/>
        <v>0.28735632183908044</v>
      </c>
      <c r="C35">
        <f t="shared" si="1"/>
        <v>0.28735632183908044</v>
      </c>
      <c r="D35">
        <v>0.4</v>
      </c>
      <c r="E35">
        <f t="shared" si="0"/>
        <v>-0.4</v>
      </c>
      <c r="F35" t="s">
        <v>1097</v>
      </c>
      <c r="G35" t="s">
        <v>269</v>
      </c>
      <c r="H35" t="s">
        <v>270</v>
      </c>
      <c r="I35" t="s">
        <v>147</v>
      </c>
      <c r="J35" t="s">
        <v>121</v>
      </c>
      <c r="K35" t="s">
        <v>48</v>
      </c>
      <c r="L35" t="s">
        <v>271</v>
      </c>
      <c r="M35" t="s">
        <v>94</v>
      </c>
      <c r="N35" t="s">
        <v>272</v>
      </c>
      <c r="O35" t="s">
        <v>94</v>
      </c>
      <c r="P35" t="s">
        <v>143</v>
      </c>
      <c r="Q35" t="s">
        <v>58</v>
      </c>
      <c r="R35" t="s">
        <v>48</v>
      </c>
      <c r="S35" t="s">
        <v>273</v>
      </c>
      <c r="V35" t="s">
        <v>269</v>
      </c>
      <c r="W35" t="s">
        <v>270</v>
      </c>
      <c r="X35" t="s">
        <v>147</v>
      </c>
      <c r="Y35" t="s">
        <v>121</v>
      </c>
      <c r="Z35" t="s">
        <v>48</v>
      </c>
      <c r="AA35" t="s">
        <v>271</v>
      </c>
      <c r="AB35" t="s">
        <v>94</v>
      </c>
      <c r="AC35" t="s">
        <v>272</v>
      </c>
      <c r="AD35" t="s">
        <v>94</v>
      </c>
      <c r="AE35" t="s">
        <v>143</v>
      </c>
      <c r="AF35" t="s">
        <v>58</v>
      </c>
      <c r="AG35" t="s">
        <v>48</v>
      </c>
      <c r="AH35" t="s">
        <v>273</v>
      </c>
    </row>
    <row r="36" spans="1:36" x14ac:dyDescent="0.2">
      <c r="A36" t="s">
        <v>206</v>
      </c>
      <c r="B36">
        <f t="shared" si="1"/>
        <v>0.28735632183908044</v>
      </c>
      <c r="C36">
        <f t="shared" si="1"/>
        <v>0.28735632183908044</v>
      </c>
      <c r="D36">
        <v>0.3</v>
      </c>
      <c r="E36">
        <f t="shared" si="0"/>
        <v>-0.5</v>
      </c>
      <c r="F36" t="s">
        <v>1097</v>
      </c>
      <c r="G36" t="s">
        <v>274</v>
      </c>
      <c r="H36" t="s">
        <v>75</v>
      </c>
      <c r="I36" t="s">
        <v>1</v>
      </c>
      <c r="J36" t="s">
        <v>275</v>
      </c>
      <c r="K36" t="s">
        <v>276</v>
      </c>
      <c r="L36" t="s">
        <v>88</v>
      </c>
      <c r="M36" t="s">
        <v>68</v>
      </c>
      <c r="N36" t="s">
        <v>193</v>
      </c>
      <c r="O36" t="s">
        <v>277</v>
      </c>
      <c r="P36" t="s">
        <v>147</v>
      </c>
      <c r="Q36" t="s">
        <v>158</v>
      </c>
      <c r="R36" t="s">
        <v>48</v>
      </c>
      <c r="S36" t="s">
        <v>278</v>
      </c>
      <c r="T36" t="s">
        <v>279</v>
      </c>
      <c r="V36" t="s">
        <v>274</v>
      </c>
      <c r="W36" t="s">
        <v>75</v>
      </c>
      <c r="X36" t="s">
        <v>1</v>
      </c>
      <c r="Y36" t="s">
        <v>275</v>
      </c>
      <c r="Z36" t="s">
        <v>276</v>
      </c>
      <c r="AA36" t="s">
        <v>88</v>
      </c>
      <c r="AB36" t="s">
        <v>68</v>
      </c>
      <c r="AC36" t="s">
        <v>193</v>
      </c>
      <c r="AD36" t="s">
        <v>277</v>
      </c>
      <c r="AE36" t="s">
        <v>147</v>
      </c>
      <c r="AF36" t="s">
        <v>158</v>
      </c>
      <c r="AG36" t="s">
        <v>48</v>
      </c>
      <c r="AH36" t="s">
        <v>278</v>
      </c>
      <c r="AI36" t="s">
        <v>279</v>
      </c>
    </row>
    <row r="37" spans="1:36" x14ac:dyDescent="0.2">
      <c r="A37" t="s">
        <v>206</v>
      </c>
      <c r="B37">
        <f t="shared" si="1"/>
        <v>0.28735632183908044</v>
      </c>
      <c r="C37">
        <f t="shared" si="1"/>
        <v>0.28735632183908044</v>
      </c>
      <c r="D37">
        <v>0.2</v>
      </c>
      <c r="E37">
        <f t="shared" si="0"/>
        <v>-0.60000000000000009</v>
      </c>
      <c r="F37" t="s">
        <v>1097</v>
      </c>
      <c r="G37" t="s">
        <v>50</v>
      </c>
      <c r="H37" t="s">
        <v>280</v>
      </c>
      <c r="I37" t="s">
        <v>48</v>
      </c>
      <c r="J37" t="s">
        <v>254</v>
      </c>
      <c r="K37" t="s">
        <v>94</v>
      </c>
      <c r="L37" t="s">
        <v>143</v>
      </c>
      <c r="M37" t="s">
        <v>281</v>
      </c>
      <c r="N37" t="s">
        <v>282</v>
      </c>
      <c r="O37" t="s">
        <v>48</v>
      </c>
      <c r="P37" t="s">
        <v>148</v>
      </c>
      <c r="Q37" t="s">
        <v>283</v>
      </c>
      <c r="R37" t="s">
        <v>284</v>
      </c>
      <c r="V37" t="s">
        <v>50</v>
      </c>
      <c r="X37" t="s">
        <v>48</v>
      </c>
      <c r="Z37" t="s">
        <v>94</v>
      </c>
      <c r="AA37" t="s">
        <v>143</v>
      </c>
      <c r="AG37" t="s">
        <v>284</v>
      </c>
    </row>
    <row r="38" spans="1:36" x14ac:dyDescent="0.2">
      <c r="A38" t="s">
        <v>206</v>
      </c>
      <c r="B38">
        <f t="shared" si="1"/>
        <v>0.28735632183908044</v>
      </c>
      <c r="C38">
        <f t="shared" si="1"/>
        <v>0.28735632183908044</v>
      </c>
      <c r="D38">
        <v>9.9999999999999895E-2</v>
      </c>
      <c r="E38">
        <f t="shared" si="0"/>
        <v>-0.70000000000000018</v>
      </c>
      <c r="F38" t="s">
        <v>1097</v>
      </c>
      <c r="G38" t="s">
        <v>72</v>
      </c>
      <c r="H38" t="s">
        <v>116</v>
      </c>
      <c r="I38" t="s">
        <v>75</v>
      </c>
      <c r="J38" t="s">
        <v>1</v>
      </c>
      <c r="K38" t="s">
        <v>285</v>
      </c>
      <c r="L38" t="s">
        <v>286</v>
      </c>
      <c r="M38" t="s">
        <v>287</v>
      </c>
      <c r="N38" t="s">
        <v>67</v>
      </c>
      <c r="O38" t="s">
        <v>48</v>
      </c>
      <c r="P38" t="s">
        <v>288</v>
      </c>
      <c r="Q38" t="s">
        <v>75</v>
      </c>
      <c r="R38" t="s">
        <v>289</v>
      </c>
    </row>
    <row r="39" spans="1:36" x14ac:dyDescent="0.2">
      <c r="A39" t="s">
        <v>206</v>
      </c>
      <c r="B39">
        <f t="shared" si="1"/>
        <v>0.28735632183908044</v>
      </c>
      <c r="C39">
        <f t="shared" si="1"/>
        <v>0.28735632183908044</v>
      </c>
      <c r="D39">
        <v>0</v>
      </c>
      <c r="E39">
        <f t="shared" si="0"/>
        <v>-0.8</v>
      </c>
      <c r="F39" t="s">
        <v>1097</v>
      </c>
      <c r="G39" t="s">
        <v>72</v>
      </c>
      <c r="H39" t="s">
        <v>290</v>
      </c>
      <c r="I39" t="s">
        <v>291</v>
      </c>
      <c r="J39" t="s">
        <v>1</v>
      </c>
      <c r="K39" t="s">
        <v>292</v>
      </c>
      <c r="L39" t="s">
        <v>47</v>
      </c>
      <c r="M39" t="s">
        <v>48</v>
      </c>
      <c r="N39" t="s">
        <v>293</v>
      </c>
      <c r="O39" t="s">
        <v>294</v>
      </c>
      <c r="P39" t="s">
        <v>121</v>
      </c>
      <c r="Q39" t="s">
        <v>295</v>
      </c>
      <c r="R39" t="s">
        <v>296</v>
      </c>
    </row>
    <row r="40" spans="1:36" x14ac:dyDescent="0.2">
      <c r="A40" t="s">
        <v>206</v>
      </c>
      <c r="B40">
        <f t="shared" si="1"/>
        <v>0.28735632183908044</v>
      </c>
      <c r="C40">
        <f t="shared" si="1"/>
        <v>0.28735632183908044</v>
      </c>
      <c r="D40">
        <v>-0.1</v>
      </c>
      <c r="E40">
        <f t="shared" si="0"/>
        <v>-0.9</v>
      </c>
      <c r="F40" t="s">
        <v>1097</v>
      </c>
      <c r="G40" t="s">
        <v>297</v>
      </c>
      <c r="H40" t="s">
        <v>298</v>
      </c>
      <c r="I40" t="s">
        <v>63</v>
      </c>
      <c r="J40" t="s">
        <v>152</v>
      </c>
      <c r="K40" t="s">
        <v>88</v>
      </c>
      <c r="L40" t="s">
        <v>48</v>
      </c>
      <c r="M40" t="s">
        <v>299</v>
      </c>
      <c r="N40" t="s">
        <v>132</v>
      </c>
      <c r="O40" t="s">
        <v>158</v>
      </c>
      <c r="P40" t="s">
        <v>48</v>
      </c>
      <c r="Q40" t="s">
        <v>300</v>
      </c>
      <c r="R40" t="s">
        <v>301</v>
      </c>
    </row>
    <row r="41" spans="1:36" x14ac:dyDescent="0.2">
      <c r="A41" t="s">
        <v>206</v>
      </c>
      <c r="B41">
        <f t="shared" si="1"/>
        <v>0.28735632183908044</v>
      </c>
      <c r="C41">
        <f t="shared" si="1"/>
        <v>0.28735632183908044</v>
      </c>
      <c r="D41">
        <v>-0.2</v>
      </c>
      <c r="E41">
        <f t="shared" si="0"/>
        <v>-1</v>
      </c>
      <c r="F41" t="s">
        <v>1097</v>
      </c>
      <c r="G41" t="s">
        <v>302</v>
      </c>
      <c r="H41" t="s">
        <v>121</v>
      </c>
      <c r="I41" t="s">
        <v>186</v>
      </c>
      <c r="J41" t="s">
        <v>303</v>
      </c>
      <c r="K41" t="s">
        <v>119</v>
      </c>
      <c r="L41" t="s">
        <v>304</v>
      </c>
      <c r="M41" t="s">
        <v>305</v>
      </c>
      <c r="N41" t="s">
        <v>52</v>
      </c>
      <c r="O41" t="s">
        <v>1</v>
      </c>
      <c r="P41" t="s">
        <v>73</v>
      </c>
      <c r="Q41" t="s">
        <v>245</v>
      </c>
      <c r="R41" t="s">
        <v>306</v>
      </c>
    </row>
    <row r="42" spans="1:36" x14ac:dyDescent="0.2">
      <c r="A42" t="s">
        <v>307</v>
      </c>
      <c r="B42">
        <f>1/6.4</f>
        <v>0.15625</v>
      </c>
      <c r="C42">
        <f>1/6.4</f>
        <v>0.15625</v>
      </c>
      <c r="D42">
        <v>1.7</v>
      </c>
      <c r="E42">
        <f t="shared" si="0"/>
        <v>0.89999999999999991</v>
      </c>
      <c r="F42" t="s">
        <v>1097</v>
      </c>
      <c r="G42" t="s">
        <v>82</v>
      </c>
      <c r="H42" t="s">
        <v>281</v>
      </c>
      <c r="I42" t="s">
        <v>41</v>
      </c>
      <c r="J42" t="s">
        <v>85</v>
      </c>
      <c r="K42" t="s">
        <v>308</v>
      </c>
      <c r="L42" t="s">
        <v>140</v>
      </c>
      <c r="M42" t="s">
        <v>309</v>
      </c>
      <c r="N42" t="s">
        <v>121</v>
      </c>
      <c r="O42" t="s">
        <v>48</v>
      </c>
      <c r="P42" t="s">
        <v>276</v>
      </c>
      <c r="Q42" t="s">
        <v>52</v>
      </c>
      <c r="R42" t="s">
        <v>223</v>
      </c>
      <c r="S42" t="s">
        <v>186</v>
      </c>
      <c r="T42" t="s">
        <v>310</v>
      </c>
      <c r="U42" t="s">
        <v>311</v>
      </c>
      <c r="V42" t="s">
        <v>82</v>
      </c>
      <c r="W42" t="s">
        <v>281</v>
      </c>
      <c r="X42" t="s">
        <v>41</v>
      </c>
      <c r="Y42" t="s">
        <v>85</v>
      </c>
      <c r="Z42" t="s">
        <v>308</v>
      </c>
      <c r="AA42" t="s">
        <v>140</v>
      </c>
      <c r="AB42" t="s">
        <v>309</v>
      </c>
      <c r="AC42" t="s">
        <v>121</v>
      </c>
      <c r="AD42" t="s">
        <v>48</v>
      </c>
      <c r="AE42" t="s">
        <v>276</v>
      </c>
      <c r="AF42" t="s">
        <v>52</v>
      </c>
      <c r="AG42" t="s">
        <v>223</v>
      </c>
      <c r="AH42" t="s">
        <v>186</v>
      </c>
      <c r="AI42" t="s">
        <v>310</v>
      </c>
      <c r="AJ42" t="s">
        <v>311</v>
      </c>
    </row>
    <row r="43" spans="1:36" x14ac:dyDescent="0.2">
      <c r="A43" t="s">
        <v>307</v>
      </c>
      <c r="B43">
        <f t="shared" ref="B43:C61" si="2">1/6.4</f>
        <v>0.15625</v>
      </c>
      <c r="C43">
        <f t="shared" si="2"/>
        <v>0.15625</v>
      </c>
      <c r="D43">
        <v>1.6</v>
      </c>
      <c r="E43">
        <f t="shared" si="0"/>
        <v>0.8</v>
      </c>
      <c r="F43" t="s">
        <v>1097</v>
      </c>
      <c r="G43" t="s">
        <v>297</v>
      </c>
      <c r="H43" t="s">
        <v>312</v>
      </c>
      <c r="I43" t="s">
        <v>65</v>
      </c>
      <c r="J43" t="s">
        <v>313</v>
      </c>
      <c r="K43" t="s">
        <v>314</v>
      </c>
      <c r="L43" t="s">
        <v>68</v>
      </c>
      <c r="M43" t="s">
        <v>315</v>
      </c>
      <c r="N43" t="s">
        <v>316</v>
      </c>
      <c r="O43" t="s">
        <v>184</v>
      </c>
      <c r="P43" t="s">
        <v>317</v>
      </c>
      <c r="Q43" t="s">
        <v>140</v>
      </c>
      <c r="R43" t="s">
        <v>48</v>
      </c>
      <c r="S43" t="s">
        <v>176</v>
      </c>
      <c r="V43" t="s">
        <v>297</v>
      </c>
      <c r="W43" t="s">
        <v>312</v>
      </c>
      <c r="X43" t="s">
        <v>65</v>
      </c>
      <c r="Y43" t="s">
        <v>313</v>
      </c>
      <c r="Z43" t="s">
        <v>314</v>
      </c>
      <c r="AA43" t="s">
        <v>68</v>
      </c>
      <c r="AB43" t="s">
        <v>315</v>
      </c>
      <c r="AC43" t="s">
        <v>316</v>
      </c>
      <c r="AD43" t="s">
        <v>184</v>
      </c>
      <c r="AE43" t="s">
        <v>317</v>
      </c>
      <c r="AF43" t="s">
        <v>140</v>
      </c>
      <c r="AG43" t="s">
        <v>48</v>
      </c>
      <c r="AH43" t="s">
        <v>176</v>
      </c>
    </row>
    <row r="44" spans="1:36" x14ac:dyDescent="0.2">
      <c r="A44" t="s">
        <v>307</v>
      </c>
      <c r="B44">
        <f t="shared" si="2"/>
        <v>0.15625</v>
      </c>
      <c r="C44">
        <f t="shared" si="2"/>
        <v>0.15625</v>
      </c>
      <c r="D44">
        <v>1.5</v>
      </c>
      <c r="E44">
        <f t="shared" si="0"/>
        <v>0.7</v>
      </c>
      <c r="F44" t="s">
        <v>1097</v>
      </c>
      <c r="G44" t="s">
        <v>318</v>
      </c>
      <c r="H44" t="s">
        <v>319</v>
      </c>
      <c r="I44" t="s">
        <v>320</v>
      </c>
      <c r="J44" t="s">
        <v>109</v>
      </c>
      <c r="K44" t="s">
        <v>67</v>
      </c>
      <c r="L44" t="s">
        <v>68</v>
      </c>
      <c r="M44" t="s">
        <v>137</v>
      </c>
      <c r="N44" t="s">
        <v>321</v>
      </c>
      <c r="O44" t="s">
        <v>322</v>
      </c>
      <c r="P44" t="s">
        <v>323</v>
      </c>
      <c r="Q44" t="s">
        <v>97</v>
      </c>
      <c r="V44" t="s">
        <v>318</v>
      </c>
      <c r="W44" t="s">
        <v>319</v>
      </c>
      <c r="X44" t="s">
        <v>320</v>
      </c>
      <c r="Y44" t="s">
        <v>109</v>
      </c>
      <c r="Z44" t="s">
        <v>67</v>
      </c>
      <c r="AA44" t="s">
        <v>68</v>
      </c>
      <c r="AB44" t="s">
        <v>137</v>
      </c>
      <c r="AC44" t="s">
        <v>321</v>
      </c>
      <c r="AD44" t="s">
        <v>322</v>
      </c>
      <c r="AE44" t="s">
        <v>323</v>
      </c>
      <c r="AF44" t="s">
        <v>97</v>
      </c>
    </row>
    <row r="45" spans="1:36" x14ac:dyDescent="0.2">
      <c r="A45" t="s">
        <v>307</v>
      </c>
      <c r="B45">
        <f t="shared" si="2"/>
        <v>0.15625</v>
      </c>
      <c r="C45">
        <f t="shared" si="2"/>
        <v>0.15625</v>
      </c>
      <c r="D45">
        <v>1.4</v>
      </c>
      <c r="E45">
        <f t="shared" si="0"/>
        <v>0.59999999999999987</v>
      </c>
      <c r="F45" t="s">
        <v>1097</v>
      </c>
      <c r="G45" t="s">
        <v>324</v>
      </c>
      <c r="H45" t="s">
        <v>40</v>
      </c>
      <c r="I45" t="s">
        <v>83</v>
      </c>
      <c r="J45" t="s">
        <v>52</v>
      </c>
      <c r="K45" t="s">
        <v>261</v>
      </c>
      <c r="L45" t="s">
        <v>48</v>
      </c>
      <c r="M45" t="s">
        <v>325</v>
      </c>
      <c r="N45" t="s">
        <v>121</v>
      </c>
      <c r="O45" t="s">
        <v>48</v>
      </c>
      <c r="P45" t="s">
        <v>326</v>
      </c>
      <c r="Q45" t="s">
        <v>158</v>
      </c>
      <c r="R45" t="s">
        <v>48</v>
      </c>
      <c r="S45" t="s">
        <v>327</v>
      </c>
      <c r="V45" t="s">
        <v>324</v>
      </c>
      <c r="W45" t="s">
        <v>40</v>
      </c>
      <c r="X45" t="s">
        <v>83</v>
      </c>
      <c r="Y45" t="s">
        <v>52</v>
      </c>
      <c r="Z45" t="s">
        <v>261</v>
      </c>
      <c r="AA45" t="s">
        <v>48</v>
      </c>
      <c r="AB45" t="s">
        <v>325</v>
      </c>
      <c r="AC45" t="s">
        <v>121</v>
      </c>
      <c r="AD45" t="s">
        <v>48</v>
      </c>
      <c r="AE45" t="s">
        <v>326</v>
      </c>
      <c r="AF45" t="s">
        <v>158</v>
      </c>
      <c r="AG45" t="s">
        <v>48</v>
      </c>
      <c r="AH45" t="s">
        <v>327</v>
      </c>
    </row>
    <row r="46" spans="1:36" x14ac:dyDescent="0.2">
      <c r="A46" t="s">
        <v>307</v>
      </c>
      <c r="B46">
        <f t="shared" si="2"/>
        <v>0.15625</v>
      </c>
      <c r="C46">
        <f t="shared" si="2"/>
        <v>0.15625</v>
      </c>
      <c r="D46">
        <v>1.3</v>
      </c>
      <c r="E46">
        <f t="shared" si="0"/>
        <v>0.5</v>
      </c>
      <c r="F46" t="s">
        <v>1097</v>
      </c>
      <c r="G46" t="s">
        <v>190</v>
      </c>
      <c r="H46" t="s">
        <v>191</v>
      </c>
      <c r="I46" t="s">
        <v>192</v>
      </c>
      <c r="J46" t="s">
        <v>68</v>
      </c>
      <c r="K46" t="s">
        <v>328</v>
      </c>
      <c r="L46" t="s">
        <v>106</v>
      </c>
      <c r="M46" t="s">
        <v>48</v>
      </c>
      <c r="N46" t="s">
        <v>329</v>
      </c>
      <c r="O46" t="s">
        <v>57</v>
      </c>
      <c r="P46" t="s">
        <v>207</v>
      </c>
      <c r="Q46" t="s">
        <v>330</v>
      </c>
      <c r="R46" t="s">
        <v>177</v>
      </c>
      <c r="S46" t="s">
        <v>331</v>
      </c>
      <c r="V46" t="s">
        <v>190</v>
      </c>
      <c r="W46" t="s">
        <v>191</v>
      </c>
      <c r="X46" t="s">
        <v>192</v>
      </c>
      <c r="Y46" t="s">
        <v>68</v>
      </c>
      <c r="Z46" t="s">
        <v>328</v>
      </c>
      <c r="AA46" t="s">
        <v>106</v>
      </c>
      <c r="AB46" t="s">
        <v>48</v>
      </c>
      <c r="AC46" t="s">
        <v>329</v>
      </c>
      <c r="AD46" t="s">
        <v>57</v>
      </c>
      <c r="AE46" t="s">
        <v>207</v>
      </c>
      <c r="AF46" t="s">
        <v>330</v>
      </c>
      <c r="AG46" t="s">
        <v>177</v>
      </c>
      <c r="AH46" t="s">
        <v>331</v>
      </c>
    </row>
    <row r="47" spans="1:36" x14ac:dyDescent="0.2">
      <c r="A47" t="s">
        <v>307</v>
      </c>
      <c r="B47">
        <f t="shared" si="2"/>
        <v>0.15625</v>
      </c>
      <c r="C47">
        <f t="shared" si="2"/>
        <v>0.15625</v>
      </c>
      <c r="D47">
        <v>1.2</v>
      </c>
      <c r="E47">
        <f t="shared" si="0"/>
        <v>0.39999999999999991</v>
      </c>
      <c r="F47" t="s">
        <v>1097</v>
      </c>
      <c r="G47" t="s">
        <v>82</v>
      </c>
      <c r="H47" t="s">
        <v>332</v>
      </c>
      <c r="I47" t="s">
        <v>333</v>
      </c>
      <c r="J47" t="s">
        <v>334</v>
      </c>
      <c r="K47" t="s">
        <v>335</v>
      </c>
      <c r="L47" t="s">
        <v>336</v>
      </c>
      <c r="M47" t="s">
        <v>154</v>
      </c>
      <c r="N47" t="s">
        <v>101</v>
      </c>
      <c r="O47" t="s">
        <v>44</v>
      </c>
      <c r="P47" t="s">
        <v>193</v>
      </c>
      <c r="Q47" t="s">
        <v>337</v>
      </c>
      <c r="R47" t="s">
        <v>45</v>
      </c>
      <c r="S47" t="s">
        <v>338</v>
      </c>
      <c r="V47" t="s">
        <v>82</v>
      </c>
      <c r="W47" t="s">
        <v>332</v>
      </c>
      <c r="X47" t="s">
        <v>333</v>
      </c>
      <c r="Y47" t="s">
        <v>334</v>
      </c>
      <c r="Z47" t="s">
        <v>335</v>
      </c>
      <c r="AA47" t="s">
        <v>336</v>
      </c>
      <c r="AB47" t="s">
        <v>154</v>
      </c>
      <c r="AC47" t="s">
        <v>101</v>
      </c>
      <c r="AD47" t="s">
        <v>44</v>
      </c>
      <c r="AE47" t="s">
        <v>193</v>
      </c>
      <c r="AF47" t="s">
        <v>337</v>
      </c>
      <c r="AG47" t="s">
        <v>45</v>
      </c>
      <c r="AH47" t="s">
        <v>338</v>
      </c>
    </row>
    <row r="48" spans="1:36" x14ac:dyDescent="0.2">
      <c r="A48" t="s">
        <v>307</v>
      </c>
      <c r="B48">
        <f t="shared" si="2"/>
        <v>0.15625</v>
      </c>
      <c r="C48">
        <f t="shared" si="2"/>
        <v>0.15625</v>
      </c>
      <c r="D48">
        <v>1.1000000000000001</v>
      </c>
      <c r="E48">
        <f t="shared" si="0"/>
        <v>0.30000000000000004</v>
      </c>
      <c r="F48" t="s">
        <v>1097</v>
      </c>
      <c r="G48" t="s">
        <v>182</v>
      </c>
      <c r="H48" t="s">
        <v>339</v>
      </c>
      <c r="I48" t="s">
        <v>340</v>
      </c>
      <c r="J48" t="s">
        <v>1</v>
      </c>
      <c r="K48" t="s">
        <v>341</v>
      </c>
      <c r="L48" t="s">
        <v>121</v>
      </c>
      <c r="M48" t="s">
        <v>342</v>
      </c>
      <c r="N48" t="s">
        <v>47</v>
      </c>
      <c r="O48" t="s">
        <v>98</v>
      </c>
      <c r="P48" t="s">
        <v>343</v>
      </c>
      <c r="Q48" t="s">
        <v>115</v>
      </c>
      <c r="R48" t="s">
        <v>108</v>
      </c>
      <c r="V48" t="s">
        <v>182</v>
      </c>
      <c r="W48" t="s">
        <v>339</v>
      </c>
      <c r="X48" t="s">
        <v>340</v>
      </c>
      <c r="Y48" t="s">
        <v>1</v>
      </c>
      <c r="Z48" t="s">
        <v>341</v>
      </c>
      <c r="AA48" t="s">
        <v>121</v>
      </c>
      <c r="AB48" t="s">
        <v>342</v>
      </c>
      <c r="AC48" t="s">
        <v>47</v>
      </c>
      <c r="AD48" t="s">
        <v>98</v>
      </c>
      <c r="AE48" t="s">
        <v>343</v>
      </c>
      <c r="AF48" t="s">
        <v>115</v>
      </c>
      <c r="AG48" t="s">
        <v>108</v>
      </c>
    </row>
    <row r="49" spans="1:34" x14ac:dyDescent="0.2">
      <c r="A49" t="s">
        <v>307</v>
      </c>
      <c r="B49">
        <f t="shared" si="2"/>
        <v>0.15625</v>
      </c>
      <c r="C49">
        <f t="shared" si="2"/>
        <v>0.15625</v>
      </c>
      <c r="D49">
        <v>1</v>
      </c>
      <c r="E49">
        <f t="shared" si="0"/>
        <v>0.19999999999999996</v>
      </c>
      <c r="F49" t="s">
        <v>1097</v>
      </c>
      <c r="G49" t="s">
        <v>344</v>
      </c>
      <c r="H49" t="s">
        <v>345</v>
      </c>
      <c r="I49" t="s">
        <v>291</v>
      </c>
      <c r="J49" t="s">
        <v>47</v>
      </c>
      <c r="K49" t="s">
        <v>48</v>
      </c>
      <c r="L49" t="s">
        <v>346</v>
      </c>
      <c r="M49" t="s">
        <v>347</v>
      </c>
      <c r="N49" t="s">
        <v>348</v>
      </c>
      <c r="O49" t="s">
        <v>63</v>
      </c>
      <c r="P49" t="s">
        <v>64</v>
      </c>
      <c r="Q49" t="s">
        <v>65</v>
      </c>
      <c r="R49" t="s">
        <v>349</v>
      </c>
      <c r="V49" t="s">
        <v>344</v>
      </c>
      <c r="W49" t="s">
        <v>345</v>
      </c>
      <c r="X49" t="s">
        <v>291</v>
      </c>
      <c r="Y49" t="s">
        <v>47</v>
      </c>
      <c r="Z49" t="s">
        <v>48</v>
      </c>
      <c r="AA49" t="s">
        <v>346</v>
      </c>
      <c r="AB49" t="s">
        <v>347</v>
      </c>
      <c r="AC49" t="s">
        <v>348</v>
      </c>
      <c r="AD49" t="s">
        <v>63</v>
      </c>
      <c r="AE49" t="s">
        <v>64</v>
      </c>
      <c r="AF49" t="s">
        <v>65</v>
      </c>
      <c r="AG49" t="s">
        <v>349</v>
      </c>
    </row>
    <row r="50" spans="1:34" x14ac:dyDescent="0.2">
      <c r="A50" t="s">
        <v>307</v>
      </c>
      <c r="B50">
        <f t="shared" si="2"/>
        <v>0.15625</v>
      </c>
      <c r="C50">
        <f t="shared" si="2"/>
        <v>0.15625</v>
      </c>
      <c r="D50">
        <v>0.90000000000000102</v>
      </c>
      <c r="E50">
        <f t="shared" si="0"/>
        <v>0.10000000000000098</v>
      </c>
      <c r="F50" t="s">
        <v>1097</v>
      </c>
      <c r="G50" t="s">
        <v>274</v>
      </c>
      <c r="H50" t="s">
        <v>75</v>
      </c>
      <c r="I50" t="s">
        <v>1</v>
      </c>
      <c r="J50" t="s">
        <v>275</v>
      </c>
      <c r="K50" t="s">
        <v>276</v>
      </c>
      <c r="L50" t="s">
        <v>184</v>
      </c>
      <c r="M50" t="s">
        <v>68</v>
      </c>
      <c r="N50" t="s">
        <v>350</v>
      </c>
      <c r="O50" t="s">
        <v>351</v>
      </c>
      <c r="P50" t="s">
        <v>85</v>
      </c>
      <c r="Q50" t="s">
        <v>152</v>
      </c>
      <c r="R50" t="s">
        <v>59</v>
      </c>
      <c r="S50" t="s">
        <v>352</v>
      </c>
      <c r="V50" t="s">
        <v>274</v>
      </c>
      <c r="W50" t="s">
        <v>75</v>
      </c>
      <c r="X50" t="s">
        <v>1</v>
      </c>
      <c r="Y50" t="s">
        <v>275</v>
      </c>
      <c r="Z50" t="s">
        <v>276</v>
      </c>
      <c r="AA50" t="s">
        <v>184</v>
      </c>
      <c r="AB50" t="s">
        <v>68</v>
      </c>
      <c r="AC50" t="s">
        <v>350</v>
      </c>
      <c r="AD50" t="s">
        <v>351</v>
      </c>
      <c r="AE50" t="s">
        <v>85</v>
      </c>
      <c r="AF50" t="s">
        <v>152</v>
      </c>
      <c r="AG50" t="s">
        <v>59</v>
      </c>
      <c r="AH50" t="s">
        <v>352</v>
      </c>
    </row>
    <row r="51" spans="1:34" x14ac:dyDescent="0.2">
      <c r="A51" t="s">
        <v>307</v>
      </c>
      <c r="B51">
        <f t="shared" si="2"/>
        <v>0.15625</v>
      </c>
      <c r="C51">
        <f t="shared" si="2"/>
        <v>0.15625</v>
      </c>
      <c r="D51">
        <v>0.80000000000000104</v>
      </c>
      <c r="E51">
        <f t="shared" si="0"/>
        <v>9.9920072216264089E-16</v>
      </c>
      <c r="F51" t="s">
        <v>1097</v>
      </c>
      <c r="G51" t="s">
        <v>318</v>
      </c>
      <c r="H51" t="s">
        <v>353</v>
      </c>
      <c r="I51" t="s">
        <v>354</v>
      </c>
      <c r="J51" t="s">
        <v>109</v>
      </c>
      <c r="K51" t="s">
        <v>52</v>
      </c>
      <c r="L51" t="s">
        <v>355</v>
      </c>
      <c r="M51" t="s">
        <v>48</v>
      </c>
      <c r="N51" t="s">
        <v>356</v>
      </c>
      <c r="O51" t="s">
        <v>245</v>
      </c>
      <c r="P51" t="s">
        <v>131</v>
      </c>
      <c r="Q51" t="s">
        <v>357</v>
      </c>
      <c r="R51" t="s">
        <v>358</v>
      </c>
      <c r="V51" t="s">
        <v>318</v>
      </c>
      <c r="W51" t="s">
        <v>353</v>
      </c>
      <c r="X51" t="s">
        <v>354</v>
      </c>
      <c r="Y51" t="s">
        <v>109</v>
      </c>
      <c r="Z51" t="s">
        <v>52</v>
      </c>
      <c r="AA51" t="s">
        <v>355</v>
      </c>
      <c r="AB51" t="s">
        <v>48</v>
      </c>
      <c r="AC51" t="s">
        <v>356</v>
      </c>
      <c r="AD51" t="s">
        <v>245</v>
      </c>
      <c r="AE51" t="s">
        <v>131</v>
      </c>
      <c r="AF51" t="s">
        <v>357</v>
      </c>
      <c r="AG51" t="s">
        <v>358</v>
      </c>
    </row>
    <row r="52" spans="1:34" x14ac:dyDescent="0.2">
      <c r="A52" t="s">
        <v>307</v>
      </c>
      <c r="B52">
        <f t="shared" si="2"/>
        <v>0.15625</v>
      </c>
      <c r="C52">
        <f t="shared" si="2"/>
        <v>0.15625</v>
      </c>
      <c r="D52">
        <v>0.70000000000000095</v>
      </c>
      <c r="E52">
        <f t="shared" si="0"/>
        <v>-9.999999999999909E-2</v>
      </c>
      <c r="F52" t="s">
        <v>1097</v>
      </c>
      <c r="G52" t="s">
        <v>359</v>
      </c>
      <c r="H52" t="s">
        <v>360</v>
      </c>
      <c r="I52" t="s">
        <v>361</v>
      </c>
      <c r="J52" t="s">
        <v>351</v>
      </c>
      <c r="K52" t="s">
        <v>1</v>
      </c>
      <c r="L52" t="s">
        <v>362</v>
      </c>
      <c r="M52" t="s">
        <v>121</v>
      </c>
      <c r="N52" t="s">
        <v>186</v>
      </c>
      <c r="O52" t="s">
        <v>363</v>
      </c>
      <c r="P52" t="s">
        <v>57</v>
      </c>
      <c r="Q52" t="s">
        <v>122</v>
      </c>
      <c r="R52" t="s">
        <v>338</v>
      </c>
      <c r="S52" t="s">
        <v>364</v>
      </c>
      <c r="V52" t="s">
        <v>359</v>
      </c>
      <c r="W52" t="s">
        <v>360</v>
      </c>
      <c r="X52" t="s">
        <v>361</v>
      </c>
      <c r="Y52" t="s">
        <v>351</v>
      </c>
      <c r="Z52" t="s">
        <v>1</v>
      </c>
      <c r="AA52" t="s">
        <v>362</v>
      </c>
      <c r="AB52" t="s">
        <v>121</v>
      </c>
      <c r="AC52" t="s">
        <v>186</v>
      </c>
      <c r="AD52" t="s">
        <v>363</v>
      </c>
      <c r="AE52" t="s">
        <v>57</v>
      </c>
      <c r="AF52" t="s">
        <v>122</v>
      </c>
      <c r="AG52" t="s">
        <v>338</v>
      </c>
      <c r="AH52" t="s">
        <v>364</v>
      </c>
    </row>
    <row r="53" spans="1:34" x14ac:dyDescent="0.2">
      <c r="A53" t="s">
        <v>307</v>
      </c>
      <c r="B53">
        <f t="shared" si="2"/>
        <v>0.15625</v>
      </c>
      <c r="C53">
        <f t="shared" si="2"/>
        <v>0.15625</v>
      </c>
      <c r="D53">
        <v>0.6</v>
      </c>
      <c r="E53">
        <f t="shared" si="0"/>
        <v>-0.20000000000000007</v>
      </c>
      <c r="F53" t="s">
        <v>1097</v>
      </c>
      <c r="G53" t="s">
        <v>274</v>
      </c>
      <c r="H53" t="s">
        <v>365</v>
      </c>
      <c r="I53" t="s">
        <v>366</v>
      </c>
      <c r="J53" t="s">
        <v>219</v>
      </c>
      <c r="K53" t="s">
        <v>192</v>
      </c>
      <c r="L53" t="s">
        <v>140</v>
      </c>
      <c r="M53" t="s">
        <v>1</v>
      </c>
      <c r="N53" t="s">
        <v>367</v>
      </c>
      <c r="O53" t="s">
        <v>52</v>
      </c>
      <c r="P53" t="s">
        <v>368</v>
      </c>
      <c r="Q53" t="s">
        <v>369</v>
      </c>
      <c r="R53" t="s">
        <v>48</v>
      </c>
      <c r="S53" t="s">
        <v>370</v>
      </c>
      <c r="V53" t="s">
        <v>274</v>
      </c>
      <c r="W53" t="s">
        <v>365</v>
      </c>
      <c r="X53" t="s">
        <v>366</v>
      </c>
      <c r="Y53" t="s">
        <v>219</v>
      </c>
      <c r="Z53" t="s">
        <v>192</v>
      </c>
      <c r="AA53" t="s">
        <v>140</v>
      </c>
      <c r="AB53" t="s">
        <v>1</v>
      </c>
      <c r="AC53" t="s">
        <v>367</v>
      </c>
      <c r="AD53" t="s">
        <v>52</v>
      </c>
      <c r="AE53" t="s">
        <v>368</v>
      </c>
      <c r="AF53" t="s">
        <v>369</v>
      </c>
      <c r="AG53" t="s">
        <v>48</v>
      </c>
      <c r="AH53" t="s">
        <v>370</v>
      </c>
    </row>
    <row r="54" spans="1:34" x14ac:dyDescent="0.2">
      <c r="A54" t="s">
        <v>307</v>
      </c>
      <c r="B54">
        <f t="shared" si="2"/>
        <v>0.15625</v>
      </c>
      <c r="C54">
        <f t="shared" si="2"/>
        <v>0.15625</v>
      </c>
      <c r="D54">
        <v>0.5</v>
      </c>
      <c r="E54">
        <f t="shared" si="0"/>
        <v>-0.30000000000000004</v>
      </c>
      <c r="F54" t="s">
        <v>1097</v>
      </c>
      <c r="G54" t="s">
        <v>371</v>
      </c>
      <c r="H54" t="s">
        <v>372</v>
      </c>
      <c r="I54" t="s">
        <v>44</v>
      </c>
      <c r="J54" t="s">
        <v>131</v>
      </c>
      <c r="K54" t="s">
        <v>373</v>
      </c>
      <c r="L54" t="s">
        <v>374</v>
      </c>
      <c r="M54" t="s">
        <v>375</v>
      </c>
      <c r="N54" t="s">
        <v>1</v>
      </c>
      <c r="O54" t="s">
        <v>376</v>
      </c>
      <c r="P54" t="s">
        <v>377</v>
      </c>
      <c r="Q54" t="s">
        <v>121</v>
      </c>
      <c r="R54" t="s">
        <v>378</v>
      </c>
      <c r="V54" t="s">
        <v>371</v>
      </c>
      <c r="X54" t="s">
        <v>44</v>
      </c>
      <c r="Y54" t="s">
        <v>131</v>
      </c>
      <c r="AC54" t="s">
        <v>1</v>
      </c>
      <c r="AF54" t="s">
        <v>121</v>
      </c>
      <c r="AG54" t="s">
        <v>378</v>
      </c>
    </row>
    <row r="55" spans="1:34" x14ac:dyDescent="0.2">
      <c r="A55" t="s">
        <v>307</v>
      </c>
      <c r="B55">
        <f t="shared" si="2"/>
        <v>0.15625</v>
      </c>
      <c r="C55">
        <f t="shared" si="2"/>
        <v>0.15625</v>
      </c>
      <c r="D55">
        <v>0.4</v>
      </c>
      <c r="E55">
        <f t="shared" si="0"/>
        <v>-0.4</v>
      </c>
      <c r="F55" t="s">
        <v>1097</v>
      </c>
      <c r="G55" t="s">
        <v>50</v>
      </c>
      <c r="H55" t="s">
        <v>351</v>
      </c>
      <c r="I55" t="s">
        <v>1</v>
      </c>
      <c r="J55" t="s">
        <v>362</v>
      </c>
      <c r="K55" t="s">
        <v>121</v>
      </c>
      <c r="L55" t="s">
        <v>109</v>
      </c>
      <c r="M55" t="s">
        <v>379</v>
      </c>
      <c r="N55" t="s">
        <v>380</v>
      </c>
      <c r="O55" t="s">
        <v>57</v>
      </c>
      <c r="P55" t="s">
        <v>381</v>
      </c>
      <c r="Q55" t="s">
        <v>128</v>
      </c>
      <c r="R55" t="s">
        <v>212</v>
      </c>
    </row>
    <row r="56" spans="1:34" x14ac:dyDescent="0.2">
      <c r="A56" t="s">
        <v>307</v>
      </c>
      <c r="B56">
        <f t="shared" si="2"/>
        <v>0.15625</v>
      </c>
      <c r="C56">
        <f t="shared" si="2"/>
        <v>0.15625</v>
      </c>
      <c r="D56">
        <v>0.3</v>
      </c>
      <c r="E56">
        <f t="shared" si="0"/>
        <v>-0.5</v>
      </c>
      <c r="F56" t="s">
        <v>1097</v>
      </c>
      <c r="G56" t="s">
        <v>324</v>
      </c>
      <c r="H56" t="s">
        <v>121</v>
      </c>
      <c r="I56" t="s">
        <v>186</v>
      </c>
      <c r="J56" t="s">
        <v>303</v>
      </c>
      <c r="K56" t="s">
        <v>111</v>
      </c>
      <c r="L56" t="s">
        <v>52</v>
      </c>
      <c r="M56" t="s">
        <v>48</v>
      </c>
      <c r="N56" t="s">
        <v>382</v>
      </c>
      <c r="O56" t="s">
        <v>383</v>
      </c>
      <c r="P56" t="s">
        <v>116</v>
      </c>
      <c r="Q56" t="s">
        <v>136</v>
      </c>
    </row>
    <row r="57" spans="1:34" x14ac:dyDescent="0.2">
      <c r="A57" t="s">
        <v>307</v>
      </c>
      <c r="B57">
        <f t="shared" si="2"/>
        <v>0.15625</v>
      </c>
      <c r="C57">
        <f t="shared" si="2"/>
        <v>0.15625</v>
      </c>
      <c r="D57">
        <v>0.2</v>
      </c>
      <c r="E57">
        <f t="shared" si="0"/>
        <v>-0.60000000000000009</v>
      </c>
      <c r="F57" t="s">
        <v>1097</v>
      </c>
      <c r="G57" t="s">
        <v>318</v>
      </c>
      <c r="H57" t="s">
        <v>262</v>
      </c>
      <c r="I57" t="s">
        <v>384</v>
      </c>
      <c r="J57" t="s">
        <v>1</v>
      </c>
      <c r="K57" t="s">
        <v>385</v>
      </c>
      <c r="L57" t="s">
        <v>88</v>
      </c>
      <c r="M57" t="s">
        <v>143</v>
      </c>
      <c r="N57" t="s">
        <v>261</v>
      </c>
      <c r="O57" t="s">
        <v>386</v>
      </c>
      <c r="P57" t="s">
        <v>70</v>
      </c>
      <c r="Q57" t="s">
        <v>41</v>
      </c>
      <c r="R57" t="s">
        <v>48</v>
      </c>
      <c r="S57" t="s">
        <v>171</v>
      </c>
    </row>
    <row r="58" spans="1:34" x14ac:dyDescent="0.2">
      <c r="A58" t="s">
        <v>307</v>
      </c>
      <c r="B58">
        <f t="shared" si="2"/>
        <v>0.15625</v>
      </c>
      <c r="C58">
        <f t="shared" si="2"/>
        <v>0.15625</v>
      </c>
      <c r="D58">
        <v>9.9999999999999895E-2</v>
      </c>
      <c r="E58">
        <f t="shared" si="0"/>
        <v>-0.70000000000000018</v>
      </c>
      <c r="F58" t="s">
        <v>1097</v>
      </c>
      <c r="G58" t="s">
        <v>182</v>
      </c>
      <c r="H58" t="s">
        <v>353</v>
      </c>
      <c r="I58" t="s">
        <v>387</v>
      </c>
      <c r="J58" t="s">
        <v>224</v>
      </c>
      <c r="K58" t="s">
        <v>52</v>
      </c>
      <c r="L58" t="s">
        <v>112</v>
      </c>
      <c r="M58" t="s">
        <v>48</v>
      </c>
      <c r="N58" t="s">
        <v>219</v>
      </c>
      <c r="O58" t="s">
        <v>336</v>
      </c>
      <c r="P58" t="s">
        <v>388</v>
      </c>
      <c r="Q58" t="s">
        <v>48</v>
      </c>
      <c r="R58" t="s">
        <v>389</v>
      </c>
      <c r="S58" t="s">
        <v>230</v>
      </c>
    </row>
    <row r="59" spans="1:34" x14ac:dyDescent="0.2">
      <c r="A59" t="s">
        <v>307</v>
      </c>
      <c r="B59">
        <f t="shared" si="2"/>
        <v>0.15625</v>
      </c>
      <c r="C59">
        <f t="shared" si="2"/>
        <v>0.15625</v>
      </c>
      <c r="D59">
        <v>0</v>
      </c>
      <c r="E59">
        <f t="shared" si="0"/>
        <v>-0.8</v>
      </c>
      <c r="F59" t="s">
        <v>1097</v>
      </c>
      <c r="G59" t="s">
        <v>216</v>
      </c>
      <c r="H59" t="s">
        <v>69</v>
      </c>
      <c r="I59" t="s">
        <v>78</v>
      </c>
      <c r="J59" t="s">
        <v>390</v>
      </c>
      <c r="K59" t="s">
        <v>391</v>
      </c>
      <c r="L59" t="s">
        <v>392</v>
      </c>
      <c r="M59" t="s">
        <v>128</v>
      </c>
      <c r="N59" t="s">
        <v>48</v>
      </c>
      <c r="O59" t="s">
        <v>393</v>
      </c>
      <c r="P59" t="s">
        <v>394</v>
      </c>
    </row>
    <row r="60" spans="1:34" x14ac:dyDescent="0.2">
      <c r="A60" t="s">
        <v>307</v>
      </c>
      <c r="B60">
        <f t="shared" si="2"/>
        <v>0.15625</v>
      </c>
      <c r="C60">
        <f t="shared" si="2"/>
        <v>0.15625</v>
      </c>
      <c r="D60">
        <v>-0.1</v>
      </c>
      <c r="E60">
        <f t="shared" si="0"/>
        <v>-0.9</v>
      </c>
      <c r="F60" t="s">
        <v>1097</v>
      </c>
      <c r="G60" t="s">
        <v>72</v>
      </c>
      <c r="H60" t="s">
        <v>78</v>
      </c>
      <c r="I60" t="s">
        <v>164</v>
      </c>
      <c r="J60" t="s">
        <v>143</v>
      </c>
      <c r="K60" t="s">
        <v>165</v>
      </c>
      <c r="L60" t="s">
        <v>52</v>
      </c>
      <c r="M60" t="s">
        <v>166</v>
      </c>
      <c r="N60" t="s">
        <v>75</v>
      </c>
      <c r="O60" t="s">
        <v>48</v>
      </c>
      <c r="P60" t="s">
        <v>395</v>
      </c>
      <c r="Q60" t="s">
        <v>177</v>
      </c>
      <c r="R60" t="s">
        <v>396</v>
      </c>
    </row>
    <row r="61" spans="1:34" x14ac:dyDescent="0.2">
      <c r="A61" t="s">
        <v>307</v>
      </c>
      <c r="B61">
        <f t="shared" si="2"/>
        <v>0.15625</v>
      </c>
      <c r="C61">
        <f t="shared" si="2"/>
        <v>0.15625</v>
      </c>
      <c r="D61">
        <v>-0.2</v>
      </c>
      <c r="E61">
        <f t="shared" si="0"/>
        <v>-1</v>
      </c>
      <c r="F61" t="s">
        <v>1097</v>
      </c>
      <c r="G61" t="s">
        <v>50</v>
      </c>
      <c r="H61" t="s">
        <v>75</v>
      </c>
      <c r="I61" t="s">
        <v>184</v>
      </c>
      <c r="J61" t="s">
        <v>397</v>
      </c>
      <c r="K61" t="s">
        <v>67</v>
      </c>
      <c r="L61" t="s">
        <v>186</v>
      </c>
      <c r="M61" t="s">
        <v>398</v>
      </c>
      <c r="N61" t="s">
        <v>119</v>
      </c>
      <c r="O61" t="s">
        <v>52</v>
      </c>
      <c r="P61" t="s">
        <v>399</v>
      </c>
      <c r="Q61" t="s">
        <v>400</v>
      </c>
      <c r="R61" t="s">
        <v>77</v>
      </c>
      <c r="S61" t="s">
        <v>128</v>
      </c>
      <c r="T61" t="s">
        <v>48</v>
      </c>
      <c r="U61" t="s">
        <v>401</v>
      </c>
    </row>
    <row r="62" spans="1:34" x14ac:dyDescent="0.2">
      <c r="A62" t="s">
        <v>402</v>
      </c>
      <c r="B62">
        <f>1/11.65</f>
        <v>8.5836909871244635E-2</v>
      </c>
      <c r="C62">
        <f>1/11.65</f>
        <v>8.5836909871244635E-2</v>
      </c>
      <c r="D62">
        <v>1.7</v>
      </c>
      <c r="E62">
        <f t="shared" si="0"/>
        <v>0.89999999999999991</v>
      </c>
      <c r="F62" t="s">
        <v>1097</v>
      </c>
      <c r="G62" t="s">
        <v>274</v>
      </c>
      <c r="H62" t="s">
        <v>75</v>
      </c>
      <c r="I62" t="s">
        <v>403</v>
      </c>
      <c r="J62" t="s">
        <v>97</v>
      </c>
      <c r="K62" t="s">
        <v>57</v>
      </c>
      <c r="L62" t="s">
        <v>184</v>
      </c>
      <c r="M62" t="s">
        <v>48</v>
      </c>
      <c r="N62" t="s">
        <v>404</v>
      </c>
      <c r="O62" t="s">
        <v>75</v>
      </c>
      <c r="P62" t="s">
        <v>405</v>
      </c>
      <c r="Q62" t="s">
        <v>106</v>
      </c>
      <c r="R62" t="s">
        <v>406</v>
      </c>
      <c r="S62" t="s">
        <v>276</v>
      </c>
      <c r="V62" t="s">
        <v>274</v>
      </c>
      <c r="W62" t="s">
        <v>75</v>
      </c>
      <c r="X62" t="s">
        <v>403</v>
      </c>
      <c r="Y62" t="s">
        <v>97</v>
      </c>
      <c r="Z62" t="s">
        <v>57</v>
      </c>
      <c r="AA62" t="s">
        <v>184</v>
      </c>
      <c r="AB62" t="s">
        <v>48</v>
      </c>
      <c r="AC62" t="s">
        <v>404</v>
      </c>
      <c r="AD62" t="s">
        <v>75</v>
      </c>
      <c r="AE62" t="s">
        <v>405</v>
      </c>
      <c r="AF62" t="s">
        <v>106</v>
      </c>
      <c r="AG62" t="s">
        <v>406</v>
      </c>
      <c r="AH62" t="s">
        <v>276</v>
      </c>
    </row>
    <row r="63" spans="1:34" x14ac:dyDescent="0.2">
      <c r="A63" t="s">
        <v>402</v>
      </c>
      <c r="B63">
        <f t="shared" ref="B63:C81" si="3">1/11.65</f>
        <v>8.5836909871244635E-2</v>
      </c>
      <c r="C63">
        <f t="shared" si="3"/>
        <v>8.5836909871244635E-2</v>
      </c>
      <c r="D63">
        <v>1.6</v>
      </c>
      <c r="E63">
        <f t="shared" si="0"/>
        <v>0.8</v>
      </c>
      <c r="F63" t="s">
        <v>1097</v>
      </c>
      <c r="G63" t="s">
        <v>50</v>
      </c>
      <c r="H63" t="s">
        <v>291</v>
      </c>
      <c r="I63" t="s">
        <v>48</v>
      </c>
      <c r="J63" t="s">
        <v>407</v>
      </c>
      <c r="K63" t="s">
        <v>140</v>
      </c>
      <c r="L63" t="s">
        <v>1</v>
      </c>
      <c r="M63" t="s">
        <v>81</v>
      </c>
      <c r="N63" t="s">
        <v>408</v>
      </c>
      <c r="O63" t="s">
        <v>219</v>
      </c>
      <c r="P63" t="s">
        <v>245</v>
      </c>
      <c r="Q63" t="s">
        <v>409</v>
      </c>
      <c r="R63" t="s">
        <v>108</v>
      </c>
      <c r="V63" t="s">
        <v>50</v>
      </c>
      <c r="W63" t="s">
        <v>291</v>
      </c>
      <c r="X63" t="s">
        <v>48</v>
      </c>
      <c r="Y63" t="s">
        <v>407</v>
      </c>
      <c r="Z63" t="s">
        <v>140</v>
      </c>
      <c r="AA63" t="s">
        <v>1</v>
      </c>
      <c r="AB63" t="s">
        <v>81</v>
      </c>
      <c r="AC63" t="s">
        <v>408</v>
      </c>
      <c r="AD63" t="s">
        <v>219</v>
      </c>
      <c r="AE63" t="s">
        <v>245</v>
      </c>
      <c r="AF63" t="s">
        <v>409</v>
      </c>
      <c r="AG63" t="s">
        <v>108</v>
      </c>
    </row>
    <row r="64" spans="1:34" x14ac:dyDescent="0.2">
      <c r="A64" t="s">
        <v>402</v>
      </c>
      <c r="B64">
        <f t="shared" si="3"/>
        <v>8.5836909871244635E-2</v>
      </c>
      <c r="C64">
        <f t="shared" si="3"/>
        <v>8.5836909871244635E-2</v>
      </c>
      <c r="D64">
        <v>1.5</v>
      </c>
      <c r="E64">
        <f t="shared" si="0"/>
        <v>0.7</v>
      </c>
      <c r="F64" t="s">
        <v>1097</v>
      </c>
      <c r="G64" t="s">
        <v>150</v>
      </c>
      <c r="H64" t="s">
        <v>63</v>
      </c>
      <c r="I64" t="s">
        <v>151</v>
      </c>
      <c r="J64" t="s">
        <v>152</v>
      </c>
      <c r="K64" t="s">
        <v>52</v>
      </c>
      <c r="L64" t="s">
        <v>56</v>
      </c>
      <c r="M64" t="s">
        <v>153</v>
      </c>
      <c r="N64" t="s">
        <v>48</v>
      </c>
      <c r="O64" t="s">
        <v>410</v>
      </c>
      <c r="P64" t="s">
        <v>47</v>
      </c>
      <c r="Q64" t="s">
        <v>101</v>
      </c>
      <c r="R64" t="s">
        <v>118</v>
      </c>
      <c r="V64" t="s">
        <v>150</v>
      </c>
      <c r="W64" t="s">
        <v>63</v>
      </c>
      <c r="X64" t="s">
        <v>151</v>
      </c>
      <c r="Y64" t="s">
        <v>152</v>
      </c>
      <c r="Z64" t="s">
        <v>52</v>
      </c>
      <c r="AA64" t="s">
        <v>56</v>
      </c>
      <c r="AB64" t="s">
        <v>153</v>
      </c>
      <c r="AC64" t="s">
        <v>48</v>
      </c>
      <c r="AD64" t="s">
        <v>410</v>
      </c>
      <c r="AE64" t="s">
        <v>47</v>
      </c>
      <c r="AF64" t="s">
        <v>101</v>
      </c>
      <c r="AG64" t="s">
        <v>118</v>
      </c>
    </row>
    <row r="65" spans="1:34" x14ac:dyDescent="0.2">
      <c r="A65" t="s">
        <v>402</v>
      </c>
      <c r="B65">
        <f t="shared" si="3"/>
        <v>8.5836909871244635E-2</v>
      </c>
      <c r="C65">
        <f t="shared" si="3"/>
        <v>8.5836909871244635E-2</v>
      </c>
      <c r="D65">
        <v>1.4</v>
      </c>
      <c r="E65">
        <f t="shared" si="0"/>
        <v>0.59999999999999987</v>
      </c>
      <c r="F65" t="s">
        <v>1097</v>
      </c>
      <c r="G65" t="s">
        <v>297</v>
      </c>
      <c r="H65" t="s">
        <v>75</v>
      </c>
      <c r="I65" t="s">
        <v>411</v>
      </c>
      <c r="J65" t="s">
        <v>67</v>
      </c>
      <c r="K65" t="s">
        <v>101</v>
      </c>
      <c r="L65" t="s">
        <v>64</v>
      </c>
      <c r="M65" t="s">
        <v>65</v>
      </c>
      <c r="N65" t="s">
        <v>412</v>
      </c>
      <c r="O65" t="s">
        <v>413</v>
      </c>
      <c r="P65" t="s">
        <v>219</v>
      </c>
      <c r="Q65" t="s">
        <v>414</v>
      </c>
      <c r="V65" t="s">
        <v>297</v>
      </c>
      <c r="W65" t="s">
        <v>75</v>
      </c>
      <c r="X65" t="s">
        <v>411</v>
      </c>
      <c r="Y65" t="s">
        <v>67</v>
      </c>
      <c r="Z65" t="s">
        <v>101</v>
      </c>
      <c r="AA65" t="s">
        <v>64</v>
      </c>
      <c r="AB65" t="s">
        <v>65</v>
      </c>
      <c r="AC65" t="s">
        <v>412</v>
      </c>
      <c r="AD65" t="s">
        <v>413</v>
      </c>
      <c r="AE65" t="s">
        <v>219</v>
      </c>
      <c r="AF65" t="s">
        <v>414</v>
      </c>
    </row>
    <row r="66" spans="1:34" x14ac:dyDescent="0.2">
      <c r="A66" t="s">
        <v>402</v>
      </c>
      <c r="B66">
        <f t="shared" si="3"/>
        <v>8.5836909871244635E-2</v>
      </c>
      <c r="C66">
        <f t="shared" si="3"/>
        <v>8.5836909871244635E-2</v>
      </c>
      <c r="D66">
        <v>1.3</v>
      </c>
      <c r="E66">
        <f t="shared" si="0"/>
        <v>0.5</v>
      </c>
      <c r="F66" t="s">
        <v>1097</v>
      </c>
      <c r="G66" t="s">
        <v>297</v>
      </c>
      <c r="H66" t="s">
        <v>312</v>
      </c>
      <c r="I66" t="s">
        <v>65</v>
      </c>
      <c r="J66" t="s">
        <v>415</v>
      </c>
      <c r="K66" t="s">
        <v>416</v>
      </c>
      <c r="L66" t="s">
        <v>151</v>
      </c>
      <c r="M66" t="s">
        <v>417</v>
      </c>
      <c r="N66" t="s">
        <v>418</v>
      </c>
      <c r="O66" t="s">
        <v>48</v>
      </c>
      <c r="P66" t="s">
        <v>419</v>
      </c>
      <c r="Q66" t="s">
        <v>420</v>
      </c>
      <c r="R66" t="s">
        <v>94</v>
      </c>
      <c r="S66" t="s">
        <v>224</v>
      </c>
      <c r="V66" t="s">
        <v>297</v>
      </c>
      <c r="W66" t="s">
        <v>312</v>
      </c>
      <c r="X66" t="s">
        <v>65</v>
      </c>
      <c r="Y66" t="s">
        <v>415</v>
      </c>
      <c r="Z66" t="s">
        <v>416</v>
      </c>
      <c r="AA66" t="s">
        <v>151</v>
      </c>
      <c r="AB66" t="s">
        <v>417</v>
      </c>
      <c r="AC66" t="s">
        <v>418</v>
      </c>
      <c r="AD66" t="s">
        <v>48</v>
      </c>
      <c r="AE66" t="s">
        <v>419</v>
      </c>
      <c r="AF66" t="s">
        <v>420</v>
      </c>
      <c r="AG66" t="s">
        <v>94</v>
      </c>
      <c r="AH66" t="s">
        <v>224</v>
      </c>
    </row>
    <row r="67" spans="1:34" x14ac:dyDescent="0.2">
      <c r="A67" t="s">
        <v>402</v>
      </c>
      <c r="B67">
        <f t="shared" si="3"/>
        <v>8.5836909871244635E-2</v>
      </c>
      <c r="C67">
        <f t="shared" si="3"/>
        <v>8.5836909871244635E-2</v>
      </c>
      <c r="D67">
        <v>1.2</v>
      </c>
      <c r="E67">
        <f t="shared" si="0"/>
        <v>0.39999999999999991</v>
      </c>
      <c r="F67" t="s">
        <v>1097</v>
      </c>
      <c r="G67" t="s">
        <v>297</v>
      </c>
      <c r="H67" t="s">
        <v>44</v>
      </c>
      <c r="I67" t="s">
        <v>155</v>
      </c>
      <c r="J67" t="s">
        <v>421</v>
      </c>
      <c r="K67" t="s">
        <v>88</v>
      </c>
      <c r="L67" t="s">
        <v>68</v>
      </c>
      <c r="M67" t="s">
        <v>422</v>
      </c>
      <c r="N67" t="s">
        <v>423</v>
      </c>
      <c r="O67" t="s">
        <v>67</v>
      </c>
      <c r="P67" t="s">
        <v>424</v>
      </c>
      <c r="Q67" t="s">
        <v>125</v>
      </c>
      <c r="R67" t="s">
        <v>410</v>
      </c>
      <c r="V67" t="s">
        <v>297</v>
      </c>
      <c r="W67" t="s">
        <v>44</v>
      </c>
      <c r="X67" t="s">
        <v>155</v>
      </c>
      <c r="Y67" t="s">
        <v>421</v>
      </c>
      <c r="Z67" t="s">
        <v>88</v>
      </c>
      <c r="AA67" t="s">
        <v>68</v>
      </c>
      <c r="AB67" t="s">
        <v>422</v>
      </c>
      <c r="AC67" t="s">
        <v>423</v>
      </c>
      <c r="AD67" t="s">
        <v>67</v>
      </c>
      <c r="AE67" t="s">
        <v>424</v>
      </c>
      <c r="AF67" t="s">
        <v>125</v>
      </c>
      <c r="AG67" t="s">
        <v>410</v>
      </c>
    </row>
    <row r="68" spans="1:34" x14ac:dyDescent="0.2">
      <c r="A68" t="s">
        <v>402</v>
      </c>
      <c r="B68">
        <f t="shared" si="3"/>
        <v>8.5836909871244635E-2</v>
      </c>
      <c r="C68">
        <f t="shared" si="3"/>
        <v>8.5836909871244635E-2</v>
      </c>
      <c r="D68">
        <v>1.1000000000000001</v>
      </c>
      <c r="E68">
        <f t="shared" ref="E68:E131" si="4">D68-0.8</f>
        <v>0.30000000000000004</v>
      </c>
      <c r="F68" t="s">
        <v>1097</v>
      </c>
      <c r="G68" t="s">
        <v>50</v>
      </c>
      <c r="H68" t="s">
        <v>425</v>
      </c>
      <c r="I68" t="s">
        <v>426</v>
      </c>
      <c r="J68" t="s">
        <v>186</v>
      </c>
      <c r="K68" t="s">
        <v>427</v>
      </c>
      <c r="L68" t="s">
        <v>57</v>
      </c>
      <c r="M68" t="s">
        <v>259</v>
      </c>
      <c r="N68" t="s">
        <v>428</v>
      </c>
      <c r="O68" t="s">
        <v>63</v>
      </c>
      <c r="P68" t="s">
        <v>429</v>
      </c>
      <c r="V68" t="s">
        <v>50</v>
      </c>
      <c r="W68" t="s">
        <v>425</v>
      </c>
      <c r="X68" t="s">
        <v>426</v>
      </c>
      <c r="Y68" t="s">
        <v>186</v>
      </c>
      <c r="Z68" t="s">
        <v>427</v>
      </c>
      <c r="AA68" t="s">
        <v>57</v>
      </c>
      <c r="AB68" t="s">
        <v>259</v>
      </c>
      <c r="AC68" t="s">
        <v>428</v>
      </c>
      <c r="AD68" t="s">
        <v>63</v>
      </c>
      <c r="AE68" t="s">
        <v>429</v>
      </c>
    </row>
    <row r="69" spans="1:34" x14ac:dyDescent="0.2">
      <c r="A69" t="s">
        <v>402</v>
      </c>
      <c r="B69">
        <f t="shared" si="3"/>
        <v>8.5836909871244635E-2</v>
      </c>
      <c r="C69">
        <f t="shared" si="3"/>
        <v>8.5836909871244635E-2</v>
      </c>
      <c r="D69">
        <v>1</v>
      </c>
      <c r="E69">
        <f t="shared" si="4"/>
        <v>0.19999999999999996</v>
      </c>
      <c r="F69" t="s">
        <v>1097</v>
      </c>
      <c r="G69" t="s">
        <v>72</v>
      </c>
      <c r="H69" t="s">
        <v>430</v>
      </c>
      <c r="I69" t="s">
        <v>431</v>
      </c>
      <c r="J69" t="s">
        <v>432</v>
      </c>
      <c r="K69" t="s">
        <v>98</v>
      </c>
      <c r="L69" t="s">
        <v>433</v>
      </c>
      <c r="M69" t="s">
        <v>434</v>
      </c>
      <c r="N69" t="s">
        <v>52</v>
      </c>
      <c r="O69" t="s">
        <v>138</v>
      </c>
      <c r="P69" t="s">
        <v>414</v>
      </c>
      <c r="Q69" t="s">
        <v>41</v>
      </c>
      <c r="R69" t="s">
        <v>256</v>
      </c>
      <c r="V69" t="s">
        <v>72</v>
      </c>
      <c r="W69" t="s">
        <v>430</v>
      </c>
      <c r="X69" t="s">
        <v>431</v>
      </c>
      <c r="Y69" t="s">
        <v>432</v>
      </c>
      <c r="Z69" t="s">
        <v>98</v>
      </c>
      <c r="AA69" t="s">
        <v>433</v>
      </c>
      <c r="AB69" t="s">
        <v>434</v>
      </c>
      <c r="AC69" t="s">
        <v>52</v>
      </c>
      <c r="AD69" t="s">
        <v>138</v>
      </c>
      <c r="AE69" t="s">
        <v>414</v>
      </c>
      <c r="AF69" t="s">
        <v>41</v>
      </c>
      <c r="AG69" t="s">
        <v>256</v>
      </c>
    </row>
    <row r="70" spans="1:34" x14ac:dyDescent="0.2">
      <c r="A70" t="s">
        <v>402</v>
      </c>
      <c r="B70">
        <f t="shared" si="3"/>
        <v>8.5836909871244635E-2</v>
      </c>
      <c r="C70">
        <f t="shared" si="3"/>
        <v>8.5836909871244635E-2</v>
      </c>
      <c r="D70">
        <v>0.90000000000000102</v>
      </c>
      <c r="E70">
        <f t="shared" si="4"/>
        <v>0.10000000000000098</v>
      </c>
      <c r="F70" t="s">
        <v>1097</v>
      </c>
      <c r="G70" t="s">
        <v>50</v>
      </c>
      <c r="H70" t="s">
        <v>92</v>
      </c>
      <c r="I70" t="s">
        <v>93</v>
      </c>
      <c r="J70" t="s">
        <v>94</v>
      </c>
      <c r="K70" t="s">
        <v>48</v>
      </c>
      <c r="L70" t="s">
        <v>95</v>
      </c>
      <c r="M70" t="s">
        <v>96</v>
      </c>
      <c r="N70" t="s">
        <v>260</v>
      </c>
      <c r="O70" t="s">
        <v>48</v>
      </c>
      <c r="P70" t="s">
        <v>435</v>
      </c>
      <c r="V70" t="s">
        <v>50</v>
      </c>
      <c r="W70" t="s">
        <v>92</v>
      </c>
      <c r="X70" t="s">
        <v>93</v>
      </c>
      <c r="Y70" t="s">
        <v>94</v>
      </c>
      <c r="Z70" t="s">
        <v>48</v>
      </c>
      <c r="AA70" t="s">
        <v>95</v>
      </c>
    </row>
    <row r="71" spans="1:34" x14ac:dyDescent="0.2">
      <c r="A71" t="s">
        <v>402</v>
      </c>
      <c r="B71">
        <f t="shared" si="3"/>
        <v>8.5836909871244635E-2</v>
      </c>
      <c r="C71">
        <f t="shared" si="3"/>
        <v>8.5836909871244635E-2</v>
      </c>
      <c r="D71">
        <v>0.80000000000000104</v>
      </c>
      <c r="E71">
        <f t="shared" si="4"/>
        <v>9.9920072216264089E-16</v>
      </c>
      <c r="F71" t="s">
        <v>1097</v>
      </c>
      <c r="G71" t="s">
        <v>436</v>
      </c>
      <c r="H71" t="s">
        <v>437</v>
      </c>
      <c r="I71" t="s">
        <v>68</v>
      </c>
      <c r="J71" t="s">
        <v>438</v>
      </c>
      <c r="K71" t="s">
        <v>439</v>
      </c>
      <c r="L71" t="s">
        <v>223</v>
      </c>
      <c r="M71" t="s">
        <v>440</v>
      </c>
      <c r="N71" t="s">
        <v>441</v>
      </c>
      <c r="O71" t="s">
        <v>41</v>
      </c>
      <c r="P71" t="s">
        <v>48</v>
      </c>
      <c r="Q71" t="s">
        <v>442</v>
      </c>
      <c r="V71" t="s">
        <v>436</v>
      </c>
      <c r="W71" t="s">
        <v>437</v>
      </c>
      <c r="X71" t="s">
        <v>68</v>
      </c>
    </row>
    <row r="72" spans="1:34" x14ac:dyDescent="0.2">
      <c r="A72" t="s">
        <v>402</v>
      </c>
      <c r="B72">
        <f t="shared" si="3"/>
        <v>8.5836909871244635E-2</v>
      </c>
      <c r="C72">
        <f t="shared" si="3"/>
        <v>8.5836909871244635E-2</v>
      </c>
      <c r="D72">
        <v>0.70000000000000095</v>
      </c>
      <c r="E72">
        <f t="shared" si="4"/>
        <v>-9.999999999999909E-2</v>
      </c>
      <c r="F72" t="s">
        <v>1097</v>
      </c>
      <c r="G72" t="s">
        <v>297</v>
      </c>
      <c r="H72" t="s">
        <v>443</v>
      </c>
      <c r="I72" t="s">
        <v>67</v>
      </c>
      <c r="J72" t="s">
        <v>101</v>
      </c>
      <c r="K72" t="s">
        <v>44</v>
      </c>
      <c r="L72" t="s">
        <v>444</v>
      </c>
      <c r="M72" t="s">
        <v>52</v>
      </c>
      <c r="N72" t="s">
        <v>445</v>
      </c>
      <c r="O72" t="s">
        <v>109</v>
      </c>
      <c r="P72" t="s">
        <v>1</v>
      </c>
      <c r="Q72" t="s">
        <v>167</v>
      </c>
      <c r="R72" t="s">
        <v>121</v>
      </c>
      <c r="S72" t="s">
        <v>168</v>
      </c>
    </row>
    <row r="73" spans="1:34" x14ac:dyDescent="0.2">
      <c r="A73" t="s">
        <v>402</v>
      </c>
      <c r="B73">
        <f t="shared" si="3"/>
        <v>8.5836909871244635E-2</v>
      </c>
      <c r="C73">
        <f t="shared" si="3"/>
        <v>8.5836909871244635E-2</v>
      </c>
      <c r="D73">
        <v>0.6</v>
      </c>
      <c r="E73">
        <f t="shared" si="4"/>
        <v>-0.20000000000000007</v>
      </c>
      <c r="F73" t="s">
        <v>1097</v>
      </c>
      <c r="G73" t="s">
        <v>297</v>
      </c>
      <c r="H73" t="s">
        <v>446</v>
      </c>
      <c r="I73" t="s">
        <v>447</v>
      </c>
      <c r="J73" t="s">
        <v>48</v>
      </c>
      <c r="K73" t="s">
        <v>204</v>
      </c>
      <c r="L73" t="s">
        <v>448</v>
      </c>
      <c r="M73" t="s">
        <v>379</v>
      </c>
      <c r="N73" t="s">
        <v>128</v>
      </c>
      <c r="O73" t="s">
        <v>48</v>
      </c>
      <c r="P73" t="s">
        <v>449</v>
      </c>
    </row>
    <row r="74" spans="1:34" x14ac:dyDescent="0.2">
      <c r="A74" t="s">
        <v>402</v>
      </c>
      <c r="B74">
        <f t="shared" si="3"/>
        <v>8.5836909871244635E-2</v>
      </c>
      <c r="C74">
        <f t="shared" si="3"/>
        <v>8.5836909871244635E-2</v>
      </c>
      <c r="D74">
        <v>0.5</v>
      </c>
      <c r="E74">
        <f t="shared" si="4"/>
        <v>-0.30000000000000004</v>
      </c>
      <c r="F74" t="s">
        <v>1097</v>
      </c>
      <c r="G74" t="s">
        <v>72</v>
      </c>
      <c r="H74" t="s">
        <v>450</v>
      </c>
      <c r="I74" t="s">
        <v>451</v>
      </c>
      <c r="J74" t="s">
        <v>423</v>
      </c>
      <c r="K74" t="s">
        <v>109</v>
      </c>
      <c r="L74" t="s">
        <v>41</v>
      </c>
      <c r="M74" t="s">
        <v>48</v>
      </c>
      <c r="N74" t="s">
        <v>55</v>
      </c>
      <c r="O74" t="s">
        <v>452</v>
      </c>
      <c r="P74" t="s">
        <v>453</v>
      </c>
      <c r="Q74" t="s">
        <v>1</v>
      </c>
      <c r="R74" t="s">
        <v>454</v>
      </c>
      <c r="S74" t="s">
        <v>455</v>
      </c>
    </row>
    <row r="75" spans="1:34" x14ac:dyDescent="0.2">
      <c r="A75" t="s">
        <v>402</v>
      </c>
      <c r="B75">
        <f t="shared" si="3"/>
        <v>8.5836909871244635E-2</v>
      </c>
      <c r="C75">
        <f t="shared" si="3"/>
        <v>8.5836909871244635E-2</v>
      </c>
      <c r="D75">
        <v>0.4</v>
      </c>
      <c r="E75">
        <f t="shared" si="4"/>
        <v>-0.4</v>
      </c>
      <c r="F75" t="s">
        <v>1097</v>
      </c>
      <c r="G75" t="s">
        <v>297</v>
      </c>
      <c r="H75" t="s">
        <v>443</v>
      </c>
      <c r="I75" t="s">
        <v>67</v>
      </c>
      <c r="J75" t="s">
        <v>101</v>
      </c>
      <c r="K75" t="s">
        <v>44</v>
      </c>
      <c r="L75" t="s">
        <v>166</v>
      </c>
      <c r="M75" t="s">
        <v>224</v>
      </c>
      <c r="N75" t="s">
        <v>79</v>
      </c>
      <c r="O75" t="s">
        <v>456</v>
      </c>
      <c r="P75" t="s">
        <v>121</v>
      </c>
      <c r="Q75" t="s">
        <v>457</v>
      </c>
      <c r="R75" t="s">
        <v>458</v>
      </c>
      <c r="S75" t="s">
        <v>296</v>
      </c>
    </row>
    <row r="76" spans="1:34" x14ac:dyDescent="0.2">
      <c r="A76" t="s">
        <v>402</v>
      </c>
      <c r="B76">
        <f t="shared" si="3"/>
        <v>8.5836909871244635E-2</v>
      </c>
      <c r="C76">
        <f t="shared" si="3"/>
        <v>8.5836909871244635E-2</v>
      </c>
      <c r="D76">
        <v>0.3</v>
      </c>
      <c r="E76">
        <f t="shared" si="4"/>
        <v>-0.5</v>
      </c>
      <c r="F76" t="s">
        <v>1097</v>
      </c>
      <c r="G76" t="s">
        <v>72</v>
      </c>
      <c r="H76" t="s">
        <v>459</v>
      </c>
      <c r="I76" t="s">
        <v>460</v>
      </c>
      <c r="J76" t="s">
        <v>131</v>
      </c>
      <c r="K76" t="s">
        <v>438</v>
      </c>
      <c r="L76" t="s">
        <v>65</v>
      </c>
      <c r="M76" t="s">
        <v>461</v>
      </c>
      <c r="N76" t="s">
        <v>109</v>
      </c>
      <c r="O76" t="s">
        <v>147</v>
      </c>
      <c r="P76" t="s">
        <v>462</v>
      </c>
      <c r="Q76" t="s">
        <v>48</v>
      </c>
      <c r="R76" t="s">
        <v>463</v>
      </c>
    </row>
    <row r="77" spans="1:34" x14ac:dyDescent="0.2">
      <c r="A77" t="s">
        <v>402</v>
      </c>
      <c r="B77">
        <f t="shared" si="3"/>
        <v>8.5836909871244635E-2</v>
      </c>
      <c r="C77">
        <f t="shared" si="3"/>
        <v>8.5836909871244635E-2</v>
      </c>
      <c r="D77">
        <v>0.2</v>
      </c>
      <c r="E77">
        <f t="shared" si="4"/>
        <v>-0.60000000000000009</v>
      </c>
      <c r="F77" t="s">
        <v>1097</v>
      </c>
      <c r="G77" t="s">
        <v>464</v>
      </c>
      <c r="H77" t="s">
        <v>465</v>
      </c>
      <c r="I77" t="s">
        <v>466</v>
      </c>
      <c r="J77" t="s">
        <v>325</v>
      </c>
      <c r="K77" t="s">
        <v>158</v>
      </c>
      <c r="L77" t="s">
        <v>42</v>
      </c>
      <c r="M77" t="s">
        <v>209</v>
      </c>
      <c r="N77" t="s">
        <v>250</v>
      </c>
      <c r="O77" t="s">
        <v>101</v>
      </c>
      <c r="P77" t="s">
        <v>44</v>
      </c>
      <c r="Q77" t="s">
        <v>112</v>
      </c>
      <c r="R77" t="s">
        <v>175</v>
      </c>
    </row>
    <row r="78" spans="1:34" x14ac:dyDescent="0.2">
      <c r="A78" t="s">
        <v>402</v>
      </c>
      <c r="B78">
        <f t="shared" si="3"/>
        <v>8.5836909871244635E-2</v>
      </c>
      <c r="C78">
        <f t="shared" si="3"/>
        <v>8.5836909871244635E-2</v>
      </c>
      <c r="D78">
        <v>9.9999999999999895E-2</v>
      </c>
      <c r="E78">
        <f t="shared" si="4"/>
        <v>-0.70000000000000018</v>
      </c>
      <c r="F78" t="s">
        <v>1097</v>
      </c>
      <c r="G78" t="s">
        <v>50</v>
      </c>
      <c r="H78" t="s">
        <v>467</v>
      </c>
      <c r="I78" t="s">
        <v>109</v>
      </c>
      <c r="J78" t="s">
        <v>468</v>
      </c>
      <c r="K78" t="s">
        <v>1</v>
      </c>
      <c r="L78" t="s">
        <v>469</v>
      </c>
      <c r="M78" t="s">
        <v>470</v>
      </c>
      <c r="N78" t="s">
        <v>121</v>
      </c>
      <c r="O78" t="s">
        <v>48</v>
      </c>
      <c r="P78" t="s">
        <v>471</v>
      </c>
      <c r="Q78" t="s">
        <v>472</v>
      </c>
    </row>
    <row r="79" spans="1:34" x14ac:dyDescent="0.2">
      <c r="A79" t="s">
        <v>402</v>
      </c>
      <c r="B79">
        <f t="shared" si="3"/>
        <v>8.5836909871244635E-2</v>
      </c>
      <c r="C79">
        <f t="shared" si="3"/>
        <v>8.5836909871244635E-2</v>
      </c>
      <c r="D79">
        <v>0</v>
      </c>
      <c r="E79">
        <f t="shared" si="4"/>
        <v>-0.8</v>
      </c>
      <c r="F79" t="s">
        <v>1097</v>
      </c>
      <c r="G79" t="s">
        <v>473</v>
      </c>
      <c r="H79" t="s">
        <v>75</v>
      </c>
      <c r="I79" t="s">
        <v>474</v>
      </c>
      <c r="J79" t="s">
        <v>140</v>
      </c>
      <c r="K79" t="s">
        <v>260</v>
      </c>
      <c r="L79" t="s">
        <v>475</v>
      </c>
      <c r="M79" t="s">
        <v>476</v>
      </c>
      <c r="N79" t="s">
        <v>245</v>
      </c>
      <c r="O79" t="s">
        <v>48</v>
      </c>
      <c r="P79" t="s">
        <v>477</v>
      </c>
      <c r="Q79" t="s">
        <v>478</v>
      </c>
    </row>
    <row r="80" spans="1:34" x14ac:dyDescent="0.2">
      <c r="A80" t="s">
        <v>402</v>
      </c>
      <c r="B80">
        <f t="shared" si="3"/>
        <v>8.5836909871244635E-2</v>
      </c>
      <c r="C80">
        <f t="shared" si="3"/>
        <v>8.5836909871244635E-2</v>
      </c>
      <c r="D80">
        <v>-0.1</v>
      </c>
      <c r="E80">
        <f t="shared" si="4"/>
        <v>-0.9</v>
      </c>
      <c r="F80" t="s">
        <v>1097</v>
      </c>
      <c r="G80" t="s">
        <v>82</v>
      </c>
      <c r="H80" t="s">
        <v>340</v>
      </c>
      <c r="I80" t="s">
        <v>52</v>
      </c>
      <c r="J80" t="s">
        <v>135</v>
      </c>
      <c r="K80" t="s">
        <v>52</v>
      </c>
      <c r="L80" t="s">
        <v>465</v>
      </c>
      <c r="M80" t="s">
        <v>479</v>
      </c>
      <c r="N80" t="s">
        <v>306</v>
      </c>
      <c r="O80" t="s">
        <v>154</v>
      </c>
      <c r="P80" t="s">
        <v>63</v>
      </c>
      <c r="Q80" t="s">
        <v>75</v>
      </c>
      <c r="R80" t="s">
        <v>480</v>
      </c>
      <c r="S80" t="s">
        <v>403</v>
      </c>
    </row>
    <row r="81" spans="1:34" x14ac:dyDescent="0.2">
      <c r="A81" t="s">
        <v>402</v>
      </c>
      <c r="B81">
        <f t="shared" si="3"/>
        <v>8.5836909871244635E-2</v>
      </c>
      <c r="C81">
        <f t="shared" si="3"/>
        <v>8.5836909871244635E-2</v>
      </c>
      <c r="D81">
        <v>-0.2</v>
      </c>
      <c r="E81">
        <f t="shared" si="4"/>
        <v>-1</v>
      </c>
      <c r="F81" t="s">
        <v>1097</v>
      </c>
      <c r="G81" t="s">
        <v>72</v>
      </c>
      <c r="H81" t="s">
        <v>481</v>
      </c>
      <c r="I81" t="s">
        <v>111</v>
      </c>
      <c r="J81" t="s">
        <v>147</v>
      </c>
      <c r="K81" t="s">
        <v>121</v>
      </c>
      <c r="L81" t="s">
        <v>122</v>
      </c>
      <c r="M81" t="s">
        <v>482</v>
      </c>
      <c r="N81" t="s">
        <v>47</v>
      </c>
      <c r="O81" t="s">
        <v>1</v>
      </c>
      <c r="P81" t="s">
        <v>483</v>
      </c>
      <c r="Q81" t="s">
        <v>121</v>
      </c>
      <c r="R81" t="s">
        <v>484</v>
      </c>
      <c r="S81" t="s">
        <v>485</v>
      </c>
    </row>
    <row r="82" spans="1:34" x14ac:dyDescent="0.2">
      <c r="A82" t="s">
        <v>486</v>
      </c>
      <c r="B82">
        <f>1/20.9</f>
        <v>4.784688995215311E-2</v>
      </c>
      <c r="C82">
        <f>1/20.9</f>
        <v>4.784688995215311E-2</v>
      </c>
      <c r="D82">
        <v>1.7</v>
      </c>
      <c r="E82">
        <f t="shared" si="4"/>
        <v>0.89999999999999991</v>
      </c>
      <c r="F82" t="s">
        <v>1097</v>
      </c>
      <c r="G82" t="s">
        <v>473</v>
      </c>
      <c r="H82" t="s">
        <v>487</v>
      </c>
      <c r="I82" t="s">
        <v>79</v>
      </c>
      <c r="J82" t="s">
        <v>80</v>
      </c>
      <c r="K82" t="s">
        <v>488</v>
      </c>
      <c r="L82" t="s">
        <v>489</v>
      </c>
      <c r="M82" t="s">
        <v>68</v>
      </c>
      <c r="N82" t="s">
        <v>119</v>
      </c>
      <c r="O82" t="s">
        <v>65</v>
      </c>
      <c r="P82" t="s">
        <v>490</v>
      </c>
      <c r="Q82" t="s">
        <v>122</v>
      </c>
      <c r="R82" t="s">
        <v>108</v>
      </c>
      <c r="V82" t="s">
        <v>473</v>
      </c>
      <c r="W82" t="s">
        <v>487</v>
      </c>
      <c r="X82" t="s">
        <v>79</v>
      </c>
      <c r="Y82" t="s">
        <v>80</v>
      </c>
      <c r="Z82" t="s">
        <v>488</v>
      </c>
      <c r="AA82" t="s">
        <v>489</v>
      </c>
      <c r="AB82" t="s">
        <v>68</v>
      </c>
      <c r="AC82" t="s">
        <v>119</v>
      </c>
      <c r="AD82" t="s">
        <v>65</v>
      </c>
      <c r="AE82" t="s">
        <v>490</v>
      </c>
      <c r="AF82" t="s">
        <v>122</v>
      </c>
      <c r="AG82" t="s">
        <v>108</v>
      </c>
    </row>
    <row r="83" spans="1:34" x14ac:dyDescent="0.2">
      <c r="A83" t="s">
        <v>486</v>
      </c>
      <c r="B83">
        <f t="shared" ref="B83:C101" si="5">1/20.9</f>
        <v>4.784688995215311E-2</v>
      </c>
      <c r="C83">
        <f t="shared" si="5"/>
        <v>4.784688995215311E-2</v>
      </c>
      <c r="D83">
        <v>1.6</v>
      </c>
      <c r="E83">
        <f t="shared" si="4"/>
        <v>0.8</v>
      </c>
      <c r="F83" t="s">
        <v>1097</v>
      </c>
      <c r="G83" t="s">
        <v>269</v>
      </c>
      <c r="H83" t="s">
        <v>437</v>
      </c>
      <c r="I83" t="s">
        <v>63</v>
      </c>
      <c r="J83" t="s">
        <v>75</v>
      </c>
      <c r="K83" t="s">
        <v>491</v>
      </c>
      <c r="L83" t="s">
        <v>52</v>
      </c>
      <c r="M83" t="s">
        <v>492</v>
      </c>
      <c r="N83" t="s">
        <v>260</v>
      </c>
      <c r="O83" t="s">
        <v>1</v>
      </c>
      <c r="P83" t="s">
        <v>493</v>
      </c>
      <c r="Q83" t="s">
        <v>121</v>
      </c>
      <c r="R83" t="s">
        <v>494</v>
      </c>
      <c r="V83" t="s">
        <v>269</v>
      </c>
      <c r="W83" t="s">
        <v>437</v>
      </c>
      <c r="X83" t="s">
        <v>63</v>
      </c>
      <c r="Y83" t="s">
        <v>75</v>
      </c>
      <c r="Z83" t="s">
        <v>491</v>
      </c>
      <c r="AA83" t="s">
        <v>52</v>
      </c>
      <c r="AB83" t="s">
        <v>492</v>
      </c>
      <c r="AC83" t="s">
        <v>260</v>
      </c>
      <c r="AD83" t="s">
        <v>1</v>
      </c>
      <c r="AE83" t="s">
        <v>493</v>
      </c>
      <c r="AF83" t="s">
        <v>121</v>
      </c>
      <c r="AG83" t="s">
        <v>494</v>
      </c>
    </row>
    <row r="84" spans="1:34" x14ac:dyDescent="0.2">
      <c r="A84" t="s">
        <v>486</v>
      </c>
      <c r="B84">
        <f t="shared" si="5"/>
        <v>4.784688995215311E-2</v>
      </c>
      <c r="C84">
        <f t="shared" si="5"/>
        <v>4.784688995215311E-2</v>
      </c>
      <c r="D84">
        <v>1.5</v>
      </c>
      <c r="E84">
        <f t="shared" si="4"/>
        <v>0.7</v>
      </c>
      <c r="F84" t="s">
        <v>1097</v>
      </c>
      <c r="G84" t="s">
        <v>50</v>
      </c>
      <c r="H84" t="s">
        <v>75</v>
      </c>
      <c r="I84" t="s">
        <v>474</v>
      </c>
      <c r="J84" t="s">
        <v>140</v>
      </c>
      <c r="K84" t="s">
        <v>260</v>
      </c>
      <c r="L84" t="s">
        <v>475</v>
      </c>
      <c r="M84" t="s">
        <v>476</v>
      </c>
      <c r="N84" t="s">
        <v>245</v>
      </c>
      <c r="O84" t="s">
        <v>98</v>
      </c>
      <c r="P84" t="s">
        <v>495</v>
      </c>
      <c r="Q84" t="s">
        <v>496</v>
      </c>
      <c r="R84" t="s">
        <v>478</v>
      </c>
      <c r="V84" t="s">
        <v>50</v>
      </c>
      <c r="W84" t="s">
        <v>75</v>
      </c>
      <c r="X84" t="s">
        <v>474</v>
      </c>
      <c r="Y84" t="s">
        <v>140</v>
      </c>
      <c r="Z84" t="s">
        <v>260</v>
      </c>
      <c r="AA84" t="s">
        <v>475</v>
      </c>
      <c r="AB84" t="s">
        <v>476</v>
      </c>
      <c r="AC84" t="s">
        <v>245</v>
      </c>
      <c r="AD84" t="s">
        <v>98</v>
      </c>
      <c r="AE84" t="s">
        <v>495</v>
      </c>
      <c r="AF84" t="s">
        <v>496</v>
      </c>
      <c r="AG84" t="s">
        <v>478</v>
      </c>
    </row>
    <row r="85" spans="1:34" x14ac:dyDescent="0.2">
      <c r="A85" t="s">
        <v>486</v>
      </c>
      <c r="B85">
        <f t="shared" si="5"/>
        <v>4.784688995215311E-2</v>
      </c>
      <c r="C85">
        <f t="shared" si="5"/>
        <v>4.784688995215311E-2</v>
      </c>
      <c r="D85">
        <v>1.4</v>
      </c>
      <c r="E85">
        <f t="shared" si="4"/>
        <v>0.59999999999999987</v>
      </c>
      <c r="F85" t="s">
        <v>1097</v>
      </c>
      <c r="G85" t="s">
        <v>318</v>
      </c>
      <c r="H85" t="s">
        <v>497</v>
      </c>
      <c r="I85" t="s">
        <v>498</v>
      </c>
      <c r="J85" t="s">
        <v>496</v>
      </c>
      <c r="K85" t="s">
        <v>52</v>
      </c>
      <c r="L85" t="s">
        <v>54</v>
      </c>
      <c r="M85" t="s">
        <v>1</v>
      </c>
      <c r="N85" t="s">
        <v>499</v>
      </c>
      <c r="O85" t="s">
        <v>500</v>
      </c>
      <c r="P85" t="s">
        <v>52</v>
      </c>
      <c r="Q85" t="s">
        <v>48</v>
      </c>
      <c r="R85" t="s">
        <v>501</v>
      </c>
      <c r="S85" t="s">
        <v>502</v>
      </c>
      <c r="V85" t="s">
        <v>318</v>
      </c>
      <c r="X85" t="s">
        <v>498</v>
      </c>
      <c r="Y85" t="s">
        <v>496</v>
      </c>
      <c r="Z85" t="s">
        <v>52</v>
      </c>
      <c r="AA85" t="s">
        <v>54</v>
      </c>
      <c r="AB85" t="s">
        <v>1</v>
      </c>
      <c r="AC85" t="s">
        <v>499</v>
      </c>
      <c r="AD85" t="s">
        <v>500</v>
      </c>
      <c r="AE85" t="s">
        <v>52</v>
      </c>
      <c r="AF85" t="s">
        <v>48</v>
      </c>
      <c r="AG85" t="s">
        <v>501</v>
      </c>
      <c r="AH85" t="s">
        <v>502</v>
      </c>
    </row>
    <row r="86" spans="1:34" x14ac:dyDescent="0.2">
      <c r="A86" t="s">
        <v>486</v>
      </c>
      <c r="B86">
        <f t="shared" si="5"/>
        <v>4.784688995215311E-2</v>
      </c>
      <c r="C86">
        <f t="shared" si="5"/>
        <v>4.784688995215311E-2</v>
      </c>
      <c r="D86">
        <v>1.3</v>
      </c>
      <c r="E86">
        <f t="shared" si="4"/>
        <v>0.5</v>
      </c>
      <c r="F86" t="s">
        <v>1097</v>
      </c>
      <c r="G86" t="s">
        <v>72</v>
      </c>
      <c r="H86" t="s">
        <v>86</v>
      </c>
      <c r="I86" t="s">
        <v>503</v>
      </c>
      <c r="J86" t="s">
        <v>64</v>
      </c>
      <c r="K86" t="s">
        <v>504</v>
      </c>
      <c r="L86" t="s">
        <v>504</v>
      </c>
      <c r="M86" t="s">
        <v>505</v>
      </c>
      <c r="N86" t="s">
        <v>506</v>
      </c>
      <c r="O86" t="s">
        <v>154</v>
      </c>
      <c r="P86" t="s">
        <v>416</v>
      </c>
      <c r="Q86" t="s">
        <v>507</v>
      </c>
      <c r="R86" t="s">
        <v>342</v>
      </c>
      <c r="V86" t="s">
        <v>72</v>
      </c>
      <c r="X86" t="s">
        <v>503</v>
      </c>
      <c r="Y86" t="s">
        <v>64</v>
      </c>
    </row>
    <row r="87" spans="1:34" x14ac:dyDescent="0.2">
      <c r="A87" t="s">
        <v>486</v>
      </c>
      <c r="B87">
        <f t="shared" si="5"/>
        <v>4.784688995215311E-2</v>
      </c>
      <c r="C87">
        <f t="shared" si="5"/>
        <v>4.784688995215311E-2</v>
      </c>
      <c r="D87">
        <v>1.2</v>
      </c>
      <c r="E87">
        <f t="shared" si="4"/>
        <v>0.39999999999999991</v>
      </c>
      <c r="F87" t="s">
        <v>1097</v>
      </c>
      <c r="G87" t="s">
        <v>72</v>
      </c>
      <c r="H87" t="s">
        <v>235</v>
      </c>
      <c r="I87" t="s">
        <v>340</v>
      </c>
      <c r="J87" t="s">
        <v>48</v>
      </c>
      <c r="K87" t="s">
        <v>237</v>
      </c>
      <c r="L87" t="s">
        <v>52</v>
      </c>
      <c r="M87" t="s">
        <v>508</v>
      </c>
      <c r="N87" t="s">
        <v>238</v>
      </c>
      <c r="O87" t="s">
        <v>52</v>
      </c>
      <c r="P87" t="s">
        <v>239</v>
      </c>
      <c r="Q87" t="s">
        <v>1</v>
      </c>
      <c r="R87" t="s">
        <v>509</v>
      </c>
    </row>
    <row r="88" spans="1:34" x14ac:dyDescent="0.2">
      <c r="A88" t="s">
        <v>486</v>
      </c>
      <c r="B88">
        <f t="shared" si="5"/>
        <v>4.784688995215311E-2</v>
      </c>
      <c r="C88">
        <f t="shared" si="5"/>
        <v>4.784688995215311E-2</v>
      </c>
      <c r="D88">
        <v>1.1000000000000001</v>
      </c>
      <c r="E88">
        <f t="shared" si="4"/>
        <v>0.30000000000000004</v>
      </c>
      <c r="F88" t="s">
        <v>1097</v>
      </c>
      <c r="G88" t="s">
        <v>182</v>
      </c>
      <c r="H88" t="s">
        <v>510</v>
      </c>
      <c r="I88" t="s">
        <v>511</v>
      </c>
      <c r="J88" t="s">
        <v>1</v>
      </c>
      <c r="K88" t="s">
        <v>293</v>
      </c>
      <c r="L88" t="s">
        <v>512</v>
      </c>
      <c r="M88" t="s">
        <v>47</v>
      </c>
      <c r="N88" t="s">
        <v>513</v>
      </c>
      <c r="O88" t="s">
        <v>57</v>
      </c>
      <c r="P88" t="s">
        <v>514</v>
      </c>
    </row>
    <row r="89" spans="1:34" x14ac:dyDescent="0.2">
      <c r="A89" t="s">
        <v>486</v>
      </c>
      <c r="B89">
        <f t="shared" si="5"/>
        <v>4.784688995215311E-2</v>
      </c>
      <c r="C89">
        <f t="shared" si="5"/>
        <v>4.784688995215311E-2</v>
      </c>
      <c r="D89">
        <v>1</v>
      </c>
      <c r="E89">
        <f t="shared" si="4"/>
        <v>0.19999999999999996</v>
      </c>
      <c r="F89" t="s">
        <v>1097</v>
      </c>
      <c r="G89" t="s">
        <v>473</v>
      </c>
      <c r="H89" t="s">
        <v>515</v>
      </c>
      <c r="I89" t="s">
        <v>1</v>
      </c>
      <c r="J89" t="s">
        <v>341</v>
      </c>
      <c r="K89" t="s">
        <v>121</v>
      </c>
      <c r="L89" t="s">
        <v>516</v>
      </c>
      <c r="M89" t="s">
        <v>52</v>
      </c>
      <c r="N89" t="s">
        <v>122</v>
      </c>
      <c r="O89" t="s">
        <v>319</v>
      </c>
      <c r="P89" t="s">
        <v>245</v>
      </c>
      <c r="Q89" t="s">
        <v>517</v>
      </c>
      <c r="R89" t="s">
        <v>52</v>
      </c>
      <c r="S89" t="s">
        <v>518</v>
      </c>
    </row>
    <row r="90" spans="1:34" x14ac:dyDescent="0.2">
      <c r="A90" t="s">
        <v>486</v>
      </c>
      <c r="B90">
        <f t="shared" si="5"/>
        <v>4.784688995215311E-2</v>
      </c>
      <c r="C90">
        <f t="shared" si="5"/>
        <v>4.784688995215311E-2</v>
      </c>
      <c r="D90">
        <v>0.90000000000000102</v>
      </c>
      <c r="E90">
        <f t="shared" si="4"/>
        <v>0.10000000000000098</v>
      </c>
      <c r="F90" t="s">
        <v>1097</v>
      </c>
      <c r="G90" t="s">
        <v>269</v>
      </c>
      <c r="H90" t="s">
        <v>437</v>
      </c>
      <c r="I90" t="s">
        <v>63</v>
      </c>
      <c r="J90" t="s">
        <v>75</v>
      </c>
      <c r="K90" t="s">
        <v>519</v>
      </c>
      <c r="L90" t="s">
        <v>154</v>
      </c>
      <c r="M90" t="s">
        <v>143</v>
      </c>
      <c r="N90" t="s">
        <v>69</v>
      </c>
      <c r="O90" t="s">
        <v>480</v>
      </c>
      <c r="P90" t="s">
        <v>520</v>
      </c>
      <c r="Q90" t="s">
        <v>52</v>
      </c>
      <c r="R90" t="s">
        <v>421</v>
      </c>
    </row>
    <row r="91" spans="1:34" x14ac:dyDescent="0.2">
      <c r="A91" t="s">
        <v>486</v>
      </c>
      <c r="B91">
        <f t="shared" si="5"/>
        <v>4.784688995215311E-2</v>
      </c>
      <c r="C91">
        <f t="shared" si="5"/>
        <v>4.784688995215311E-2</v>
      </c>
      <c r="D91">
        <v>0.80000000000000104</v>
      </c>
      <c r="E91">
        <f t="shared" si="4"/>
        <v>9.9920072216264089E-16</v>
      </c>
      <c r="F91" t="s">
        <v>1097</v>
      </c>
      <c r="G91" t="s">
        <v>210</v>
      </c>
      <c r="H91" t="s">
        <v>416</v>
      </c>
      <c r="I91" t="s">
        <v>258</v>
      </c>
      <c r="J91" t="s">
        <v>246</v>
      </c>
      <c r="K91" t="s">
        <v>68</v>
      </c>
      <c r="L91" t="s">
        <v>193</v>
      </c>
      <c r="M91" t="s">
        <v>340</v>
      </c>
      <c r="N91" t="s">
        <v>521</v>
      </c>
      <c r="O91" t="s">
        <v>124</v>
      </c>
      <c r="P91" t="s">
        <v>522</v>
      </c>
      <c r="Q91" t="s">
        <v>126</v>
      </c>
    </row>
    <row r="92" spans="1:34" x14ac:dyDescent="0.2">
      <c r="A92" t="s">
        <v>486</v>
      </c>
      <c r="B92">
        <f t="shared" si="5"/>
        <v>4.784688995215311E-2</v>
      </c>
      <c r="C92">
        <f t="shared" si="5"/>
        <v>4.784688995215311E-2</v>
      </c>
      <c r="D92">
        <v>0.70000000000000095</v>
      </c>
      <c r="E92">
        <f t="shared" si="4"/>
        <v>-9.999999999999909E-2</v>
      </c>
      <c r="F92" t="s">
        <v>1097</v>
      </c>
      <c r="G92" t="s">
        <v>297</v>
      </c>
      <c r="H92" t="s">
        <v>443</v>
      </c>
      <c r="I92" t="s">
        <v>67</v>
      </c>
      <c r="J92" t="s">
        <v>101</v>
      </c>
      <c r="K92" t="s">
        <v>44</v>
      </c>
      <c r="L92" t="s">
        <v>45</v>
      </c>
      <c r="M92" t="s">
        <v>523</v>
      </c>
      <c r="N92" t="s">
        <v>52</v>
      </c>
      <c r="O92" t="s">
        <v>524</v>
      </c>
      <c r="P92" t="s">
        <v>48</v>
      </c>
      <c r="Q92" t="s">
        <v>525</v>
      </c>
      <c r="R92" t="s">
        <v>52</v>
      </c>
      <c r="S92" t="s">
        <v>186</v>
      </c>
      <c r="T92" t="s">
        <v>235</v>
      </c>
    </row>
    <row r="93" spans="1:34" x14ac:dyDescent="0.2">
      <c r="A93" t="s">
        <v>486</v>
      </c>
      <c r="B93">
        <f t="shared" si="5"/>
        <v>4.784688995215311E-2</v>
      </c>
      <c r="C93">
        <f t="shared" si="5"/>
        <v>4.784688995215311E-2</v>
      </c>
      <c r="D93">
        <v>0.6</v>
      </c>
      <c r="E93">
        <f t="shared" si="4"/>
        <v>-0.20000000000000007</v>
      </c>
      <c r="F93" t="s">
        <v>1097</v>
      </c>
      <c r="G93" t="s">
        <v>526</v>
      </c>
      <c r="H93" t="s">
        <v>68</v>
      </c>
      <c r="I93" t="s">
        <v>144</v>
      </c>
      <c r="J93" t="s">
        <v>268</v>
      </c>
      <c r="K93" t="s">
        <v>147</v>
      </c>
      <c r="L93" t="s">
        <v>68</v>
      </c>
      <c r="M93" t="s">
        <v>119</v>
      </c>
      <c r="N93" t="s">
        <v>52</v>
      </c>
      <c r="O93" t="s">
        <v>113</v>
      </c>
      <c r="P93" t="s">
        <v>77</v>
      </c>
      <c r="Q93" t="s">
        <v>85</v>
      </c>
      <c r="R93" t="s">
        <v>246</v>
      </c>
      <c r="S93" t="s">
        <v>527</v>
      </c>
    </row>
    <row r="94" spans="1:34" x14ac:dyDescent="0.2">
      <c r="A94" t="s">
        <v>486</v>
      </c>
      <c r="B94">
        <f t="shared" si="5"/>
        <v>4.784688995215311E-2</v>
      </c>
      <c r="C94">
        <f t="shared" si="5"/>
        <v>4.784688995215311E-2</v>
      </c>
      <c r="D94">
        <v>0.5</v>
      </c>
      <c r="E94">
        <f t="shared" si="4"/>
        <v>-0.30000000000000004</v>
      </c>
      <c r="F94" t="s">
        <v>1097</v>
      </c>
      <c r="G94" t="s">
        <v>72</v>
      </c>
      <c r="H94" t="s">
        <v>78</v>
      </c>
      <c r="I94" t="s">
        <v>164</v>
      </c>
      <c r="J94" t="s">
        <v>143</v>
      </c>
      <c r="K94" t="s">
        <v>165</v>
      </c>
      <c r="L94" t="s">
        <v>52</v>
      </c>
      <c r="M94" t="s">
        <v>166</v>
      </c>
      <c r="N94" t="s">
        <v>75</v>
      </c>
      <c r="O94" t="s">
        <v>1</v>
      </c>
      <c r="P94" t="s">
        <v>528</v>
      </c>
      <c r="Q94" t="s">
        <v>121</v>
      </c>
      <c r="R94" t="s">
        <v>529</v>
      </c>
    </row>
    <row r="95" spans="1:34" x14ac:dyDescent="0.2">
      <c r="A95" t="s">
        <v>486</v>
      </c>
      <c r="B95">
        <f t="shared" si="5"/>
        <v>4.784688995215311E-2</v>
      </c>
      <c r="C95">
        <f t="shared" si="5"/>
        <v>4.784688995215311E-2</v>
      </c>
      <c r="D95">
        <v>0.4</v>
      </c>
      <c r="E95">
        <f t="shared" si="4"/>
        <v>-0.4</v>
      </c>
      <c r="F95" t="s">
        <v>1097</v>
      </c>
      <c r="G95" t="s">
        <v>297</v>
      </c>
      <c r="H95" t="s">
        <v>443</v>
      </c>
      <c r="I95" t="s">
        <v>67</v>
      </c>
      <c r="J95" t="s">
        <v>101</v>
      </c>
      <c r="K95" t="s">
        <v>44</v>
      </c>
      <c r="L95" t="s">
        <v>166</v>
      </c>
      <c r="M95" t="s">
        <v>224</v>
      </c>
      <c r="N95" t="s">
        <v>530</v>
      </c>
      <c r="O95" t="s">
        <v>67</v>
      </c>
      <c r="P95" t="s">
        <v>531</v>
      </c>
      <c r="Q95" t="s">
        <v>532</v>
      </c>
    </row>
    <row r="96" spans="1:34" x14ac:dyDescent="0.2">
      <c r="A96" t="s">
        <v>486</v>
      </c>
      <c r="B96">
        <f t="shared" si="5"/>
        <v>4.784688995215311E-2</v>
      </c>
      <c r="C96">
        <f t="shared" si="5"/>
        <v>4.784688995215311E-2</v>
      </c>
      <c r="D96">
        <v>0.3</v>
      </c>
      <c r="E96">
        <f t="shared" si="4"/>
        <v>-0.5</v>
      </c>
      <c r="F96" t="s">
        <v>1097</v>
      </c>
      <c r="G96" t="s">
        <v>82</v>
      </c>
      <c r="H96" t="s">
        <v>64</v>
      </c>
      <c r="I96" t="s">
        <v>65</v>
      </c>
      <c r="J96" t="s">
        <v>223</v>
      </c>
      <c r="K96" t="s">
        <v>48</v>
      </c>
      <c r="L96" t="s">
        <v>533</v>
      </c>
      <c r="M96" t="s">
        <v>534</v>
      </c>
      <c r="N96" t="s">
        <v>535</v>
      </c>
      <c r="O96" t="s">
        <v>536</v>
      </c>
      <c r="P96" t="s">
        <v>48</v>
      </c>
      <c r="Q96" t="s">
        <v>308</v>
      </c>
      <c r="R96" t="s">
        <v>537</v>
      </c>
    </row>
    <row r="97" spans="1:30" x14ac:dyDescent="0.2">
      <c r="A97" t="s">
        <v>486</v>
      </c>
      <c r="B97">
        <f t="shared" si="5"/>
        <v>4.784688995215311E-2</v>
      </c>
      <c r="C97">
        <f t="shared" si="5"/>
        <v>4.784688995215311E-2</v>
      </c>
      <c r="D97">
        <v>0.2</v>
      </c>
      <c r="E97">
        <f t="shared" si="4"/>
        <v>-0.60000000000000009</v>
      </c>
      <c r="F97" t="s">
        <v>1097</v>
      </c>
      <c r="G97" t="s">
        <v>297</v>
      </c>
      <c r="H97" t="s">
        <v>538</v>
      </c>
      <c r="I97" t="s">
        <v>453</v>
      </c>
      <c r="J97" t="s">
        <v>1</v>
      </c>
      <c r="K97" t="s">
        <v>343</v>
      </c>
      <c r="L97" t="s">
        <v>306</v>
      </c>
      <c r="M97" t="s">
        <v>140</v>
      </c>
      <c r="N97" t="s">
        <v>186</v>
      </c>
      <c r="O97" t="s">
        <v>539</v>
      </c>
      <c r="P97" t="s">
        <v>57</v>
      </c>
      <c r="Q97" t="s">
        <v>303</v>
      </c>
      <c r="R97" t="s">
        <v>52</v>
      </c>
      <c r="S97" t="s">
        <v>540</v>
      </c>
    </row>
    <row r="98" spans="1:30" x14ac:dyDescent="0.2">
      <c r="A98" t="s">
        <v>486</v>
      </c>
      <c r="B98">
        <f t="shared" si="5"/>
        <v>4.784688995215311E-2</v>
      </c>
      <c r="C98">
        <f t="shared" si="5"/>
        <v>4.784688995215311E-2</v>
      </c>
      <c r="D98">
        <v>9.9999999999999895E-2</v>
      </c>
      <c r="E98">
        <f t="shared" si="4"/>
        <v>-0.70000000000000018</v>
      </c>
      <c r="F98" t="s">
        <v>1097</v>
      </c>
      <c r="G98" t="s">
        <v>541</v>
      </c>
      <c r="H98" t="s">
        <v>542</v>
      </c>
      <c r="I98" t="s">
        <v>102</v>
      </c>
      <c r="J98" t="s">
        <v>480</v>
      </c>
      <c r="K98" t="s">
        <v>543</v>
      </c>
      <c r="L98" t="s">
        <v>40</v>
      </c>
      <c r="M98" t="s">
        <v>41</v>
      </c>
      <c r="N98" t="s">
        <v>48</v>
      </c>
      <c r="O98" t="s">
        <v>544</v>
      </c>
      <c r="P98" t="s">
        <v>63</v>
      </c>
      <c r="Q98" t="s">
        <v>357</v>
      </c>
      <c r="R98" t="s">
        <v>480</v>
      </c>
      <c r="S98" t="s">
        <v>545</v>
      </c>
    </row>
    <row r="99" spans="1:30" x14ac:dyDescent="0.2">
      <c r="A99" t="s">
        <v>486</v>
      </c>
      <c r="B99">
        <f t="shared" si="5"/>
        <v>4.784688995215311E-2</v>
      </c>
      <c r="C99">
        <f t="shared" si="5"/>
        <v>4.784688995215311E-2</v>
      </c>
      <c r="D99">
        <v>0</v>
      </c>
      <c r="E99">
        <f t="shared" si="4"/>
        <v>-0.8</v>
      </c>
      <c r="F99" t="s">
        <v>1097</v>
      </c>
      <c r="G99" t="s">
        <v>297</v>
      </c>
      <c r="H99" t="s">
        <v>437</v>
      </c>
      <c r="I99" t="s">
        <v>546</v>
      </c>
      <c r="J99" t="s">
        <v>119</v>
      </c>
      <c r="K99" t="s">
        <v>76</v>
      </c>
      <c r="L99" t="s">
        <v>547</v>
      </c>
      <c r="M99" t="s">
        <v>41</v>
      </c>
      <c r="N99" t="s">
        <v>186</v>
      </c>
      <c r="O99" t="s">
        <v>233</v>
      </c>
      <c r="P99" t="s">
        <v>94</v>
      </c>
      <c r="Q99" t="s">
        <v>1</v>
      </c>
      <c r="R99" t="s">
        <v>548</v>
      </c>
      <c r="S99" t="s">
        <v>549</v>
      </c>
    </row>
    <row r="100" spans="1:30" x14ac:dyDescent="0.2">
      <c r="A100" t="s">
        <v>486</v>
      </c>
      <c r="B100">
        <f t="shared" si="5"/>
        <v>4.784688995215311E-2</v>
      </c>
      <c r="C100">
        <f t="shared" si="5"/>
        <v>4.784688995215311E-2</v>
      </c>
      <c r="D100">
        <v>-0.1</v>
      </c>
      <c r="E100">
        <f t="shared" si="4"/>
        <v>-0.9</v>
      </c>
      <c r="F100" t="s">
        <v>1097</v>
      </c>
      <c r="G100" t="s">
        <v>72</v>
      </c>
      <c r="H100" t="s">
        <v>550</v>
      </c>
      <c r="I100" t="s">
        <v>51</v>
      </c>
      <c r="J100" t="s">
        <v>289</v>
      </c>
      <c r="K100" t="s">
        <v>145</v>
      </c>
      <c r="L100" t="s">
        <v>245</v>
      </c>
      <c r="M100" t="s">
        <v>48</v>
      </c>
      <c r="N100" t="s">
        <v>551</v>
      </c>
      <c r="O100" t="s">
        <v>552</v>
      </c>
      <c r="P100" t="s">
        <v>111</v>
      </c>
      <c r="Q100" t="s">
        <v>158</v>
      </c>
    </row>
    <row r="101" spans="1:30" x14ac:dyDescent="0.2">
      <c r="A101" t="s">
        <v>486</v>
      </c>
      <c r="B101">
        <f t="shared" si="5"/>
        <v>4.784688995215311E-2</v>
      </c>
      <c r="C101">
        <f t="shared" si="5"/>
        <v>4.784688995215311E-2</v>
      </c>
      <c r="D101">
        <v>-0.2</v>
      </c>
      <c r="E101">
        <f t="shared" si="4"/>
        <v>-1</v>
      </c>
      <c r="F101" t="s">
        <v>1097</v>
      </c>
      <c r="G101" t="s">
        <v>297</v>
      </c>
      <c r="H101" t="s">
        <v>415</v>
      </c>
      <c r="I101" t="s">
        <v>67</v>
      </c>
      <c r="J101" t="s">
        <v>68</v>
      </c>
      <c r="K101" t="s">
        <v>44</v>
      </c>
      <c r="L101" t="s">
        <v>194</v>
      </c>
      <c r="M101" t="s">
        <v>278</v>
      </c>
      <c r="N101" t="s">
        <v>553</v>
      </c>
      <c r="O101" t="s">
        <v>48</v>
      </c>
      <c r="P101" t="s">
        <v>554</v>
      </c>
      <c r="Q101" t="s">
        <v>555</v>
      </c>
      <c r="R101" t="s">
        <v>134</v>
      </c>
    </row>
    <row r="102" spans="1:30" x14ac:dyDescent="0.2">
      <c r="A102" t="s">
        <v>556</v>
      </c>
      <c r="B102">
        <f>1/36.78</f>
        <v>2.7188689505165849E-2</v>
      </c>
      <c r="C102">
        <f>1/36.78</f>
        <v>2.7188689505165849E-2</v>
      </c>
      <c r="D102">
        <v>1.7</v>
      </c>
      <c r="E102">
        <f t="shared" si="4"/>
        <v>0.89999999999999991</v>
      </c>
      <c r="F102" t="s">
        <v>1097</v>
      </c>
      <c r="G102" t="s">
        <v>72</v>
      </c>
      <c r="H102" t="s">
        <v>550</v>
      </c>
      <c r="I102" t="s">
        <v>51</v>
      </c>
      <c r="J102" t="s">
        <v>557</v>
      </c>
      <c r="K102" t="s">
        <v>41</v>
      </c>
      <c r="L102" t="s">
        <v>48</v>
      </c>
      <c r="M102" t="s">
        <v>225</v>
      </c>
      <c r="N102" t="s">
        <v>121</v>
      </c>
      <c r="O102" t="s">
        <v>48</v>
      </c>
      <c r="P102" t="s">
        <v>558</v>
      </c>
      <c r="Q102" t="s">
        <v>552</v>
      </c>
      <c r="V102" t="s">
        <v>72</v>
      </c>
      <c r="W102" t="s">
        <v>550</v>
      </c>
      <c r="X102" t="s">
        <v>51</v>
      </c>
      <c r="Y102" t="s">
        <v>557</v>
      </c>
      <c r="Z102" t="s">
        <v>41</v>
      </c>
      <c r="AA102" t="s">
        <v>48</v>
      </c>
      <c r="AB102" t="s">
        <v>225</v>
      </c>
      <c r="AC102" t="s">
        <v>121</v>
      </c>
      <c r="AD102" t="s">
        <v>48</v>
      </c>
    </row>
    <row r="103" spans="1:30" x14ac:dyDescent="0.2">
      <c r="A103" t="s">
        <v>556</v>
      </c>
      <c r="B103">
        <f t="shared" ref="B103:C121" si="6">1/36.78</f>
        <v>2.7188689505165849E-2</v>
      </c>
      <c r="C103">
        <f t="shared" si="6"/>
        <v>2.7188689505165849E-2</v>
      </c>
      <c r="D103">
        <v>1.6</v>
      </c>
      <c r="E103">
        <f t="shared" si="4"/>
        <v>0.8</v>
      </c>
      <c r="F103" t="s">
        <v>1097</v>
      </c>
      <c r="G103" t="s">
        <v>559</v>
      </c>
      <c r="H103" t="s">
        <v>63</v>
      </c>
      <c r="I103" t="s">
        <v>151</v>
      </c>
      <c r="J103" t="s">
        <v>205</v>
      </c>
      <c r="K103" t="s">
        <v>52</v>
      </c>
      <c r="L103" t="s">
        <v>500</v>
      </c>
      <c r="M103" t="s">
        <v>465</v>
      </c>
      <c r="N103" t="s">
        <v>560</v>
      </c>
      <c r="O103" t="s">
        <v>174</v>
      </c>
      <c r="P103" t="s">
        <v>52</v>
      </c>
      <c r="Q103" t="s">
        <v>48</v>
      </c>
      <c r="R103" t="s">
        <v>561</v>
      </c>
    </row>
    <row r="104" spans="1:30" x14ac:dyDescent="0.2">
      <c r="A104" t="s">
        <v>556</v>
      </c>
      <c r="B104">
        <f t="shared" si="6"/>
        <v>2.7188689505165849E-2</v>
      </c>
      <c r="C104">
        <f t="shared" si="6"/>
        <v>2.7188689505165849E-2</v>
      </c>
      <c r="D104">
        <v>1.5</v>
      </c>
      <c r="E104">
        <f t="shared" si="4"/>
        <v>0.7</v>
      </c>
      <c r="F104" t="s">
        <v>1097</v>
      </c>
      <c r="G104" t="s">
        <v>473</v>
      </c>
      <c r="H104" t="s">
        <v>144</v>
      </c>
      <c r="I104" t="s">
        <v>65</v>
      </c>
      <c r="J104" t="s">
        <v>562</v>
      </c>
      <c r="K104" t="s">
        <v>41</v>
      </c>
      <c r="L104" t="s">
        <v>48</v>
      </c>
      <c r="M104" t="s">
        <v>419</v>
      </c>
      <c r="N104" t="s">
        <v>376</v>
      </c>
      <c r="O104" t="s">
        <v>94</v>
      </c>
      <c r="P104" t="s">
        <v>48</v>
      </c>
      <c r="Q104" t="s">
        <v>285</v>
      </c>
      <c r="R104" t="s">
        <v>563</v>
      </c>
      <c r="S104" t="s">
        <v>564</v>
      </c>
    </row>
    <row r="105" spans="1:30" x14ac:dyDescent="0.2">
      <c r="A105" t="s">
        <v>556</v>
      </c>
      <c r="B105">
        <f t="shared" si="6"/>
        <v>2.7188689505165849E-2</v>
      </c>
      <c r="C105">
        <f t="shared" si="6"/>
        <v>2.7188689505165849E-2</v>
      </c>
      <c r="D105">
        <v>1.4</v>
      </c>
      <c r="E105">
        <f t="shared" si="4"/>
        <v>0.59999999999999987</v>
      </c>
      <c r="F105" t="s">
        <v>1097</v>
      </c>
      <c r="G105" t="s">
        <v>297</v>
      </c>
      <c r="H105" t="s">
        <v>538</v>
      </c>
      <c r="I105" t="s">
        <v>65</v>
      </c>
      <c r="J105" t="s">
        <v>565</v>
      </c>
      <c r="K105" t="s">
        <v>52</v>
      </c>
      <c r="L105" t="s">
        <v>566</v>
      </c>
      <c r="M105" t="s">
        <v>408</v>
      </c>
      <c r="N105" t="s">
        <v>56</v>
      </c>
      <c r="O105" t="s">
        <v>567</v>
      </c>
      <c r="P105" t="s">
        <v>140</v>
      </c>
      <c r="Q105" t="s">
        <v>568</v>
      </c>
      <c r="R105" t="s">
        <v>569</v>
      </c>
    </row>
    <row r="106" spans="1:30" x14ac:dyDescent="0.2">
      <c r="A106" t="s">
        <v>556</v>
      </c>
      <c r="B106">
        <f t="shared" si="6"/>
        <v>2.7188689505165849E-2</v>
      </c>
      <c r="C106">
        <f t="shared" si="6"/>
        <v>2.7188689505165849E-2</v>
      </c>
      <c r="D106">
        <v>1.3</v>
      </c>
      <c r="E106">
        <f t="shared" si="4"/>
        <v>0.5</v>
      </c>
      <c r="F106" t="s">
        <v>1097</v>
      </c>
      <c r="G106" t="s">
        <v>570</v>
      </c>
      <c r="H106" t="s">
        <v>246</v>
      </c>
      <c r="I106" t="s">
        <v>143</v>
      </c>
      <c r="J106" t="s">
        <v>119</v>
      </c>
      <c r="K106" t="s">
        <v>571</v>
      </c>
      <c r="L106" t="s">
        <v>572</v>
      </c>
      <c r="M106" t="s">
        <v>57</v>
      </c>
      <c r="N106" t="s">
        <v>1</v>
      </c>
      <c r="O106" t="s">
        <v>293</v>
      </c>
      <c r="P106" t="s">
        <v>528</v>
      </c>
      <c r="Q106" t="s">
        <v>121</v>
      </c>
      <c r="R106" t="s">
        <v>573</v>
      </c>
    </row>
    <row r="107" spans="1:30" x14ac:dyDescent="0.2">
      <c r="A107" t="s">
        <v>556</v>
      </c>
      <c r="B107">
        <f t="shared" si="6"/>
        <v>2.7188689505165849E-2</v>
      </c>
      <c r="C107">
        <f t="shared" si="6"/>
        <v>2.7188689505165849E-2</v>
      </c>
      <c r="D107">
        <v>1.2</v>
      </c>
      <c r="E107">
        <f t="shared" si="4"/>
        <v>0.39999999999999991</v>
      </c>
      <c r="F107" t="s">
        <v>1097</v>
      </c>
      <c r="G107" t="s">
        <v>190</v>
      </c>
      <c r="H107" t="s">
        <v>191</v>
      </c>
      <c r="I107" t="s">
        <v>192</v>
      </c>
      <c r="J107" t="s">
        <v>68</v>
      </c>
      <c r="K107" t="s">
        <v>193</v>
      </c>
      <c r="L107" t="s">
        <v>194</v>
      </c>
      <c r="M107" t="s">
        <v>52</v>
      </c>
      <c r="N107" t="s">
        <v>195</v>
      </c>
      <c r="O107" t="s">
        <v>196</v>
      </c>
      <c r="P107" t="s">
        <v>106</v>
      </c>
      <c r="Q107" t="s">
        <v>574</v>
      </c>
      <c r="R107" t="s">
        <v>158</v>
      </c>
      <c r="S107" t="s">
        <v>48</v>
      </c>
      <c r="T107" t="s">
        <v>575</v>
      </c>
    </row>
    <row r="108" spans="1:30" x14ac:dyDescent="0.2">
      <c r="A108" t="s">
        <v>556</v>
      </c>
      <c r="B108">
        <f t="shared" si="6"/>
        <v>2.7188689505165849E-2</v>
      </c>
      <c r="C108">
        <f t="shared" si="6"/>
        <v>2.7188689505165849E-2</v>
      </c>
      <c r="D108">
        <v>1.1000000000000001</v>
      </c>
      <c r="E108">
        <f t="shared" si="4"/>
        <v>0.30000000000000004</v>
      </c>
      <c r="F108" t="s">
        <v>1097</v>
      </c>
      <c r="G108" t="s">
        <v>50</v>
      </c>
      <c r="H108" t="s">
        <v>576</v>
      </c>
      <c r="I108" t="s">
        <v>577</v>
      </c>
      <c r="J108" t="s">
        <v>578</v>
      </c>
      <c r="K108" t="s">
        <v>94</v>
      </c>
      <c r="L108" t="s">
        <v>131</v>
      </c>
      <c r="M108" t="s">
        <v>281</v>
      </c>
      <c r="N108" t="s">
        <v>48</v>
      </c>
      <c r="O108" t="s">
        <v>499</v>
      </c>
      <c r="P108" t="s">
        <v>52</v>
      </c>
      <c r="Q108" t="s">
        <v>85</v>
      </c>
      <c r="R108" t="s">
        <v>212</v>
      </c>
    </row>
    <row r="109" spans="1:30" x14ac:dyDescent="0.2">
      <c r="A109" t="s">
        <v>556</v>
      </c>
      <c r="B109">
        <f t="shared" si="6"/>
        <v>2.7188689505165849E-2</v>
      </c>
      <c r="C109">
        <f t="shared" si="6"/>
        <v>2.7188689505165849E-2</v>
      </c>
      <c r="D109">
        <v>1</v>
      </c>
      <c r="E109">
        <f t="shared" si="4"/>
        <v>0.19999999999999996</v>
      </c>
      <c r="F109" t="s">
        <v>1097</v>
      </c>
      <c r="G109" t="s">
        <v>297</v>
      </c>
      <c r="H109" t="s">
        <v>83</v>
      </c>
      <c r="I109" t="s">
        <v>52</v>
      </c>
      <c r="J109" t="s">
        <v>207</v>
      </c>
      <c r="K109" t="s">
        <v>330</v>
      </c>
      <c r="L109" t="s">
        <v>47</v>
      </c>
      <c r="M109" t="s">
        <v>186</v>
      </c>
      <c r="N109" t="s">
        <v>579</v>
      </c>
      <c r="O109" t="s">
        <v>580</v>
      </c>
      <c r="P109" t="s">
        <v>245</v>
      </c>
      <c r="Q109" t="s">
        <v>517</v>
      </c>
      <c r="R109" t="s">
        <v>52</v>
      </c>
      <c r="S109" t="s">
        <v>518</v>
      </c>
    </row>
    <row r="110" spans="1:30" x14ac:dyDescent="0.2">
      <c r="A110" t="s">
        <v>556</v>
      </c>
      <c r="B110">
        <f t="shared" si="6"/>
        <v>2.7188689505165849E-2</v>
      </c>
      <c r="C110">
        <f t="shared" si="6"/>
        <v>2.7188689505165849E-2</v>
      </c>
      <c r="D110">
        <v>0.90000000000000102</v>
      </c>
      <c r="E110">
        <f t="shared" si="4"/>
        <v>0.10000000000000098</v>
      </c>
      <c r="F110" t="s">
        <v>1097</v>
      </c>
      <c r="G110" t="s">
        <v>216</v>
      </c>
      <c r="H110" t="s">
        <v>102</v>
      </c>
      <c r="I110" t="s">
        <v>390</v>
      </c>
      <c r="J110" t="s">
        <v>581</v>
      </c>
      <c r="K110" t="s">
        <v>131</v>
      </c>
      <c r="L110" t="s">
        <v>315</v>
      </c>
      <c r="M110" t="s">
        <v>65</v>
      </c>
      <c r="N110" t="s">
        <v>107</v>
      </c>
      <c r="O110" t="s">
        <v>57</v>
      </c>
      <c r="P110" t="s">
        <v>67</v>
      </c>
      <c r="Q110" t="s">
        <v>582</v>
      </c>
      <c r="R110" t="s">
        <v>532</v>
      </c>
    </row>
    <row r="111" spans="1:30" x14ac:dyDescent="0.2">
      <c r="A111" t="s">
        <v>556</v>
      </c>
      <c r="B111">
        <f t="shared" si="6"/>
        <v>2.7188689505165849E-2</v>
      </c>
      <c r="C111">
        <f t="shared" si="6"/>
        <v>2.7188689505165849E-2</v>
      </c>
      <c r="D111">
        <v>0.80000000000000104</v>
      </c>
      <c r="E111">
        <f t="shared" si="4"/>
        <v>9.9920072216264089E-16</v>
      </c>
      <c r="F111" t="s">
        <v>1097</v>
      </c>
      <c r="G111" t="s">
        <v>182</v>
      </c>
      <c r="H111" t="s">
        <v>339</v>
      </c>
      <c r="I111" t="s">
        <v>75</v>
      </c>
      <c r="J111" t="s">
        <v>65</v>
      </c>
      <c r="K111" t="s">
        <v>583</v>
      </c>
      <c r="L111" t="s">
        <v>584</v>
      </c>
      <c r="M111" t="s">
        <v>585</v>
      </c>
      <c r="N111" t="s">
        <v>184</v>
      </c>
      <c r="O111" t="s">
        <v>131</v>
      </c>
      <c r="P111" t="s">
        <v>64</v>
      </c>
      <c r="Q111" t="s">
        <v>65</v>
      </c>
      <c r="R111" t="s">
        <v>268</v>
      </c>
      <c r="S111" t="s">
        <v>306</v>
      </c>
    </row>
    <row r="112" spans="1:30" x14ac:dyDescent="0.2">
      <c r="A112" t="s">
        <v>556</v>
      </c>
      <c r="B112">
        <f t="shared" si="6"/>
        <v>2.7188689505165849E-2</v>
      </c>
      <c r="C112">
        <f t="shared" si="6"/>
        <v>2.7188689505165849E-2</v>
      </c>
      <c r="D112">
        <v>0.70000000000000095</v>
      </c>
      <c r="E112">
        <f t="shared" si="4"/>
        <v>-9.999999999999909E-2</v>
      </c>
      <c r="F112" t="s">
        <v>1097</v>
      </c>
      <c r="G112" t="s">
        <v>72</v>
      </c>
      <c r="H112" t="s">
        <v>237</v>
      </c>
      <c r="I112" t="s">
        <v>586</v>
      </c>
      <c r="J112" t="s">
        <v>1</v>
      </c>
      <c r="K112" t="s">
        <v>587</v>
      </c>
      <c r="L112" t="s">
        <v>124</v>
      </c>
      <c r="M112" t="s">
        <v>588</v>
      </c>
      <c r="N112" t="s">
        <v>230</v>
      </c>
      <c r="O112" t="s">
        <v>198</v>
      </c>
      <c r="P112" t="s">
        <v>589</v>
      </c>
    </row>
    <row r="113" spans="1:34" x14ac:dyDescent="0.2">
      <c r="A113" t="s">
        <v>556</v>
      </c>
      <c r="B113">
        <f t="shared" si="6"/>
        <v>2.7188689505165849E-2</v>
      </c>
      <c r="C113">
        <f t="shared" si="6"/>
        <v>2.7188689505165849E-2</v>
      </c>
      <c r="D113">
        <v>0.6</v>
      </c>
      <c r="E113">
        <f t="shared" si="4"/>
        <v>-0.20000000000000007</v>
      </c>
      <c r="F113" t="s">
        <v>1097</v>
      </c>
      <c r="G113" t="s">
        <v>297</v>
      </c>
      <c r="H113" t="s">
        <v>538</v>
      </c>
      <c r="I113" t="s">
        <v>65</v>
      </c>
      <c r="J113" t="s">
        <v>565</v>
      </c>
      <c r="K113" t="s">
        <v>52</v>
      </c>
      <c r="L113" t="s">
        <v>107</v>
      </c>
      <c r="M113" t="s">
        <v>590</v>
      </c>
      <c r="N113" t="s">
        <v>408</v>
      </c>
      <c r="O113" t="s">
        <v>125</v>
      </c>
      <c r="P113" t="s">
        <v>140</v>
      </c>
      <c r="Q113" t="s">
        <v>568</v>
      </c>
      <c r="R113" t="s">
        <v>569</v>
      </c>
    </row>
    <row r="114" spans="1:34" x14ac:dyDescent="0.2">
      <c r="A114" t="s">
        <v>556</v>
      </c>
      <c r="B114">
        <f t="shared" si="6"/>
        <v>2.7188689505165849E-2</v>
      </c>
      <c r="C114">
        <f t="shared" si="6"/>
        <v>2.7188689505165849E-2</v>
      </c>
      <c r="D114">
        <v>0.5</v>
      </c>
      <c r="E114">
        <f t="shared" si="4"/>
        <v>-0.30000000000000004</v>
      </c>
      <c r="F114" t="s">
        <v>1097</v>
      </c>
      <c r="G114" t="s">
        <v>72</v>
      </c>
      <c r="H114" t="s">
        <v>591</v>
      </c>
      <c r="I114" t="s">
        <v>592</v>
      </c>
      <c r="J114" t="s">
        <v>174</v>
      </c>
      <c r="K114" t="s">
        <v>48</v>
      </c>
      <c r="L114" t="s">
        <v>593</v>
      </c>
      <c r="M114" t="s">
        <v>57</v>
      </c>
      <c r="N114" t="s">
        <v>594</v>
      </c>
      <c r="O114" t="s">
        <v>375</v>
      </c>
      <c r="P114" t="s">
        <v>48</v>
      </c>
      <c r="Q114" t="s">
        <v>595</v>
      </c>
      <c r="R114" t="s">
        <v>596</v>
      </c>
    </row>
    <row r="115" spans="1:34" x14ac:dyDescent="0.2">
      <c r="A115" t="s">
        <v>556</v>
      </c>
      <c r="B115">
        <f t="shared" si="6"/>
        <v>2.7188689505165849E-2</v>
      </c>
      <c r="C115">
        <f t="shared" si="6"/>
        <v>2.7188689505165849E-2</v>
      </c>
      <c r="D115">
        <v>0.4</v>
      </c>
      <c r="E115">
        <f t="shared" si="4"/>
        <v>-0.4</v>
      </c>
      <c r="F115" t="s">
        <v>1097</v>
      </c>
      <c r="G115" t="s">
        <v>597</v>
      </c>
      <c r="H115" t="s">
        <v>48</v>
      </c>
      <c r="I115" t="s">
        <v>389</v>
      </c>
      <c r="J115" t="s">
        <v>416</v>
      </c>
      <c r="K115" t="s">
        <v>586</v>
      </c>
      <c r="L115" t="s">
        <v>1</v>
      </c>
      <c r="M115" t="s">
        <v>362</v>
      </c>
      <c r="N115" t="s">
        <v>121</v>
      </c>
      <c r="O115" t="s">
        <v>1</v>
      </c>
      <c r="P115" t="s">
        <v>361</v>
      </c>
      <c r="Q115" t="s">
        <v>409</v>
      </c>
      <c r="R115" t="s">
        <v>598</v>
      </c>
    </row>
    <row r="116" spans="1:34" x14ac:dyDescent="0.2">
      <c r="A116" t="s">
        <v>556</v>
      </c>
      <c r="B116">
        <f t="shared" si="6"/>
        <v>2.7188689505165849E-2</v>
      </c>
      <c r="C116">
        <f t="shared" si="6"/>
        <v>2.7188689505165849E-2</v>
      </c>
      <c r="D116">
        <v>0.3</v>
      </c>
      <c r="E116">
        <f t="shared" si="4"/>
        <v>-0.5</v>
      </c>
      <c r="F116" t="s">
        <v>1097</v>
      </c>
      <c r="G116" t="s">
        <v>297</v>
      </c>
      <c r="H116" t="s">
        <v>443</v>
      </c>
      <c r="I116" t="s">
        <v>67</v>
      </c>
      <c r="J116" t="s">
        <v>101</v>
      </c>
      <c r="K116" t="s">
        <v>44</v>
      </c>
      <c r="L116" t="s">
        <v>45</v>
      </c>
      <c r="M116" t="s">
        <v>523</v>
      </c>
      <c r="N116" t="s">
        <v>52</v>
      </c>
      <c r="O116" t="s">
        <v>268</v>
      </c>
      <c r="P116" t="s">
        <v>52</v>
      </c>
      <c r="Q116" t="s">
        <v>186</v>
      </c>
      <c r="R116" t="s">
        <v>599</v>
      </c>
      <c r="S116" t="s">
        <v>600</v>
      </c>
    </row>
    <row r="117" spans="1:34" x14ac:dyDescent="0.2">
      <c r="A117" t="s">
        <v>556</v>
      </c>
      <c r="B117">
        <f t="shared" si="6"/>
        <v>2.7188689505165849E-2</v>
      </c>
      <c r="C117">
        <f t="shared" si="6"/>
        <v>2.7188689505165849E-2</v>
      </c>
      <c r="D117">
        <v>0.2</v>
      </c>
      <c r="E117">
        <f t="shared" si="4"/>
        <v>-0.60000000000000009</v>
      </c>
      <c r="F117" t="s">
        <v>1097</v>
      </c>
      <c r="G117" t="s">
        <v>72</v>
      </c>
      <c r="H117" t="s">
        <v>601</v>
      </c>
      <c r="I117" t="s">
        <v>524</v>
      </c>
      <c r="J117" t="s">
        <v>75</v>
      </c>
      <c r="K117" t="s">
        <v>193</v>
      </c>
      <c r="L117" t="s">
        <v>177</v>
      </c>
      <c r="M117" t="s">
        <v>238</v>
      </c>
      <c r="N117" t="s">
        <v>602</v>
      </c>
      <c r="O117" t="s">
        <v>508</v>
      </c>
      <c r="P117" t="s">
        <v>52</v>
      </c>
      <c r="Q117" t="s">
        <v>603</v>
      </c>
      <c r="R117" t="s">
        <v>604</v>
      </c>
    </row>
    <row r="118" spans="1:34" x14ac:dyDescent="0.2">
      <c r="A118" t="s">
        <v>556</v>
      </c>
      <c r="B118">
        <f t="shared" si="6"/>
        <v>2.7188689505165849E-2</v>
      </c>
      <c r="C118">
        <f t="shared" si="6"/>
        <v>2.7188689505165849E-2</v>
      </c>
      <c r="D118">
        <v>9.9999999999999895E-2</v>
      </c>
      <c r="E118">
        <f t="shared" si="4"/>
        <v>-0.70000000000000018</v>
      </c>
      <c r="F118" t="s">
        <v>1097</v>
      </c>
      <c r="G118" t="s">
        <v>50</v>
      </c>
      <c r="H118" t="s">
        <v>75</v>
      </c>
      <c r="I118" t="s">
        <v>474</v>
      </c>
      <c r="J118" t="s">
        <v>140</v>
      </c>
      <c r="K118" t="s">
        <v>260</v>
      </c>
      <c r="L118" t="s">
        <v>475</v>
      </c>
      <c r="M118" t="s">
        <v>476</v>
      </c>
      <c r="N118" t="s">
        <v>245</v>
      </c>
      <c r="O118" t="s">
        <v>48</v>
      </c>
      <c r="P118" t="s">
        <v>605</v>
      </c>
      <c r="Q118" t="s">
        <v>606</v>
      </c>
    </row>
    <row r="119" spans="1:34" x14ac:dyDescent="0.2">
      <c r="A119" t="s">
        <v>556</v>
      </c>
      <c r="B119">
        <f t="shared" si="6"/>
        <v>2.7188689505165849E-2</v>
      </c>
      <c r="C119">
        <f t="shared" si="6"/>
        <v>2.7188689505165849E-2</v>
      </c>
      <c r="D119">
        <v>0</v>
      </c>
      <c r="E119">
        <f t="shared" si="4"/>
        <v>-0.8</v>
      </c>
      <c r="F119" t="s">
        <v>1097</v>
      </c>
      <c r="G119" t="s">
        <v>274</v>
      </c>
      <c r="H119" t="s">
        <v>75</v>
      </c>
      <c r="I119" t="s">
        <v>607</v>
      </c>
      <c r="J119" t="s">
        <v>52</v>
      </c>
      <c r="K119" t="s">
        <v>608</v>
      </c>
      <c r="L119" t="s">
        <v>609</v>
      </c>
      <c r="M119" t="s">
        <v>68</v>
      </c>
      <c r="N119" t="s">
        <v>69</v>
      </c>
      <c r="O119" t="s">
        <v>41</v>
      </c>
      <c r="P119" t="s">
        <v>48</v>
      </c>
      <c r="Q119" t="s">
        <v>610</v>
      </c>
      <c r="R119" t="s">
        <v>611</v>
      </c>
    </row>
    <row r="120" spans="1:34" x14ac:dyDescent="0.2">
      <c r="A120" t="s">
        <v>556</v>
      </c>
      <c r="B120">
        <f t="shared" si="6"/>
        <v>2.7188689505165849E-2</v>
      </c>
      <c r="C120">
        <f t="shared" si="6"/>
        <v>2.7188689505165849E-2</v>
      </c>
      <c r="D120">
        <v>-0.1</v>
      </c>
      <c r="E120">
        <f t="shared" si="4"/>
        <v>-0.9</v>
      </c>
      <c r="F120" t="s">
        <v>1097</v>
      </c>
      <c r="G120" t="s">
        <v>50</v>
      </c>
      <c r="H120" t="s">
        <v>291</v>
      </c>
      <c r="I120" t="s">
        <v>48</v>
      </c>
      <c r="J120" t="s">
        <v>407</v>
      </c>
      <c r="K120" t="s">
        <v>140</v>
      </c>
      <c r="L120" t="s">
        <v>1</v>
      </c>
      <c r="M120" t="s">
        <v>81</v>
      </c>
      <c r="N120" t="s">
        <v>408</v>
      </c>
      <c r="O120" t="s">
        <v>219</v>
      </c>
      <c r="P120" t="s">
        <v>245</v>
      </c>
      <c r="Q120" t="s">
        <v>612</v>
      </c>
      <c r="R120" t="s">
        <v>613</v>
      </c>
    </row>
    <row r="121" spans="1:34" x14ac:dyDescent="0.2">
      <c r="A121" t="s">
        <v>556</v>
      </c>
      <c r="B121">
        <f t="shared" si="6"/>
        <v>2.7188689505165849E-2</v>
      </c>
      <c r="C121">
        <f t="shared" si="6"/>
        <v>2.7188689505165849E-2</v>
      </c>
      <c r="D121">
        <v>-0.2</v>
      </c>
      <c r="E121">
        <f t="shared" si="4"/>
        <v>-1</v>
      </c>
      <c r="F121" t="s">
        <v>1097</v>
      </c>
      <c r="G121" t="s">
        <v>182</v>
      </c>
      <c r="H121" t="s">
        <v>319</v>
      </c>
      <c r="I121" t="s">
        <v>614</v>
      </c>
      <c r="J121" t="s">
        <v>52</v>
      </c>
      <c r="K121" t="s">
        <v>615</v>
      </c>
      <c r="L121" t="s">
        <v>48</v>
      </c>
      <c r="M121" t="s">
        <v>430</v>
      </c>
      <c r="N121" t="s">
        <v>616</v>
      </c>
      <c r="O121" t="s">
        <v>617</v>
      </c>
      <c r="P121" t="s">
        <v>41</v>
      </c>
      <c r="Q121" t="s">
        <v>48</v>
      </c>
      <c r="R121" t="s">
        <v>463</v>
      </c>
    </row>
    <row r="122" spans="1:34" x14ac:dyDescent="0.2">
      <c r="A122" t="s">
        <v>1087</v>
      </c>
      <c r="D122">
        <v>1.7</v>
      </c>
      <c r="E122">
        <f t="shared" si="4"/>
        <v>0.89999999999999991</v>
      </c>
      <c r="F122" t="s">
        <v>1097</v>
      </c>
      <c r="G122" t="s">
        <v>302</v>
      </c>
      <c r="H122" t="s">
        <v>121</v>
      </c>
      <c r="I122" t="s">
        <v>186</v>
      </c>
      <c r="J122" t="s">
        <v>619</v>
      </c>
      <c r="K122" t="s">
        <v>303</v>
      </c>
      <c r="L122" t="s">
        <v>102</v>
      </c>
      <c r="M122" t="s">
        <v>517</v>
      </c>
      <c r="N122" t="s">
        <v>52</v>
      </c>
      <c r="O122" t="s">
        <v>84</v>
      </c>
      <c r="P122" t="s">
        <v>400</v>
      </c>
      <c r="Q122" t="s">
        <v>175</v>
      </c>
      <c r="V122" t="s">
        <v>302</v>
      </c>
      <c r="W122" t="s">
        <v>121</v>
      </c>
      <c r="X122" t="s">
        <v>186</v>
      </c>
      <c r="Y122" t="s">
        <v>619</v>
      </c>
      <c r="Z122" t="s">
        <v>303</v>
      </c>
      <c r="AA122" t="s">
        <v>102</v>
      </c>
      <c r="AB122" t="s">
        <v>517</v>
      </c>
      <c r="AC122" t="s">
        <v>52</v>
      </c>
      <c r="AD122" t="s">
        <v>84</v>
      </c>
      <c r="AE122" t="s">
        <v>400</v>
      </c>
      <c r="AF122" t="s">
        <v>175</v>
      </c>
    </row>
    <row r="123" spans="1:34" x14ac:dyDescent="0.2">
      <c r="A123" t="s">
        <v>1087</v>
      </c>
      <c r="D123">
        <v>1.6</v>
      </c>
      <c r="E123">
        <f t="shared" si="4"/>
        <v>0.8</v>
      </c>
      <c r="F123" t="s">
        <v>1097</v>
      </c>
      <c r="G123" t="s">
        <v>72</v>
      </c>
      <c r="H123" t="s">
        <v>534</v>
      </c>
      <c r="I123" t="s">
        <v>620</v>
      </c>
      <c r="J123" t="s">
        <v>75</v>
      </c>
      <c r="K123" t="s">
        <v>621</v>
      </c>
      <c r="L123" t="s">
        <v>52</v>
      </c>
      <c r="M123" t="s">
        <v>48</v>
      </c>
      <c r="N123" t="s">
        <v>358</v>
      </c>
      <c r="O123" t="s">
        <v>121</v>
      </c>
      <c r="P123" t="s">
        <v>48</v>
      </c>
      <c r="Q123" t="s">
        <v>622</v>
      </c>
      <c r="R123" t="s">
        <v>623</v>
      </c>
      <c r="V123" t="s">
        <v>72</v>
      </c>
      <c r="W123" t="s">
        <v>534</v>
      </c>
      <c r="X123" t="s">
        <v>620</v>
      </c>
      <c r="Y123" t="s">
        <v>75</v>
      </c>
      <c r="Z123" t="s">
        <v>621</v>
      </c>
      <c r="AA123" t="s">
        <v>52</v>
      </c>
      <c r="AB123" t="s">
        <v>48</v>
      </c>
      <c r="AC123" t="s">
        <v>358</v>
      </c>
      <c r="AD123" t="s">
        <v>121</v>
      </c>
      <c r="AE123" t="s">
        <v>48</v>
      </c>
      <c r="AF123" t="s">
        <v>622</v>
      </c>
      <c r="AG123" t="s">
        <v>623</v>
      </c>
    </row>
    <row r="124" spans="1:34" x14ac:dyDescent="0.2">
      <c r="A124" t="s">
        <v>1087</v>
      </c>
      <c r="D124">
        <v>1.5</v>
      </c>
      <c r="E124">
        <f t="shared" si="4"/>
        <v>0.7</v>
      </c>
      <c r="F124" t="s">
        <v>1097</v>
      </c>
      <c r="G124" t="s">
        <v>624</v>
      </c>
      <c r="H124" t="s">
        <v>144</v>
      </c>
      <c r="I124" t="s">
        <v>439</v>
      </c>
      <c r="J124" t="s">
        <v>45</v>
      </c>
      <c r="K124" t="s">
        <v>625</v>
      </c>
      <c r="L124" t="s">
        <v>626</v>
      </c>
      <c r="M124" t="s">
        <v>1</v>
      </c>
      <c r="N124" t="s">
        <v>185</v>
      </c>
      <c r="O124" t="s">
        <v>329</v>
      </c>
      <c r="P124" t="s">
        <v>52</v>
      </c>
      <c r="Q124" t="s">
        <v>196</v>
      </c>
      <c r="R124" t="s">
        <v>101</v>
      </c>
      <c r="S124" t="s">
        <v>77</v>
      </c>
      <c r="V124" t="s">
        <v>624</v>
      </c>
      <c r="W124" t="s">
        <v>144</v>
      </c>
      <c r="X124" t="s">
        <v>439</v>
      </c>
      <c r="Y124" t="s">
        <v>45</v>
      </c>
      <c r="Z124" t="s">
        <v>625</v>
      </c>
      <c r="AA124" t="s">
        <v>626</v>
      </c>
      <c r="AB124" t="s">
        <v>1</v>
      </c>
      <c r="AC124" t="s">
        <v>185</v>
      </c>
      <c r="AD124" t="s">
        <v>329</v>
      </c>
      <c r="AE124" t="s">
        <v>52</v>
      </c>
      <c r="AF124" t="s">
        <v>196</v>
      </c>
      <c r="AG124" t="s">
        <v>101</v>
      </c>
      <c r="AH124" t="s">
        <v>77</v>
      </c>
    </row>
    <row r="125" spans="1:34" x14ac:dyDescent="0.2">
      <c r="A125" t="s">
        <v>1087</v>
      </c>
      <c r="D125">
        <v>1.4</v>
      </c>
      <c r="E125">
        <f t="shared" si="4"/>
        <v>0.59999999999999987</v>
      </c>
      <c r="F125" t="s">
        <v>1097</v>
      </c>
      <c r="G125" t="s">
        <v>473</v>
      </c>
      <c r="H125" t="s">
        <v>627</v>
      </c>
      <c r="I125" t="s">
        <v>52</v>
      </c>
      <c r="J125" t="s">
        <v>207</v>
      </c>
      <c r="K125" t="s">
        <v>41</v>
      </c>
      <c r="L125" t="s">
        <v>48</v>
      </c>
      <c r="M125" t="s">
        <v>463</v>
      </c>
      <c r="N125" t="s">
        <v>245</v>
      </c>
      <c r="O125" t="s">
        <v>517</v>
      </c>
      <c r="P125" t="s">
        <v>52</v>
      </c>
      <c r="Q125" t="s">
        <v>122</v>
      </c>
      <c r="R125" t="s">
        <v>256</v>
      </c>
      <c r="V125" t="s">
        <v>473</v>
      </c>
      <c r="W125" t="s">
        <v>627</v>
      </c>
      <c r="X125" t="s">
        <v>52</v>
      </c>
      <c r="Y125" t="s">
        <v>207</v>
      </c>
      <c r="Z125" t="s">
        <v>41</v>
      </c>
      <c r="AA125" t="s">
        <v>48</v>
      </c>
      <c r="AB125" t="s">
        <v>463</v>
      </c>
      <c r="AC125" t="s">
        <v>245</v>
      </c>
      <c r="AD125" t="s">
        <v>517</v>
      </c>
      <c r="AE125" t="s">
        <v>52</v>
      </c>
      <c r="AF125" t="s">
        <v>122</v>
      </c>
      <c r="AG125" t="s">
        <v>256</v>
      </c>
    </row>
    <row r="126" spans="1:34" x14ac:dyDescent="0.2">
      <c r="A126" t="s">
        <v>1087</v>
      </c>
      <c r="D126">
        <v>1.3</v>
      </c>
      <c r="E126">
        <f t="shared" si="4"/>
        <v>0.5</v>
      </c>
      <c r="F126" t="s">
        <v>1097</v>
      </c>
      <c r="G126" t="s">
        <v>274</v>
      </c>
      <c r="H126" t="s">
        <v>151</v>
      </c>
      <c r="I126" t="s">
        <v>334</v>
      </c>
      <c r="J126" t="s">
        <v>626</v>
      </c>
      <c r="K126" t="s">
        <v>533</v>
      </c>
      <c r="L126" t="s">
        <v>628</v>
      </c>
      <c r="M126" t="s">
        <v>629</v>
      </c>
      <c r="N126" t="s">
        <v>630</v>
      </c>
      <c r="O126" t="s">
        <v>186</v>
      </c>
      <c r="P126" t="s">
        <v>212</v>
      </c>
      <c r="Q126" t="s">
        <v>52</v>
      </c>
      <c r="R126" t="s">
        <v>48</v>
      </c>
      <c r="S126" t="s">
        <v>283</v>
      </c>
      <c r="V126" t="s">
        <v>274</v>
      </c>
      <c r="W126" t="s">
        <v>151</v>
      </c>
      <c r="X126" t="s">
        <v>334</v>
      </c>
      <c r="Y126" t="s">
        <v>626</v>
      </c>
      <c r="Z126" t="s">
        <v>533</v>
      </c>
      <c r="AA126" t="s">
        <v>628</v>
      </c>
      <c r="AB126" t="s">
        <v>629</v>
      </c>
      <c r="AC126" t="s">
        <v>630</v>
      </c>
      <c r="AD126" t="s">
        <v>186</v>
      </c>
      <c r="AE126" t="s">
        <v>212</v>
      </c>
      <c r="AF126" t="s">
        <v>52</v>
      </c>
      <c r="AG126" t="s">
        <v>48</v>
      </c>
      <c r="AH126" t="s">
        <v>283</v>
      </c>
    </row>
    <row r="127" spans="1:34" x14ac:dyDescent="0.2">
      <c r="A127" t="s">
        <v>1087</v>
      </c>
      <c r="D127">
        <v>1.2</v>
      </c>
      <c r="E127">
        <f t="shared" si="4"/>
        <v>0.39999999999999991</v>
      </c>
      <c r="F127" t="s">
        <v>1097</v>
      </c>
      <c r="G127" t="s">
        <v>631</v>
      </c>
      <c r="H127" t="s">
        <v>463</v>
      </c>
      <c r="I127" t="s">
        <v>143</v>
      </c>
      <c r="J127" t="s">
        <v>632</v>
      </c>
      <c r="K127" t="s">
        <v>245</v>
      </c>
      <c r="L127" t="s">
        <v>633</v>
      </c>
      <c r="M127" t="s">
        <v>52</v>
      </c>
      <c r="N127" t="s">
        <v>634</v>
      </c>
      <c r="O127" t="s">
        <v>52</v>
      </c>
      <c r="P127" t="s">
        <v>48</v>
      </c>
      <c r="Q127" t="s">
        <v>386</v>
      </c>
      <c r="V127" t="s">
        <v>631</v>
      </c>
      <c r="W127" t="s">
        <v>463</v>
      </c>
      <c r="X127" t="s">
        <v>143</v>
      </c>
      <c r="Y127" t="s">
        <v>632</v>
      </c>
      <c r="Z127" t="s">
        <v>245</v>
      </c>
      <c r="AA127" t="s">
        <v>633</v>
      </c>
      <c r="AB127" t="s">
        <v>52</v>
      </c>
      <c r="AC127" t="s">
        <v>634</v>
      </c>
      <c r="AD127" t="s">
        <v>52</v>
      </c>
      <c r="AE127" t="s">
        <v>48</v>
      </c>
      <c r="AF127" t="s">
        <v>386</v>
      </c>
    </row>
    <row r="128" spans="1:34" x14ac:dyDescent="0.2">
      <c r="A128" t="s">
        <v>1087</v>
      </c>
      <c r="D128">
        <v>1.1000000000000001</v>
      </c>
      <c r="E128">
        <f t="shared" si="4"/>
        <v>0.30000000000000004</v>
      </c>
      <c r="F128" t="s">
        <v>1097</v>
      </c>
      <c r="G128" t="s">
        <v>61</v>
      </c>
      <c r="H128" t="s">
        <v>48</v>
      </c>
      <c r="I128" t="s">
        <v>635</v>
      </c>
      <c r="J128" t="s">
        <v>101</v>
      </c>
      <c r="K128" t="s">
        <v>137</v>
      </c>
      <c r="L128" t="s">
        <v>223</v>
      </c>
      <c r="M128" t="s">
        <v>186</v>
      </c>
      <c r="N128" t="s">
        <v>219</v>
      </c>
      <c r="O128" t="s">
        <v>527</v>
      </c>
      <c r="P128" t="s">
        <v>121</v>
      </c>
      <c r="Q128" t="s">
        <v>636</v>
      </c>
      <c r="R128" t="s">
        <v>637</v>
      </c>
      <c r="V128" t="s">
        <v>61</v>
      </c>
      <c r="W128" t="s">
        <v>48</v>
      </c>
      <c r="X128" t="s">
        <v>635</v>
      </c>
      <c r="Y128" t="s">
        <v>101</v>
      </c>
      <c r="Z128" t="s">
        <v>137</v>
      </c>
      <c r="AA128" t="s">
        <v>223</v>
      </c>
      <c r="AB128" t="s">
        <v>186</v>
      </c>
      <c r="AC128" t="s">
        <v>219</v>
      </c>
      <c r="AD128" t="s">
        <v>527</v>
      </c>
      <c r="AE128" t="s">
        <v>121</v>
      </c>
      <c r="AF128" t="s">
        <v>636</v>
      </c>
      <c r="AG128" t="s">
        <v>637</v>
      </c>
    </row>
    <row r="129" spans="1:35" x14ac:dyDescent="0.2">
      <c r="A129" t="s">
        <v>1087</v>
      </c>
      <c r="D129">
        <v>1</v>
      </c>
      <c r="E129">
        <f t="shared" si="4"/>
        <v>0.19999999999999996</v>
      </c>
      <c r="F129" t="s">
        <v>1097</v>
      </c>
      <c r="G129" t="s">
        <v>274</v>
      </c>
      <c r="H129" t="s">
        <v>151</v>
      </c>
      <c r="I129" t="s">
        <v>638</v>
      </c>
      <c r="J129" t="s">
        <v>97</v>
      </c>
      <c r="K129" t="s">
        <v>57</v>
      </c>
      <c r="L129" t="s">
        <v>68</v>
      </c>
      <c r="M129" t="s">
        <v>639</v>
      </c>
      <c r="N129" t="s">
        <v>223</v>
      </c>
      <c r="O129" t="s">
        <v>186</v>
      </c>
      <c r="P129" t="s">
        <v>640</v>
      </c>
      <c r="Q129" t="s">
        <v>339</v>
      </c>
      <c r="V129" t="s">
        <v>274</v>
      </c>
      <c r="W129" t="s">
        <v>151</v>
      </c>
      <c r="X129" t="s">
        <v>638</v>
      </c>
      <c r="Y129" t="s">
        <v>97</v>
      </c>
      <c r="Z129" t="s">
        <v>57</v>
      </c>
      <c r="AA129" t="s">
        <v>68</v>
      </c>
      <c r="AB129" t="s">
        <v>639</v>
      </c>
      <c r="AC129" t="s">
        <v>223</v>
      </c>
      <c r="AD129" t="s">
        <v>186</v>
      </c>
      <c r="AE129" t="s">
        <v>640</v>
      </c>
      <c r="AF129" t="s">
        <v>339</v>
      </c>
    </row>
    <row r="130" spans="1:35" x14ac:dyDescent="0.2">
      <c r="A130" t="s">
        <v>1087</v>
      </c>
      <c r="D130">
        <v>0.90000000000000102</v>
      </c>
      <c r="E130">
        <f t="shared" si="4"/>
        <v>0.10000000000000098</v>
      </c>
      <c r="F130" t="s">
        <v>1097</v>
      </c>
      <c r="G130" t="s">
        <v>269</v>
      </c>
      <c r="H130" t="s">
        <v>51</v>
      </c>
      <c r="I130" t="s">
        <v>278</v>
      </c>
      <c r="J130" t="s">
        <v>140</v>
      </c>
      <c r="K130" t="s">
        <v>48</v>
      </c>
      <c r="L130" t="s">
        <v>641</v>
      </c>
      <c r="M130" t="s">
        <v>154</v>
      </c>
      <c r="N130" t="s">
        <v>63</v>
      </c>
      <c r="O130" t="s">
        <v>75</v>
      </c>
      <c r="P130" t="s">
        <v>403</v>
      </c>
      <c r="Q130" t="s">
        <v>193</v>
      </c>
      <c r="R130" t="s">
        <v>192</v>
      </c>
      <c r="V130" t="s">
        <v>269</v>
      </c>
      <c r="W130" t="s">
        <v>51</v>
      </c>
      <c r="X130" t="s">
        <v>278</v>
      </c>
      <c r="Y130" t="s">
        <v>140</v>
      </c>
      <c r="Z130" t="s">
        <v>48</v>
      </c>
      <c r="AA130" t="s">
        <v>641</v>
      </c>
      <c r="AB130" t="s">
        <v>154</v>
      </c>
      <c r="AC130" t="s">
        <v>63</v>
      </c>
      <c r="AD130" t="s">
        <v>75</v>
      </c>
      <c r="AE130" t="s">
        <v>403</v>
      </c>
      <c r="AF130" t="s">
        <v>193</v>
      </c>
      <c r="AG130" t="s">
        <v>192</v>
      </c>
    </row>
    <row r="131" spans="1:35" x14ac:dyDescent="0.2">
      <c r="A131" t="s">
        <v>1087</v>
      </c>
      <c r="D131">
        <v>0.80000000000000104</v>
      </c>
      <c r="E131">
        <f t="shared" si="4"/>
        <v>9.9920072216264089E-16</v>
      </c>
      <c r="F131" t="s">
        <v>1097</v>
      </c>
      <c r="G131" t="s">
        <v>50</v>
      </c>
      <c r="H131" t="s">
        <v>642</v>
      </c>
      <c r="I131" t="s">
        <v>260</v>
      </c>
      <c r="J131" t="s">
        <v>48</v>
      </c>
      <c r="K131" t="s">
        <v>643</v>
      </c>
      <c r="L131" t="s">
        <v>644</v>
      </c>
      <c r="M131" t="s">
        <v>645</v>
      </c>
      <c r="N131" t="s">
        <v>140</v>
      </c>
      <c r="O131" t="s">
        <v>48</v>
      </c>
      <c r="P131" t="s">
        <v>646</v>
      </c>
      <c r="Q131" t="s">
        <v>134</v>
      </c>
      <c r="V131" t="s">
        <v>50</v>
      </c>
      <c r="W131" t="s">
        <v>642</v>
      </c>
      <c r="X131" t="s">
        <v>260</v>
      </c>
      <c r="Y131" t="s">
        <v>48</v>
      </c>
      <c r="Z131" t="s">
        <v>643</v>
      </c>
      <c r="AA131" t="s">
        <v>644</v>
      </c>
      <c r="AB131" t="s">
        <v>645</v>
      </c>
      <c r="AC131" t="s">
        <v>140</v>
      </c>
      <c r="AD131" t="s">
        <v>48</v>
      </c>
      <c r="AE131" t="s">
        <v>646</v>
      </c>
      <c r="AF131" t="s">
        <v>134</v>
      </c>
    </row>
    <row r="132" spans="1:35" x14ac:dyDescent="0.2">
      <c r="A132" t="s">
        <v>1087</v>
      </c>
      <c r="D132">
        <v>0.70000000000000095</v>
      </c>
      <c r="E132">
        <f t="shared" ref="E132:E195" si="7">D132-0.8</f>
        <v>-9.999999999999909E-2</v>
      </c>
      <c r="F132" t="s">
        <v>1097</v>
      </c>
      <c r="G132" t="s">
        <v>647</v>
      </c>
      <c r="H132" t="s">
        <v>131</v>
      </c>
      <c r="I132" t="s">
        <v>648</v>
      </c>
      <c r="J132" t="s">
        <v>627</v>
      </c>
      <c r="K132" t="s">
        <v>52</v>
      </c>
      <c r="L132" t="s">
        <v>176</v>
      </c>
      <c r="M132" t="s">
        <v>158</v>
      </c>
      <c r="N132" t="s">
        <v>48</v>
      </c>
      <c r="O132" t="s">
        <v>338</v>
      </c>
      <c r="P132" t="s">
        <v>449</v>
      </c>
      <c r="Q132" t="s">
        <v>128</v>
      </c>
      <c r="R132" t="s">
        <v>649</v>
      </c>
      <c r="V132" t="s">
        <v>647</v>
      </c>
      <c r="W132" t="s">
        <v>131</v>
      </c>
      <c r="X132" t="s">
        <v>648</v>
      </c>
      <c r="Y132" t="s">
        <v>627</v>
      </c>
      <c r="Z132" t="s">
        <v>52</v>
      </c>
      <c r="AA132" t="s">
        <v>176</v>
      </c>
      <c r="AB132" t="s">
        <v>158</v>
      </c>
      <c r="AC132" t="s">
        <v>48</v>
      </c>
      <c r="AD132" t="s">
        <v>338</v>
      </c>
      <c r="AE132" t="s">
        <v>449</v>
      </c>
      <c r="AF132" t="s">
        <v>128</v>
      </c>
      <c r="AG132" t="s">
        <v>649</v>
      </c>
    </row>
    <row r="133" spans="1:35" x14ac:dyDescent="0.2">
      <c r="A133" t="s">
        <v>1087</v>
      </c>
      <c r="D133">
        <v>0.6</v>
      </c>
      <c r="E133">
        <f t="shared" si="7"/>
        <v>-0.20000000000000007</v>
      </c>
      <c r="F133" t="s">
        <v>1097</v>
      </c>
      <c r="G133" t="s">
        <v>50</v>
      </c>
      <c r="H133" t="s">
        <v>291</v>
      </c>
      <c r="I133" t="s">
        <v>48</v>
      </c>
      <c r="J133" t="s">
        <v>407</v>
      </c>
      <c r="K133" t="s">
        <v>140</v>
      </c>
      <c r="L133" t="s">
        <v>1</v>
      </c>
      <c r="M133" t="s">
        <v>81</v>
      </c>
      <c r="N133" t="s">
        <v>408</v>
      </c>
      <c r="O133" t="s">
        <v>219</v>
      </c>
      <c r="P133" t="s">
        <v>650</v>
      </c>
      <c r="Q133" t="s">
        <v>48</v>
      </c>
      <c r="R133" t="s">
        <v>651</v>
      </c>
      <c r="V133" t="s">
        <v>50</v>
      </c>
      <c r="W133" t="s">
        <v>291</v>
      </c>
      <c r="X133" t="s">
        <v>48</v>
      </c>
      <c r="Y133" t="s">
        <v>407</v>
      </c>
      <c r="Z133" t="s">
        <v>140</v>
      </c>
      <c r="AA133" t="s">
        <v>1</v>
      </c>
      <c r="AB133" t="s">
        <v>81</v>
      </c>
      <c r="AC133" t="s">
        <v>408</v>
      </c>
      <c r="AD133" t="s">
        <v>219</v>
      </c>
      <c r="AE133" t="s">
        <v>650</v>
      </c>
      <c r="AF133" t="s">
        <v>48</v>
      </c>
      <c r="AG133" t="s">
        <v>651</v>
      </c>
    </row>
    <row r="134" spans="1:35" x14ac:dyDescent="0.2">
      <c r="A134" t="s">
        <v>1087</v>
      </c>
      <c r="D134">
        <v>0.5</v>
      </c>
      <c r="E134">
        <f t="shared" si="7"/>
        <v>-0.30000000000000004</v>
      </c>
      <c r="F134" t="s">
        <v>1097</v>
      </c>
      <c r="G134" t="s">
        <v>182</v>
      </c>
      <c r="H134" t="s">
        <v>398</v>
      </c>
      <c r="I134" t="s">
        <v>460</v>
      </c>
      <c r="J134" t="s">
        <v>98</v>
      </c>
      <c r="K134" t="s">
        <v>308</v>
      </c>
      <c r="L134" t="s">
        <v>75</v>
      </c>
      <c r="M134" t="s">
        <v>480</v>
      </c>
      <c r="N134" t="s">
        <v>652</v>
      </c>
      <c r="O134" t="s">
        <v>140</v>
      </c>
      <c r="P134" t="s">
        <v>186</v>
      </c>
      <c r="Q134" t="s">
        <v>430</v>
      </c>
      <c r="R134" t="s">
        <v>363</v>
      </c>
      <c r="S134" t="s">
        <v>57</v>
      </c>
      <c r="T134" t="s">
        <v>224</v>
      </c>
      <c r="V134" t="s">
        <v>182</v>
      </c>
      <c r="W134" t="s">
        <v>398</v>
      </c>
      <c r="X134" t="s">
        <v>460</v>
      </c>
      <c r="Y134" t="s">
        <v>98</v>
      </c>
      <c r="Z134" t="s">
        <v>308</v>
      </c>
      <c r="AA134" t="s">
        <v>75</v>
      </c>
      <c r="AB134" t="s">
        <v>480</v>
      </c>
      <c r="AC134" t="s">
        <v>652</v>
      </c>
      <c r="AD134" t="s">
        <v>140</v>
      </c>
      <c r="AE134" t="s">
        <v>186</v>
      </c>
      <c r="AF134" t="s">
        <v>430</v>
      </c>
      <c r="AG134" t="s">
        <v>363</v>
      </c>
      <c r="AH134" t="s">
        <v>57</v>
      </c>
      <c r="AI134" t="s">
        <v>224</v>
      </c>
    </row>
    <row r="135" spans="1:35" x14ac:dyDescent="0.2">
      <c r="A135" t="s">
        <v>1087</v>
      </c>
      <c r="D135">
        <v>0.4</v>
      </c>
      <c r="E135">
        <f t="shared" si="7"/>
        <v>-0.4</v>
      </c>
      <c r="F135" t="s">
        <v>1097</v>
      </c>
      <c r="G135" t="s">
        <v>182</v>
      </c>
      <c r="H135" t="s">
        <v>338</v>
      </c>
      <c r="I135" t="s">
        <v>653</v>
      </c>
      <c r="J135" t="s">
        <v>511</v>
      </c>
      <c r="K135" t="s">
        <v>1</v>
      </c>
      <c r="L135" t="s">
        <v>654</v>
      </c>
      <c r="M135" t="s">
        <v>655</v>
      </c>
      <c r="N135" t="s">
        <v>656</v>
      </c>
      <c r="O135" t="s">
        <v>596</v>
      </c>
      <c r="P135" t="s">
        <v>122</v>
      </c>
      <c r="Q135" t="s">
        <v>657</v>
      </c>
      <c r="R135" t="s">
        <v>658</v>
      </c>
      <c r="V135" t="s">
        <v>182</v>
      </c>
      <c r="W135" t="s">
        <v>338</v>
      </c>
      <c r="X135" t="s">
        <v>653</v>
      </c>
      <c r="Y135" t="s">
        <v>511</v>
      </c>
      <c r="Z135" t="s">
        <v>1</v>
      </c>
      <c r="AA135" t="s">
        <v>654</v>
      </c>
      <c r="AB135" t="s">
        <v>655</v>
      </c>
      <c r="AC135" t="s">
        <v>656</v>
      </c>
      <c r="AD135" t="s">
        <v>596</v>
      </c>
      <c r="AE135" t="s">
        <v>122</v>
      </c>
      <c r="AF135" t="s">
        <v>657</v>
      </c>
      <c r="AG135" t="s">
        <v>658</v>
      </c>
    </row>
    <row r="136" spans="1:35" x14ac:dyDescent="0.2">
      <c r="A136" t="s">
        <v>1087</v>
      </c>
      <c r="D136">
        <v>0.3</v>
      </c>
      <c r="E136">
        <f t="shared" si="7"/>
        <v>-0.5</v>
      </c>
      <c r="F136" t="s">
        <v>1097</v>
      </c>
      <c r="G136" t="s">
        <v>216</v>
      </c>
      <c r="H136" t="s">
        <v>102</v>
      </c>
      <c r="I136" t="s">
        <v>533</v>
      </c>
      <c r="J136" t="s">
        <v>105</v>
      </c>
      <c r="K136" t="s">
        <v>659</v>
      </c>
      <c r="L136" t="s">
        <v>158</v>
      </c>
      <c r="M136" t="s">
        <v>48</v>
      </c>
      <c r="N136" t="s">
        <v>660</v>
      </c>
      <c r="O136" t="s">
        <v>52</v>
      </c>
      <c r="P136" t="s">
        <v>48</v>
      </c>
      <c r="Q136" t="s">
        <v>285</v>
      </c>
      <c r="R136" t="s">
        <v>661</v>
      </c>
      <c r="S136" t="s">
        <v>201</v>
      </c>
      <c r="V136" t="s">
        <v>216</v>
      </c>
      <c r="W136" t="s">
        <v>102</v>
      </c>
      <c r="X136" t="s">
        <v>533</v>
      </c>
      <c r="Y136" t="s">
        <v>105</v>
      </c>
      <c r="Z136" t="s">
        <v>659</v>
      </c>
      <c r="AA136" t="s">
        <v>158</v>
      </c>
      <c r="AB136" t="s">
        <v>48</v>
      </c>
      <c r="AC136" t="s">
        <v>660</v>
      </c>
      <c r="AD136" t="s">
        <v>52</v>
      </c>
      <c r="AE136" t="s">
        <v>48</v>
      </c>
      <c r="AF136" t="s">
        <v>285</v>
      </c>
      <c r="AG136" t="s">
        <v>661</v>
      </c>
      <c r="AH136" t="s">
        <v>201</v>
      </c>
    </row>
    <row r="137" spans="1:35" x14ac:dyDescent="0.2">
      <c r="A137" t="s">
        <v>1087</v>
      </c>
      <c r="D137">
        <v>0.2</v>
      </c>
      <c r="E137">
        <f t="shared" si="7"/>
        <v>-0.60000000000000009</v>
      </c>
      <c r="F137" t="s">
        <v>1097</v>
      </c>
      <c r="G137" t="s">
        <v>72</v>
      </c>
      <c r="H137" t="s">
        <v>319</v>
      </c>
      <c r="I137" t="s">
        <v>662</v>
      </c>
      <c r="J137" t="s">
        <v>122</v>
      </c>
      <c r="K137" t="s">
        <v>663</v>
      </c>
      <c r="L137" t="s">
        <v>67</v>
      </c>
      <c r="M137" t="s">
        <v>416</v>
      </c>
      <c r="N137" t="s">
        <v>340</v>
      </c>
      <c r="O137" t="s">
        <v>400</v>
      </c>
      <c r="P137" t="s">
        <v>52</v>
      </c>
      <c r="Q137" t="s">
        <v>268</v>
      </c>
      <c r="R137" t="s">
        <v>52</v>
      </c>
      <c r="S137" t="s">
        <v>256</v>
      </c>
      <c r="V137" t="s">
        <v>72</v>
      </c>
      <c r="W137" t="s">
        <v>319</v>
      </c>
      <c r="AA137" t="s">
        <v>67</v>
      </c>
      <c r="AB137" t="s">
        <v>416</v>
      </c>
      <c r="AC137" t="s">
        <v>340</v>
      </c>
      <c r="AD137" t="s">
        <v>400</v>
      </c>
      <c r="AE137" t="s">
        <v>52</v>
      </c>
      <c r="AF137" t="s">
        <v>268</v>
      </c>
      <c r="AG137" t="s">
        <v>52</v>
      </c>
      <c r="AH137" t="s">
        <v>256</v>
      </c>
    </row>
    <row r="138" spans="1:35" x14ac:dyDescent="0.2">
      <c r="A138" t="s">
        <v>1087</v>
      </c>
      <c r="D138">
        <v>9.9999999999999895E-2</v>
      </c>
      <c r="E138">
        <f t="shared" si="7"/>
        <v>-0.70000000000000018</v>
      </c>
      <c r="F138" t="s">
        <v>1097</v>
      </c>
      <c r="G138" t="s">
        <v>664</v>
      </c>
      <c r="H138" t="s">
        <v>121</v>
      </c>
      <c r="I138" t="s">
        <v>186</v>
      </c>
      <c r="J138" t="s">
        <v>665</v>
      </c>
      <c r="K138" t="s">
        <v>51</v>
      </c>
      <c r="L138" t="s">
        <v>47</v>
      </c>
      <c r="M138" t="s">
        <v>98</v>
      </c>
      <c r="N138" t="s">
        <v>666</v>
      </c>
      <c r="O138" t="s">
        <v>52</v>
      </c>
      <c r="P138" t="s">
        <v>667</v>
      </c>
      <c r="Q138" t="s">
        <v>1</v>
      </c>
      <c r="R138" t="s">
        <v>130</v>
      </c>
      <c r="V138" t="s">
        <v>664</v>
      </c>
      <c r="W138" t="s">
        <v>121</v>
      </c>
      <c r="X138" t="s">
        <v>186</v>
      </c>
      <c r="Y138" t="s">
        <v>665</v>
      </c>
    </row>
    <row r="139" spans="1:35" x14ac:dyDescent="0.2">
      <c r="A139" t="s">
        <v>1087</v>
      </c>
      <c r="D139">
        <v>0</v>
      </c>
      <c r="E139">
        <f t="shared" si="7"/>
        <v>-0.8</v>
      </c>
      <c r="F139" t="s">
        <v>1097</v>
      </c>
      <c r="G139" t="s">
        <v>473</v>
      </c>
      <c r="H139" t="s">
        <v>668</v>
      </c>
      <c r="I139" t="s">
        <v>51</v>
      </c>
      <c r="J139" t="s">
        <v>375</v>
      </c>
      <c r="K139" t="s">
        <v>103</v>
      </c>
      <c r="L139" t="s">
        <v>669</v>
      </c>
      <c r="M139" t="s">
        <v>122</v>
      </c>
      <c r="N139" t="s">
        <v>118</v>
      </c>
      <c r="O139" t="s">
        <v>291</v>
      </c>
      <c r="P139" t="s">
        <v>115</v>
      </c>
      <c r="Q139" t="s">
        <v>256</v>
      </c>
    </row>
    <row r="140" spans="1:35" x14ac:dyDescent="0.2">
      <c r="A140" t="s">
        <v>1087</v>
      </c>
      <c r="D140">
        <v>-0.1</v>
      </c>
      <c r="E140">
        <f t="shared" si="7"/>
        <v>-0.9</v>
      </c>
      <c r="F140" t="s">
        <v>1097</v>
      </c>
      <c r="G140" t="s">
        <v>50</v>
      </c>
      <c r="H140" t="s">
        <v>211</v>
      </c>
      <c r="I140" t="s">
        <v>98</v>
      </c>
      <c r="J140" t="s">
        <v>670</v>
      </c>
      <c r="K140" t="s">
        <v>77</v>
      </c>
      <c r="L140" t="s">
        <v>57</v>
      </c>
      <c r="M140" t="s">
        <v>174</v>
      </c>
      <c r="N140" t="s">
        <v>48</v>
      </c>
      <c r="O140" t="s">
        <v>671</v>
      </c>
      <c r="P140" t="s">
        <v>245</v>
      </c>
      <c r="Q140" t="s">
        <v>131</v>
      </c>
      <c r="R140" t="s">
        <v>258</v>
      </c>
      <c r="S140" t="s">
        <v>108</v>
      </c>
    </row>
    <row r="141" spans="1:35" x14ac:dyDescent="0.2">
      <c r="A141" t="s">
        <v>1087</v>
      </c>
      <c r="D141">
        <v>-0.2</v>
      </c>
      <c r="E141">
        <f t="shared" si="7"/>
        <v>-1</v>
      </c>
      <c r="F141" t="s">
        <v>1097</v>
      </c>
      <c r="G141" t="s">
        <v>72</v>
      </c>
      <c r="H141" t="s">
        <v>386</v>
      </c>
      <c r="I141" t="s">
        <v>672</v>
      </c>
      <c r="J141" t="s">
        <v>465</v>
      </c>
      <c r="K141" t="s">
        <v>554</v>
      </c>
      <c r="L141" t="s">
        <v>490</v>
      </c>
      <c r="M141" t="s">
        <v>1</v>
      </c>
      <c r="N141" t="s">
        <v>385</v>
      </c>
      <c r="O141" t="s">
        <v>121</v>
      </c>
      <c r="P141" t="s">
        <v>673</v>
      </c>
      <c r="Q141" t="s">
        <v>97</v>
      </c>
      <c r="R141" t="s">
        <v>306</v>
      </c>
    </row>
    <row r="142" spans="1:35" x14ac:dyDescent="0.2">
      <c r="A142" t="s">
        <v>1088</v>
      </c>
      <c r="D142">
        <v>1.7</v>
      </c>
      <c r="E142">
        <f t="shared" si="7"/>
        <v>0.89999999999999991</v>
      </c>
      <c r="F142" t="s">
        <v>1097</v>
      </c>
      <c r="G142" t="s">
        <v>182</v>
      </c>
      <c r="H142" t="s">
        <v>339</v>
      </c>
      <c r="I142" t="s">
        <v>675</v>
      </c>
      <c r="J142" t="s">
        <v>52</v>
      </c>
      <c r="K142" t="s">
        <v>76</v>
      </c>
      <c r="L142" t="s">
        <v>480</v>
      </c>
      <c r="M142" t="s">
        <v>543</v>
      </c>
      <c r="N142" t="s">
        <v>330</v>
      </c>
      <c r="O142" t="s">
        <v>375</v>
      </c>
      <c r="P142" t="s">
        <v>98</v>
      </c>
      <c r="Q142" t="s">
        <v>676</v>
      </c>
      <c r="R142" t="s">
        <v>677</v>
      </c>
      <c r="V142" t="s">
        <v>182</v>
      </c>
      <c r="W142" t="s">
        <v>339</v>
      </c>
      <c r="X142" t="s">
        <v>675</v>
      </c>
      <c r="Y142" t="s">
        <v>52</v>
      </c>
      <c r="Z142" t="s">
        <v>76</v>
      </c>
      <c r="AA142" t="s">
        <v>480</v>
      </c>
      <c r="AB142" t="s">
        <v>543</v>
      </c>
      <c r="AC142" t="s">
        <v>330</v>
      </c>
      <c r="AD142" t="s">
        <v>375</v>
      </c>
      <c r="AE142" t="s">
        <v>98</v>
      </c>
      <c r="AF142" t="s">
        <v>676</v>
      </c>
      <c r="AG142" t="s">
        <v>677</v>
      </c>
    </row>
    <row r="143" spans="1:35" x14ac:dyDescent="0.2">
      <c r="A143" t="s">
        <v>1088</v>
      </c>
      <c r="D143">
        <v>1.6</v>
      </c>
      <c r="E143">
        <f t="shared" si="7"/>
        <v>0.8</v>
      </c>
      <c r="F143" t="s">
        <v>1097</v>
      </c>
      <c r="G143" t="s">
        <v>72</v>
      </c>
      <c r="H143" t="s">
        <v>237</v>
      </c>
      <c r="I143" t="s">
        <v>678</v>
      </c>
      <c r="J143" t="s">
        <v>1</v>
      </c>
      <c r="K143" t="s">
        <v>654</v>
      </c>
      <c r="L143" t="s">
        <v>679</v>
      </c>
      <c r="M143" t="s">
        <v>140</v>
      </c>
      <c r="N143" t="s">
        <v>680</v>
      </c>
      <c r="O143" t="s">
        <v>584</v>
      </c>
      <c r="P143" t="s">
        <v>681</v>
      </c>
      <c r="Q143" t="s">
        <v>682</v>
      </c>
      <c r="V143" t="s">
        <v>72</v>
      </c>
      <c r="W143" t="s">
        <v>237</v>
      </c>
      <c r="X143" t="s">
        <v>678</v>
      </c>
      <c r="Y143" t="s">
        <v>1</v>
      </c>
      <c r="Z143" t="s">
        <v>654</v>
      </c>
      <c r="AA143" t="s">
        <v>679</v>
      </c>
      <c r="AB143" t="s">
        <v>140</v>
      </c>
      <c r="AC143" t="s">
        <v>680</v>
      </c>
      <c r="AD143" t="s">
        <v>584</v>
      </c>
      <c r="AE143" t="s">
        <v>681</v>
      </c>
      <c r="AF143" t="s">
        <v>682</v>
      </c>
    </row>
    <row r="144" spans="1:35" x14ac:dyDescent="0.2">
      <c r="A144" t="s">
        <v>1088</v>
      </c>
      <c r="D144">
        <v>1.5</v>
      </c>
      <c r="E144">
        <f t="shared" si="7"/>
        <v>0.7</v>
      </c>
      <c r="F144" t="s">
        <v>1097</v>
      </c>
      <c r="G144" t="s">
        <v>72</v>
      </c>
      <c r="H144" t="s">
        <v>683</v>
      </c>
      <c r="I144" t="s">
        <v>69</v>
      </c>
      <c r="J144" t="s">
        <v>184</v>
      </c>
      <c r="K144" t="s">
        <v>684</v>
      </c>
      <c r="L144" t="s">
        <v>67</v>
      </c>
      <c r="M144" t="s">
        <v>68</v>
      </c>
      <c r="N144" t="s">
        <v>567</v>
      </c>
      <c r="O144" t="s">
        <v>258</v>
      </c>
      <c r="P144" t="s">
        <v>685</v>
      </c>
      <c r="Q144" t="s">
        <v>193</v>
      </c>
      <c r="V144" t="s">
        <v>72</v>
      </c>
      <c r="W144" t="s">
        <v>683</v>
      </c>
      <c r="X144" t="s">
        <v>69</v>
      </c>
      <c r="Y144" t="s">
        <v>184</v>
      </c>
      <c r="Z144" t="s">
        <v>684</v>
      </c>
      <c r="AA144" t="s">
        <v>67</v>
      </c>
      <c r="AB144" t="s">
        <v>68</v>
      </c>
      <c r="AC144" t="s">
        <v>567</v>
      </c>
      <c r="AD144" t="s">
        <v>258</v>
      </c>
      <c r="AE144" t="s">
        <v>685</v>
      </c>
      <c r="AF144" t="s">
        <v>193</v>
      </c>
    </row>
    <row r="145" spans="1:35" x14ac:dyDescent="0.2">
      <c r="A145" t="s">
        <v>1088</v>
      </c>
      <c r="D145">
        <v>1.4</v>
      </c>
      <c r="E145">
        <f t="shared" si="7"/>
        <v>0.59999999999999987</v>
      </c>
      <c r="F145" t="s">
        <v>1097</v>
      </c>
      <c r="G145" t="s">
        <v>72</v>
      </c>
      <c r="H145" t="s">
        <v>360</v>
      </c>
      <c r="I145" t="s">
        <v>361</v>
      </c>
      <c r="J145" t="s">
        <v>686</v>
      </c>
      <c r="K145" t="s">
        <v>1</v>
      </c>
      <c r="L145" t="s">
        <v>506</v>
      </c>
      <c r="M145" t="s">
        <v>136</v>
      </c>
      <c r="N145" t="s">
        <v>88</v>
      </c>
      <c r="O145" t="s">
        <v>131</v>
      </c>
      <c r="P145" t="s">
        <v>51</v>
      </c>
      <c r="Q145" t="s">
        <v>147</v>
      </c>
      <c r="R145" t="s">
        <v>41</v>
      </c>
      <c r="S145" t="s">
        <v>98</v>
      </c>
      <c r="T145" t="s">
        <v>509</v>
      </c>
      <c r="V145" t="s">
        <v>72</v>
      </c>
      <c r="W145" t="s">
        <v>360</v>
      </c>
      <c r="X145" t="s">
        <v>361</v>
      </c>
      <c r="Y145" t="s">
        <v>686</v>
      </c>
      <c r="Z145" t="s">
        <v>1</v>
      </c>
      <c r="AA145" t="s">
        <v>506</v>
      </c>
      <c r="AB145" t="s">
        <v>136</v>
      </c>
      <c r="AC145" t="s">
        <v>88</v>
      </c>
      <c r="AD145" t="s">
        <v>131</v>
      </c>
      <c r="AE145" t="s">
        <v>51</v>
      </c>
      <c r="AF145" t="s">
        <v>147</v>
      </c>
      <c r="AG145" t="s">
        <v>41</v>
      </c>
      <c r="AH145" t="s">
        <v>98</v>
      </c>
      <c r="AI145" t="s">
        <v>509</v>
      </c>
    </row>
    <row r="146" spans="1:35" x14ac:dyDescent="0.2">
      <c r="A146" t="s">
        <v>1088</v>
      </c>
      <c r="D146">
        <v>1.3</v>
      </c>
      <c r="E146">
        <f t="shared" si="7"/>
        <v>0.5</v>
      </c>
      <c r="F146" t="s">
        <v>1097</v>
      </c>
      <c r="G146" t="s">
        <v>297</v>
      </c>
      <c r="H146" t="s">
        <v>315</v>
      </c>
      <c r="I146" t="s">
        <v>155</v>
      </c>
      <c r="J146" t="s">
        <v>113</v>
      </c>
      <c r="K146" t="s">
        <v>186</v>
      </c>
      <c r="L146" t="s">
        <v>376</v>
      </c>
      <c r="M146" t="s">
        <v>245</v>
      </c>
      <c r="N146" t="s">
        <v>48</v>
      </c>
      <c r="O146" t="s">
        <v>687</v>
      </c>
      <c r="P146" t="s">
        <v>292</v>
      </c>
      <c r="Q146" t="s">
        <v>688</v>
      </c>
      <c r="V146" t="s">
        <v>297</v>
      </c>
      <c r="W146" t="s">
        <v>315</v>
      </c>
      <c r="X146" t="s">
        <v>155</v>
      </c>
      <c r="Y146" t="s">
        <v>113</v>
      </c>
      <c r="Z146" t="s">
        <v>186</v>
      </c>
      <c r="AA146" t="s">
        <v>376</v>
      </c>
      <c r="AB146" t="s">
        <v>245</v>
      </c>
      <c r="AC146" t="s">
        <v>48</v>
      </c>
      <c r="AD146" t="s">
        <v>687</v>
      </c>
      <c r="AE146" t="s">
        <v>292</v>
      </c>
      <c r="AF146" t="s">
        <v>688</v>
      </c>
    </row>
    <row r="147" spans="1:35" x14ac:dyDescent="0.2">
      <c r="A147" t="s">
        <v>1088</v>
      </c>
      <c r="D147">
        <v>1.2</v>
      </c>
      <c r="E147">
        <f t="shared" si="7"/>
        <v>0.39999999999999991</v>
      </c>
      <c r="F147" t="s">
        <v>1097</v>
      </c>
      <c r="G147" t="s">
        <v>61</v>
      </c>
      <c r="H147" t="s">
        <v>48</v>
      </c>
      <c r="I147" t="s">
        <v>62</v>
      </c>
      <c r="J147" t="s">
        <v>689</v>
      </c>
      <c r="K147" t="s">
        <v>437</v>
      </c>
      <c r="L147" t="s">
        <v>67</v>
      </c>
      <c r="M147" t="s">
        <v>131</v>
      </c>
      <c r="N147" t="s">
        <v>119</v>
      </c>
      <c r="O147" t="s">
        <v>490</v>
      </c>
      <c r="P147" t="s">
        <v>48</v>
      </c>
      <c r="Q147" t="s">
        <v>152</v>
      </c>
      <c r="R147" t="s">
        <v>690</v>
      </c>
      <c r="V147" t="s">
        <v>61</v>
      </c>
      <c r="W147" t="s">
        <v>48</v>
      </c>
      <c r="X147" t="s">
        <v>62</v>
      </c>
      <c r="Y147" t="s">
        <v>689</v>
      </c>
      <c r="Z147" t="s">
        <v>437</v>
      </c>
      <c r="AA147" t="s">
        <v>67</v>
      </c>
      <c r="AB147" t="s">
        <v>131</v>
      </c>
      <c r="AC147" t="s">
        <v>119</v>
      </c>
      <c r="AD147" t="s">
        <v>490</v>
      </c>
      <c r="AE147" t="s">
        <v>48</v>
      </c>
      <c r="AF147" t="s">
        <v>152</v>
      </c>
      <c r="AG147" t="s">
        <v>690</v>
      </c>
    </row>
    <row r="148" spans="1:35" x14ac:dyDescent="0.2">
      <c r="A148" t="s">
        <v>1088</v>
      </c>
      <c r="D148">
        <v>1.1000000000000001</v>
      </c>
      <c r="E148">
        <f t="shared" si="7"/>
        <v>0.30000000000000004</v>
      </c>
      <c r="F148" t="s">
        <v>1097</v>
      </c>
      <c r="G148" t="s">
        <v>72</v>
      </c>
      <c r="H148" t="s">
        <v>459</v>
      </c>
      <c r="I148" t="s">
        <v>460</v>
      </c>
      <c r="J148" t="s">
        <v>131</v>
      </c>
      <c r="K148" t="s">
        <v>438</v>
      </c>
      <c r="L148" t="s">
        <v>65</v>
      </c>
      <c r="M148" t="s">
        <v>461</v>
      </c>
      <c r="N148" t="s">
        <v>109</v>
      </c>
      <c r="O148" t="s">
        <v>176</v>
      </c>
      <c r="P148" t="s">
        <v>691</v>
      </c>
      <c r="Q148" t="s">
        <v>136</v>
      </c>
      <c r="V148" t="s">
        <v>72</v>
      </c>
      <c r="W148" t="s">
        <v>459</v>
      </c>
      <c r="X148" t="s">
        <v>460</v>
      </c>
      <c r="Y148" t="s">
        <v>131</v>
      </c>
      <c r="Z148" t="s">
        <v>438</v>
      </c>
      <c r="AA148" t="s">
        <v>65</v>
      </c>
      <c r="AB148" t="s">
        <v>461</v>
      </c>
      <c r="AC148" t="s">
        <v>109</v>
      </c>
      <c r="AD148" t="s">
        <v>176</v>
      </c>
      <c r="AE148" t="s">
        <v>691</v>
      </c>
      <c r="AF148" t="s">
        <v>136</v>
      </c>
    </row>
    <row r="149" spans="1:35" x14ac:dyDescent="0.2">
      <c r="A149" t="s">
        <v>1088</v>
      </c>
      <c r="D149">
        <v>1</v>
      </c>
      <c r="E149">
        <f t="shared" si="7"/>
        <v>0.19999999999999996</v>
      </c>
      <c r="F149" t="s">
        <v>1097</v>
      </c>
      <c r="G149" t="s">
        <v>182</v>
      </c>
      <c r="H149" t="s">
        <v>363</v>
      </c>
      <c r="I149" t="s">
        <v>692</v>
      </c>
      <c r="J149" t="s">
        <v>122</v>
      </c>
      <c r="K149" t="s">
        <v>693</v>
      </c>
      <c r="L149" t="s">
        <v>88</v>
      </c>
      <c r="M149" t="s">
        <v>68</v>
      </c>
      <c r="N149" t="s">
        <v>504</v>
      </c>
      <c r="O149" t="s">
        <v>303</v>
      </c>
      <c r="P149" t="s">
        <v>128</v>
      </c>
      <c r="Q149" t="s">
        <v>147</v>
      </c>
      <c r="R149" t="s">
        <v>201</v>
      </c>
      <c r="V149" t="s">
        <v>182</v>
      </c>
      <c r="W149" t="s">
        <v>363</v>
      </c>
      <c r="X149" t="s">
        <v>692</v>
      </c>
      <c r="Y149" t="s">
        <v>122</v>
      </c>
      <c r="Z149" t="s">
        <v>693</v>
      </c>
      <c r="AA149" t="s">
        <v>88</v>
      </c>
      <c r="AB149" t="s">
        <v>68</v>
      </c>
      <c r="AC149" t="s">
        <v>504</v>
      </c>
      <c r="AD149" t="s">
        <v>303</v>
      </c>
      <c r="AE149" t="s">
        <v>128</v>
      </c>
      <c r="AF149" t="s">
        <v>147</v>
      </c>
      <c r="AG149" t="s">
        <v>201</v>
      </c>
    </row>
    <row r="150" spans="1:35" x14ac:dyDescent="0.2">
      <c r="A150" t="s">
        <v>1088</v>
      </c>
      <c r="D150">
        <v>0.90000000000000102</v>
      </c>
      <c r="E150">
        <f t="shared" si="7"/>
        <v>0.10000000000000098</v>
      </c>
      <c r="F150" t="s">
        <v>1097</v>
      </c>
      <c r="G150" t="s">
        <v>72</v>
      </c>
      <c r="H150" t="s">
        <v>694</v>
      </c>
      <c r="I150" t="s">
        <v>75</v>
      </c>
      <c r="J150" t="s">
        <v>136</v>
      </c>
      <c r="K150" t="s">
        <v>695</v>
      </c>
      <c r="L150" t="s">
        <v>696</v>
      </c>
      <c r="M150" t="s">
        <v>57</v>
      </c>
      <c r="N150" t="s">
        <v>143</v>
      </c>
      <c r="O150" t="s">
        <v>697</v>
      </c>
      <c r="P150" t="s">
        <v>140</v>
      </c>
      <c r="Q150" t="s">
        <v>533</v>
      </c>
      <c r="R150" t="s">
        <v>80</v>
      </c>
      <c r="V150" t="s">
        <v>72</v>
      </c>
      <c r="W150" t="s">
        <v>694</v>
      </c>
      <c r="X150" t="s">
        <v>75</v>
      </c>
      <c r="Y150" t="s">
        <v>136</v>
      </c>
      <c r="Z150" t="s">
        <v>695</v>
      </c>
      <c r="AA150" t="s">
        <v>696</v>
      </c>
      <c r="AB150" t="s">
        <v>57</v>
      </c>
      <c r="AC150" t="s">
        <v>143</v>
      </c>
      <c r="AD150" t="s">
        <v>697</v>
      </c>
      <c r="AE150" t="s">
        <v>140</v>
      </c>
      <c r="AF150" t="s">
        <v>533</v>
      </c>
      <c r="AG150" t="s">
        <v>80</v>
      </c>
    </row>
    <row r="151" spans="1:35" x14ac:dyDescent="0.2">
      <c r="A151" t="s">
        <v>1088</v>
      </c>
      <c r="D151">
        <v>0.80000000000000104</v>
      </c>
      <c r="E151">
        <f t="shared" si="7"/>
        <v>9.9920072216264089E-16</v>
      </c>
      <c r="F151" t="s">
        <v>1097</v>
      </c>
      <c r="G151" t="s">
        <v>297</v>
      </c>
      <c r="H151" t="s">
        <v>639</v>
      </c>
      <c r="I151" t="s">
        <v>698</v>
      </c>
      <c r="J151" t="s">
        <v>46</v>
      </c>
      <c r="K151" t="s">
        <v>348</v>
      </c>
      <c r="L151" t="s">
        <v>186</v>
      </c>
      <c r="M151" t="s">
        <v>360</v>
      </c>
      <c r="N151" t="s">
        <v>699</v>
      </c>
      <c r="O151" t="s">
        <v>700</v>
      </c>
      <c r="P151" t="s">
        <v>45</v>
      </c>
      <c r="Q151" t="s">
        <v>701</v>
      </c>
      <c r="R151" t="s">
        <v>158</v>
      </c>
      <c r="S151" t="s">
        <v>702</v>
      </c>
      <c r="V151" t="s">
        <v>297</v>
      </c>
      <c r="W151" t="s">
        <v>639</v>
      </c>
      <c r="X151" t="s">
        <v>698</v>
      </c>
      <c r="Y151" t="s">
        <v>46</v>
      </c>
      <c r="Z151" t="s">
        <v>348</v>
      </c>
      <c r="AA151" t="s">
        <v>186</v>
      </c>
      <c r="AB151" t="s">
        <v>360</v>
      </c>
      <c r="AC151" t="s">
        <v>699</v>
      </c>
      <c r="AD151" t="s">
        <v>700</v>
      </c>
      <c r="AE151" t="s">
        <v>45</v>
      </c>
      <c r="AF151" t="s">
        <v>701</v>
      </c>
      <c r="AG151" t="s">
        <v>158</v>
      </c>
      <c r="AH151" t="s">
        <v>702</v>
      </c>
    </row>
    <row r="152" spans="1:35" x14ac:dyDescent="0.2">
      <c r="A152" t="s">
        <v>1088</v>
      </c>
      <c r="D152">
        <v>0.70000000000000095</v>
      </c>
      <c r="E152">
        <f t="shared" si="7"/>
        <v>-9.999999999999909E-2</v>
      </c>
      <c r="F152" t="s">
        <v>1097</v>
      </c>
      <c r="G152" t="s">
        <v>222</v>
      </c>
      <c r="H152" t="s">
        <v>137</v>
      </c>
      <c r="I152" t="s">
        <v>65</v>
      </c>
      <c r="J152" t="s">
        <v>500</v>
      </c>
      <c r="K152" t="s">
        <v>465</v>
      </c>
      <c r="L152" t="s">
        <v>670</v>
      </c>
      <c r="M152" t="s">
        <v>174</v>
      </c>
      <c r="N152" t="s">
        <v>48</v>
      </c>
      <c r="O152" t="s">
        <v>225</v>
      </c>
      <c r="P152" t="s">
        <v>121</v>
      </c>
      <c r="Q152" t="s">
        <v>48</v>
      </c>
      <c r="R152" t="s">
        <v>671</v>
      </c>
      <c r="V152" t="s">
        <v>222</v>
      </c>
      <c r="W152" t="s">
        <v>137</v>
      </c>
      <c r="X152" t="s">
        <v>65</v>
      </c>
      <c r="Y152" t="s">
        <v>500</v>
      </c>
      <c r="Z152" t="s">
        <v>465</v>
      </c>
      <c r="AA152" t="s">
        <v>670</v>
      </c>
      <c r="AB152" t="s">
        <v>174</v>
      </c>
      <c r="AC152" t="s">
        <v>48</v>
      </c>
      <c r="AD152" t="s">
        <v>225</v>
      </c>
      <c r="AE152" t="s">
        <v>121</v>
      </c>
      <c r="AF152" t="s">
        <v>48</v>
      </c>
      <c r="AG152" t="s">
        <v>671</v>
      </c>
    </row>
    <row r="153" spans="1:35" x14ac:dyDescent="0.2">
      <c r="A153" t="s">
        <v>1088</v>
      </c>
      <c r="D153">
        <v>0.6</v>
      </c>
      <c r="E153">
        <f t="shared" si="7"/>
        <v>-0.20000000000000007</v>
      </c>
      <c r="F153" t="s">
        <v>1097</v>
      </c>
      <c r="G153" t="s">
        <v>473</v>
      </c>
      <c r="H153" t="s">
        <v>144</v>
      </c>
      <c r="I153" t="s">
        <v>65</v>
      </c>
      <c r="J153" t="s">
        <v>562</v>
      </c>
      <c r="K153" t="s">
        <v>115</v>
      </c>
      <c r="L153" t="s">
        <v>48</v>
      </c>
      <c r="M153" t="s">
        <v>703</v>
      </c>
      <c r="N153" t="s">
        <v>704</v>
      </c>
      <c r="O153" t="s">
        <v>48</v>
      </c>
      <c r="P153" t="s">
        <v>170</v>
      </c>
      <c r="Q153" t="s">
        <v>537</v>
      </c>
      <c r="R153" t="s">
        <v>705</v>
      </c>
      <c r="W153" t="s">
        <v>144</v>
      </c>
      <c r="X153" t="s">
        <v>65</v>
      </c>
      <c r="Y153" t="s">
        <v>562</v>
      </c>
      <c r="Z153" t="s">
        <v>115</v>
      </c>
      <c r="AA153" t="s">
        <v>48</v>
      </c>
      <c r="AB153" t="s">
        <v>703</v>
      </c>
      <c r="AC153" t="s">
        <v>704</v>
      </c>
      <c r="AD153" t="s">
        <v>48</v>
      </c>
      <c r="AE153" t="s">
        <v>170</v>
      </c>
      <c r="AF153" t="s">
        <v>537</v>
      </c>
      <c r="AG153" t="s">
        <v>705</v>
      </c>
    </row>
    <row r="154" spans="1:35" x14ac:dyDescent="0.2">
      <c r="A154" t="s">
        <v>1088</v>
      </c>
      <c r="D154">
        <v>0.5</v>
      </c>
      <c r="E154">
        <f t="shared" si="7"/>
        <v>-0.30000000000000004</v>
      </c>
      <c r="F154" t="s">
        <v>1097</v>
      </c>
      <c r="G154" t="s">
        <v>72</v>
      </c>
      <c r="H154" t="s">
        <v>706</v>
      </c>
      <c r="I154" t="s">
        <v>606</v>
      </c>
      <c r="J154" t="s">
        <v>128</v>
      </c>
      <c r="K154" t="s">
        <v>48</v>
      </c>
      <c r="L154" t="s">
        <v>707</v>
      </c>
      <c r="M154" t="s">
        <v>245</v>
      </c>
      <c r="N154" t="s">
        <v>708</v>
      </c>
      <c r="O154" t="s">
        <v>119</v>
      </c>
      <c r="P154" t="s">
        <v>709</v>
      </c>
    </row>
    <row r="155" spans="1:35" x14ac:dyDescent="0.2">
      <c r="A155" t="s">
        <v>1088</v>
      </c>
      <c r="D155">
        <v>0.4</v>
      </c>
      <c r="E155">
        <f t="shared" si="7"/>
        <v>-0.4</v>
      </c>
      <c r="F155" t="s">
        <v>1097</v>
      </c>
      <c r="G155" t="s">
        <v>72</v>
      </c>
      <c r="H155" t="s">
        <v>78</v>
      </c>
      <c r="I155" t="s">
        <v>164</v>
      </c>
      <c r="J155" t="s">
        <v>143</v>
      </c>
      <c r="K155" t="s">
        <v>165</v>
      </c>
      <c r="L155" t="s">
        <v>52</v>
      </c>
      <c r="M155" t="s">
        <v>166</v>
      </c>
      <c r="N155" t="s">
        <v>75</v>
      </c>
      <c r="O155" t="s">
        <v>48</v>
      </c>
      <c r="P155" t="s">
        <v>395</v>
      </c>
      <c r="Q155" t="s">
        <v>177</v>
      </c>
      <c r="R155" t="s">
        <v>710</v>
      </c>
    </row>
    <row r="156" spans="1:35" x14ac:dyDescent="0.2">
      <c r="A156" t="s">
        <v>1088</v>
      </c>
      <c r="D156">
        <v>0.3</v>
      </c>
      <c r="E156">
        <f t="shared" si="7"/>
        <v>-0.5</v>
      </c>
      <c r="F156" t="s">
        <v>1097</v>
      </c>
      <c r="G156" t="s">
        <v>50</v>
      </c>
      <c r="H156" t="s">
        <v>662</v>
      </c>
      <c r="I156" t="s">
        <v>1</v>
      </c>
      <c r="J156" t="s">
        <v>55</v>
      </c>
      <c r="K156" t="s">
        <v>711</v>
      </c>
      <c r="L156" t="s">
        <v>177</v>
      </c>
      <c r="M156" t="s">
        <v>712</v>
      </c>
      <c r="N156" t="s">
        <v>245</v>
      </c>
      <c r="O156" t="s">
        <v>98</v>
      </c>
      <c r="P156" t="s">
        <v>663</v>
      </c>
      <c r="Q156" t="s">
        <v>51</v>
      </c>
      <c r="R156" t="s">
        <v>52</v>
      </c>
      <c r="S156" t="s">
        <v>518</v>
      </c>
    </row>
    <row r="157" spans="1:35" x14ac:dyDescent="0.2">
      <c r="A157" t="s">
        <v>1088</v>
      </c>
      <c r="D157">
        <v>0.2</v>
      </c>
      <c r="E157">
        <f t="shared" si="7"/>
        <v>-0.60000000000000009</v>
      </c>
      <c r="F157" t="s">
        <v>1097</v>
      </c>
      <c r="G157" t="s">
        <v>182</v>
      </c>
      <c r="H157" t="s">
        <v>713</v>
      </c>
      <c r="I157" t="s">
        <v>714</v>
      </c>
      <c r="J157" t="s">
        <v>94</v>
      </c>
      <c r="K157" t="s">
        <v>1</v>
      </c>
      <c r="L157" t="s">
        <v>235</v>
      </c>
      <c r="M157" t="s">
        <v>140</v>
      </c>
      <c r="N157" t="s">
        <v>48</v>
      </c>
      <c r="O157" t="s">
        <v>86</v>
      </c>
      <c r="P157" t="s">
        <v>715</v>
      </c>
      <c r="Q157" t="s">
        <v>716</v>
      </c>
    </row>
    <row r="158" spans="1:35" x14ac:dyDescent="0.2">
      <c r="A158" t="s">
        <v>1088</v>
      </c>
      <c r="D158">
        <v>9.9999999999999895E-2</v>
      </c>
      <c r="E158">
        <f t="shared" si="7"/>
        <v>-0.70000000000000018</v>
      </c>
      <c r="F158" t="s">
        <v>1097</v>
      </c>
      <c r="G158" t="s">
        <v>717</v>
      </c>
      <c r="H158" t="s">
        <v>718</v>
      </c>
      <c r="I158" t="s">
        <v>719</v>
      </c>
      <c r="J158" t="s">
        <v>121</v>
      </c>
      <c r="K158" t="s">
        <v>720</v>
      </c>
      <c r="L158" t="s">
        <v>721</v>
      </c>
      <c r="M158" t="s">
        <v>106</v>
      </c>
      <c r="N158" t="s">
        <v>48</v>
      </c>
      <c r="O158" t="s">
        <v>722</v>
      </c>
      <c r="P158" t="s">
        <v>121</v>
      </c>
      <c r="Q158" t="s">
        <v>48</v>
      </c>
      <c r="R158" t="s">
        <v>723</v>
      </c>
    </row>
    <row r="159" spans="1:35" x14ac:dyDescent="0.2">
      <c r="A159" t="s">
        <v>1088</v>
      </c>
      <c r="D159">
        <v>0</v>
      </c>
      <c r="E159">
        <f t="shared" si="7"/>
        <v>-0.8</v>
      </c>
      <c r="F159" t="s">
        <v>1097</v>
      </c>
      <c r="G159" t="s">
        <v>50</v>
      </c>
      <c r="H159" t="s">
        <v>127</v>
      </c>
      <c r="I159" t="s">
        <v>77</v>
      </c>
      <c r="J159" t="s">
        <v>128</v>
      </c>
      <c r="K159" t="s">
        <v>98</v>
      </c>
      <c r="L159" t="s">
        <v>319</v>
      </c>
      <c r="M159" t="s">
        <v>57</v>
      </c>
      <c r="N159" t="s">
        <v>662</v>
      </c>
      <c r="O159" t="s">
        <v>122</v>
      </c>
      <c r="P159" t="s">
        <v>131</v>
      </c>
      <c r="Q159" t="s">
        <v>75</v>
      </c>
      <c r="R159" t="s">
        <v>446</v>
      </c>
      <c r="S159" t="s">
        <v>46</v>
      </c>
    </row>
    <row r="160" spans="1:35" x14ac:dyDescent="0.2">
      <c r="A160" t="s">
        <v>1088</v>
      </c>
      <c r="D160">
        <v>-0.1</v>
      </c>
      <c r="E160">
        <f t="shared" si="7"/>
        <v>-0.9</v>
      </c>
      <c r="F160" t="s">
        <v>1097</v>
      </c>
      <c r="G160" t="s">
        <v>597</v>
      </c>
      <c r="H160" t="s">
        <v>48</v>
      </c>
      <c r="I160" t="s">
        <v>389</v>
      </c>
      <c r="J160" t="s">
        <v>416</v>
      </c>
      <c r="K160" t="s">
        <v>586</v>
      </c>
      <c r="L160" t="s">
        <v>1</v>
      </c>
      <c r="M160" t="s">
        <v>362</v>
      </c>
      <c r="N160" t="s">
        <v>121</v>
      </c>
      <c r="O160" t="s">
        <v>122</v>
      </c>
      <c r="P160" t="s">
        <v>466</v>
      </c>
      <c r="Q160" t="s">
        <v>724</v>
      </c>
    </row>
    <row r="161" spans="1:35" x14ac:dyDescent="0.2">
      <c r="A161" t="s">
        <v>1088</v>
      </c>
      <c r="D161">
        <v>-0.2</v>
      </c>
      <c r="E161">
        <f t="shared" si="7"/>
        <v>-1</v>
      </c>
      <c r="F161" t="s">
        <v>1097</v>
      </c>
      <c r="G161" t="s">
        <v>297</v>
      </c>
      <c r="H161" t="s">
        <v>64</v>
      </c>
      <c r="I161" t="s">
        <v>65</v>
      </c>
      <c r="J161" t="s">
        <v>207</v>
      </c>
      <c r="K161" t="s">
        <v>193</v>
      </c>
      <c r="L161" t="s">
        <v>121</v>
      </c>
      <c r="M161" t="s">
        <v>48</v>
      </c>
      <c r="N161" t="s">
        <v>395</v>
      </c>
      <c r="O161" t="s">
        <v>489</v>
      </c>
      <c r="P161" t="s">
        <v>63</v>
      </c>
      <c r="Q161" t="s">
        <v>75</v>
      </c>
      <c r="R161" t="s">
        <v>453</v>
      </c>
      <c r="S161" t="s">
        <v>224</v>
      </c>
      <c r="T161" t="s">
        <v>725</v>
      </c>
    </row>
    <row r="162" spans="1:35" x14ac:dyDescent="0.2">
      <c r="A162" t="s">
        <v>1089</v>
      </c>
      <c r="D162">
        <v>1.7</v>
      </c>
      <c r="E162">
        <f t="shared" si="7"/>
        <v>0.89999999999999991</v>
      </c>
      <c r="F162" t="s">
        <v>1097</v>
      </c>
      <c r="G162" t="s">
        <v>82</v>
      </c>
      <c r="H162" t="s">
        <v>586</v>
      </c>
      <c r="I162" t="s">
        <v>1</v>
      </c>
      <c r="J162" t="s">
        <v>572</v>
      </c>
      <c r="K162" t="s">
        <v>727</v>
      </c>
      <c r="L162" t="s">
        <v>128</v>
      </c>
      <c r="M162" t="s">
        <v>48</v>
      </c>
      <c r="N162" t="s">
        <v>728</v>
      </c>
      <c r="O162" t="s">
        <v>121</v>
      </c>
      <c r="P162" t="s">
        <v>729</v>
      </c>
      <c r="Q162" t="s">
        <v>41</v>
      </c>
      <c r="R162" t="s">
        <v>85</v>
      </c>
      <c r="S162" t="s">
        <v>730</v>
      </c>
      <c r="V162" t="s">
        <v>82</v>
      </c>
      <c r="W162" t="s">
        <v>586</v>
      </c>
      <c r="X162" t="s">
        <v>1</v>
      </c>
      <c r="Y162" t="s">
        <v>572</v>
      </c>
      <c r="Z162" t="s">
        <v>727</v>
      </c>
      <c r="AA162" t="s">
        <v>128</v>
      </c>
      <c r="AB162" t="s">
        <v>48</v>
      </c>
      <c r="AC162" t="s">
        <v>728</v>
      </c>
      <c r="AD162" t="s">
        <v>121</v>
      </c>
      <c r="AE162" t="s">
        <v>729</v>
      </c>
      <c r="AF162" t="s">
        <v>41</v>
      </c>
      <c r="AG162" t="s">
        <v>85</v>
      </c>
      <c r="AH162" t="s">
        <v>730</v>
      </c>
    </row>
    <row r="163" spans="1:35" x14ac:dyDescent="0.2">
      <c r="A163" t="s">
        <v>1089</v>
      </c>
      <c r="D163">
        <v>1.6</v>
      </c>
      <c r="E163">
        <f t="shared" si="7"/>
        <v>0.8</v>
      </c>
      <c r="F163" t="s">
        <v>1097</v>
      </c>
      <c r="G163" t="s">
        <v>570</v>
      </c>
      <c r="H163" t="s">
        <v>246</v>
      </c>
      <c r="I163" t="s">
        <v>143</v>
      </c>
      <c r="J163" t="s">
        <v>119</v>
      </c>
      <c r="K163" t="s">
        <v>571</v>
      </c>
      <c r="L163" t="s">
        <v>572</v>
      </c>
      <c r="M163" t="s">
        <v>57</v>
      </c>
      <c r="N163" t="s">
        <v>1</v>
      </c>
      <c r="O163" t="s">
        <v>731</v>
      </c>
      <c r="P163" t="s">
        <v>121</v>
      </c>
      <c r="Q163" t="s">
        <v>732</v>
      </c>
      <c r="V163" t="s">
        <v>570</v>
      </c>
      <c r="W163" t="s">
        <v>246</v>
      </c>
      <c r="X163" t="s">
        <v>143</v>
      </c>
      <c r="Y163" t="s">
        <v>119</v>
      </c>
      <c r="Z163" t="s">
        <v>571</v>
      </c>
      <c r="AA163" t="s">
        <v>572</v>
      </c>
      <c r="AB163" t="s">
        <v>57</v>
      </c>
      <c r="AC163" t="s">
        <v>1</v>
      </c>
      <c r="AD163" t="s">
        <v>731</v>
      </c>
      <c r="AE163" t="s">
        <v>121</v>
      </c>
      <c r="AF163" t="s">
        <v>732</v>
      </c>
    </row>
    <row r="164" spans="1:35" x14ac:dyDescent="0.2">
      <c r="A164" t="s">
        <v>1089</v>
      </c>
      <c r="D164">
        <v>1.5</v>
      </c>
      <c r="E164">
        <f t="shared" si="7"/>
        <v>0.7</v>
      </c>
      <c r="F164" t="s">
        <v>1097</v>
      </c>
      <c r="G164" t="s">
        <v>82</v>
      </c>
      <c r="H164" t="s">
        <v>83</v>
      </c>
      <c r="I164" t="s">
        <v>52</v>
      </c>
      <c r="J164" t="s">
        <v>634</v>
      </c>
      <c r="K164" t="s">
        <v>52</v>
      </c>
      <c r="L164" t="s">
        <v>288</v>
      </c>
      <c r="M164" t="s">
        <v>88</v>
      </c>
      <c r="N164" t="s">
        <v>68</v>
      </c>
      <c r="O164" t="s">
        <v>102</v>
      </c>
      <c r="P164" t="s">
        <v>409</v>
      </c>
      <c r="Q164" t="s">
        <v>85</v>
      </c>
      <c r="R164" t="s">
        <v>733</v>
      </c>
      <c r="V164" t="s">
        <v>82</v>
      </c>
      <c r="W164" t="s">
        <v>83</v>
      </c>
      <c r="X164" t="s">
        <v>52</v>
      </c>
      <c r="Y164" t="s">
        <v>634</v>
      </c>
      <c r="Z164" t="s">
        <v>52</v>
      </c>
      <c r="AA164" t="s">
        <v>288</v>
      </c>
      <c r="AB164" t="s">
        <v>88</v>
      </c>
      <c r="AC164" t="s">
        <v>68</v>
      </c>
      <c r="AD164" t="s">
        <v>102</v>
      </c>
      <c r="AE164" t="s">
        <v>409</v>
      </c>
      <c r="AF164" t="s">
        <v>85</v>
      </c>
      <c r="AG164" t="s">
        <v>733</v>
      </c>
    </row>
    <row r="165" spans="1:35" x14ac:dyDescent="0.2">
      <c r="A165" t="s">
        <v>1089</v>
      </c>
      <c r="D165">
        <v>1.4</v>
      </c>
      <c r="E165">
        <f t="shared" si="7"/>
        <v>0.59999999999999987</v>
      </c>
      <c r="F165" t="s">
        <v>1097</v>
      </c>
      <c r="G165" t="s">
        <v>222</v>
      </c>
      <c r="H165" t="s">
        <v>700</v>
      </c>
      <c r="I165" t="s">
        <v>316</v>
      </c>
      <c r="J165" t="s">
        <v>465</v>
      </c>
      <c r="K165" t="s">
        <v>308</v>
      </c>
      <c r="L165" t="s">
        <v>41</v>
      </c>
      <c r="M165" t="s">
        <v>85</v>
      </c>
      <c r="N165" t="s">
        <v>734</v>
      </c>
      <c r="O165" t="s">
        <v>348</v>
      </c>
      <c r="P165" t="s">
        <v>465</v>
      </c>
      <c r="Q165" t="s">
        <v>279</v>
      </c>
      <c r="R165" t="s">
        <v>735</v>
      </c>
      <c r="V165" t="s">
        <v>222</v>
      </c>
      <c r="W165" t="s">
        <v>700</v>
      </c>
      <c r="X165" t="s">
        <v>316</v>
      </c>
      <c r="Y165" t="s">
        <v>465</v>
      </c>
      <c r="Z165" t="s">
        <v>308</v>
      </c>
      <c r="AA165" t="s">
        <v>41</v>
      </c>
      <c r="AB165" t="s">
        <v>85</v>
      </c>
      <c r="AC165" t="s">
        <v>734</v>
      </c>
      <c r="AD165" t="s">
        <v>348</v>
      </c>
      <c r="AE165" t="s">
        <v>465</v>
      </c>
      <c r="AF165" t="s">
        <v>279</v>
      </c>
      <c r="AG165" t="s">
        <v>735</v>
      </c>
    </row>
    <row r="166" spans="1:35" x14ac:dyDescent="0.2">
      <c r="A166" t="s">
        <v>1089</v>
      </c>
      <c r="D166">
        <v>1.3</v>
      </c>
      <c r="E166">
        <f t="shared" si="7"/>
        <v>0.5</v>
      </c>
      <c r="F166" t="s">
        <v>1097</v>
      </c>
      <c r="G166" t="s">
        <v>216</v>
      </c>
      <c r="H166" t="s">
        <v>102</v>
      </c>
      <c r="I166" t="s">
        <v>390</v>
      </c>
      <c r="J166" t="s">
        <v>581</v>
      </c>
      <c r="K166" t="s">
        <v>131</v>
      </c>
      <c r="L166" t="s">
        <v>315</v>
      </c>
      <c r="M166" t="s">
        <v>65</v>
      </c>
      <c r="N166" t="s">
        <v>107</v>
      </c>
      <c r="O166" t="s">
        <v>57</v>
      </c>
      <c r="P166" t="s">
        <v>67</v>
      </c>
      <c r="Q166" t="s">
        <v>582</v>
      </c>
      <c r="R166" t="s">
        <v>736</v>
      </c>
      <c r="V166" t="s">
        <v>216</v>
      </c>
      <c r="W166" t="s">
        <v>102</v>
      </c>
      <c r="X166" t="s">
        <v>390</v>
      </c>
      <c r="Y166" t="s">
        <v>581</v>
      </c>
      <c r="Z166" t="s">
        <v>131</v>
      </c>
      <c r="AA166" t="s">
        <v>315</v>
      </c>
      <c r="AB166" t="s">
        <v>65</v>
      </c>
      <c r="AC166" t="s">
        <v>107</v>
      </c>
      <c r="AD166" t="s">
        <v>57</v>
      </c>
      <c r="AE166" t="s">
        <v>67</v>
      </c>
      <c r="AF166" t="s">
        <v>582</v>
      </c>
      <c r="AG166" t="s">
        <v>736</v>
      </c>
    </row>
    <row r="167" spans="1:35" x14ac:dyDescent="0.2">
      <c r="A167" t="s">
        <v>1089</v>
      </c>
      <c r="D167">
        <v>1.2</v>
      </c>
      <c r="E167">
        <f t="shared" si="7"/>
        <v>0.39999999999999991</v>
      </c>
      <c r="F167" t="s">
        <v>1097</v>
      </c>
      <c r="G167" t="s">
        <v>269</v>
      </c>
      <c r="H167" t="s">
        <v>270</v>
      </c>
      <c r="I167" t="s">
        <v>147</v>
      </c>
      <c r="J167" t="s">
        <v>121</v>
      </c>
      <c r="K167" t="s">
        <v>48</v>
      </c>
      <c r="L167" t="s">
        <v>271</v>
      </c>
      <c r="M167" t="s">
        <v>94</v>
      </c>
      <c r="N167" t="s">
        <v>272</v>
      </c>
      <c r="O167" t="s">
        <v>94</v>
      </c>
      <c r="P167" t="s">
        <v>143</v>
      </c>
      <c r="Q167" t="s">
        <v>737</v>
      </c>
      <c r="R167" t="s">
        <v>144</v>
      </c>
      <c r="V167" t="s">
        <v>269</v>
      </c>
      <c r="W167" t="s">
        <v>270</v>
      </c>
      <c r="X167" t="s">
        <v>147</v>
      </c>
      <c r="Y167" t="s">
        <v>121</v>
      </c>
      <c r="Z167" t="s">
        <v>48</v>
      </c>
      <c r="AA167" t="s">
        <v>271</v>
      </c>
      <c r="AB167" t="s">
        <v>94</v>
      </c>
      <c r="AC167" t="s">
        <v>272</v>
      </c>
      <c r="AD167" t="s">
        <v>94</v>
      </c>
      <c r="AE167" t="s">
        <v>143</v>
      </c>
      <c r="AF167" t="s">
        <v>737</v>
      </c>
      <c r="AG167" t="s">
        <v>144</v>
      </c>
    </row>
    <row r="168" spans="1:35" x14ac:dyDescent="0.2">
      <c r="A168" t="s">
        <v>1089</v>
      </c>
      <c r="D168">
        <v>1.1000000000000001</v>
      </c>
      <c r="E168">
        <f t="shared" si="7"/>
        <v>0.30000000000000004</v>
      </c>
      <c r="F168" t="s">
        <v>1097</v>
      </c>
      <c r="G168" t="s">
        <v>274</v>
      </c>
      <c r="H168" t="s">
        <v>351</v>
      </c>
      <c r="I168" t="s">
        <v>109</v>
      </c>
      <c r="J168" t="s">
        <v>219</v>
      </c>
      <c r="K168" t="s">
        <v>80</v>
      </c>
      <c r="L168" t="s">
        <v>52</v>
      </c>
      <c r="M168" t="s">
        <v>223</v>
      </c>
      <c r="N168" t="s">
        <v>1</v>
      </c>
      <c r="O168" t="s">
        <v>738</v>
      </c>
      <c r="P168" t="s">
        <v>121</v>
      </c>
      <c r="Q168" t="s">
        <v>48</v>
      </c>
      <c r="R168" t="s">
        <v>739</v>
      </c>
      <c r="S168" t="s">
        <v>740</v>
      </c>
      <c r="V168" t="s">
        <v>274</v>
      </c>
      <c r="W168" t="s">
        <v>351</v>
      </c>
      <c r="X168" t="s">
        <v>109</v>
      </c>
      <c r="Y168" t="s">
        <v>219</v>
      </c>
      <c r="Z168" t="s">
        <v>80</v>
      </c>
      <c r="AA168" t="s">
        <v>52</v>
      </c>
      <c r="AB168" t="s">
        <v>223</v>
      </c>
      <c r="AC168" t="s">
        <v>1</v>
      </c>
      <c r="AD168" t="s">
        <v>738</v>
      </c>
      <c r="AE168" t="s">
        <v>121</v>
      </c>
      <c r="AF168" t="s">
        <v>48</v>
      </c>
      <c r="AG168" t="s">
        <v>739</v>
      </c>
      <c r="AH168" t="s">
        <v>740</v>
      </c>
    </row>
    <row r="169" spans="1:35" x14ac:dyDescent="0.2">
      <c r="A169" t="s">
        <v>1089</v>
      </c>
      <c r="D169">
        <v>1</v>
      </c>
      <c r="E169">
        <f t="shared" si="7"/>
        <v>0.19999999999999996</v>
      </c>
      <c r="F169" t="s">
        <v>1097</v>
      </c>
      <c r="G169" t="s">
        <v>269</v>
      </c>
      <c r="H169" t="s">
        <v>64</v>
      </c>
      <c r="I169" t="s">
        <v>444</v>
      </c>
      <c r="J169" t="s">
        <v>98</v>
      </c>
      <c r="K169" t="s">
        <v>338</v>
      </c>
      <c r="L169" t="s">
        <v>253</v>
      </c>
      <c r="M169" t="s">
        <v>741</v>
      </c>
      <c r="N169" t="s">
        <v>52</v>
      </c>
      <c r="O169" t="s">
        <v>388</v>
      </c>
      <c r="P169" t="s">
        <v>48</v>
      </c>
      <c r="Q169" t="s">
        <v>535</v>
      </c>
      <c r="V169" t="s">
        <v>269</v>
      </c>
      <c r="W169" t="s">
        <v>64</v>
      </c>
      <c r="X169" t="s">
        <v>444</v>
      </c>
      <c r="Y169" t="s">
        <v>98</v>
      </c>
      <c r="Z169" t="s">
        <v>338</v>
      </c>
      <c r="AA169" t="s">
        <v>253</v>
      </c>
      <c r="AB169" t="s">
        <v>741</v>
      </c>
      <c r="AC169" t="s">
        <v>52</v>
      </c>
      <c r="AD169" t="s">
        <v>388</v>
      </c>
      <c r="AE169" t="s">
        <v>48</v>
      </c>
      <c r="AF169" t="s">
        <v>535</v>
      </c>
    </row>
    <row r="170" spans="1:35" x14ac:dyDescent="0.2">
      <c r="A170" t="s">
        <v>1089</v>
      </c>
      <c r="D170">
        <v>0.90000000000000102</v>
      </c>
      <c r="E170">
        <f t="shared" si="7"/>
        <v>0.10000000000000098</v>
      </c>
      <c r="F170" t="s">
        <v>1097</v>
      </c>
      <c r="G170" t="s">
        <v>72</v>
      </c>
      <c r="H170" t="s">
        <v>516</v>
      </c>
      <c r="I170" t="s">
        <v>75</v>
      </c>
      <c r="J170" t="s">
        <v>1</v>
      </c>
      <c r="K170" t="s">
        <v>265</v>
      </c>
      <c r="L170" t="s">
        <v>191</v>
      </c>
      <c r="M170" t="s">
        <v>57</v>
      </c>
      <c r="N170" t="s">
        <v>184</v>
      </c>
      <c r="O170" t="s">
        <v>68</v>
      </c>
      <c r="P170" t="s">
        <v>78</v>
      </c>
      <c r="Q170" t="s">
        <v>291</v>
      </c>
      <c r="R170" t="s">
        <v>158</v>
      </c>
      <c r="S170" t="s">
        <v>48</v>
      </c>
      <c r="T170" t="s">
        <v>449</v>
      </c>
      <c r="V170" t="s">
        <v>72</v>
      </c>
      <c r="W170" t="s">
        <v>516</v>
      </c>
      <c r="X170" t="s">
        <v>75</v>
      </c>
      <c r="Y170" t="s">
        <v>1</v>
      </c>
      <c r="Z170" t="s">
        <v>265</v>
      </c>
      <c r="AA170" t="s">
        <v>191</v>
      </c>
      <c r="AB170" t="s">
        <v>57</v>
      </c>
      <c r="AE170" t="s">
        <v>78</v>
      </c>
      <c r="AF170" t="s">
        <v>291</v>
      </c>
      <c r="AG170" t="s">
        <v>158</v>
      </c>
      <c r="AH170" t="s">
        <v>48</v>
      </c>
      <c r="AI170" t="s">
        <v>449</v>
      </c>
    </row>
    <row r="171" spans="1:35" x14ac:dyDescent="0.2">
      <c r="A171" t="s">
        <v>1089</v>
      </c>
      <c r="D171">
        <v>0.80000000000000104</v>
      </c>
      <c r="E171">
        <f t="shared" si="7"/>
        <v>9.9920072216264089E-16</v>
      </c>
      <c r="F171" t="s">
        <v>1097</v>
      </c>
      <c r="G171" t="s">
        <v>210</v>
      </c>
      <c r="H171" t="s">
        <v>742</v>
      </c>
      <c r="I171" t="s">
        <v>193</v>
      </c>
      <c r="J171" t="s">
        <v>276</v>
      </c>
      <c r="K171" t="s">
        <v>689</v>
      </c>
      <c r="L171" t="s">
        <v>340</v>
      </c>
      <c r="M171" t="s">
        <v>52</v>
      </c>
      <c r="N171" t="s">
        <v>112</v>
      </c>
      <c r="O171" t="s">
        <v>743</v>
      </c>
      <c r="P171" t="s">
        <v>744</v>
      </c>
    </row>
    <row r="172" spans="1:35" x14ac:dyDescent="0.2">
      <c r="A172" t="s">
        <v>1089</v>
      </c>
      <c r="D172">
        <v>0.70000000000000095</v>
      </c>
      <c r="E172">
        <f t="shared" si="7"/>
        <v>-9.999999999999909E-2</v>
      </c>
      <c r="F172" t="s">
        <v>1097</v>
      </c>
      <c r="G172" t="s">
        <v>72</v>
      </c>
      <c r="H172" t="s">
        <v>78</v>
      </c>
      <c r="I172" t="s">
        <v>164</v>
      </c>
      <c r="J172" t="s">
        <v>143</v>
      </c>
      <c r="K172" t="s">
        <v>165</v>
      </c>
      <c r="L172" t="s">
        <v>52</v>
      </c>
      <c r="M172" t="s">
        <v>166</v>
      </c>
      <c r="N172" t="s">
        <v>75</v>
      </c>
      <c r="O172" t="s">
        <v>1</v>
      </c>
      <c r="P172" t="s">
        <v>196</v>
      </c>
      <c r="Q172" t="s">
        <v>745</v>
      </c>
      <c r="R172" t="s">
        <v>121</v>
      </c>
      <c r="S172" t="s">
        <v>126</v>
      </c>
    </row>
    <row r="173" spans="1:35" x14ac:dyDescent="0.2">
      <c r="A173" t="s">
        <v>1089</v>
      </c>
      <c r="D173">
        <v>0.6</v>
      </c>
      <c r="E173">
        <f t="shared" si="7"/>
        <v>-0.20000000000000007</v>
      </c>
      <c r="F173" t="s">
        <v>1097</v>
      </c>
      <c r="G173" t="s">
        <v>269</v>
      </c>
      <c r="H173" t="s">
        <v>270</v>
      </c>
      <c r="I173" t="s">
        <v>147</v>
      </c>
      <c r="J173" t="s">
        <v>121</v>
      </c>
      <c r="K173" t="s">
        <v>48</v>
      </c>
      <c r="L173" t="s">
        <v>95</v>
      </c>
      <c r="M173" t="s">
        <v>94</v>
      </c>
      <c r="N173" t="s">
        <v>272</v>
      </c>
      <c r="O173" t="s">
        <v>94</v>
      </c>
      <c r="P173" t="s">
        <v>143</v>
      </c>
      <c r="Q173" t="s">
        <v>58</v>
      </c>
      <c r="R173" t="s">
        <v>48</v>
      </c>
      <c r="S173" t="s">
        <v>273</v>
      </c>
    </row>
    <row r="174" spans="1:35" x14ac:dyDescent="0.2">
      <c r="A174" t="s">
        <v>1089</v>
      </c>
      <c r="D174">
        <v>0.5</v>
      </c>
      <c r="E174">
        <f t="shared" si="7"/>
        <v>-0.30000000000000004</v>
      </c>
      <c r="F174" t="s">
        <v>1097</v>
      </c>
      <c r="G174" t="s">
        <v>297</v>
      </c>
      <c r="H174" t="s">
        <v>443</v>
      </c>
      <c r="I174" t="s">
        <v>67</v>
      </c>
      <c r="J174" t="s">
        <v>101</v>
      </c>
      <c r="K174" t="s">
        <v>44</v>
      </c>
      <c r="L174" t="s">
        <v>45</v>
      </c>
      <c r="M174" t="s">
        <v>523</v>
      </c>
      <c r="N174" t="s">
        <v>52</v>
      </c>
      <c r="O174" t="s">
        <v>268</v>
      </c>
      <c r="P174" t="s">
        <v>52</v>
      </c>
      <c r="Q174" t="s">
        <v>48</v>
      </c>
      <c r="R174" t="s">
        <v>746</v>
      </c>
      <c r="S174" t="s">
        <v>747</v>
      </c>
      <c r="T174" t="s">
        <v>224</v>
      </c>
    </row>
    <row r="175" spans="1:35" x14ac:dyDescent="0.2">
      <c r="A175" t="s">
        <v>1089</v>
      </c>
      <c r="D175">
        <v>0.4</v>
      </c>
      <c r="E175">
        <f t="shared" si="7"/>
        <v>-0.4</v>
      </c>
      <c r="F175" t="s">
        <v>1097</v>
      </c>
      <c r="G175" t="s">
        <v>72</v>
      </c>
      <c r="H175" t="s">
        <v>308</v>
      </c>
      <c r="I175" t="s">
        <v>748</v>
      </c>
      <c r="J175" t="s">
        <v>174</v>
      </c>
      <c r="K175" t="s">
        <v>115</v>
      </c>
      <c r="L175" t="s">
        <v>68</v>
      </c>
      <c r="M175" t="s">
        <v>281</v>
      </c>
      <c r="N175" t="s">
        <v>260</v>
      </c>
      <c r="O175" t="s">
        <v>48</v>
      </c>
      <c r="P175" t="s">
        <v>360</v>
      </c>
      <c r="Q175" t="s">
        <v>749</v>
      </c>
      <c r="R175" t="s">
        <v>284</v>
      </c>
    </row>
    <row r="176" spans="1:35" x14ac:dyDescent="0.2">
      <c r="A176" t="s">
        <v>1089</v>
      </c>
      <c r="D176">
        <v>0.3</v>
      </c>
      <c r="E176">
        <f t="shared" si="7"/>
        <v>-0.5</v>
      </c>
      <c r="F176" t="s">
        <v>1097</v>
      </c>
      <c r="G176" t="s">
        <v>72</v>
      </c>
      <c r="H176" t="s">
        <v>235</v>
      </c>
      <c r="I176" t="s">
        <v>662</v>
      </c>
      <c r="J176" t="s">
        <v>109</v>
      </c>
      <c r="K176" t="s">
        <v>67</v>
      </c>
      <c r="L176" t="s">
        <v>68</v>
      </c>
      <c r="M176" t="s">
        <v>137</v>
      </c>
      <c r="N176" t="s">
        <v>207</v>
      </c>
      <c r="O176" t="s">
        <v>390</v>
      </c>
      <c r="P176" t="s">
        <v>330</v>
      </c>
      <c r="Q176" t="s">
        <v>42</v>
      </c>
      <c r="R176" t="s">
        <v>750</v>
      </c>
    </row>
    <row r="177" spans="1:35" x14ac:dyDescent="0.2">
      <c r="A177" t="s">
        <v>1089</v>
      </c>
      <c r="D177">
        <v>0.2</v>
      </c>
      <c r="E177">
        <f t="shared" si="7"/>
        <v>-0.60000000000000009</v>
      </c>
      <c r="F177" t="s">
        <v>1097</v>
      </c>
      <c r="G177" t="s">
        <v>50</v>
      </c>
      <c r="H177" t="s">
        <v>144</v>
      </c>
      <c r="I177" t="s">
        <v>261</v>
      </c>
      <c r="J177" t="s">
        <v>1</v>
      </c>
      <c r="K177" t="s">
        <v>60</v>
      </c>
      <c r="L177" t="s">
        <v>97</v>
      </c>
      <c r="M177" t="s">
        <v>250</v>
      </c>
      <c r="N177" t="s">
        <v>131</v>
      </c>
      <c r="O177" t="s">
        <v>127</v>
      </c>
      <c r="P177" t="s">
        <v>153</v>
      </c>
      <c r="Q177" t="s">
        <v>98</v>
      </c>
      <c r="R177" t="s">
        <v>99</v>
      </c>
    </row>
    <row r="178" spans="1:35" x14ac:dyDescent="0.2">
      <c r="A178" t="s">
        <v>1089</v>
      </c>
      <c r="D178">
        <v>9.9999999999999895E-2</v>
      </c>
      <c r="E178">
        <f t="shared" si="7"/>
        <v>-0.70000000000000018</v>
      </c>
      <c r="F178" t="s">
        <v>1097</v>
      </c>
      <c r="G178" t="s">
        <v>72</v>
      </c>
      <c r="H178" t="s">
        <v>751</v>
      </c>
      <c r="I178" t="s">
        <v>752</v>
      </c>
      <c r="J178" t="s">
        <v>119</v>
      </c>
      <c r="K178" t="s">
        <v>753</v>
      </c>
      <c r="L178" t="s">
        <v>245</v>
      </c>
      <c r="M178" t="s">
        <v>708</v>
      </c>
      <c r="N178" t="s">
        <v>754</v>
      </c>
      <c r="O178" t="s">
        <v>709</v>
      </c>
      <c r="P178" t="s">
        <v>63</v>
      </c>
    </row>
    <row r="179" spans="1:35" x14ac:dyDescent="0.2">
      <c r="A179" t="s">
        <v>1089</v>
      </c>
      <c r="D179">
        <v>0</v>
      </c>
      <c r="E179">
        <f t="shared" si="7"/>
        <v>-0.8</v>
      </c>
      <c r="F179" t="s">
        <v>1097</v>
      </c>
      <c r="G179" t="s">
        <v>436</v>
      </c>
      <c r="H179" t="s">
        <v>119</v>
      </c>
      <c r="I179" t="s">
        <v>755</v>
      </c>
      <c r="J179" t="s">
        <v>48</v>
      </c>
      <c r="K179" t="s">
        <v>209</v>
      </c>
      <c r="L179" t="s">
        <v>287</v>
      </c>
      <c r="M179" t="s">
        <v>140</v>
      </c>
      <c r="N179" t="s">
        <v>101</v>
      </c>
      <c r="O179" t="s">
        <v>57</v>
      </c>
      <c r="P179" t="s">
        <v>465</v>
      </c>
      <c r="Q179" t="s">
        <v>363</v>
      </c>
    </row>
    <row r="180" spans="1:35" x14ac:dyDescent="0.2">
      <c r="A180" t="s">
        <v>1089</v>
      </c>
      <c r="D180">
        <v>-0.1</v>
      </c>
      <c r="E180">
        <f t="shared" si="7"/>
        <v>-0.9</v>
      </c>
      <c r="F180" t="s">
        <v>1097</v>
      </c>
      <c r="G180" t="s">
        <v>82</v>
      </c>
      <c r="H180" t="s">
        <v>504</v>
      </c>
      <c r="I180" t="s">
        <v>304</v>
      </c>
      <c r="J180" t="s">
        <v>756</v>
      </c>
      <c r="K180" t="s">
        <v>757</v>
      </c>
      <c r="L180" t="s">
        <v>1</v>
      </c>
      <c r="M180" t="s">
        <v>758</v>
      </c>
      <c r="N180" t="s">
        <v>277</v>
      </c>
      <c r="O180" t="s">
        <v>121</v>
      </c>
      <c r="P180" t="s">
        <v>759</v>
      </c>
      <c r="Q180" t="s">
        <v>760</v>
      </c>
    </row>
    <row r="181" spans="1:35" x14ac:dyDescent="0.2">
      <c r="A181" t="s">
        <v>1089</v>
      </c>
      <c r="D181">
        <v>-0.2</v>
      </c>
      <c r="E181">
        <f t="shared" si="7"/>
        <v>-1</v>
      </c>
      <c r="F181" t="s">
        <v>1097</v>
      </c>
      <c r="G181" t="s">
        <v>473</v>
      </c>
      <c r="H181" t="s">
        <v>75</v>
      </c>
      <c r="I181" t="s">
        <v>584</v>
      </c>
      <c r="J181" t="s">
        <v>46</v>
      </c>
      <c r="K181" t="s">
        <v>489</v>
      </c>
      <c r="L181" t="s">
        <v>416</v>
      </c>
      <c r="M181" t="s">
        <v>75</v>
      </c>
      <c r="N181" t="s">
        <v>48</v>
      </c>
      <c r="O181" t="s">
        <v>761</v>
      </c>
      <c r="P181" t="s">
        <v>762</v>
      </c>
      <c r="Q181" t="s">
        <v>542</v>
      </c>
    </row>
    <row r="182" spans="1:35" x14ac:dyDescent="0.2">
      <c r="A182" t="s">
        <v>1090</v>
      </c>
      <c r="D182">
        <v>1.7</v>
      </c>
      <c r="E182">
        <f t="shared" si="7"/>
        <v>0.89999999999999991</v>
      </c>
      <c r="F182" t="s">
        <v>1097</v>
      </c>
      <c r="G182" t="s">
        <v>302</v>
      </c>
      <c r="H182" t="s">
        <v>764</v>
      </c>
      <c r="I182" t="s">
        <v>200</v>
      </c>
      <c r="J182" t="s">
        <v>147</v>
      </c>
      <c r="K182" t="s">
        <v>536</v>
      </c>
      <c r="L182" t="s">
        <v>109</v>
      </c>
      <c r="M182" t="s">
        <v>57</v>
      </c>
      <c r="N182" t="s">
        <v>51</v>
      </c>
      <c r="O182" t="s">
        <v>77</v>
      </c>
      <c r="P182" t="s">
        <v>52</v>
      </c>
      <c r="Q182" t="s">
        <v>48</v>
      </c>
      <c r="R182" t="s">
        <v>765</v>
      </c>
      <c r="S182" t="s">
        <v>766</v>
      </c>
      <c r="V182" t="s">
        <v>302</v>
      </c>
      <c r="W182" t="s">
        <v>764</v>
      </c>
      <c r="X182" t="s">
        <v>200</v>
      </c>
      <c r="Y182" t="s">
        <v>147</v>
      </c>
      <c r="Z182" t="s">
        <v>536</v>
      </c>
      <c r="AA182" t="s">
        <v>109</v>
      </c>
      <c r="AB182" t="s">
        <v>57</v>
      </c>
      <c r="AC182" t="s">
        <v>51</v>
      </c>
      <c r="AD182" t="s">
        <v>77</v>
      </c>
      <c r="AE182" t="s">
        <v>52</v>
      </c>
      <c r="AF182" t="s">
        <v>48</v>
      </c>
      <c r="AG182" t="s">
        <v>765</v>
      </c>
      <c r="AH182" t="s">
        <v>766</v>
      </c>
    </row>
    <row r="183" spans="1:35" x14ac:dyDescent="0.2">
      <c r="A183" t="s">
        <v>1090</v>
      </c>
      <c r="D183">
        <v>1.6</v>
      </c>
      <c r="E183">
        <f t="shared" si="7"/>
        <v>0.8</v>
      </c>
      <c r="F183" t="s">
        <v>1097</v>
      </c>
      <c r="G183" t="s">
        <v>473</v>
      </c>
      <c r="H183" t="s">
        <v>438</v>
      </c>
      <c r="I183" t="s">
        <v>65</v>
      </c>
      <c r="J183" t="s">
        <v>767</v>
      </c>
      <c r="K183" t="s">
        <v>48</v>
      </c>
      <c r="L183" t="s">
        <v>768</v>
      </c>
      <c r="M183" t="s">
        <v>489</v>
      </c>
      <c r="N183" t="s">
        <v>143</v>
      </c>
      <c r="O183" t="s">
        <v>69</v>
      </c>
      <c r="P183" t="s">
        <v>584</v>
      </c>
      <c r="Q183" t="s">
        <v>769</v>
      </c>
      <c r="V183" t="s">
        <v>473</v>
      </c>
      <c r="W183" t="s">
        <v>438</v>
      </c>
      <c r="X183" t="s">
        <v>65</v>
      </c>
      <c r="Y183" t="s">
        <v>767</v>
      </c>
      <c r="Z183" t="s">
        <v>48</v>
      </c>
      <c r="AA183" t="s">
        <v>768</v>
      </c>
      <c r="AB183" t="s">
        <v>489</v>
      </c>
      <c r="AC183" t="s">
        <v>143</v>
      </c>
      <c r="AD183" t="s">
        <v>69</v>
      </c>
      <c r="AE183" t="s">
        <v>584</v>
      </c>
      <c r="AF183" t="s">
        <v>769</v>
      </c>
    </row>
    <row r="184" spans="1:35" x14ac:dyDescent="0.2">
      <c r="A184" t="s">
        <v>1090</v>
      </c>
      <c r="D184">
        <v>1.5</v>
      </c>
      <c r="E184">
        <f t="shared" si="7"/>
        <v>0.7</v>
      </c>
      <c r="F184" t="s">
        <v>1097</v>
      </c>
      <c r="G184" t="s">
        <v>50</v>
      </c>
      <c r="H184" t="s">
        <v>354</v>
      </c>
      <c r="I184" t="s">
        <v>52</v>
      </c>
      <c r="J184" t="s">
        <v>176</v>
      </c>
      <c r="K184" t="s">
        <v>41</v>
      </c>
      <c r="L184" t="s">
        <v>48</v>
      </c>
      <c r="M184" t="s">
        <v>148</v>
      </c>
      <c r="N184" t="s">
        <v>509</v>
      </c>
      <c r="O184" t="s">
        <v>245</v>
      </c>
      <c r="P184" t="s">
        <v>68</v>
      </c>
      <c r="Q184" t="s">
        <v>368</v>
      </c>
      <c r="R184" t="s">
        <v>41</v>
      </c>
      <c r="S184" t="s">
        <v>48</v>
      </c>
      <c r="T184" t="s">
        <v>770</v>
      </c>
      <c r="V184" t="s">
        <v>50</v>
      </c>
      <c r="W184" t="s">
        <v>354</v>
      </c>
      <c r="X184" t="s">
        <v>52</v>
      </c>
      <c r="Y184" t="s">
        <v>176</v>
      </c>
      <c r="Z184" t="s">
        <v>41</v>
      </c>
      <c r="AA184" t="s">
        <v>48</v>
      </c>
      <c r="AB184" t="s">
        <v>148</v>
      </c>
      <c r="AC184" t="s">
        <v>509</v>
      </c>
      <c r="AD184" t="s">
        <v>245</v>
      </c>
      <c r="AE184" t="s">
        <v>68</v>
      </c>
      <c r="AF184" t="s">
        <v>368</v>
      </c>
      <c r="AG184" t="s">
        <v>41</v>
      </c>
      <c r="AH184" t="s">
        <v>48</v>
      </c>
      <c r="AI184" t="s">
        <v>770</v>
      </c>
    </row>
    <row r="185" spans="1:35" x14ac:dyDescent="0.2">
      <c r="A185" t="s">
        <v>1090</v>
      </c>
      <c r="D185">
        <v>1.4</v>
      </c>
      <c r="E185">
        <f t="shared" si="7"/>
        <v>0.59999999999999987</v>
      </c>
      <c r="F185" t="s">
        <v>1097</v>
      </c>
      <c r="G185" t="s">
        <v>297</v>
      </c>
      <c r="H185" t="s">
        <v>443</v>
      </c>
      <c r="I185" t="s">
        <v>67</v>
      </c>
      <c r="J185" t="s">
        <v>101</v>
      </c>
      <c r="K185" t="s">
        <v>44</v>
      </c>
      <c r="L185" t="s">
        <v>166</v>
      </c>
      <c r="M185" t="s">
        <v>224</v>
      </c>
      <c r="N185" t="s">
        <v>530</v>
      </c>
      <c r="O185" t="s">
        <v>47</v>
      </c>
      <c r="P185" t="s">
        <v>771</v>
      </c>
      <c r="Q185" t="s">
        <v>41</v>
      </c>
      <c r="R185" t="s">
        <v>63</v>
      </c>
      <c r="V185" t="s">
        <v>297</v>
      </c>
      <c r="W185" t="s">
        <v>443</v>
      </c>
      <c r="X185" t="s">
        <v>67</v>
      </c>
      <c r="Y185" t="s">
        <v>101</v>
      </c>
      <c r="Z185" t="s">
        <v>44</v>
      </c>
      <c r="AA185" t="s">
        <v>166</v>
      </c>
      <c r="AB185" t="s">
        <v>224</v>
      </c>
      <c r="AC185" t="s">
        <v>530</v>
      </c>
      <c r="AD185" t="s">
        <v>47</v>
      </c>
      <c r="AE185" t="s">
        <v>771</v>
      </c>
      <c r="AF185" t="s">
        <v>41</v>
      </c>
      <c r="AG185" t="s">
        <v>63</v>
      </c>
    </row>
    <row r="186" spans="1:35" x14ac:dyDescent="0.2">
      <c r="A186" t="s">
        <v>1090</v>
      </c>
      <c r="D186">
        <v>1.3</v>
      </c>
      <c r="E186">
        <f t="shared" si="7"/>
        <v>0.5</v>
      </c>
      <c r="F186" t="s">
        <v>1097</v>
      </c>
      <c r="G186" t="s">
        <v>473</v>
      </c>
      <c r="H186" t="s">
        <v>75</v>
      </c>
      <c r="I186" t="s">
        <v>267</v>
      </c>
      <c r="J186" t="s">
        <v>140</v>
      </c>
      <c r="K186" t="s">
        <v>1</v>
      </c>
      <c r="L186" t="s">
        <v>120</v>
      </c>
      <c r="M186" t="s">
        <v>121</v>
      </c>
      <c r="N186" t="s">
        <v>98</v>
      </c>
      <c r="O186" t="s">
        <v>123</v>
      </c>
      <c r="P186" t="s">
        <v>124</v>
      </c>
      <c r="Q186" t="s">
        <v>125</v>
      </c>
      <c r="R186" t="s">
        <v>126</v>
      </c>
      <c r="V186" t="s">
        <v>473</v>
      </c>
      <c r="W186" t="s">
        <v>75</v>
      </c>
      <c r="X186" t="s">
        <v>267</v>
      </c>
      <c r="Y186" t="s">
        <v>140</v>
      </c>
      <c r="Z186" t="s">
        <v>1</v>
      </c>
      <c r="AA186" t="s">
        <v>120</v>
      </c>
      <c r="AB186" t="s">
        <v>121</v>
      </c>
      <c r="AC186" t="s">
        <v>98</v>
      </c>
      <c r="AD186" t="s">
        <v>123</v>
      </c>
      <c r="AE186" t="s">
        <v>124</v>
      </c>
      <c r="AF186" t="s">
        <v>125</v>
      </c>
      <c r="AG186" t="s">
        <v>126</v>
      </c>
    </row>
    <row r="187" spans="1:35" x14ac:dyDescent="0.2">
      <c r="A187" t="s">
        <v>1090</v>
      </c>
      <c r="D187">
        <v>1.2</v>
      </c>
      <c r="E187">
        <f t="shared" si="7"/>
        <v>0.39999999999999991</v>
      </c>
      <c r="F187" t="s">
        <v>1097</v>
      </c>
      <c r="G187" t="s">
        <v>72</v>
      </c>
      <c r="H187" t="s">
        <v>353</v>
      </c>
      <c r="I187" t="s">
        <v>515</v>
      </c>
      <c r="J187" t="s">
        <v>98</v>
      </c>
      <c r="K187" t="s">
        <v>237</v>
      </c>
      <c r="L187" t="s">
        <v>521</v>
      </c>
      <c r="M187" t="s">
        <v>513</v>
      </c>
      <c r="N187" t="s">
        <v>140</v>
      </c>
      <c r="O187" t="s">
        <v>108</v>
      </c>
      <c r="P187" t="s">
        <v>772</v>
      </c>
      <c r="Q187" t="s">
        <v>276</v>
      </c>
      <c r="V187" t="s">
        <v>72</v>
      </c>
      <c r="W187" t="s">
        <v>353</v>
      </c>
      <c r="X187" t="s">
        <v>515</v>
      </c>
      <c r="Y187" t="s">
        <v>98</v>
      </c>
      <c r="Z187" t="s">
        <v>237</v>
      </c>
      <c r="AD187" t="s">
        <v>108</v>
      </c>
      <c r="AE187" t="s">
        <v>772</v>
      </c>
      <c r="AF187" t="s">
        <v>276</v>
      </c>
    </row>
    <row r="188" spans="1:35" x14ac:dyDescent="0.2">
      <c r="A188" t="s">
        <v>1090</v>
      </c>
      <c r="D188">
        <v>1.1000000000000001</v>
      </c>
      <c r="E188">
        <f t="shared" si="7"/>
        <v>0.30000000000000004</v>
      </c>
      <c r="F188" t="s">
        <v>1097</v>
      </c>
      <c r="G188" t="s">
        <v>773</v>
      </c>
      <c r="H188" t="s">
        <v>48</v>
      </c>
      <c r="I188" t="s">
        <v>774</v>
      </c>
      <c r="J188" t="s">
        <v>41</v>
      </c>
      <c r="K188" t="s">
        <v>48</v>
      </c>
      <c r="L188" t="s">
        <v>775</v>
      </c>
      <c r="M188" t="s">
        <v>669</v>
      </c>
      <c r="N188" t="s">
        <v>101</v>
      </c>
      <c r="O188" t="s">
        <v>776</v>
      </c>
      <c r="P188" t="s">
        <v>48</v>
      </c>
      <c r="Q188" t="s">
        <v>777</v>
      </c>
      <c r="R188" t="s">
        <v>778</v>
      </c>
    </row>
    <row r="189" spans="1:35" x14ac:dyDescent="0.2">
      <c r="A189" t="s">
        <v>1090</v>
      </c>
      <c r="D189">
        <v>1</v>
      </c>
      <c r="E189">
        <f t="shared" si="7"/>
        <v>0.19999999999999996</v>
      </c>
      <c r="F189" t="s">
        <v>1097</v>
      </c>
      <c r="G189" t="s">
        <v>72</v>
      </c>
      <c r="H189" t="s">
        <v>779</v>
      </c>
      <c r="I189" t="s">
        <v>780</v>
      </c>
      <c r="J189" t="s">
        <v>98</v>
      </c>
      <c r="K189" t="s">
        <v>781</v>
      </c>
      <c r="L189" t="s">
        <v>128</v>
      </c>
      <c r="M189" t="s">
        <v>48</v>
      </c>
      <c r="N189" t="s">
        <v>561</v>
      </c>
      <c r="O189" t="s">
        <v>57</v>
      </c>
      <c r="P189" t="s">
        <v>782</v>
      </c>
      <c r="Q189" t="s">
        <v>1</v>
      </c>
      <c r="R189" t="s">
        <v>783</v>
      </c>
    </row>
    <row r="190" spans="1:35" x14ac:dyDescent="0.2">
      <c r="A190" t="s">
        <v>1090</v>
      </c>
      <c r="D190">
        <v>0.90000000000000102</v>
      </c>
      <c r="E190">
        <f t="shared" si="7"/>
        <v>0.10000000000000098</v>
      </c>
      <c r="F190" t="s">
        <v>1097</v>
      </c>
      <c r="G190" t="s">
        <v>274</v>
      </c>
      <c r="H190" t="s">
        <v>151</v>
      </c>
      <c r="I190" t="s">
        <v>205</v>
      </c>
      <c r="J190" t="s">
        <v>52</v>
      </c>
      <c r="K190" t="s">
        <v>784</v>
      </c>
      <c r="L190" t="s">
        <v>52</v>
      </c>
      <c r="M190" t="s">
        <v>48</v>
      </c>
      <c r="N190" t="s">
        <v>449</v>
      </c>
      <c r="O190" t="s">
        <v>88</v>
      </c>
      <c r="P190" t="s">
        <v>68</v>
      </c>
      <c r="Q190" t="s">
        <v>268</v>
      </c>
      <c r="R190" t="s">
        <v>47</v>
      </c>
      <c r="S190" t="s">
        <v>85</v>
      </c>
      <c r="T190" t="s">
        <v>319</v>
      </c>
    </row>
    <row r="191" spans="1:35" x14ac:dyDescent="0.2">
      <c r="A191" t="s">
        <v>1090</v>
      </c>
      <c r="D191">
        <v>0.80000000000000104</v>
      </c>
      <c r="E191">
        <f t="shared" si="7"/>
        <v>9.9920072216264089E-16</v>
      </c>
      <c r="F191" t="s">
        <v>1097</v>
      </c>
      <c r="G191" t="s">
        <v>72</v>
      </c>
      <c r="H191" t="s">
        <v>785</v>
      </c>
      <c r="I191" t="s">
        <v>460</v>
      </c>
      <c r="J191" t="s">
        <v>67</v>
      </c>
      <c r="K191" t="s">
        <v>48</v>
      </c>
      <c r="L191" t="s">
        <v>53</v>
      </c>
      <c r="M191" t="s">
        <v>75</v>
      </c>
      <c r="N191" t="s">
        <v>786</v>
      </c>
      <c r="O191" t="s">
        <v>140</v>
      </c>
      <c r="P191" t="s">
        <v>48</v>
      </c>
      <c r="Q191" t="s">
        <v>497</v>
      </c>
      <c r="R191" t="s">
        <v>750</v>
      </c>
    </row>
    <row r="192" spans="1:35" x14ac:dyDescent="0.2">
      <c r="A192" t="s">
        <v>1090</v>
      </c>
      <c r="D192">
        <v>0.70000000000000095</v>
      </c>
      <c r="E192">
        <f t="shared" si="7"/>
        <v>-9.999999999999909E-2</v>
      </c>
      <c r="F192" t="s">
        <v>1097</v>
      </c>
      <c r="G192" t="s">
        <v>473</v>
      </c>
      <c r="H192" t="s">
        <v>340</v>
      </c>
      <c r="I192" t="s">
        <v>52</v>
      </c>
      <c r="J192" t="s">
        <v>524</v>
      </c>
      <c r="K192" t="s">
        <v>109</v>
      </c>
      <c r="L192" t="s">
        <v>48</v>
      </c>
      <c r="M192" t="s">
        <v>148</v>
      </c>
      <c r="N192" t="s">
        <v>787</v>
      </c>
      <c r="O192" t="s">
        <v>416</v>
      </c>
      <c r="P192" t="s">
        <v>496</v>
      </c>
      <c r="Q192" t="s">
        <v>140</v>
      </c>
      <c r="R192" t="s">
        <v>122</v>
      </c>
      <c r="S192" t="s">
        <v>383</v>
      </c>
    </row>
    <row r="193" spans="1:35" x14ac:dyDescent="0.2">
      <c r="A193" t="s">
        <v>1090</v>
      </c>
      <c r="D193">
        <v>0.6</v>
      </c>
      <c r="E193">
        <f t="shared" si="7"/>
        <v>-0.20000000000000007</v>
      </c>
      <c r="F193" t="s">
        <v>1097</v>
      </c>
      <c r="G193" t="s">
        <v>242</v>
      </c>
      <c r="H193" t="s">
        <v>353</v>
      </c>
      <c r="I193" t="s">
        <v>788</v>
      </c>
      <c r="J193" t="s">
        <v>70</v>
      </c>
      <c r="K193" t="s">
        <v>106</v>
      </c>
      <c r="L193" t="s">
        <v>48</v>
      </c>
      <c r="M193" t="s">
        <v>770</v>
      </c>
      <c r="N193" t="s">
        <v>158</v>
      </c>
      <c r="O193" t="s">
        <v>403</v>
      </c>
      <c r="P193" t="s">
        <v>448</v>
      </c>
    </row>
    <row r="194" spans="1:35" x14ac:dyDescent="0.2">
      <c r="A194" t="s">
        <v>1090</v>
      </c>
      <c r="D194">
        <v>0.5</v>
      </c>
      <c r="E194">
        <f t="shared" si="7"/>
        <v>-0.30000000000000004</v>
      </c>
      <c r="F194" t="s">
        <v>1097</v>
      </c>
      <c r="G194" t="s">
        <v>72</v>
      </c>
      <c r="H194" t="s">
        <v>431</v>
      </c>
      <c r="I194" t="s">
        <v>789</v>
      </c>
      <c r="J194" t="s">
        <v>48</v>
      </c>
      <c r="K194" t="s">
        <v>346</v>
      </c>
      <c r="L194" t="s">
        <v>308</v>
      </c>
      <c r="M194" t="s">
        <v>41</v>
      </c>
      <c r="N194" t="s">
        <v>406</v>
      </c>
      <c r="O194" t="s">
        <v>433</v>
      </c>
      <c r="P194" t="s">
        <v>140</v>
      </c>
      <c r="Q194" t="s">
        <v>309</v>
      </c>
      <c r="R194" t="s">
        <v>121</v>
      </c>
      <c r="S194" t="s">
        <v>48</v>
      </c>
      <c r="T194" t="s">
        <v>276</v>
      </c>
    </row>
    <row r="195" spans="1:35" x14ac:dyDescent="0.2">
      <c r="A195" t="s">
        <v>1090</v>
      </c>
      <c r="D195">
        <v>0.4</v>
      </c>
      <c r="E195">
        <f t="shared" si="7"/>
        <v>-0.4</v>
      </c>
      <c r="F195" t="s">
        <v>1097</v>
      </c>
      <c r="G195" t="s">
        <v>210</v>
      </c>
      <c r="H195" t="s">
        <v>733</v>
      </c>
      <c r="I195" t="s">
        <v>75</v>
      </c>
      <c r="J195" t="s">
        <v>790</v>
      </c>
      <c r="K195" t="s">
        <v>68</v>
      </c>
      <c r="L195" t="s">
        <v>337</v>
      </c>
      <c r="M195" t="s">
        <v>119</v>
      </c>
      <c r="N195" t="s">
        <v>52</v>
      </c>
      <c r="O195" t="s">
        <v>54</v>
      </c>
      <c r="P195" t="s">
        <v>334</v>
      </c>
      <c r="Q195" t="s">
        <v>791</v>
      </c>
    </row>
    <row r="196" spans="1:35" x14ac:dyDescent="0.2">
      <c r="A196" t="s">
        <v>1090</v>
      </c>
      <c r="D196">
        <v>0.3</v>
      </c>
      <c r="E196">
        <f t="shared" ref="E196:E241" si="8">D196-0.8</f>
        <v>-0.5</v>
      </c>
      <c r="F196" t="s">
        <v>1097</v>
      </c>
      <c r="G196" t="s">
        <v>182</v>
      </c>
      <c r="H196" t="s">
        <v>713</v>
      </c>
      <c r="I196" t="s">
        <v>782</v>
      </c>
      <c r="J196" t="s">
        <v>122</v>
      </c>
      <c r="K196" t="s">
        <v>148</v>
      </c>
      <c r="L196" t="s">
        <v>243</v>
      </c>
      <c r="M196" t="s">
        <v>128</v>
      </c>
      <c r="N196" t="s">
        <v>48</v>
      </c>
      <c r="O196" t="s">
        <v>792</v>
      </c>
      <c r="P196" t="s">
        <v>672</v>
      </c>
      <c r="Q196" t="s">
        <v>48</v>
      </c>
      <c r="R196" t="s">
        <v>256</v>
      </c>
      <c r="S196" t="s">
        <v>793</v>
      </c>
    </row>
    <row r="197" spans="1:35" x14ac:dyDescent="0.2">
      <c r="A197" t="s">
        <v>1090</v>
      </c>
      <c r="D197">
        <v>0.2</v>
      </c>
      <c r="E197">
        <f t="shared" si="8"/>
        <v>-0.60000000000000009</v>
      </c>
      <c r="F197" t="s">
        <v>1097</v>
      </c>
      <c r="G197" t="s">
        <v>72</v>
      </c>
      <c r="H197" t="s">
        <v>539</v>
      </c>
      <c r="I197" t="s">
        <v>121</v>
      </c>
      <c r="J197" t="s">
        <v>794</v>
      </c>
      <c r="K197" t="s">
        <v>795</v>
      </c>
      <c r="L197" t="s">
        <v>772</v>
      </c>
      <c r="M197" t="s">
        <v>276</v>
      </c>
      <c r="N197" t="s">
        <v>41</v>
      </c>
      <c r="O197" t="s">
        <v>85</v>
      </c>
      <c r="P197" t="s">
        <v>732</v>
      </c>
      <c r="Q197" t="s">
        <v>656</v>
      </c>
    </row>
    <row r="198" spans="1:35" x14ac:dyDescent="0.2">
      <c r="A198" t="s">
        <v>1090</v>
      </c>
      <c r="D198">
        <v>9.9999999999999895E-2</v>
      </c>
      <c r="E198">
        <f t="shared" si="8"/>
        <v>-0.70000000000000018</v>
      </c>
      <c r="F198" t="s">
        <v>1097</v>
      </c>
      <c r="G198" t="s">
        <v>796</v>
      </c>
      <c r="H198" t="s">
        <v>121</v>
      </c>
      <c r="I198" t="s">
        <v>797</v>
      </c>
      <c r="J198" t="s">
        <v>550</v>
      </c>
      <c r="K198" t="s">
        <v>68</v>
      </c>
      <c r="L198" t="s">
        <v>144</v>
      </c>
      <c r="M198" t="s">
        <v>176</v>
      </c>
      <c r="N198" t="s">
        <v>41</v>
      </c>
      <c r="O198" t="s">
        <v>465</v>
      </c>
      <c r="P198" t="s">
        <v>512</v>
      </c>
    </row>
    <row r="199" spans="1:35" x14ac:dyDescent="0.2">
      <c r="A199" t="s">
        <v>1090</v>
      </c>
      <c r="D199">
        <v>0</v>
      </c>
      <c r="E199">
        <f t="shared" si="8"/>
        <v>-0.8</v>
      </c>
      <c r="F199" t="s">
        <v>1097</v>
      </c>
      <c r="G199" t="s">
        <v>82</v>
      </c>
      <c r="H199" t="s">
        <v>798</v>
      </c>
      <c r="I199" t="s">
        <v>52</v>
      </c>
      <c r="J199" t="s">
        <v>799</v>
      </c>
      <c r="K199" t="s">
        <v>334</v>
      </c>
      <c r="L199" t="s">
        <v>121</v>
      </c>
      <c r="M199" t="s">
        <v>48</v>
      </c>
      <c r="N199" t="s">
        <v>535</v>
      </c>
      <c r="O199" t="s">
        <v>747</v>
      </c>
      <c r="P199" t="s">
        <v>800</v>
      </c>
      <c r="Q199" t="s">
        <v>440</v>
      </c>
    </row>
    <row r="200" spans="1:35" x14ac:dyDescent="0.2">
      <c r="A200" t="s">
        <v>1090</v>
      </c>
      <c r="D200">
        <v>-0.1</v>
      </c>
      <c r="E200">
        <f t="shared" si="8"/>
        <v>-0.9</v>
      </c>
      <c r="F200" t="s">
        <v>1097</v>
      </c>
      <c r="G200" t="s">
        <v>297</v>
      </c>
      <c r="H200" t="s">
        <v>312</v>
      </c>
      <c r="I200" t="s">
        <v>65</v>
      </c>
      <c r="J200" t="s">
        <v>415</v>
      </c>
      <c r="K200" t="s">
        <v>416</v>
      </c>
      <c r="L200" t="s">
        <v>151</v>
      </c>
      <c r="M200" t="s">
        <v>417</v>
      </c>
      <c r="N200" t="s">
        <v>418</v>
      </c>
      <c r="O200" t="s">
        <v>48</v>
      </c>
      <c r="P200" t="s">
        <v>419</v>
      </c>
      <c r="Q200" t="s">
        <v>801</v>
      </c>
      <c r="R200" t="s">
        <v>94</v>
      </c>
      <c r="S200" t="s">
        <v>224</v>
      </c>
    </row>
    <row r="201" spans="1:35" x14ac:dyDescent="0.2">
      <c r="A201" t="s">
        <v>1090</v>
      </c>
      <c r="D201">
        <v>-0.2</v>
      </c>
      <c r="E201">
        <f t="shared" si="8"/>
        <v>-1</v>
      </c>
      <c r="F201" t="s">
        <v>1097</v>
      </c>
      <c r="G201" t="s">
        <v>50</v>
      </c>
      <c r="H201" t="s">
        <v>127</v>
      </c>
      <c r="I201" t="s">
        <v>77</v>
      </c>
      <c r="J201" t="s">
        <v>128</v>
      </c>
      <c r="K201" t="s">
        <v>98</v>
      </c>
      <c r="L201" t="s">
        <v>319</v>
      </c>
      <c r="M201" t="s">
        <v>57</v>
      </c>
      <c r="N201" t="s">
        <v>662</v>
      </c>
      <c r="O201" t="s">
        <v>122</v>
      </c>
      <c r="P201" t="s">
        <v>177</v>
      </c>
      <c r="Q201" t="s">
        <v>48</v>
      </c>
      <c r="R201" t="s">
        <v>802</v>
      </c>
      <c r="S201" t="s">
        <v>301</v>
      </c>
    </row>
    <row r="202" spans="1:35" x14ac:dyDescent="0.2">
      <c r="A202" t="s">
        <v>1091</v>
      </c>
      <c r="D202">
        <v>1.7</v>
      </c>
      <c r="E202">
        <f t="shared" si="8"/>
        <v>0.89999999999999991</v>
      </c>
      <c r="F202" t="s">
        <v>1097</v>
      </c>
      <c r="G202" t="s">
        <v>804</v>
      </c>
      <c r="H202" t="s">
        <v>1</v>
      </c>
      <c r="I202" t="s">
        <v>505</v>
      </c>
      <c r="J202" t="s">
        <v>134</v>
      </c>
      <c r="K202" t="s">
        <v>128</v>
      </c>
      <c r="L202" t="s">
        <v>48</v>
      </c>
      <c r="M202" t="s">
        <v>805</v>
      </c>
      <c r="N202" t="s">
        <v>57</v>
      </c>
      <c r="O202" t="s">
        <v>45</v>
      </c>
      <c r="P202" t="s">
        <v>806</v>
      </c>
      <c r="Q202" t="s">
        <v>52</v>
      </c>
      <c r="R202" t="s">
        <v>135</v>
      </c>
      <c r="S202" t="s">
        <v>212</v>
      </c>
      <c r="T202" t="s">
        <v>317</v>
      </c>
      <c r="V202" t="s">
        <v>804</v>
      </c>
      <c r="W202" t="s">
        <v>1</v>
      </c>
      <c r="X202" t="s">
        <v>505</v>
      </c>
      <c r="Y202" t="s">
        <v>134</v>
      </c>
      <c r="Z202" t="s">
        <v>128</v>
      </c>
      <c r="AA202" t="s">
        <v>48</v>
      </c>
      <c r="AB202" t="s">
        <v>805</v>
      </c>
      <c r="AC202" t="s">
        <v>57</v>
      </c>
      <c r="AD202" t="s">
        <v>45</v>
      </c>
      <c r="AE202" t="s">
        <v>806</v>
      </c>
      <c r="AF202" t="s">
        <v>52</v>
      </c>
      <c r="AG202" t="s">
        <v>135</v>
      </c>
      <c r="AH202" t="s">
        <v>212</v>
      </c>
      <c r="AI202" t="s">
        <v>317</v>
      </c>
    </row>
    <row r="203" spans="1:35" x14ac:dyDescent="0.2">
      <c r="A203" t="s">
        <v>1091</v>
      </c>
      <c r="D203">
        <v>1.6</v>
      </c>
      <c r="E203">
        <f t="shared" si="8"/>
        <v>0.8</v>
      </c>
      <c r="F203" t="s">
        <v>1097</v>
      </c>
      <c r="G203" t="s">
        <v>50</v>
      </c>
      <c r="H203" t="s">
        <v>119</v>
      </c>
      <c r="I203" t="s">
        <v>155</v>
      </c>
      <c r="J203" t="s">
        <v>807</v>
      </c>
      <c r="K203" t="s">
        <v>52</v>
      </c>
      <c r="L203" t="s">
        <v>109</v>
      </c>
      <c r="M203" t="s">
        <v>177</v>
      </c>
      <c r="N203" t="s">
        <v>88</v>
      </c>
      <c r="O203" t="s">
        <v>131</v>
      </c>
      <c r="P203" t="s">
        <v>119</v>
      </c>
      <c r="Q203" t="s">
        <v>586</v>
      </c>
      <c r="R203" t="s">
        <v>48</v>
      </c>
      <c r="S203" t="s">
        <v>290</v>
      </c>
      <c r="V203" t="s">
        <v>50</v>
      </c>
      <c r="W203" t="s">
        <v>119</v>
      </c>
      <c r="X203" t="s">
        <v>155</v>
      </c>
      <c r="Y203" t="s">
        <v>807</v>
      </c>
      <c r="Z203" t="s">
        <v>52</v>
      </c>
      <c r="AA203" t="s">
        <v>109</v>
      </c>
      <c r="AB203" t="s">
        <v>177</v>
      </c>
    </row>
    <row r="204" spans="1:35" x14ac:dyDescent="0.2">
      <c r="A204" t="s">
        <v>1091</v>
      </c>
      <c r="D204">
        <v>1.5</v>
      </c>
      <c r="E204">
        <f t="shared" si="8"/>
        <v>0.7</v>
      </c>
      <c r="F204" t="s">
        <v>1097</v>
      </c>
      <c r="G204" t="s">
        <v>72</v>
      </c>
      <c r="H204" t="s">
        <v>808</v>
      </c>
      <c r="I204" t="s">
        <v>809</v>
      </c>
      <c r="J204" t="s">
        <v>128</v>
      </c>
      <c r="K204" t="s">
        <v>109</v>
      </c>
      <c r="L204" t="s">
        <v>88</v>
      </c>
      <c r="M204" t="s">
        <v>68</v>
      </c>
      <c r="N204" t="s">
        <v>496</v>
      </c>
      <c r="O204" t="s">
        <v>480</v>
      </c>
      <c r="P204" t="s">
        <v>810</v>
      </c>
      <c r="Q204" t="s">
        <v>52</v>
      </c>
      <c r="R204" t="s">
        <v>48</v>
      </c>
      <c r="S204" t="s">
        <v>99</v>
      </c>
    </row>
    <row r="205" spans="1:35" x14ac:dyDescent="0.2">
      <c r="A205" t="s">
        <v>1091</v>
      </c>
      <c r="D205">
        <v>1.4</v>
      </c>
      <c r="E205">
        <f t="shared" si="8"/>
        <v>0.59999999999999987</v>
      </c>
      <c r="F205" t="s">
        <v>1097</v>
      </c>
      <c r="G205" t="s">
        <v>72</v>
      </c>
      <c r="H205" t="s">
        <v>778</v>
      </c>
      <c r="I205" t="s">
        <v>75</v>
      </c>
      <c r="J205" t="s">
        <v>1</v>
      </c>
      <c r="K205" t="s">
        <v>265</v>
      </c>
      <c r="L205" t="s">
        <v>811</v>
      </c>
      <c r="M205" t="s">
        <v>154</v>
      </c>
      <c r="N205" t="s">
        <v>812</v>
      </c>
      <c r="O205" t="s">
        <v>48</v>
      </c>
      <c r="P205" t="s">
        <v>813</v>
      </c>
      <c r="Q205" t="s">
        <v>75</v>
      </c>
      <c r="R205" t="s">
        <v>469</v>
      </c>
    </row>
    <row r="206" spans="1:35" x14ac:dyDescent="0.2">
      <c r="A206" t="s">
        <v>1091</v>
      </c>
      <c r="D206">
        <v>1.3</v>
      </c>
      <c r="E206">
        <f t="shared" si="8"/>
        <v>0.5</v>
      </c>
      <c r="F206" t="s">
        <v>1097</v>
      </c>
      <c r="G206" t="s">
        <v>814</v>
      </c>
      <c r="H206" t="s">
        <v>815</v>
      </c>
      <c r="I206" t="s">
        <v>1</v>
      </c>
      <c r="J206" t="s">
        <v>276</v>
      </c>
      <c r="K206" t="s">
        <v>48</v>
      </c>
      <c r="L206" t="s">
        <v>162</v>
      </c>
      <c r="M206" t="s">
        <v>41</v>
      </c>
      <c r="N206" t="s">
        <v>48</v>
      </c>
      <c r="O206" t="s">
        <v>816</v>
      </c>
      <c r="P206" t="s">
        <v>817</v>
      </c>
      <c r="Q206" t="s">
        <v>158</v>
      </c>
      <c r="R206" t="s">
        <v>48</v>
      </c>
      <c r="S206" t="s">
        <v>476</v>
      </c>
    </row>
    <row r="207" spans="1:35" x14ac:dyDescent="0.2">
      <c r="A207" t="s">
        <v>1091</v>
      </c>
      <c r="D207">
        <v>1.2</v>
      </c>
      <c r="E207">
        <f t="shared" si="8"/>
        <v>0.39999999999999991</v>
      </c>
      <c r="F207" t="s">
        <v>1097</v>
      </c>
      <c r="G207" t="s">
        <v>473</v>
      </c>
      <c r="H207" t="s">
        <v>64</v>
      </c>
      <c r="I207" t="s">
        <v>65</v>
      </c>
      <c r="J207" t="s">
        <v>56</v>
      </c>
      <c r="K207" t="s">
        <v>77</v>
      </c>
      <c r="L207" t="s">
        <v>67</v>
      </c>
      <c r="M207" t="s">
        <v>130</v>
      </c>
      <c r="N207" t="s">
        <v>306</v>
      </c>
      <c r="O207" t="s">
        <v>94</v>
      </c>
      <c r="P207" t="s">
        <v>416</v>
      </c>
      <c r="Q207" t="s">
        <v>119</v>
      </c>
      <c r="R207" t="s">
        <v>818</v>
      </c>
      <c r="S207" t="s">
        <v>819</v>
      </c>
    </row>
    <row r="208" spans="1:35" x14ac:dyDescent="0.2">
      <c r="A208" t="s">
        <v>1091</v>
      </c>
      <c r="D208">
        <v>1.1000000000000001</v>
      </c>
      <c r="E208">
        <f t="shared" si="8"/>
        <v>0.30000000000000004</v>
      </c>
      <c r="F208" t="s">
        <v>1097</v>
      </c>
      <c r="G208" t="s">
        <v>274</v>
      </c>
      <c r="H208" t="s">
        <v>75</v>
      </c>
      <c r="I208" t="s">
        <v>1</v>
      </c>
      <c r="J208" t="s">
        <v>275</v>
      </c>
      <c r="K208" t="s">
        <v>276</v>
      </c>
      <c r="L208" t="s">
        <v>154</v>
      </c>
      <c r="M208" t="s">
        <v>820</v>
      </c>
      <c r="N208" t="s">
        <v>119</v>
      </c>
      <c r="O208" t="s">
        <v>440</v>
      </c>
      <c r="P208" t="s">
        <v>821</v>
      </c>
      <c r="Q208" t="s">
        <v>121</v>
      </c>
      <c r="R208" t="s">
        <v>822</v>
      </c>
    </row>
    <row r="209" spans="1:34" x14ac:dyDescent="0.2">
      <c r="A209" t="s">
        <v>1091</v>
      </c>
      <c r="D209">
        <v>1</v>
      </c>
      <c r="E209">
        <f t="shared" si="8"/>
        <v>0.19999999999999996</v>
      </c>
      <c r="F209" t="s">
        <v>1097</v>
      </c>
      <c r="G209" t="s">
        <v>82</v>
      </c>
      <c r="H209" t="s">
        <v>312</v>
      </c>
      <c r="I209" t="s">
        <v>65</v>
      </c>
      <c r="J209" t="s">
        <v>504</v>
      </c>
      <c r="K209" t="s">
        <v>440</v>
      </c>
      <c r="L209" t="s">
        <v>334</v>
      </c>
      <c r="M209" t="s">
        <v>823</v>
      </c>
      <c r="N209" t="s">
        <v>140</v>
      </c>
      <c r="O209" t="s">
        <v>109</v>
      </c>
      <c r="P209" t="s">
        <v>52</v>
      </c>
      <c r="Q209" t="s">
        <v>107</v>
      </c>
      <c r="R209" t="s">
        <v>47</v>
      </c>
      <c r="S209" t="s">
        <v>85</v>
      </c>
      <c r="T209" t="s">
        <v>813</v>
      </c>
    </row>
    <row r="210" spans="1:34" x14ac:dyDescent="0.2">
      <c r="A210" t="s">
        <v>1091</v>
      </c>
      <c r="D210">
        <v>0.90000000000000102</v>
      </c>
      <c r="E210">
        <f t="shared" si="8"/>
        <v>0.10000000000000098</v>
      </c>
      <c r="F210" t="s">
        <v>1097</v>
      </c>
      <c r="G210" t="s">
        <v>216</v>
      </c>
      <c r="H210" t="s">
        <v>151</v>
      </c>
      <c r="I210" t="s">
        <v>1</v>
      </c>
      <c r="J210" t="s">
        <v>285</v>
      </c>
      <c r="K210" t="s">
        <v>824</v>
      </c>
      <c r="L210" t="s">
        <v>52</v>
      </c>
      <c r="M210" t="s">
        <v>825</v>
      </c>
      <c r="N210" t="s">
        <v>245</v>
      </c>
      <c r="O210" t="s">
        <v>101</v>
      </c>
      <c r="P210" t="s">
        <v>826</v>
      </c>
      <c r="Q210" t="s">
        <v>48</v>
      </c>
      <c r="R210" t="s">
        <v>130</v>
      </c>
    </row>
    <row r="211" spans="1:34" x14ac:dyDescent="0.2">
      <c r="A211" t="s">
        <v>1091</v>
      </c>
      <c r="D211">
        <v>0.80000000000000104</v>
      </c>
      <c r="E211">
        <f t="shared" si="8"/>
        <v>9.9920072216264089E-16</v>
      </c>
      <c r="F211" t="s">
        <v>1097</v>
      </c>
      <c r="G211" t="s">
        <v>297</v>
      </c>
      <c r="H211" t="s">
        <v>443</v>
      </c>
      <c r="I211" t="s">
        <v>67</v>
      </c>
      <c r="J211" t="s">
        <v>101</v>
      </c>
      <c r="K211" t="s">
        <v>44</v>
      </c>
      <c r="L211" t="s">
        <v>45</v>
      </c>
      <c r="M211" t="s">
        <v>523</v>
      </c>
      <c r="N211" t="s">
        <v>52</v>
      </c>
      <c r="O211" t="s">
        <v>524</v>
      </c>
      <c r="P211" t="s">
        <v>48</v>
      </c>
      <c r="Q211" t="s">
        <v>395</v>
      </c>
      <c r="R211" t="s">
        <v>52</v>
      </c>
      <c r="S211" t="s">
        <v>186</v>
      </c>
      <c r="T211" t="s">
        <v>235</v>
      </c>
    </row>
    <row r="212" spans="1:34" x14ac:dyDescent="0.2">
      <c r="A212" t="s">
        <v>1091</v>
      </c>
      <c r="D212">
        <v>0.70000000000000095</v>
      </c>
      <c r="E212">
        <f t="shared" si="8"/>
        <v>-9.999999999999909E-2</v>
      </c>
      <c r="F212" t="s">
        <v>1097</v>
      </c>
      <c r="G212" t="s">
        <v>82</v>
      </c>
      <c r="H212" t="s">
        <v>193</v>
      </c>
      <c r="I212" t="s">
        <v>437</v>
      </c>
      <c r="J212" t="s">
        <v>67</v>
      </c>
      <c r="K212" t="s">
        <v>48</v>
      </c>
      <c r="L212" t="s">
        <v>452</v>
      </c>
      <c r="M212" t="s">
        <v>507</v>
      </c>
      <c r="N212" t="s">
        <v>52</v>
      </c>
      <c r="O212" t="s">
        <v>45</v>
      </c>
      <c r="P212" t="s">
        <v>173</v>
      </c>
      <c r="Q212" t="s">
        <v>827</v>
      </c>
      <c r="R212" t="s">
        <v>1</v>
      </c>
      <c r="S212" t="s">
        <v>750</v>
      </c>
    </row>
    <row r="213" spans="1:34" x14ac:dyDescent="0.2">
      <c r="A213" t="s">
        <v>1091</v>
      </c>
      <c r="D213">
        <v>0.6</v>
      </c>
      <c r="E213">
        <f t="shared" si="8"/>
        <v>-0.20000000000000007</v>
      </c>
      <c r="F213" t="s">
        <v>1097</v>
      </c>
      <c r="G213" t="s">
        <v>72</v>
      </c>
      <c r="H213" t="s">
        <v>828</v>
      </c>
      <c r="I213" t="s">
        <v>203</v>
      </c>
      <c r="J213" t="s">
        <v>829</v>
      </c>
      <c r="K213" t="s">
        <v>42</v>
      </c>
      <c r="L213" t="s">
        <v>463</v>
      </c>
      <c r="M213" t="s">
        <v>245</v>
      </c>
      <c r="N213" t="s">
        <v>85</v>
      </c>
      <c r="O213" t="s">
        <v>539</v>
      </c>
      <c r="P213" t="s">
        <v>830</v>
      </c>
      <c r="Q213" t="s">
        <v>77</v>
      </c>
    </row>
    <row r="214" spans="1:34" x14ac:dyDescent="0.2">
      <c r="A214" t="s">
        <v>1091</v>
      </c>
      <c r="D214">
        <v>0.5</v>
      </c>
      <c r="E214">
        <f t="shared" si="8"/>
        <v>-0.30000000000000004</v>
      </c>
      <c r="F214" t="s">
        <v>1097</v>
      </c>
      <c r="G214" t="s">
        <v>371</v>
      </c>
      <c r="H214" t="s">
        <v>461</v>
      </c>
      <c r="I214" t="s">
        <v>465</v>
      </c>
      <c r="J214" t="s">
        <v>262</v>
      </c>
      <c r="K214" t="s">
        <v>176</v>
      </c>
      <c r="L214" t="s">
        <v>97</v>
      </c>
      <c r="M214" t="s">
        <v>831</v>
      </c>
      <c r="N214" t="s">
        <v>48</v>
      </c>
      <c r="O214" t="s">
        <v>832</v>
      </c>
      <c r="P214" t="s">
        <v>511</v>
      </c>
      <c r="Q214" t="s">
        <v>135</v>
      </c>
      <c r="R214" t="s">
        <v>41</v>
      </c>
    </row>
    <row r="215" spans="1:34" x14ac:dyDescent="0.2">
      <c r="A215" t="s">
        <v>1091</v>
      </c>
      <c r="D215">
        <v>0.4</v>
      </c>
      <c r="E215">
        <f t="shared" si="8"/>
        <v>-0.4</v>
      </c>
      <c r="F215" t="s">
        <v>1097</v>
      </c>
      <c r="G215" t="s">
        <v>269</v>
      </c>
      <c r="H215" t="s">
        <v>236</v>
      </c>
      <c r="I215" t="s">
        <v>109</v>
      </c>
      <c r="J215" t="s">
        <v>193</v>
      </c>
      <c r="K215" t="s">
        <v>48</v>
      </c>
      <c r="L215" t="s">
        <v>718</v>
      </c>
      <c r="M215" t="s">
        <v>833</v>
      </c>
      <c r="N215" t="s">
        <v>48</v>
      </c>
      <c r="O215" t="s">
        <v>834</v>
      </c>
      <c r="P215" t="s">
        <v>119</v>
      </c>
      <c r="Q215" t="s">
        <v>835</v>
      </c>
    </row>
    <row r="216" spans="1:34" x14ac:dyDescent="0.2">
      <c r="A216" t="s">
        <v>1091</v>
      </c>
      <c r="D216">
        <v>0.3</v>
      </c>
      <c r="E216">
        <f t="shared" si="8"/>
        <v>-0.5</v>
      </c>
      <c r="F216" t="s">
        <v>1097</v>
      </c>
      <c r="G216" t="s">
        <v>50</v>
      </c>
      <c r="H216" t="s">
        <v>127</v>
      </c>
      <c r="I216" t="s">
        <v>77</v>
      </c>
      <c r="J216" t="s">
        <v>128</v>
      </c>
      <c r="K216" t="s">
        <v>98</v>
      </c>
      <c r="L216" t="s">
        <v>319</v>
      </c>
      <c r="M216" t="s">
        <v>57</v>
      </c>
      <c r="N216" t="s">
        <v>662</v>
      </c>
      <c r="O216" t="s">
        <v>122</v>
      </c>
      <c r="P216" t="s">
        <v>177</v>
      </c>
      <c r="Q216" t="s">
        <v>48</v>
      </c>
      <c r="R216" t="s">
        <v>802</v>
      </c>
      <c r="S216" t="s">
        <v>836</v>
      </c>
    </row>
    <row r="217" spans="1:34" x14ac:dyDescent="0.2">
      <c r="A217" t="s">
        <v>1091</v>
      </c>
      <c r="D217">
        <v>0.2</v>
      </c>
      <c r="E217">
        <f t="shared" si="8"/>
        <v>-0.60000000000000009</v>
      </c>
      <c r="F217" t="s">
        <v>1097</v>
      </c>
      <c r="G217" t="s">
        <v>269</v>
      </c>
      <c r="H217" t="s">
        <v>438</v>
      </c>
      <c r="I217" t="s">
        <v>837</v>
      </c>
      <c r="J217" t="s">
        <v>52</v>
      </c>
      <c r="K217" t="s">
        <v>261</v>
      </c>
      <c r="L217" t="s">
        <v>101</v>
      </c>
      <c r="M217" t="s">
        <v>650</v>
      </c>
      <c r="N217" t="s">
        <v>465</v>
      </c>
      <c r="O217" t="s">
        <v>84</v>
      </c>
      <c r="P217" t="s">
        <v>136</v>
      </c>
      <c r="Q217" t="s">
        <v>42</v>
      </c>
      <c r="R217" t="s">
        <v>750</v>
      </c>
    </row>
    <row r="218" spans="1:34" x14ac:dyDescent="0.2">
      <c r="A218" t="s">
        <v>1091</v>
      </c>
      <c r="D218">
        <v>9.9999999999999895E-2</v>
      </c>
      <c r="E218">
        <f t="shared" si="8"/>
        <v>-0.70000000000000018</v>
      </c>
      <c r="F218" t="s">
        <v>1097</v>
      </c>
      <c r="G218" t="s">
        <v>82</v>
      </c>
      <c r="H218" t="s">
        <v>586</v>
      </c>
      <c r="I218" t="s">
        <v>465</v>
      </c>
      <c r="J218" t="s">
        <v>398</v>
      </c>
      <c r="K218" t="s">
        <v>838</v>
      </c>
      <c r="L218" t="s">
        <v>52</v>
      </c>
      <c r="M218" t="s">
        <v>48</v>
      </c>
      <c r="N218" t="s">
        <v>839</v>
      </c>
      <c r="O218" t="s">
        <v>177</v>
      </c>
      <c r="P218" t="s">
        <v>48</v>
      </c>
      <c r="Q218" t="s">
        <v>840</v>
      </c>
    </row>
    <row r="219" spans="1:34" x14ac:dyDescent="0.2">
      <c r="A219" t="s">
        <v>1091</v>
      </c>
      <c r="D219">
        <v>0</v>
      </c>
      <c r="E219">
        <f t="shared" si="8"/>
        <v>-0.8</v>
      </c>
      <c r="F219" t="s">
        <v>1097</v>
      </c>
      <c r="G219" t="s">
        <v>841</v>
      </c>
      <c r="H219" t="s">
        <v>319</v>
      </c>
      <c r="I219" t="s">
        <v>75</v>
      </c>
      <c r="J219" t="s">
        <v>128</v>
      </c>
      <c r="K219" t="s">
        <v>48</v>
      </c>
      <c r="L219" t="s">
        <v>419</v>
      </c>
      <c r="M219" t="s">
        <v>842</v>
      </c>
      <c r="N219" t="s">
        <v>94</v>
      </c>
      <c r="O219" t="s">
        <v>186</v>
      </c>
      <c r="P219" t="s">
        <v>397</v>
      </c>
      <c r="Q219" t="s">
        <v>510</v>
      </c>
    </row>
    <row r="220" spans="1:34" x14ac:dyDescent="0.2">
      <c r="A220" t="s">
        <v>1091</v>
      </c>
      <c r="D220">
        <v>-0.1</v>
      </c>
      <c r="E220">
        <f t="shared" si="8"/>
        <v>-0.9</v>
      </c>
      <c r="F220" t="s">
        <v>1097</v>
      </c>
      <c r="G220" t="s">
        <v>843</v>
      </c>
      <c r="H220" t="s">
        <v>844</v>
      </c>
      <c r="I220" t="s">
        <v>85</v>
      </c>
      <c r="J220" t="s">
        <v>148</v>
      </c>
      <c r="K220" t="s">
        <v>845</v>
      </c>
      <c r="L220" t="s">
        <v>68</v>
      </c>
      <c r="M220" t="s">
        <v>200</v>
      </c>
      <c r="N220" t="s">
        <v>158</v>
      </c>
      <c r="O220" t="s">
        <v>48</v>
      </c>
      <c r="P220" t="s">
        <v>452</v>
      </c>
      <c r="Q220" t="s">
        <v>94</v>
      </c>
      <c r="R220" t="s">
        <v>55</v>
      </c>
      <c r="S220" t="s">
        <v>94</v>
      </c>
      <c r="T220" t="s">
        <v>68</v>
      </c>
      <c r="U220" t="s">
        <v>144</v>
      </c>
    </row>
    <row r="221" spans="1:34" x14ac:dyDescent="0.2">
      <c r="A221" t="s">
        <v>1091</v>
      </c>
      <c r="D221">
        <v>-0.2</v>
      </c>
      <c r="E221">
        <f t="shared" si="8"/>
        <v>-1</v>
      </c>
      <c r="F221" t="s">
        <v>1097</v>
      </c>
      <c r="G221" t="s">
        <v>846</v>
      </c>
      <c r="H221" t="s">
        <v>101</v>
      </c>
      <c r="I221" t="s">
        <v>83</v>
      </c>
      <c r="J221" t="s">
        <v>70</v>
      </c>
      <c r="K221" t="s">
        <v>259</v>
      </c>
      <c r="L221" t="s">
        <v>332</v>
      </c>
      <c r="M221" t="s">
        <v>68</v>
      </c>
      <c r="N221" t="s">
        <v>104</v>
      </c>
      <c r="O221" t="s">
        <v>54</v>
      </c>
      <c r="P221" t="s">
        <v>1</v>
      </c>
      <c r="Q221" t="s">
        <v>847</v>
      </c>
      <c r="R221" t="s">
        <v>249</v>
      </c>
    </row>
    <row r="222" spans="1:34" x14ac:dyDescent="0.2">
      <c r="A222" t="s">
        <v>1092</v>
      </c>
      <c r="D222">
        <v>1.7</v>
      </c>
      <c r="E222">
        <f t="shared" si="8"/>
        <v>0.89999999999999991</v>
      </c>
      <c r="F222" t="s">
        <v>1097</v>
      </c>
      <c r="G222" t="s">
        <v>82</v>
      </c>
      <c r="H222" t="s">
        <v>193</v>
      </c>
      <c r="I222" t="s">
        <v>849</v>
      </c>
      <c r="J222" t="s">
        <v>88</v>
      </c>
      <c r="K222" t="s">
        <v>416</v>
      </c>
      <c r="L222" t="s">
        <v>850</v>
      </c>
      <c r="M222" t="s">
        <v>851</v>
      </c>
      <c r="N222" t="s">
        <v>174</v>
      </c>
      <c r="O222" t="s">
        <v>57</v>
      </c>
      <c r="P222" t="s">
        <v>786</v>
      </c>
      <c r="Q222" t="s">
        <v>122</v>
      </c>
      <c r="R222" t="s">
        <v>852</v>
      </c>
      <c r="V222" t="s">
        <v>82</v>
      </c>
      <c r="W222" t="s">
        <v>193</v>
      </c>
      <c r="X222" t="s">
        <v>849</v>
      </c>
      <c r="Y222" t="s">
        <v>88</v>
      </c>
      <c r="Z222" t="s">
        <v>416</v>
      </c>
      <c r="AA222" t="s">
        <v>850</v>
      </c>
      <c r="AB222" t="s">
        <v>851</v>
      </c>
      <c r="AC222" t="s">
        <v>174</v>
      </c>
      <c r="AD222" t="s">
        <v>57</v>
      </c>
      <c r="AE222" t="s">
        <v>786</v>
      </c>
      <c r="AF222" t="s">
        <v>122</v>
      </c>
      <c r="AG222" t="s">
        <v>852</v>
      </c>
    </row>
    <row r="223" spans="1:34" x14ac:dyDescent="0.2">
      <c r="A223" t="s">
        <v>1092</v>
      </c>
      <c r="D223">
        <v>1.6</v>
      </c>
      <c r="E223">
        <f t="shared" si="8"/>
        <v>0.8</v>
      </c>
      <c r="F223" t="s">
        <v>1097</v>
      </c>
      <c r="G223" t="s">
        <v>72</v>
      </c>
      <c r="H223" t="s">
        <v>853</v>
      </c>
      <c r="I223" t="s">
        <v>854</v>
      </c>
      <c r="J223" t="s">
        <v>390</v>
      </c>
      <c r="K223" t="s">
        <v>815</v>
      </c>
      <c r="L223" t="s">
        <v>245</v>
      </c>
      <c r="M223" t="s">
        <v>68</v>
      </c>
      <c r="N223" t="s">
        <v>193</v>
      </c>
      <c r="O223" t="s">
        <v>855</v>
      </c>
      <c r="P223" t="s">
        <v>52</v>
      </c>
      <c r="Q223" t="s">
        <v>399</v>
      </c>
      <c r="R223" t="s">
        <v>63</v>
      </c>
      <c r="S223" t="s">
        <v>77</v>
      </c>
      <c r="V223" t="s">
        <v>72</v>
      </c>
      <c r="W223" t="s">
        <v>853</v>
      </c>
      <c r="X223" t="s">
        <v>854</v>
      </c>
      <c r="Y223" t="s">
        <v>390</v>
      </c>
      <c r="Z223" t="s">
        <v>815</v>
      </c>
      <c r="AA223" t="s">
        <v>245</v>
      </c>
      <c r="AB223" t="s">
        <v>68</v>
      </c>
      <c r="AC223" t="s">
        <v>193</v>
      </c>
      <c r="AD223" t="s">
        <v>855</v>
      </c>
      <c r="AE223" t="s">
        <v>52</v>
      </c>
      <c r="AF223" t="s">
        <v>399</v>
      </c>
      <c r="AG223" t="s">
        <v>63</v>
      </c>
      <c r="AH223" t="s">
        <v>77</v>
      </c>
    </row>
    <row r="224" spans="1:34" x14ac:dyDescent="0.2">
      <c r="A224" t="s">
        <v>1092</v>
      </c>
      <c r="D224">
        <v>1.5</v>
      </c>
      <c r="E224">
        <f t="shared" si="8"/>
        <v>0.7</v>
      </c>
      <c r="F224" t="s">
        <v>1097</v>
      </c>
      <c r="G224" t="s">
        <v>72</v>
      </c>
      <c r="H224" t="s">
        <v>856</v>
      </c>
      <c r="I224" t="s">
        <v>857</v>
      </c>
      <c r="J224" t="s">
        <v>48</v>
      </c>
      <c r="K224" t="s">
        <v>858</v>
      </c>
      <c r="L224" t="s">
        <v>859</v>
      </c>
      <c r="M224" t="s">
        <v>77</v>
      </c>
      <c r="N224" t="s">
        <v>47</v>
      </c>
      <c r="O224" t="s">
        <v>860</v>
      </c>
      <c r="P224" t="s">
        <v>861</v>
      </c>
      <c r="Q224" t="s">
        <v>121</v>
      </c>
      <c r="R224" t="s">
        <v>862</v>
      </c>
      <c r="V224" t="s">
        <v>72</v>
      </c>
      <c r="W224" t="s">
        <v>856</v>
      </c>
      <c r="X224" t="s">
        <v>857</v>
      </c>
      <c r="Y224" t="s">
        <v>48</v>
      </c>
      <c r="Z224" t="s">
        <v>858</v>
      </c>
      <c r="AA224" t="s">
        <v>859</v>
      </c>
      <c r="AB224" t="s">
        <v>77</v>
      </c>
      <c r="AC224" t="s">
        <v>47</v>
      </c>
      <c r="AD224" t="s">
        <v>860</v>
      </c>
      <c r="AE224" t="s">
        <v>861</v>
      </c>
      <c r="AF224" t="s">
        <v>121</v>
      </c>
      <c r="AG224" t="s">
        <v>862</v>
      </c>
    </row>
    <row r="225" spans="1:35" x14ac:dyDescent="0.2">
      <c r="A225" t="s">
        <v>1092</v>
      </c>
      <c r="D225">
        <v>1.4</v>
      </c>
      <c r="E225">
        <f t="shared" si="8"/>
        <v>0.59999999999999987</v>
      </c>
      <c r="F225" t="s">
        <v>1097</v>
      </c>
      <c r="G225" t="s">
        <v>50</v>
      </c>
      <c r="H225" t="s">
        <v>119</v>
      </c>
      <c r="I225" t="s">
        <v>52</v>
      </c>
      <c r="J225" t="s">
        <v>268</v>
      </c>
      <c r="K225" t="s">
        <v>52</v>
      </c>
      <c r="L225" t="s">
        <v>48</v>
      </c>
      <c r="M225" t="s">
        <v>842</v>
      </c>
      <c r="N225" t="s">
        <v>489</v>
      </c>
      <c r="O225" t="s">
        <v>131</v>
      </c>
      <c r="P225" t="s">
        <v>748</v>
      </c>
      <c r="Q225" t="s">
        <v>350</v>
      </c>
      <c r="R225" t="s">
        <v>98</v>
      </c>
      <c r="S225" t="s">
        <v>863</v>
      </c>
      <c r="V225" t="s">
        <v>50</v>
      </c>
      <c r="W225" t="s">
        <v>119</v>
      </c>
      <c r="X225" t="s">
        <v>52</v>
      </c>
      <c r="Y225" t="s">
        <v>268</v>
      </c>
      <c r="Z225" t="s">
        <v>52</v>
      </c>
      <c r="AA225" t="s">
        <v>48</v>
      </c>
      <c r="AB225" t="s">
        <v>842</v>
      </c>
      <c r="AC225" t="s">
        <v>489</v>
      </c>
      <c r="AD225" t="s">
        <v>131</v>
      </c>
      <c r="AE225" t="s">
        <v>748</v>
      </c>
      <c r="AF225" t="s">
        <v>350</v>
      </c>
      <c r="AG225" t="s">
        <v>98</v>
      </c>
      <c r="AH225" t="s">
        <v>863</v>
      </c>
    </row>
    <row r="226" spans="1:35" x14ac:dyDescent="0.2">
      <c r="A226" t="s">
        <v>1092</v>
      </c>
      <c r="D226">
        <v>1.3</v>
      </c>
      <c r="E226">
        <f t="shared" si="8"/>
        <v>0.5</v>
      </c>
      <c r="F226" t="s">
        <v>1097</v>
      </c>
      <c r="G226" t="s">
        <v>864</v>
      </c>
      <c r="H226" t="s">
        <v>865</v>
      </c>
      <c r="I226" t="s">
        <v>63</v>
      </c>
      <c r="J226" t="s">
        <v>131</v>
      </c>
      <c r="K226" t="s">
        <v>119</v>
      </c>
      <c r="L226" t="s">
        <v>643</v>
      </c>
      <c r="M226" t="s">
        <v>193</v>
      </c>
      <c r="N226" t="s">
        <v>121</v>
      </c>
      <c r="O226" t="s">
        <v>48</v>
      </c>
      <c r="P226" t="s">
        <v>866</v>
      </c>
      <c r="Q226" t="s">
        <v>867</v>
      </c>
      <c r="V226" t="s">
        <v>864</v>
      </c>
      <c r="W226" t="s">
        <v>865</v>
      </c>
      <c r="X226" t="s">
        <v>63</v>
      </c>
      <c r="Y226" t="s">
        <v>131</v>
      </c>
      <c r="Z226" t="s">
        <v>119</v>
      </c>
      <c r="AA226" t="s">
        <v>643</v>
      </c>
      <c r="AB226" t="s">
        <v>193</v>
      </c>
      <c r="AC226" t="s">
        <v>121</v>
      </c>
      <c r="AD226" t="s">
        <v>48</v>
      </c>
      <c r="AE226" t="s">
        <v>866</v>
      </c>
      <c r="AF226" t="s">
        <v>867</v>
      </c>
    </row>
    <row r="227" spans="1:35" x14ac:dyDescent="0.2">
      <c r="A227" t="s">
        <v>1092</v>
      </c>
      <c r="D227">
        <v>1.2</v>
      </c>
      <c r="E227">
        <f t="shared" si="8"/>
        <v>0.39999999999999991</v>
      </c>
      <c r="F227" t="s">
        <v>1097</v>
      </c>
      <c r="G227" t="s">
        <v>664</v>
      </c>
      <c r="H227" t="s">
        <v>121</v>
      </c>
      <c r="I227" t="s">
        <v>48</v>
      </c>
      <c r="J227" t="s">
        <v>868</v>
      </c>
      <c r="K227" t="s">
        <v>869</v>
      </c>
      <c r="L227" t="s">
        <v>1</v>
      </c>
      <c r="M227" t="s">
        <v>285</v>
      </c>
      <c r="N227" t="s">
        <v>90</v>
      </c>
      <c r="O227" t="s">
        <v>140</v>
      </c>
      <c r="P227" t="s">
        <v>48</v>
      </c>
      <c r="Q227" t="s">
        <v>148</v>
      </c>
      <c r="R227" t="s">
        <v>235</v>
      </c>
      <c r="V227" t="s">
        <v>664</v>
      </c>
      <c r="W227" t="s">
        <v>121</v>
      </c>
      <c r="X227" t="s">
        <v>48</v>
      </c>
      <c r="Y227" t="s">
        <v>868</v>
      </c>
      <c r="Z227" t="s">
        <v>869</v>
      </c>
      <c r="AA227" t="s">
        <v>1</v>
      </c>
      <c r="AB227" t="s">
        <v>285</v>
      </c>
      <c r="AC227" t="s">
        <v>90</v>
      </c>
      <c r="AD227" t="s">
        <v>140</v>
      </c>
      <c r="AE227" t="s">
        <v>48</v>
      </c>
      <c r="AF227" t="s">
        <v>148</v>
      </c>
      <c r="AG227" t="s">
        <v>235</v>
      </c>
    </row>
    <row r="228" spans="1:35" x14ac:dyDescent="0.2">
      <c r="A228" t="s">
        <v>1092</v>
      </c>
      <c r="D228">
        <v>1.1000000000000001</v>
      </c>
      <c r="E228">
        <f t="shared" si="8"/>
        <v>0.30000000000000004</v>
      </c>
      <c r="F228" t="s">
        <v>1097</v>
      </c>
      <c r="G228" t="s">
        <v>72</v>
      </c>
      <c r="H228" t="s">
        <v>870</v>
      </c>
      <c r="I228" t="s">
        <v>92</v>
      </c>
      <c r="J228" t="s">
        <v>158</v>
      </c>
      <c r="K228" t="s">
        <v>48</v>
      </c>
      <c r="L228" t="s">
        <v>199</v>
      </c>
      <c r="M228" t="s">
        <v>722</v>
      </c>
      <c r="N228" t="s">
        <v>121</v>
      </c>
      <c r="O228" t="s">
        <v>824</v>
      </c>
      <c r="P228" t="s">
        <v>41</v>
      </c>
      <c r="Q228" t="s">
        <v>48</v>
      </c>
      <c r="R228" t="s">
        <v>871</v>
      </c>
      <c r="V228" t="s">
        <v>72</v>
      </c>
      <c r="W228" t="s">
        <v>870</v>
      </c>
      <c r="X228" t="s">
        <v>92</v>
      </c>
      <c r="Y228" t="s">
        <v>158</v>
      </c>
      <c r="Z228" t="s">
        <v>48</v>
      </c>
      <c r="AA228" t="s">
        <v>199</v>
      </c>
      <c r="AB228" t="s">
        <v>722</v>
      </c>
      <c r="AC228" t="s">
        <v>121</v>
      </c>
      <c r="AD228" t="s">
        <v>824</v>
      </c>
      <c r="AE228" t="s">
        <v>41</v>
      </c>
      <c r="AF228" t="s">
        <v>48</v>
      </c>
      <c r="AG228" t="s">
        <v>871</v>
      </c>
    </row>
    <row r="229" spans="1:35" x14ac:dyDescent="0.2">
      <c r="A229" t="s">
        <v>1092</v>
      </c>
      <c r="D229">
        <v>1</v>
      </c>
      <c r="E229">
        <f t="shared" si="8"/>
        <v>0.19999999999999996</v>
      </c>
      <c r="F229" t="s">
        <v>1097</v>
      </c>
      <c r="G229" t="s">
        <v>50</v>
      </c>
      <c r="H229" t="s">
        <v>127</v>
      </c>
      <c r="I229" t="s">
        <v>77</v>
      </c>
      <c r="J229" t="s">
        <v>128</v>
      </c>
      <c r="K229" t="s">
        <v>48</v>
      </c>
      <c r="L229" t="s">
        <v>872</v>
      </c>
      <c r="M229" t="s">
        <v>94</v>
      </c>
      <c r="N229" t="s">
        <v>250</v>
      </c>
      <c r="O229" t="s">
        <v>131</v>
      </c>
      <c r="P229" t="s">
        <v>873</v>
      </c>
      <c r="Q229" t="s">
        <v>63</v>
      </c>
      <c r="R229" t="s">
        <v>438</v>
      </c>
      <c r="S229" t="s">
        <v>439</v>
      </c>
      <c r="T229" t="s">
        <v>828</v>
      </c>
      <c r="V229" t="s">
        <v>50</v>
      </c>
      <c r="W229" t="s">
        <v>127</v>
      </c>
      <c r="X229" t="s">
        <v>77</v>
      </c>
      <c r="Y229" t="s">
        <v>128</v>
      </c>
      <c r="Z229" t="s">
        <v>48</v>
      </c>
      <c r="AA229" t="s">
        <v>872</v>
      </c>
      <c r="AB229" t="s">
        <v>94</v>
      </c>
      <c r="AC229" t="s">
        <v>250</v>
      </c>
      <c r="AD229" t="s">
        <v>131</v>
      </c>
      <c r="AE229" t="s">
        <v>873</v>
      </c>
      <c r="AF229" t="s">
        <v>63</v>
      </c>
      <c r="AG229" t="s">
        <v>438</v>
      </c>
      <c r="AH229" t="s">
        <v>439</v>
      </c>
      <c r="AI229" t="s">
        <v>828</v>
      </c>
    </row>
    <row r="230" spans="1:35" x14ac:dyDescent="0.2">
      <c r="A230" t="s">
        <v>1092</v>
      </c>
      <c r="D230">
        <v>0.90000000000000102</v>
      </c>
      <c r="E230">
        <f t="shared" si="8"/>
        <v>0.10000000000000098</v>
      </c>
      <c r="F230" t="s">
        <v>1097</v>
      </c>
      <c r="G230" t="s">
        <v>72</v>
      </c>
      <c r="H230" t="s">
        <v>550</v>
      </c>
      <c r="I230" t="s">
        <v>51</v>
      </c>
      <c r="J230" t="s">
        <v>289</v>
      </c>
      <c r="K230" t="s">
        <v>145</v>
      </c>
      <c r="L230" t="s">
        <v>245</v>
      </c>
      <c r="M230" t="s">
        <v>48</v>
      </c>
      <c r="N230" t="s">
        <v>552</v>
      </c>
      <c r="O230" t="s">
        <v>524</v>
      </c>
      <c r="P230" t="s">
        <v>111</v>
      </c>
      <c r="Q230" t="s">
        <v>158</v>
      </c>
      <c r="V230" t="s">
        <v>72</v>
      </c>
      <c r="W230" t="s">
        <v>550</v>
      </c>
      <c r="X230" t="s">
        <v>51</v>
      </c>
      <c r="Y230" t="s">
        <v>289</v>
      </c>
      <c r="Z230" t="s">
        <v>145</v>
      </c>
      <c r="AA230" t="s">
        <v>245</v>
      </c>
      <c r="AB230" t="s">
        <v>48</v>
      </c>
      <c r="AC230" t="s">
        <v>552</v>
      </c>
      <c r="AD230" t="s">
        <v>524</v>
      </c>
      <c r="AE230" t="s">
        <v>111</v>
      </c>
      <c r="AF230" t="s">
        <v>158</v>
      </c>
    </row>
    <row r="231" spans="1:35" x14ac:dyDescent="0.2">
      <c r="A231" t="s">
        <v>1092</v>
      </c>
      <c r="D231">
        <v>0.80000000000000104</v>
      </c>
      <c r="E231">
        <f t="shared" si="8"/>
        <v>9.9920072216264089E-16</v>
      </c>
      <c r="F231" t="s">
        <v>1097</v>
      </c>
      <c r="G231" t="s">
        <v>72</v>
      </c>
      <c r="H231" t="s">
        <v>874</v>
      </c>
      <c r="I231" t="s">
        <v>695</v>
      </c>
      <c r="J231" t="s">
        <v>875</v>
      </c>
      <c r="K231" t="s">
        <v>830</v>
      </c>
      <c r="L231" t="s">
        <v>77</v>
      </c>
      <c r="M231" t="s">
        <v>186</v>
      </c>
      <c r="N231" t="s">
        <v>364</v>
      </c>
      <c r="O231" t="s">
        <v>48</v>
      </c>
      <c r="P231" t="s">
        <v>876</v>
      </c>
      <c r="Q231" t="s">
        <v>338</v>
      </c>
      <c r="R231" t="s">
        <v>164</v>
      </c>
      <c r="V231" t="s">
        <v>72</v>
      </c>
      <c r="W231" t="s">
        <v>874</v>
      </c>
      <c r="X231" t="s">
        <v>695</v>
      </c>
      <c r="Y231" t="s">
        <v>875</v>
      </c>
      <c r="Z231" t="s">
        <v>830</v>
      </c>
      <c r="AA231" t="s">
        <v>77</v>
      </c>
      <c r="AB231" t="s">
        <v>186</v>
      </c>
      <c r="AC231" t="s">
        <v>364</v>
      </c>
      <c r="AD231" t="s">
        <v>48</v>
      </c>
      <c r="AE231" t="s">
        <v>876</v>
      </c>
      <c r="AF231" t="s">
        <v>338</v>
      </c>
      <c r="AG231" t="s">
        <v>164</v>
      </c>
    </row>
    <row r="232" spans="1:35" x14ac:dyDescent="0.2">
      <c r="A232" t="s">
        <v>1092</v>
      </c>
      <c r="D232">
        <v>0.70000000000000095</v>
      </c>
      <c r="E232">
        <f t="shared" si="8"/>
        <v>-9.999999999999909E-2</v>
      </c>
      <c r="F232" t="s">
        <v>1097</v>
      </c>
      <c r="G232" t="s">
        <v>846</v>
      </c>
      <c r="H232" t="s">
        <v>101</v>
      </c>
      <c r="I232" t="s">
        <v>705</v>
      </c>
      <c r="J232" t="s">
        <v>48</v>
      </c>
      <c r="K232" t="s">
        <v>389</v>
      </c>
      <c r="L232" t="s">
        <v>480</v>
      </c>
      <c r="M232" t="s">
        <v>567</v>
      </c>
      <c r="N232" t="s">
        <v>259</v>
      </c>
      <c r="O232" t="s">
        <v>193</v>
      </c>
      <c r="P232" t="s">
        <v>48</v>
      </c>
      <c r="Q232" t="s">
        <v>877</v>
      </c>
      <c r="R232" t="s">
        <v>332</v>
      </c>
      <c r="S232" t="s">
        <v>878</v>
      </c>
      <c r="V232" t="s">
        <v>846</v>
      </c>
      <c r="W232" t="s">
        <v>101</v>
      </c>
      <c r="X232" t="s">
        <v>705</v>
      </c>
      <c r="Y232" t="s">
        <v>48</v>
      </c>
      <c r="Z232" t="s">
        <v>389</v>
      </c>
      <c r="AA232" t="s">
        <v>480</v>
      </c>
      <c r="AB232" t="s">
        <v>567</v>
      </c>
      <c r="AC232" t="s">
        <v>259</v>
      </c>
      <c r="AD232" t="s">
        <v>193</v>
      </c>
      <c r="AE232" t="s">
        <v>48</v>
      </c>
      <c r="AF232" t="s">
        <v>877</v>
      </c>
      <c r="AG232" t="s">
        <v>332</v>
      </c>
      <c r="AH232" t="s">
        <v>878</v>
      </c>
    </row>
    <row r="233" spans="1:35" x14ac:dyDescent="0.2">
      <c r="A233" t="s">
        <v>1092</v>
      </c>
      <c r="D233">
        <v>0.6</v>
      </c>
      <c r="E233">
        <f t="shared" si="8"/>
        <v>-0.20000000000000007</v>
      </c>
      <c r="F233" t="s">
        <v>1097</v>
      </c>
      <c r="G233" t="s">
        <v>879</v>
      </c>
      <c r="H233" t="s">
        <v>143</v>
      </c>
      <c r="I233" t="s">
        <v>700</v>
      </c>
      <c r="J233" t="s">
        <v>84</v>
      </c>
      <c r="K233" t="s">
        <v>101</v>
      </c>
      <c r="L233" t="s">
        <v>175</v>
      </c>
      <c r="M233" t="s">
        <v>488</v>
      </c>
      <c r="N233" t="s">
        <v>41</v>
      </c>
      <c r="O233" t="s">
        <v>48</v>
      </c>
      <c r="P233" t="s">
        <v>599</v>
      </c>
      <c r="V233" t="s">
        <v>879</v>
      </c>
      <c r="W233" t="s">
        <v>143</v>
      </c>
      <c r="X233" t="s">
        <v>700</v>
      </c>
      <c r="Y233" t="s">
        <v>84</v>
      </c>
      <c r="Z233" t="s">
        <v>101</v>
      </c>
      <c r="AA233" t="s">
        <v>175</v>
      </c>
      <c r="AB233" t="s">
        <v>488</v>
      </c>
      <c r="AC233" t="s">
        <v>41</v>
      </c>
      <c r="AD233" t="s">
        <v>48</v>
      </c>
      <c r="AE233" t="s">
        <v>599</v>
      </c>
    </row>
    <row r="234" spans="1:35" x14ac:dyDescent="0.2">
      <c r="A234" t="s">
        <v>1092</v>
      </c>
      <c r="D234">
        <v>0.5</v>
      </c>
      <c r="E234">
        <f t="shared" si="8"/>
        <v>-0.30000000000000004</v>
      </c>
      <c r="F234" t="s">
        <v>1097</v>
      </c>
      <c r="G234" t="s">
        <v>880</v>
      </c>
      <c r="H234" t="s">
        <v>312</v>
      </c>
      <c r="I234" t="s">
        <v>65</v>
      </c>
      <c r="J234" t="s">
        <v>146</v>
      </c>
      <c r="K234" t="s">
        <v>673</v>
      </c>
      <c r="L234" t="s">
        <v>669</v>
      </c>
      <c r="M234" t="s">
        <v>143</v>
      </c>
      <c r="N234" t="s">
        <v>102</v>
      </c>
      <c r="O234" t="s">
        <v>881</v>
      </c>
      <c r="P234" t="s">
        <v>680</v>
      </c>
      <c r="Q234" t="s">
        <v>330</v>
      </c>
      <c r="V234" t="s">
        <v>880</v>
      </c>
      <c r="W234" t="s">
        <v>312</v>
      </c>
      <c r="X234" t="s">
        <v>65</v>
      </c>
      <c r="Y234" t="s">
        <v>146</v>
      </c>
      <c r="Z234" t="s">
        <v>673</v>
      </c>
      <c r="AA234" t="s">
        <v>669</v>
      </c>
      <c r="AB234" t="s">
        <v>143</v>
      </c>
      <c r="AC234" t="s">
        <v>102</v>
      </c>
      <c r="AD234" t="s">
        <v>881</v>
      </c>
      <c r="AE234" t="s">
        <v>680</v>
      </c>
      <c r="AF234" t="s">
        <v>330</v>
      </c>
    </row>
    <row r="235" spans="1:35" x14ac:dyDescent="0.2">
      <c r="A235" t="s">
        <v>1092</v>
      </c>
      <c r="D235">
        <v>0.4</v>
      </c>
      <c r="E235">
        <f t="shared" si="8"/>
        <v>-0.4</v>
      </c>
      <c r="F235" t="s">
        <v>1097</v>
      </c>
      <c r="G235" t="s">
        <v>72</v>
      </c>
      <c r="H235" t="s">
        <v>882</v>
      </c>
      <c r="I235" t="s">
        <v>460</v>
      </c>
      <c r="J235" t="s">
        <v>67</v>
      </c>
      <c r="K235" t="s">
        <v>68</v>
      </c>
      <c r="L235" t="s">
        <v>315</v>
      </c>
      <c r="M235" t="s">
        <v>883</v>
      </c>
      <c r="N235" t="s">
        <v>128</v>
      </c>
      <c r="O235" t="s">
        <v>390</v>
      </c>
      <c r="P235" t="s">
        <v>884</v>
      </c>
      <c r="Q235" t="s">
        <v>177</v>
      </c>
      <c r="R235" t="s">
        <v>288</v>
      </c>
      <c r="V235" t="s">
        <v>72</v>
      </c>
      <c r="W235" t="s">
        <v>882</v>
      </c>
      <c r="X235" t="s">
        <v>460</v>
      </c>
      <c r="Y235" t="s">
        <v>67</v>
      </c>
      <c r="Z235" t="s">
        <v>68</v>
      </c>
      <c r="AA235" t="s">
        <v>315</v>
      </c>
      <c r="AB235" t="s">
        <v>883</v>
      </c>
      <c r="AC235" t="s">
        <v>128</v>
      </c>
      <c r="AD235" t="s">
        <v>390</v>
      </c>
      <c r="AE235" t="s">
        <v>884</v>
      </c>
      <c r="AF235" t="s">
        <v>177</v>
      </c>
      <c r="AG235" t="s">
        <v>288</v>
      </c>
    </row>
    <row r="236" spans="1:35" x14ac:dyDescent="0.2">
      <c r="A236" t="s">
        <v>1092</v>
      </c>
      <c r="D236">
        <v>0.3</v>
      </c>
      <c r="E236">
        <f t="shared" si="8"/>
        <v>-0.5</v>
      </c>
      <c r="F236" t="s">
        <v>1097</v>
      </c>
      <c r="G236" t="s">
        <v>274</v>
      </c>
      <c r="H236" t="s">
        <v>75</v>
      </c>
      <c r="I236" t="s">
        <v>885</v>
      </c>
      <c r="J236" t="s">
        <v>886</v>
      </c>
      <c r="K236" t="s">
        <v>629</v>
      </c>
      <c r="L236" t="s">
        <v>630</v>
      </c>
      <c r="M236" t="s">
        <v>48</v>
      </c>
      <c r="N236" t="s">
        <v>202</v>
      </c>
      <c r="O236" t="s">
        <v>887</v>
      </c>
      <c r="P236" t="s">
        <v>52</v>
      </c>
      <c r="Q236" t="s">
        <v>465</v>
      </c>
      <c r="R236" t="s">
        <v>212</v>
      </c>
      <c r="V236" t="s">
        <v>274</v>
      </c>
      <c r="W236" t="s">
        <v>75</v>
      </c>
      <c r="X236" t="s">
        <v>885</v>
      </c>
      <c r="Y236" t="s">
        <v>886</v>
      </c>
      <c r="Z236" t="s">
        <v>629</v>
      </c>
      <c r="AA236" t="s">
        <v>630</v>
      </c>
      <c r="AB236" t="s">
        <v>48</v>
      </c>
      <c r="AC236" t="s">
        <v>202</v>
      </c>
      <c r="AD236" t="s">
        <v>887</v>
      </c>
      <c r="AE236" t="s">
        <v>52</v>
      </c>
      <c r="AF236" t="s">
        <v>465</v>
      </c>
      <c r="AG236" t="s">
        <v>212</v>
      </c>
    </row>
    <row r="237" spans="1:35" x14ac:dyDescent="0.2">
      <c r="A237" t="s">
        <v>1092</v>
      </c>
      <c r="D237">
        <v>0.2</v>
      </c>
      <c r="E237">
        <f t="shared" si="8"/>
        <v>-0.60000000000000009</v>
      </c>
      <c r="F237" t="s">
        <v>1097</v>
      </c>
      <c r="G237" t="s">
        <v>318</v>
      </c>
      <c r="H237" t="s">
        <v>888</v>
      </c>
      <c r="I237" t="s">
        <v>662</v>
      </c>
      <c r="J237" t="s">
        <v>109</v>
      </c>
      <c r="K237" t="s">
        <v>48</v>
      </c>
      <c r="L237" t="s">
        <v>889</v>
      </c>
      <c r="M237" t="s">
        <v>76</v>
      </c>
      <c r="N237" t="s">
        <v>48</v>
      </c>
      <c r="O237" t="s">
        <v>311</v>
      </c>
      <c r="P237" t="s">
        <v>158</v>
      </c>
      <c r="Q237" t="s">
        <v>48</v>
      </c>
      <c r="R237" t="s">
        <v>765</v>
      </c>
      <c r="V237" t="s">
        <v>318</v>
      </c>
      <c r="W237" t="s">
        <v>888</v>
      </c>
      <c r="X237" t="s">
        <v>662</v>
      </c>
      <c r="Y237" t="s">
        <v>109</v>
      </c>
      <c r="AB237" t="s">
        <v>76</v>
      </c>
      <c r="AC237" t="s">
        <v>48</v>
      </c>
      <c r="AD237" t="s">
        <v>311</v>
      </c>
      <c r="AE237" t="s">
        <v>158</v>
      </c>
      <c r="AF237" t="s">
        <v>48</v>
      </c>
      <c r="AG237" t="s">
        <v>765</v>
      </c>
    </row>
    <row r="238" spans="1:35" x14ac:dyDescent="0.2">
      <c r="A238" t="s">
        <v>1092</v>
      </c>
      <c r="D238">
        <v>9.9999999999999895E-2</v>
      </c>
      <c r="E238">
        <f t="shared" si="8"/>
        <v>-0.70000000000000018</v>
      </c>
      <c r="F238" t="s">
        <v>1097</v>
      </c>
      <c r="G238" t="s">
        <v>72</v>
      </c>
      <c r="H238" t="s">
        <v>890</v>
      </c>
      <c r="I238" t="s">
        <v>460</v>
      </c>
      <c r="J238" t="s">
        <v>67</v>
      </c>
      <c r="K238" t="s">
        <v>101</v>
      </c>
      <c r="L238" t="s">
        <v>193</v>
      </c>
      <c r="M238" t="s">
        <v>137</v>
      </c>
      <c r="N238" t="s">
        <v>891</v>
      </c>
      <c r="O238" t="s">
        <v>48</v>
      </c>
      <c r="P238" t="s">
        <v>813</v>
      </c>
      <c r="Q238" t="s">
        <v>106</v>
      </c>
      <c r="R238" t="s">
        <v>892</v>
      </c>
    </row>
    <row r="239" spans="1:35" x14ac:dyDescent="0.2">
      <c r="A239" t="s">
        <v>1092</v>
      </c>
      <c r="D239">
        <v>0</v>
      </c>
      <c r="E239">
        <f t="shared" si="8"/>
        <v>-0.8</v>
      </c>
      <c r="F239" t="s">
        <v>1097</v>
      </c>
      <c r="G239" t="s">
        <v>61</v>
      </c>
      <c r="H239" t="s">
        <v>114</v>
      </c>
      <c r="I239" t="s">
        <v>121</v>
      </c>
      <c r="J239" t="s">
        <v>893</v>
      </c>
      <c r="K239" t="s">
        <v>744</v>
      </c>
      <c r="L239" t="s">
        <v>101</v>
      </c>
      <c r="M239" t="s">
        <v>193</v>
      </c>
      <c r="N239" t="s">
        <v>315</v>
      </c>
      <c r="O239" t="s">
        <v>894</v>
      </c>
      <c r="P239" t="s">
        <v>52</v>
      </c>
      <c r="Q239" t="s">
        <v>48</v>
      </c>
      <c r="R239" t="s">
        <v>284</v>
      </c>
    </row>
    <row r="240" spans="1:35" x14ac:dyDescent="0.2">
      <c r="A240" t="s">
        <v>1092</v>
      </c>
      <c r="D240">
        <v>-0.1</v>
      </c>
      <c r="E240">
        <f t="shared" si="8"/>
        <v>-0.9</v>
      </c>
      <c r="F240" t="s">
        <v>1097</v>
      </c>
      <c r="G240" t="s">
        <v>72</v>
      </c>
      <c r="H240" t="s">
        <v>895</v>
      </c>
      <c r="I240" t="s">
        <v>662</v>
      </c>
      <c r="J240" t="s">
        <v>109</v>
      </c>
      <c r="K240" t="s">
        <v>465</v>
      </c>
      <c r="L240" t="s">
        <v>665</v>
      </c>
      <c r="M240" t="s">
        <v>896</v>
      </c>
      <c r="N240" t="s">
        <v>48</v>
      </c>
      <c r="O240" t="s">
        <v>897</v>
      </c>
      <c r="P240" t="s">
        <v>898</v>
      </c>
    </row>
    <row r="241" spans="1:35" x14ac:dyDescent="0.2">
      <c r="A241" t="s">
        <v>1092</v>
      </c>
      <c r="D241">
        <v>-0.2</v>
      </c>
      <c r="E241">
        <f t="shared" si="8"/>
        <v>-1</v>
      </c>
      <c r="F241" t="s">
        <v>1097</v>
      </c>
      <c r="G241" t="s">
        <v>72</v>
      </c>
      <c r="H241" t="s">
        <v>899</v>
      </c>
      <c r="I241" t="s">
        <v>387</v>
      </c>
      <c r="J241" t="s">
        <v>250</v>
      </c>
      <c r="K241" t="s">
        <v>680</v>
      </c>
      <c r="L241" t="s">
        <v>539</v>
      </c>
      <c r="M241" t="s">
        <v>340</v>
      </c>
      <c r="N241" t="s">
        <v>48</v>
      </c>
      <c r="O241" t="s">
        <v>900</v>
      </c>
      <c r="P241" t="s">
        <v>158</v>
      </c>
      <c r="Q241" t="s">
        <v>48</v>
      </c>
      <c r="R241" t="s">
        <v>901</v>
      </c>
    </row>
    <row r="242" spans="1:35" x14ac:dyDescent="0.2">
      <c r="A242" t="s">
        <v>1093</v>
      </c>
      <c r="D242">
        <v>1.7</v>
      </c>
      <c r="F242" t="s">
        <v>1097</v>
      </c>
      <c r="G242" t="s">
        <v>50</v>
      </c>
      <c r="H242" t="s">
        <v>437</v>
      </c>
      <c r="I242" t="s">
        <v>67</v>
      </c>
      <c r="J242" t="s">
        <v>48</v>
      </c>
      <c r="K242" t="s">
        <v>903</v>
      </c>
      <c r="L242" t="s">
        <v>789</v>
      </c>
      <c r="M242" t="s">
        <v>48</v>
      </c>
      <c r="N242" t="s">
        <v>904</v>
      </c>
      <c r="O242" t="s">
        <v>41</v>
      </c>
      <c r="P242" t="s">
        <v>48</v>
      </c>
      <c r="Q242" t="s">
        <v>463</v>
      </c>
      <c r="V242" t="s">
        <v>50</v>
      </c>
      <c r="W242" t="s">
        <v>437</v>
      </c>
      <c r="X242" t="s">
        <v>67</v>
      </c>
      <c r="Y242" t="s">
        <v>48</v>
      </c>
      <c r="Z242" t="s">
        <v>903</v>
      </c>
      <c r="AA242" t="s">
        <v>789</v>
      </c>
      <c r="AB242" t="s">
        <v>48</v>
      </c>
      <c r="AC242" t="s">
        <v>904</v>
      </c>
      <c r="AD242" t="s">
        <v>41</v>
      </c>
      <c r="AE242" t="s">
        <v>48</v>
      </c>
      <c r="AF242" t="s">
        <v>463</v>
      </c>
    </row>
    <row r="243" spans="1:35" x14ac:dyDescent="0.2">
      <c r="A243" t="s">
        <v>1093</v>
      </c>
      <c r="D243">
        <v>1.6</v>
      </c>
      <c r="F243" t="s">
        <v>1097</v>
      </c>
      <c r="G243" t="s">
        <v>905</v>
      </c>
      <c r="H243" t="s">
        <v>906</v>
      </c>
      <c r="I243" t="s">
        <v>460</v>
      </c>
      <c r="J243" t="s">
        <v>67</v>
      </c>
      <c r="K243" t="s">
        <v>350</v>
      </c>
      <c r="L243" t="s">
        <v>121</v>
      </c>
      <c r="M243" t="s">
        <v>101</v>
      </c>
      <c r="N243" t="s">
        <v>504</v>
      </c>
      <c r="O243" t="s">
        <v>52</v>
      </c>
      <c r="P243" t="s">
        <v>883</v>
      </c>
      <c r="Q243" t="s">
        <v>128</v>
      </c>
      <c r="R243" t="s">
        <v>1</v>
      </c>
      <c r="S243" t="s">
        <v>39</v>
      </c>
      <c r="T243" t="s">
        <v>330</v>
      </c>
      <c r="V243" t="s">
        <v>905</v>
      </c>
      <c r="W243" t="s">
        <v>906</v>
      </c>
      <c r="X243" t="s">
        <v>460</v>
      </c>
      <c r="Y243" t="s">
        <v>67</v>
      </c>
      <c r="Z243" t="s">
        <v>350</v>
      </c>
      <c r="AA243" t="s">
        <v>121</v>
      </c>
      <c r="AB243" t="s">
        <v>101</v>
      </c>
      <c r="AC243" t="s">
        <v>504</v>
      </c>
      <c r="AD243" t="s">
        <v>52</v>
      </c>
      <c r="AE243" t="s">
        <v>883</v>
      </c>
      <c r="AF243" t="s">
        <v>128</v>
      </c>
      <c r="AG243" t="s">
        <v>1</v>
      </c>
      <c r="AH243" t="s">
        <v>39</v>
      </c>
      <c r="AI243" t="s">
        <v>330</v>
      </c>
    </row>
    <row r="244" spans="1:35" x14ac:dyDescent="0.2">
      <c r="A244" t="s">
        <v>1093</v>
      </c>
      <c r="D244">
        <v>1.5</v>
      </c>
      <c r="F244" t="s">
        <v>1097</v>
      </c>
      <c r="G244" t="s">
        <v>796</v>
      </c>
      <c r="H244" t="s">
        <v>121</v>
      </c>
      <c r="I244" t="s">
        <v>797</v>
      </c>
      <c r="J244" t="s">
        <v>907</v>
      </c>
      <c r="K244" t="s">
        <v>143</v>
      </c>
      <c r="L244" t="s">
        <v>144</v>
      </c>
      <c r="M244" t="s">
        <v>908</v>
      </c>
      <c r="N244" t="s">
        <v>52</v>
      </c>
      <c r="O244" t="s">
        <v>48</v>
      </c>
      <c r="P244" t="s">
        <v>909</v>
      </c>
      <c r="V244" t="s">
        <v>796</v>
      </c>
      <c r="W244" t="s">
        <v>121</v>
      </c>
      <c r="X244" t="s">
        <v>797</v>
      </c>
      <c r="Y244" t="s">
        <v>907</v>
      </c>
      <c r="Z244" t="s">
        <v>143</v>
      </c>
      <c r="AA244" t="s">
        <v>144</v>
      </c>
      <c r="AB244" t="s">
        <v>908</v>
      </c>
      <c r="AC244" t="s">
        <v>52</v>
      </c>
      <c r="AD244" t="s">
        <v>48</v>
      </c>
      <c r="AE244" t="s">
        <v>909</v>
      </c>
    </row>
    <row r="245" spans="1:35" x14ac:dyDescent="0.2">
      <c r="A245" t="s">
        <v>1093</v>
      </c>
      <c r="D245">
        <v>1.4</v>
      </c>
      <c r="F245" t="s">
        <v>1097</v>
      </c>
      <c r="G245" t="s">
        <v>841</v>
      </c>
      <c r="H245" t="s">
        <v>910</v>
      </c>
      <c r="I245" t="s">
        <v>340</v>
      </c>
      <c r="J245" t="s">
        <v>1</v>
      </c>
      <c r="K245" t="s">
        <v>191</v>
      </c>
      <c r="L245" t="s">
        <v>911</v>
      </c>
      <c r="M245" t="s">
        <v>121</v>
      </c>
      <c r="N245" t="s">
        <v>141</v>
      </c>
      <c r="O245" t="s">
        <v>57</v>
      </c>
      <c r="P245" t="s">
        <v>1</v>
      </c>
      <c r="Q245" t="s">
        <v>120</v>
      </c>
      <c r="R245" t="s">
        <v>121</v>
      </c>
      <c r="S245" t="s">
        <v>343</v>
      </c>
      <c r="V245" t="s">
        <v>841</v>
      </c>
      <c r="W245" t="s">
        <v>910</v>
      </c>
      <c r="X245" t="s">
        <v>340</v>
      </c>
      <c r="Y245" t="s">
        <v>1</v>
      </c>
      <c r="Z245" t="s">
        <v>191</v>
      </c>
      <c r="AA245" t="s">
        <v>911</v>
      </c>
      <c r="AB245" t="s">
        <v>121</v>
      </c>
      <c r="AC245" t="s">
        <v>141</v>
      </c>
      <c r="AD245" t="s">
        <v>57</v>
      </c>
      <c r="AE245" t="s">
        <v>1</v>
      </c>
      <c r="AF245" t="s">
        <v>120</v>
      </c>
      <c r="AG245" t="s">
        <v>121</v>
      </c>
      <c r="AH245" t="s">
        <v>343</v>
      </c>
    </row>
    <row r="246" spans="1:35" x14ac:dyDescent="0.2">
      <c r="A246" t="s">
        <v>1093</v>
      </c>
      <c r="D246">
        <v>1.3</v>
      </c>
      <c r="F246" t="s">
        <v>1097</v>
      </c>
      <c r="G246" t="s">
        <v>72</v>
      </c>
      <c r="H246" t="s">
        <v>912</v>
      </c>
      <c r="I246" t="s">
        <v>387</v>
      </c>
      <c r="J246" t="s">
        <v>250</v>
      </c>
      <c r="K246" t="s">
        <v>85</v>
      </c>
      <c r="L246" t="s">
        <v>913</v>
      </c>
      <c r="M246" t="s">
        <v>58</v>
      </c>
      <c r="N246" t="s">
        <v>48</v>
      </c>
      <c r="O246" t="s">
        <v>914</v>
      </c>
      <c r="P246" t="s">
        <v>536</v>
      </c>
      <c r="Q246" t="s">
        <v>48</v>
      </c>
      <c r="R246" t="s">
        <v>915</v>
      </c>
      <c r="V246" t="s">
        <v>72</v>
      </c>
      <c r="W246" t="s">
        <v>912</v>
      </c>
      <c r="X246" t="s">
        <v>387</v>
      </c>
      <c r="Y246" t="s">
        <v>250</v>
      </c>
      <c r="Z246" t="s">
        <v>85</v>
      </c>
      <c r="AA246" t="s">
        <v>913</v>
      </c>
      <c r="AB246" t="s">
        <v>58</v>
      </c>
      <c r="AC246" t="s">
        <v>48</v>
      </c>
      <c r="AD246" t="s">
        <v>914</v>
      </c>
      <c r="AE246" t="s">
        <v>536</v>
      </c>
      <c r="AF246" t="s">
        <v>48</v>
      </c>
      <c r="AG246" t="s">
        <v>915</v>
      </c>
    </row>
    <row r="247" spans="1:35" x14ac:dyDescent="0.2">
      <c r="A247" t="s">
        <v>1093</v>
      </c>
      <c r="D247">
        <v>1.2</v>
      </c>
      <c r="F247" t="s">
        <v>1097</v>
      </c>
      <c r="G247" t="s">
        <v>72</v>
      </c>
      <c r="H247" t="s">
        <v>916</v>
      </c>
      <c r="I247" t="s">
        <v>662</v>
      </c>
      <c r="J247" t="s">
        <v>224</v>
      </c>
      <c r="K247" t="s">
        <v>186</v>
      </c>
      <c r="L247" t="s">
        <v>868</v>
      </c>
      <c r="M247" t="s">
        <v>917</v>
      </c>
      <c r="N247" t="s">
        <v>48</v>
      </c>
      <c r="O247" t="s">
        <v>389</v>
      </c>
      <c r="P247" t="s">
        <v>555</v>
      </c>
      <c r="Q247" t="s">
        <v>52</v>
      </c>
      <c r="R247" t="s">
        <v>48</v>
      </c>
      <c r="S247" t="s">
        <v>518</v>
      </c>
      <c r="V247" t="s">
        <v>72</v>
      </c>
      <c r="W247" t="s">
        <v>916</v>
      </c>
      <c r="X247" t="s">
        <v>662</v>
      </c>
      <c r="Y247" t="s">
        <v>224</v>
      </c>
      <c r="Z247" t="s">
        <v>186</v>
      </c>
      <c r="AA247" t="s">
        <v>868</v>
      </c>
      <c r="AB247" t="s">
        <v>917</v>
      </c>
      <c r="AC247" t="s">
        <v>48</v>
      </c>
      <c r="AD247" t="s">
        <v>389</v>
      </c>
      <c r="AE247" t="s">
        <v>555</v>
      </c>
      <c r="AF247" t="s">
        <v>52</v>
      </c>
      <c r="AG247" t="s">
        <v>48</v>
      </c>
      <c r="AH247" t="s">
        <v>518</v>
      </c>
    </row>
    <row r="248" spans="1:35" x14ac:dyDescent="0.2">
      <c r="A248" t="s">
        <v>1093</v>
      </c>
      <c r="D248">
        <v>1.1000000000000001</v>
      </c>
      <c r="F248" t="s">
        <v>1097</v>
      </c>
      <c r="G248" t="s">
        <v>841</v>
      </c>
      <c r="H248" t="s">
        <v>918</v>
      </c>
      <c r="I248" t="s">
        <v>460</v>
      </c>
      <c r="J248" t="s">
        <v>67</v>
      </c>
      <c r="K248" t="s">
        <v>68</v>
      </c>
      <c r="L248" t="s">
        <v>504</v>
      </c>
      <c r="M248" t="s">
        <v>52</v>
      </c>
      <c r="N248" t="s">
        <v>919</v>
      </c>
      <c r="O248" t="s">
        <v>52</v>
      </c>
      <c r="P248" t="s">
        <v>48</v>
      </c>
      <c r="Q248" t="s">
        <v>920</v>
      </c>
      <c r="R248" t="s">
        <v>657</v>
      </c>
      <c r="S248" t="s">
        <v>921</v>
      </c>
      <c r="V248" t="s">
        <v>841</v>
      </c>
      <c r="W248" t="s">
        <v>918</v>
      </c>
      <c r="X248" t="s">
        <v>460</v>
      </c>
      <c r="Y248" t="s">
        <v>67</v>
      </c>
      <c r="Z248" t="s">
        <v>68</v>
      </c>
      <c r="AA248" t="s">
        <v>504</v>
      </c>
      <c r="AB248" t="s">
        <v>52</v>
      </c>
      <c r="AC248" t="s">
        <v>919</v>
      </c>
      <c r="AD248" t="s">
        <v>52</v>
      </c>
      <c r="AE248" t="s">
        <v>48</v>
      </c>
      <c r="AF248" t="s">
        <v>920</v>
      </c>
      <c r="AG248" t="s">
        <v>657</v>
      </c>
      <c r="AH248" t="s">
        <v>921</v>
      </c>
    </row>
    <row r="249" spans="1:35" x14ac:dyDescent="0.2">
      <c r="A249" t="s">
        <v>1093</v>
      </c>
      <c r="D249">
        <v>1</v>
      </c>
      <c r="F249" t="s">
        <v>1097</v>
      </c>
      <c r="G249" t="s">
        <v>182</v>
      </c>
      <c r="H249" t="s">
        <v>285</v>
      </c>
      <c r="I249" t="s">
        <v>339</v>
      </c>
      <c r="J249" t="s">
        <v>662</v>
      </c>
      <c r="K249" t="s">
        <v>224</v>
      </c>
      <c r="L249" t="s">
        <v>65</v>
      </c>
      <c r="M249" t="s">
        <v>52</v>
      </c>
      <c r="N249" t="s">
        <v>566</v>
      </c>
      <c r="O249" t="s">
        <v>810</v>
      </c>
      <c r="P249" t="s">
        <v>52</v>
      </c>
      <c r="Q249" t="s">
        <v>48</v>
      </c>
      <c r="R249" t="s">
        <v>922</v>
      </c>
      <c r="S249" t="s">
        <v>193</v>
      </c>
      <c r="T249" t="s">
        <v>750</v>
      </c>
      <c r="V249" t="s">
        <v>182</v>
      </c>
      <c r="W249" t="s">
        <v>285</v>
      </c>
      <c r="X249" t="s">
        <v>339</v>
      </c>
      <c r="Y249" t="s">
        <v>662</v>
      </c>
      <c r="Z249" t="s">
        <v>224</v>
      </c>
      <c r="AA249" t="s">
        <v>65</v>
      </c>
      <c r="AB249" t="s">
        <v>52</v>
      </c>
      <c r="AC249" t="s">
        <v>566</v>
      </c>
      <c r="AD249" t="s">
        <v>810</v>
      </c>
      <c r="AE249" t="s">
        <v>52</v>
      </c>
      <c r="AF249" t="s">
        <v>48</v>
      </c>
      <c r="AG249" t="s">
        <v>922</v>
      </c>
      <c r="AH249" t="s">
        <v>193</v>
      </c>
      <c r="AI249" t="s">
        <v>750</v>
      </c>
    </row>
    <row r="250" spans="1:35" x14ac:dyDescent="0.2">
      <c r="A250" t="s">
        <v>1093</v>
      </c>
      <c r="D250">
        <v>0.90000000000000102</v>
      </c>
      <c r="F250" t="s">
        <v>1097</v>
      </c>
      <c r="G250" t="s">
        <v>72</v>
      </c>
      <c r="H250" t="s">
        <v>923</v>
      </c>
      <c r="I250" t="s">
        <v>460</v>
      </c>
      <c r="J250" t="s">
        <v>67</v>
      </c>
      <c r="K250" t="s">
        <v>186</v>
      </c>
      <c r="L250" t="s">
        <v>924</v>
      </c>
      <c r="M250" t="s">
        <v>76</v>
      </c>
      <c r="N250" t="s">
        <v>48</v>
      </c>
      <c r="O250" t="s">
        <v>233</v>
      </c>
      <c r="P250" t="s">
        <v>672</v>
      </c>
      <c r="Q250" t="s">
        <v>48</v>
      </c>
      <c r="R250" t="s">
        <v>925</v>
      </c>
      <c r="V250" t="s">
        <v>72</v>
      </c>
      <c r="W250" t="s">
        <v>923</v>
      </c>
      <c r="X250" t="s">
        <v>460</v>
      </c>
      <c r="Y250" t="s">
        <v>67</v>
      </c>
      <c r="Z250" t="s">
        <v>186</v>
      </c>
      <c r="AA250" t="s">
        <v>924</v>
      </c>
      <c r="AB250" t="s">
        <v>76</v>
      </c>
      <c r="AC250" t="s">
        <v>48</v>
      </c>
      <c r="AD250" t="s">
        <v>233</v>
      </c>
      <c r="AE250" t="s">
        <v>672</v>
      </c>
      <c r="AF250" t="s">
        <v>48</v>
      </c>
      <c r="AG250" t="s">
        <v>925</v>
      </c>
    </row>
    <row r="251" spans="1:35" x14ac:dyDescent="0.2">
      <c r="A251" t="s">
        <v>1093</v>
      </c>
      <c r="D251">
        <v>0.80000000000000104</v>
      </c>
      <c r="F251" t="s">
        <v>1097</v>
      </c>
      <c r="G251" t="s">
        <v>926</v>
      </c>
      <c r="H251" t="s">
        <v>927</v>
      </c>
      <c r="I251" t="s">
        <v>662</v>
      </c>
      <c r="J251" t="s">
        <v>224</v>
      </c>
      <c r="K251" t="s">
        <v>48</v>
      </c>
      <c r="L251" t="s">
        <v>928</v>
      </c>
      <c r="M251" t="s">
        <v>310</v>
      </c>
      <c r="N251" t="s">
        <v>48</v>
      </c>
      <c r="O251" t="s">
        <v>929</v>
      </c>
      <c r="P251" t="s">
        <v>106</v>
      </c>
      <c r="Q251" t="s">
        <v>48</v>
      </c>
      <c r="R251" t="s">
        <v>930</v>
      </c>
      <c r="V251" t="s">
        <v>926</v>
      </c>
      <c r="W251" t="s">
        <v>927</v>
      </c>
      <c r="X251" t="s">
        <v>662</v>
      </c>
      <c r="Y251" t="s">
        <v>224</v>
      </c>
      <c r="Z251" t="s">
        <v>48</v>
      </c>
      <c r="AA251" t="s">
        <v>928</v>
      </c>
      <c r="AB251" t="s">
        <v>310</v>
      </c>
      <c r="AC251" t="s">
        <v>48</v>
      </c>
      <c r="AD251" t="s">
        <v>929</v>
      </c>
      <c r="AE251" t="s">
        <v>106</v>
      </c>
      <c r="AF251" t="s">
        <v>48</v>
      </c>
      <c r="AG251" t="s">
        <v>930</v>
      </c>
    </row>
    <row r="252" spans="1:35" x14ac:dyDescent="0.2">
      <c r="A252" t="s">
        <v>1093</v>
      </c>
      <c r="D252">
        <v>0.70000000000000095</v>
      </c>
      <c r="F252" t="s">
        <v>1097</v>
      </c>
      <c r="G252" t="s">
        <v>72</v>
      </c>
      <c r="H252" t="s">
        <v>931</v>
      </c>
      <c r="I252" t="s">
        <v>387</v>
      </c>
      <c r="J252" t="s">
        <v>250</v>
      </c>
      <c r="K252" t="s">
        <v>85</v>
      </c>
      <c r="L252" t="s">
        <v>237</v>
      </c>
      <c r="M252" t="s">
        <v>932</v>
      </c>
      <c r="N252" t="s">
        <v>48</v>
      </c>
      <c r="O252" t="s">
        <v>933</v>
      </c>
      <c r="P252" t="s">
        <v>934</v>
      </c>
      <c r="V252" t="s">
        <v>72</v>
      </c>
      <c r="W252" t="s">
        <v>931</v>
      </c>
      <c r="X252" t="s">
        <v>387</v>
      </c>
      <c r="Y252" t="s">
        <v>250</v>
      </c>
      <c r="Z252" t="s">
        <v>85</v>
      </c>
      <c r="AA252" t="s">
        <v>237</v>
      </c>
      <c r="AB252" t="s">
        <v>932</v>
      </c>
      <c r="AC252" t="s">
        <v>48</v>
      </c>
      <c r="AD252" t="s">
        <v>933</v>
      </c>
      <c r="AE252" t="s">
        <v>934</v>
      </c>
    </row>
    <row r="253" spans="1:35" x14ac:dyDescent="0.2">
      <c r="A253" t="s">
        <v>1093</v>
      </c>
      <c r="D253">
        <v>0.6</v>
      </c>
      <c r="F253" t="s">
        <v>1097</v>
      </c>
      <c r="G253" t="s">
        <v>318</v>
      </c>
      <c r="H253" t="s">
        <v>118</v>
      </c>
      <c r="I253" t="s">
        <v>935</v>
      </c>
      <c r="J253" t="s">
        <v>67</v>
      </c>
      <c r="K253" t="s">
        <v>48</v>
      </c>
      <c r="L253" t="s">
        <v>936</v>
      </c>
      <c r="M253" t="s">
        <v>58</v>
      </c>
      <c r="N253" t="s">
        <v>48</v>
      </c>
      <c r="O253" t="s">
        <v>937</v>
      </c>
      <c r="P253" t="s">
        <v>158</v>
      </c>
      <c r="Q253" t="s">
        <v>48</v>
      </c>
      <c r="R253" t="s">
        <v>449</v>
      </c>
      <c r="V253" t="s">
        <v>318</v>
      </c>
      <c r="W253" t="s">
        <v>118</v>
      </c>
      <c r="X253" t="s">
        <v>935</v>
      </c>
      <c r="Y253" t="s">
        <v>67</v>
      </c>
      <c r="Z253" t="s">
        <v>48</v>
      </c>
      <c r="AF253" t="s">
        <v>48</v>
      </c>
      <c r="AG253" t="s">
        <v>449</v>
      </c>
    </row>
    <row r="254" spans="1:35" x14ac:dyDescent="0.2">
      <c r="A254" t="s">
        <v>1093</v>
      </c>
      <c r="D254">
        <v>0.5</v>
      </c>
      <c r="F254" t="s">
        <v>1097</v>
      </c>
      <c r="G254" t="s">
        <v>72</v>
      </c>
      <c r="H254" t="s">
        <v>938</v>
      </c>
      <c r="I254" t="s">
        <v>460</v>
      </c>
      <c r="J254" t="s">
        <v>67</v>
      </c>
      <c r="K254" t="s">
        <v>68</v>
      </c>
      <c r="L254" t="s">
        <v>504</v>
      </c>
      <c r="M254" t="s">
        <v>52</v>
      </c>
      <c r="N254" t="s">
        <v>422</v>
      </c>
      <c r="O254" t="s">
        <v>52</v>
      </c>
      <c r="P254" t="s">
        <v>48</v>
      </c>
      <c r="Q254" t="s">
        <v>939</v>
      </c>
      <c r="R254" t="s">
        <v>175</v>
      </c>
      <c r="V254" t="s">
        <v>72</v>
      </c>
      <c r="Y254" t="s">
        <v>67</v>
      </c>
      <c r="Z254" t="s">
        <v>68</v>
      </c>
      <c r="AA254" t="s">
        <v>504</v>
      </c>
      <c r="AB254" t="s">
        <v>52</v>
      </c>
      <c r="AD254" t="s">
        <v>52</v>
      </c>
    </row>
    <row r="255" spans="1:35" x14ac:dyDescent="0.2">
      <c r="A255" t="s">
        <v>1093</v>
      </c>
      <c r="D255">
        <v>0.4</v>
      </c>
      <c r="F255" t="s">
        <v>1097</v>
      </c>
      <c r="G255" t="s">
        <v>182</v>
      </c>
      <c r="H255" t="s">
        <v>940</v>
      </c>
      <c r="I255" t="s">
        <v>662</v>
      </c>
      <c r="J255" t="s">
        <v>224</v>
      </c>
      <c r="K255" t="s">
        <v>193</v>
      </c>
      <c r="L255" t="s">
        <v>48</v>
      </c>
      <c r="M255" t="s">
        <v>895</v>
      </c>
      <c r="N255" t="s">
        <v>58</v>
      </c>
      <c r="O255" t="s">
        <v>48</v>
      </c>
      <c r="P255" t="s">
        <v>290</v>
      </c>
      <c r="Q255" t="s">
        <v>260</v>
      </c>
      <c r="R255" t="s">
        <v>48</v>
      </c>
      <c r="S255" t="s">
        <v>941</v>
      </c>
    </row>
    <row r="256" spans="1:35" x14ac:dyDescent="0.2">
      <c r="A256" t="s">
        <v>1093</v>
      </c>
      <c r="D256">
        <v>0.3</v>
      </c>
      <c r="F256" t="s">
        <v>1097</v>
      </c>
      <c r="G256" t="s">
        <v>242</v>
      </c>
      <c r="H256" t="s">
        <v>942</v>
      </c>
      <c r="I256" t="s">
        <v>460</v>
      </c>
      <c r="J256" t="s">
        <v>67</v>
      </c>
      <c r="K256" t="s">
        <v>101</v>
      </c>
      <c r="L256" t="s">
        <v>504</v>
      </c>
      <c r="M256" t="s">
        <v>52</v>
      </c>
      <c r="N256" t="s">
        <v>883</v>
      </c>
      <c r="O256" t="s">
        <v>128</v>
      </c>
      <c r="P256" t="s">
        <v>1</v>
      </c>
      <c r="Q256" t="s">
        <v>39</v>
      </c>
      <c r="R256" t="s">
        <v>46</v>
      </c>
      <c r="S256" t="s">
        <v>884</v>
      </c>
    </row>
    <row r="257" spans="1:34" x14ac:dyDescent="0.2">
      <c r="A257" t="s">
        <v>1093</v>
      </c>
      <c r="D257">
        <v>0.2</v>
      </c>
      <c r="F257" t="s">
        <v>1097</v>
      </c>
      <c r="G257" t="s">
        <v>943</v>
      </c>
      <c r="H257" t="s">
        <v>626</v>
      </c>
      <c r="I257" t="s">
        <v>881</v>
      </c>
      <c r="J257" t="s">
        <v>131</v>
      </c>
      <c r="K257" t="s">
        <v>332</v>
      </c>
      <c r="L257" t="s">
        <v>83</v>
      </c>
      <c r="M257" t="s">
        <v>52</v>
      </c>
      <c r="N257" t="s">
        <v>176</v>
      </c>
      <c r="O257" t="s">
        <v>41</v>
      </c>
      <c r="P257" t="s">
        <v>48</v>
      </c>
      <c r="Q257" t="s">
        <v>376</v>
      </c>
      <c r="R257" t="s">
        <v>892</v>
      </c>
    </row>
    <row r="258" spans="1:34" x14ac:dyDescent="0.2">
      <c r="A258" t="s">
        <v>1093</v>
      </c>
      <c r="D258">
        <v>9.9999999999999895E-2</v>
      </c>
      <c r="F258" t="s">
        <v>1097</v>
      </c>
      <c r="G258" t="s">
        <v>72</v>
      </c>
      <c r="H258" t="s">
        <v>944</v>
      </c>
      <c r="I258" t="s">
        <v>662</v>
      </c>
      <c r="J258" t="s">
        <v>224</v>
      </c>
      <c r="K258" t="s">
        <v>465</v>
      </c>
      <c r="L258" t="s">
        <v>906</v>
      </c>
      <c r="M258" t="s">
        <v>310</v>
      </c>
      <c r="N258" t="s">
        <v>48</v>
      </c>
      <c r="O258" t="s">
        <v>945</v>
      </c>
      <c r="P258" t="s">
        <v>672</v>
      </c>
      <c r="Q258" t="s">
        <v>48</v>
      </c>
      <c r="R258" t="s">
        <v>901</v>
      </c>
    </row>
    <row r="259" spans="1:34" x14ac:dyDescent="0.2">
      <c r="A259" t="s">
        <v>1093</v>
      </c>
      <c r="D259">
        <v>0</v>
      </c>
      <c r="F259" t="s">
        <v>1097</v>
      </c>
      <c r="G259" t="s">
        <v>318</v>
      </c>
      <c r="H259" t="s">
        <v>946</v>
      </c>
      <c r="I259" t="s">
        <v>363</v>
      </c>
      <c r="J259" t="s">
        <v>281</v>
      </c>
      <c r="K259" t="s">
        <v>630</v>
      </c>
      <c r="L259" t="s">
        <v>48</v>
      </c>
      <c r="M259" t="s">
        <v>283</v>
      </c>
      <c r="N259" t="s">
        <v>140</v>
      </c>
      <c r="O259" t="s">
        <v>309</v>
      </c>
      <c r="P259" t="s">
        <v>121</v>
      </c>
      <c r="Q259" t="s">
        <v>48</v>
      </c>
      <c r="R259" t="s">
        <v>276</v>
      </c>
    </row>
    <row r="260" spans="1:34" x14ac:dyDescent="0.2">
      <c r="A260" t="s">
        <v>1093</v>
      </c>
      <c r="D260">
        <v>-0.1</v>
      </c>
      <c r="F260" t="s">
        <v>1097</v>
      </c>
      <c r="G260" t="s">
        <v>72</v>
      </c>
      <c r="H260" t="s">
        <v>882</v>
      </c>
      <c r="I260" t="s">
        <v>460</v>
      </c>
      <c r="J260" t="s">
        <v>67</v>
      </c>
      <c r="K260" t="s">
        <v>186</v>
      </c>
      <c r="L260" t="s">
        <v>353</v>
      </c>
      <c r="M260" t="s">
        <v>586</v>
      </c>
      <c r="N260" t="s">
        <v>48</v>
      </c>
      <c r="O260" t="s">
        <v>947</v>
      </c>
      <c r="P260" t="s">
        <v>106</v>
      </c>
      <c r="Q260" t="s">
        <v>48</v>
      </c>
      <c r="R260" t="s">
        <v>948</v>
      </c>
    </row>
    <row r="261" spans="1:34" x14ac:dyDescent="0.2">
      <c r="A261" t="s">
        <v>1093</v>
      </c>
      <c r="D261">
        <v>-0.2</v>
      </c>
      <c r="F261" t="s">
        <v>1097</v>
      </c>
      <c r="G261" t="s">
        <v>182</v>
      </c>
      <c r="H261" t="s">
        <v>949</v>
      </c>
      <c r="I261" t="s">
        <v>662</v>
      </c>
      <c r="J261" t="s">
        <v>224</v>
      </c>
      <c r="K261" t="s">
        <v>67</v>
      </c>
      <c r="L261" t="s">
        <v>48</v>
      </c>
      <c r="M261" t="s">
        <v>950</v>
      </c>
      <c r="N261" t="s">
        <v>896</v>
      </c>
      <c r="O261" t="s">
        <v>48</v>
      </c>
      <c r="P261" t="s">
        <v>951</v>
      </c>
      <c r="Q261" t="s">
        <v>260</v>
      </c>
      <c r="R261" t="s">
        <v>48</v>
      </c>
      <c r="S261" t="s">
        <v>952</v>
      </c>
    </row>
    <row r="262" spans="1:34" x14ac:dyDescent="0.2">
      <c r="A262" t="s">
        <v>1094</v>
      </c>
      <c r="D262">
        <v>1.7</v>
      </c>
      <c r="F262" t="s">
        <v>1097</v>
      </c>
      <c r="G262" t="s">
        <v>72</v>
      </c>
      <c r="H262" t="s">
        <v>954</v>
      </c>
      <c r="I262" t="s">
        <v>460</v>
      </c>
      <c r="J262" t="s">
        <v>85</v>
      </c>
      <c r="K262" t="s">
        <v>955</v>
      </c>
      <c r="L262" t="s">
        <v>932</v>
      </c>
      <c r="M262" t="s">
        <v>48</v>
      </c>
      <c r="N262" t="s">
        <v>956</v>
      </c>
      <c r="O262" t="s">
        <v>106</v>
      </c>
      <c r="P262" t="s">
        <v>48</v>
      </c>
      <c r="Q262" t="s">
        <v>255</v>
      </c>
      <c r="V262" t="s">
        <v>72</v>
      </c>
      <c r="W262" t="s">
        <v>954</v>
      </c>
      <c r="X262" t="s">
        <v>460</v>
      </c>
      <c r="Y262" t="s">
        <v>85</v>
      </c>
      <c r="Z262" t="s">
        <v>955</v>
      </c>
      <c r="AA262" t="s">
        <v>932</v>
      </c>
      <c r="AB262" t="s">
        <v>48</v>
      </c>
      <c r="AC262" t="s">
        <v>956</v>
      </c>
      <c r="AD262" t="s">
        <v>106</v>
      </c>
      <c r="AE262" t="s">
        <v>48</v>
      </c>
      <c r="AF262" t="s">
        <v>255</v>
      </c>
    </row>
    <row r="263" spans="1:34" x14ac:dyDescent="0.2">
      <c r="A263" t="s">
        <v>1094</v>
      </c>
      <c r="D263">
        <v>1.6</v>
      </c>
      <c r="F263" t="s">
        <v>1097</v>
      </c>
      <c r="G263" t="s">
        <v>72</v>
      </c>
      <c r="H263" t="s">
        <v>957</v>
      </c>
      <c r="I263" t="s">
        <v>958</v>
      </c>
      <c r="J263" t="s">
        <v>1</v>
      </c>
      <c r="K263" t="s">
        <v>588</v>
      </c>
      <c r="L263" t="s">
        <v>47</v>
      </c>
      <c r="M263" t="s">
        <v>1</v>
      </c>
      <c r="N263" t="s">
        <v>285</v>
      </c>
      <c r="O263" t="s">
        <v>959</v>
      </c>
      <c r="P263" t="s">
        <v>960</v>
      </c>
      <c r="Q263" t="s">
        <v>282</v>
      </c>
      <c r="R263" t="s">
        <v>961</v>
      </c>
      <c r="S263" t="s">
        <v>962</v>
      </c>
      <c r="V263" t="s">
        <v>72</v>
      </c>
      <c r="W263" t="s">
        <v>957</v>
      </c>
      <c r="X263" t="s">
        <v>958</v>
      </c>
      <c r="Y263" t="s">
        <v>1</v>
      </c>
      <c r="Z263" t="s">
        <v>588</v>
      </c>
      <c r="AA263" t="s">
        <v>47</v>
      </c>
      <c r="AB263" t="s">
        <v>1</v>
      </c>
      <c r="AC263" t="s">
        <v>285</v>
      </c>
      <c r="AD263" t="s">
        <v>959</v>
      </c>
      <c r="AE263" t="s">
        <v>960</v>
      </c>
      <c r="AF263" t="s">
        <v>282</v>
      </c>
      <c r="AG263" t="s">
        <v>961</v>
      </c>
      <c r="AH263" t="s">
        <v>962</v>
      </c>
    </row>
    <row r="264" spans="1:34" x14ac:dyDescent="0.2">
      <c r="A264" t="s">
        <v>1094</v>
      </c>
      <c r="D264">
        <v>1.5</v>
      </c>
      <c r="F264" t="s">
        <v>1097</v>
      </c>
      <c r="G264" t="s">
        <v>796</v>
      </c>
      <c r="H264" t="s">
        <v>121</v>
      </c>
      <c r="I264" t="s">
        <v>797</v>
      </c>
      <c r="J264" t="s">
        <v>746</v>
      </c>
      <c r="K264" t="s">
        <v>101</v>
      </c>
      <c r="L264" t="s">
        <v>193</v>
      </c>
      <c r="M264" t="s">
        <v>44</v>
      </c>
      <c r="N264" t="s">
        <v>963</v>
      </c>
      <c r="O264" t="s">
        <v>52</v>
      </c>
      <c r="P264" t="s">
        <v>48</v>
      </c>
      <c r="Q264" t="s">
        <v>964</v>
      </c>
      <c r="V264" t="s">
        <v>796</v>
      </c>
      <c r="W264" t="s">
        <v>121</v>
      </c>
      <c r="X264" t="s">
        <v>797</v>
      </c>
      <c r="Y264" t="s">
        <v>746</v>
      </c>
      <c r="Z264" t="s">
        <v>101</v>
      </c>
      <c r="AA264" t="s">
        <v>193</v>
      </c>
      <c r="AB264" t="s">
        <v>44</v>
      </c>
      <c r="AC264" t="s">
        <v>963</v>
      </c>
      <c r="AD264" t="s">
        <v>52</v>
      </c>
      <c r="AE264" t="s">
        <v>48</v>
      </c>
      <c r="AF264" t="s">
        <v>964</v>
      </c>
    </row>
    <row r="265" spans="1:34" x14ac:dyDescent="0.2">
      <c r="A265" t="s">
        <v>1094</v>
      </c>
      <c r="D265">
        <v>1.4</v>
      </c>
      <c r="F265" t="s">
        <v>1097</v>
      </c>
      <c r="G265" t="s">
        <v>318</v>
      </c>
      <c r="H265" t="s">
        <v>910</v>
      </c>
      <c r="I265" t="s">
        <v>460</v>
      </c>
      <c r="J265" t="s">
        <v>67</v>
      </c>
      <c r="K265" t="s">
        <v>101</v>
      </c>
      <c r="L265" t="s">
        <v>137</v>
      </c>
      <c r="M265" t="s">
        <v>965</v>
      </c>
      <c r="N265" t="s">
        <v>52</v>
      </c>
      <c r="O265" t="s">
        <v>48</v>
      </c>
      <c r="P265" t="s">
        <v>966</v>
      </c>
      <c r="Q265" t="s">
        <v>657</v>
      </c>
      <c r="R265" t="s">
        <v>921</v>
      </c>
      <c r="V265" t="s">
        <v>318</v>
      </c>
      <c r="W265" t="s">
        <v>910</v>
      </c>
      <c r="X265" t="s">
        <v>460</v>
      </c>
      <c r="Y265" t="s">
        <v>67</v>
      </c>
      <c r="Z265" t="s">
        <v>101</v>
      </c>
      <c r="AA265" t="s">
        <v>137</v>
      </c>
      <c r="AB265" t="s">
        <v>965</v>
      </c>
      <c r="AC265" t="s">
        <v>52</v>
      </c>
      <c r="AD265" t="s">
        <v>48</v>
      </c>
      <c r="AE265" t="s">
        <v>966</v>
      </c>
      <c r="AF265" t="s">
        <v>657</v>
      </c>
      <c r="AG265" t="s">
        <v>921</v>
      </c>
    </row>
    <row r="266" spans="1:34" x14ac:dyDescent="0.2">
      <c r="A266" t="s">
        <v>1094</v>
      </c>
      <c r="D266">
        <v>1.3</v>
      </c>
      <c r="F266" t="s">
        <v>1097</v>
      </c>
      <c r="G266" t="s">
        <v>242</v>
      </c>
      <c r="H266" t="s">
        <v>118</v>
      </c>
      <c r="I266" t="s">
        <v>198</v>
      </c>
      <c r="J266" t="s">
        <v>387</v>
      </c>
      <c r="K266" t="s">
        <v>224</v>
      </c>
      <c r="L266" t="s">
        <v>140</v>
      </c>
      <c r="M266" t="s">
        <v>1</v>
      </c>
      <c r="N266" t="s">
        <v>191</v>
      </c>
      <c r="O266" t="s">
        <v>341</v>
      </c>
      <c r="P266" t="s">
        <v>121</v>
      </c>
      <c r="Q266" t="s">
        <v>342</v>
      </c>
      <c r="R266" t="s">
        <v>47</v>
      </c>
      <c r="S266" t="s">
        <v>246</v>
      </c>
      <c r="V266" t="s">
        <v>242</v>
      </c>
      <c r="W266" t="s">
        <v>118</v>
      </c>
      <c r="X266" t="s">
        <v>198</v>
      </c>
      <c r="Y266" t="s">
        <v>387</v>
      </c>
      <c r="Z266" t="s">
        <v>224</v>
      </c>
      <c r="AA266" t="s">
        <v>140</v>
      </c>
      <c r="AB266" t="s">
        <v>1</v>
      </c>
      <c r="AC266" t="s">
        <v>191</v>
      </c>
      <c r="AD266" t="s">
        <v>341</v>
      </c>
      <c r="AE266" t="s">
        <v>121</v>
      </c>
      <c r="AF266" t="s">
        <v>342</v>
      </c>
      <c r="AG266" t="s">
        <v>47</v>
      </c>
      <c r="AH266" t="s">
        <v>246</v>
      </c>
    </row>
    <row r="267" spans="1:34" x14ac:dyDescent="0.2">
      <c r="A267" t="s">
        <v>1094</v>
      </c>
      <c r="D267">
        <v>1.2</v>
      </c>
      <c r="F267" t="s">
        <v>1097</v>
      </c>
      <c r="G267" t="s">
        <v>905</v>
      </c>
      <c r="H267" t="s">
        <v>215</v>
      </c>
      <c r="I267" t="s">
        <v>662</v>
      </c>
      <c r="J267" t="s">
        <v>350</v>
      </c>
      <c r="K267" t="s">
        <v>121</v>
      </c>
      <c r="L267" t="s">
        <v>101</v>
      </c>
      <c r="M267" t="s">
        <v>52</v>
      </c>
      <c r="N267" t="s">
        <v>967</v>
      </c>
      <c r="O267" t="s">
        <v>219</v>
      </c>
      <c r="P267" t="s">
        <v>330</v>
      </c>
      <c r="Q267" t="s">
        <v>177</v>
      </c>
      <c r="R267" t="s">
        <v>968</v>
      </c>
      <c r="V267" t="s">
        <v>905</v>
      </c>
      <c r="W267" t="s">
        <v>215</v>
      </c>
      <c r="X267" t="s">
        <v>662</v>
      </c>
      <c r="Y267" t="s">
        <v>350</v>
      </c>
      <c r="Z267" t="s">
        <v>121</v>
      </c>
      <c r="AA267" t="s">
        <v>101</v>
      </c>
      <c r="AB267" t="s">
        <v>52</v>
      </c>
      <c r="AC267" t="s">
        <v>967</v>
      </c>
      <c r="AD267" t="s">
        <v>219</v>
      </c>
      <c r="AE267" t="s">
        <v>330</v>
      </c>
      <c r="AF267" t="s">
        <v>177</v>
      </c>
      <c r="AG267" t="s">
        <v>968</v>
      </c>
    </row>
    <row r="268" spans="1:34" x14ac:dyDescent="0.2">
      <c r="A268" t="s">
        <v>1094</v>
      </c>
      <c r="D268">
        <v>1.1000000000000001</v>
      </c>
      <c r="F268" t="s">
        <v>1097</v>
      </c>
      <c r="G268" t="s">
        <v>926</v>
      </c>
      <c r="H268" t="s">
        <v>235</v>
      </c>
      <c r="I268" t="s">
        <v>387</v>
      </c>
      <c r="J268" t="s">
        <v>224</v>
      </c>
      <c r="K268" t="s">
        <v>140</v>
      </c>
      <c r="L268" t="s">
        <v>1</v>
      </c>
      <c r="M268" t="s">
        <v>969</v>
      </c>
      <c r="N268" t="s">
        <v>121</v>
      </c>
      <c r="O268" t="s">
        <v>424</v>
      </c>
      <c r="P268" t="s">
        <v>191</v>
      </c>
      <c r="Q268" t="s">
        <v>91</v>
      </c>
      <c r="R268" t="s">
        <v>57</v>
      </c>
      <c r="S268" t="s">
        <v>343</v>
      </c>
      <c r="V268" t="s">
        <v>926</v>
      </c>
      <c r="W268" t="s">
        <v>235</v>
      </c>
      <c r="X268" t="s">
        <v>387</v>
      </c>
      <c r="Y268" t="s">
        <v>224</v>
      </c>
      <c r="Z268" t="s">
        <v>140</v>
      </c>
      <c r="AA268" t="s">
        <v>1</v>
      </c>
      <c r="AB268" t="s">
        <v>969</v>
      </c>
      <c r="AC268" t="s">
        <v>121</v>
      </c>
      <c r="AD268" t="s">
        <v>424</v>
      </c>
      <c r="AE268" t="s">
        <v>191</v>
      </c>
      <c r="AF268" t="s">
        <v>91</v>
      </c>
      <c r="AG268" t="s">
        <v>57</v>
      </c>
      <c r="AH268" t="s">
        <v>343</v>
      </c>
    </row>
    <row r="269" spans="1:34" x14ac:dyDescent="0.2">
      <c r="A269" t="s">
        <v>1094</v>
      </c>
      <c r="D269">
        <v>1</v>
      </c>
      <c r="F269" t="s">
        <v>1097</v>
      </c>
      <c r="G269" t="s">
        <v>841</v>
      </c>
      <c r="H269" t="s">
        <v>927</v>
      </c>
      <c r="I269" t="s">
        <v>387</v>
      </c>
      <c r="J269" t="s">
        <v>250</v>
      </c>
      <c r="K269" t="s">
        <v>193</v>
      </c>
      <c r="L269" t="s">
        <v>48</v>
      </c>
      <c r="M269" t="s">
        <v>970</v>
      </c>
      <c r="N269" t="s">
        <v>76</v>
      </c>
      <c r="O269" t="s">
        <v>48</v>
      </c>
      <c r="P269" t="s">
        <v>971</v>
      </c>
      <c r="Q269" t="s">
        <v>158</v>
      </c>
      <c r="R269" t="s">
        <v>48</v>
      </c>
      <c r="S269" t="s">
        <v>765</v>
      </c>
      <c r="V269" t="s">
        <v>841</v>
      </c>
      <c r="W269" t="s">
        <v>927</v>
      </c>
      <c r="X269" t="s">
        <v>387</v>
      </c>
      <c r="Y269" t="s">
        <v>250</v>
      </c>
      <c r="Z269" t="s">
        <v>193</v>
      </c>
      <c r="AA269" t="s">
        <v>48</v>
      </c>
      <c r="AB269" t="s">
        <v>970</v>
      </c>
      <c r="AC269" t="s">
        <v>76</v>
      </c>
      <c r="AD269" t="s">
        <v>48</v>
      </c>
      <c r="AE269" t="s">
        <v>971</v>
      </c>
      <c r="AF269" t="s">
        <v>158</v>
      </c>
      <c r="AG269" t="s">
        <v>48</v>
      </c>
      <c r="AH269" t="s">
        <v>765</v>
      </c>
    </row>
    <row r="270" spans="1:34" x14ac:dyDescent="0.2">
      <c r="A270" t="s">
        <v>1094</v>
      </c>
      <c r="D270">
        <v>0.90000000000000102</v>
      </c>
      <c r="F270" t="s">
        <v>1097</v>
      </c>
      <c r="G270" t="s">
        <v>318</v>
      </c>
      <c r="H270" t="s">
        <v>936</v>
      </c>
      <c r="I270" t="s">
        <v>662</v>
      </c>
      <c r="J270" t="s">
        <v>109</v>
      </c>
      <c r="K270" t="s">
        <v>48</v>
      </c>
      <c r="L270" t="s">
        <v>972</v>
      </c>
      <c r="M270" t="s">
        <v>58</v>
      </c>
      <c r="N270" t="s">
        <v>48</v>
      </c>
      <c r="O270" t="s">
        <v>973</v>
      </c>
      <c r="P270" t="s">
        <v>536</v>
      </c>
      <c r="Q270" t="s">
        <v>48</v>
      </c>
      <c r="R270" t="s">
        <v>974</v>
      </c>
      <c r="V270" t="s">
        <v>318</v>
      </c>
      <c r="W270" t="s">
        <v>936</v>
      </c>
      <c r="X270" t="s">
        <v>662</v>
      </c>
      <c r="Y270" t="s">
        <v>109</v>
      </c>
      <c r="Z270" t="s">
        <v>48</v>
      </c>
      <c r="AA270" t="s">
        <v>972</v>
      </c>
      <c r="AB270" t="s">
        <v>58</v>
      </c>
      <c r="AC270" t="s">
        <v>48</v>
      </c>
      <c r="AD270" t="s">
        <v>973</v>
      </c>
      <c r="AE270" t="s">
        <v>536</v>
      </c>
      <c r="AF270" t="s">
        <v>48</v>
      </c>
      <c r="AG270" t="s">
        <v>974</v>
      </c>
    </row>
    <row r="271" spans="1:34" x14ac:dyDescent="0.2">
      <c r="A271" t="s">
        <v>1094</v>
      </c>
      <c r="D271">
        <v>0.80000000000000104</v>
      </c>
      <c r="F271" t="s">
        <v>1097</v>
      </c>
      <c r="G271" t="s">
        <v>841</v>
      </c>
      <c r="H271" t="s">
        <v>975</v>
      </c>
      <c r="I271" t="s">
        <v>976</v>
      </c>
      <c r="J271" t="s">
        <v>48</v>
      </c>
      <c r="K271" t="s">
        <v>977</v>
      </c>
      <c r="L271" t="s">
        <v>896</v>
      </c>
      <c r="M271" t="s">
        <v>48</v>
      </c>
      <c r="N271" t="s">
        <v>978</v>
      </c>
      <c r="O271" t="s">
        <v>158</v>
      </c>
      <c r="P271" t="s">
        <v>48</v>
      </c>
      <c r="Q271" t="s">
        <v>284</v>
      </c>
      <c r="V271" t="s">
        <v>841</v>
      </c>
      <c r="W271" t="s">
        <v>975</v>
      </c>
      <c r="X271" t="s">
        <v>976</v>
      </c>
      <c r="AB271" t="s">
        <v>48</v>
      </c>
      <c r="AD271" t="s">
        <v>158</v>
      </c>
      <c r="AE271" t="s">
        <v>48</v>
      </c>
      <c r="AF271" t="s">
        <v>284</v>
      </c>
    </row>
    <row r="272" spans="1:34" x14ac:dyDescent="0.2">
      <c r="A272" t="s">
        <v>1094</v>
      </c>
      <c r="D272">
        <v>0.70000000000000095</v>
      </c>
      <c r="F272" t="s">
        <v>1097</v>
      </c>
      <c r="G272" t="s">
        <v>318</v>
      </c>
      <c r="H272" t="s">
        <v>979</v>
      </c>
      <c r="I272" t="s">
        <v>387</v>
      </c>
      <c r="J272" t="s">
        <v>250</v>
      </c>
      <c r="K272" t="s">
        <v>48</v>
      </c>
      <c r="L272" t="s">
        <v>903</v>
      </c>
      <c r="M272" t="s">
        <v>917</v>
      </c>
      <c r="N272" t="s">
        <v>48</v>
      </c>
      <c r="O272" t="s">
        <v>980</v>
      </c>
      <c r="P272" t="s">
        <v>106</v>
      </c>
      <c r="Q272" t="s">
        <v>48</v>
      </c>
      <c r="R272" t="s">
        <v>234</v>
      </c>
      <c r="V272" t="s">
        <v>318</v>
      </c>
      <c r="W272" t="s">
        <v>979</v>
      </c>
      <c r="Z272" t="s">
        <v>48</v>
      </c>
      <c r="AA272" t="s">
        <v>903</v>
      </c>
      <c r="AD272" t="s">
        <v>980</v>
      </c>
    </row>
    <row r="273" spans="1:34" x14ac:dyDescent="0.2">
      <c r="A273" t="s">
        <v>1094</v>
      </c>
      <c r="D273">
        <v>0.6</v>
      </c>
      <c r="F273" t="s">
        <v>1097</v>
      </c>
      <c r="G273" t="s">
        <v>72</v>
      </c>
      <c r="H273" t="s">
        <v>981</v>
      </c>
      <c r="I273" t="s">
        <v>460</v>
      </c>
      <c r="J273" t="s">
        <v>67</v>
      </c>
      <c r="K273" t="s">
        <v>101</v>
      </c>
      <c r="L273" t="s">
        <v>193</v>
      </c>
      <c r="M273" t="s">
        <v>315</v>
      </c>
      <c r="N273" t="s">
        <v>982</v>
      </c>
      <c r="O273" t="s">
        <v>52</v>
      </c>
      <c r="P273" t="s">
        <v>48</v>
      </c>
      <c r="Q273" t="s">
        <v>983</v>
      </c>
      <c r="R273" t="s">
        <v>657</v>
      </c>
      <c r="S273" t="s">
        <v>921</v>
      </c>
    </row>
    <row r="274" spans="1:34" x14ac:dyDescent="0.2">
      <c r="A274" t="s">
        <v>1094</v>
      </c>
      <c r="D274">
        <v>0.5</v>
      </c>
      <c r="F274" t="s">
        <v>1097</v>
      </c>
      <c r="G274" t="s">
        <v>50</v>
      </c>
      <c r="H274" t="s">
        <v>437</v>
      </c>
      <c r="I274" t="s">
        <v>67</v>
      </c>
      <c r="J274" t="s">
        <v>48</v>
      </c>
      <c r="K274" t="s">
        <v>984</v>
      </c>
      <c r="L274" t="s">
        <v>985</v>
      </c>
      <c r="M274" t="s">
        <v>630</v>
      </c>
      <c r="N274" t="s">
        <v>48</v>
      </c>
      <c r="O274" t="s">
        <v>986</v>
      </c>
      <c r="P274" t="s">
        <v>140</v>
      </c>
      <c r="Q274" t="s">
        <v>1</v>
      </c>
      <c r="R274" t="s">
        <v>987</v>
      </c>
    </row>
    <row r="275" spans="1:34" x14ac:dyDescent="0.2">
      <c r="A275" t="s">
        <v>1094</v>
      </c>
      <c r="D275">
        <v>0.4</v>
      </c>
      <c r="F275" t="s">
        <v>1097</v>
      </c>
      <c r="G275" t="s">
        <v>988</v>
      </c>
      <c r="H275" t="s">
        <v>989</v>
      </c>
      <c r="I275" t="s">
        <v>416</v>
      </c>
      <c r="J275" t="s">
        <v>44</v>
      </c>
      <c r="K275" t="s">
        <v>990</v>
      </c>
      <c r="L275" t="s">
        <v>630</v>
      </c>
      <c r="M275" t="s">
        <v>48</v>
      </c>
      <c r="N275" t="s">
        <v>991</v>
      </c>
      <c r="O275" t="s">
        <v>892</v>
      </c>
    </row>
    <row r="276" spans="1:34" x14ac:dyDescent="0.2">
      <c r="A276" t="s">
        <v>1094</v>
      </c>
      <c r="D276">
        <v>0.3</v>
      </c>
      <c r="F276" t="s">
        <v>1097</v>
      </c>
      <c r="G276" t="s">
        <v>274</v>
      </c>
      <c r="H276" t="s">
        <v>75</v>
      </c>
      <c r="I276" t="s">
        <v>992</v>
      </c>
      <c r="J276" t="s">
        <v>628</v>
      </c>
      <c r="K276" t="s">
        <v>993</v>
      </c>
      <c r="L276" t="s">
        <v>630</v>
      </c>
      <c r="M276" t="s">
        <v>48</v>
      </c>
      <c r="N276" t="s">
        <v>994</v>
      </c>
      <c r="O276" t="s">
        <v>52</v>
      </c>
      <c r="P276" t="s">
        <v>465</v>
      </c>
      <c r="Q276" t="s">
        <v>103</v>
      </c>
    </row>
    <row r="277" spans="1:34" x14ac:dyDescent="0.2">
      <c r="A277" t="s">
        <v>1094</v>
      </c>
      <c r="D277">
        <v>0.2</v>
      </c>
      <c r="F277" t="s">
        <v>1097</v>
      </c>
      <c r="G277" t="s">
        <v>182</v>
      </c>
      <c r="H277" t="s">
        <v>303</v>
      </c>
      <c r="I277" t="s">
        <v>387</v>
      </c>
      <c r="J277" t="s">
        <v>250</v>
      </c>
      <c r="K277" t="s">
        <v>48</v>
      </c>
      <c r="L277" t="s">
        <v>995</v>
      </c>
      <c r="M277" t="s">
        <v>58</v>
      </c>
      <c r="N277" t="s">
        <v>48</v>
      </c>
      <c r="O277" t="s">
        <v>996</v>
      </c>
      <c r="P277" t="s">
        <v>158</v>
      </c>
      <c r="Q277" t="s">
        <v>48</v>
      </c>
      <c r="R277" t="s">
        <v>997</v>
      </c>
    </row>
    <row r="278" spans="1:34" x14ac:dyDescent="0.2">
      <c r="A278" t="s">
        <v>1094</v>
      </c>
      <c r="D278">
        <v>9.9999999999999895E-2</v>
      </c>
      <c r="F278" t="s">
        <v>1097</v>
      </c>
      <c r="G278" t="s">
        <v>72</v>
      </c>
      <c r="H278" t="s">
        <v>916</v>
      </c>
      <c r="I278" t="s">
        <v>662</v>
      </c>
      <c r="J278" t="s">
        <v>224</v>
      </c>
      <c r="K278" t="s">
        <v>85</v>
      </c>
      <c r="L278" t="s">
        <v>215</v>
      </c>
      <c r="M278" t="s">
        <v>896</v>
      </c>
      <c r="N278" t="s">
        <v>48</v>
      </c>
      <c r="O278" t="s">
        <v>998</v>
      </c>
      <c r="P278" t="s">
        <v>158</v>
      </c>
      <c r="Q278" t="s">
        <v>48</v>
      </c>
      <c r="R278" t="s">
        <v>284</v>
      </c>
    </row>
    <row r="279" spans="1:34" x14ac:dyDescent="0.2">
      <c r="A279" t="s">
        <v>1094</v>
      </c>
      <c r="D279">
        <v>0</v>
      </c>
      <c r="F279" t="s">
        <v>1097</v>
      </c>
      <c r="G279" t="s">
        <v>943</v>
      </c>
      <c r="H279" t="s">
        <v>626</v>
      </c>
      <c r="I279" t="s">
        <v>474</v>
      </c>
      <c r="J279" t="s">
        <v>101</v>
      </c>
      <c r="K279" t="s">
        <v>193</v>
      </c>
      <c r="L279" t="s">
        <v>332</v>
      </c>
      <c r="M279" t="s">
        <v>999</v>
      </c>
      <c r="N279" t="s">
        <v>41</v>
      </c>
      <c r="O279" t="s">
        <v>48</v>
      </c>
      <c r="P279" t="s">
        <v>671</v>
      </c>
      <c r="Q279" t="s">
        <v>175</v>
      </c>
    </row>
    <row r="280" spans="1:34" x14ac:dyDescent="0.2">
      <c r="A280" t="s">
        <v>1094</v>
      </c>
      <c r="D280">
        <v>-0.1</v>
      </c>
      <c r="F280" t="s">
        <v>1097</v>
      </c>
      <c r="G280" t="s">
        <v>72</v>
      </c>
      <c r="H280" t="s">
        <v>931</v>
      </c>
      <c r="I280" t="s">
        <v>387</v>
      </c>
      <c r="J280" t="s">
        <v>250</v>
      </c>
      <c r="K280" t="s">
        <v>465</v>
      </c>
      <c r="L280" t="s">
        <v>979</v>
      </c>
      <c r="M280" t="s">
        <v>917</v>
      </c>
      <c r="N280" t="s">
        <v>48</v>
      </c>
      <c r="O280" t="s">
        <v>1000</v>
      </c>
      <c r="P280" t="s">
        <v>41</v>
      </c>
      <c r="Q280" t="s">
        <v>48</v>
      </c>
      <c r="R280" t="s">
        <v>1001</v>
      </c>
    </row>
    <row r="281" spans="1:34" x14ac:dyDescent="0.2">
      <c r="A281" t="s">
        <v>1094</v>
      </c>
      <c r="D281">
        <v>-0.2</v>
      </c>
      <c r="F281" t="s">
        <v>1097</v>
      </c>
      <c r="G281" t="s">
        <v>297</v>
      </c>
      <c r="H281" t="s">
        <v>247</v>
      </c>
      <c r="I281" t="s">
        <v>83</v>
      </c>
      <c r="J281" t="s">
        <v>52</v>
      </c>
      <c r="K281" t="s">
        <v>1002</v>
      </c>
      <c r="L281" t="s">
        <v>186</v>
      </c>
      <c r="M281" t="s">
        <v>1003</v>
      </c>
      <c r="N281" t="s">
        <v>115</v>
      </c>
      <c r="O281" t="s">
        <v>797</v>
      </c>
      <c r="P281" t="s">
        <v>550</v>
      </c>
    </row>
    <row r="282" spans="1:34" x14ac:dyDescent="0.2">
      <c r="A282" t="s">
        <v>1095</v>
      </c>
      <c r="D282">
        <v>1.7</v>
      </c>
      <c r="F282" t="s">
        <v>1097</v>
      </c>
      <c r="G282" t="s">
        <v>72</v>
      </c>
      <c r="H282" t="s">
        <v>899</v>
      </c>
      <c r="I282" t="s">
        <v>387</v>
      </c>
      <c r="J282" t="s">
        <v>250</v>
      </c>
      <c r="K282" t="s">
        <v>186</v>
      </c>
      <c r="L282" t="s">
        <v>1005</v>
      </c>
      <c r="M282" t="s">
        <v>310</v>
      </c>
      <c r="N282" t="s">
        <v>48</v>
      </c>
      <c r="O282" t="s">
        <v>1006</v>
      </c>
      <c r="P282" t="s">
        <v>282</v>
      </c>
      <c r="Q282" t="s">
        <v>48</v>
      </c>
      <c r="R282" t="s">
        <v>974</v>
      </c>
      <c r="V282" t="s">
        <v>72</v>
      </c>
      <c r="W282" t="s">
        <v>899</v>
      </c>
      <c r="X282" t="s">
        <v>387</v>
      </c>
      <c r="Y282" t="s">
        <v>250</v>
      </c>
      <c r="Z282" t="s">
        <v>186</v>
      </c>
      <c r="AA282" t="s">
        <v>1005</v>
      </c>
      <c r="AB282" t="s">
        <v>310</v>
      </c>
      <c r="AC282" t="s">
        <v>48</v>
      </c>
      <c r="AD282" t="s">
        <v>1006</v>
      </c>
      <c r="AE282" t="s">
        <v>282</v>
      </c>
      <c r="AF282" t="s">
        <v>48</v>
      </c>
      <c r="AG282" t="s">
        <v>974</v>
      </c>
    </row>
    <row r="283" spans="1:34" x14ac:dyDescent="0.2">
      <c r="A283" t="s">
        <v>1095</v>
      </c>
      <c r="D283">
        <v>1.6</v>
      </c>
      <c r="F283" t="s">
        <v>1097</v>
      </c>
      <c r="G283" t="s">
        <v>61</v>
      </c>
      <c r="H283" t="s">
        <v>114</v>
      </c>
      <c r="I283" t="s">
        <v>121</v>
      </c>
      <c r="J283" t="s">
        <v>893</v>
      </c>
      <c r="K283" t="s">
        <v>733</v>
      </c>
      <c r="L283" t="s">
        <v>143</v>
      </c>
      <c r="M283" t="s">
        <v>315</v>
      </c>
      <c r="N283" t="s">
        <v>1007</v>
      </c>
      <c r="O283" t="s">
        <v>52</v>
      </c>
      <c r="P283" t="s">
        <v>48</v>
      </c>
      <c r="Q283" t="s">
        <v>1008</v>
      </c>
      <c r="V283" t="s">
        <v>61</v>
      </c>
      <c r="W283" t="s">
        <v>114</v>
      </c>
      <c r="X283" t="s">
        <v>121</v>
      </c>
      <c r="Y283" t="s">
        <v>893</v>
      </c>
      <c r="Z283" t="s">
        <v>733</v>
      </c>
      <c r="AA283" t="s">
        <v>143</v>
      </c>
      <c r="AB283" t="s">
        <v>315</v>
      </c>
      <c r="AC283" t="s">
        <v>1007</v>
      </c>
      <c r="AD283" t="s">
        <v>52</v>
      </c>
      <c r="AE283" t="s">
        <v>48</v>
      </c>
      <c r="AF283" t="s">
        <v>1008</v>
      </c>
    </row>
    <row r="284" spans="1:34" x14ac:dyDescent="0.2">
      <c r="A284" t="s">
        <v>1095</v>
      </c>
      <c r="D284">
        <v>1.5</v>
      </c>
      <c r="F284" t="s">
        <v>1097</v>
      </c>
      <c r="G284" t="s">
        <v>318</v>
      </c>
      <c r="H284" t="s">
        <v>363</v>
      </c>
      <c r="I284" t="s">
        <v>387</v>
      </c>
      <c r="J284" t="s">
        <v>224</v>
      </c>
      <c r="K284" t="s">
        <v>250</v>
      </c>
      <c r="L284" t="s">
        <v>48</v>
      </c>
      <c r="M284" t="s">
        <v>981</v>
      </c>
      <c r="N284" t="s">
        <v>340</v>
      </c>
      <c r="O284" t="s">
        <v>48</v>
      </c>
      <c r="P284" t="s">
        <v>971</v>
      </c>
      <c r="Q284" t="s">
        <v>158</v>
      </c>
      <c r="R284" t="s">
        <v>48</v>
      </c>
      <c r="S284" t="s">
        <v>1009</v>
      </c>
      <c r="V284" t="s">
        <v>318</v>
      </c>
      <c r="W284" t="s">
        <v>363</v>
      </c>
      <c r="X284" t="s">
        <v>387</v>
      </c>
      <c r="Y284" t="s">
        <v>224</v>
      </c>
      <c r="Z284" t="s">
        <v>250</v>
      </c>
      <c r="AA284" t="s">
        <v>48</v>
      </c>
      <c r="AB284" t="s">
        <v>981</v>
      </c>
      <c r="AC284" t="s">
        <v>340</v>
      </c>
      <c r="AD284" t="s">
        <v>48</v>
      </c>
      <c r="AE284" t="s">
        <v>971</v>
      </c>
      <c r="AF284" t="s">
        <v>158</v>
      </c>
      <c r="AG284" t="s">
        <v>48</v>
      </c>
      <c r="AH284" t="s">
        <v>1009</v>
      </c>
    </row>
    <row r="285" spans="1:34" x14ac:dyDescent="0.2">
      <c r="A285" t="s">
        <v>1095</v>
      </c>
      <c r="D285">
        <v>1.4</v>
      </c>
      <c r="F285" t="s">
        <v>1097</v>
      </c>
      <c r="G285" t="s">
        <v>905</v>
      </c>
      <c r="H285" t="s">
        <v>924</v>
      </c>
      <c r="I285" t="s">
        <v>1010</v>
      </c>
      <c r="J285" t="s">
        <v>1</v>
      </c>
      <c r="K285" t="s">
        <v>969</v>
      </c>
      <c r="L285" t="s">
        <v>121</v>
      </c>
      <c r="M285" t="s">
        <v>191</v>
      </c>
      <c r="N285" t="s">
        <v>516</v>
      </c>
      <c r="O285" t="s">
        <v>57</v>
      </c>
      <c r="P285" t="s">
        <v>1</v>
      </c>
      <c r="Q285" t="s">
        <v>120</v>
      </c>
      <c r="R285" t="s">
        <v>121</v>
      </c>
      <c r="S285" t="s">
        <v>343</v>
      </c>
    </row>
    <row r="286" spans="1:34" x14ac:dyDescent="0.2">
      <c r="A286" t="s">
        <v>1095</v>
      </c>
      <c r="D286">
        <v>1.3</v>
      </c>
      <c r="F286" t="s">
        <v>1097</v>
      </c>
      <c r="G286" t="s">
        <v>72</v>
      </c>
      <c r="H286" t="s">
        <v>779</v>
      </c>
      <c r="I286" t="s">
        <v>387</v>
      </c>
      <c r="J286" t="s">
        <v>250</v>
      </c>
      <c r="K286" t="s">
        <v>680</v>
      </c>
      <c r="L286" t="s">
        <v>1011</v>
      </c>
      <c r="M286" t="s">
        <v>298</v>
      </c>
      <c r="N286" t="s">
        <v>48</v>
      </c>
      <c r="O286" t="s">
        <v>1012</v>
      </c>
      <c r="P286" t="s">
        <v>158</v>
      </c>
      <c r="Q286" t="s">
        <v>48</v>
      </c>
      <c r="R286" t="s">
        <v>518</v>
      </c>
    </row>
    <row r="287" spans="1:34" x14ac:dyDescent="0.2">
      <c r="A287" t="s">
        <v>1095</v>
      </c>
      <c r="D287">
        <v>1.2</v>
      </c>
      <c r="F287" t="s">
        <v>1097</v>
      </c>
      <c r="G287" t="s">
        <v>841</v>
      </c>
      <c r="H287" t="s">
        <v>940</v>
      </c>
      <c r="I287" t="s">
        <v>460</v>
      </c>
      <c r="J287" t="s">
        <v>67</v>
      </c>
      <c r="K287" t="s">
        <v>48</v>
      </c>
      <c r="L287" t="s">
        <v>890</v>
      </c>
      <c r="M287" t="s">
        <v>586</v>
      </c>
      <c r="N287" t="s">
        <v>48</v>
      </c>
      <c r="O287" t="s">
        <v>1013</v>
      </c>
      <c r="P287" t="s">
        <v>672</v>
      </c>
      <c r="Q287" t="s">
        <v>48</v>
      </c>
      <c r="R287" t="s">
        <v>1014</v>
      </c>
    </row>
    <row r="288" spans="1:34" x14ac:dyDescent="0.2">
      <c r="A288" t="s">
        <v>1095</v>
      </c>
      <c r="D288">
        <v>1.1000000000000001</v>
      </c>
      <c r="F288" t="s">
        <v>1097</v>
      </c>
      <c r="G288" t="s">
        <v>318</v>
      </c>
      <c r="H288" t="s">
        <v>666</v>
      </c>
      <c r="I288" t="s">
        <v>662</v>
      </c>
      <c r="J288" t="s">
        <v>101</v>
      </c>
      <c r="K288" t="s">
        <v>1</v>
      </c>
      <c r="L288" t="s">
        <v>519</v>
      </c>
      <c r="M288" t="s">
        <v>711</v>
      </c>
      <c r="N288" t="s">
        <v>177</v>
      </c>
      <c r="O288" t="s">
        <v>79</v>
      </c>
      <c r="P288" t="s">
        <v>612</v>
      </c>
      <c r="Q288" t="s">
        <v>712</v>
      </c>
    </row>
    <row r="289" spans="1:19" x14ac:dyDescent="0.2">
      <c r="A289" t="s">
        <v>1095</v>
      </c>
      <c r="D289">
        <v>1</v>
      </c>
      <c r="F289" t="s">
        <v>1097</v>
      </c>
      <c r="G289" t="s">
        <v>841</v>
      </c>
      <c r="H289" t="s">
        <v>1015</v>
      </c>
      <c r="I289" t="s">
        <v>460</v>
      </c>
      <c r="J289" t="s">
        <v>67</v>
      </c>
      <c r="K289" t="s">
        <v>68</v>
      </c>
      <c r="L289" t="s">
        <v>504</v>
      </c>
      <c r="M289" t="s">
        <v>52</v>
      </c>
      <c r="N289" t="s">
        <v>1016</v>
      </c>
      <c r="O289" t="s">
        <v>147</v>
      </c>
      <c r="P289" t="s">
        <v>85</v>
      </c>
      <c r="Q289" t="s">
        <v>346</v>
      </c>
      <c r="R289" t="s">
        <v>442</v>
      </c>
      <c r="S289" t="s">
        <v>306</v>
      </c>
    </row>
    <row r="290" spans="1:19" x14ac:dyDescent="0.2">
      <c r="A290" t="s">
        <v>1095</v>
      </c>
      <c r="D290">
        <v>0.90000000000000102</v>
      </c>
      <c r="F290" t="s">
        <v>1097</v>
      </c>
      <c r="G290" t="s">
        <v>182</v>
      </c>
      <c r="H290" t="s">
        <v>1017</v>
      </c>
      <c r="I290" t="s">
        <v>662</v>
      </c>
      <c r="J290" t="s">
        <v>109</v>
      </c>
      <c r="K290" t="s">
        <v>48</v>
      </c>
      <c r="L290" t="s">
        <v>1018</v>
      </c>
      <c r="M290" t="s">
        <v>58</v>
      </c>
      <c r="N290" t="s">
        <v>48</v>
      </c>
      <c r="O290" t="s">
        <v>1019</v>
      </c>
      <c r="P290" t="s">
        <v>536</v>
      </c>
      <c r="Q290" t="s">
        <v>48</v>
      </c>
      <c r="R290" t="s">
        <v>1020</v>
      </c>
    </row>
    <row r="291" spans="1:19" x14ac:dyDescent="0.2">
      <c r="A291" t="s">
        <v>1095</v>
      </c>
      <c r="D291">
        <v>0.80000000000000104</v>
      </c>
      <c r="F291" t="s">
        <v>1097</v>
      </c>
      <c r="G291" t="s">
        <v>72</v>
      </c>
      <c r="H291" t="s">
        <v>938</v>
      </c>
      <c r="I291" t="s">
        <v>460</v>
      </c>
      <c r="J291" t="s">
        <v>67</v>
      </c>
      <c r="K291" t="s">
        <v>68</v>
      </c>
      <c r="L291" t="s">
        <v>137</v>
      </c>
      <c r="M291" t="s">
        <v>1021</v>
      </c>
      <c r="N291" t="s">
        <v>48</v>
      </c>
      <c r="O291" t="s">
        <v>1022</v>
      </c>
      <c r="P291" t="s">
        <v>106</v>
      </c>
      <c r="Q291" t="s">
        <v>42</v>
      </c>
      <c r="R291" t="s">
        <v>750</v>
      </c>
    </row>
    <row r="292" spans="1:19" x14ac:dyDescent="0.2">
      <c r="A292" t="s">
        <v>1095</v>
      </c>
      <c r="D292">
        <v>0.70000000000000095</v>
      </c>
      <c r="F292" t="s">
        <v>1097</v>
      </c>
      <c r="G292" t="s">
        <v>274</v>
      </c>
      <c r="H292" t="s">
        <v>75</v>
      </c>
      <c r="I292" t="s">
        <v>885</v>
      </c>
      <c r="J292" t="s">
        <v>886</v>
      </c>
      <c r="K292" t="s">
        <v>629</v>
      </c>
      <c r="L292" t="s">
        <v>630</v>
      </c>
      <c r="M292" t="s">
        <v>48</v>
      </c>
      <c r="N292" t="s">
        <v>770</v>
      </c>
      <c r="O292" t="s">
        <v>52</v>
      </c>
      <c r="P292" t="s">
        <v>680</v>
      </c>
      <c r="Q292" t="s">
        <v>148</v>
      </c>
      <c r="R292" t="s">
        <v>256</v>
      </c>
    </row>
    <row r="293" spans="1:19" x14ac:dyDescent="0.2">
      <c r="A293" t="s">
        <v>1095</v>
      </c>
      <c r="D293">
        <v>0.6</v>
      </c>
      <c r="F293" t="s">
        <v>1097</v>
      </c>
      <c r="G293" t="s">
        <v>72</v>
      </c>
      <c r="H293" t="s">
        <v>1023</v>
      </c>
      <c r="I293" t="s">
        <v>662</v>
      </c>
      <c r="J293" t="s">
        <v>109</v>
      </c>
      <c r="K293" t="s">
        <v>52</v>
      </c>
      <c r="L293" t="s">
        <v>967</v>
      </c>
      <c r="M293" t="s">
        <v>521</v>
      </c>
      <c r="N293" t="s">
        <v>1024</v>
      </c>
      <c r="O293" t="s">
        <v>884</v>
      </c>
      <c r="P293" t="s">
        <v>177</v>
      </c>
      <c r="Q293" t="s">
        <v>1025</v>
      </c>
    </row>
    <row r="294" spans="1:19" x14ac:dyDescent="0.2">
      <c r="A294" t="s">
        <v>1095</v>
      </c>
      <c r="D294">
        <v>0.5</v>
      </c>
      <c r="F294" t="s">
        <v>1097</v>
      </c>
      <c r="G294" t="s">
        <v>318</v>
      </c>
      <c r="H294" t="s">
        <v>910</v>
      </c>
      <c r="I294" t="s">
        <v>460</v>
      </c>
      <c r="J294" t="s">
        <v>67</v>
      </c>
      <c r="K294" t="s">
        <v>101</v>
      </c>
      <c r="L294" t="s">
        <v>193</v>
      </c>
      <c r="M294" t="s">
        <v>315</v>
      </c>
      <c r="N294" t="s">
        <v>982</v>
      </c>
      <c r="O294" t="s">
        <v>52</v>
      </c>
      <c r="P294" t="s">
        <v>48</v>
      </c>
      <c r="Q294" t="s">
        <v>1026</v>
      </c>
      <c r="R294" t="s">
        <v>657</v>
      </c>
      <c r="S294" t="s">
        <v>921</v>
      </c>
    </row>
    <row r="295" spans="1:19" x14ac:dyDescent="0.2">
      <c r="A295" t="s">
        <v>1095</v>
      </c>
      <c r="D295">
        <v>0.4</v>
      </c>
      <c r="F295" t="s">
        <v>1097</v>
      </c>
      <c r="G295" t="s">
        <v>926</v>
      </c>
      <c r="H295" t="s">
        <v>1017</v>
      </c>
      <c r="I295" t="s">
        <v>387</v>
      </c>
      <c r="J295" t="s">
        <v>250</v>
      </c>
      <c r="K295" t="s">
        <v>193</v>
      </c>
      <c r="L295" t="s">
        <v>48</v>
      </c>
      <c r="M295" t="s">
        <v>970</v>
      </c>
      <c r="N295" t="s">
        <v>917</v>
      </c>
      <c r="O295" t="s">
        <v>48</v>
      </c>
      <c r="P295" t="s">
        <v>1027</v>
      </c>
      <c r="Q295" t="s">
        <v>106</v>
      </c>
      <c r="R295" t="s">
        <v>48</v>
      </c>
      <c r="S295" t="s">
        <v>234</v>
      </c>
    </row>
    <row r="296" spans="1:19" x14ac:dyDescent="0.2">
      <c r="A296" t="s">
        <v>1095</v>
      </c>
      <c r="D296">
        <v>0.3</v>
      </c>
      <c r="F296" t="s">
        <v>1097</v>
      </c>
      <c r="G296" t="s">
        <v>841</v>
      </c>
      <c r="H296" t="s">
        <v>363</v>
      </c>
      <c r="I296" t="s">
        <v>662</v>
      </c>
      <c r="J296" t="s">
        <v>224</v>
      </c>
      <c r="K296" t="s">
        <v>48</v>
      </c>
      <c r="L296" t="s">
        <v>1028</v>
      </c>
      <c r="M296" t="s">
        <v>58</v>
      </c>
      <c r="N296" t="s">
        <v>48</v>
      </c>
      <c r="O296" t="s">
        <v>66</v>
      </c>
      <c r="P296" t="s">
        <v>158</v>
      </c>
      <c r="Q296" t="s">
        <v>48</v>
      </c>
      <c r="R296" t="s">
        <v>952</v>
      </c>
    </row>
    <row r="297" spans="1:19" x14ac:dyDescent="0.2">
      <c r="A297" t="s">
        <v>1095</v>
      </c>
      <c r="D297">
        <v>0.2</v>
      </c>
      <c r="F297" t="s">
        <v>1097</v>
      </c>
      <c r="G297" t="s">
        <v>182</v>
      </c>
      <c r="H297" t="s">
        <v>936</v>
      </c>
      <c r="I297" t="s">
        <v>460</v>
      </c>
      <c r="J297" t="s">
        <v>193</v>
      </c>
      <c r="K297" t="s">
        <v>48</v>
      </c>
      <c r="L297" t="s">
        <v>1029</v>
      </c>
      <c r="M297" t="s">
        <v>76</v>
      </c>
      <c r="N297" t="s">
        <v>48</v>
      </c>
      <c r="O297" t="s">
        <v>311</v>
      </c>
      <c r="P297" t="s">
        <v>555</v>
      </c>
      <c r="Q297" t="s">
        <v>52</v>
      </c>
      <c r="R297" t="s">
        <v>48</v>
      </c>
      <c r="S297" t="s">
        <v>518</v>
      </c>
    </row>
    <row r="298" spans="1:19" x14ac:dyDescent="0.2">
      <c r="A298" t="s">
        <v>1095</v>
      </c>
      <c r="D298">
        <v>9.9999999999999895E-2</v>
      </c>
      <c r="F298" t="s">
        <v>1097</v>
      </c>
      <c r="G298" t="s">
        <v>926</v>
      </c>
      <c r="H298" t="s">
        <v>235</v>
      </c>
      <c r="I298" t="s">
        <v>387</v>
      </c>
      <c r="J298" t="s">
        <v>250</v>
      </c>
      <c r="K298" t="s">
        <v>48</v>
      </c>
      <c r="L298" t="s">
        <v>981</v>
      </c>
      <c r="M298" t="s">
        <v>340</v>
      </c>
      <c r="N298" t="s">
        <v>48</v>
      </c>
      <c r="O298" t="s">
        <v>1030</v>
      </c>
      <c r="P298" t="s">
        <v>41</v>
      </c>
      <c r="Q298" t="s">
        <v>48</v>
      </c>
      <c r="R298" t="s">
        <v>1031</v>
      </c>
    </row>
    <row r="299" spans="1:19" x14ac:dyDescent="0.2">
      <c r="A299" t="s">
        <v>1095</v>
      </c>
      <c r="D299">
        <v>0</v>
      </c>
      <c r="F299" t="s">
        <v>1097</v>
      </c>
      <c r="G299" t="s">
        <v>796</v>
      </c>
      <c r="H299" t="s">
        <v>121</v>
      </c>
      <c r="I299" t="s">
        <v>797</v>
      </c>
      <c r="J299" t="s">
        <v>746</v>
      </c>
      <c r="K299" t="s">
        <v>68</v>
      </c>
      <c r="L299" t="s">
        <v>44</v>
      </c>
      <c r="M299" t="s">
        <v>83</v>
      </c>
      <c r="N299" t="s">
        <v>52</v>
      </c>
      <c r="O299" t="s">
        <v>368</v>
      </c>
      <c r="P299" t="s">
        <v>52</v>
      </c>
      <c r="Q299" t="s">
        <v>48</v>
      </c>
      <c r="R299" t="s">
        <v>1032</v>
      </c>
    </row>
    <row r="300" spans="1:19" x14ac:dyDescent="0.2">
      <c r="A300" t="s">
        <v>1095</v>
      </c>
      <c r="D300">
        <v>-0.1</v>
      </c>
      <c r="F300" t="s">
        <v>1097</v>
      </c>
      <c r="G300" t="s">
        <v>905</v>
      </c>
      <c r="H300" t="s">
        <v>906</v>
      </c>
      <c r="I300" t="s">
        <v>460</v>
      </c>
      <c r="J300" t="s">
        <v>67</v>
      </c>
      <c r="K300" t="s">
        <v>68</v>
      </c>
      <c r="L300" t="s">
        <v>504</v>
      </c>
      <c r="M300" t="s">
        <v>52</v>
      </c>
      <c r="N300" t="s">
        <v>1033</v>
      </c>
      <c r="O300" t="s">
        <v>85</v>
      </c>
      <c r="P300" t="s">
        <v>401</v>
      </c>
      <c r="Q300" t="s">
        <v>106</v>
      </c>
      <c r="R300" t="s">
        <v>42</v>
      </c>
      <c r="S300" t="s">
        <v>750</v>
      </c>
    </row>
    <row r="301" spans="1:19" x14ac:dyDescent="0.2">
      <c r="A301" t="s">
        <v>1095</v>
      </c>
      <c r="D301">
        <v>-0.2</v>
      </c>
      <c r="F301" t="s">
        <v>1097</v>
      </c>
      <c r="G301" t="s">
        <v>72</v>
      </c>
      <c r="H301" t="s">
        <v>1034</v>
      </c>
      <c r="I301" t="s">
        <v>976</v>
      </c>
      <c r="J301" t="s">
        <v>67</v>
      </c>
      <c r="K301" t="s">
        <v>465</v>
      </c>
      <c r="L301" t="s">
        <v>949</v>
      </c>
      <c r="M301" t="s">
        <v>896</v>
      </c>
      <c r="N301" t="s">
        <v>48</v>
      </c>
      <c r="O301" t="s">
        <v>1035</v>
      </c>
      <c r="P301" t="s">
        <v>158</v>
      </c>
      <c r="Q301" t="s">
        <v>48</v>
      </c>
      <c r="R301" t="s">
        <v>518</v>
      </c>
    </row>
    <row r="302" spans="1:19" x14ac:dyDescent="0.2">
      <c r="A302" t="s">
        <v>1096</v>
      </c>
      <c r="D302">
        <v>1.7</v>
      </c>
      <c r="F302" t="s">
        <v>1097</v>
      </c>
      <c r="G302" t="s">
        <v>943</v>
      </c>
      <c r="H302" t="s">
        <v>626</v>
      </c>
      <c r="I302" t="s">
        <v>474</v>
      </c>
      <c r="J302" t="s">
        <v>101</v>
      </c>
      <c r="K302" t="s">
        <v>193</v>
      </c>
      <c r="L302" t="s">
        <v>1037</v>
      </c>
      <c r="M302" t="s">
        <v>919</v>
      </c>
      <c r="N302" t="s">
        <v>52</v>
      </c>
      <c r="O302" t="s">
        <v>48</v>
      </c>
      <c r="P302" t="s">
        <v>524</v>
      </c>
      <c r="Q302" t="s">
        <v>892</v>
      </c>
    </row>
    <row r="303" spans="1:19" x14ac:dyDescent="0.2">
      <c r="A303" t="s">
        <v>1096</v>
      </c>
      <c r="D303">
        <v>1.6</v>
      </c>
      <c r="F303" t="s">
        <v>1097</v>
      </c>
      <c r="G303" t="s">
        <v>926</v>
      </c>
      <c r="H303" t="s">
        <v>1038</v>
      </c>
      <c r="I303" t="s">
        <v>387</v>
      </c>
      <c r="J303" t="s">
        <v>350</v>
      </c>
      <c r="K303" t="s">
        <v>121</v>
      </c>
      <c r="L303" t="s">
        <v>101</v>
      </c>
      <c r="M303" t="s">
        <v>52</v>
      </c>
      <c r="N303" t="s">
        <v>883</v>
      </c>
      <c r="O303" t="s">
        <v>128</v>
      </c>
      <c r="P303" t="s">
        <v>79</v>
      </c>
      <c r="Q303" t="s">
        <v>55</v>
      </c>
      <c r="R303" t="s">
        <v>1039</v>
      </c>
    </row>
    <row r="304" spans="1:19" x14ac:dyDescent="0.2">
      <c r="A304" t="s">
        <v>1096</v>
      </c>
      <c r="D304">
        <v>1.5</v>
      </c>
      <c r="F304" t="s">
        <v>1097</v>
      </c>
      <c r="G304" t="s">
        <v>210</v>
      </c>
      <c r="H304" t="s">
        <v>409</v>
      </c>
      <c r="I304" t="s">
        <v>744</v>
      </c>
      <c r="J304" t="s">
        <v>68</v>
      </c>
      <c r="K304" t="s">
        <v>144</v>
      </c>
      <c r="L304" t="s">
        <v>560</v>
      </c>
      <c r="M304" t="s">
        <v>52</v>
      </c>
      <c r="N304" t="s">
        <v>48</v>
      </c>
      <c r="O304" t="s">
        <v>1040</v>
      </c>
      <c r="P304" t="s">
        <v>306</v>
      </c>
    </row>
    <row r="305" spans="1:19" x14ac:dyDescent="0.2">
      <c r="A305" t="s">
        <v>1096</v>
      </c>
      <c r="D305">
        <v>1.4</v>
      </c>
      <c r="F305" t="s">
        <v>1097</v>
      </c>
      <c r="G305" t="s">
        <v>72</v>
      </c>
      <c r="H305" t="s">
        <v>984</v>
      </c>
      <c r="I305" t="s">
        <v>511</v>
      </c>
      <c r="J305" t="s">
        <v>1</v>
      </c>
      <c r="K305" t="s">
        <v>1041</v>
      </c>
      <c r="L305" t="s">
        <v>1042</v>
      </c>
      <c r="M305" t="s">
        <v>47</v>
      </c>
      <c r="N305" t="s">
        <v>1</v>
      </c>
      <c r="O305" t="s">
        <v>1043</v>
      </c>
      <c r="P305" t="s">
        <v>656</v>
      </c>
      <c r="Q305" t="s">
        <v>1044</v>
      </c>
      <c r="R305" t="s">
        <v>961</v>
      </c>
      <c r="S305" t="s">
        <v>658</v>
      </c>
    </row>
    <row r="306" spans="1:19" x14ac:dyDescent="0.2">
      <c r="A306" t="s">
        <v>1096</v>
      </c>
      <c r="D306">
        <v>1.3</v>
      </c>
      <c r="F306" t="s">
        <v>1097</v>
      </c>
      <c r="G306" t="s">
        <v>318</v>
      </c>
      <c r="H306" t="s">
        <v>1045</v>
      </c>
      <c r="I306" t="s">
        <v>460</v>
      </c>
      <c r="J306" t="s">
        <v>48</v>
      </c>
      <c r="K306" t="s">
        <v>459</v>
      </c>
      <c r="L306" t="s">
        <v>298</v>
      </c>
      <c r="M306" t="s">
        <v>48</v>
      </c>
      <c r="N306" t="s">
        <v>1046</v>
      </c>
      <c r="O306" t="s">
        <v>106</v>
      </c>
      <c r="P306" t="s">
        <v>48</v>
      </c>
      <c r="Q306" t="s">
        <v>925</v>
      </c>
    </row>
    <row r="307" spans="1:19" x14ac:dyDescent="0.2">
      <c r="A307" t="s">
        <v>1096</v>
      </c>
      <c r="D307">
        <v>1.2</v>
      </c>
      <c r="F307" t="s">
        <v>1097</v>
      </c>
      <c r="G307" t="s">
        <v>263</v>
      </c>
      <c r="H307" t="s">
        <v>1047</v>
      </c>
      <c r="I307" t="s">
        <v>211</v>
      </c>
      <c r="J307" t="s">
        <v>153</v>
      </c>
      <c r="K307" t="s">
        <v>48</v>
      </c>
      <c r="L307" t="s">
        <v>986</v>
      </c>
      <c r="M307" t="s">
        <v>489</v>
      </c>
      <c r="N307" t="s">
        <v>63</v>
      </c>
      <c r="O307" t="s">
        <v>75</v>
      </c>
      <c r="P307" t="s">
        <v>769</v>
      </c>
    </row>
    <row r="308" spans="1:19" x14ac:dyDescent="0.2">
      <c r="A308" t="s">
        <v>1096</v>
      </c>
      <c r="D308">
        <v>1.1000000000000001</v>
      </c>
      <c r="F308" t="s">
        <v>1097</v>
      </c>
      <c r="G308" t="s">
        <v>926</v>
      </c>
      <c r="H308" t="s">
        <v>339</v>
      </c>
      <c r="I308" t="s">
        <v>387</v>
      </c>
      <c r="J308" t="s">
        <v>224</v>
      </c>
      <c r="K308" t="s">
        <v>609</v>
      </c>
      <c r="L308" t="s">
        <v>48</v>
      </c>
      <c r="M308" t="s">
        <v>1048</v>
      </c>
      <c r="N308" t="s">
        <v>58</v>
      </c>
      <c r="O308" t="s">
        <v>48</v>
      </c>
      <c r="P308" t="s">
        <v>1049</v>
      </c>
      <c r="Q308" t="s">
        <v>97</v>
      </c>
    </row>
    <row r="309" spans="1:19" x14ac:dyDescent="0.2">
      <c r="A309" t="s">
        <v>1096</v>
      </c>
      <c r="D309">
        <v>1</v>
      </c>
      <c r="F309" t="s">
        <v>1097</v>
      </c>
      <c r="G309" t="s">
        <v>72</v>
      </c>
      <c r="H309" t="s">
        <v>882</v>
      </c>
      <c r="I309" t="s">
        <v>460</v>
      </c>
      <c r="J309" t="s">
        <v>67</v>
      </c>
      <c r="K309" t="s">
        <v>101</v>
      </c>
      <c r="L309" t="s">
        <v>315</v>
      </c>
      <c r="M309" t="s">
        <v>508</v>
      </c>
      <c r="N309" t="s">
        <v>533</v>
      </c>
      <c r="O309" t="s">
        <v>884</v>
      </c>
      <c r="P309" t="s">
        <v>177</v>
      </c>
      <c r="Q309" t="s">
        <v>1025</v>
      </c>
    </row>
    <row r="310" spans="1:19" x14ac:dyDescent="0.2">
      <c r="A310" t="s">
        <v>1096</v>
      </c>
      <c r="D310">
        <v>0.90000000000000102</v>
      </c>
      <c r="F310" t="s">
        <v>1097</v>
      </c>
      <c r="G310" t="s">
        <v>182</v>
      </c>
      <c r="H310" t="s">
        <v>1005</v>
      </c>
      <c r="I310" t="s">
        <v>340</v>
      </c>
      <c r="J310" t="s">
        <v>1</v>
      </c>
      <c r="K310" t="s">
        <v>911</v>
      </c>
      <c r="L310" t="s">
        <v>121</v>
      </c>
      <c r="M310" t="s">
        <v>424</v>
      </c>
      <c r="N310" t="s">
        <v>191</v>
      </c>
      <c r="O310" t="s">
        <v>91</v>
      </c>
      <c r="P310" t="s">
        <v>57</v>
      </c>
      <c r="Q310" t="s">
        <v>424</v>
      </c>
      <c r="R310" t="s">
        <v>125</v>
      </c>
    </row>
    <row r="311" spans="1:19" x14ac:dyDescent="0.2">
      <c r="A311" t="s">
        <v>1096</v>
      </c>
      <c r="D311">
        <v>0.80000000000000104</v>
      </c>
      <c r="F311" t="s">
        <v>1097</v>
      </c>
      <c r="G311" t="s">
        <v>72</v>
      </c>
      <c r="H311" t="s">
        <v>899</v>
      </c>
      <c r="I311" t="s">
        <v>387</v>
      </c>
      <c r="J311" t="s">
        <v>250</v>
      </c>
      <c r="K311" t="s">
        <v>465</v>
      </c>
      <c r="L311" t="s">
        <v>477</v>
      </c>
      <c r="M311" t="s">
        <v>58</v>
      </c>
      <c r="N311" t="s">
        <v>48</v>
      </c>
      <c r="O311" t="s">
        <v>1050</v>
      </c>
      <c r="P311" t="s">
        <v>536</v>
      </c>
      <c r="Q311" t="s">
        <v>48</v>
      </c>
      <c r="R311" t="s">
        <v>974</v>
      </c>
    </row>
    <row r="312" spans="1:19" x14ac:dyDescent="0.2">
      <c r="A312" t="s">
        <v>1096</v>
      </c>
      <c r="D312">
        <v>0.70000000000000095</v>
      </c>
      <c r="F312" t="s">
        <v>1097</v>
      </c>
      <c r="G312" t="s">
        <v>263</v>
      </c>
      <c r="H312" t="s">
        <v>779</v>
      </c>
      <c r="I312" t="s">
        <v>958</v>
      </c>
      <c r="J312" t="s">
        <v>1</v>
      </c>
      <c r="K312" t="s">
        <v>588</v>
      </c>
      <c r="L312" t="s">
        <v>47</v>
      </c>
      <c r="M312" t="s">
        <v>1</v>
      </c>
      <c r="N312" t="s">
        <v>285</v>
      </c>
      <c r="O312" t="s">
        <v>959</v>
      </c>
      <c r="P312" t="s">
        <v>960</v>
      </c>
      <c r="Q312" t="s">
        <v>282</v>
      </c>
      <c r="R312" t="s">
        <v>961</v>
      </c>
      <c r="S312" t="s">
        <v>1051</v>
      </c>
    </row>
    <row r="313" spans="1:19" x14ac:dyDescent="0.2">
      <c r="A313" t="s">
        <v>1096</v>
      </c>
      <c r="D313">
        <v>0.6</v>
      </c>
      <c r="F313" t="s">
        <v>1097</v>
      </c>
      <c r="G313" t="s">
        <v>1052</v>
      </c>
      <c r="H313" t="s">
        <v>585</v>
      </c>
      <c r="I313" t="s">
        <v>94</v>
      </c>
      <c r="J313" t="s">
        <v>1053</v>
      </c>
      <c r="K313" t="s">
        <v>416</v>
      </c>
      <c r="L313" t="s">
        <v>137</v>
      </c>
      <c r="M313" t="s">
        <v>1054</v>
      </c>
      <c r="N313" t="s">
        <v>52</v>
      </c>
      <c r="O313" t="s">
        <v>48</v>
      </c>
      <c r="P313" t="s">
        <v>1055</v>
      </c>
      <c r="Q313" t="s">
        <v>175</v>
      </c>
    </row>
    <row r="314" spans="1:19" x14ac:dyDescent="0.2">
      <c r="A314" t="s">
        <v>1096</v>
      </c>
      <c r="D314">
        <v>0.5</v>
      </c>
      <c r="F314" t="s">
        <v>1097</v>
      </c>
      <c r="G314" t="s">
        <v>182</v>
      </c>
      <c r="H314" t="s">
        <v>979</v>
      </c>
      <c r="I314" t="s">
        <v>662</v>
      </c>
      <c r="J314" t="s">
        <v>109</v>
      </c>
      <c r="K314" t="s">
        <v>1</v>
      </c>
      <c r="L314" t="s">
        <v>711</v>
      </c>
      <c r="M314" t="s">
        <v>177</v>
      </c>
      <c r="N314" t="s">
        <v>574</v>
      </c>
      <c r="O314" t="s">
        <v>140</v>
      </c>
      <c r="P314" t="s">
        <v>309</v>
      </c>
      <c r="Q314" t="s">
        <v>121</v>
      </c>
      <c r="R314" t="s">
        <v>48</v>
      </c>
      <c r="S314" t="s">
        <v>276</v>
      </c>
    </row>
    <row r="315" spans="1:19" x14ac:dyDescent="0.2">
      <c r="A315" t="s">
        <v>1096</v>
      </c>
      <c r="D315">
        <v>0.4</v>
      </c>
      <c r="F315" t="s">
        <v>1097</v>
      </c>
      <c r="G315" t="s">
        <v>943</v>
      </c>
      <c r="H315" t="s">
        <v>626</v>
      </c>
      <c r="I315" t="s">
        <v>1056</v>
      </c>
      <c r="J315" t="s">
        <v>101</v>
      </c>
      <c r="K315" t="s">
        <v>193</v>
      </c>
      <c r="L315" t="s">
        <v>315</v>
      </c>
      <c r="M315" t="s">
        <v>566</v>
      </c>
      <c r="N315" t="s">
        <v>41</v>
      </c>
      <c r="O315" t="s">
        <v>48</v>
      </c>
      <c r="P315" t="s">
        <v>358</v>
      </c>
      <c r="Q315" t="s">
        <v>171</v>
      </c>
      <c r="R315" t="s">
        <v>306</v>
      </c>
    </row>
    <row r="316" spans="1:19" x14ac:dyDescent="0.2">
      <c r="A316" t="s">
        <v>1096</v>
      </c>
      <c r="D316">
        <v>0.3</v>
      </c>
      <c r="F316" t="s">
        <v>1097</v>
      </c>
      <c r="G316" t="s">
        <v>72</v>
      </c>
      <c r="H316" t="s">
        <v>40</v>
      </c>
      <c r="I316" t="s">
        <v>387</v>
      </c>
      <c r="J316" t="s">
        <v>250</v>
      </c>
      <c r="K316" t="s">
        <v>465</v>
      </c>
      <c r="L316" t="s">
        <v>319</v>
      </c>
      <c r="M316" t="s">
        <v>76</v>
      </c>
      <c r="N316" t="s">
        <v>48</v>
      </c>
      <c r="O316" t="s">
        <v>1057</v>
      </c>
      <c r="P316" t="s">
        <v>672</v>
      </c>
      <c r="Q316" t="s">
        <v>48</v>
      </c>
      <c r="R316" t="s">
        <v>1058</v>
      </c>
    </row>
    <row r="317" spans="1:19" x14ac:dyDescent="0.2">
      <c r="A317" t="s">
        <v>1096</v>
      </c>
      <c r="D317">
        <v>0.2</v>
      </c>
      <c r="F317" t="s">
        <v>1097</v>
      </c>
      <c r="G317" t="s">
        <v>1052</v>
      </c>
      <c r="H317" t="s">
        <v>585</v>
      </c>
      <c r="I317" t="s">
        <v>94</v>
      </c>
      <c r="J317" t="s">
        <v>1059</v>
      </c>
      <c r="K317" t="s">
        <v>143</v>
      </c>
      <c r="L317" t="s">
        <v>144</v>
      </c>
      <c r="M317" t="s">
        <v>1060</v>
      </c>
      <c r="N317" t="s">
        <v>52</v>
      </c>
      <c r="O317" t="s">
        <v>48</v>
      </c>
      <c r="P317" t="s">
        <v>671</v>
      </c>
      <c r="Q317" t="s">
        <v>175</v>
      </c>
    </row>
    <row r="318" spans="1:19" x14ac:dyDescent="0.2">
      <c r="A318" t="s">
        <v>1096</v>
      </c>
      <c r="D318">
        <v>9.9999999999999895E-2</v>
      </c>
      <c r="F318" t="s">
        <v>1097</v>
      </c>
      <c r="G318" t="s">
        <v>72</v>
      </c>
      <c r="H318" t="s">
        <v>1048</v>
      </c>
      <c r="I318" t="s">
        <v>935</v>
      </c>
      <c r="J318" t="s">
        <v>67</v>
      </c>
      <c r="K318" t="s">
        <v>465</v>
      </c>
      <c r="L318" t="s">
        <v>666</v>
      </c>
      <c r="M318" t="s">
        <v>58</v>
      </c>
      <c r="N318" t="s">
        <v>48</v>
      </c>
      <c r="O318" t="s">
        <v>1061</v>
      </c>
      <c r="P318" t="s">
        <v>158</v>
      </c>
      <c r="Q318" t="s">
        <v>48</v>
      </c>
      <c r="R318" t="s">
        <v>1062</v>
      </c>
    </row>
    <row r="319" spans="1:19" x14ac:dyDescent="0.2">
      <c r="A319" t="s">
        <v>1096</v>
      </c>
      <c r="D319">
        <v>0</v>
      </c>
      <c r="F319" t="s">
        <v>1097</v>
      </c>
      <c r="G319" t="s">
        <v>926</v>
      </c>
      <c r="H319" t="s">
        <v>1017</v>
      </c>
      <c r="I319" t="s">
        <v>387</v>
      </c>
      <c r="J319" t="s">
        <v>250</v>
      </c>
      <c r="K319" t="s">
        <v>193</v>
      </c>
      <c r="L319" t="s">
        <v>48</v>
      </c>
      <c r="M319" t="s">
        <v>1029</v>
      </c>
      <c r="N319" t="s">
        <v>58</v>
      </c>
      <c r="O319" t="s">
        <v>48</v>
      </c>
      <c r="P319" t="s">
        <v>1063</v>
      </c>
      <c r="Q319" t="s">
        <v>41</v>
      </c>
      <c r="R319" t="s">
        <v>48</v>
      </c>
      <c r="S319" t="s">
        <v>1064</v>
      </c>
    </row>
    <row r="320" spans="1:19" x14ac:dyDescent="0.2">
      <c r="A320" t="s">
        <v>1096</v>
      </c>
      <c r="D320">
        <v>-0.1</v>
      </c>
      <c r="F320" t="s">
        <v>1097</v>
      </c>
      <c r="G320" t="s">
        <v>926</v>
      </c>
      <c r="H320" t="s">
        <v>1065</v>
      </c>
      <c r="I320" t="s">
        <v>662</v>
      </c>
      <c r="J320" t="s">
        <v>224</v>
      </c>
      <c r="K320" t="s">
        <v>52</v>
      </c>
      <c r="L320" t="s">
        <v>883</v>
      </c>
      <c r="M320" t="s">
        <v>128</v>
      </c>
      <c r="N320" t="s">
        <v>1</v>
      </c>
      <c r="O320" t="s">
        <v>39</v>
      </c>
      <c r="P320" t="s">
        <v>884</v>
      </c>
      <c r="Q320" t="s">
        <v>177</v>
      </c>
      <c r="R320" t="s">
        <v>288</v>
      </c>
    </row>
    <row r="321" spans="1:17" x14ac:dyDescent="0.2">
      <c r="A321" t="s">
        <v>1096</v>
      </c>
      <c r="D321">
        <v>-0.2</v>
      </c>
      <c r="F321" t="s">
        <v>1097</v>
      </c>
      <c r="G321" t="s">
        <v>61</v>
      </c>
      <c r="H321" t="s">
        <v>114</v>
      </c>
      <c r="I321" t="s">
        <v>121</v>
      </c>
      <c r="J321" t="s">
        <v>893</v>
      </c>
      <c r="K321" t="s">
        <v>733</v>
      </c>
      <c r="L321" t="s">
        <v>416</v>
      </c>
      <c r="M321" t="s">
        <v>1037</v>
      </c>
      <c r="N321" t="s">
        <v>422</v>
      </c>
      <c r="O321" t="s">
        <v>52</v>
      </c>
      <c r="P321" t="s">
        <v>48</v>
      </c>
      <c r="Q321" t="s">
        <v>909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4D6A-C67D-3B4C-9795-CA3D01BB388C}">
  <dimension ref="A1:AK321"/>
  <sheetViews>
    <sheetView tabSelected="1" workbookViewId="0">
      <pane ySplit="1" topLeftCell="A300" activePane="bottomLeft" state="frozen"/>
      <selection sqref="A1:XFD1048576"/>
      <selection pane="bottomLeft" activeCell="C122" sqref="C122:C141"/>
    </sheetView>
  </sheetViews>
  <sheetFormatPr baseColWidth="10" defaultColWidth="11" defaultRowHeight="16" x14ac:dyDescent="0.2"/>
  <cols>
    <col min="5" max="5" width="17.5" customWidth="1"/>
    <col min="6" max="21" width="10.83203125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/>
    </row>
    <row r="2" spans="1:37" x14ac:dyDescent="0.2">
      <c r="A2" t="s">
        <v>36</v>
      </c>
      <c r="B2">
        <v>1</v>
      </c>
      <c r="C2">
        <v>1</v>
      </c>
      <c r="D2">
        <v>1.7</v>
      </c>
      <c r="E2">
        <f>D2-0.8</f>
        <v>0.89999999999999991</v>
      </c>
      <c r="F2" t="s">
        <v>1098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</row>
    <row r="3" spans="1:37" x14ac:dyDescent="0.2">
      <c r="A3" t="s">
        <v>36</v>
      </c>
      <c r="B3">
        <v>1</v>
      </c>
      <c r="C3">
        <v>1</v>
      </c>
      <c r="D3">
        <v>1.6</v>
      </c>
      <c r="E3">
        <f>D3-0.8</f>
        <v>0.8</v>
      </c>
      <c r="F3" t="s">
        <v>1098</v>
      </c>
      <c r="G3" t="s">
        <v>50</v>
      </c>
      <c r="H3" t="s">
        <v>51</v>
      </c>
      <c r="I3" t="s">
        <v>52</v>
      </c>
      <c r="J3" t="s">
        <v>48</v>
      </c>
      <c r="K3" t="s">
        <v>53</v>
      </c>
      <c r="L3" t="s">
        <v>52</v>
      </c>
      <c r="M3" t="s">
        <v>54</v>
      </c>
      <c r="N3" t="s">
        <v>1</v>
      </c>
      <c r="O3" t="s">
        <v>55</v>
      </c>
      <c r="P3" t="s">
        <v>56</v>
      </c>
      <c r="Q3" t="s">
        <v>57</v>
      </c>
      <c r="R3" t="s">
        <v>58</v>
      </c>
      <c r="S3" t="s">
        <v>1</v>
      </c>
      <c r="T3" t="s">
        <v>59</v>
      </c>
      <c r="U3" t="s">
        <v>60</v>
      </c>
      <c r="V3" t="s">
        <v>50</v>
      </c>
      <c r="W3" t="s">
        <v>51</v>
      </c>
      <c r="X3" t="s">
        <v>52</v>
      </c>
      <c r="Y3" t="s">
        <v>48</v>
      </c>
      <c r="Z3" t="s">
        <v>53</v>
      </c>
      <c r="AA3" t="s">
        <v>52</v>
      </c>
      <c r="AB3" t="s">
        <v>54</v>
      </c>
      <c r="AC3" t="s">
        <v>1</v>
      </c>
      <c r="AD3" t="s">
        <v>55</v>
      </c>
      <c r="AE3" t="s">
        <v>56</v>
      </c>
      <c r="AF3" t="s">
        <v>57</v>
      </c>
      <c r="AG3" t="s">
        <v>58</v>
      </c>
      <c r="AH3" t="s">
        <v>1</v>
      </c>
      <c r="AI3" t="s">
        <v>59</v>
      </c>
      <c r="AJ3" t="s">
        <v>60</v>
      </c>
    </row>
    <row r="4" spans="1:37" x14ac:dyDescent="0.2">
      <c r="A4" t="s">
        <v>36</v>
      </c>
      <c r="B4">
        <v>1</v>
      </c>
      <c r="C4">
        <v>1</v>
      </c>
      <c r="D4">
        <v>1.5</v>
      </c>
      <c r="E4">
        <f t="shared" ref="E4:E67" si="0">D4-0.8</f>
        <v>0.7</v>
      </c>
      <c r="F4" t="s">
        <v>1098</v>
      </c>
      <c r="G4" t="s">
        <v>61</v>
      </c>
      <c r="H4" t="s">
        <v>48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V4" t="s">
        <v>61</v>
      </c>
      <c r="W4" t="s">
        <v>48</v>
      </c>
      <c r="X4" t="s">
        <v>62</v>
      </c>
      <c r="Y4" t="s">
        <v>63</v>
      </c>
      <c r="Z4" t="s">
        <v>64</v>
      </c>
      <c r="AA4" t="s">
        <v>65</v>
      </c>
      <c r="AB4" t="s">
        <v>66</v>
      </c>
      <c r="AC4" t="s">
        <v>67</v>
      </c>
      <c r="AD4" t="s">
        <v>68</v>
      </c>
      <c r="AE4" t="s">
        <v>69</v>
      </c>
      <c r="AF4" t="s">
        <v>70</v>
      </c>
      <c r="AG4" t="s">
        <v>71</v>
      </c>
    </row>
    <row r="5" spans="1:37" x14ac:dyDescent="0.2">
      <c r="A5" t="s">
        <v>36</v>
      </c>
      <c r="B5">
        <v>1</v>
      </c>
      <c r="C5">
        <v>1</v>
      </c>
      <c r="D5">
        <v>1.4</v>
      </c>
      <c r="E5">
        <f t="shared" si="0"/>
        <v>0.59999999999999987</v>
      </c>
      <c r="F5" t="s">
        <v>1098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41</v>
      </c>
      <c r="N5" t="s">
        <v>78</v>
      </c>
      <c r="O5" t="s">
        <v>79</v>
      </c>
      <c r="P5" t="s">
        <v>80</v>
      </c>
      <c r="Q5" t="s">
        <v>57</v>
      </c>
      <c r="R5" t="s">
        <v>1</v>
      </c>
      <c r="S5" t="s">
        <v>81</v>
      </c>
      <c r="V5" t="s">
        <v>72</v>
      </c>
      <c r="W5" t="s">
        <v>73</v>
      </c>
      <c r="X5" t="s">
        <v>74</v>
      </c>
      <c r="Y5" t="s">
        <v>75</v>
      </c>
      <c r="Z5" t="s">
        <v>76</v>
      </c>
      <c r="AA5" t="s">
        <v>77</v>
      </c>
      <c r="AB5" t="s">
        <v>41</v>
      </c>
      <c r="AC5" t="s">
        <v>78</v>
      </c>
      <c r="AD5" t="s">
        <v>79</v>
      </c>
      <c r="AE5" t="s">
        <v>80</v>
      </c>
      <c r="AF5" t="s">
        <v>57</v>
      </c>
      <c r="AG5" t="s">
        <v>1</v>
      </c>
      <c r="AH5" t="s">
        <v>81</v>
      </c>
    </row>
    <row r="6" spans="1:37" x14ac:dyDescent="0.2">
      <c r="A6" t="s">
        <v>36</v>
      </c>
      <c r="B6">
        <v>1</v>
      </c>
      <c r="C6">
        <v>1</v>
      </c>
      <c r="D6">
        <v>1.3</v>
      </c>
      <c r="E6">
        <f t="shared" si="0"/>
        <v>0.5</v>
      </c>
      <c r="F6" t="s">
        <v>1098</v>
      </c>
      <c r="G6" t="s">
        <v>82</v>
      </c>
      <c r="H6" t="s">
        <v>83</v>
      </c>
      <c r="I6" t="s">
        <v>52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68</v>
      </c>
      <c r="P6" t="s">
        <v>89</v>
      </c>
      <c r="Q6" t="s">
        <v>90</v>
      </c>
      <c r="R6" t="s">
        <v>91</v>
      </c>
      <c r="V6" t="s">
        <v>82</v>
      </c>
      <c r="W6" t="s">
        <v>83</v>
      </c>
      <c r="X6" t="s">
        <v>52</v>
      </c>
      <c r="Y6" t="s">
        <v>84</v>
      </c>
      <c r="Z6" t="s">
        <v>85</v>
      </c>
      <c r="AA6" t="s">
        <v>86</v>
      </c>
      <c r="AB6" t="s">
        <v>87</v>
      </c>
      <c r="AC6" t="s">
        <v>88</v>
      </c>
      <c r="AD6" t="s">
        <v>68</v>
      </c>
      <c r="AE6" t="s">
        <v>89</v>
      </c>
      <c r="AF6" t="s">
        <v>90</v>
      </c>
      <c r="AG6" t="s">
        <v>91</v>
      </c>
    </row>
    <row r="7" spans="1:37" x14ac:dyDescent="0.2">
      <c r="A7" t="s">
        <v>36</v>
      </c>
      <c r="B7">
        <v>1</v>
      </c>
      <c r="C7">
        <v>1</v>
      </c>
      <c r="D7">
        <v>1.2</v>
      </c>
      <c r="E7">
        <f t="shared" si="0"/>
        <v>0.39999999999999991</v>
      </c>
      <c r="F7" t="s">
        <v>1098</v>
      </c>
      <c r="G7" t="s">
        <v>50</v>
      </c>
      <c r="H7" t="s">
        <v>92</v>
      </c>
      <c r="I7" t="s">
        <v>93</v>
      </c>
      <c r="J7" t="s">
        <v>94</v>
      </c>
      <c r="K7" t="s">
        <v>48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  <c r="V7" t="s">
        <v>50</v>
      </c>
      <c r="W7" t="s">
        <v>92</v>
      </c>
      <c r="X7" t="s">
        <v>93</v>
      </c>
      <c r="Y7" t="s">
        <v>94</v>
      </c>
      <c r="Z7" t="s">
        <v>48</v>
      </c>
      <c r="AA7" t="s">
        <v>95</v>
      </c>
      <c r="AB7" t="s">
        <v>96</v>
      </c>
      <c r="AC7" t="s">
        <v>97</v>
      </c>
      <c r="AD7" t="s">
        <v>98</v>
      </c>
      <c r="AE7" t="s">
        <v>99</v>
      </c>
    </row>
    <row r="8" spans="1:37" x14ac:dyDescent="0.2">
      <c r="A8" t="s">
        <v>36</v>
      </c>
      <c r="B8">
        <v>1</v>
      </c>
      <c r="C8">
        <v>1</v>
      </c>
      <c r="D8">
        <v>1.1000000000000001</v>
      </c>
      <c r="E8">
        <f t="shared" si="0"/>
        <v>0.30000000000000004</v>
      </c>
      <c r="F8" t="s">
        <v>1098</v>
      </c>
      <c r="G8" t="s">
        <v>100</v>
      </c>
      <c r="H8" t="s">
        <v>101</v>
      </c>
      <c r="I8" t="s">
        <v>102</v>
      </c>
      <c r="J8" t="s">
        <v>41</v>
      </c>
      <c r="K8" t="s">
        <v>103</v>
      </c>
      <c r="L8" t="s">
        <v>104</v>
      </c>
      <c r="M8" t="s">
        <v>105</v>
      </c>
      <c r="N8" t="s">
        <v>106</v>
      </c>
      <c r="O8" t="s">
        <v>52</v>
      </c>
      <c r="P8" t="s">
        <v>107</v>
      </c>
      <c r="Q8" t="s">
        <v>108</v>
      </c>
      <c r="R8" t="s">
        <v>47</v>
      </c>
      <c r="S8" t="s">
        <v>109</v>
      </c>
      <c r="V8" t="s">
        <v>100</v>
      </c>
      <c r="W8" t="s">
        <v>101</v>
      </c>
      <c r="X8" t="s">
        <v>102</v>
      </c>
      <c r="Y8" t="s">
        <v>41</v>
      </c>
      <c r="Z8" t="s">
        <v>103</v>
      </c>
      <c r="AA8" t="s">
        <v>104</v>
      </c>
      <c r="AB8" t="s">
        <v>105</v>
      </c>
      <c r="AC8" t="s">
        <v>106</v>
      </c>
      <c r="AD8" t="s">
        <v>52</v>
      </c>
      <c r="AE8" t="s">
        <v>107</v>
      </c>
      <c r="AF8" t="s">
        <v>108</v>
      </c>
      <c r="AG8" t="s">
        <v>47</v>
      </c>
      <c r="AH8" t="s">
        <v>109</v>
      </c>
    </row>
    <row r="9" spans="1:37" x14ac:dyDescent="0.2">
      <c r="A9" t="s">
        <v>36</v>
      </c>
      <c r="B9">
        <v>1</v>
      </c>
      <c r="C9">
        <v>1</v>
      </c>
      <c r="D9">
        <v>1</v>
      </c>
      <c r="E9">
        <f t="shared" si="0"/>
        <v>0.19999999999999996</v>
      </c>
      <c r="F9" t="s">
        <v>1098</v>
      </c>
      <c r="G9" t="s">
        <v>110</v>
      </c>
      <c r="H9" t="s">
        <v>40</v>
      </c>
      <c r="I9" t="s">
        <v>111</v>
      </c>
      <c r="J9" t="s">
        <v>52</v>
      </c>
      <c r="K9" t="s">
        <v>112</v>
      </c>
      <c r="L9" t="s">
        <v>109</v>
      </c>
      <c r="M9" t="s">
        <v>113</v>
      </c>
      <c r="N9" t="s">
        <v>48</v>
      </c>
      <c r="O9" t="s">
        <v>114</v>
      </c>
      <c r="P9" t="s">
        <v>115</v>
      </c>
      <c r="Q9" t="s">
        <v>48</v>
      </c>
      <c r="R9" t="s">
        <v>116</v>
      </c>
      <c r="V9" t="s">
        <v>110</v>
      </c>
      <c r="W9" t="s">
        <v>40</v>
      </c>
      <c r="X9" t="s">
        <v>111</v>
      </c>
      <c r="Y9" t="s">
        <v>52</v>
      </c>
      <c r="Z9" t="s">
        <v>112</v>
      </c>
      <c r="AA9" t="s">
        <v>109</v>
      </c>
      <c r="AB9" t="s">
        <v>113</v>
      </c>
      <c r="AC9" t="s">
        <v>48</v>
      </c>
      <c r="AD9" t="s">
        <v>114</v>
      </c>
      <c r="AE9" t="s">
        <v>115</v>
      </c>
      <c r="AF9" t="s">
        <v>48</v>
      </c>
      <c r="AG9" t="s">
        <v>116</v>
      </c>
    </row>
    <row r="10" spans="1:37" x14ac:dyDescent="0.2">
      <c r="A10" t="s">
        <v>36</v>
      </c>
      <c r="B10">
        <v>1</v>
      </c>
      <c r="C10">
        <v>1</v>
      </c>
      <c r="D10">
        <v>0.90000000000000102</v>
      </c>
      <c r="E10">
        <f t="shared" si="0"/>
        <v>0.10000000000000098</v>
      </c>
      <c r="F10" t="s">
        <v>1098</v>
      </c>
      <c r="G10" t="s">
        <v>117</v>
      </c>
      <c r="H10" t="s">
        <v>48</v>
      </c>
      <c r="I10" t="s">
        <v>118</v>
      </c>
      <c r="J10" t="s">
        <v>119</v>
      </c>
      <c r="K10" t="s">
        <v>1</v>
      </c>
      <c r="L10" t="s">
        <v>120</v>
      </c>
      <c r="M10" t="s">
        <v>121</v>
      </c>
      <c r="N10" t="s">
        <v>122</v>
      </c>
      <c r="O10" t="s">
        <v>123</v>
      </c>
      <c r="P10" t="s">
        <v>124</v>
      </c>
      <c r="Q10" t="s">
        <v>125</v>
      </c>
      <c r="R10" t="s">
        <v>126</v>
      </c>
      <c r="V10" t="s">
        <v>117</v>
      </c>
      <c r="W10" t="s">
        <v>48</v>
      </c>
      <c r="X10" t="s">
        <v>118</v>
      </c>
      <c r="Y10" t="s">
        <v>119</v>
      </c>
      <c r="Z10" t="s">
        <v>1</v>
      </c>
      <c r="AA10" t="s">
        <v>120</v>
      </c>
      <c r="AB10" t="s">
        <v>121</v>
      </c>
      <c r="AC10" t="s">
        <v>122</v>
      </c>
      <c r="AD10" t="s">
        <v>123</v>
      </c>
      <c r="AE10" t="s">
        <v>124</v>
      </c>
      <c r="AF10" t="s">
        <v>125</v>
      </c>
      <c r="AG10" t="s">
        <v>126</v>
      </c>
    </row>
    <row r="11" spans="1:37" x14ac:dyDescent="0.2">
      <c r="A11" t="s">
        <v>36</v>
      </c>
      <c r="B11">
        <v>1</v>
      </c>
      <c r="C11">
        <v>1</v>
      </c>
      <c r="D11">
        <v>0.80000000000000104</v>
      </c>
      <c r="E11">
        <f t="shared" si="0"/>
        <v>9.9920072216264089E-16</v>
      </c>
      <c r="F11" t="s">
        <v>1098</v>
      </c>
      <c r="G11" t="s">
        <v>50</v>
      </c>
      <c r="H11" t="s">
        <v>127</v>
      </c>
      <c r="I11" t="s">
        <v>77</v>
      </c>
      <c r="J11" t="s">
        <v>128</v>
      </c>
      <c r="K11" t="s">
        <v>48</v>
      </c>
      <c r="L11" t="s">
        <v>129</v>
      </c>
      <c r="M11" t="s">
        <v>121</v>
      </c>
      <c r="N11" t="s">
        <v>48</v>
      </c>
      <c r="O11" t="s">
        <v>130</v>
      </c>
      <c r="P11" t="s">
        <v>67</v>
      </c>
      <c r="Q11" t="s">
        <v>131</v>
      </c>
      <c r="R11" t="s">
        <v>119</v>
      </c>
      <c r="S11" t="s">
        <v>132</v>
      </c>
      <c r="V11" t="s">
        <v>50</v>
      </c>
      <c r="W11" t="s">
        <v>127</v>
      </c>
      <c r="X11" t="s">
        <v>77</v>
      </c>
      <c r="Y11" t="s">
        <v>128</v>
      </c>
      <c r="Z11" t="s">
        <v>48</v>
      </c>
      <c r="AA11" t="s">
        <v>129</v>
      </c>
      <c r="AB11" t="s">
        <v>121</v>
      </c>
      <c r="AC11" t="s">
        <v>48</v>
      </c>
      <c r="AD11" t="s">
        <v>130</v>
      </c>
      <c r="AE11" t="s">
        <v>67</v>
      </c>
      <c r="AF11" t="s">
        <v>131</v>
      </c>
      <c r="AG11" t="s">
        <v>119</v>
      </c>
      <c r="AH11" t="s">
        <v>132</v>
      </c>
    </row>
    <row r="12" spans="1:37" x14ac:dyDescent="0.2">
      <c r="A12" t="s">
        <v>36</v>
      </c>
      <c r="B12">
        <v>1</v>
      </c>
      <c r="C12">
        <v>1</v>
      </c>
      <c r="D12">
        <v>0.70000000000000095</v>
      </c>
      <c r="E12">
        <f t="shared" si="0"/>
        <v>-9.999999999999909E-2</v>
      </c>
      <c r="F12" t="s">
        <v>1098</v>
      </c>
      <c r="G12" t="s">
        <v>133</v>
      </c>
      <c r="H12" t="s">
        <v>134</v>
      </c>
      <c r="I12" t="s">
        <v>68</v>
      </c>
      <c r="J12" t="s">
        <v>135</v>
      </c>
      <c r="K12" t="s">
        <v>136</v>
      </c>
      <c r="L12" t="s">
        <v>101</v>
      </c>
      <c r="M12" t="s">
        <v>137</v>
      </c>
      <c r="N12" t="s">
        <v>138</v>
      </c>
      <c r="O12" t="s">
        <v>109</v>
      </c>
      <c r="P12" t="s">
        <v>52</v>
      </c>
      <c r="Q12" t="s">
        <v>139</v>
      </c>
      <c r="R12" t="s">
        <v>140</v>
      </c>
      <c r="S12" t="s">
        <v>48</v>
      </c>
      <c r="T12" t="s">
        <v>141</v>
      </c>
      <c r="V12" t="s">
        <v>133</v>
      </c>
      <c r="W12" t="s">
        <v>134</v>
      </c>
      <c r="X12" t="s">
        <v>68</v>
      </c>
      <c r="Y12" t="s">
        <v>135</v>
      </c>
      <c r="Z12" t="s">
        <v>136</v>
      </c>
      <c r="AA12" t="s">
        <v>101</v>
      </c>
      <c r="AB12" t="s">
        <v>137</v>
      </c>
      <c r="AC12" t="s">
        <v>138</v>
      </c>
      <c r="AD12" t="s">
        <v>109</v>
      </c>
      <c r="AE12" t="s">
        <v>52</v>
      </c>
      <c r="AF12" t="s">
        <v>139</v>
      </c>
      <c r="AG12" t="s">
        <v>140</v>
      </c>
      <c r="AH12" t="s">
        <v>48</v>
      </c>
      <c r="AI12" t="s">
        <v>141</v>
      </c>
    </row>
    <row r="13" spans="1:37" x14ac:dyDescent="0.2">
      <c r="A13" t="s">
        <v>36</v>
      </c>
      <c r="B13">
        <v>1</v>
      </c>
      <c r="C13">
        <v>1</v>
      </c>
      <c r="D13">
        <v>0.6</v>
      </c>
      <c r="E13">
        <f t="shared" si="0"/>
        <v>-0.20000000000000007</v>
      </c>
      <c r="F13" t="s">
        <v>1098</v>
      </c>
      <c r="G13" t="s">
        <v>61</v>
      </c>
      <c r="H13" t="s">
        <v>48</v>
      </c>
      <c r="I13" t="s">
        <v>142</v>
      </c>
      <c r="J13" t="s">
        <v>143</v>
      </c>
      <c r="K13" t="s">
        <v>144</v>
      </c>
      <c r="L13" t="s">
        <v>145</v>
      </c>
      <c r="M13" t="s">
        <v>146</v>
      </c>
      <c r="N13" t="s">
        <v>147</v>
      </c>
      <c r="O13" t="s">
        <v>85</v>
      </c>
      <c r="P13" t="s">
        <v>148</v>
      </c>
      <c r="Q13" t="s">
        <v>149</v>
      </c>
      <c r="V13" t="s">
        <v>61</v>
      </c>
      <c r="W13" t="s">
        <v>48</v>
      </c>
      <c r="X13" t="s">
        <v>142</v>
      </c>
      <c r="Y13" t="s">
        <v>143</v>
      </c>
      <c r="Z13" t="s">
        <v>144</v>
      </c>
      <c r="AA13" t="s">
        <v>145</v>
      </c>
      <c r="AB13" t="s">
        <v>146</v>
      </c>
      <c r="AC13" t="s">
        <v>147</v>
      </c>
      <c r="AD13" t="s">
        <v>85</v>
      </c>
      <c r="AE13" t="s">
        <v>148</v>
      </c>
      <c r="AF13" t="s">
        <v>149</v>
      </c>
    </row>
    <row r="14" spans="1:37" x14ac:dyDescent="0.2">
      <c r="A14" t="s">
        <v>36</v>
      </c>
      <c r="B14">
        <v>1</v>
      </c>
      <c r="C14">
        <v>1</v>
      </c>
      <c r="D14">
        <v>0.5</v>
      </c>
      <c r="E14">
        <f t="shared" si="0"/>
        <v>-0.30000000000000004</v>
      </c>
      <c r="F14" t="s">
        <v>1098</v>
      </c>
      <c r="G14" t="s">
        <v>150</v>
      </c>
      <c r="H14" t="s">
        <v>63</v>
      </c>
      <c r="I14" t="s">
        <v>151</v>
      </c>
      <c r="J14" t="s">
        <v>152</v>
      </c>
      <c r="K14" t="s">
        <v>52</v>
      </c>
      <c r="L14" t="s">
        <v>56</v>
      </c>
      <c r="M14" t="s">
        <v>153</v>
      </c>
      <c r="N14" t="s">
        <v>48</v>
      </c>
      <c r="O14" t="s">
        <v>53</v>
      </c>
      <c r="P14" t="s">
        <v>154</v>
      </c>
      <c r="Q14" t="s">
        <v>65</v>
      </c>
      <c r="R14" t="s">
        <v>155</v>
      </c>
      <c r="V14" t="s">
        <v>150</v>
      </c>
      <c r="W14" t="s">
        <v>63</v>
      </c>
      <c r="X14" t="s">
        <v>151</v>
      </c>
      <c r="Y14" t="s">
        <v>152</v>
      </c>
      <c r="Z14" t="s">
        <v>52</v>
      </c>
      <c r="AA14" t="s">
        <v>56</v>
      </c>
      <c r="AB14" t="s">
        <v>153</v>
      </c>
      <c r="AC14" t="s">
        <v>48</v>
      </c>
      <c r="AD14" t="s">
        <v>53</v>
      </c>
      <c r="AE14" t="s">
        <v>154</v>
      </c>
      <c r="AF14" t="s">
        <v>65</v>
      </c>
      <c r="AG14" t="s">
        <v>155</v>
      </c>
    </row>
    <row r="15" spans="1:37" x14ac:dyDescent="0.2">
      <c r="A15" t="s">
        <v>36</v>
      </c>
      <c r="B15">
        <v>1</v>
      </c>
      <c r="C15">
        <v>1</v>
      </c>
      <c r="D15">
        <v>0.4</v>
      </c>
      <c r="E15">
        <f t="shared" si="0"/>
        <v>-0.4</v>
      </c>
      <c r="F15" t="s">
        <v>1098</v>
      </c>
      <c r="G15" t="s">
        <v>156</v>
      </c>
      <c r="H15" t="s">
        <v>101</v>
      </c>
      <c r="I15" t="s">
        <v>157</v>
      </c>
      <c r="J15" t="s">
        <v>158</v>
      </c>
      <c r="K15" t="s">
        <v>42</v>
      </c>
      <c r="L15" t="s">
        <v>159</v>
      </c>
      <c r="M15" t="s">
        <v>63</v>
      </c>
      <c r="N15" t="s">
        <v>160</v>
      </c>
      <c r="O15" t="s">
        <v>48</v>
      </c>
      <c r="P15" t="s">
        <v>161</v>
      </c>
      <c r="Q15" t="s">
        <v>162</v>
      </c>
      <c r="R15" t="s">
        <v>163</v>
      </c>
      <c r="V15" t="s">
        <v>156</v>
      </c>
      <c r="W15" t="s">
        <v>101</v>
      </c>
      <c r="X15" t="s">
        <v>157</v>
      </c>
      <c r="Y15" t="s">
        <v>158</v>
      </c>
      <c r="Z15" t="s">
        <v>42</v>
      </c>
      <c r="AA15" t="s">
        <v>159</v>
      </c>
      <c r="AB15" t="s">
        <v>63</v>
      </c>
      <c r="AC15" t="s">
        <v>160</v>
      </c>
      <c r="AD15" t="s">
        <v>48</v>
      </c>
      <c r="AE15" t="s">
        <v>161</v>
      </c>
      <c r="AF15" t="s">
        <v>162</v>
      </c>
      <c r="AG15" t="s">
        <v>163</v>
      </c>
    </row>
    <row r="16" spans="1:37" x14ac:dyDescent="0.2">
      <c r="A16" t="s">
        <v>36</v>
      </c>
      <c r="B16">
        <v>1</v>
      </c>
      <c r="C16">
        <v>1</v>
      </c>
      <c r="D16">
        <v>0.3</v>
      </c>
      <c r="E16">
        <f t="shared" si="0"/>
        <v>-0.5</v>
      </c>
      <c r="F16" t="s">
        <v>1098</v>
      </c>
      <c r="G16" t="s">
        <v>72</v>
      </c>
      <c r="H16" t="s">
        <v>78</v>
      </c>
      <c r="I16" t="s">
        <v>164</v>
      </c>
      <c r="J16" t="s">
        <v>143</v>
      </c>
      <c r="K16" t="s">
        <v>165</v>
      </c>
      <c r="L16" t="s">
        <v>52</v>
      </c>
      <c r="M16" t="s">
        <v>166</v>
      </c>
      <c r="N16" t="s">
        <v>75</v>
      </c>
      <c r="O16" t="s">
        <v>1</v>
      </c>
      <c r="P16" t="s">
        <v>167</v>
      </c>
      <c r="Q16" t="s">
        <v>121</v>
      </c>
      <c r="R16" t="s">
        <v>168</v>
      </c>
      <c r="V16" t="s">
        <v>72</v>
      </c>
      <c r="W16" t="s">
        <v>78</v>
      </c>
      <c r="X16" t="s">
        <v>164</v>
      </c>
      <c r="Y16" t="s">
        <v>143</v>
      </c>
      <c r="Z16" t="s">
        <v>165</v>
      </c>
      <c r="AA16" t="s">
        <v>52</v>
      </c>
      <c r="AB16" t="s">
        <v>166</v>
      </c>
      <c r="AC16" t="s">
        <v>75</v>
      </c>
      <c r="AD16" t="s">
        <v>1</v>
      </c>
      <c r="AE16" t="s">
        <v>167</v>
      </c>
      <c r="AF16" t="s">
        <v>121</v>
      </c>
      <c r="AG16" t="s">
        <v>168</v>
      </c>
    </row>
    <row r="17" spans="1:35" x14ac:dyDescent="0.2">
      <c r="A17" t="s">
        <v>36</v>
      </c>
      <c r="B17">
        <v>1</v>
      </c>
      <c r="C17">
        <v>1</v>
      </c>
      <c r="D17">
        <v>0.2</v>
      </c>
      <c r="E17">
        <f t="shared" si="0"/>
        <v>-0.60000000000000009</v>
      </c>
      <c r="F17" t="s">
        <v>1098</v>
      </c>
      <c r="G17" t="s">
        <v>72</v>
      </c>
      <c r="H17" t="s">
        <v>169</v>
      </c>
      <c r="I17" t="s">
        <v>41</v>
      </c>
      <c r="J17" t="s">
        <v>48</v>
      </c>
      <c r="K17" t="s">
        <v>170</v>
      </c>
      <c r="L17" t="s">
        <v>171</v>
      </c>
      <c r="M17" t="s">
        <v>172</v>
      </c>
      <c r="N17" t="s">
        <v>52</v>
      </c>
      <c r="O17" t="s">
        <v>45</v>
      </c>
      <c r="P17" t="s">
        <v>173</v>
      </c>
      <c r="Q17" t="s">
        <v>174</v>
      </c>
      <c r="R17" t="s">
        <v>106</v>
      </c>
      <c r="S17" t="s">
        <v>175</v>
      </c>
      <c r="V17" t="s">
        <v>72</v>
      </c>
      <c r="W17" t="s">
        <v>169</v>
      </c>
      <c r="X17" t="s">
        <v>41</v>
      </c>
      <c r="Y17" t="s">
        <v>48</v>
      </c>
      <c r="Z17" t="s">
        <v>170</v>
      </c>
      <c r="AA17" t="s">
        <v>171</v>
      </c>
      <c r="AB17" t="s">
        <v>172</v>
      </c>
      <c r="AC17" t="s">
        <v>52</v>
      </c>
      <c r="AD17" t="s">
        <v>45</v>
      </c>
      <c r="AE17" t="s">
        <v>173</v>
      </c>
      <c r="AF17" t="s">
        <v>174</v>
      </c>
      <c r="AG17" t="s">
        <v>106</v>
      </c>
      <c r="AH17" t="s">
        <v>175</v>
      </c>
    </row>
    <row r="18" spans="1:35" x14ac:dyDescent="0.2">
      <c r="A18" t="s">
        <v>36</v>
      </c>
      <c r="B18">
        <v>1</v>
      </c>
      <c r="C18">
        <v>1</v>
      </c>
      <c r="D18">
        <v>9.9999999999999895E-2</v>
      </c>
      <c r="E18">
        <f t="shared" si="0"/>
        <v>-0.70000000000000018</v>
      </c>
      <c r="F18" t="s">
        <v>1098</v>
      </c>
      <c r="G18" t="s">
        <v>72</v>
      </c>
      <c r="H18" t="s">
        <v>176</v>
      </c>
      <c r="I18" t="s">
        <v>75</v>
      </c>
      <c r="J18" t="s">
        <v>177</v>
      </c>
      <c r="K18" t="s">
        <v>48</v>
      </c>
      <c r="L18" t="s">
        <v>178</v>
      </c>
      <c r="M18" t="s">
        <v>179</v>
      </c>
      <c r="N18" t="s">
        <v>106</v>
      </c>
      <c r="O18" t="s">
        <v>180</v>
      </c>
      <c r="P18" t="s">
        <v>181</v>
      </c>
      <c r="V18" t="s">
        <v>72</v>
      </c>
      <c r="W18" t="s">
        <v>176</v>
      </c>
      <c r="X18" t="s">
        <v>75</v>
      </c>
      <c r="Y18" t="s">
        <v>177</v>
      </c>
      <c r="Z18" t="s">
        <v>48</v>
      </c>
      <c r="AA18" t="s">
        <v>178</v>
      </c>
      <c r="AB18" t="s">
        <v>179</v>
      </c>
      <c r="AC18" t="s">
        <v>106</v>
      </c>
      <c r="AD18" t="s">
        <v>180</v>
      </c>
      <c r="AE18" t="s">
        <v>181</v>
      </c>
    </row>
    <row r="19" spans="1:35" x14ac:dyDescent="0.2">
      <c r="A19" t="s">
        <v>36</v>
      </c>
      <c r="B19">
        <v>1</v>
      </c>
      <c r="C19">
        <v>1</v>
      </c>
      <c r="D19">
        <v>0</v>
      </c>
      <c r="E19">
        <f t="shared" si="0"/>
        <v>-0.8</v>
      </c>
      <c r="F19" t="s">
        <v>1098</v>
      </c>
      <c r="G19" t="s">
        <v>182</v>
      </c>
      <c r="H19" t="s">
        <v>183</v>
      </c>
      <c r="I19" t="s">
        <v>69</v>
      </c>
      <c r="J19" t="s">
        <v>184</v>
      </c>
      <c r="K19" t="s">
        <v>185</v>
      </c>
      <c r="L19" t="s">
        <v>67</v>
      </c>
      <c r="M19" t="s">
        <v>186</v>
      </c>
      <c r="N19" t="s">
        <v>187</v>
      </c>
      <c r="O19" t="s">
        <v>69</v>
      </c>
      <c r="P19" t="s">
        <v>188</v>
      </c>
      <c r="Q19" t="s">
        <v>145</v>
      </c>
      <c r="R19" t="s">
        <v>189</v>
      </c>
      <c r="V19" t="s">
        <v>182</v>
      </c>
      <c r="W19" t="s">
        <v>183</v>
      </c>
      <c r="X19" t="s">
        <v>69</v>
      </c>
      <c r="Y19" t="s">
        <v>184</v>
      </c>
      <c r="Z19" t="s">
        <v>185</v>
      </c>
      <c r="AA19" t="s">
        <v>67</v>
      </c>
      <c r="AB19" t="s">
        <v>186</v>
      </c>
      <c r="AC19" t="s">
        <v>187</v>
      </c>
      <c r="AD19" t="s">
        <v>69</v>
      </c>
      <c r="AE19" t="s">
        <v>188</v>
      </c>
      <c r="AF19" t="s">
        <v>145</v>
      </c>
      <c r="AG19" t="s">
        <v>189</v>
      </c>
    </row>
    <row r="20" spans="1:35" x14ac:dyDescent="0.2">
      <c r="A20" t="s">
        <v>36</v>
      </c>
      <c r="B20">
        <v>1</v>
      </c>
      <c r="C20">
        <v>1</v>
      </c>
      <c r="D20">
        <v>-0.1</v>
      </c>
      <c r="E20">
        <f t="shared" si="0"/>
        <v>-0.9</v>
      </c>
      <c r="F20" t="s">
        <v>1098</v>
      </c>
      <c r="G20" t="s">
        <v>190</v>
      </c>
      <c r="H20" t="s">
        <v>191</v>
      </c>
      <c r="I20" t="s">
        <v>192</v>
      </c>
      <c r="J20" t="s">
        <v>68</v>
      </c>
      <c r="K20" t="s">
        <v>193</v>
      </c>
      <c r="L20" t="s">
        <v>194</v>
      </c>
      <c r="M20" t="s">
        <v>52</v>
      </c>
      <c r="N20" t="s">
        <v>195</v>
      </c>
      <c r="O20" t="s">
        <v>196</v>
      </c>
      <c r="P20" t="s">
        <v>106</v>
      </c>
      <c r="Q20" t="s">
        <v>197</v>
      </c>
      <c r="R20" t="s">
        <v>198</v>
      </c>
      <c r="S20" t="s">
        <v>199</v>
      </c>
      <c r="V20" t="s">
        <v>190</v>
      </c>
      <c r="W20" t="s">
        <v>191</v>
      </c>
      <c r="X20" t="s">
        <v>192</v>
      </c>
      <c r="Y20" t="s">
        <v>68</v>
      </c>
      <c r="Z20" t="s">
        <v>193</v>
      </c>
      <c r="AA20" t="s">
        <v>194</v>
      </c>
      <c r="AB20" t="s">
        <v>52</v>
      </c>
      <c r="AC20" t="s">
        <v>195</v>
      </c>
      <c r="AD20" t="s">
        <v>196</v>
      </c>
      <c r="AE20" t="s">
        <v>106</v>
      </c>
      <c r="AF20" t="s">
        <v>197</v>
      </c>
      <c r="AG20" t="s">
        <v>198</v>
      </c>
      <c r="AH20" t="s">
        <v>199</v>
      </c>
    </row>
    <row r="21" spans="1:35" x14ac:dyDescent="0.2">
      <c r="A21" t="s">
        <v>36</v>
      </c>
      <c r="B21">
        <v>1</v>
      </c>
      <c r="C21">
        <v>1</v>
      </c>
      <c r="D21">
        <v>-0.2</v>
      </c>
      <c r="E21">
        <f t="shared" si="0"/>
        <v>-1</v>
      </c>
      <c r="F21" t="s">
        <v>1098</v>
      </c>
      <c r="G21" t="s">
        <v>82</v>
      </c>
      <c r="H21" t="s">
        <v>200</v>
      </c>
      <c r="I21" t="s">
        <v>52</v>
      </c>
      <c r="J21" t="s">
        <v>48</v>
      </c>
      <c r="K21" t="s">
        <v>201</v>
      </c>
      <c r="L21" t="s">
        <v>94</v>
      </c>
      <c r="M21" t="s">
        <v>48</v>
      </c>
      <c r="N21" t="s">
        <v>191</v>
      </c>
      <c r="O21" t="s">
        <v>202</v>
      </c>
      <c r="P21" t="s">
        <v>203</v>
      </c>
      <c r="Q21" t="s">
        <v>158</v>
      </c>
      <c r="R21" t="s">
        <v>85</v>
      </c>
      <c r="S21" t="s">
        <v>204</v>
      </c>
      <c r="T21" t="s">
        <v>205</v>
      </c>
      <c r="V21" t="s">
        <v>82</v>
      </c>
      <c r="W21" t="s">
        <v>200</v>
      </c>
      <c r="X21" t="s">
        <v>52</v>
      </c>
      <c r="Y21" t="s">
        <v>48</v>
      </c>
      <c r="Z21" t="s">
        <v>201</v>
      </c>
      <c r="AB21" t="s">
        <v>48</v>
      </c>
      <c r="AC21" t="s">
        <v>191</v>
      </c>
      <c r="AD21" t="s">
        <v>202</v>
      </c>
      <c r="AG21" t="s">
        <v>85</v>
      </c>
    </row>
    <row r="22" spans="1:35" x14ac:dyDescent="0.2">
      <c r="A22" t="s">
        <v>206</v>
      </c>
      <c r="B22">
        <f>1/3.48</f>
        <v>0.28735632183908044</v>
      </c>
      <c r="C22">
        <f>1/3.48</f>
        <v>0.28735632183908044</v>
      </c>
      <c r="D22">
        <v>1.7</v>
      </c>
      <c r="E22">
        <f t="shared" si="0"/>
        <v>0.89999999999999991</v>
      </c>
      <c r="F22" t="s">
        <v>1098</v>
      </c>
      <c r="G22" t="s">
        <v>38</v>
      </c>
      <c r="H22" t="s">
        <v>39</v>
      </c>
      <c r="I22" t="s">
        <v>40</v>
      </c>
      <c r="J22" t="s">
        <v>41</v>
      </c>
      <c r="K22" t="s">
        <v>186</v>
      </c>
      <c r="L22" t="s">
        <v>103</v>
      </c>
      <c r="M22" t="s">
        <v>207</v>
      </c>
      <c r="N22" t="s">
        <v>193</v>
      </c>
      <c r="O22" t="s">
        <v>121</v>
      </c>
      <c r="P22" t="s">
        <v>48</v>
      </c>
      <c r="Q22" t="s">
        <v>208</v>
      </c>
      <c r="R22" t="s">
        <v>41</v>
      </c>
      <c r="S22" t="s">
        <v>48</v>
      </c>
      <c r="T22" t="s">
        <v>209</v>
      </c>
      <c r="V22" t="s">
        <v>38</v>
      </c>
      <c r="W22" t="s">
        <v>39</v>
      </c>
      <c r="X22" t="s">
        <v>40</v>
      </c>
      <c r="Y22" t="s">
        <v>41</v>
      </c>
      <c r="Z22" t="s">
        <v>186</v>
      </c>
      <c r="AA22" t="s">
        <v>103</v>
      </c>
      <c r="AB22" t="s">
        <v>207</v>
      </c>
      <c r="AC22" t="s">
        <v>193</v>
      </c>
      <c r="AD22" t="s">
        <v>121</v>
      </c>
      <c r="AE22" t="s">
        <v>48</v>
      </c>
      <c r="AF22" t="s">
        <v>208</v>
      </c>
      <c r="AG22" t="s">
        <v>41</v>
      </c>
      <c r="AH22" t="s">
        <v>48</v>
      </c>
      <c r="AI22" t="s">
        <v>209</v>
      </c>
    </row>
    <row r="23" spans="1:35" x14ac:dyDescent="0.2">
      <c r="A23" t="s">
        <v>206</v>
      </c>
      <c r="B23">
        <f t="shared" ref="B23:C41" si="1">1/3.48</f>
        <v>0.28735632183908044</v>
      </c>
      <c r="C23">
        <f t="shared" si="1"/>
        <v>0.28735632183908044</v>
      </c>
      <c r="D23">
        <v>1.6</v>
      </c>
      <c r="E23">
        <f t="shared" si="0"/>
        <v>0.8</v>
      </c>
      <c r="F23" t="s">
        <v>1098</v>
      </c>
      <c r="G23" t="s">
        <v>210</v>
      </c>
      <c r="H23" t="s">
        <v>48</v>
      </c>
      <c r="I23" t="s">
        <v>116</v>
      </c>
      <c r="J23" t="s">
        <v>143</v>
      </c>
      <c r="K23" t="s">
        <v>211</v>
      </c>
      <c r="L23" t="s">
        <v>212</v>
      </c>
      <c r="M23" t="s">
        <v>41</v>
      </c>
      <c r="N23" t="s">
        <v>1</v>
      </c>
      <c r="O23" t="s">
        <v>213</v>
      </c>
      <c r="P23" t="s">
        <v>214</v>
      </c>
      <c r="Q23" t="s">
        <v>106</v>
      </c>
      <c r="R23" t="s">
        <v>186</v>
      </c>
      <c r="S23" t="s">
        <v>215</v>
      </c>
      <c r="V23" t="s">
        <v>210</v>
      </c>
      <c r="W23" t="s">
        <v>48</v>
      </c>
      <c r="X23" t="s">
        <v>116</v>
      </c>
      <c r="Y23" t="s">
        <v>143</v>
      </c>
      <c r="Z23" t="s">
        <v>211</v>
      </c>
      <c r="AA23" t="s">
        <v>212</v>
      </c>
      <c r="AB23" t="s">
        <v>41</v>
      </c>
      <c r="AC23" t="s">
        <v>1</v>
      </c>
      <c r="AD23" t="s">
        <v>213</v>
      </c>
      <c r="AE23" t="s">
        <v>214</v>
      </c>
      <c r="AF23" t="s">
        <v>106</v>
      </c>
      <c r="AG23" t="s">
        <v>186</v>
      </c>
      <c r="AH23" t="s">
        <v>215</v>
      </c>
    </row>
    <row r="24" spans="1:35" x14ac:dyDescent="0.2">
      <c r="A24" t="s">
        <v>206</v>
      </c>
      <c r="B24">
        <f t="shared" si="1"/>
        <v>0.28735632183908044</v>
      </c>
      <c r="C24">
        <f t="shared" si="1"/>
        <v>0.28735632183908044</v>
      </c>
      <c r="D24">
        <v>1.5</v>
      </c>
      <c r="E24">
        <f t="shared" si="0"/>
        <v>0.7</v>
      </c>
      <c r="F24" t="s">
        <v>1098</v>
      </c>
      <c r="G24" t="s">
        <v>216</v>
      </c>
      <c r="H24" t="s">
        <v>69</v>
      </c>
      <c r="I24" t="s">
        <v>217</v>
      </c>
      <c r="J24" t="s">
        <v>41</v>
      </c>
      <c r="K24" t="s">
        <v>48</v>
      </c>
      <c r="L24" t="s">
        <v>218</v>
      </c>
      <c r="M24" t="s">
        <v>57</v>
      </c>
      <c r="N24" t="s">
        <v>219</v>
      </c>
      <c r="O24" t="s">
        <v>220</v>
      </c>
      <c r="P24" t="s">
        <v>41</v>
      </c>
      <c r="Q24" t="s">
        <v>48</v>
      </c>
      <c r="R24" t="s">
        <v>221</v>
      </c>
      <c r="V24" t="s">
        <v>216</v>
      </c>
      <c r="W24" t="s">
        <v>69</v>
      </c>
      <c r="X24" t="s">
        <v>217</v>
      </c>
      <c r="Y24" t="s">
        <v>41</v>
      </c>
      <c r="Z24" t="s">
        <v>48</v>
      </c>
      <c r="AA24" t="s">
        <v>218</v>
      </c>
      <c r="AB24" t="s">
        <v>57</v>
      </c>
      <c r="AC24" t="s">
        <v>219</v>
      </c>
      <c r="AD24" t="s">
        <v>220</v>
      </c>
      <c r="AE24" t="s">
        <v>41</v>
      </c>
      <c r="AF24" t="s">
        <v>48</v>
      </c>
      <c r="AG24" t="s">
        <v>221</v>
      </c>
    </row>
    <row r="25" spans="1:35" x14ac:dyDescent="0.2">
      <c r="A25" t="s">
        <v>206</v>
      </c>
      <c r="B25">
        <f t="shared" si="1"/>
        <v>0.28735632183908044</v>
      </c>
      <c r="C25">
        <f t="shared" si="1"/>
        <v>0.28735632183908044</v>
      </c>
      <c r="D25">
        <v>1.4</v>
      </c>
      <c r="E25">
        <f t="shared" si="0"/>
        <v>0.59999999999999987</v>
      </c>
      <c r="F25" t="s">
        <v>1098</v>
      </c>
      <c r="G25" t="s">
        <v>222</v>
      </c>
      <c r="H25" t="s">
        <v>137</v>
      </c>
      <c r="I25" t="s">
        <v>223</v>
      </c>
      <c r="J25" t="s">
        <v>224</v>
      </c>
      <c r="K25" t="s">
        <v>41</v>
      </c>
      <c r="L25" t="s">
        <v>48</v>
      </c>
      <c r="M25" t="s">
        <v>225</v>
      </c>
      <c r="N25" t="s">
        <v>121</v>
      </c>
      <c r="O25" t="s">
        <v>48</v>
      </c>
      <c r="P25" t="s">
        <v>226</v>
      </c>
      <c r="Q25" t="s">
        <v>106</v>
      </c>
      <c r="R25" t="s">
        <v>48</v>
      </c>
      <c r="S25" t="s">
        <v>201</v>
      </c>
      <c r="V25" t="s">
        <v>222</v>
      </c>
      <c r="W25" t="s">
        <v>137</v>
      </c>
      <c r="X25" t="s">
        <v>223</v>
      </c>
      <c r="Y25" t="s">
        <v>224</v>
      </c>
      <c r="Z25" t="s">
        <v>41</v>
      </c>
      <c r="AA25" t="s">
        <v>48</v>
      </c>
      <c r="AB25" t="s">
        <v>225</v>
      </c>
      <c r="AC25" t="s">
        <v>121</v>
      </c>
      <c r="AD25" t="s">
        <v>48</v>
      </c>
      <c r="AE25" t="s">
        <v>226</v>
      </c>
      <c r="AF25" t="s">
        <v>106</v>
      </c>
      <c r="AG25" t="s">
        <v>48</v>
      </c>
      <c r="AH25" t="s">
        <v>201</v>
      </c>
    </row>
    <row r="26" spans="1:35" x14ac:dyDescent="0.2">
      <c r="A26" t="s">
        <v>206</v>
      </c>
      <c r="B26">
        <f t="shared" si="1"/>
        <v>0.28735632183908044</v>
      </c>
      <c r="C26">
        <f t="shared" si="1"/>
        <v>0.28735632183908044</v>
      </c>
      <c r="D26">
        <v>1.3</v>
      </c>
      <c r="E26">
        <f t="shared" si="0"/>
        <v>0.5</v>
      </c>
      <c r="F26" t="s">
        <v>1098</v>
      </c>
      <c r="G26" t="s">
        <v>133</v>
      </c>
      <c r="H26" t="s">
        <v>134</v>
      </c>
      <c r="I26" t="s">
        <v>68</v>
      </c>
      <c r="J26" t="s">
        <v>135</v>
      </c>
      <c r="K26" t="s">
        <v>136</v>
      </c>
      <c r="L26" t="s">
        <v>101</v>
      </c>
      <c r="M26" t="s">
        <v>137</v>
      </c>
      <c r="N26" t="s">
        <v>138</v>
      </c>
      <c r="O26" t="s">
        <v>122</v>
      </c>
      <c r="P26" t="s">
        <v>52</v>
      </c>
      <c r="Q26" t="s">
        <v>176</v>
      </c>
      <c r="R26" t="s">
        <v>48</v>
      </c>
      <c r="S26" t="s">
        <v>227</v>
      </c>
      <c r="V26" t="s">
        <v>133</v>
      </c>
      <c r="W26" t="s">
        <v>134</v>
      </c>
      <c r="X26" t="s">
        <v>68</v>
      </c>
      <c r="Y26" t="s">
        <v>135</v>
      </c>
      <c r="Z26" t="s">
        <v>136</v>
      </c>
      <c r="AA26" t="s">
        <v>101</v>
      </c>
      <c r="AB26" t="s">
        <v>137</v>
      </c>
      <c r="AC26" t="s">
        <v>138</v>
      </c>
      <c r="AD26" t="s">
        <v>122</v>
      </c>
      <c r="AE26" t="s">
        <v>52</v>
      </c>
      <c r="AF26" t="s">
        <v>176</v>
      </c>
      <c r="AG26" t="s">
        <v>48</v>
      </c>
      <c r="AH26" t="s">
        <v>227</v>
      </c>
    </row>
    <row r="27" spans="1:35" x14ac:dyDescent="0.2">
      <c r="A27" t="s">
        <v>206</v>
      </c>
      <c r="B27">
        <f t="shared" si="1"/>
        <v>0.28735632183908044</v>
      </c>
      <c r="C27">
        <f t="shared" si="1"/>
        <v>0.28735632183908044</v>
      </c>
      <c r="D27">
        <v>1.2</v>
      </c>
      <c r="E27">
        <f t="shared" si="0"/>
        <v>0.39999999999999991</v>
      </c>
      <c r="F27" t="s">
        <v>1098</v>
      </c>
      <c r="G27" t="s">
        <v>72</v>
      </c>
      <c r="H27" t="s">
        <v>228</v>
      </c>
      <c r="I27" t="s">
        <v>119</v>
      </c>
      <c r="J27" t="s">
        <v>1</v>
      </c>
      <c r="K27" t="s">
        <v>229</v>
      </c>
      <c r="L27" t="s">
        <v>230</v>
      </c>
      <c r="M27" t="s">
        <v>67</v>
      </c>
      <c r="N27" t="s">
        <v>75</v>
      </c>
      <c r="O27" t="s">
        <v>65</v>
      </c>
      <c r="P27" t="s">
        <v>231</v>
      </c>
      <c r="Q27" t="s">
        <v>52</v>
      </c>
      <c r="R27" t="s">
        <v>224</v>
      </c>
      <c r="V27" t="s">
        <v>72</v>
      </c>
      <c r="W27" t="s">
        <v>228</v>
      </c>
      <c r="X27" t="s">
        <v>119</v>
      </c>
      <c r="Y27" t="s">
        <v>1</v>
      </c>
      <c r="Z27" t="s">
        <v>229</v>
      </c>
      <c r="AA27" t="s">
        <v>230</v>
      </c>
      <c r="AB27" t="s">
        <v>67</v>
      </c>
      <c r="AC27" t="s">
        <v>75</v>
      </c>
      <c r="AD27" t="s">
        <v>65</v>
      </c>
      <c r="AE27" t="s">
        <v>231</v>
      </c>
      <c r="AF27" t="s">
        <v>52</v>
      </c>
      <c r="AG27" t="s">
        <v>224</v>
      </c>
    </row>
    <row r="28" spans="1:35" x14ac:dyDescent="0.2">
      <c r="A28" t="s">
        <v>206</v>
      </c>
      <c r="B28">
        <f t="shared" si="1"/>
        <v>0.28735632183908044</v>
      </c>
      <c r="C28">
        <f t="shared" si="1"/>
        <v>0.28735632183908044</v>
      </c>
      <c r="D28">
        <v>1.1000000000000001</v>
      </c>
      <c r="E28">
        <f t="shared" si="0"/>
        <v>0.30000000000000004</v>
      </c>
      <c r="F28" t="s">
        <v>1098</v>
      </c>
      <c r="G28" t="s">
        <v>210</v>
      </c>
      <c r="H28" t="s">
        <v>48</v>
      </c>
      <c r="I28" t="s">
        <v>232</v>
      </c>
      <c r="J28" t="s">
        <v>68</v>
      </c>
      <c r="K28" t="s">
        <v>76</v>
      </c>
      <c r="L28" t="s">
        <v>158</v>
      </c>
      <c r="M28" t="s">
        <v>85</v>
      </c>
      <c r="N28" t="s">
        <v>233</v>
      </c>
      <c r="O28" t="s">
        <v>57</v>
      </c>
      <c r="P28" t="s">
        <v>200</v>
      </c>
      <c r="Q28" t="s">
        <v>158</v>
      </c>
      <c r="R28" t="s">
        <v>48</v>
      </c>
      <c r="S28" t="s">
        <v>234</v>
      </c>
      <c r="V28" t="s">
        <v>210</v>
      </c>
      <c r="W28" t="s">
        <v>48</v>
      </c>
      <c r="X28" t="s">
        <v>232</v>
      </c>
      <c r="Y28" t="s">
        <v>68</v>
      </c>
      <c r="Z28" t="s">
        <v>76</v>
      </c>
      <c r="AA28" t="s">
        <v>158</v>
      </c>
      <c r="AB28" t="s">
        <v>85</v>
      </c>
      <c r="AC28" t="s">
        <v>233</v>
      </c>
      <c r="AD28" t="s">
        <v>57</v>
      </c>
      <c r="AE28" t="s">
        <v>200</v>
      </c>
      <c r="AF28" t="s">
        <v>158</v>
      </c>
      <c r="AG28" t="s">
        <v>48</v>
      </c>
      <c r="AH28" t="s">
        <v>234</v>
      </c>
    </row>
    <row r="29" spans="1:35" x14ac:dyDescent="0.2">
      <c r="A29" t="s">
        <v>206</v>
      </c>
      <c r="B29">
        <f t="shared" si="1"/>
        <v>0.28735632183908044</v>
      </c>
      <c r="C29">
        <f t="shared" si="1"/>
        <v>0.28735632183908044</v>
      </c>
      <c r="D29">
        <v>1</v>
      </c>
      <c r="E29">
        <f t="shared" si="0"/>
        <v>0.19999999999999996</v>
      </c>
      <c r="F29" t="s">
        <v>1098</v>
      </c>
      <c r="G29" t="s">
        <v>72</v>
      </c>
      <c r="H29" t="s">
        <v>235</v>
      </c>
      <c r="I29" t="s">
        <v>236</v>
      </c>
      <c r="J29" t="s">
        <v>48</v>
      </c>
      <c r="K29" t="s">
        <v>237</v>
      </c>
      <c r="L29" t="s">
        <v>238</v>
      </c>
      <c r="M29" t="s">
        <v>52</v>
      </c>
      <c r="N29" t="s">
        <v>239</v>
      </c>
      <c r="O29" t="s">
        <v>240</v>
      </c>
      <c r="P29" t="s">
        <v>241</v>
      </c>
      <c r="V29" t="s">
        <v>72</v>
      </c>
      <c r="W29" t="s">
        <v>235</v>
      </c>
      <c r="X29" t="s">
        <v>236</v>
      </c>
      <c r="Y29" t="s">
        <v>48</v>
      </c>
      <c r="Z29" t="s">
        <v>237</v>
      </c>
      <c r="AA29" t="s">
        <v>238</v>
      </c>
      <c r="AB29" t="s">
        <v>52</v>
      </c>
      <c r="AC29" t="s">
        <v>239</v>
      </c>
      <c r="AD29" t="s">
        <v>240</v>
      </c>
      <c r="AE29" t="s">
        <v>241</v>
      </c>
    </row>
    <row r="30" spans="1:35" x14ac:dyDescent="0.2">
      <c r="A30" t="s">
        <v>206</v>
      </c>
      <c r="B30">
        <f t="shared" si="1"/>
        <v>0.28735632183908044</v>
      </c>
      <c r="C30">
        <f t="shared" si="1"/>
        <v>0.28735632183908044</v>
      </c>
      <c r="D30">
        <v>0.90000000000000102</v>
      </c>
      <c r="E30">
        <f t="shared" si="0"/>
        <v>0.10000000000000098</v>
      </c>
      <c r="F30" t="s">
        <v>1098</v>
      </c>
      <c r="G30" t="s">
        <v>242</v>
      </c>
      <c r="H30" t="s">
        <v>59</v>
      </c>
      <c r="I30" t="s">
        <v>243</v>
      </c>
      <c r="J30" t="s">
        <v>75</v>
      </c>
      <c r="K30" t="s">
        <v>158</v>
      </c>
      <c r="L30" t="s">
        <v>48</v>
      </c>
      <c r="M30" t="s">
        <v>244</v>
      </c>
      <c r="N30" t="s">
        <v>245</v>
      </c>
      <c r="O30" t="s">
        <v>68</v>
      </c>
      <c r="P30" t="s">
        <v>51</v>
      </c>
      <c r="Q30" t="s">
        <v>147</v>
      </c>
      <c r="R30" t="s">
        <v>140</v>
      </c>
      <c r="S30" t="s">
        <v>246</v>
      </c>
      <c r="V30" t="s">
        <v>242</v>
      </c>
      <c r="W30" t="s">
        <v>59</v>
      </c>
      <c r="X30" t="s">
        <v>243</v>
      </c>
      <c r="Y30" t="s">
        <v>75</v>
      </c>
      <c r="Z30" t="s">
        <v>158</v>
      </c>
      <c r="AA30" t="s">
        <v>48</v>
      </c>
      <c r="AB30" t="s">
        <v>244</v>
      </c>
      <c r="AC30" t="s">
        <v>245</v>
      </c>
      <c r="AD30" t="s">
        <v>68</v>
      </c>
      <c r="AE30" t="s">
        <v>51</v>
      </c>
      <c r="AF30" t="s">
        <v>147</v>
      </c>
      <c r="AG30" t="s">
        <v>140</v>
      </c>
      <c r="AH30" t="s">
        <v>246</v>
      </c>
    </row>
    <row r="31" spans="1:35" x14ac:dyDescent="0.2">
      <c r="A31" t="s">
        <v>206</v>
      </c>
      <c r="B31">
        <f t="shared" si="1"/>
        <v>0.28735632183908044</v>
      </c>
      <c r="C31">
        <f t="shared" si="1"/>
        <v>0.28735632183908044</v>
      </c>
      <c r="D31">
        <v>0.80000000000000104</v>
      </c>
      <c r="E31">
        <f t="shared" si="0"/>
        <v>9.9920072216264089E-16</v>
      </c>
      <c r="F31" t="s">
        <v>1098</v>
      </c>
      <c r="G31" t="s">
        <v>82</v>
      </c>
      <c r="H31" t="s">
        <v>247</v>
      </c>
      <c r="I31" t="s">
        <v>54</v>
      </c>
      <c r="J31" t="s">
        <v>55</v>
      </c>
      <c r="K31" t="s">
        <v>248</v>
      </c>
      <c r="L31" t="s">
        <v>249</v>
      </c>
      <c r="M31" t="s">
        <v>250</v>
      </c>
      <c r="N31" t="s">
        <v>63</v>
      </c>
      <c r="O31" t="s">
        <v>151</v>
      </c>
      <c r="P31" t="s">
        <v>196</v>
      </c>
      <c r="Q31" t="s">
        <v>97</v>
      </c>
      <c r="V31" t="s">
        <v>82</v>
      </c>
      <c r="W31" t="s">
        <v>247</v>
      </c>
      <c r="X31" t="s">
        <v>54</v>
      </c>
      <c r="Y31" t="s">
        <v>55</v>
      </c>
      <c r="Z31" t="s">
        <v>248</v>
      </c>
      <c r="AA31" t="s">
        <v>249</v>
      </c>
      <c r="AB31" t="s">
        <v>250</v>
      </c>
      <c r="AC31" t="s">
        <v>63</v>
      </c>
      <c r="AD31" t="s">
        <v>151</v>
      </c>
      <c r="AE31" t="s">
        <v>196</v>
      </c>
      <c r="AF31" t="s">
        <v>97</v>
      </c>
    </row>
    <row r="32" spans="1:35" x14ac:dyDescent="0.2">
      <c r="A32" t="s">
        <v>206</v>
      </c>
      <c r="B32">
        <f t="shared" si="1"/>
        <v>0.28735632183908044</v>
      </c>
      <c r="C32">
        <f t="shared" si="1"/>
        <v>0.28735632183908044</v>
      </c>
      <c r="D32">
        <v>0.70000000000000095</v>
      </c>
      <c r="E32">
        <f t="shared" si="0"/>
        <v>-9.999999999999909E-2</v>
      </c>
      <c r="F32" t="s">
        <v>1098</v>
      </c>
      <c r="G32" t="s">
        <v>251</v>
      </c>
      <c r="H32" t="s">
        <v>68</v>
      </c>
      <c r="I32" t="s">
        <v>252</v>
      </c>
      <c r="J32" t="s">
        <v>85</v>
      </c>
      <c r="K32" t="s">
        <v>148</v>
      </c>
      <c r="L32" t="s">
        <v>253</v>
      </c>
      <c r="M32" t="s">
        <v>254</v>
      </c>
      <c r="N32" t="s">
        <v>158</v>
      </c>
      <c r="O32" t="s">
        <v>48</v>
      </c>
      <c r="P32" t="s">
        <v>255</v>
      </c>
      <c r="Q32" t="s">
        <v>97</v>
      </c>
      <c r="R32" t="s">
        <v>256</v>
      </c>
      <c r="V32" t="s">
        <v>251</v>
      </c>
      <c r="W32" t="s">
        <v>68</v>
      </c>
      <c r="X32" t="s">
        <v>252</v>
      </c>
      <c r="Y32" t="s">
        <v>85</v>
      </c>
      <c r="Z32" t="s">
        <v>148</v>
      </c>
      <c r="AA32" t="s">
        <v>253</v>
      </c>
      <c r="AB32" t="s">
        <v>254</v>
      </c>
      <c r="AC32" t="s">
        <v>158</v>
      </c>
      <c r="AD32" t="s">
        <v>48</v>
      </c>
      <c r="AE32" t="s">
        <v>255</v>
      </c>
      <c r="AF32" t="s">
        <v>97</v>
      </c>
      <c r="AG32" t="s">
        <v>256</v>
      </c>
    </row>
    <row r="33" spans="1:36" x14ac:dyDescent="0.2">
      <c r="A33" t="s">
        <v>206</v>
      </c>
      <c r="B33">
        <f t="shared" si="1"/>
        <v>0.28735632183908044</v>
      </c>
      <c r="C33">
        <f t="shared" si="1"/>
        <v>0.28735632183908044</v>
      </c>
      <c r="D33">
        <v>0.6</v>
      </c>
      <c r="E33">
        <f t="shared" si="0"/>
        <v>-0.20000000000000007</v>
      </c>
      <c r="F33" t="s">
        <v>1098</v>
      </c>
      <c r="G33" t="s">
        <v>257</v>
      </c>
      <c r="H33" t="s">
        <v>121</v>
      </c>
      <c r="I33" t="s">
        <v>109</v>
      </c>
      <c r="J33" t="s">
        <v>258</v>
      </c>
      <c r="K33" t="s">
        <v>246</v>
      </c>
      <c r="L33" t="s">
        <v>57</v>
      </c>
      <c r="M33" t="s">
        <v>259</v>
      </c>
      <c r="N33" t="s">
        <v>51</v>
      </c>
      <c r="O33" t="s">
        <v>260</v>
      </c>
      <c r="P33" t="s">
        <v>52</v>
      </c>
      <c r="Q33" t="s">
        <v>261</v>
      </c>
      <c r="R33" t="s">
        <v>48</v>
      </c>
      <c r="S33" t="s">
        <v>148</v>
      </c>
      <c r="T33" t="s">
        <v>262</v>
      </c>
      <c r="V33" t="s">
        <v>257</v>
      </c>
      <c r="W33" t="s">
        <v>121</v>
      </c>
      <c r="X33" t="s">
        <v>109</v>
      </c>
      <c r="Y33" t="s">
        <v>258</v>
      </c>
      <c r="Z33" t="s">
        <v>246</v>
      </c>
      <c r="AA33" t="s">
        <v>57</v>
      </c>
      <c r="AB33" t="s">
        <v>259</v>
      </c>
      <c r="AC33" t="s">
        <v>51</v>
      </c>
      <c r="AD33" t="s">
        <v>260</v>
      </c>
      <c r="AE33" t="s">
        <v>52</v>
      </c>
      <c r="AF33" t="s">
        <v>261</v>
      </c>
      <c r="AG33" t="s">
        <v>48</v>
      </c>
      <c r="AH33" t="s">
        <v>148</v>
      </c>
      <c r="AI33" t="s">
        <v>262</v>
      </c>
    </row>
    <row r="34" spans="1:36" x14ac:dyDescent="0.2">
      <c r="A34" t="s">
        <v>206</v>
      </c>
      <c r="B34">
        <f t="shared" si="1"/>
        <v>0.28735632183908044</v>
      </c>
      <c r="C34">
        <f t="shared" si="1"/>
        <v>0.28735632183908044</v>
      </c>
      <c r="D34">
        <v>0.5</v>
      </c>
      <c r="E34">
        <f t="shared" si="0"/>
        <v>-0.30000000000000004</v>
      </c>
      <c r="F34" t="s">
        <v>1098</v>
      </c>
      <c r="G34" t="s">
        <v>263</v>
      </c>
      <c r="H34" t="s">
        <v>264</v>
      </c>
      <c r="I34" t="s">
        <v>63</v>
      </c>
      <c r="J34" t="s">
        <v>75</v>
      </c>
      <c r="K34" t="s">
        <v>1</v>
      </c>
      <c r="L34" t="s">
        <v>265</v>
      </c>
      <c r="M34" t="s">
        <v>266</v>
      </c>
      <c r="N34" t="s">
        <v>57</v>
      </c>
      <c r="O34" t="s">
        <v>131</v>
      </c>
      <c r="P34" t="s">
        <v>75</v>
      </c>
      <c r="Q34" t="s">
        <v>267</v>
      </c>
      <c r="R34" t="s">
        <v>52</v>
      </c>
      <c r="S34" t="s">
        <v>268</v>
      </c>
      <c r="T34" t="s">
        <v>147</v>
      </c>
      <c r="V34" t="s">
        <v>263</v>
      </c>
      <c r="W34" t="s">
        <v>264</v>
      </c>
      <c r="X34" t="s">
        <v>63</v>
      </c>
      <c r="Y34" t="s">
        <v>75</v>
      </c>
      <c r="Z34" t="s">
        <v>1</v>
      </c>
      <c r="AA34" t="s">
        <v>265</v>
      </c>
      <c r="AB34" t="s">
        <v>266</v>
      </c>
      <c r="AC34" t="s">
        <v>57</v>
      </c>
      <c r="AD34" t="s">
        <v>131</v>
      </c>
      <c r="AE34" t="s">
        <v>75</v>
      </c>
      <c r="AF34" t="s">
        <v>267</v>
      </c>
      <c r="AG34" t="s">
        <v>52</v>
      </c>
      <c r="AH34" t="s">
        <v>268</v>
      </c>
      <c r="AI34" t="s">
        <v>147</v>
      </c>
    </row>
    <row r="35" spans="1:36" x14ac:dyDescent="0.2">
      <c r="A35" t="s">
        <v>206</v>
      </c>
      <c r="B35">
        <f t="shared" si="1"/>
        <v>0.28735632183908044</v>
      </c>
      <c r="C35">
        <f t="shared" si="1"/>
        <v>0.28735632183908044</v>
      </c>
      <c r="D35">
        <v>0.4</v>
      </c>
      <c r="E35">
        <f t="shared" si="0"/>
        <v>-0.4</v>
      </c>
      <c r="F35" t="s">
        <v>1098</v>
      </c>
      <c r="G35" t="s">
        <v>269</v>
      </c>
      <c r="H35" t="s">
        <v>270</v>
      </c>
      <c r="I35" t="s">
        <v>147</v>
      </c>
      <c r="J35" t="s">
        <v>121</v>
      </c>
      <c r="K35" t="s">
        <v>48</v>
      </c>
      <c r="L35" t="s">
        <v>271</v>
      </c>
      <c r="M35" t="s">
        <v>94</v>
      </c>
      <c r="N35" t="s">
        <v>272</v>
      </c>
      <c r="O35" t="s">
        <v>94</v>
      </c>
      <c r="P35" t="s">
        <v>143</v>
      </c>
      <c r="Q35" t="s">
        <v>58</v>
      </c>
      <c r="R35" t="s">
        <v>48</v>
      </c>
      <c r="S35" t="s">
        <v>273</v>
      </c>
      <c r="V35" t="s">
        <v>269</v>
      </c>
      <c r="W35" t="s">
        <v>270</v>
      </c>
      <c r="X35" t="s">
        <v>147</v>
      </c>
      <c r="Y35" t="s">
        <v>121</v>
      </c>
      <c r="Z35" t="s">
        <v>48</v>
      </c>
      <c r="AA35" t="s">
        <v>271</v>
      </c>
      <c r="AB35" t="s">
        <v>94</v>
      </c>
      <c r="AC35" t="s">
        <v>272</v>
      </c>
      <c r="AD35" t="s">
        <v>94</v>
      </c>
      <c r="AE35" t="s">
        <v>143</v>
      </c>
      <c r="AF35" t="s">
        <v>58</v>
      </c>
      <c r="AG35" t="s">
        <v>48</v>
      </c>
      <c r="AH35" t="s">
        <v>273</v>
      </c>
    </row>
    <row r="36" spans="1:36" x14ac:dyDescent="0.2">
      <c r="A36" t="s">
        <v>206</v>
      </c>
      <c r="B36">
        <f t="shared" si="1"/>
        <v>0.28735632183908044</v>
      </c>
      <c r="C36">
        <f t="shared" si="1"/>
        <v>0.28735632183908044</v>
      </c>
      <c r="D36">
        <v>0.3</v>
      </c>
      <c r="E36">
        <f t="shared" si="0"/>
        <v>-0.5</v>
      </c>
      <c r="F36" t="s">
        <v>1098</v>
      </c>
      <c r="G36" t="s">
        <v>274</v>
      </c>
      <c r="H36" t="s">
        <v>75</v>
      </c>
      <c r="I36" t="s">
        <v>1</v>
      </c>
      <c r="J36" t="s">
        <v>275</v>
      </c>
      <c r="K36" t="s">
        <v>276</v>
      </c>
      <c r="L36" t="s">
        <v>88</v>
      </c>
      <c r="M36" t="s">
        <v>68</v>
      </c>
      <c r="N36" t="s">
        <v>193</v>
      </c>
      <c r="O36" t="s">
        <v>277</v>
      </c>
      <c r="P36" t="s">
        <v>147</v>
      </c>
      <c r="Q36" t="s">
        <v>158</v>
      </c>
      <c r="R36" t="s">
        <v>48</v>
      </c>
      <c r="S36" t="s">
        <v>278</v>
      </c>
      <c r="T36" t="s">
        <v>279</v>
      </c>
      <c r="V36" t="s">
        <v>274</v>
      </c>
      <c r="W36" t="s">
        <v>75</v>
      </c>
      <c r="X36" t="s">
        <v>1</v>
      </c>
      <c r="Y36" t="s">
        <v>275</v>
      </c>
      <c r="Z36" t="s">
        <v>276</v>
      </c>
      <c r="AA36" t="s">
        <v>88</v>
      </c>
      <c r="AB36" t="s">
        <v>68</v>
      </c>
      <c r="AC36" t="s">
        <v>193</v>
      </c>
      <c r="AD36" t="s">
        <v>277</v>
      </c>
      <c r="AE36" t="s">
        <v>147</v>
      </c>
      <c r="AF36" t="s">
        <v>158</v>
      </c>
      <c r="AG36" t="s">
        <v>48</v>
      </c>
      <c r="AH36" t="s">
        <v>278</v>
      </c>
      <c r="AI36" t="s">
        <v>279</v>
      </c>
    </row>
    <row r="37" spans="1:36" x14ac:dyDescent="0.2">
      <c r="A37" t="s">
        <v>206</v>
      </c>
      <c r="B37">
        <f t="shared" si="1"/>
        <v>0.28735632183908044</v>
      </c>
      <c r="C37">
        <f t="shared" si="1"/>
        <v>0.28735632183908044</v>
      </c>
      <c r="D37">
        <v>0.2</v>
      </c>
      <c r="E37">
        <f t="shared" si="0"/>
        <v>-0.60000000000000009</v>
      </c>
      <c r="F37" t="s">
        <v>1098</v>
      </c>
      <c r="G37" t="s">
        <v>50</v>
      </c>
      <c r="H37" t="s">
        <v>280</v>
      </c>
      <c r="I37" t="s">
        <v>48</v>
      </c>
      <c r="J37" t="s">
        <v>254</v>
      </c>
      <c r="K37" t="s">
        <v>94</v>
      </c>
      <c r="L37" t="s">
        <v>143</v>
      </c>
      <c r="M37" t="s">
        <v>281</v>
      </c>
      <c r="N37" t="s">
        <v>282</v>
      </c>
      <c r="O37" t="s">
        <v>48</v>
      </c>
      <c r="P37" t="s">
        <v>148</v>
      </c>
      <c r="Q37" t="s">
        <v>283</v>
      </c>
      <c r="R37" t="s">
        <v>284</v>
      </c>
      <c r="V37" t="s">
        <v>50</v>
      </c>
      <c r="W37" t="s">
        <v>280</v>
      </c>
      <c r="X37" t="s">
        <v>48</v>
      </c>
      <c r="Y37" t="s">
        <v>254</v>
      </c>
      <c r="Z37" t="s">
        <v>94</v>
      </c>
      <c r="AA37" t="s">
        <v>143</v>
      </c>
      <c r="AB37" t="s">
        <v>281</v>
      </c>
      <c r="AC37" t="s">
        <v>282</v>
      </c>
      <c r="AD37" t="s">
        <v>48</v>
      </c>
      <c r="AE37" t="s">
        <v>148</v>
      </c>
      <c r="AF37" t="s">
        <v>283</v>
      </c>
      <c r="AG37" t="s">
        <v>284</v>
      </c>
    </row>
    <row r="38" spans="1:36" x14ac:dyDescent="0.2">
      <c r="A38" t="s">
        <v>206</v>
      </c>
      <c r="B38">
        <f t="shared" si="1"/>
        <v>0.28735632183908044</v>
      </c>
      <c r="C38">
        <f t="shared" si="1"/>
        <v>0.28735632183908044</v>
      </c>
      <c r="D38">
        <v>9.9999999999999895E-2</v>
      </c>
      <c r="E38">
        <f t="shared" si="0"/>
        <v>-0.70000000000000018</v>
      </c>
      <c r="F38" t="s">
        <v>1098</v>
      </c>
      <c r="G38" t="s">
        <v>72</v>
      </c>
      <c r="H38" t="s">
        <v>116</v>
      </c>
      <c r="I38" t="s">
        <v>75</v>
      </c>
      <c r="J38" t="s">
        <v>1</v>
      </c>
      <c r="K38" t="s">
        <v>285</v>
      </c>
      <c r="L38" t="s">
        <v>286</v>
      </c>
      <c r="M38" t="s">
        <v>287</v>
      </c>
      <c r="N38" t="s">
        <v>67</v>
      </c>
      <c r="O38" t="s">
        <v>48</v>
      </c>
      <c r="P38" t="s">
        <v>288</v>
      </c>
      <c r="Q38" t="s">
        <v>75</v>
      </c>
      <c r="R38" t="s">
        <v>289</v>
      </c>
      <c r="V38" t="s">
        <v>72</v>
      </c>
      <c r="W38" t="s">
        <v>116</v>
      </c>
      <c r="X38" t="s">
        <v>75</v>
      </c>
      <c r="Y38" t="s">
        <v>1</v>
      </c>
      <c r="Z38" t="s">
        <v>285</v>
      </c>
      <c r="AA38" t="s">
        <v>286</v>
      </c>
      <c r="AD38" t="s">
        <v>48</v>
      </c>
      <c r="AF38" t="s">
        <v>75</v>
      </c>
    </row>
    <row r="39" spans="1:36" x14ac:dyDescent="0.2">
      <c r="A39" t="s">
        <v>206</v>
      </c>
      <c r="B39">
        <f t="shared" si="1"/>
        <v>0.28735632183908044</v>
      </c>
      <c r="C39">
        <f t="shared" si="1"/>
        <v>0.28735632183908044</v>
      </c>
      <c r="D39">
        <v>0</v>
      </c>
      <c r="E39">
        <f t="shared" si="0"/>
        <v>-0.8</v>
      </c>
      <c r="F39" t="s">
        <v>1098</v>
      </c>
      <c r="G39" t="s">
        <v>72</v>
      </c>
      <c r="H39" t="s">
        <v>290</v>
      </c>
      <c r="I39" t="s">
        <v>291</v>
      </c>
      <c r="J39" t="s">
        <v>1</v>
      </c>
      <c r="K39" t="s">
        <v>292</v>
      </c>
      <c r="L39" t="s">
        <v>47</v>
      </c>
      <c r="M39" t="s">
        <v>48</v>
      </c>
      <c r="N39" t="s">
        <v>293</v>
      </c>
      <c r="O39" t="s">
        <v>294</v>
      </c>
      <c r="P39" t="s">
        <v>121</v>
      </c>
      <c r="Q39" t="s">
        <v>295</v>
      </c>
      <c r="R39" t="s">
        <v>296</v>
      </c>
    </row>
    <row r="40" spans="1:36" x14ac:dyDescent="0.2">
      <c r="A40" t="s">
        <v>206</v>
      </c>
      <c r="B40">
        <f t="shared" si="1"/>
        <v>0.28735632183908044</v>
      </c>
      <c r="C40">
        <f t="shared" si="1"/>
        <v>0.28735632183908044</v>
      </c>
      <c r="D40">
        <v>-0.1</v>
      </c>
      <c r="E40">
        <f t="shared" si="0"/>
        <v>-0.9</v>
      </c>
      <c r="F40" t="s">
        <v>1098</v>
      </c>
      <c r="G40" t="s">
        <v>297</v>
      </c>
      <c r="H40" t="s">
        <v>298</v>
      </c>
      <c r="I40" t="s">
        <v>63</v>
      </c>
      <c r="J40" t="s">
        <v>152</v>
      </c>
      <c r="K40" t="s">
        <v>88</v>
      </c>
      <c r="L40" t="s">
        <v>48</v>
      </c>
      <c r="M40" t="s">
        <v>299</v>
      </c>
      <c r="N40" t="s">
        <v>132</v>
      </c>
      <c r="O40" t="s">
        <v>158</v>
      </c>
      <c r="P40" t="s">
        <v>48</v>
      </c>
      <c r="Q40" t="s">
        <v>300</v>
      </c>
      <c r="R40" t="s">
        <v>301</v>
      </c>
    </row>
    <row r="41" spans="1:36" x14ac:dyDescent="0.2">
      <c r="A41" t="s">
        <v>206</v>
      </c>
      <c r="B41">
        <f t="shared" si="1"/>
        <v>0.28735632183908044</v>
      </c>
      <c r="C41">
        <f t="shared" si="1"/>
        <v>0.28735632183908044</v>
      </c>
      <c r="D41">
        <v>-0.2</v>
      </c>
      <c r="E41">
        <f t="shared" si="0"/>
        <v>-1</v>
      </c>
      <c r="F41" t="s">
        <v>1098</v>
      </c>
      <c r="G41" t="s">
        <v>302</v>
      </c>
      <c r="H41" t="s">
        <v>121</v>
      </c>
      <c r="I41" t="s">
        <v>186</v>
      </c>
      <c r="J41" t="s">
        <v>303</v>
      </c>
      <c r="K41" t="s">
        <v>119</v>
      </c>
      <c r="L41" t="s">
        <v>304</v>
      </c>
      <c r="M41" t="s">
        <v>305</v>
      </c>
      <c r="N41" t="s">
        <v>52</v>
      </c>
      <c r="O41" t="s">
        <v>1</v>
      </c>
      <c r="P41" t="s">
        <v>73</v>
      </c>
      <c r="Q41" t="s">
        <v>245</v>
      </c>
      <c r="R41" t="s">
        <v>306</v>
      </c>
    </row>
    <row r="42" spans="1:36" x14ac:dyDescent="0.2">
      <c r="A42" t="s">
        <v>307</v>
      </c>
      <c r="B42">
        <f>1/6.4</f>
        <v>0.15625</v>
      </c>
      <c r="C42">
        <f>1/6.4</f>
        <v>0.15625</v>
      </c>
      <c r="D42">
        <v>1.7</v>
      </c>
      <c r="E42">
        <f t="shared" si="0"/>
        <v>0.89999999999999991</v>
      </c>
      <c r="F42" t="s">
        <v>1098</v>
      </c>
      <c r="G42" t="s">
        <v>82</v>
      </c>
      <c r="H42" t="s">
        <v>281</v>
      </c>
      <c r="I42" t="s">
        <v>41</v>
      </c>
      <c r="J42" t="s">
        <v>85</v>
      </c>
      <c r="K42" t="s">
        <v>308</v>
      </c>
      <c r="L42" t="s">
        <v>140</v>
      </c>
      <c r="M42" t="s">
        <v>309</v>
      </c>
      <c r="N42" t="s">
        <v>121</v>
      </c>
      <c r="O42" t="s">
        <v>48</v>
      </c>
      <c r="P42" t="s">
        <v>276</v>
      </c>
      <c r="Q42" t="s">
        <v>52</v>
      </c>
      <c r="R42" t="s">
        <v>223</v>
      </c>
      <c r="S42" t="s">
        <v>186</v>
      </c>
      <c r="T42" t="s">
        <v>310</v>
      </c>
      <c r="U42" t="s">
        <v>311</v>
      </c>
      <c r="V42" t="s">
        <v>82</v>
      </c>
      <c r="W42" t="s">
        <v>281</v>
      </c>
      <c r="X42" t="s">
        <v>41</v>
      </c>
      <c r="Y42" t="s">
        <v>85</v>
      </c>
      <c r="Z42" t="s">
        <v>308</v>
      </c>
      <c r="AA42" t="s">
        <v>140</v>
      </c>
      <c r="AB42" t="s">
        <v>309</v>
      </c>
      <c r="AC42" t="s">
        <v>121</v>
      </c>
      <c r="AD42" t="s">
        <v>48</v>
      </c>
      <c r="AE42" t="s">
        <v>276</v>
      </c>
      <c r="AF42" t="s">
        <v>52</v>
      </c>
      <c r="AG42" t="s">
        <v>223</v>
      </c>
      <c r="AH42" t="s">
        <v>186</v>
      </c>
      <c r="AI42" t="s">
        <v>310</v>
      </c>
      <c r="AJ42" t="s">
        <v>311</v>
      </c>
    </row>
    <row r="43" spans="1:36" x14ac:dyDescent="0.2">
      <c r="A43" t="s">
        <v>307</v>
      </c>
      <c r="B43">
        <f t="shared" ref="B43:C61" si="2">1/6.4</f>
        <v>0.15625</v>
      </c>
      <c r="C43">
        <f t="shared" si="2"/>
        <v>0.15625</v>
      </c>
      <c r="D43">
        <v>1.6</v>
      </c>
      <c r="E43">
        <f t="shared" si="0"/>
        <v>0.8</v>
      </c>
      <c r="F43" t="s">
        <v>1098</v>
      </c>
      <c r="G43" t="s">
        <v>297</v>
      </c>
      <c r="H43" t="s">
        <v>312</v>
      </c>
      <c r="I43" t="s">
        <v>65</v>
      </c>
      <c r="J43" t="s">
        <v>313</v>
      </c>
      <c r="K43" t="s">
        <v>314</v>
      </c>
      <c r="L43" t="s">
        <v>68</v>
      </c>
      <c r="M43" t="s">
        <v>315</v>
      </c>
      <c r="N43" t="s">
        <v>316</v>
      </c>
      <c r="O43" t="s">
        <v>184</v>
      </c>
      <c r="P43" t="s">
        <v>317</v>
      </c>
      <c r="Q43" t="s">
        <v>140</v>
      </c>
      <c r="R43" t="s">
        <v>48</v>
      </c>
      <c r="S43" t="s">
        <v>176</v>
      </c>
      <c r="V43" t="s">
        <v>297</v>
      </c>
      <c r="W43" t="s">
        <v>312</v>
      </c>
      <c r="X43" t="s">
        <v>65</v>
      </c>
      <c r="Y43" t="s">
        <v>313</v>
      </c>
      <c r="Z43" t="s">
        <v>314</v>
      </c>
      <c r="AA43" t="s">
        <v>68</v>
      </c>
      <c r="AB43" t="s">
        <v>315</v>
      </c>
      <c r="AC43" t="s">
        <v>316</v>
      </c>
      <c r="AD43" t="s">
        <v>184</v>
      </c>
      <c r="AE43" t="s">
        <v>317</v>
      </c>
      <c r="AF43" t="s">
        <v>140</v>
      </c>
      <c r="AG43" t="s">
        <v>48</v>
      </c>
      <c r="AH43" t="s">
        <v>176</v>
      </c>
    </row>
    <row r="44" spans="1:36" x14ac:dyDescent="0.2">
      <c r="A44" t="s">
        <v>307</v>
      </c>
      <c r="B44">
        <f t="shared" si="2"/>
        <v>0.15625</v>
      </c>
      <c r="C44">
        <f t="shared" si="2"/>
        <v>0.15625</v>
      </c>
      <c r="D44">
        <v>1.5</v>
      </c>
      <c r="E44">
        <f t="shared" si="0"/>
        <v>0.7</v>
      </c>
      <c r="F44" t="s">
        <v>1098</v>
      </c>
      <c r="G44" t="s">
        <v>318</v>
      </c>
      <c r="H44" t="s">
        <v>319</v>
      </c>
      <c r="I44" t="s">
        <v>320</v>
      </c>
      <c r="J44" t="s">
        <v>109</v>
      </c>
      <c r="K44" t="s">
        <v>67</v>
      </c>
      <c r="L44" t="s">
        <v>68</v>
      </c>
      <c r="M44" t="s">
        <v>137</v>
      </c>
      <c r="N44" t="s">
        <v>321</v>
      </c>
      <c r="O44" t="s">
        <v>322</v>
      </c>
      <c r="P44" t="s">
        <v>323</v>
      </c>
      <c r="Q44" t="s">
        <v>97</v>
      </c>
      <c r="V44" t="s">
        <v>318</v>
      </c>
      <c r="W44" t="s">
        <v>319</v>
      </c>
      <c r="X44" t="s">
        <v>320</v>
      </c>
      <c r="Y44" t="s">
        <v>109</v>
      </c>
      <c r="Z44" t="s">
        <v>67</v>
      </c>
      <c r="AA44" t="s">
        <v>68</v>
      </c>
      <c r="AB44" t="s">
        <v>137</v>
      </c>
      <c r="AC44" t="s">
        <v>321</v>
      </c>
      <c r="AD44" t="s">
        <v>322</v>
      </c>
      <c r="AE44" t="s">
        <v>323</v>
      </c>
      <c r="AF44" t="s">
        <v>97</v>
      </c>
    </row>
    <row r="45" spans="1:36" x14ac:dyDescent="0.2">
      <c r="A45" t="s">
        <v>307</v>
      </c>
      <c r="B45">
        <f t="shared" si="2"/>
        <v>0.15625</v>
      </c>
      <c r="C45">
        <f t="shared" si="2"/>
        <v>0.15625</v>
      </c>
      <c r="D45">
        <v>1.4</v>
      </c>
      <c r="E45">
        <f t="shared" si="0"/>
        <v>0.59999999999999987</v>
      </c>
      <c r="F45" t="s">
        <v>1098</v>
      </c>
      <c r="G45" t="s">
        <v>324</v>
      </c>
      <c r="H45" t="s">
        <v>40</v>
      </c>
      <c r="I45" t="s">
        <v>83</v>
      </c>
      <c r="J45" t="s">
        <v>52</v>
      </c>
      <c r="K45" t="s">
        <v>261</v>
      </c>
      <c r="L45" t="s">
        <v>48</v>
      </c>
      <c r="M45" t="s">
        <v>325</v>
      </c>
      <c r="N45" t="s">
        <v>121</v>
      </c>
      <c r="O45" t="s">
        <v>48</v>
      </c>
      <c r="P45" t="s">
        <v>326</v>
      </c>
      <c r="Q45" t="s">
        <v>158</v>
      </c>
      <c r="R45" t="s">
        <v>48</v>
      </c>
      <c r="S45" t="s">
        <v>327</v>
      </c>
      <c r="V45" t="s">
        <v>324</v>
      </c>
      <c r="W45" t="s">
        <v>40</v>
      </c>
      <c r="X45" t="s">
        <v>83</v>
      </c>
      <c r="Y45" t="s">
        <v>52</v>
      </c>
      <c r="Z45" t="s">
        <v>261</v>
      </c>
      <c r="AA45" t="s">
        <v>48</v>
      </c>
      <c r="AB45" t="s">
        <v>325</v>
      </c>
      <c r="AC45" t="s">
        <v>121</v>
      </c>
      <c r="AD45" t="s">
        <v>48</v>
      </c>
      <c r="AE45" t="s">
        <v>326</v>
      </c>
      <c r="AF45" t="s">
        <v>158</v>
      </c>
      <c r="AG45" t="s">
        <v>48</v>
      </c>
      <c r="AH45" t="s">
        <v>327</v>
      </c>
    </row>
    <row r="46" spans="1:36" x14ac:dyDescent="0.2">
      <c r="A46" t="s">
        <v>307</v>
      </c>
      <c r="B46">
        <f t="shared" si="2"/>
        <v>0.15625</v>
      </c>
      <c r="C46">
        <f t="shared" si="2"/>
        <v>0.15625</v>
      </c>
      <c r="D46">
        <v>1.3</v>
      </c>
      <c r="E46">
        <f t="shared" si="0"/>
        <v>0.5</v>
      </c>
      <c r="F46" t="s">
        <v>1098</v>
      </c>
      <c r="G46" t="s">
        <v>190</v>
      </c>
      <c r="H46" t="s">
        <v>191</v>
      </c>
      <c r="I46" t="s">
        <v>192</v>
      </c>
      <c r="J46" t="s">
        <v>68</v>
      </c>
      <c r="K46" t="s">
        <v>328</v>
      </c>
      <c r="L46" t="s">
        <v>106</v>
      </c>
      <c r="M46" t="s">
        <v>48</v>
      </c>
      <c r="N46" t="s">
        <v>329</v>
      </c>
      <c r="O46" t="s">
        <v>57</v>
      </c>
      <c r="P46" t="s">
        <v>207</v>
      </c>
      <c r="Q46" t="s">
        <v>330</v>
      </c>
      <c r="R46" t="s">
        <v>177</v>
      </c>
      <c r="S46" t="s">
        <v>331</v>
      </c>
      <c r="V46" t="s">
        <v>190</v>
      </c>
      <c r="W46" t="s">
        <v>191</v>
      </c>
      <c r="X46" t="s">
        <v>192</v>
      </c>
      <c r="Y46" t="s">
        <v>68</v>
      </c>
      <c r="Z46" t="s">
        <v>328</v>
      </c>
      <c r="AA46" t="s">
        <v>106</v>
      </c>
      <c r="AB46" t="s">
        <v>48</v>
      </c>
      <c r="AC46" t="s">
        <v>329</v>
      </c>
      <c r="AD46" t="s">
        <v>57</v>
      </c>
      <c r="AE46" t="s">
        <v>207</v>
      </c>
      <c r="AF46" t="s">
        <v>330</v>
      </c>
      <c r="AG46" t="s">
        <v>177</v>
      </c>
      <c r="AH46" t="s">
        <v>331</v>
      </c>
    </row>
    <row r="47" spans="1:36" x14ac:dyDescent="0.2">
      <c r="A47" t="s">
        <v>307</v>
      </c>
      <c r="B47">
        <f t="shared" si="2"/>
        <v>0.15625</v>
      </c>
      <c r="C47">
        <f t="shared" si="2"/>
        <v>0.15625</v>
      </c>
      <c r="D47">
        <v>1.2</v>
      </c>
      <c r="E47">
        <f t="shared" si="0"/>
        <v>0.39999999999999991</v>
      </c>
      <c r="F47" t="s">
        <v>1098</v>
      </c>
      <c r="G47" t="s">
        <v>82</v>
      </c>
      <c r="H47" t="s">
        <v>332</v>
      </c>
      <c r="I47" t="s">
        <v>333</v>
      </c>
      <c r="J47" t="s">
        <v>334</v>
      </c>
      <c r="K47" t="s">
        <v>335</v>
      </c>
      <c r="L47" t="s">
        <v>336</v>
      </c>
      <c r="M47" t="s">
        <v>154</v>
      </c>
      <c r="N47" t="s">
        <v>101</v>
      </c>
      <c r="O47" t="s">
        <v>44</v>
      </c>
      <c r="P47" t="s">
        <v>193</v>
      </c>
      <c r="Q47" t="s">
        <v>337</v>
      </c>
      <c r="R47" t="s">
        <v>45</v>
      </c>
      <c r="S47" t="s">
        <v>338</v>
      </c>
      <c r="V47" t="s">
        <v>82</v>
      </c>
      <c r="W47" t="s">
        <v>332</v>
      </c>
      <c r="X47" t="s">
        <v>333</v>
      </c>
      <c r="Y47" t="s">
        <v>334</v>
      </c>
      <c r="Z47" t="s">
        <v>335</v>
      </c>
      <c r="AA47" t="s">
        <v>336</v>
      </c>
      <c r="AB47" t="s">
        <v>154</v>
      </c>
      <c r="AC47" t="s">
        <v>101</v>
      </c>
      <c r="AD47" t="s">
        <v>44</v>
      </c>
      <c r="AE47" t="s">
        <v>193</v>
      </c>
      <c r="AF47" t="s">
        <v>337</v>
      </c>
      <c r="AG47" t="s">
        <v>45</v>
      </c>
      <c r="AH47" t="s">
        <v>338</v>
      </c>
    </row>
    <row r="48" spans="1:36" x14ac:dyDescent="0.2">
      <c r="A48" t="s">
        <v>307</v>
      </c>
      <c r="B48">
        <f t="shared" si="2"/>
        <v>0.15625</v>
      </c>
      <c r="C48">
        <f t="shared" si="2"/>
        <v>0.15625</v>
      </c>
      <c r="D48">
        <v>1.1000000000000001</v>
      </c>
      <c r="E48">
        <f t="shared" si="0"/>
        <v>0.30000000000000004</v>
      </c>
      <c r="F48" t="s">
        <v>1098</v>
      </c>
      <c r="G48" t="s">
        <v>182</v>
      </c>
      <c r="H48" t="s">
        <v>339</v>
      </c>
      <c r="I48" t="s">
        <v>340</v>
      </c>
      <c r="J48" t="s">
        <v>1</v>
      </c>
      <c r="K48" t="s">
        <v>341</v>
      </c>
      <c r="L48" t="s">
        <v>121</v>
      </c>
      <c r="M48" t="s">
        <v>342</v>
      </c>
      <c r="N48" t="s">
        <v>47</v>
      </c>
      <c r="O48" t="s">
        <v>98</v>
      </c>
      <c r="P48" t="s">
        <v>343</v>
      </c>
      <c r="Q48" t="s">
        <v>115</v>
      </c>
      <c r="R48" t="s">
        <v>108</v>
      </c>
      <c r="V48" t="s">
        <v>182</v>
      </c>
      <c r="W48" t="s">
        <v>339</v>
      </c>
      <c r="X48" t="s">
        <v>340</v>
      </c>
      <c r="Y48" t="s">
        <v>1</v>
      </c>
      <c r="Z48" t="s">
        <v>341</v>
      </c>
      <c r="AA48" t="s">
        <v>121</v>
      </c>
      <c r="AB48" t="s">
        <v>342</v>
      </c>
      <c r="AC48" t="s">
        <v>47</v>
      </c>
      <c r="AD48" t="s">
        <v>98</v>
      </c>
      <c r="AE48" t="s">
        <v>343</v>
      </c>
      <c r="AF48" t="s">
        <v>115</v>
      </c>
      <c r="AG48" t="s">
        <v>108</v>
      </c>
    </row>
    <row r="49" spans="1:34" x14ac:dyDescent="0.2">
      <c r="A49" t="s">
        <v>307</v>
      </c>
      <c r="B49">
        <f t="shared" si="2"/>
        <v>0.15625</v>
      </c>
      <c r="C49">
        <f t="shared" si="2"/>
        <v>0.15625</v>
      </c>
      <c r="D49">
        <v>1</v>
      </c>
      <c r="E49">
        <f t="shared" si="0"/>
        <v>0.19999999999999996</v>
      </c>
      <c r="F49" t="s">
        <v>1098</v>
      </c>
      <c r="G49" t="s">
        <v>344</v>
      </c>
      <c r="H49" t="s">
        <v>345</v>
      </c>
      <c r="I49" t="s">
        <v>291</v>
      </c>
      <c r="J49" t="s">
        <v>47</v>
      </c>
      <c r="K49" t="s">
        <v>48</v>
      </c>
      <c r="L49" t="s">
        <v>346</v>
      </c>
      <c r="M49" t="s">
        <v>347</v>
      </c>
      <c r="N49" t="s">
        <v>348</v>
      </c>
      <c r="O49" t="s">
        <v>63</v>
      </c>
      <c r="P49" t="s">
        <v>64</v>
      </c>
      <c r="Q49" t="s">
        <v>65</v>
      </c>
      <c r="R49" t="s">
        <v>349</v>
      </c>
      <c r="V49" t="s">
        <v>344</v>
      </c>
      <c r="W49" t="s">
        <v>345</v>
      </c>
      <c r="X49" t="s">
        <v>291</v>
      </c>
      <c r="Y49" t="s">
        <v>47</v>
      </c>
      <c r="Z49" t="s">
        <v>48</v>
      </c>
      <c r="AA49" t="s">
        <v>346</v>
      </c>
      <c r="AB49" t="s">
        <v>347</v>
      </c>
      <c r="AC49" t="s">
        <v>348</v>
      </c>
      <c r="AD49" t="s">
        <v>63</v>
      </c>
      <c r="AE49" t="s">
        <v>64</v>
      </c>
      <c r="AF49" t="s">
        <v>65</v>
      </c>
      <c r="AG49" t="s">
        <v>349</v>
      </c>
    </row>
    <row r="50" spans="1:34" x14ac:dyDescent="0.2">
      <c r="A50" t="s">
        <v>307</v>
      </c>
      <c r="B50">
        <f t="shared" si="2"/>
        <v>0.15625</v>
      </c>
      <c r="C50">
        <f t="shared" si="2"/>
        <v>0.15625</v>
      </c>
      <c r="D50">
        <v>0.90000000000000102</v>
      </c>
      <c r="E50">
        <f t="shared" si="0"/>
        <v>0.10000000000000098</v>
      </c>
      <c r="F50" t="s">
        <v>1098</v>
      </c>
      <c r="G50" t="s">
        <v>274</v>
      </c>
      <c r="H50" t="s">
        <v>75</v>
      </c>
      <c r="I50" t="s">
        <v>1</v>
      </c>
      <c r="J50" t="s">
        <v>275</v>
      </c>
      <c r="K50" t="s">
        <v>276</v>
      </c>
      <c r="L50" t="s">
        <v>184</v>
      </c>
      <c r="M50" t="s">
        <v>68</v>
      </c>
      <c r="N50" t="s">
        <v>350</v>
      </c>
      <c r="O50" t="s">
        <v>351</v>
      </c>
      <c r="P50" t="s">
        <v>85</v>
      </c>
      <c r="Q50" t="s">
        <v>152</v>
      </c>
      <c r="R50" t="s">
        <v>59</v>
      </c>
      <c r="S50" t="s">
        <v>352</v>
      </c>
      <c r="V50" t="s">
        <v>274</v>
      </c>
      <c r="W50" t="s">
        <v>75</v>
      </c>
      <c r="X50" t="s">
        <v>1</v>
      </c>
      <c r="Y50" t="s">
        <v>275</v>
      </c>
      <c r="Z50" t="s">
        <v>276</v>
      </c>
      <c r="AA50" t="s">
        <v>184</v>
      </c>
      <c r="AB50" t="s">
        <v>68</v>
      </c>
      <c r="AC50" t="s">
        <v>350</v>
      </c>
      <c r="AD50" t="s">
        <v>351</v>
      </c>
      <c r="AE50" t="s">
        <v>85</v>
      </c>
      <c r="AF50" t="s">
        <v>152</v>
      </c>
      <c r="AG50" t="s">
        <v>59</v>
      </c>
      <c r="AH50" t="s">
        <v>352</v>
      </c>
    </row>
    <row r="51" spans="1:34" x14ac:dyDescent="0.2">
      <c r="A51" t="s">
        <v>307</v>
      </c>
      <c r="B51">
        <f t="shared" si="2"/>
        <v>0.15625</v>
      </c>
      <c r="C51">
        <f t="shared" si="2"/>
        <v>0.15625</v>
      </c>
      <c r="D51">
        <v>0.80000000000000104</v>
      </c>
      <c r="E51">
        <f t="shared" si="0"/>
        <v>9.9920072216264089E-16</v>
      </c>
      <c r="F51" t="s">
        <v>1098</v>
      </c>
      <c r="G51" t="s">
        <v>318</v>
      </c>
      <c r="H51" t="s">
        <v>353</v>
      </c>
      <c r="I51" t="s">
        <v>354</v>
      </c>
      <c r="J51" t="s">
        <v>109</v>
      </c>
      <c r="K51" t="s">
        <v>52</v>
      </c>
      <c r="L51" t="s">
        <v>355</v>
      </c>
      <c r="M51" t="s">
        <v>48</v>
      </c>
      <c r="N51" t="s">
        <v>356</v>
      </c>
      <c r="O51" t="s">
        <v>245</v>
      </c>
      <c r="P51" t="s">
        <v>131</v>
      </c>
      <c r="Q51" t="s">
        <v>357</v>
      </c>
      <c r="R51" t="s">
        <v>358</v>
      </c>
      <c r="V51" t="s">
        <v>318</v>
      </c>
      <c r="W51" t="s">
        <v>353</v>
      </c>
      <c r="X51" t="s">
        <v>354</v>
      </c>
      <c r="Y51" t="s">
        <v>109</v>
      </c>
      <c r="Z51" t="s">
        <v>52</v>
      </c>
      <c r="AA51" t="s">
        <v>355</v>
      </c>
      <c r="AB51" t="s">
        <v>48</v>
      </c>
      <c r="AC51" t="s">
        <v>356</v>
      </c>
      <c r="AD51" t="s">
        <v>245</v>
      </c>
      <c r="AE51" t="s">
        <v>131</v>
      </c>
      <c r="AF51" t="s">
        <v>357</v>
      </c>
      <c r="AG51" t="s">
        <v>358</v>
      </c>
    </row>
    <row r="52" spans="1:34" x14ac:dyDescent="0.2">
      <c r="A52" t="s">
        <v>307</v>
      </c>
      <c r="B52">
        <f t="shared" si="2"/>
        <v>0.15625</v>
      </c>
      <c r="C52">
        <f t="shared" si="2"/>
        <v>0.15625</v>
      </c>
      <c r="D52">
        <v>0.70000000000000095</v>
      </c>
      <c r="E52">
        <f t="shared" si="0"/>
        <v>-9.999999999999909E-2</v>
      </c>
      <c r="F52" t="s">
        <v>1098</v>
      </c>
      <c r="G52" t="s">
        <v>359</v>
      </c>
      <c r="H52" t="s">
        <v>360</v>
      </c>
      <c r="I52" t="s">
        <v>361</v>
      </c>
      <c r="J52" t="s">
        <v>351</v>
      </c>
      <c r="K52" t="s">
        <v>1</v>
      </c>
      <c r="L52" t="s">
        <v>362</v>
      </c>
      <c r="M52" t="s">
        <v>121</v>
      </c>
      <c r="N52" t="s">
        <v>186</v>
      </c>
      <c r="O52" t="s">
        <v>363</v>
      </c>
      <c r="P52" t="s">
        <v>57</v>
      </c>
      <c r="Q52" t="s">
        <v>122</v>
      </c>
      <c r="R52" t="s">
        <v>338</v>
      </c>
      <c r="S52" t="s">
        <v>364</v>
      </c>
      <c r="V52" t="s">
        <v>359</v>
      </c>
      <c r="W52" t="s">
        <v>360</v>
      </c>
      <c r="X52" t="s">
        <v>361</v>
      </c>
      <c r="Y52" t="s">
        <v>351</v>
      </c>
      <c r="Z52" t="s">
        <v>1</v>
      </c>
      <c r="AA52" t="s">
        <v>362</v>
      </c>
      <c r="AB52" t="s">
        <v>121</v>
      </c>
      <c r="AC52" t="s">
        <v>186</v>
      </c>
      <c r="AD52" t="s">
        <v>363</v>
      </c>
      <c r="AE52" t="s">
        <v>57</v>
      </c>
      <c r="AF52" t="s">
        <v>122</v>
      </c>
      <c r="AG52" t="s">
        <v>338</v>
      </c>
      <c r="AH52" t="s">
        <v>364</v>
      </c>
    </row>
    <row r="53" spans="1:34" x14ac:dyDescent="0.2">
      <c r="A53" t="s">
        <v>307</v>
      </c>
      <c r="B53">
        <f t="shared" si="2"/>
        <v>0.15625</v>
      </c>
      <c r="C53">
        <f t="shared" si="2"/>
        <v>0.15625</v>
      </c>
      <c r="D53">
        <v>0.6</v>
      </c>
      <c r="E53">
        <f t="shared" si="0"/>
        <v>-0.20000000000000007</v>
      </c>
      <c r="F53" t="s">
        <v>1098</v>
      </c>
      <c r="G53" t="s">
        <v>274</v>
      </c>
      <c r="H53" t="s">
        <v>365</v>
      </c>
      <c r="I53" t="s">
        <v>366</v>
      </c>
      <c r="J53" t="s">
        <v>219</v>
      </c>
      <c r="K53" t="s">
        <v>192</v>
      </c>
      <c r="L53" t="s">
        <v>140</v>
      </c>
      <c r="M53" t="s">
        <v>1</v>
      </c>
      <c r="N53" t="s">
        <v>367</v>
      </c>
      <c r="O53" t="s">
        <v>52</v>
      </c>
      <c r="P53" t="s">
        <v>368</v>
      </c>
      <c r="Q53" t="s">
        <v>369</v>
      </c>
      <c r="R53" t="s">
        <v>48</v>
      </c>
      <c r="S53" t="s">
        <v>370</v>
      </c>
      <c r="V53" t="s">
        <v>274</v>
      </c>
      <c r="W53" t="s">
        <v>365</v>
      </c>
      <c r="X53" t="s">
        <v>366</v>
      </c>
      <c r="Y53" t="s">
        <v>219</v>
      </c>
      <c r="Z53" t="s">
        <v>192</v>
      </c>
      <c r="AA53" t="s">
        <v>140</v>
      </c>
      <c r="AB53" t="s">
        <v>1</v>
      </c>
      <c r="AC53" t="s">
        <v>367</v>
      </c>
      <c r="AD53" t="s">
        <v>52</v>
      </c>
      <c r="AE53" t="s">
        <v>368</v>
      </c>
      <c r="AF53" t="s">
        <v>369</v>
      </c>
      <c r="AG53" t="s">
        <v>48</v>
      </c>
      <c r="AH53" t="s">
        <v>370</v>
      </c>
    </row>
    <row r="54" spans="1:34" x14ac:dyDescent="0.2">
      <c r="A54" t="s">
        <v>307</v>
      </c>
      <c r="B54">
        <f t="shared" si="2"/>
        <v>0.15625</v>
      </c>
      <c r="C54">
        <f t="shared" si="2"/>
        <v>0.15625</v>
      </c>
      <c r="D54">
        <v>0.5</v>
      </c>
      <c r="E54">
        <f t="shared" si="0"/>
        <v>-0.30000000000000004</v>
      </c>
      <c r="F54" t="s">
        <v>1098</v>
      </c>
      <c r="G54" t="s">
        <v>371</v>
      </c>
      <c r="H54" t="s">
        <v>372</v>
      </c>
      <c r="I54" t="s">
        <v>44</v>
      </c>
      <c r="J54" t="s">
        <v>131</v>
      </c>
      <c r="K54" t="s">
        <v>373</v>
      </c>
      <c r="L54" t="s">
        <v>374</v>
      </c>
      <c r="M54" t="s">
        <v>375</v>
      </c>
      <c r="N54" t="s">
        <v>1</v>
      </c>
      <c r="O54" t="s">
        <v>376</v>
      </c>
      <c r="P54" t="s">
        <v>377</v>
      </c>
      <c r="Q54" t="s">
        <v>121</v>
      </c>
      <c r="R54" t="s">
        <v>378</v>
      </c>
      <c r="V54" t="s">
        <v>371</v>
      </c>
      <c r="X54" t="s">
        <v>44</v>
      </c>
      <c r="Y54" t="s">
        <v>131</v>
      </c>
      <c r="AC54" t="s">
        <v>1</v>
      </c>
    </row>
    <row r="55" spans="1:34" x14ac:dyDescent="0.2">
      <c r="A55" t="s">
        <v>307</v>
      </c>
      <c r="B55">
        <f t="shared" si="2"/>
        <v>0.15625</v>
      </c>
      <c r="C55">
        <f t="shared" si="2"/>
        <v>0.15625</v>
      </c>
      <c r="D55">
        <v>0.4</v>
      </c>
      <c r="E55">
        <f t="shared" si="0"/>
        <v>-0.4</v>
      </c>
      <c r="F55" t="s">
        <v>1098</v>
      </c>
      <c r="G55" t="s">
        <v>50</v>
      </c>
      <c r="H55" t="s">
        <v>351</v>
      </c>
      <c r="I55" t="s">
        <v>1</v>
      </c>
      <c r="J55" t="s">
        <v>362</v>
      </c>
      <c r="K55" t="s">
        <v>121</v>
      </c>
      <c r="L55" t="s">
        <v>109</v>
      </c>
      <c r="M55" t="s">
        <v>379</v>
      </c>
      <c r="N55" t="s">
        <v>380</v>
      </c>
      <c r="O55" t="s">
        <v>57</v>
      </c>
      <c r="P55" t="s">
        <v>381</v>
      </c>
      <c r="Q55" t="s">
        <v>128</v>
      </c>
      <c r="R55" t="s">
        <v>212</v>
      </c>
    </row>
    <row r="56" spans="1:34" x14ac:dyDescent="0.2">
      <c r="A56" t="s">
        <v>307</v>
      </c>
      <c r="B56">
        <f t="shared" si="2"/>
        <v>0.15625</v>
      </c>
      <c r="C56">
        <f t="shared" si="2"/>
        <v>0.15625</v>
      </c>
      <c r="D56">
        <v>0.3</v>
      </c>
      <c r="E56">
        <f t="shared" si="0"/>
        <v>-0.5</v>
      </c>
      <c r="F56" t="s">
        <v>1098</v>
      </c>
      <c r="G56" t="s">
        <v>324</v>
      </c>
      <c r="H56" t="s">
        <v>121</v>
      </c>
      <c r="I56" t="s">
        <v>186</v>
      </c>
      <c r="J56" t="s">
        <v>303</v>
      </c>
      <c r="K56" t="s">
        <v>111</v>
      </c>
      <c r="L56" t="s">
        <v>52</v>
      </c>
      <c r="M56" t="s">
        <v>48</v>
      </c>
      <c r="N56" t="s">
        <v>382</v>
      </c>
      <c r="O56" t="s">
        <v>383</v>
      </c>
      <c r="P56" t="s">
        <v>116</v>
      </c>
      <c r="Q56" t="s">
        <v>136</v>
      </c>
    </row>
    <row r="57" spans="1:34" x14ac:dyDescent="0.2">
      <c r="A57" t="s">
        <v>307</v>
      </c>
      <c r="B57">
        <f t="shared" si="2"/>
        <v>0.15625</v>
      </c>
      <c r="C57">
        <f t="shared" si="2"/>
        <v>0.15625</v>
      </c>
      <c r="D57">
        <v>0.2</v>
      </c>
      <c r="E57">
        <f t="shared" si="0"/>
        <v>-0.60000000000000009</v>
      </c>
      <c r="F57" t="s">
        <v>1098</v>
      </c>
      <c r="G57" t="s">
        <v>318</v>
      </c>
      <c r="H57" t="s">
        <v>262</v>
      </c>
      <c r="I57" t="s">
        <v>384</v>
      </c>
      <c r="J57" t="s">
        <v>1</v>
      </c>
      <c r="K57" t="s">
        <v>385</v>
      </c>
      <c r="L57" t="s">
        <v>88</v>
      </c>
      <c r="M57" t="s">
        <v>143</v>
      </c>
      <c r="N57" t="s">
        <v>261</v>
      </c>
      <c r="O57" t="s">
        <v>386</v>
      </c>
      <c r="P57" t="s">
        <v>70</v>
      </c>
      <c r="Q57" t="s">
        <v>41</v>
      </c>
      <c r="R57" t="s">
        <v>48</v>
      </c>
      <c r="S57" t="s">
        <v>171</v>
      </c>
    </row>
    <row r="58" spans="1:34" x14ac:dyDescent="0.2">
      <c r="A58" t="s">
        <v>307</v>
      </c>
      <c r="B58">
        <f t="shared" si="2"/>
        <v>0.15625</v>
      </c>
      <c r="C58">
        <f t="shared" si="2"/>
        <v>0.15625</v>
      </c>
      <c r="D58">
        <v>9.9999999999999895E-2</v>
      </c>
      <c r="E58">
        <f t="shared" si="0"/>
        <v>-0.70000000000000018</v>
      </c>
      <c r="F58" t="s">
        <v>1098</v>
      </c>
      <c r="G58" t="s">
        <v>182</v>
      </c>
      <c r="H58" t="s">
        <v>353</v>
      </c>
      <c r="I58" t="s">
        <v>387</v>
      </c>
      <c r="J58" t="s">
        <v>224</v>
      </c>
      <c r="K58" t="s">
        <v>52</v>
      </c>
      <c r="L58" t="s">
        <v>112</v>
      </c>
      <c r="M58" t="s">
        <v>48</v>
      </c>
      <c r="N58" t="s">
        <v>219</v>
      </c>
      <c r="O58" t="s">
        <v>336</v>
      </c>
      <c r="P58" t="s">
        <v>388</v>
      </c>
      <c r="Q58" t="s">
        <v>48</v>
      </c>
      <c r="R58" t="s">
        <v>389</v>
      </c>
      <c r="S58" t="s">
        <v>230</v>
      </c>
    </row>
    <row r="59" spans="1:34" x14ac:dyDescent="0.2">
      <c r="A59" t="s">
        <v>307</v>
      </c>
      <c r="B59">
        <f t="shared" si="2"/>
        <v>0.15625</v>
      </c>
      <c r="C59">
        <f t="shared" si="2"/>
        <v>0.15625</v>
      </c>
      <c r="D59">
        <v>0</v>
      </c>
      <c r="E59">
        <f t="shared" si="0"/>
        <v>-0.8</v>
      </c>
      <c r="F59" t="s">
        <v>1098</v>
      </c>
      <c r="G59" t="s">
        <v>216</v>
      </c>
      <c r="H59" t="s">
        <v>69</v>
      </c>
      <c r="I59" t="s">
        <v>78</v>
      </c>
      <c r="J59" t="s">
        <v>390</v>
      </c>
      <c r="K59" t="s">
        <v>391</v>
      </c>
      <c r="L59" t="s">
        <v>392</v>
      </c>
      <c r="M59" t="s">
        <v>128</v>
      </c>
      <c r="N59" t="s">
        <v>48</v>
      </c>
      <c r="O59" t="s">
        <v>393</v>
      </c>
      <c r="P59" t="s">
        <v>394</v>
      </c>
    </row>
    <row r="60" spans="1:34" x14ac:dyDescent="0.2">
      <c r="A60" t="s">
        <v>307</v>
      </c>
      <c r="B60">
        <f t="shared" si="2"/>
        <v>0.15625</v>
      </c>
      <c r="C60">
        <f t="shared" si="2"/>
        <v>0.15625</v>
      </c>
      <c r="D60">
        <v>-0.1</v>
      </c>
      <c r="E60">
        <f t="shared" si="0"/>
        <v>-0.9</v>
      </c>
      <c r="F60" t="s">
        <v>1098</v>
      </c>
      <c r="G60" t="s">
        <v>72</v>
      </c>
      <c r="H60" t="s">
        <v>78</v>
      </c>
      <c r="I60" t="s">
        <v>164</v>
      </c>
      <c r="J60" t="s">
        <v>143</v>
      </c>
      <c r="K60" t="s">
        <v>165</v>
      </c>
      <c r="L60" t="s">
        <v>52</v>
      </c>
      <c r="M60" t="s">
        <v>166</v>
      </c>
      <c r="N60" t="s">
        <v>75</v>
      </c>
      <c r="O60" t="s">
        <v>48</v>
      </c>
      <c r="P60" t="s">
        <v>395</v>
      </c>
      <c r="Q60" t="s">
        <v>177</v>
      </c>
      <c r="R60" t="s">
        <v>396</v>
      </c>
    </row>
    <row r="61" spans="1:34" x14ac:dyDescent="0.2">
      <c r="A61" t="s">
        <v>307</v>
      </c>
      <c r="B61">
        <f t="shared" si="2"/>
        <v>0.15625</v>
      </c>
      <c r="C61">
        <f t="shared" si="2"/>
        <v>0.15625</v>
      </c>
      <c r="D61">
        <v>-0.2</v>
      </c>
      <c r="E61">
        <f t="shared" si="0"/>
        <v>-1</v>
      </c>
      <c r="F61" t="s">
        <v>1098</v>
      </c>
      <c r="G61" t="s">
        <v>50</v>
      </c>
      <c r="H61" t="s">
        <v>75</v>
      </c>
      <c r="I61" t="s">
        <v>184</v>
      </c>
      <c r="J61" t="s">
        <v>397</v>
      </c>
      <c r="K61" t="s">
        <v>67</v>
      </c>
      <c r="L61" t="s">
        <v>186</v>
      </c>
      <c r="M61" t="s">
        <v>398</v>
      </c>
      <c r="N61" t="s">
        <v>119</v>
      </c>
      <c r="O61" t="s">
        <v>52</v>
      </c>
      <c r="P61" t="s">
        <v>399</v>
      </c>
      <c r="Q61" t="s">
        <v>400</v>
      </c>
      <c r="R61" t="s">
        <v>77</v>
      </c>
      <c r="S61" t="s">
        <v>128</v>
      </c>
      <c r="T61" t="s">
        <v>48</v>
      </c>
      <c r="U61" t="s">
        <v>401</v>
      </c>
    </row>
    <row r="62" spans="1:34" x14ac:dyDescent="0.2">
      <c r="A62" t="s">
        <v>402</v>
      </c>
      <c r="B62">
        <f>1/11.65</f>
        <v>8.5836909871244635E-2</v>
      </c>
      <c r="C62">
        <f>1/11.65</f>
        <v>8.5836909871244635E-2</v>
      </c>
      <c r="D62">
        <v>1.7</v>
      </c>
      <c r="E62">
        <f t="shared" si="0"/>
        <v>0.89999999999999991</v>
      </c>
      <c r="F62" t="s">
        <v>1098</v>
      </c>
      <c r="G62" t="s">
        <v>274</v>
      </c>
      <c r="H62" t="s">
        <v>75</v>
      </c>
      <c r="I62" t="s">
        <v>403</v>
      </c>
      <c r="J62" t="s">
        <v>97</v>
      </c>
      <c r="K62" t="s">
        <v>57</v>
      </c>
      <c r="L62" t="s">
        <v>184</v>
      </c>
      <c r="M62" t="s">
        <v>48</v>
      </c>
      <c r="N62" t="s">
        <v>404</v>
      </c>
      <c r="O62" t="s">
        <v>75</v>
      </c>
      <c r="P62" t="s">
        <v>405</v>
      </c>
      <c r="Q62" t="s">
        <v>106</v>
      </c>
      <c r="R62" t="s">
        <v>406</v>
      </c>
      <c r="S62" t="s">
        <v>276</v>
      </c>
      <c r="V62" t="s">
        <v>274</v>
      </c>
      <c r="W62" t="s">
        <v>75</v>
      </c>
      <c r="X62" t="s">
        <v>403</v>
      </c>
      <c r="Y62" t="s">
        <v>97</v>
      </c>
      <c r="Z62" t="s">
        <v>57</v>
      </c>
      <c r="AA62" t="s">
        <v>184</v>
      </c>
      <c r="AB62" t="s">
        <v>48</v>
      </c>
      <c r="AC62" t="s">
        <v>404</v>
      </c>
      <c r="AD62" t="s">
        <v>75</v>
      </c>
      <c r="AE62" t="s">
        <v>405</v>
      </c>
      <c r="AF62" t="s">
        <v>106</v>
      </c>
      <c r="AG62" t="s">
        <v>406</v>
      </c>
      <c r="AH62" t="s">
        <v>276</v>
      </c>
    </row>
    <row r="63" spans="1:34" x14ac:dyDescent="0.2">
      <c r="A63" t="s">
        <v>402</v>
      </c>
      <c r="B63">
        <f t="shared" ref="B63:C81" si="3">1/11.65</f>
        <v>8.5836909871244635E-2</v>
      </c>
      <c r="C63">
        <f t="shared" si="3"/>
        <v>8.5836909871244635E-2</v>
      </c>
      <c r="D63">
        <v>1.6</v>
      </c>
      <c r="E63">
        <f t="shared" si="0"/>
        <v>0.8</v>
      </c>
      <c r="F63" t="s">
        <v>1098</v>
      </c>
      <c r="G63" t="s">
        <v>50</v>
      </c>
      <c r="H63" t="s">
        <v>291</v>
      </c>
      <c r="I63" t="s">
        <v>48</v>
      </c>
      <c r="J63" t="s">
        <v>407</v>
      </c>
      <c r="K63" t="s">
        <v>140</v>
      </c>
      <c r="L63" t="s">
        <v>1</v>
      </c>
      <c r="M63" t="s">
        <v>81</v>
      </c>
      <c r="N63" t="s">
        <v>408</v>
      </c>
      <c r="O63" t="s">
        <v>219</v>
      </c>
      <c r="P63" t="s">
        <v>245</v>
      </c>
      <c r="Q63" t="s">
        <v>409</v>
      </c>
      <c r="R63" t="s">
        <v>108</v>
      </c>
      <c r="V63" t="s">
        <v>50</v>
      </c>
      <c r="W63" t="s">
        <v>291</v>
      </c>
      <c r="X63" t="s">
        <v>48</v>
      </c>
      <c r="Y63" t="s">
        <v>407</v>
      </c>
      <c r="Z63" t="s">
        <v>140</v>
      </c>
      <c r="AA63" t="s">
        <v>1</v>
      </c>
      <c r="AB63" t="s">
        <v>81</v>
      </c>
      <c r="AC63" t="s">
        <v>408</v>
      </c>
      <c r="AD63" t="s">
        <v>219</v>
      </c>
      <c r="AE63" t="s">
        <v>245</v>
      </c>
      <c r="AF63" t="s">
        <v>409</v>
      </c>
      <c r="AG63" t="s">
        <v>108</v>
      </c>
    </row>
    <row r="64" spans="1:34" x14ac:dyDescent="0.2">
      <c r="A64" t="s">
        <v>402</v>
      </c>
      <c r="B64">
        <f t="shared" si="3"/>
        <v>8.5836909871244635E-2</v>
      </c>
      <c r="C64">
        <f t="shared" si="3"/>
        <v>8.5836909871244635E-2</v>
      </c>
      <c r="D64">
        <v>1.5</v>
      </c>
      <c r="E64">
        <f t="shared" si="0"/>
        <v>0.7</v>
      </c>
      <c r="F64" t="s">
        <v>1098</v>
      </c>
      <c r="G64" t="s">
        <v>150</v>
      </c>
      <c r="H64" t="s">
        <v>63</v>
      </c>
      <c r="I64" t="s">
        <v>151</v>
      </c>
      <c r="J64" t="s">
        <v>152</v>
      </c>
      <c r="K64" t="s">
        <v>52</v>
      </c>
      <c r="L64" t="s">
        <v>56</v>
      </c>
      <c r="M64" t="s">
        <v>153</v>
      </c>
      <c r="N64" t="s">
        <v>48</v>
      </c>
      <c r="O64" t="s">
        <v>410</v>
      </c>
      <c r="P64" t="s">
        <v>47</v>
      </c>
      <c r="Q64" t="s">
        <v>101</v>
      </c>
      <c r="R64" t="s">
        <v>118</v>
      </c>
      <c r="V64" t="s">
        <v>150</v>
      </c>
      <c r="W64" t="s">
        <v>63</v>
      </c>
      <c r="X64" t="s">
        <v>151</v>
      </c>
      <c r="Y64" t="s">
        <v>152</v>
      </c>
      <c r="Z64" t="s">
        <v>52</v>
      </c>
      <c r="AA64" t="s">
        <v>56</v>
      </c>
      <c r="AB64" t="s">
        <v>153</v>
      </c>
      <c r="AC64" t="s">
        <v>48</v>
      </c>
      <c r="AD64" t="s">
        <v>410</v>
      </c>
      <c r="AE64" t="s">
        <v>47</v>
      </c>
      <c r="AF64" t="s">
        <v>101</v>
      </c>
      <c r="AG64" t="s">
        <v>118</v>
      </c>
    </row>
    <row r="65" spans="1:34" x14ac:dyDescent="0.2">
      <c r="A65" t="s">
        <v>402</v>
      </c>
      <c r="B65">
        <f t="shared" si="3"/>
        <v>8.5836909871244635E-2</v>
      </c>
      <c r="C65">
        <f t="shared" si="3"/>
        <v>8.5836909871244635E-2</v>
      </c>
      <c r="D65">
        <v>1.4</v>
      </c>
      <c r="E65">
        <f t="shared" si="0"/>
        <v>0.59999999999999987</v>
      </c>
      <c r="F65" t="s">
        <v>1098</v>
      </c>
      <c r="G65" t="s">
        <v>297</v>
      </c>
      <c r="H65" t="s">
        <v>75</v>
      </c>
      <c r="I65" t="s">
        <v>411</v>
      </c>
      <c r="J65" t="s">
        <v>67</v>
      </c>
      <c r="K65" t="s">
        <v>101</v>
      </c>
      <c r="L65" t="s">
        <v>64</v>
      </c>
      <c r="M65" t="s">
        <v>65</v>
      </c>
      <c r="N65" t="s">
        <v>412</v>
      </c>
      <c r="O65" t="s">
        <v>413</v>
      </c>
      <c r="P65" t="s">
        <v>219</v>
      </c>
      <c r="Q65" t="s">
        <v>414</v>
      </c>
      <c r="V65" t="s">
        <v>297</v>
      </c>
      <c r="W65" t="s">
        <v>75</v>
      </c>
      <c r="X65" t="s">
        <v>411</v>
      </c>
      <c r="Y65" t="s">
        <v>67</v>
      </c>
      <c r="Z65" t="s">
        <v>101</v>
      </c>
      <c r="AA65" t="s">
        <v>64</v>
      </c>
      <c r="AB65" t="s">
        <v>65</v>
      </c>
      <c r="AC65" t="s">
        <v>412</v>
      </c>
      <c r="AD65" t="s">
        <v>413</v>
      </c>
      <c r="AE65" t="s">
        <v>219</v>
      </c>
      <c r="AF65" t="s">
        <v>414</v>
      </c>
    </row>
    <row r="66" spans="1:34" x14ac:dyDescent="0.2">
      <c r="A66" t="s">
        <v>402</v>
      </c>
      <c r="B66">
        <f t="shared" si="3"/>
        <v>8.5836909871244635E-2</v>
      </c>
      <c r="C66">
        <f t="shared" si="3"/>
        <v>8.5836909871244635E-2</v>
      </c>
      <c r="D66">
        <v>1.3</v>
      </c>
      <c r="E66">
        <f t="shared" si="0"/>
        <v>0.5</v>
      </c>
      <c r="F66" t="s">
        <v>1098</v>
      </c>
      <c r="G66" t="s">
        <v>297</v>
      </c>
      <c r="H66" t="s">
        <v>312</v>
      </c>
      <c r="I66" t="s">
        <v>65</v>
      </c>
      <c r="J66" t="s">
        <v>415</v>
      </c>
      <c r="K66" t="s">
        <v>416</v>
      </c>
      <c r="L66" t="s">
        <v>151</v>
      </c>
      <c r="M66" t="s">
        <v>417</v>
      </c>
      <c r="N66" t="s">
        <v>418</v>
      </c>
      <c r="O66" t="s">
        <v>48</v>
      </c>
      <c r="P66" t="s">
        <v>419</v>
      </c>
      <c r="Q66" t="s">
        <v>420</v>
      </c>
      <c r="R66" t="s">
        <v>94</v>
      </c>
      <c r="S66" t="s">
        <v>224</v>
      </c>
      <c r="V66" t="s">
        <v>297</v>
      </c>
      <c r="W66" t="s">
        <v>312</v>
      </c>
      <c r="X66" t="s">
        <v>65</v>
      </c>
      <c r="Y66" t="s">
        <v>415</v>
      </c>
      <c r="Z66" t="s">
        <v>416</v>
      </c>
      <c r="AA66" t="s">
        <v>151</v>
      </c>
      <c r="AB66" t="s">
        <v>417</v>
      </c>
      <c r="AC66" t="s">
        <v>418</v>
      </c>
      <c r="AD66" t="s">
        <v>48</v>
      </c>
      <c r="AE66" t="s">
        <v>419</v>
      </c>
      <c r="AF66" t="s">
        <v>420</v>
      </c>
      <c r="AG66" t="s">
        <v>94</v>
      </c>
      <c r="AH66" t="s">
        <v>224</v>
      </c>
    </row>
    <row r="67" spans="1:34" x14ac:dyDescent="0.2">
      <c r="A67" t="s">
        <v>402</v>
      </c>
      <c r="B67">
        <f t="shared" si="3"/>
        <v>8.5836909871244635E-2</v>
      </c>
      <c r="C67">
        <f t="shared" si="3"/>
        <v>8.5836909871244635E-2</v>
      </c>
      <c r="D67">
        <v>1.2</v>
      </c>
      <c r="E67">
        <f t="shared" si="0"/>
        <v>0.39999999999999991</v>
      </c>
      <c r="F67" t="s">
        <v>1098</v>
      </c>
      <c r="G67" t="s">
        <v>297</v>
      </c>
      <c r="H67" t="s">
        <v>44</v>
      </c>
      <c r="I67" t="s">
        <v>155</v>
      </c>
      <c r="J67" t="s">
        <v>421</v>
      </c>
      <c r="K67" t="s">
        <v>88</v>
      </c>
      <c r="L67" t="s">
        <v>68</v>
      </c>
      <c r="M67" t="s">
        <v>422</v>
      </c>
      <c r="N67" t="s">
        <v>423</v>
      </c>
      <c r="O67" t="s">
        <v>67</v>
      </c>
      <c r="P67" t="s">
        <v>424</v>
      </c>
      <c r="Q67" t="s">
        <v>125</v>
      </c>
      <c r="R67" t="s">
        <v>410</v>
      </c>
      <c r="V67" t="s">
        <v>297</v>
      </c>
      <c r="W67" t="s">
        <v>44</v>
      </c>
      <c r="X67" t="s">
        <v>155</v>
      </c>
      <c r="Y67" t="s">
        <v>421</v>
      </c>
      <c r="Z67" t="s">
        <v>88</v>
      </c>
      <c r="AA67" t="s">
        <v>68</v>
      </c>
      <c r="AB67" t="s">
        <v>422</v>
      </c>
      <c r="AC67" t="s">
        <v>423</v>
      </c>
      <c r="AD67" t="s">
        <v>67</v>
      </c>
      <c r="AE67" t="s">
        <v>424</v>
      </c>
      <c r="AF67" t="s">
        <v>125</v>
      </c>
      <c r="AG67" t="s">
        <v>410</v>
      </c>
    </row>
    <row r="68" spans="1:34" x14ac:dyDescent="0.2">
      <c r="A68" t="s">
        <v>402</v>
      </c>
      <c r="B68">
        <f t="shared" si="3"/>
        <v>8.5836909871244635E-2</v>
      </c>
      <c r="C68">
        <f t="shared" si="3"/>
        <v>8.5836909871244635E-2</v>
      </c>
      <c r="D68">
        <v>1.1000000000000001</v>
      </c>
      <c r="E68">
        <f t="shared" ref="E68:E131" si="4">D68-0.8</f>
        <v>0.30000000000000004</v>
      </c>
      <c r="F68" t="s">
        <v>1098</v>
      </c>
      <c r="G68" t="s">
        <v>50</v>
      </c>
      <c r="H68" t="s">
        <v>425</v>
      </c>
      <c r="I68" t="s">
        <v>426</v>
      </c>
      <c r="J68" t="s">
        <v>186</v>
      </c>
      <c r="K68" t="s">
        <v>427</v>
      </c>
      <c r="L68" t="s">
        <v>57</v>
      </c>
      <c r="M68" t="s">
        <v>259</v>
      </c>
      <c r="N68" t="s">
        <v>428</v>
      </c>
      <c r="O68" t="s">
        <v>63</v>
      </c>
      <c r="P68" t="s">
        <v>429</v>
      </c>
      <c r="V68" t="s">
        <v>50</v>
      </c>
      <c r="W68" t="s">
        <v>425</v>
      </c>
      <c r="X68" t="s">
        <v>426</v>
      </c>
      <c r="Y68" t="s">
        <v>186</v>
      </c>
      <c r="Z68" t="s">
        <v>427</v>
      </c>
      <c r="AA68" t="s">
        <v>57</v>
      </c>
      <c r="AB68" t="s">
        <v>259</v>
      </c>
      <c r="AC68" t="s">
        <v>428</v>
      </c>
      <c r="AD68" t="s">
        <v>63</v>
      </c>
      <c r="AE68" t="s">
        <v>429</v>
      </c>
    </row>
    <row r="69" spans="1:34" x14ac:dyDescent="0.2">
      <c r="A69" t="s">
        <v>402</v>
      </c>
      <c r="B69">
        <f t="shared" si="3"/>
        <v>8.5836909871244635E-2</v>
      </c>
      <c r="C69">
        <f t="shared" si="3"/>
        <v>8.5836909871244635E-2</v>
      </c>
      <c r="D69">
        <v>1</v>
      </c>
      <c r="E69">
        <f t="shared" si="4"/>
        <v>0.19999999999999996</v>
      </c>
      <c r="F69" t="s">
        <v>1098</v>
      </c>
      <c r="G69" t="s">
        <v>72</v>
      </c>
      <c r="H69" t="s">
        <v>430</v>
      </c>
      <c r="I69" t="s">
        <v>431</v>
      </c>
      <c r="J69" t="s">
        <v>432</v>
      </c>
      <c r="K69" t="s">
        <v>98</v>
      </c>
      <c r="L69" t="s">
        <v>433</v>
      </c>
      <c r="M69" t="s">
        <v>434</v>
      </c>
      <c r="N69" t="s">
        <v>52</v>
      </c>
      <c r="O69" t="s">
        <v>138</v>
      </c>
      <c r="P69" t="s">
        <v>414</v>
      </c>
      <c r="Q69" t="s">
        <v>41</v>
      </c>
      <c r="R69" t="s">
        <v>256</v>
      </c>
      <c r="V69" t="s">
        <v>72</v>
      </c>
      <c r="W69" t="s">
        <v>430</v>
      </c>
      <c r="X69" t="s">
        <v>431</v>
      </c>
      <c r="Y69" t="s">
        <v>432</v>
      </c>
      <c r="Z69" t="s">
        <v>98</v>
      </c>
      <c r="AA69" t="s">
        <v>433</v>
      </c>
      <c r="AB69" t="s">
        <v>434</v>
      </c>
      <c r="AC69" t="s">
        <v>52</v>
      </c>
      <c r="AD69" t="s">
        <v>138</v>
      </c>
      <c r="AE69" t="s">
        <v>414</v>
      </c>
      <c r="AF69" t="s">
        <v>41</v>
      </c>
      <c r="AG69" t="s">
        <v>256</v>
      </c>
    </row>
    <row r="70" spans="1:34" x14ac:dyDescent="0.2">
      <c r="A70" t="s">
        <v>402</v>
      </c>
      <c r="B70">
        <f t="shared" si="3"/>
        <v>8.5836909871244635E-2</v>
      </c>
      <c r="C70">
        <f t="shared" si="3"/>
        <v>8.5836909871244635E-2</v>
      </c>
      <c r="D70">
        <v>0.90000000000000102</v>
      </c>
      <c r="E70">
        <f t="shared" si="4"/>
        <v>0.10000000000000098</v>
      </c>
      <c r="F70" t="s">
        <v>1098</v>
      </c>
      <c r="G70" t="s">
        <v>50</v>
      </c>
      <c r="H70" t="s">
        <v>92</v>
      </c>
      <c r="I70" t="s">
        <v>93</v>
      </c>
      <c r="J70" t="s">
        <v>94</v>
      </c>
      <c r="K70" t="s">
        <v>48</v>
      </c>
      <c r="L70" t="s">
        <v>95</v>
      </c>
      <c r="M70" t="s">
        <v>96</v>
      </c>
      <c r="N70" t="s">
        <v>260</v>
      </c>
      <c r="O70" t="s">
        <v>48</v>
      </c>
      <c r="P70" t="s">
        <v>435</v>
      </c>
      <c r="V70" t="s">
        <v>50</v>
      </c>
      <c r="W70" t="s">
        <v>92</v>
      </c>
      <c r="X70" t="s">
        <v>93</v>
      </c>
      <c r="Y70" t="s">
        <v>94</v>
      </c>
      <c r="Z70" t="s">
        <v>48</v>
      </c>
      <c r="AC70" t="s">
        <v>260</v>
      </c>
      <c r="AD70" t="s">
        <v>48</v>
      </c>
      <c r="AE70" t="s">
        <v>435</v>
      </c>
    </row>
    <row r="71" spans="1:34" x14ac:dyDescent="0.2">
      <c r="A71" t="s">
        <v>402</v>
      </c>
      <c r="B71">
        <f t="shared" si="3"/>
        <v>8.5836909871244635E-2</v>
      </c>
      <c r="C71">
        <f t="shared" si="3"/>
        <v>8.5836909871244635E-2</v>
      </c>
      <c r="D71">
        <v>0.80000000000000104</v>
      </c>
      <c r="E71">
        <f t="shared" si="4"/>
        <v>9.9920072216264089E-16</v>
      </c>
      <c r="F71" t="s">
        <v>1098</v>
      </c>
      <c r="G71" t="s">
        <v>436</v>
      </c>
      <c r="H71" t="s">
        <v>437</v>
      </c>
      <c r="I71" t="s">
        <v>68</v>
      </c>
      <c r="J71" t="s">
        <v>438</v>
      </c>
      <c r="K71" t="s">
        <v>439</v>
      </c>
      <c r="L71" t="s">
        <v>223</v>
      </c>
      <c r="M71" t="s">
        <v>440</v>
      </c>
      <c r="N71" t="s">
        <v>441</v>
      </c>
      <c r="O71" t="s">
        <v>41</v>
      </c>
      <c r="P71" t="s">
        <v>48</v>
      </c>
      <c r="Q71" t="s">
        <v>442</v>
      </c>
    </row>
    <row r="72" spans="1:34" x14ac:dyDescent="0.2">
      <c r="A72" t="s">
        <v>402</v>
      </c>
      <c r="B72">
        <f t="shared" si="3"/>
        <v>8.5836909871244635E-2</v>
      </c>
      <c r="C72">
        <f t="shared" si="3"/>
        <v>8.5836909871244635E-2</v>
      </c>
      <c r="D72">
        <v>0.70000000000000095</v>
      </c>
      <c r="E72">
        <f t="shared" si="4"/>
        <v>-9.999999999999909E-2</v>
      </c>
      <c r="F72" t="s">
        <v>1098</v>
      </c>
      <c r="G72" t="s">
        <v>297</v>
      </c>
      <c r="H72" t="s">
        <v>443</v>
      </c>
      <c r="I72" t="s">
        <v>67</v>
      </c>
      <c r="J72" t="s">
        <v>101</v>
      </c>
      <c r="K72" t="s">
        <v>44</v>
      </c>
      <c r="L72" t="s">
        <v>444</v>
      </c>
      <c r="M72" t="s">
        <v>52</v>
      </c>
      <c r="N72" t="s">
        <v>445</v>
      </c>
      <c r="O72" t="s">
        <v>109</v>
      </c>
      <c r="P72" t="s">
        <v>1</v>
      </c>
      <c r="Q72" t="s">
        <v>167</v>
      </c>
      <c r="R72" t="s">
        <v>121</v>
      </c>
      <c r="S72" t="s">
        <v>168</v>
      </c>
    </row>
    <row r="73" spans="1:34" x14ac:dyDescent="0.2">
      <c r="A73" t="s">
        <v>402</v>
      </c>
      <c r="B73">
        <f t="shared" si="3"/>
        <v>8.5836909871244635E-2</v>
      </c>
      <c r="C73">
        <f t="shared" si="3"/>
        <v>8.5836909871244635E-2</v>
      </c>
      <c r="D73">
        <v>0.6</v>
      </c>
      <c r="E73">
        <f t="shared" si="4"/>
        <v>-0.20000000000000007</v>
      </c>
      <c r="F73" t="s">
        <v>1098</v>
      </c>
      <c r="G73" t="s">
        <v>297</v>
      </c>
      <c r="H73" t="s">
        <v>446</v>
      </c>
      <c r="I73" t="s">
        <v>447</v>
      </c>
      <c r="J73" t="s">
        <v>48</v>
      </c>
      <c r="K73" t="s">
        <v>204</v>
      </c>
      <c r="L73" t="s">
        <v>448</v>
      </c>
      <c r="M73" t="s">
        <v>379</v>
      </c>
      <c r="N73" t="s">
        <v>128</v>
      </c>
      <c r="O73" t="s">
        <v>48</v>
      </c>
      <c r="P73" t="s">
        <v>449</v>
      </c>
    </row>
    <row r="74" spans="1:34" x14ac:dyDescent="0.2">
      <c r="A74" t="s">
        <v>402</v>
      </c>
      <c r="B74">
        <f t="shared" si="3"/>
        <v>8.5836909871244635E-2</v>
      </c>
      <c r="C74">
        <f t="shared" si="3"/>
        <v>8.5836909871244635E-2</v>
      </c>
      <c r="D74">
        <v>0.5</v>
      </c>
      <c r="E74">
        <f t="shared" si="4"/>
        <v>-0.30000000000000004</v>
      </c>
      <c r="F74" t="s">
        <v>1098</v>
      </c>
      <c r="G74" t="s">
        <v>72</v>
      </c>
      <c r="H74" t="s">
        <v>450</v>
      </c>
      <c r="I74" t="s">
        <v>451</v>
      </c>
      <c r="J74" t="s">
        <v>423</v>
      </c>
      <c r="K74" t="s">
        <v>109</v>
      </c>
      <c r="L74" t="s">
        <v>41</v>
      </c>
      <c r="M74" t="s">
        <v>48</v>
      </c>
      <c r="N74" t="s">
        <v>55</v>
      </c>
      <c r="O74" t="s">
        <v>452</v>
      </c>
      <c r="P74" t="s">
        <v>453</v>
      </c>
      <c r="Q74" t="s">
        <v>1</v>
      </c>
      <c r="R74" t="s">
        <v>454</v>
      </c>
      <c r="S74" t="s">
        <v>455</v>
      </c>
    </row>
    <row r="75" spans="1:34" x14ac:dyDescent="0.2">
      <c r="A75" t="s">
        <v>402</v>
      </c>
      <c r="B75">
        <f t="shared" si="3"/>
        <v>8.5836909871244635E-2</v>
      </c>
      <c r="C75">
        <f t="shared" si="3"/>
        <v>8.5836909871244635E-2</v>
      </c>
      <c r="D75">
        <v>0.4</v>
      </c>
      <c r="E75">
        <f t="shared" si="4"/>
        <v>-0.4</v>
      </c>
      <c r="F75" t="s">
        <v>1098</v>
      </c>
      <c r="G75" t="s">
        <v>297</v>
      </c>
      <c r="H75" t="s">
        <v>443</v>
      </c>
      <c r="I75" t="s">
        <v>67</v>
      </c>
      <c r="J75" t="s">
        <v>101</v>
      </c>
      <c r="K75" t="s">
        <v>44</v>
      </c>
      <c r="L75" t="s">
        <v>166</v>
      </c>
      <c r="M75" t="s">
        <v>224</v>
      </c>
      <c r="N75" t="s">
        <v>79</v>
      </c>
      <c r="O75" t="s">
        <v>456</v>
      </c>
      <c r="P75" t="s">
        <v>121</v>
      </c>
      <c r="Q75" t="s">
        <v>457</v>
      </c>
      <c r="R75" t="s">
        <v>458</v>
      </c>
      <c r="S75" t="s">
        <v>296</v>
      </c>
    </row>
    <row r="76" spans="1:34" x14ac:dyDescent="0.2">
      <c r="A76" t="s">
        <v>402</v>
      </c>
      <c r="B76">
        <f t="shared" si="3"/>
        <v>8.5836909871244635E-2</v>
      </c>
      <c r="C76">
        <f t="shared" si="3"/>
        <v>8.5836909871244635E-2</v>
      </c>
      <c r="D76">
        <v>0.3</v>
      </c>
      <c r="E76">
        <f t="shared" si="4"/>
        <v>-0.5</v>
      </c>
      <c r="F76" t="s">
        <v>1098</v>
      </c>
      <c r="G76" t="s">
        <v>72</v>
      </c>
      <c r="H76" t="s">
        <v>459</v>
      </c>
      <c r="I76" t="s">
        <v>460</v>
      </c>
      <c r="J76" t="s">
        <v>131</v>
      </c>
      <c r="K76" t="s">
        <v>438</v>
      </c>
      <c r="L76" t="s">
        <v>65</v>
      </c>
      <c r="M76" t="s">
        <v>461</v>
      </c>
      <c r="N76" t="s">
        <v>109</v>
      </c>
      <c r="O76" t="s">
        <v>147</v>
      </c>
      <c r="P76" t="s">
        <v>462</v>
      </c>
      <c r="Q76" t="s">
        <v>48</v>
      </c>
      <c r="R76" t="s">
        <v>463</v>
      </c>
    </row>
    <row r="77" spans="1:34" x14ac:dyDescent="0.2">
      <c r="A77" t="s">
        <v>402</v>
      </c>
      <c r="B77">
        <f t="shared" si="3"/>
        <v>8.5836909871244635E-2</v>
      </c>
      <c r="C77">
        <f t="shared" si="3"/>
        <v>8.5836909871244635E-2</v>
      </c>
      <c r="D77">
        <v>0.2</v>
      </c>
      <c r="E77">
        <f t="shared" si="4"/>
        <v>-0.60000000000000009</v>
      </c>
      <c r="F77" t="s">
        <v>1098</v>
      </c>
      <c r="G77" t="s">
        <v>464</v>
      </c>
      <c r="H77" t="s">
        <v>465</v>
      </c>
      <c r="I77" t="s">
        <v>466</v>
      </c>
      <c r="J77" t="s">
        <v>325</v>
      </c>
      <c r="K77" t="s">
        <v>158</v>
      </c>
      <c r="L77" t="s">
        <v>42</v>
      </c>
      <c r="M77" t="s">
        <v>209</v>
      </c>
      <c r="N77" t="s">
        <v>250</v>
      </c>
      <c r="O77" t="s">
        <v>101</v>
      </c>
      <c r="P77" t="s">
        <v>44</v>
      </c>
      <c r="Q77" t="s">
        <v>112</v>
      </c>
      <c r="R77" t="s">
        <v>175</v>
      </c>
    </row>
    <row r="78" spans="1:34" x14ac:dyDescent="0.2">
      <c r="A78" t="s">
        <v>402</v>
      </c>
      <c r="B78">
        <f t="shared" si="3"/>
        <v>8.5836909871244635E-2</v>
      </c>
      <c r="C78">
        <f t="shared" si="3"/>
        <v>8.5836909871244635E-2</v>
      </c>
      <c r="D78">
        <v>9.9999999999999895E-2</v>
      </c>
      <c r="E78">
        <f t="shared" si="4"/>
        <v>-0.70000000000000018</v>
      </c>
      <c r="F78" t="s">
        <v>1098</v>
      </c>
      <c r="G78" t="s">
        <v>50</v>
      </c>
      <c r="H78" t="s">
        <v>467</v>
      </c>
      <c r="I78" t="s">
        <v>109</v>
      </c>
      <c r="J78" t="s">
        <v>468</v>
      </c>
      <c r="K78" t="s">
        <v>1</v>
      </c>
      <c r="L78" t="s">
        <v>469</v>
      </c>
      <c r="M78" t="s">
        <v>470</v>
      </c>
      <c r="N78" t="s">
        <v>121</v>
      </c>
      <c r="O78" t="s">
        <v>48</v>
      </c>
      <c r="P78" t="s">
        <v>471</v>
      </c>
      <c r="Q78" t="s">
        <v>472</v>
      </c>
    </row>
    <row r="79" spans="1:34" x14ac:dyDescent="0.2">
      <c r="A79" t="s">
        <v>402</v>
      </c>
      <c r="B79">
        <f t="shared" si="3"/>
        <v>8.5836909871244635E-2</v>
      </c>
      <c r="C79">
        <f t="shared" si="3"/>
        <v>8.5836909871244635E-2</v>
      </c>
      <c r="D79">
        <v>0</v>
      </c>
      <c r="E79">
        <f t="shared" si="4"/>
        <v>-0.8</v>
      </c>
      <c r="F79" t="s">
        <v>1098</v>
      </c>
      <c r="G79" t="s">
        <v>473</v>
      </c>
      <c r="H79" t="s">
        <v>75</v>
      </c>
      <c r="I79" t="s">
        <v>474</v>
      </c>
      <c r="J79" t="s">
        <v>140</v>
      </c>
      <c r="K79" t="s">
        <v>260</v>
      </c>
      <c r="L79" t="s">
        <v>475</v>
      </c>
      <c r="M79" t="s">
        <v>476</v>
      </c>
      <c r="N79" t="s">
        <v>245</v>
      </c>
      <c r="O79" t="s">
        <v>48</v>
      </c>
      <c r="P79" t="s">
        <v>477</v>
      </c>
      <c r="Q79" t="s">
        <v>478</v>
      </c>
    </row>
    <row r="80" spans="1:34" x14ac:dyDescent="0.2">
      <c r="A80" t="s">
        <v>402</v>
      </c>
      <c r="B80">
        <f t="shared" si="3"/>
        <v>8.5836909871244635E-2</v>
      </c>
      <c r="C80">
        <f t="shared" si="3"/>
        <v>8.5836909871244635E-2</v>
      </c>
      <c r="D80">
        <v>-0.1</v>
      </c>
      <c r="E80">
        <f t="shared" si="4"/>
        <v>-0.9</v>
      </c>
      <c r="F80" t="s">
        <v>1098</v>
      </c>
      <c r="G80" t="s">
        <v>82</v>
      </c>
      <c r="H80" t="s">
        <v>340</v>
      </c>
      <c r="I80" t="s">
        <v>52</v>
      </c>
      <c r="J80" t="s">
        <v>135</v>
      </c>
      <c r="K80" t="s">
        <v>52</v>
      </c>
      <c r="L80" t="s">
        <v>465</v>
      </c>
      <c r="M80" t="s">
        <v>479</v>
      </c>
      <c r="N80" t="s">
        <v>306</v>
      </c>
      <c r="O80" t="s">
        <v>154</v>
      </c>
      <c r="P80" t="s">
        <v>63</v>
      </c>
      <c r="Q80" t="s">
        <v>75</v>
      </c>
      <c r="R80" t="s">
        <v>480</v>
      </c>
      <c r="S80" t="s">
        <v>403</v>
      </c>
    </row>
    <row r="81" spans="1:34" x14ac:dyDescent="0.2">
      <c r="A81" t="s">
        <v>402</v>
      </c>
      <c r="B81">
        <f t="shared" si="3"/>
        <v>8.5836909871244635E-2</v>
      </c>
      <c r="C81">
        <f t="shared" si="3"/>
        <v>8.5836909871244635E-2</v>
      </c>
      <c r="D81">
        <v>-0.2</v>
      </c>
      <c r="E81">
        <f t="shared" si="4"/>
        <v>-1</v>
      </c>
      <c r="F81" t="s">
        <v>1098</v>
      </c>
      <c r="G81" t="s">
        <v>72</v>
      </c>
      <c r="H81" t="s">
        <v>481</v>
      </c>
      <c r="I81" t="s">
        <v>111</v>
      </c>
      <c r="J81" t="s">
        <v>147</v>
      </c>
      <c r="K81" t="s">
        <v>121</v>
      </c>
      <c r="L81" t="s">
        <v>122</v>
      </c>
      <c r="M81" t="s">
        <v>482</v>
      </c>
      <c r="N81" t="s">
        <v>47</v>
      </c>
      <c r="O81" t="s">
        <v>1</v>
      </c>
      <c r="P81" t="s">
        <v>483</v>
      </c>
      <c r="Q81" t="s">
        <v>121</v>
      </c>
      <c r="R81" t="s">
        <v>484</v>
      </c>
      <c r="S81" t="s">
        <v>485</v>
      </c>
    </row>
    <row r="82" spans="1:34" x14ac:dyDescent="0.2">
      <c r="A82" t="s">
        <v>486</v>
      </c>
      <c r="B82">
        <f>1/20.9</f>
        <v>4.784688995215311E-2</v>
      </c>
      <c r="C82">
        <f>1/20.9</f>
        <v>4.784688995215311E-2</v>
      </c>
      <c r="D82">
        <v>1.7</v>
      </c>
      <c r="E82">
        <f t="shared" si="4"/>
        <v>0.89999999999999991</v>
      </c>
      <c r="F82" t="s">
        <v>1098</v>
      </c>
      <c r="G82" t="s">
        <v>473</v>
      </c>
      <c r="H82" t="s">
        <v>487</v>
      </c>
      <c r="I82" t="s">
        <v>79</v>
      </c>
      <c r="J82" t="s">
        <v>80</v>
      </c>
      <c r="K82" t="s">
        <v>488</v>
      </c>
      <c r="L82" t="s">
        <v>489</v>
      </c>
      <c r="M82" t="s">
        <v>68</v>
      </c>
      <c r="N82" t="s">
        <v>119</v>
      </c>
      <c r="O82" t="s">
        <v>65</v>
      </c>
      <c r="P82" t="s">
        <v>490</v>
      </c>
      <c r="Q82" t="s">
        <v>122</v>
      </c>
      <c r="R82" t="s">
        <v>108</v>
      </c>
      <c r="V82" t="s">
        <v>473</v>
      </c>
      <c r="W82" t="s">
        <v>487</v>
      </c>
      <c r="X82" t="s">
        <v>79</v>
      </c>
      <c r="Y82" t="s">
        <v>80</v>
      </c>
      <c r="Z82" t="s">
        <v>488</v>
      </c>
      <c r="AA82" t="s">
        <v>489</v>
      </c>
      <c r="AB82" t="s">
        <v>68</v>
      </c>
      <c r="AC82" t="s">
        <v>119</v>
      </c>
      <c r="AD82" t="s">
        <v>65</v>
      </c>
      <c r="AE82" t="s">
        <v>490</v>
      </c>
      <c r="AF82" t="s">
        <v>122</v>
      </c>
      <c r="AG82" t="s">
        <v>108</v>
      </c>
    </row>
    <row r="83" spans="1:34" x14ac:dyDescent="0.2">
      <c r="A83" t="s">
        <v>486</v>
      </c>
      <c r="B83">
        <f t="shared" ref="B83:C101" si="5">1/20.9</f>
        <v>4.784688995215311E-2</v>
      </c>
      <c r="C83">
        <f t="shared" si="5"/>
        <v>4.784688995215311E-2</v>
      </c>
      <c r="D83">
        <v>1.6</v>
      </c>
      <c r="E83">
        <f t="shared" si="4"/>
        <v>0.8</v>
      </c>
      <c r="F83" t="s">
        <v>1098</v>
      </c>
      <c r="G83" t="s">
        <v>269</v>
      </c>
      <c r="H83" t="s">
        <v>437</v>
      </c>
      <c r="I83" t="s">
        <v>63</v>
      </c>
      <c r="J83" t="s">
        <v>75</v>
      </c>
      <c r="K83" t="s">
        <v>491</v>
      </c>
      <c r="L83" t="s">
        <v>52</v>
      </c>
      <c r="M83" t="s">
        <v>492</v>
      </c>
      <c r="N83" t="s">
        <v>260</v>
      </c>
      <c r="O83" t="s">
        <v>1</v>
      </c>
      <c r="P83" t="s">
        <v>493</v>
      </c>
      <c r="Q83" t="s">
        <v>121</v>
      </c>
      <c r="R83" t="s">
        <v>494</v>
      </c>
      <c r="V83" t="s">
        <v>269</v>
      </c>
      <c r="W83" t="s">
        <v>437</v>
      </c>
      <c r="X83" t="s">
        <v>63</v>
      </c>
      <c r="Y83" t="s">
        <v>75</v>
      </c>
      <c r="Z83" t="s">
        <v>491</v>
      </c>
      <c r="AA83" t="s">
        <v>52</v>
      </c>
      <c r="AB83" t="s">
        <v>492</v>
      </c>
      <c r="AC83" t="s">
        <v>260</v>
      </c>
      <c r="AD83" t="s">
        <v>1</v>
      </c>
      <c r="AE83" t="s">
        <v>493</v>
      </c>
      <c r="AF83" t="s">
        <v>121</v>
      </c>
      <c r="AG83" t="s">
        <v>494</v>
      </c>
    </row>
    <row r="84" spans="1:34" x14ac:dyDescent="0.2">
      <c r="A84" t="s">
        <v>486</v>
      </c>
      <c r="B84">
        <f t="shared" si="5"/>
        <v>4.784688995215311E-2</v>
      </c>
      <c r="C84">
        <f t="shared" si="5"/>
        <v>4.784688995215311E-2</v>
      </c>
      <c r="D84">
        <v>1.5</v>
      </c>
      <c r="E84">
        <f t="shared" si="4"/>
        <v>0.7</v>
      </c>
      <c r="F84" t="s">
        <v>1098</v>
      </c>
      <c r="G84" t="s">
        <v>50</v>
      </c>
      <c r="H84" t="s">
        <v>75</v>
      </c>
      <c r="I84" t="s">
        <v>474</v>
      </c>
      <c r="J84" t="s">
        <v>140</v>
      </c>
      <c r="K84" t="s">
        <v>260</v>
      </c>
      <c r="L84" t="s">
        <v>475</v>
      </c>
      <c r="M84" t="s">
        <v>476</v>
      </c>
      <c r="N84" t="s">
        <v>245</v>
      </c>
      <c r="O84" t="s">
        <v>98</v>
      </c>
      <c r="P84" t="s">
        <v>495</v>
      </c>
      <c r="Q84" t="s">
        <v>496</v>
      </c>
      <c r="R84" t="s">
        <v>478</v>
      </c>
      <c r="V84" t="s">
        <v>50</v>
      </c>
      <c r="W84" t="s">
        <v>75</v>
      </c>
      <c r="X84" t="s">
        <v>474</v>
      </c>
      <c r="Y84" t="s">
        <v>140</v>
      </c>
      <c r="Z84" t="s">
        <v>260</v>
      </c>
      <c r="AA84" t="s">
        <v>475</v>
      </c>
      <c r="AB84" t="s">
        <v>476</v>
      </c>
      <c r="AC84" t="s">
        <v>245</v>
      </c>
      <c r="AD84" t="s">
        <v>98</v>
      </c>
      <c r="AE84" t="s">
        <v>495</v>
      </c>
      <c r="AF84" t="s">
        <v>496</v>
      </c>
      <c r="AG84" t="s">
        <v>478</v>
      </c>
    </row>
    <row r="85" spans="1:34" x14ac:dyDescent="0.2">
      <c r="A85" t="s">
        <v>486</v>
      </c>
      <c r="B85">
        <f t="shared" si="5"/>
        <v>4.784688995215311E-2</v>
      </c>
      <c r="C85">
        <f t="shared" si="5"/>
        <v>4.784688995215311E-2</v>
      </c>
      <c r="D85">
        <v>1.4</v>
      </c>
      <c r="E85">
        <f t="shared" si="4"/>
        <v>0.59999999999999987</v>
      </c>
      <c r="F85" t="s">
        <v>1098</v>
      </c>
      <c r="G85" t="s">
        <v>318</v>
      </c>
      <c r="H85" t="s">
        <v>497</v>
      </c>
      <c r="I85" t="s">
        <v>498</v>
      </c>
      <c r="J85" t="s">
        <v>496</v>
      </c>
      <c r="K85" t="s">
        <v>52</v>
      </c>
      <c r="L85" t="s">
        <v>54</v>
      </c>
      <c r="M85" t="s">
        <v>1</v>
      </c>
      <c r="N85" t="s">
        <v>499</v>
      </c>
      <c r="O85" t="s">
        <v>500</v>
      </c>
      <c r="P85" t="s">
        <v>52</v>
      </c>
      <c r="Q85" t="s">
        <v>48</v>
      </c>
      <c r="R85" t="s">
        <v>501</v>
      </c>
      <c r="S85" t="s">
        <v>502</v>
      </c>
      <c r="V85" t="s">
        <v>318</v>
      </c>
      <c r="W85" t="s">
        <v>497</v>
      </c>
      <c r="X85" t="s">
        <v>498</v>
      </c>
      <c r="Y85" t="s">
        <v>496</v>
      </c>
      <c r="Z85" t="s">
        <v>52</v>
      </c>
      <c r="AA85" t="s">
        <v>54</v>
      </c>
      <c r="AB85" t="s">
        <v>1</v>
      </c>
      <c r="AC85" t="s">
        <v>499</v>
      </c>
      <c r="AD85" t="s">
        <v>500</v>
      </c>
      <c r="AE85" t="s">
        <v>52</v>
      </c>
      <c r="AF85" t="s">
        <v>48</v>
      </c>
      <c r="AG85" t="s">
        <v>501</v>
      </c>
      <c r="AH85" t="s">
        <v>502</v>
      </c>
    </row>
    <row r="86" spans="1:34" x14ac:dyDescent="0.2">
      <c r="A86" t="s">
        <v>486</v>
      </c>
      <c r="B86">
        <f t="shared" si="5"/>
        <v>4.784688995215311E-2</v>
      </c>
      <c r="C86">
        <f t="shared" si="5"/>
        <v>4.784688995215311E-2</v>
      </c>
      <c r="D86">
        <v>1.3</v>
      </c>
      <c r="E86">
        <f t="shared" si="4"/>
        <v>0.5</v>
      </c>
      <c r="F86" t="s">
        <v>1098</v>
      </c>
      <c r="G86" t="s">
        <v>72</v>
      </c>
      <c r="H86" t="s">
        <v>86</v>
      </c>
      <c r="I86" t="s">
        <v>503</v>
      </c>
      <c r="J86" t="s">
        <v>64</v>
      </c>
      <c r="K86" t="s">
        <v>504</v>
      </c>
      <c r="L86" t="s">
        <v>504</v>
      </c>
      <c r="M86" t="s">
        <v>505</v>
      </c>
      <c r="N86" t="s">
        <v>506</v>
      </c>
      <c r="O86" t="s">
        <v>154</v>
      </c>
      <c r="P86" t="s">
        <v>416</v>
      </c>
      <c r="Q86" t="s">
        <v>507</v>
      </c>
      <c r="R86" t="s">
        <v>342</v>
      </c>
      <c r="V86" t="s">
        <v>72</v>
      </c>
      <c r="W86" t="s">
        <v>86</v>
      </c>
      <c r="X86" t="s">
        <v>503</v>
      </c>
      <c r="Y86" t="s">
        <v>64</v>
      </c>
      <c r="Z86" t="s">
        <v>504</v>
      </c>
      <c r="AA86" t="s">
        <v>504</v>
      </c>
      <c r="AB86" t="s">
        <v>505</v>
      </c>
      <c r="AD86" t="s">
        <v>154</v>
      </c>
      <c r="AE86" t="s">
        <v>416</v>
      </c>
      <c r="AF86" t="s">
        <v>507</v>
      </c>
      <c r="AG86" t="s">
        <v>342</v>
      </c>
    </row>
    <row r="87" spans="1:34" x14ac:dyDescent="0.2">
      <c r="A87" t="s">
        <v>486</v>
      </c>
      <c r="B87">
        <f t="shared" si="5"/>
        <v>4.784688995215311E-2</v>
      </c>
      <c r="C87">
        <f t="shared" si="5"/>
        <v>4.784688995215311E-2</v>
      </c>
      <c r="D87">
        <v>1.2</v>
      </c>
      <c r="E87">
        <f t="shared" si="4"/>
        <v>0.39999999999999991</v>
      </c>
      <c r="F87" t="s">
        <v>1098</v>
      </c>
      <c r="G87" t="s">
        <v>72</v>
      </c>
      <c r="H87" t="s">
        <v>235</v>
      </c>
      <c r="I87" t="s">
        <v>340</v>
      </c>
      <c r="J87" t="s">
        <v>48</v>
      </c>
      <c r="K87" t="s">
        <v>237</v>
      </c>
      <c r="L87" t="s">
        <v>52</v>
      </c>
      <c r="M87" t="s">
        <v>508</v>
      </c>
      <c r="N87" t="s">
        <v>238</v>
      </c>
      <c r="O87" t="s">
        <v>52</v>
      </c>
      <c r="P87" t="s">
        <v>239</v>
      </c>
      <c r="Q87" t="s">
        <v>1</v>
      </c>
      <c r="R87" t="s">
        <v>509</v>
      </c>
    </row>
    <row r="88" spans="1:34" x14ac:dyDescent="0.2">
      <c r="A88" t="s">
        <v>486</v>
      </c>
      <c r="B88">
        <f t="shared" si="5"/>
        <v>4.784688995215311E-2</v>
      </c>
      <c r="C88">
        <f t="shared" si="5"/>
        <v>4.784688995215311E-2</v>
      </c>
      <c r="D88">
        <v>1.1000000000000001</v>
      </c>
      <c r="E88">
        <f t="shared" si="4"/>
        <v>0.30000000000000004</v>
      </c>
      <c r="F88" t="s">
        <v>1098</v>
      </c>
      <c r="G88" t="s">
        <v>182</v>
      </c>
      <c r="H88" t="s">
        <v>510</v>
      </c>
      <c r="I88" t="s">
        <v>511</v>
      </c>
      <c r="J88" t="s">
        <v>1</v>
      </c>
      <c r="K88" t="s">
        <v>293</v>
      </c>
      <c r="L88" t="s">
        <v>512</v>
      </c>
      <c r="M88" t="s">
        <v>47</v>
      </c>
      <c r="N88" t="s">
        <v>513</v>
      </c>
      <c r="O88" t="s">
        <v>57</v>
      </c>
      <c r="P88" t="s">
        <v>514</v>
      </c>
    </row>
    <row r="89" spans="1:34" x14ac:dyDescent="0.2">
      <c r="A89" t="s">
        <v>486</v>
      </c>
      <c r="B89">
        <f t="shared" si="5"/>
        <v>4.784688995215311E-2</v>
      </c>
      <c r="C89">
        <f t="shared" si="5"/>
        <v>4.784688995215311E-2</v>
      </c>
      <c r="D89">
        <v>1</v>
      </c>
      <c r="E89">
        <f t="shared" si="4"/>
        <v>0.19999999999999996</v>
      </c>
      <c r="F89" t="s">
        <v>1098</v>
      </c>
      <c r="G89" t="s">
        <v>473</v>
      </c>
      <c r="H89" t="s">
        <v>515</v>
      </c>
      <c r="I89" t="s">
        <v>1</v>
      </c>
      <c r="J89" t="s">
        <v>341</v>
      </c>
      <c r="K89" t="s">
        <v>121</v>
      </c>
      <c r="L89" t="s">
        <v>516</v>
      </c>
      <c r="M89" t="s">
        <v>52</v>
      </c>
      <c r="N89" t="s">
        <v>122</v>
      </c>
      <c r="O89" t="s">
        <v>319</v>
      </c>
      <c r="P89" t="s">
        <v>245</v>
      </c>
      <c r="Q89" t="s">
        <v>517</v>
      </c>
      <c r="R89" t="s">
        <v>52</v>
      </c>
      <c r="S89" t="s">
        <v>518</v>
      </c>
    </row>
    <row r="90" spans="1:34" x14ac:dyDescent="0.2">
      <c r="A90" t="s">
        <v>486</v>
      </c>
      <c r="B90">
        <f t="shared" si="5"/>
        <v>4.784688995215311E-2</v>
      </c>
      <c r="C90">
        <f t="shared" si="5"/>
        <v>4.784688995215311E-2</v>
      </c>
      <c r="D90">
        <v>0.90000000000000102</v>
      </c>
      <c r="E90">
        <f t="shared" si="4"/>
        <v>0.10000000000000098</v>
      </c>
      <c r="F90" t="s">
        <v>1098</v>
      </c>
      <c r="G90" t="s">
        <v>269</v>
      </c>
      <c r="H90" t="s">
        <v>437</v>
      </c>
      <c r="I90" t="s">
        <v>63</v>
      </c>
      <c r="J90" t="s">
        <v>75</v>
      </c>
      <c r="K90" t="s">
        <v>519</v>
      </c>
      <c r="L90" t="s">
        <v>154</v>
      </c>
      <c r="M90" t="s">
        <v>143</v>
      </c>
      <c r="N90" t="s">
        <v>69</v>
      </c>
      <c r="O90" t="s">
        <v>480</v>
      </c>
      <c r="P90" t="s">
        <v>520</v>
      </c>
      <c r="Q90" t="s">
        <v>52</v>
      </c>
      <c r="R90" t="s">
        <v>421</v>
      </c>
    </row>
    <row r="91" spans="1:34" x14ac:dyDescent="0.2">
      <c r="A91" t="s">
        <v>486</v>
      </c>
      <c r="B91">
        <f t="shared" si="5"/>
        <v>4.784688995215311E-2</v>
      </c>
      <c r="C91">
        <f t="shared" si="5"/>
        <v>4.784688995215311E-2</v>
      </c>
      <c r="D91">
        <v>0.80000000000000104</v>
      </c>
      <c r="E91">
        <f t="shared" si="4"/>
        <v>9.9920072216264089E-16</v>
      </c>
      <c r="F91" t="s">
        <v>1098</v>
      </c>
      <c r="G91" t="s">
        <v>210</v>
      </c>
      <c r="H91" t="s">
        <v>416</v>
      </c>
      <c r="I91" t="s">
        <v>258</v>
      </c>
      <c r="J91" t="s">
        <v>246</v>
      </c>
      <c r="K91" t="s">
        <v>68</v>
      </c>
      <c r="L91" t="s">
        <v>193</v>
      </c>
      <c r="M91" t="s">
        <v>340</v>
      </c>
      <c r="N91" t="s">
        <v>521</v>
      </c>
      <c r="O91" t="s">
        <v>124</v>
      </c>
      <c r="P91" t="s">
        <v>522</v>
      </c>
      <c r="Q91" t="s">
        <v>126</v>
      </c>
    </row>
    <row r="92" spans="1:34" x14ac:dyDescent="0.2">
      <c r="A92" t="s">
        <v>486</v>
      </c>
      <c r="B92">
        <f t="shared" si="5"/>
        <v>4.784688995215311E-2</v>
      </c>
      <c r="C92">
        <f t="shared" si="5"/>
        <v>4.784688995215311E-2</v>
      </c>
      <c r="D92">
        <v>0.70000000000000095</v>
      </c>
      <c r="E92">
        <f t="shared" si="4"/>
        <v>-9.999999999999909E-2</v>
      </c>
      <c r="F92" t="s">
        <v>1098</v>
      </c>
      <c r="G92" t="s">
        <v>297</v>
      </c>
      <c r="H92" t="s">
        <v>443</v>
      </c>
      <c r="I92" t="s">
        <v>67</v>
      </c>
      <c r="J92" t="s">
        <v>101</v>
      </c>
      <c r="K92" t="s">
        <v>44</v>
      </c>
      <c r="L92" t="s">
        <v>45</v>
      </c>
      <c r="M92" t="s">
        <v>523</v>
      </c>
      <c r="N92" t="s">
        <v>52</v>
      </c>
      <c r="O92" t="s">
        <v>524</v>
      </c>
      <c r="P92" t="s">
        <v>48</v>
      </c>
      <c r="Q92" t="s">
        <v>525</v>
      </c>
      <c r="R92" t="s">
        <v>52</v>
      </c>
      <c r="S92" t="s">
        <v>186</v>
      </c>
      <c r="T92" t="s">
        <v>235</v>
      </c>
    </row>
    <row r="93" spans="1:34" x14ac:dyDescent="0.2">
      <c r="A93" t="s">
        <v>486</v>
      </c>
      <c r="B93">
        <f t="shared" si="5"/>
        <v>4.784688995215311E-2</v>
      </c>
      <c r="C93">
        <f t="shared" si="5"/>
        <v>4.784688995215311E-2</v>
      </c>
      <c r="D93">
        <v>0.6</v>
      </c>
      <c r="E93">
        <f t="shared" si="4"/>
        <v>-0.20000000000000007</v>
      </c>
      <c r="F93" t="s">
        <v>1098</v>
      </c>
      <c r="G93" t="s">
        <v>526</v>
      </c>
      <c r="H93" t="s">
        <v>68</v>
      </c>
      <c r="I93" t="s">
        <v>144</v>
      </c>
      <c r="J93" t="s">
        <v>268</v>
      </c>
      <c r="K93" t="s">
        <v>147</v>
      </c>
      <c r="L93" t="s">
        <v>68</v>
      </c>
      <c r="M93" t="s">
        <v>119</v>
      </c>
      <c r="N93" t="s">
        <v>52</v>
      </c>
      <c r="O93" t="s">
        <v>113</v>
      </c>
      <c r="P93" t="s">
        <v>77</v>
      </c>
      <c r="Q93" t="s">
        <v>85</v>
      </c>
      <c r="R93" t="s">
        <v>246</v>
      </c>
      <c r="S93" t="s">
        <v>527</v>
      </c>
    </row>
    <row r="94" spans="1:34" x14ac:dyDescent="0.2">
      <c r="A94" t="s">
        <v>486</v>
      </c>
      <c r="B94">
        <f t="shared" si="5"/>
        <v>4.784688995215311E-2</v>
      </c>
      <c r="C94">
        <f t="shared" si="5"/>
        <v>4.784688995215311E-2</v>
      </c>
      <c r="D94">
        <v>0.5</v>
      </c>
      <c r="E94">
        <f t="shared" si="4"/>
        <v>-0.30000000000000004</v>
      </c>
      <c r="F94" t="s">
        <v>1098</v>
      </c>
      <c r="G94" t="s">
        <v>72</v>
      </c>
      <c r="H94" t="s">
        <v>78</v>
      </c>
      <c r="I94" t="s">
        <v>164</v>
      </c>
      <c r="J94" t="s">
        <v>143</v>
      </c>
      <c r="K94" t="s">
        <v>165</v>
      </c>
      <c r="L94" t="s">
        <v>52</v>
      </c>
      <c r="M94" t="s">
        <v>166</v>
      </c>
      <c r="N94" t="s">
        <v>75</v>
      </c>
      <c r="O94" t="s">
        <v>1</v>
      </c>
      <c r="P94" t="s">
        <v>528</v>
      </c>
      <c r="Q94" t="s">
        <v>121</v>
      </c>
      <c r="R94" t="s">
        <v>529</v>
      </c>
    </row>
    <row r="95" spans="1:34" x14ac:dyDescent="0.2">
      <c r="A95" t="s">
        <v>486</v>
      </c>
      <c r="B95">
        <f t="shared" si="5"/>
        <v>4.784688995215311E-2</v>
      </c>
      <c r="C95">
        <f t="shared" si="5"/>
        <v>4.784688995215311E-2</v>
      </c>
      <c r="D95">
        <v>0.4</v>
      </c>
      <c r="E95">
        <f t="shared" si="4"/>
        <v>-0.4</v>
      </c>
      <c r="F95" t="s">
        <v>1098</v>
      </c>
      <c r="G95" t="s">
        <v>297</v>
      </c>
      <c r="H95" t="s">
        <v>443</v>
      </c>
      <c r="I95" t="s">
        <v>67</v>
      </c>
      <c r="J95" t="s">
        <v>101</v>
      </c>
      <c r="K95" t="s">
        <v>44</v>
      </c>
      <c r="L95" t="s">
        <v>166</v>
      </c>
      <c r="M95" t="s">
        <v>224</v>
      </c>
      <c r="N95" t="s">
        <v>530</v>
      </c>
      <c r="O95" t="s">
        <v>67</v>
      </c>
      <c r="P95" t="s">
        <v>531</v>
      </c>
      <c r="Q95" t="s">
        <v>532</v>
      </c>
    </row>
    <row r="96" spans="1:34" x14ac:dyDescent="0.2">
      <c r="A96" t="s">
        <v>486</v>
      </c>
      <c r="B96">
        <f t="shared" si="5"/>
        <v>4.784688995215311E-2</v>
      </c>
      <c r="C96">
        <f t="shared" si="5"/>
        <v>4.784688995215311E-2</v>
      </c>
      <c r="D96">
        <v>0.3</v>
      </c>
      <c r="E96">
        <f t="shared" si="4"/>
        <v>-0.5</v>
      </c>
      <c r="F96" t="s">
        <v>1098</v>
      </c>
      <c r="G96" t="s">
        <v>82</v>
      </c>
      <c r="H96" t="s">
        <v>64</v>
      </c>
      <c r="I96" t="s">
        <v>65</v>
      </c>
      <c r="J96" t="s">
        <v>223</v>
      </c>
      <c r="K96" t="s">
        <v>48</v>
      </c>
      <c r="L96" t="s">
        <v>533</v>
      </c>
      <c r="M96" t="s">
        <v>534</v>
      </c>
      <c r="N96" t="s">
        <v>535</v>
      </c>
      <c r="O96" t="s">
        <v>536</v>
      </c>
      <c r="P96" t="s">
        <v>48</v>
      </c>
      <c r="Q96" t="s">
        <v>308</v>
      </c>
      <c r="R96" t="s">
        <v>537</v>
      </c>
    </row>
    <row r="97" spans="1:32" x14ac:dyDescent="0.2">
      <c r="A97" t="s">
        <v>486</v>
      </c>
      <c r="B97">
        <f t="shared" si="5"/>
        <v>4.784688995215311E-2</v>
      </c>
      <c r="C97">
        <f t="shared" si="5"/>
        <v>4.784688995215311E-2</v>
      </c>
      <c r="D97">
        <v>0.2</v>
      </c>
      <c r="E97">
        <f t="shared" si="4"/>
        <v>-0.60000000000000009</v>
      </c>
      <c r="F97" t="s">
        <v>1098</v>
      </c>
      <c r="G97" t="s">
        <v>297</v>
      </c>
      <c r="H97" t="s">
        <v>538</v>
      </c>
      <c r="I97" t="s">
        <v>453</v>
      </c>
      <c r="J97" t="s">
        <v>1</v>
      </c>
      <c r="K97" t="s">
        <v>343</v>
      </c>
      <c r="L97" t="s">
        <v>306</v>
      </c>
      <c r="M97" t="s">
        <v>140</v>
      </c>
      <c r="N97" t="s">
        <v>186</v>
      </c>
      <c r="O97" t="s">
        <v>539</v>
      </c>
      <c r="P97" t="s">
        <v>57</v>
      </c>
      <c r="Q97" t="s">
        <v>303</v>
      </c>
      <c r="R97" t="s">
        <v>52</v>
      </c>
      <c r="S97" t="s">
        <v>540</v>
      </c>
    </row>
    <row r="98" spans="1:32" x14ac:dyDescent="0.2">
      <c r="A98" t="s">
        <v>486</v>
      </c>
      <c r="B98">
        <f t="shared" si="5"/>
        <v>4.784688995215311E-2</v>
      </c>
      <c r="C98">
        <f t="shared" si="5"/>
        <v>4.784688995215311E-2</v>
      </c>
      <c r="D98">
        <v>9.9999999999999895E-2</v>
      </c>
      <c r="E98">
        <f t="shared" si="4"/>
        <v>-0.70000000000000018</v>
      </c>
      <c r="F98" t="s">
        <v>1098</v>
      </c>
      <c r="G98" t="s">
        <v>541</v>
      </c>
      <c r="H98" t="s">
        <v>542</v>
      </c>
      <c r="I98" t="s">
        <v>102</v>
      </c>
      <c r="J98" t="s">
        <v>480</v>
      </c>
      <c r="K98" t="s">
        <v>543</v>
      </c>
      <c r="L98" t="s">
        <v>40</v>
      </c>
      <c r="M98" t="s">
        <v>41</v>
      </c>
      <c r="N98" t="s">
        <v>48</v>
      </c>
      <c r="O98" t="s">
        <v>544</v>
      </c>
      <c r="P98" t="s">
        <v>63</v>
      </c>
      <c r="Q98" t="s">
        <v>357</v>
      </c>
      <c r="R98" t="s">
        <v>480</v>
      </c>
      <c r="S98" t="s">
        <v>545</v>
      </c>
    </row>
    <row r="99" spans="1:32" x14ac:dyDescent="0.2">
      <c r="A99" t="s">
        <v>486</v>
      </c>
      <c r="B99">
        <f t="shared" si="5"/>
        <v>4.784688995215311E-2</v>
      </c>
      <c r="C99">
        <f t="shared" si="5"/>
        <v>4.784688995215311E-2</v>
      </c>
      <c r="D99">
        <v>0</v>
      </c>
      <c r="E99">
        <f t="shared" si="4"/>
        <v>-0.8</v>
      </c>
      <c r="F99" t="s">
        <v>1098</v>
      </c>
      <c r="G99" t="s">
        <v>297</v>
      </c>
      <c r="H99" t="s">
        <v>437</v>
      </c>
      <c r="I99" t="s">
        <v>546</v>
      </c>
      <c r="J99" t="s">
        <v>119</v>
      </c>
      <c r="K99" t="s">
        <v>76</v>
      </c>
      <c r="L99" t="s">
        <v>547</v>
      </c>
      <c r="M99" t="s">
        <v>41</v>
      </c>
      <c r="N99" t="s">
        <v>186</v>
      </c>
      <c r="O99" t="s">
        <v>233</v>
      </c>
      <c r="P99" t="s">
        <v>94</v>
      </c>
      <c r="Q99" t="s">
        <v>1</v>
      </c>
      <c r="R99" t="s">
        <v>548</v>
      </c>
      <c r="S99" t="s">
        <v>549</v>
      </c>
    </row>
    <row r="100" spans="1:32" x14ac:dyDescent="0.2">
      <c r="A100" t="s">
        <v>486</v>
      </c>
      <c r="B100">
        <f t="shared" si="5"/>
        <v>4.784688995215311E-2</v>
      </c>
      <c r="C100">
        <f t="shared" si="5"/>
        <v>4.784688995215311E-2</v>
      </c>
      <c r="D100">
        <v>-0.1</v>
      </c>
      <c r="E100">
        <f t="shared" si="4"/>
        <v>-0.9</v>
      </c>
      <c r="F100" t="s">
        <v>1098</v>
      </c>
      <c r="G100" t="s">
        <v>72</v>
      </c>
      <c r="H100" t="s">
        <v>550</v>
      </c>
      <c r="I100" t="s">
        <v>51</v>
      </c>
      <c r="J100" t="s">
        <v>289</v>
      </c>
      <c r="K100" t="s">
        <v>145</v>
      </c>
      <c r="L100" t="s">
        <v>245</v>
      </c>
      <c r="M100" t="s">
        <v>48</v>
      </c>
      <c r="N100" t="s">
        <v>551</v>
      </c>
      <c r="O100" t="s">
        <v>552</v>
      </c>
      <c r="P100" t="s">
        <v>111</v>
      </c>
      <c r="Q100" t="s">
        <v>158</v>
      </c>
    </row>
    <row r="101" spans="1:32" x14ac:dyDescent="0.2">
      <c r="A101" t="s">
        <v>486</v>
      </c>
      <c r="B101">
        <f t="shared" si="5"/>
        <v>4.784688995215311E-2</v>
      </c>
      <c r="C101">
        <f t="shared" si="5"/>
        <v>4.784688995215311E-2</v>
      </c>
      <c r="D101">
        <v>-0.2</v>
      </c>
      <c r="E101">
        <f t="shared" si="4"/>
        <v>-1</v>
      </c>
      <c r="F101" t="s">
        <v>1098</v>
      </c>
      <c r="G101" t="s">
        <v>297</v>
      </c>
      <c r="H101" t="s">
        <v>415</v>
      </c>
      <c r="I101" t="s">
        <v>67</v>
      </c>
      <c r="J101" t="s">
        <v>68</v>
      </c>
      <c r="K101" t="s">
        <v>44</v>
      </c>
      <c r="L101" t="s">
        <v>194</v>
      </c>
      <c r="M101" t="s">
        <v>278</v>
      </c>
      <c r="N101" t="s">
        <v>553</v>
      </c>
      <c r="O101" t="s">
        <v>48</v>
      </c>
      <c r="P101" t="s">
        <v>554</v>
      </c>
      <c r="Q101" t="s">
        <v>555</v>
      </c>
      <c r="R101" t="s">
        <v>134</v>
      </c>
    </row>
    <row r="102" spans="1:32" x14ac:dyDescent="0.2">
      <c r="A102" t="s">
        <v>556</v>
      </c>
      <c r="B102">
        <f>1/36.78</f>
        <v>2.7188689505165849E-2</v>
      </c>
      <c r="C102">
        <f>1/36.78</f>
        <v>2.7188689505165849E-2</v>
      </c>
      <c r="D102">
        <v>1.7</v>
      </c>
      <c r="E102">
        <f t="shared" si="4"/>
        <v>0.89999999999999991</v>
      </c>
      <c r="F102" t="s">
        <v>1098</v>
      </c>
      <c r="G102" t="s">
        <v>72</v>
      </c>
      <c r="H102" t="s">
        <v>550</v>
      </c>
      <c r="I102" t="s">
        <v>51</v>
      </c>
      <c r="J102" t="s">
        <v>557</v>
      </c>
      <c r="K102" t="s">
        <v>41</v>
      </c>
      <c r="L102" t="s">
        <v>48</v>
      </c>
      <c r="M102" t="s">
        <v>225</v>
      </c>
      <c r="N102" t="s">
        <v>121</v>
      </c>
      <c r="O102" t="s">
        <v>48</v>
      </c>
      <c r="P102" t="s">
        <v>558</v>
      </c>
      <c r="Q102" t="s">
        <v>552</v>
      </c>
      <c r="V102" t="s">
        <v>72</v>
      </c>
      <c r="W102" t="s">
        <v>550</v>
      </c>
      <c r="X102" t="s">
        <v>51</v>
      </c>
      <c r="Y102" t="s">
        <v>557</v>
      </c>
      <c r="Z102" t="s">
        <v>41</v>
      </c>
      <c r="AA102" t="s">
        <v>48</v>
      </c>
      <c r="AB102" t="s">
        <v>225</v>
      </c>
      <c r="AC102" t="s">
        <v>121</v>
      </c>
      <c r="AD102" t="s">
        <v>48</v>
      </c>
      <c r="AE102" t="s">
        <v>558</v>
      </c>
      <c r="AF102" t="s">
        <v>552</v>
      </c>
    </row>
    <row r="103" spans="1:32" x14ac:dyDescent="0.2">
      <c r="A103" t="s">
        <v>556</v>
      </c>
      <c r="B103">
        <f t="shared" ref="B103:C121" si="6">1/36.78</f>
        <v>2.7188689505165849E-2</v>
      </c>
      <c r="C103">
        <f t="shared" si="6"/>
        <v>2.7188689505165849E-2</v>
      </c>
      <c r="D103">
        <v>1.6</v>
      </c>
      <c r="E103">
        <f t="shared" si="4"/>
        <v>0.8</v>
      </c>
      <c r="F103" t="s">
        <v>1098</v>
      </c>
      <c r="G103" t="s">
        <v>559</v>
      </c>
      <c r="H103" t="s">
        <v>63</v>
      </c>
      <c r="I103" t="s">
        <v>151</v>
      </c>
      <c r="J103" t="s">
        <v>205</v>
      </c>
      <c r="K103" t="s">
        <v>52</v>
      </c>
      <c r="L103" t="s">
        <v>500</v>
      </c>
      <c r="M103" t="s">
        <v>465</v>
      </c>
      <c r="N103" t="s">
        <v>560</v>
      </c>
      <c r="O103" t="s">
        <v>174</v>
      </c>
      <c r="P103" t="s">
        <v>52</v>
      </c>
      <c r="Q103" t="s">
        <v>48</v>
      </c>
      <c r="R103" t="s">
        <v>561</v>
      </c>
      <c r="W103" t="s">
        <v>63</v>
      </c>
      <c r="X103" t="s">
        <v>151</v>
      </c>
      <c r="Y103" t="s">
        <v>205</v>
      </c>
      <c r="Z103" t="s">
        <v>52</v>
      </c>
      <c r="AA103" t="s">
        <v>500</v>
      </c>
      <c r="AC103" t="s">
        <v>560</v>
      </c>
      <c r="AE103" t="s">
        <v>52</v>
      </c>
      <c r="AF103" t="s">
        <v>48</v>
      </c>
    </row>
    <row r="104" spans="1:32" x14ac:dyDescent="0.2">
      <c r="A104" t="s">
        <v>556</v>
      </c>
      <c r="B104">
        <f t="shared" si="6"/>
        <v>2.7188689505165849E-2</v>
      </c>
      <c r="C104">
        <f t="shared" si="6"/>
        <v>2.7188689505165849E-2</v>
      </c>
      <c r="D104">
        <v>1.5</v>
      </c>
      <c r="E104">
        <f t="shared" si="4"/>
        <v>0.7</v>
      </c>
      <c r="F104" t="s">
        <v>1098</v>
      </c>
      <c r="G104" t="s">
        <v>473</v>
      </c>
      <c r="H104" t="s">
        <v>144</v>
      </c>
      <c r="I104" t="s">
        <v>65</v>
      </c>
      <c r="J104" t="s">
        <v>562</v>
      </c>
      <c r="K104" t="s">
        <v>41</v>
      </c>
      <c r="L104" t="s">
        <v>48</v>
      </c>
      <c r="M104" t="s">
        <v>419</v>
      </c>
      <c r="N104" t="s">
        <v>376</v>
      </c>
      <c r="O104" t="s">
        <v>94</v>
      </c>
      <c r="P104" t="s">
        <v>48</v>
      </c>
      <c r="Q104" t="s">
        <v>285</v>
      </c>
      <c r="R104" t="s">
        <v>563</v>
      </c>
      <c r="S104" t="s">
        <v>564</v>
      </c>
    </row>
    <row r="105" spans="1:32" x14ac:dyDescent="0.2">
      <c r="A105" t="s">
        <v>556</v>
      </c>
      <c r="B105">
        <f t="shared" si="6"/>
        <v>2.7188689505165849E-2</v>
      </c>
      <c r="C105">
        <f t="shared" si="6"/>
        <v>2.7188689505165849E-2</v>
      </c>
      <c r="D105">
        <v>1.4</v>
      </c>
      <c r="E105">
        <f t="shared" si="4"/>
        <v>0.59999999999999987</v>
      </c>
      <c r="F105" t="s">
        <v>1098</v>
      </c>
      <c r="G105" t="s">
        <v>297</v>
      </c>
      <c r="H105" t="s">
        <v>538</v>
      </c>
      <c r="I105" t="s">
        <v>65</v>
      </c>
      <c r="J105" t="s">
        <v>565</v>
      </c>
      <c r="K105" t="s">
        <v>52</v>
      </c>
      <c r="L105" t="s">
        <v>566</v>
      </c>
      <c r="M105" t="s">
        <v>408</v>
      </c>
      <c r="N105" t="s">
        <v>56</v>
      </c>
      <c r="O105" t="s">
        <v>567</v>
      </c>
      <c r="P105" t="s">
        <v>140</v>
      </c>
      <c r="Q105" t="s">
        <v>568</v>
      </c>
      <c r="R105" t="s">
        <v>569</v>
      </c>
    </row>
    <row r="106" spans="1:32" x14ac:dyDescent="0.2">
      <c r="A106" t="s">
        <v>556</v>
      </c>
      <c r="B106">
        <f t="shared" si="6"/>
        <v>2.7188689505165849E-2</v>
      </c>
      <c r="C106">
        <f t="shared" si="6"/>
        <v>2.7188689505165849E-2</v>
      </c>
      <c r="D106">
        <v>1.3</v>
      </c>
      <c r="E106">
        <f t="shared" si="4"/>
        <v>0.5</v>
      </c>
      <c r="F106" t="s">
        <v>1098</v>
      </c>
      <c r="G106" t="s">
        <v>570</v>
      </c>
      <c r="H106" t="s">
        <v>246</v>
      </c>
      <c r="I106" t="s">
        <v>143</v>
      </c>
      <c r="J106" t="s">
        <v>119</v>
      </c>
      <c r="K106" t="s">
        <v>571</v>
      </c>
      <c r="L106" t="s">
        <v>572</v>
      </c>
      <c r="M106" t="s">
        <v>57</v>
      </c>
      <c r="N106" t="s">
        <v>1</v>
      </c>
      <c r="O106" t="s">
        <v>293</v>
      </c>
      <c r="P106" t="s">
        <v>528</v>
      </c>
      <c r="Q106" t="s">
        <v>121</v>
      </c>
      <c r="R106" t="s">
        <v>573</v>
      </c>
    </row>
    <row r="107" spans="1:32" x14ac:dyDescent="0.2">
      <c r="A107" t="s">
        <v>556</v>
      </c>
      <c r="B107">
        <f t="shared" si="6"/>
        <v>2.7188689505165849E-2</v>
      </c>
      <c r="C107">
        <f t="shared" si="6"/>
        <v>2.7188689505165849E-2</v>
      </c>
      <c r="D107">
        <v>1.2</v>
      </c>
      <c r="E107">
        <f t="shared" si="4"/>
        <v>0.39999999999999991</v>
      </c>
      <c r="F107" t="s">
        <v>1098</v>
      </c>
      <c r="G107" t="s">
        <v>190</v>
      </c>
      <c r="H107" t="s">
        <v>191</v>
      </c>
      <c r="I107" t="s">
        <v>192</v>
      </c>
      <c r="J107" t="s">
        <v>68</v>
      </c>
      <c r="K107" t="s">
        <v>193</v>
      </c>
      <c r="L107" t="s">
        <v>194</v>
      </c>
      <c r="M107" t="s">
        <v>52</v>
      </c>
      <c r="N107" t="s">
        <v>195</v>
      </c>
      <c r="O107" t="s">
        <v>196</v>
      </c>
      <c r="P107" t="s">
        <v>106</v>
      </c>
      <c r="Q107" t="s">
        <v>574</v>
      </c>
      <c r="R107" t="s">
        <v>158</v>
      </c>
      <c r="S107" t="s">
        <v>48</v>
      </c>
      <c r="T107" t="s">
        <v>575</v>
      </c>
    </row>
    <row r="108" spans="1:32" x14ac:dyDescent="0.2">
      <c r="A108" t="s">
        <v>556</v>
      </c>
      <c r="B108">
        <f t="shared" si="6"/>
        <v>2.7188689505165849E-2</v>
      </c>
      <c r="C108">
        <f t="shared" si="6"/>
        <v>2.7188689505165849E-2</v>
      </c>
      <c r="D108">
        <v>1.1000000000000001</v>
      </c>
      <c r="E108">
        <f t="shared" si="4"/>
        <v>0.30000000000000004</v>
      </c>
      <c r="F108" t="s">
        <v>1098</v>
      </c>
      <c r="G108" t="s">
        <v>50</v>
      </c>
      <c r="H108" t="s">
        <v>576</v>
      </c>
      <c r="I108" t="s">
        <v>577</v>
      </c>
      <c r="J108" t="s">
        <v>578</v>
      </c>
      <c r="K108" t="s">
        <v>94</v>
      </c>
      <c r="L108" t="s">
        <v>131</v>
      </c>
      <c r="M108" t="s">
        <v>281</v>
      </c>
      <c r="N108" t="s">
        <v>48</v>
      </c>
      <c r="O108" t="s">
        <v>499</v>
      </c>
      <c r="P108" t="s">
        <v>52</v>
      </c>
      <c r="Q108" t="s">
        <v>85</v>
      </c>
      <c r="R108" t="s">
        <v>212</v>
      </c>
    </row>
    <row r="109" spans="1:32" x14ac:dyDescent="0.2">
      <c r="A109" t="s">
        <v>556</v>
      </c>
      <c r="B109">
        <f t="shared" si="6"/>
        <v>2.7188689505165849E-2</v>
      </c>
      <c r="C109">
        <f t="shared" si="6"/>
        <v>2.7188689505165849E-2</v>
      </c>
      <c r="D109">
        <v>1</v>
      </c>
      <c r="E109">
        <f t="shared" si="4"/>
        <v>0.19999999999999996</v>
      </c>
      <c r="F109" t="s">
        <v>1098</v>
      </c>
      <c r="G109" t="s">
        <v>297</v>
      </c>
      <c r="H109" t="s">
        <v>83</v>
      </c>
      <c r="I109" t="s">
        <v>52</v>
      </c>
      <c r="J109" t="s">
        <v>207</v>
      </c>
      <c r="K109" t="s">
        <v>330</v>
      </c>
      <c r="L109" t="s">
        <v>47</v>
      </c>
      <c r="M109" t="s">
        <v>186</v>
      </c>
      <c r="N109" t="s">
        <v>579</v>
      </c>
      <c r="O109" t="s">
        <v>580</v>
      </c>
      <c r="P109" t="s">
        <v>245</v>
      </c>
      <c r="Q109" t="s">
        <v>517</v>
      </c>
      <c r="R109" t="s">
        <v>52</v>
      </c>
      <c r="S109" t="s">
        <v>518</v>
      </c>
    </row>
    <row r="110" spans="1:32" x14ac:dyDescent="0.2">
      <c r="A110" t="s">
        <v>556</v>
      </c>
      <c r="B110">
        <f t="shared" si="6"/>
        <v>2.7188689505165849E-2</v>
      </c>
      <c r="C110">
        <f t="shared" si="6"/>
        <v>2.7188689505165849E-2</v>
      </c>
      <c r="D110">
        <v>0.90000000000000102</v>
      </c>
      <c r="E110">
        <f t="shared" si="4"/>
        <v>0.10000000000000098</v>
      </c>
      <c r="F110" t="s">
        <v>1098</v>
      </c>
      <c r="G110" t="s">
        <v>216</v>
      </c>
      <c r="H110" t="s">
        <v>102</v>
      </c>
      <c r="I110" t="s">
        <v>390</v>
      </c>
      <c r="J110" t="s">
        <v>581</v>
      </c>
      <c r="K110" t="s">
        <v>131</v>
      </c>
      <c r="L110" t="s">
        <v>315</v>
      </c>
      <c r="M110" t="s">
        <v>65</v>
      </c>
      <c r="N110" t="s">
        <v>107</v>
      </c>
      <c r="O110" t="s">
        <v>57</v>
      </c>
      <c r="P110" t="s">
        <v>67</v>
      </c>
      <c r="Q110" t="s">
        <v>582</v>
      </c>
      <c r="R110" t="s">
        <v>532</v>
      </c>
    </row>
    <row r="111" spans="1:32" x14ac:dyDescent="0.2">
      <c r="A111" t="s">
        <v>556</v>
      </c>
      <c r="B111">
        <f t="shared" si="6"/>
        <v>2.7188689505165849E-2</v>
      </c>
      <c r="C111">
        <f t="shared" si="6"/>
        <v>2.7188689505165849E-2</v>
      </c>
      <c r="D111">
        <v>0.80000000000000104</v>
      </c>
      <c r="E111">
        <f t="shared" si="4"/>
        <v>9.9920072216264089E-16</v>
      </c>
      <c r="F111" t="s">
        <v>1098</v>
      </c>
      <c r="G111" t="s">
        <v>182</v>
      </c>
      <c r="H111" t="s">
        <v>339</v>
      </c>
      <c r="I111" t="s">
        <v>75</v>
      </c>
      <c r="J111" t="s">
        <v>65</v>
      </c>
      <c r="K111" t="s">
        <v>583</v>
      </c>
      <c r="L111" t="s">
        <v>584</v>
      </c>
      <c r="M111" t="s">
        <v>585</v>
      </c>
      <c r="N111" t="s">
        <v>184</v>
      </c>
      <c r="O111" t="s">
        <v>131</v>
      </c>
      <c r="P111" t="s">
        <v>64</v>
      </c>
      <c r="Q111" t="s">
        <v>65</v>
      </c>
      <c r="R111" t="s">
        <v>268</v>
      </c>
      <c r="S111" t="s">
        <v>306</v>
      </c>
    </row>
    <row r="112" spans="1:32" x14ac:dyDescent="0.2">
      <c r="A112" t="s">
        <v>556</v>
      </c>
      <c r="B112">
        <f t="shared" si="6"/>
        <v>2.7188689505165849E-2</v>
      </c>
      <c r="C112">
        <f t="shared" si="6"/>
        <v>2.7188689505165849E-2</v>
      </c>
      <c r="D112">
        <v>0.70000000000000095</v>
      </c>
      <c r="E112">
        <f t="shared" si="4"/>
        <v>-9.999999999999909E-2</v>
      </c>
      <c r="F112" t="s">
        <v>1098</v>
      </c>
      <c r="G112" t="s">
        <v>72</v>
      </c>
      <c r="H112" t="s">
        <v>237</v>
      </c>
      <c r="I112" t="s">
        <v>586</v>
      </c>
      <c r="J112" t="s">
        <v>1</v>
      </c>
      <c r="K112" t="s">
        <v>587</v>
      </c>
      <c r="L112" t="s">
        <v>124</v>
      </c>
      <c r="M112" t="s">
        <v>588</v>
      </c>
      <c r="N112" t="s">
        <v>230</v>
      </c>
      <c r="O112" t="s">
        <v>198</v>
      </c>
      <c r="P112" t="s">
        <v>589</v>
      </c>
    </row>
    <row r="113" spans="1:34" x14ac:dyDescent="0.2">
      <c r="A113" t="s">
        <v>556</v>
      </c>
      <c r="B113">
        <f t="shared" si="6"/>
        <v>2.7188689505165849E-2</v>
      </c>
      <c r="C113">
        <f t="shared" si="6"/>
        <v>2.7188689505165849E-2</v>
      </c>
      <c r="D113">
        <v>0.6</v>
      </c>
      <c r="E113">
        <f t="shared" si="4"/>
        <v>-0.20000000000000007</v>
      </c>
      <c r="F113" t="s">
        <v>1098</v>
      </c>
      <c r="G113" t="s">
        <v>297</v>
      </c>
      <c r="H113" t="s">
        <v>538</v>
      </c>
      <c r="I113" t="s">
        <v>65</v>
      </c>
      <c r="J113" t="s">
        <v>565</v>
      </c>
      <c r="K113" t="s">
        <v>52</v>
      </c>
      <c r="L113" t="s">
        <v>107</v>
      </c>
      <c r="M113" t="s">
        <v>590</v>
      </c>
      <c r="N113" t="s">
        <v>408</v>
      </c>
      <c r="O113" t="s">
        <v>125</v>
      </c>
      <c r="P113" t="s">
        <v>140</v>
      </c>
      <c r="Q113" t="s">
        <v>568</v>
      </c>
      <c r="R113" t="s">
        <v>569</v>
      </c>
    </row>
    <row r="114" spans="1:34" x14ac:dyDescent="0.2">
      <c r="A114" t="s">
        <v>556</v>
      </c>
      <c r="B114">
        <f t="shared" si="6"/>
        <v>2.7188689505165849E-2</v>
      </c>
      <c r="C114">
        <f t="shared" si="6"/>
        <v>2.7188689505165849E-2</v>
      </c>
      <c r="D114">
        <v>0.5</v>
      </c>
      <c r="E114">
        <f t="shared" si="4"/>
        <v>-0.30000000000000004</v>
      </c>
      <c r="F114" t="s">
        <v>1098</v>
      </c>
      <c r="G114" t="s">
        <v>72</v>
      </c>
      <c r="H114" t="s">
        <v>591</v>
      </c>
      <c r="I114" t="s">
        <v>592</v>
      </c>
      <c r="J114" t="s">
        <v>174</v>
      </c>
      <c r="K114" t="s">
        <v>48</v>
      </c>
      <c r="L114" t="s">
        <v>593</v>
      </c>
      <c r="M114" t="s">
        <v>57</v>
      </c>
      <c r="N114" t="s">
        <v>594</v>
      </c>
      <c r="O114" t="s">
        <v>375</v>
      </c>
      <c r="P114" t="s">
        <v>48</v>
      </c>
      <c r="Q114" t="s">
        <v>595</v>
      </c>
      <c r="R114" t="s">
        <v>596</v>
      </c>
    </row>
    <row r="115" spans="1:34" x14ac:dyDescent="0.2">
      <c r="A115" t="s">
        <v>556</v>
      </c>
      <c r="B115">
        <f t="shared" si="6"/>
        <v>2.7188689505165849E-2</v>
      </c>
      <c r="C115">
        <f t="shared" si="6"/>
        <v>2.7188689505165849E-2</v>
      </c>
      <c r="D115">
        <v>0.4</v>
      </c>
      <c r="E115">
        <f t="shared" si="4"/>
        <v>-0.4</v>
      </c>
      <c r="F115" t="s">
        <v>1098</v>
      </c>
      <c r="G115" t="s">
        <v>597</v>
      </c>
      <c r="H115" t="s">
        <v>48</v>
      </c>
      <c r="I115" t="s">
        <v>389</v>
      </c>
      <c r="J115" t="s">
        <v>416</v>
      </c>
      <c r="K115" t="s">
        <v>586</v>
      </c>
      <c r="L115" t="s">
        <v>1</v>
      </c>
      <c r="M115" t="s">
        <v>362</v>
      </c>
      <c r="N115" t="s">
        <v>121</v>
      </c>
      <c r="O115" t="s">
        <v>1</v>
      </c>
      <c r="P115" t="s">
        <v>361</v>
      </c>
      <c r="Q115" t="s">
        <v>409</v>
      </c>
      <c r="R115" t="s">
        <v>598</v>
      </c>
    </row>
    <row r="116" spans="1:34" x14ac:dyDescent="0.2">
      <c r="A116" t="s">
        <v>556</v>
      </c>
      <c r="B116">
        <f t="shared" si="6"/>
        <v>2.7188689505165849E-2</v>
      </c>
      <c r="C116">
        <f t="shared" si="6"/>
        <v>2.7188689505165849E-2</v>
      </c>
      <c r="D116">
        <v>0.3</v>
      </c>
      <c r="E116">
        <f t="shared" si="4"/>
        <v>-0.5</v>
      </c>
      <c r="F116" t="s">
        <v>1098</v>
      </c>
      <c r="G116" t="s">
        <v>297</v>
      </c>
      <c r="H116" t="s">
        <v>443</v>
      </c>
      <c r="I116" t="s">
        <v>67</v>
      </c>
      <c r="J116" t="s">
        <v>101</v>
      </c>
      <c r="K116" t="s">
        <v>44</v>
      </c>
      <c r="L116" t="s">
        <v>45</v>
      </c>
      <c r="M116" t="s">
        <v>523</v>
      </c>
      <c r="N116" t="s">
        <v>52</v>
      </c>
      <c r="O116" t="s">
        <v>268</v>
      </c>
      <c r="P116" t="s">
        <v>52</v>
      </c>
      <c r="Q116" t="s">
        <v>186</v>
      </c>
      <c r="R116" t="s">
        <v>599</v>
      </c>
      <c r="S116" t="s">
        <v>600</v>
      </c>
    </row>
    <row r="117" spans="1:34" x14ac:dyDescent="0.2">
      <c r="A117" t="s">
        <v>556</v>
      </c>
      <c r="B117">
        <f t="shared" si="6"/>
        <v>2.7188689505165849E-2</v>
      </c>
      <c r="C117">
        <f t="shared" si="6"/>
        <v>2.7188689505165849E-2</v>
      </c>
      <c r="D117">
        <v>0.2</v>
      </c>
      <c r="E117">
        <f t="shared" si="4"/>
        <v>-0.60000000000000009</v>
      </c>
      <c r="F117" t="s">
        <v>1098</v>
      </c>
      <c r="G117" t="s">
        <v>72</v>
      </c>
      <c r="H117" t="s">
        <v>601</v>
      </c>
      <c r="I117" t="s">
        <v>524</v>
      </c>
      <c r="J117" t="s">
        <v>75</v>
      </c>
      <c r="K117" t="s">
        <v>193</v>
      </c>
      <c r="L117" t="s">
        <v>177</v>
      </c>
      <c r="M117" t="s">
        <v>238</v>
      </c>
      <c r="N117" t="s">
        <v>602</v>
      </c>
      <c r="O117" t="s">
        <v>508</v>
      </c>
      <c r="P117" t="s">
        <v>52</v>
      </c>
      <c r="Q117" t="s">
        <v>603</v>
      </c>
      <c r="R117" t="s">
        <v>604</v>
      </c>
    </row>
    <row r="118" spans="1:34" x14ac:dyDescent="0.2">
      <c r="A118" t="s">
        <v>556</v>
      </c>
      <c r="B118">
        <f t="shared" si="6"/>
        <v>2.7188689505165849E-2</v>
      </c>
      <c r="C118">
        <f t="shared" si="6"/>
        <v>2.7188689505165849E-2</v>
      </c>
      <c r="D118">
        <v>9.9999999999999895E-2</v>
      </c>
      <c r="E118">
        <f t="shared" si="4"/>
        <v>-0.70000000000000018</v>
      </c>
      <c r="F118" t="s">
        <v>1098</v>
      </c>
      <c r="G118" t="s">
        <v>50</v>
      </c>
      <c r="H118" t="s">
        <v>75</v>
      </c>
      <c r="I118" t="s">
        <v>474</v>
      </c>
      <c r="J118" t="s">
        <v>140</v>
      </c>
      <c r="K118" t="s">
        <v>260</v>
      </c>
      <c r="L118" t="s">
        <v>475</v>
      </c>
      <c r="M118" t="s">
        <v>476</v>
      </c>
      <c r="N118" t="s">
        <v>245</v>
      </c>
      <c r="O118" t="s">
        <v>48</v>
      </c>
      <c r="P118" t="s">
        <v>605</v>
      </c>
      <c r="Q118" t="s">
        <v>606</v>
      </c>
    </row>
    <row r="119" spans="1:34" x14ac:dyDescent="0.2">
      <c r="A119" t="s">
        <v>556</v>
      </c>
      <c r="B119">
        <f t="shared" si="6"/>
        <v>2.7188689505165849E-2</v>
      </c>
      <c r="C119">
        <f t="shared" si="6"/>
        <v>2.7188689505165849E-2</v>
      </c>
      <c r="D119">
        <v>0</v>
      </c>
      <c r="E119">
        <f t="shared" si="4"/>
        <v>-0.8</v>
      </c>
      <c r="F119" t="s">
        <v>1098</v>
      </c>
      <c r="G119" t="s">
        <v>274</v>
      </c>
      <c r="H119" t="s">
        <v>75</v>
      </c>
      <c r="I119" t="s">
        <v>607</v>
      </c>
      <c r="J119" t="s">
        <v>52</v>
      </c>
      <c r="K119" t="s">
        <v>608</v>
      </c>
      <c r="L119" t="s">
        <v>609</v>
      </c>
      <c r="M119" t="s">
        <v>68</v>
      </c>
      <c r="N119" t="s">
        <v>69</v>
      </c>
      <c r="O119" t="s">
        <v>41</v>
      </c>
      <c r="P119" t="s">
        <v>48</v>
      </c>
      <c r="Q119" t="s">
        <v>610</v>
      </c>
      <c r="R119" t="s">
        <v>611</v>
      </c>
    </row>
    <row r="120" spans="1:34" x14ac:dyDescent="0.2">
      <c r="A120" t="s">
        <v>556</v>
      </c>
      <c r="B120">
        <f t="shared" si="6"/>
        <v>2.7188689505165849E-2</v>
      </c>
      <c r="C120">
        <f t="shared" si="6"/>
        <v>2.7188689505165849E-2</v>
      </c>
      <c r="D120">
        <v>-0.1</v>
      </c>
      <c r="E120">
        <f t="shared" si="4"/>
        <v>-0.9</v>
      </c>
      <c r="F120" t="s">
        <v>1098</v>
      </c>
      <c r="G120" t="s">
        <v>50</v>
      </c>
      <c r="H120" t="s">
        <v>291</v>
      </c>
      <c r="I120" t="s">
        <v>48</v>
      </c>
      <c r="J120" t="s">
        <v>407</v>
      </c>
      <c r="K120" t="s">
        <v>140</v>
      </c>
      <c r="L120" t="s">
        <v>1</v>
      </c>
      <c r="M120" t="s">
        <v>81</v>
      </c>
      <c r="N120" t="s">
        <v>408</v>
      </c>
      <c r="O120" t="s">
        <v>219</v>
      </c>
      <c r="P120" t="s">
        <v>245</v>
      </c>
      <c r="Q120" t="s">
        <v>612</v>
      </c>
      <c r="R120" t="s">
        <v>613</v>
      </c>
    </row>
    <row r="121" spans="1:34" x14ac:dyDescent="0.2">
      <c r="A121" t="s">
        <v>556</v>
      </c>
      <c r="B121">
        <f t="shared" si="6"/>
        <v>2.7188689505165849E-2</v>
      </c>
      <c r="C121">
        <f t="shared" si="6"/>
        <v>2.7188689505165849E-2</v>
      </c>
      <c r="D121">
        <v>-0.2</v>
      </c>
      <c r="E121">
        <f t="shared" si="4"/>
        <v>-1</v>
      </c>
      <c r="F121" t="s">
        <v>1098</v>
      </c>
      <c r="G121" t="s">
        <v>182</v>
      </c>
      <c r="H121" t="s">
        <v>319</v>
      </c>
      <c r="I121" t="s">
        <v>614</v>
      </c>
      <c r="J121" t="s">
        <v>52</v>
      </c>
      <c r="K121" t="s">
        <v>615</v>
      </c>
      <c r="L121" t="s">
        <v>48</v>
      </c>
      <c r="M121" t="s">
        <v>430</v>
      </c>
      <c r="N121" t="s">
        <v>616</v>
      </c>
      <c r="O121" t="s">
        <v>617</v>
      </c>
      <c r="P121" t="s">
        <v>41</v>
      </c>
      <c r="Q121" t="s">
        <v>48</v>
      </c>
      <c r="R121" t="s">
        <v>463</v>
      </c>
    </row>
    <row r="122" spans="1:34" x14ac:dyDescent="0.2">
      <c r="A122" t="s">
        <v>1076</v>
      </c>
      <c r="B122">
        <f>1/4</f>
        <v>0.25</v>
      </c>
      <c r="C122">
        <v>1</v>
      </c>
      <c r="D122">
        <v>1.7</v>
      </c>
      <c r="E122">
        <f t="shared" si="4"/>
        <v>0.89999999999999991</v>
      </c>
      <c r="F122" t="s">
        <v>1098</v>
      </c>
      <c r="G122" t="s">
        <v>302</v>
      </c>
      <c r="H122" t="s">
        <v>121</v>
      </c>
      <c r="I122" t="s">
        <v>186</v>
      </c>
      <c r="J122" t="s">
        <v>619</v>
      </c>
      <c r="K122" t="s">
        <v>303</v>
      </c>
      <c r="L122" t="s">
        <v>102</v>
      </c>
      <c r="M122" t="s">
        <v>517</v>
      </c>
      <c r="N122" t="s">
        <v>52</v>
      </c>
      <c r="O122" t="s">
        <v>84</v>
      </c>
      <c r="P122" t="s">
        <v>400</v>
      </c>
      <c r="Q122" t="s">
        <v>175</v>
      </c>
      <c r="V122" t="s">
        <v>302</v>
      </c>
      <c r="W122" t="s">
        <v>121</v>
      </c>
      <c r="X122" t="s">
        <v>186</v>
      </c>
      <c r="Y122" t="s">
        <v>619</v>
      </c>
      <c r="Z122" t="s">
        <v>303</v>
      </c>
      <c r="AA122" t="s">
        <v>102</v>
      </c>
      <c r="AB122" t="s">
        <v>517</v>
      </c>
      <c r="AC122" t="s">
        <v>52</v>
      </c>
      <c r="AD122" t="s">
        <v>84</v>
      </c>
      <c r="AE122" t="s">
        <v>400</v>
      </c>
      <c r="AF122" t="s">
        <v>175</v>
      </c>
    </row>
    <row r="123" spans="1:34" x14ac:dyDescent="0.2">
      <c r="A123" t="s">
        <v>1076</v>
      </c>
      <c r="B123">
        <f t="shared" ref="B123:B141" si="7">1/4</f>
        <v>0.25</v>
      </c>
      <c r="C123">
        <v>1</v>
      </c>
      <c r="D123">
        <v>1.6</v>
      </c>
      <c r="E123">
        <f t="shared" si="4"/>
        <v>0.8</v>
      </c>
      <c r="F123" t="s">
        <v>1098</v>
      </c>
      <c r="G123" t="s">
        <v>72</v>
      </c>
      <c r="H123" t="s">
        <v>534</v>
      </c>
      <c r="I123" t="s">
        <v>620</v>
      </c>
      <c r="J123" t="s">
        <v>75</v>
      </c>
      <c r="K123" t="s">
        <v>621</v>
      </c>
      <c r="L123" t="s">
        <v>52</v>
      </c>
      <c r="M123" t="s">
        <v>48</v>
      </c>
      <c r="N123" t="s">
        <v>358</v>
      </c>
      <c r="O123" t="s">
        <v>121</v>
      </c>
      <c r="P123" t="s">
        <v>48</v>
      </c>
      <c r="Q123" t="s">
        <v>622</v>
      </c>
      <c r="R123" t="s">
        <v>623</v>
      </c>
      <c r="V123" t="s">
        <v>72</v>
      </c>
      <c r="W123" t="s">
        <v>534</v>
      </c>
      <c r="X123" t="s">
        <v>620</v>
      </c>
      <c r="Y123" t="s">
        <v>75</v>
      </c>
      <c r="Z123" t="s">
        <v>621</v>
      </c>
      <c r="AA123" t="s">
        <v>52</v>
      </c>
      <c r="AB123" t="s">
        <v>48</v>
      </c>
      <c r="AC123" t="s">
        <v>358</v>
      </c>
      <c r="AD123" t="s">
        <v>121</v>
      </c>
      <c r="AE123" t="s">
        <v>48</v>
      </c>
      <c r="AF123" t="s">
        <v>622</v>
      </c>
      <c r="AG123" t="s">
        <v>623</v>
      </c>
    </row>
    <row r="124" spans="1:34" x14ac:dyDescent="0.2">
      <c r="A124" t="s">
        <v>1076</v>
      </c>
      <c r="B124">
        <f t="shared" si="7"/>
        <v>0.25</v>
      </c>
      <c r="C124">
        <v>1</v>
      </c>
      <c r="D124">
        <v>1.5</v>
      </c>
      <c r="E124">
        <f t="shared" si="4"/>
        <v>0.7</v>
      </c>
      <c r="F124" t="s">
        <v>1098</v>
      </c>
      <c r="G124" t="s">
        <v>624</v>
      </c>
      <c r="H124" t="s">
        <v>144</v>
      </c>
      <c r="I124" t="s">
        <v>439</v>
      </c>
      <c r="J124" t="s">
        <v>45</v>
      </c>
      <c r="K124" t="s">
        <v>625</v>
      </c>
      <c r="L124" t="s">
        <v>626</v>
      </c>
      <c r="M124" t="s">
        <v>1</v>
      </c>
      <c r="N124" t="s">
        <v>185</v>
      </c>
      <c r="O124" t="s">
        <v>329</v>
      </c>
      <c r="P124" t="s">
        <v>52</v>
      </c>
      <c r="Q124" t="s">
        <v>196</v>
      </c>
      <c r="R124" t="s">
        <v>101</v>
      </c>
      <c r="S124" t="s">
        <v>77</v>
      </c>
      <c r="V124" t="s">
        <v>624</v>
      </c>
      <c r="W124" t="s">
        <v>144</v>
      </c>
      <c r="X124" t="s">
        <v>439</v>
      </c>
      <c r="Y124" t="s">
        <v>45</v>
      </c>
      <c r="Z124" t="s">
        <v>625</v>
      </c>
      <c r="AA124" t="s">
        <v>626</v>
      </c>
      <c r="AB124" t="s">
        <v>1</v>
      </c>
      <c r="AC124" t="s">
        <v>185</v>
      </c>
      <c r="AD124" t="s">
        <v>329</v>
      </c>
      <c r="AE124" t="s">
        <v>52</v>
      </c>
      <c r="AF124" t="s">
        <v>196</v>
      </c>
      <c r="AG124" t="s">
        <v>101</v>
      </c>
      <c r="AH124" t="s">
        <v>77</v>
      </c>
    </row>
    <row r="125" spans="1:34" x14ac:dyDescent="0.2">
      <c r="A125" t="s">
        <v>1076</v>
      </c>
      <c r="B125">
        <f t="shared" si="7"/>
        <v>0.25</v>
      </c>
      <c r="C125">
        <v>1</v>
      </c>
      <c r="D125">
        <v>1.4</v>
      </c>
      <c r="E125">
        <f t="shared" si="4"/>
        <v>0.59999999999999987</v>
      </c>
      <c r="F125" t="s">
        <v>1098</v>
      </c>
      <c r="G125" t="s">
        <v>473</v>
      </c>
      <c r="H125" t="s">
        <v>627</v>
      </c>
      <c r="I125" t="s">
        <v>52</v>
      </c>
      <c r="J125" t="s">
        <v>207</v>
      </c>
      <c r="K125" t="s">
        <v>41</v>
      </c>
      <c r="L125" t="s">
        <v>48</v>
      </c>
      <c r="M125" t="s">
        <v>463</v>
      </c>
      <c r="N125" t="s">
        <v>245</v>
      </c>
      <c r="O125" t="s">
        <v>517</v>
      </c>
      <c r="P125" t="s">
        <v>52</v>
      </c>
      <c r="Q125" t="s">
        <v>122</v>
      </c>
      <c r="R125" t="s">
        <v>256</v>
      </c>
      <c r="V125" t="s">
        <v>473</v>
      </c>
      <c r="W125" t="s">
        <v>627</v>
      </c>
      <c r="X125" t="s">
        <v>52</v>
      </c>
      <c r="Y125" t="s">
        <v>207</v>
      </c>
      <c r="Z125" t="s">
        <v>41</v>
      </c>
      <c r="AA125" t="s">
        <v>48</v>
      </c>
      <c r="AB125" t="s">
        <v>463</v>
      </c>
      <c r="AC125" t="s">
        <v>245</v>
      </c>
      <c r="AD125" t="s">
        <v>517</v>
      </c>
      <c r="AE125" t="s">
        <v>52</v>
      </c>
      <c r="AF125" t="s">
        <v>122</v>
      </c>
      <c r="AG125" t="s">
        <v>256</v>
      </c>
    </row>
    <row r="126" spans="1:34" x14ac:dyDescent="0.2">
      <c r="A126" t="s">
        <v>1076</v>
      </c>
      <c r="B126">
        <f t="shared" si="7"/>
        <v>0.25</v>
      </c>
      <c r="C126">
        <v>1</v>
      </c>
      <c r="D126">
        <v>1.3</v>
      </c>
      <c r="E126">
        <f t="shared" si="4"/>
        <v>0.5</v>
      </c>
      <c r="F126" t="s">
        <v>1098</v>
      </c>
      <c r="G126" t="s">
        <v>274</v>
      </c>
      <c r="H126" t="s">
        <v>151</v>
      </c>
      <c r="I126" t="s">
        <v>334</v>
      </c>
      <c r="J126" t="s">
        <v>626</v>
      </c>
      <c r="K126" t="s">
        <v>533</v>
      </c>
      <c r="L126" t="s">
        <v>628</v>
      </c>
      <c r="M126" t="s">
        <v>629</v>
      </c>
      <c r="N126" t="s">
        <v>630</v>
      </c>
      <c r="O126" t="s">
        <v>186</v>
      </c>
      <c r="P126" t="s">
        <v>212</v>
      </c>
      <c r="Q126" t="s">
        <v>52</v>
      </c>
      <c r="R126" t="s">
        <v>48</v>
      </c>
      <c r="S126" t="s">
        <v>283</v>
      </c>
      <c r="V126" t="s">
        <v>274</v>
      </c>
      <c r="W126" t="s">
        <v>151</v>
      </c>
      <c r="X126" t="s">
        <v>334</v>
      </c>
      <c r="Y126" t="s">
        <v>626</v>
      </c>
      <c r="Z126" t="s">
        <v>533</v>
      </c>
      <c r="AA126" t="s">
        <v>628</v>
      </c>
      <c r="AB126" t="s">
        <v>629</v>
      </c>
      <c r="AC126" t="s">
        <v>630</v>
      </c>
      <c r="AD126" t="s">
        <v>186</v>
      </c>
      <c r="AE126" t="s">
        <v>212</v>
      </c>
      <c r="AF126" t="s">
        <v>52</v>
      </c>
      <c r="AG126" t="s">
        <v>48</v>
      </c>
      <c r="AH126" t="s">
        <v>283</v>
      </c>
    </row>
    <row r="127" spans="1:34" x14ac:dyDescent="0.2">
      <c r="A127" t="s">
        <v>1076</v>
      </c>
      <c r="B127">
        <f t="shared" si="7"/>
        <v>0.25</v>
      </c>
      <c r="C127">
        <v>1</v>
      </c>
      <c r="D127">
        <v>1.2</v>
      </c>
      <c r="E127">
        <f t="shared" si="4"/>
        <v>0.39999999999999991</v>
      </c>
      <c r="F127" t="s">
        <v>1098</v>
      </c>
      <c r="G127" t="s">
        <v>631</v>
      </c>
      <c r="H127" t="s">
        <v>463</v>
      </c>
      <c r="I127" t="s">
        <v>143</v>
      </c>
      <c r="J127" t="s">
        <v>632</v>
      </c>
      <c r="K127" t="s">
        <v>245</v>
      </c>
      <c r="L127" t="s">
        <v>633</v>
      </c>
      <c r="M127" t="s">
        <v>52</v>
      </c>
      <c r="N127" t="s">
        <v>634</v>
      </c>
      <c r="O127" t="s">
        <v>52</v>
      </c>
      <c r="P127" t="s">
        <v>48</v>
      </c>
      <c r="Q127" t="s">
        <v>386</v>
      </c>
      <c r="V127" t="s">
        <v>631</v>
      </c>
      <c r="W127" t="s">
        <v>463</v>
      </c>
      <c r="X127" t="s">
        <v>143</v>
      </c>
      <c r="Y127" t="s">
        <v>632</v>
      </c>
      <c r="Z127" t="s">
        <v>245</v>
      </c>
      <c r="AA127" t="s">
        <v>633</v>
      </c>
      <c r="AB127" t="s">
        <v>52</v>
      </c>
      <c r="AC127" t="s">
        <v>634</v>
      </c>
      <c r="AD127" t="s">
        <v>52</v>
      </c>
      <c r="AE127" t="s">
        <v>48</v>
      </c>
      <c r="AF127" t="s">
        <v>386</v>
      </c>
    </row>
    <row r="128" spans="1:34" x14ac:dyDescent="0.2">
      <c r="A128" t="s">
        <v>1076</v>
      </c>
      <c r="B128">
        <f t="shared" si="7"/>
        <v>0.25</v>
      </c>
      <c r="C128">
        <v>1</v>
      </c>
      <c r="D128">
        <v>1.1000000000000001</v>
      </c>
      <c r="E128">
        <f t="shared" si="4"/>
        <v>0.30000000000000004</v>
      </c>
      <c r="F128" t="s">
        <v>1098</v>
      </c>
      <c r="G128" t="s">
        <v>61</v>
      </c>
      <c r="H128" t="s">
        <v>48</v>
      </c>
      <c r="I128" t="s">
        <v>635</v>
      </c>
      <c r="J128" t="s">
        <v>101</v>
      </c>
      <c r="K128" t="s">
        <v>137</v>
      </c>
      <c r="L128" t="s">
        <v>223</v>
      </c>
      <c r="M128" t="s">
        <v>186</v>
      </c>
      <c r="N128" t="s">
        <v>219</v>
      </c>
      <c r="O128" t="s">
        <v>527</v>
      </c>
      <c r="P128" t="s">
        <v>121</v>
      </c>
      <c r="Q128" t="s">
        <v>636</v>
      </c>
      <c r="R128" t="s">
        <v>637</v>
      </c>
      <c r="V128" t="s">
        <v>61</v>
      </c>
      <c r="W128" t="s">
        <v>48</v>
      </c>
      <c r="X128" t="s">
        <v>635</v>
      </c>
      <c r="Y128" t="s">
        <v>101</v>
      </c>
      <c r="Z128" t="s">
        <v>137</v>
      </c>
      <c r="AA128" t="s">
        <v>223</v>
      </c>
      <c r="AB128" t="s">
        <v>186</v>
      </c>
      <c r="AC128" t="s">
        <v>219</v>
      </c>
      <c r="AD128" t="s">
        <v>527</v>
      </c>
      <c r="AE128" t="s">
        <v>121</v>
      </c>
      <c r="AF128" t="s">
        <v>636</v>
      </c>
      <c r="AG128" t="s">
        <v>637</v>
      </c>
    </row>
    <row r="129" spans="1:35" x14ac:dyDescent="0.2">
      <c r="A129" t="s">
        <v>1076</v>
      </c>
      <c r="B129">
        <f t="shared" si="7"/>
        <v>0.25</v>
      </c>
      <c r="C129">
        <v>1</v>
      </c>
      <c r="D129">
        <v>1</v>
      </c>
      <c r="E129">
        <f t="shared" si="4"/>
        <v>0.19999999999999996</v>
      </c>
      <c r="F129" t="s">
        <v>1098</v>
      </c>
      <c r="G129" t="s">
        <v>274</v>
      </c>
      <c r="H129" t="s">
        <v>151</v>
      </c>
      <c r="I129" t="s">
        <v>638</v>
      </c>
      <c r="J129" t="s">
        <v>97</v>
      </c>
      <c r="K129" t="s">
        <v>57</v>
      </c>
      <c r="L129" t="s">
        <v>68</v>
      </c>
      <c r="M129" t="s">
        <v>639</v>
      </c>
      <c r="N129" t="s">
        <v>223</v>
      </c>
      <c r="O129" t="s">
        <v>186</v>
      </c>
      <c r="P129" t="s">
        <v>640</v>
      </c>
      <c r="Q129" t="s">
        <v>339</v>
      </c>
      <c r="V129" t="s">
        <v>274</v>
      </c>
      <c r="W129" t="s">
        <v>151</v>
      </c>
      <c r="X129" t="s">
        <v>638</v>
      </c>
      <c r="Y129" t="s">
        <v>97</v>
      </c>
      <c r="Z129" t="s">
        <v>57</v>
      </c>
      <c r="AA129" t="s">
        <v>68</v>
      </c>
      <c r="AB129" t="s">
        <v>639</v>
      </c>
      <c r="AC129" t="s">
        <v>223</v>
      </c>
      <c r="AD129" t="s">
        <v>186</v>
      </c>
      <c r="AE129" t="s">
        <v>640</v>
      </c>
      <c r="AF129" t="s">
        <v>339</v>
      </c>
    </row>
    <row r="130" spans="1:35" x14ac:dyDescent="0.2">
      <c r="A130" t="s">
        <v>1076</v>
      </c>
      <c r="B130">
        <f t="shared" si="7"/>
        <v>0.25</v>
      </c>
      <c r="C130">
        <v>1</v>
      </c>
      <c r="D130">
        <v>0.90000000000000102</v>
      </c>
      <c r="E130">
        <f t="shared" si="4"/>
        <v>0.10000000000000098</v>
      </c>
      <c r="F130" t="s">
        <v>1098</v>
      </c>
      <c r="G130" t="s">
        <v>269</v>
      </c>
      <c r="H130" t="s">
        <v>51</v>
      </c>
      <c r="I130" t="s">
        <v>278</v>
      </c>
      <c r="J130" t="s">
        <v>140</v>
      </c>
      <c r="K130" t="s">
        <v>48</v>
      </c>
      <c r="L130" t="s">
        <v>641</v>
      </c>
      <c r="M130" t="s">
        <v>154</v>
      </c>
      <c r="N130" t="s">
        <v>63</v>
      </c>
      <c r="O130" t="s">
        <v>75</v>
      </c>
      <c r="P130" t="s">
        <v>403</v>
      </c>
      <c r="Q130" t="s">
        <v>193</v>
      </c>
      <c r="R130" t="s">
        <v>192</v>
      </c>
      <c r="V130" t="s">
        <v>269</v>
      </c>
      <c r="W130" t="s">
        <v>51</v>
      </c>
      <c r="X130" t="s">
        <v>278</v>
      </c>
      <c r="Y130" t="s">
        <v>140</v>
      </c>
      <c r="Z130" t="s">
        <v>48</v>
      </c>
      <c r="AA130" t="s">
        <v>641</v>
      </c>
      <c r="AB130" t="s">
        <v>154</v>
      </c>
      <c r="AC130" t="s">
        <v>63</v>
      </c>
      <c r="AD130" t="s">
        <v>75</v>
      </c>
      <c r="AE130" t="s">
        <v>403</v>
      </c>
      <c r="AF130" t="s">
        <v>193</v>
      </c>
      <c r="AG130" t="s">
        <v>192</v>
      </c>
    </row>
    <row r="131" spans="1:35" x14ac:dyDescent="0.2">
      <c r="A131" t="s">
        <v>1076</v>
      </c>
      <c r="B131">
        <f t="shared" si="7"/>
        <v>0.25</v>
      </c>
      <c r="C131">
        <v>1</v>
      </c>
      <c r="D131">
        <v>0.80000000000000104</v>
      </c>
      <c r="E131">
        <f t="shared" si="4"/>
        <v>9.9920072216264089E-16</v>
      </c>
      <c r="F131" t="s">
        <v>1098</v>
      </c>
      <c r="G131" t="s">
        <v>50</v>
      </c>
      <c r="H131" t="s">
        <v>642</v>
      </c>
      <c r="I131" t="s">
        <v>260</v>
      </c>
      <c r="J131" t="s">
        <v>48</v>
      </c>
      <c r="K131" t="s">
        <v>643</v>
      </c>
      <c r="L131" t="s">
        <v>644</v>
      </c>
      <c r="M131" t="s">
        <v>645</v>
      </c>
      <c r="N131" t="s">
        <v>140</v>
      </c>
      <c r="O131" t="s">
        <v>48</v>
      </c>
      <c r="P131" t="s">
        <v>646</v>
      </c>
      <c r="Q131" t="s">
        <v>134</v>
      </c>
      <c r="V131" t="s">
        <v>50</v>
      </c>
      <c r="W131" t="s">
        <v>642</v>
      </c>
      <c r="X131" t="s">
        <v>260</v>
      </c>
      <c r="Y131" t="s">
        <v>48</v>
      </c>
      <c r="Z131" t="s">
        <v>643</v>
      </c>
      <c r="AA131" t="s">
        <v>644</v>
      </c>
      <c r="AB131" t="s">
        <v>645</v>
      </c>
      <c r="AC131" t="s">
        <v>140</v>
      </c>
      <c r="AD131" t="s">
        <v>48</v>
      </c>
      <c r="AE131" t="s">
        <v>646</v>
      </c>
      <c r="AF131" t="s">
        <v>134</v>
      </c>
    </row>
    <row r="132" spans="1:35" x14ac:dyDescent="0.2">
      <c r="A132" t="s">
        <v>1076</v>
      </c>
      <c r="B132">
        <f t="shared" si="7"/>
        <v>0.25</v>
      </c>
      <c r="C132">
        <v>1</v>
      </c>
      <c r="D132">
        <v>0.70000000000000095</v>
      </c>
      <c r="E132">
        <f t="shared" ref="E132:E195" si="8">D132-0.8</f>
        <v>-9.999999999999909E-2</v>
      </c>
      <c r="F132" t="s">
        <v>1098</v>
      </c>
      <c r="G132" t="s">
        <v>647</v>
      </c>
      <c r="H132" t="s">
        <v>131</v>
      </c>
      <c r="I132" t="s">
        <v>648</v>
      </c>
      <c r="J132" t="s">
        <v>627</v>
      </c>
      <c r="K132" t="s">
        <v>52</v>
      </c>
      <c r="L132" t="s">
        <v>176</v>
      </c>
      <c r="M132" t="s">
        <v>158</v>
      </c>
      <c r="N132" t="s">
        <v>48</v>
      </c>
      <c r="O132" t="s">
        <v>338</v>
      </c>
      <c r="P132" t="s">
        <v>449</v>
      </c>
      <c r="Q132" t="s">
        <v>128</v>
      </c>
      <c r="R132" t="s">
        <v>649</v>
      </c>
      <c r="V132" t="s">
        <v>647</v>
      </c>
      <c r="W132" t="s">
        <v>131</v>
      </c>
      <c r="X132" t="s">
        <v>648</v>
      </c>
      <c r="Y132" t="s">
        <v>627</v>
      </c>
      <c r="Z132" t="s">
        <v>52</v>
      </c>
      <c r="AA132" t="s">
        <v>176</v>
      </c>
      <c r="AB132" t="s">
        <v>158</v>
      </c>
      <c r="AC132" t="s">
        <v>48</v>
      </c>
      <c r="AD132" t="s">
        <v>338</v>
      </c>
      <c r="AE132" t="s">
        <v>449</v>
      </c>
      <c r="AF132" t="s">
        <v>128</v>
      </c>
      <c r="AG132" t="s">
        <v>649</v>
      </c>
    </row>
    <row r="133" spans="1:35" x14ac:dyDescent="0.2">
      <c r="A133" t="s">
        <v>1076</v>
      </c>
      <c r="B133">
        <f t="shared" si="7"/>
        <v>0.25</v>
      </c>
      <c r="C133">
        <v>1</v>
      </c>
      <c r="D133">
        <v>0.6</v>
      </c>
      <c r="E133">
        <f t="shared" si="8"/>
        <v>-0.20000000000000007</v>
      </c>
      <c r="F133" t="s">
        <v>1098</v>
      </c>
      <c r="G133" t="s">
        <v>50</v>
      </c>
      <c r="H133" t="s">
        <v>291</v>
      </c>
      <c r="I133" t="s">
        <v>48</v>
      </c>
      <c r="J133" t="s">
        <v>407</v>
      </c>
      <c r="K133" t="s">
        <v>140</v>
      </c>
      <c r="L133" t="s">
        <v>1</v>
      </c>
      <c r="M133" t="s">
        <v>81</v>
      </c>
      <c r="N133" t="s">
        <v>408</v>
      </c>
      <c r="O133" t="s">
        <v>219</v>
      </c>
      <c r="P133" t="s">
        <v>650</v>
      </c>
      <c r="Q133" t="s">
        <v>48</v>
      </c>
      <c r="R133" t="s">
        <v>651</v>
      </c>
      <c r="V133" t="s">
        <v>50</v>
      </c>
      <c r="W133" t="s">
        <v>291</v>
      </c>
      <c r="X133" t="s">
        <v>48</v>
      </c>
      <c r="Y133" t="s">
        <v>407</v>
      </c>
      <c r="Z133" t="s">
        <v>140</v>
      </c>
      <c r="AA133" t="s">
        <v>1</v>
      </c>
      <c r="AB133" t="s">
        <v>81</v>
      </c>
      <c r="AC133" t="s">
        <v>408</v>
      </c>
      <c r="AD133" t="s">
        <v>219</v>
      </c>
      <c r="AE133" t="s">
        <v>650</v>
      </c>
      <c r="AF133" t="s">
        <v>48</v>
      </c>
      <c r="AG133" t="s">
        <v>651</v>
      </c>
    </row>
    <row r="134" spans="1:35" x14ac:dyDescent="0.2">
      <c r="A134" t="s">
        <v>1076</v>
      </c>
      <c r="B134">
        <f t="shared" si="7"/>
        <v>0.25</v>
      </c>
      <c r="C134">
        <v>1</v>
      </c>
      <c r="D134">
        <v>0.5</v>
      </c>
      <c r="E134">
        <f t="shared" si="8"/>
        <v>-0.30000000000000004</v>
      </c>
      <c r="F134" t="s">
        <v>1098</v>
      </c>
      <c r="G134" t="s">
        <v>182</v>
      </c>
      <c r="H134" t="s">
        <v>398</v>
      </c>
      <c r="I134" t="s">
        <v>460</v>
      </c>
      <c r="J134" t="s">
        <v>98</v>
      </c>
      <c r="K134" t="s">
        <v>308</v>
      </c>
      <c r="L134" t="s">
        <v>75</v>
      </c>
      <c r="M134" t="s">
        <v>480</v>
      </c>
      <c r="N134" t="s">
        <v>652</v>
      </c>
      <c r="O134" t="s">
        <v>140</v>
      </c>
      <c r="P134" t="s">
        <v>186</v>
      </c>
      <c r="Q134" t="s">
        <v>430</v>
      </c>
      <c r="R134" t="s">
        <v>363</v>
      </c>
      <c r="S134" t="s">
        <v>57</v>
      </c>
      <c r="T134" t="s">
        <v>224</v>
      </c>
      <c r="V134" t="s">
        <v>182</v>
      </c>
      <c r="W134" t="s">
        <v>398</v>
      </c>
      <c r="X134" t="s">
        <v>460</v>
      </c>
      <c r="Y134" t="s">
        <v>98</v>
      </c>
      <c r="Z134" t="s">
        <v>308</v>
      </c>
      <c r="AA134" t="s">
        <v>75</v>
      </c>
      <c r="AB134" t="s">
        <v>480</v>
      </c>
      <c r="AC134" t="s">
        <v>652</v>
      </c>
      <c r="AD134" t="s">
        <v>140</v>
      </c>
      <c r="AE134" t="s">
        <v>186</v>
      </c>
      <c r="AF134" t="s">
        <v>430</v>
      </c>
      <c r="AG134" t="s">
        <v>363</v>
      </c>
      <c r="AH134" t="s">
        <v>57</v>
      </c>
      <c r="AI134" t="s">
        <v>224</v>
      </c>
    </row>
    <row r="135" spans="1:35" x14ac:dyDescent="0.2">
      <c r="A135" t="s">
        <v>1076</v>
      </c>
      <c r="B135">
        <f t="shared" si="7"/>
        <v>0.25</v>
      </c>
      <c r="C135">
        <v>1</v>
      </c>
      <c r="D135">
        <v>0.4</v>
      </c>
      <c r="E135">
        <f t="shared" si="8"/>
        <v>-0.4</v>
      </c>
      <c r="F135" t="s">
        <v>1098</v>
      </c>
      <c r="G135" t="s">
        <v>182</v>
      </c>
      <c r="H135" t="s">
        <v>338</v>
      </c>
      <c r="I135" t="s">
        <v>653</v>
      </c>
      <c r="J135" t="s">
        <v>511</v>
      </c>
      <c r="K135" t="s">
        <v>1</v>
      </c>
      <c r="L135" t="s">
        <v>654</v>
      </c>
      <c r="M135" t="s">
        <v>655</v>
      </c>
      <c r="N135" t="s">
        <v>656</v>
      </c>
      <c r="O135" t="s">
        <v>596</v>
      </c>
      <c r="P135" t="s">
        <v>122</v>
      </c>
      <c r="Q135" t="s">
        <v>657</v>
      </c>
      <c r="R135" t="s">
        <v>658</v>
      </c>
      <c r="V135" t="s">
        <v>182</v>
      </c>
      <c r="W135" t="s">
        <v>338</v>
      </c>
      <c r="X135" t="s">
        <v>653</v>
      </c>
      <c r="Y135" t="s">
        <v>511</v>
      </c>
      <c r="Z135" t="s">
        <v>1</v>
      </c>
      <c r="AA135" t="s">
        <v>654</v>
      </c>
      <c r="AB135" t="s">
        <v>655</v>
      </c>
      <c r="AC135" t="s">
        <v>656</v>
      </c>
      <c r="AD135" t="s">
        <v>596</v>
      </c>
      <c r="AE135" t="s">
        <v>122</v>
      </c>
      <c r="AF135" t="s">
        <v>657</v>
      </c>
      <c r="AG135" t="s">
        <v>658</v>
      </c>
    </row>
    <row r="136" spans="1:35" x14ac:dyDescent="0.2">
      <c r="A136" t="s">
        <v>1076</v>
      </c>
      <c r="B136">
        <f t="shared" si="7"/>
        <v>0.25</v>
      </c>
      <c r="C136">
        <v>1</v>
      </c>
      <c r="D136">
        <v>0.3</v>
      </c>
      <c r="E136">
        <f t="shared" si="8"/>
        <v>-0.5</v>
      </c>
      <c r="F136" t="s">
        <v>1098</v>
      </c>
      <c r="G136" t="s">
        <v>216</v>
      </c>
      <c r="H136" t="s">
        <v>102</v>
      </c>
      <c r="I136" t="s">
        <v>533</v>
      </c>
      <c r="J136" t="s">
        <v>105</v>
      </c>
      <c r="K136" t="s">
        <v>659</v>
      </c>
      <c r="L136" t="s">
        <v>158</v>
      </c>
      <c r="M136" t="s">
        <v>48</v>
      </c>
      <c r="N136" t="s">
        <v>660</v>
      </c>
      <c r="O136" t="s">
        <v>52</v>
      </c>
      <c r="P136" t="s">
        <v>48</v>
      </c>
      <c r="Q136" t="s">
        <v>285</v>
      </c>
      <c r="R136" t="s">
        <v>661</v>
      </c>
      <c r="S136" t="s">
        <v>201</v>
      </c>
      <c r="V136" t="s">
        <v>216</v>
      </c>
      <c r="W136" t="s">
        <v>102</v>
      </c>
      <c r="X136" t="s">
        <v>533</v>
      </c>
      <c r="Y136" t="s">
        <v>105</v>
      </c>
      <c r="Z136" t="s">
        <v>659</v>
      </c>
      <c r="AA136" t="s">
        <v>158</v>
      </c>
      <c r="AB136" t="s">
        <v>48</v>
      </c>
      <c r="AC136" t="s">
        <v>660</v>
      </c>
      <c r="AD136" t="s">
        <v>52</v>
      </c>
      <c r="AE136" t="s">
        <v>48</v>
      </c>
      <c r="AF136" t="s">
        <v>285</v>
      </c>
      <c r="AG136" t="s">
        <v>661</v>
      </c>
      <c r="AH136" t="s">
        <v>201</v>
      </c>
    </row>
    <row r="137" spans="1:35" x14ac:dyDescent="0.2">
      <c r="A137" t="s">
        <v>1076</v>
      </c>
      <c r="B137">
        <f t="shared" si="7"/>
        <v>0.25</v>
      </c>
      <c r="C137">
        <v>1</v>
      </c>
      <c r="D137">
        <v>0.2</v>
      </c>
      <c r="E137">
        <f t="shared" si="8"/>
        <v>-0.60000000000000009</v>
      </c>
      <c r="F137" t="s">
        <v>1098</v>
      </c>
      <c r="G137" t="s">
        <v>72</v>
      </c>
      <c r="H137" t="s">
        <v>319</v>
      </c>
      <c r="I137" t="s">
        <v>662</v>
      </c>
      <c r="J137" t="s">
        <v>122</v>
      </c>
      <c r="K137" t="s">
        <v>663</v>
      </c>
      <c r="L137" t="s">
        <v>67</v>
      </c>
      <c r="M137" t="s">
        <v>416</v>
      </c>
      <c r="N137" t="s">
        <v>340</v>
      </c>
      <c r="O137" t="s">
        <v>400</v>
      </c>
      <c r="P137" t="s">
        <v>52</v>
      </c>
      <c r="Q137" t="s">
        <v>268</v>
      </c>
      <c r="R137" t="s">
        <v>52</v>
      </c>
      <c r="S137" t="s">
        <v>256</v>
      </c>
      <c r="V137" t="s">
        <v>72</v>
      </c>
      <c r="W137" t="s">
        <v>319</v>
      </c>
      <c r="X137" t="s">
        <v>662</v>
      </c>
      <c r="Y137" t="s">
        <v>122</v>
      </c>
      <c r="Z137" t="s">
        <v>663</v>
      </c>
      <c r="AA137" t="s">
        <v>67</v>
      </c>
      <c r="AB137" t="s">
        <v>416</v>
      </c>
      <c r="AC137" t="s">
        <v>340</v>
      </c>
      <c r="AD137" t="s">
        <v>400</v>
      </c>
      <c r="AE137" t="s">
        <v>52</v>
      </c>
      <c r="AF137" t="s">
        <v>268</v>
      </c>
      <c r="AG137" t="s">
        <v>52</v>
      </c>
      <c r="AH137" t="s">
        <v>256</v>
      </c>
    </row>
    <row r="138" spans="1:35" x14ac:dyDescent="0.2">
      <c r="A138" t="s">
        <v>1076</v>
      </c>
      <c r="B138">
        <f t="shared" si="7"/>
        <v>0.25</v>
      </c>
      <c r="C138">
        <v>1</v>
      </c>
      <c r="D138">
        <v>9.9999999999999895E-2</v>
      </c>
      <c r="E138">
        <f t="shared" si="8"/>
        <v>-0.70000000000000018</v>
      </c>
      <c r="F138" t="s">
        <v>1098</v>
      </c>
      <c r="G138" t="s">
        <v>664</v>
      </c>
      <c r="H138" t="s">
        <v>121</v>
      </c>
      <c r="I138" t="s">
        <v>186</v>
      </c>
      <c r="J138" t="s">
        <v>665</v>
      </c>
      <c r="K138" t="s">
        <v>51</v>
      </c>
      <c r="L138" t="s">
        <v>47</v>
      </c>
      <c r="M138" t="s">
        <v>98</v>
      </c>
      <c r="N138" t="s">
        <v>666</v>
      </c>
      <c r="O138" t="s">
        <v>52</v>
      </c>
      <c r="P138" t="s">
        <v>667</v>
      </c>
      <c r="Q138" t="s">
        <v>1</v>
      </c>
      <c r="R138" t="s">
        <v>130</v>
      </c>
      <c r="V138" t="s">
        <v>664</v>
      </c>
      <c r="W138" t="s">
        <v>121</v>
      </c>
      <c r="X138" t="s">
        <v>186</v>
      </c>
      <c r="Y138" t="s">
        <v>665</v>
      </c>
      <c r="Z138" t="s">
        <v>51</v>
      </c>
      <c r="AA138" t="s">
        <v>47</v>
      </c>
      <c r="AB138" t="s">
        <v>98</v>
      </c>
      <c r="AC138" t="s">
        <v>666</v>
      </c>
    </row>
    <row r="139" spans="1:35" x14ac:dyDescent="0.2">
      <c r="A139" t="s">
        <v>1076</v>
      </c>
      <c r="B139">
        <f t="shared" si="7"/>
        <v>0.25</v>
      </c>
      <c r="C139">
        <v>1</v>
      </c>
      <c r="D139">
        <v>0</v>
      </c>
      <c r="E139">
        <f t="shared" si="8"/>
        <v>-0.8</v>
      </c>
      <c r="F139" t="s">
        <v>1098</v>
      </c>
      <c r="G139" t="s">
        <v>473</v>
      </c>
      <c r="H139" t="s">
        <v>668</v>
      </c>
      <c r="I139" t="s">
        <v>51</v>
      </c>
      <c r="J139" t="s">
        <v>375</v>
      </c>
      <c r="K139" t="s">
        <v>103</v>
      </c>
      <c r="L139" t="s">
        <v>669</v>
      </c>
      <c r="M139" t="s">
        <v>122</v>
      </c>
      <c r="N139" t="s">
        <v>118</v>
      </c>
      <c r="O139" t="s">
        <v>291</v>
      </c>
      <c r="P139" t="s">
        <v>115</v>
      </c>
      <c r="Q139" t="s">
        <v>256</v>
      </c>
    </row>
    <row r="140" spans="1:35" x14ac:dyDescent="0.2">
      <c r="A140" t="s">
        <v>1076</v>
      </c>
      <c r="B140">
        <f t="shared" si="7"/>
        <v>0.25</v>
      </c>
      <c r="C140">
        <v>1</v>
      </c>
      <c r="D140">
        <v>-0.1</v>
      </c>
      <c r="E140">
        <f t="shared" si="8"/>
        <v>-0.9</v>
      </c>
      <c r="F140" t="s">
        <v>1098</v>
      </c>
      <c r="G140" t="s">
        <v>50</v>
      </c>
      <c r="H140" t="s">
        <v>211</v>
      </c>
      <c r="I140" t="s">
        <v>98</v>
      </c>
      <c r="J140" t="s">
        <v>670</v>
      </c>
      <c r="K140" t="s">
        <v>77</v>
      </c>
      <c r="L140" t="s">
        <v>57</v>
      </c>
      <c r="M140" t="s">
        <v>174</v>
      </c>
      <c r="N140" t="s">
        <v>48</v>
      </c>
      <c r="O140" t="s">
        <v>671</v>
      </c>
      <c r="P140" t="s">
        <v>245</v>
      </c>
      <c r="Q140" t="s">
        <v>131</v>
      </c>
      <c r="R140" t="s">
        <v>258</v>
      </c>
      <c r="S140" t="s">
        <v>108</v>
      </c>
    </row>
    <row r="141" spans="1:35" x14ac:dyDescent="0.2">
      <c r="A141" t="s">
        <v>1076</v>
      </c>
      <c r="B141">
        <f t="shared" si="7"/>
        <v>0.25</v>
      </c>
      <c r="C141">
        <v>1</v>
      </c>
      <c r="D141">
        <v>-0.2</v>
      </c>
      <c r="E141">
        <f t="shared" si="8"/>
        <v>-1</v>
      </c>
      <c r="F141" t="s">
        <v>1098</v>
      </c>
      <c r="G141" t="s">
        <v>72</v>
      </c>
      <c r="H141" t="s">
        <v>386</v>
      </c>
      <c r="I141" t="s">
        <v>672</v>
      </c>
      <c r="J141" t="s">
        <v>465</v>
      </c>
      <c r="K141" t="s">
        <v>554</v>
      </c>
      <c r="L141" t="s">
        <v>490</v>
      </c>
      <c r="M141" t="s">
        <v>1</v>
      </c>
      <c r="N141" t="s">
        <v>385</v>
      </c>
      <c r="O141" t="s">
        <v>121</v>
      </c>
      <c r="P141" t="s">
        <v>673</v>
      </c>
      <c r="Q141" t="s">
        <v>97</v>
      </c>
      <c r="R141" t="s">
        <v>306</v>
      </c>
    </row>
    <row r="142" spans="1:35" x14ac:dyDescent="0.2">
      <c r="A142" t="s">
        <v>1077</v>
      </c>
      <c r="B142">
        <f>1/7.49</f>
        <v>0.13351134846461948</v>
      </c>
      <c r="C142">
        <f>4/7.49</f>
        <v>0.53404539385847793</v>
      </c>
      <c r="D142">
        <v>1.7</v>
      </c>
      <c r="E142">
        <f t="shared" si="8"/>
        <v>0.89999999999999991</v>
      </c>
      <c r="F142" t="s">
        <v>1098</v>
      </c>
      <c r="G142" t="s">
        <v>182</v>
      </c>
      <c r="H142" t="s">
        <v>339</v>
      </c>
      <c r="I142" t="s">
        <v>675</v>
      </c>
      <c r="J142" t="s">
        <v>52</v>
      </c>
      <c r="K142" t="s">
        <v>76</v>
      </c>
      <c r="L142" t="s">
        <v>480</v>
      </c>
      <c r="M142" t="s">
        <v>543</v>
      </c>
      <c r="N142" t="s">
        <v>330</v>
      </c>
      <c r="O142" t="s">
        <v>375</v>
      </c>
      <c r="P142" t="s">
        <v>98</v>
      </c>
      <c r="Q142" t="s">
        <v>676</v>
      </c>
      <c r="R142" t="s">
        <v>677</v>
      </c>
      <c r="V142" t="s">
        <v>182</v>
      </c>
      <c r="W142" t="s">
        <v>339</v>
      </c>
      <c r="X142" t="s">
        <v>675</v>
      </c>
      <c r="Y142" t="s">
        <v>52</v>
      </c>
      <c r="Z142" t="s">
        <v>76</v>
      </c>
      <c r="AA142" t="s">
        <v>480</v>
      </c>
      <c r="AB142" t="s">
        <v>543</v>
      </c>
      <c r="AC142" t="s">
        <v>330</v>
      </c>
      <c r="AD142" t="s">
        <v>375</v>
      </c>
      <c r="AE142" t="s">
        <v>98</v>
      </c>
      <c r="AF142" t="s">
        <v>676</v>
      </c>
      <c r="AG142" t="s">
        <v>677</v>
      </c>
    </row>
    <row r="143" spans="1:35" x14ac:dyDescent="0.2">
      <c r="A143" t="s">
        <v>1077</v>
      </c>
      <c r="B143">
        <f t="shared" ref="B143:B161" si="9">1/7.49</f>
        <v>0.13351134846461948</v>
      </c>
      <c r="C143">
        <f t="shared" ref="C143:C161" si="10">4/7.49</f>
        <v>0.53404539385847793</v>
      </c>
      <c r="D143">
        <v>1.6</v>
      </c>
      <c r="E143">
        <f t="shared" si="8"/>
        <v>0.8</v>
      </c>
      <c r="F143" t="s">
        <v>1098</v>
      </c>
      <c r="G143" t="s">
        <v>72</v>
      </c>
      <c r="H143" t="s">
        <v>237</v>
      </c>
      <c r="I143" t="s">
        <v>678</v>
      </c>
      <c r="J143" t="s">
        <v>1</v>
      </c>
      <c r="K143" t="s">
        <v>654</v>
      </c>
      <c r="L143" t="s">
        <v>679</v>
      </c>
      <c r="M143" t="s">
        <v>140</v>
      </c>
      <c r="N143" t="s">
        <v>680</v>
      </c>
      <c r="O143" t="s">
        <v>584</v>
      </c>
      <c r="P143" t="s">
        <v>681</v>
      </c>
      <c r="Q143" t="s">
        <v>682</v>
      </c>
      <c r="V143" t="s">
        <v>72</v>
      </c>
      <c r="W143" t="s">
        <v>237</v>
      </c>
      <c r="X143" t="s">
        <v>678</v>
      </c>
      <c r="Y143" t="s">
        <v>1</v>
      </c>
      <c r="Z143" t="s">
        <v>654</v>
      </c>
      <c r="AA143" t="s">
        <v>679</v>
      </c>
      <c r="AB143" t="s">
        <v>140</v>
      </c>
      <c r="AC143" t="s">
        <v>680</v>
      </c>
      <c r="AD143" t="s">
        <v>584</v>
      </c>
      <c r="AE143" t="s">
        <v>681</v>
      </c>
      <c r="AF143" t="s">
        <v>682</v>
      </c>
    </row>
    <row r="144" spans="1:35" x14ac:dyDescent="0.2">
      <c r="A144" t="s">
        <v>1077</v>
      </c>
      <c r="B144">
        <f t="shared" si="9"/>
        <v>0.13351134846461948</v>
      </c>
      <c r="C144">
        <f t="shared" si="10"/>
        <v>0.53404539385847793</v>
      </c>
      <c r="D144">
        <v>1.5</v>
      </c>
      <c r="E144">
        <f t="shared" si="8"/>
        <v>0.7</v>
      </c>
      <c r="F144" t="s">
        <v>1098</v>
      </c>
      <c r="G144" t="s">
        <v>72</v>
      </c>
      <c r="H144" t="s">
        <v>683</v>
      </c>
      <c r="I144" t="s">
        <v>69</v>
      </c>
      <c r="J144" t="s">
        <v>184</v>
      </c>
      <c r="K144" t="s">
        <v>684</v>
      </c>
      <c r="L144" t="s">
        <v>67</v>
      </c>
      <c r="M144" t="s">
        <v>68</v>
      </c>
      <c r="N144" t="s">
        <v>567</v>
      </c>
      <c r="O144" t="s">
        <v>258</v>
      </c>
      <c r="P144" t="s">
        <v>685</v>
      </c>
      <c r="Q144" t="s">
        <v>193</v>
      </c>
      <c r="V144" t="s">
        <v>72</v>
      </c>
      <c r="W144" t="s">
        <v>683</v>
      </c>
      <c r="X144" t="s">
        <v>69</v>
      </c>
      <c r="Y144" t="s">
        <v>184</v>
      </c>
      <c r="Z144" t="s">
        <v>684</v>
      </c>
      <c r="AA144" t="s">
        <v>67</v>
      </c>
      <c r="AB144" t="s">
        <v>68</v>
      </c>
      <c r="AC144" t="s">
        <v>567</v>
      </c>
      <c r="AD144" t="s">
        <v>258</v>
      </c>
      <c r="AE144" t="s">
        <v>685</v>
      </c>
      <c r="AF144" t="s">
        <v>193</v>
      </c>
    </row>
    <row r="145" spans="1:35" x14ac:dyDescent="0.2">
      <c r="A145" t="s">
        <v>1077</v>
      </c>
      <c r="B145">
        <f t="shared" si="9"/>
        <v>0.13351134846461948</v>
      </c>
      <c r="C145">
        <f t="shared" si="10"/>
        <v>0.53404539385847793</v>
      </c>
      <c r="D145">
        <v>1.4</v>
      </c>
      <c r="E145">
        <f t="shared" si="8"/>
        <v>0.59999999999999987</v>
      </c>
      <c r="F145" t="s">
        <v>1098</v>
      </c>
      <c r="G145" t="s">
        <v>72</v>
      </c>
      <c r="H145" t="s">
        <v>360</v>
      </c>
      <c r="I145" t="s">
        <v>361</v>
      </c>
      <c r="J145" t="s">
        <v>686</v>
      </c>
      <c r="K145" t="s">
        <v>1</v>
      </c>
      <c r="L145" t="s">
        <v>506</v>
      </c>
      <c r="M145" t="s">
        <v>136</v>
      </c>
      <c r="N145" t="s">
        <v>88</v>
      </c>
      <c r="O145" t="s">
        <v>131</v>
      </c>
      <c r="P145" t="s">
        <v>51</v>
      </c>
      <c r="Q145" t="s">
        <v>147</v>
      </c>
      <c r="R145" t="s">
        <v>41</v>
      </c>
      <c r="S145" t="s">
        <v>98</v>
      </c>
      <c r="T145" t="s">
        <v>509</v>
      </c>
      <c r="V145" t="s">
        <v>72</v>
      </c>
      <c r="W145" t="s">
        <v>360</v>
      </c>
      <c r="X145" t="s">
        <v>361</v>
      </c>
      <c r="Y145" t="s">
        <v>686</v>
      </c>
      <c r="Z145" t="s">
        <v>1</v>
      </c>
      <c r="AA145" t="s">
        <v>506</v>
      </c>
      <c r="AB145" t="s">
        <v>136</v>
      </c>
      <c r="AC145" t="s">
        <v>88</v>
      </c>
      <c r="AD145" t="s">
        <v>131</v>
      </c>
      <c r="AE145" t="s">
        <v>51</v>
      </c>
      <c r="AF145" t="s">
        <v>147</v>
      </c>
      <c r="AG145" t="s">
        <v>41</v>
      </c>
      <c r="AH145" t="s">
        <v>98</v>
      </c>
      <c r="AI145" t="s">
        <v>509</v>
      </c>
    </row>
    <row r="146" spans="1:35" x14ac:dyDescent="0.2">
      <c r="A146" t="s">
        <v>1077</v>
      </c>
      <c r="B146">
        <f t="shared" si="9"/>
        <v>0.13351134846461948</v>
      </c>
      <c r="C146">
        <f t="shared" si="10"/>
        <v>0.53404539385847793</v>
      </c>
      <c r="D146">
        <v>1.3</v>
      </c>
      <c r="E146">
        <f t="shared" si="8"/>
        <v>0.5</v>
      </c>
      <c r="F146" t="s">
        <v>1098</v>
      </c>
      <c r="G146" t="s">
        <v>297</v>
      </c>
      <c r="H146" t="s">
        <v>315</v>
      </c>
      <c r="I146" t="s">
        <v>155</v>
      </c>
      <c r="J146" t="s">
        <v>113</v>
      </c>
      <c r="K146" t="s">
        <v>186</v>
      </c>
      <c r="L146" t="s">
        <v>376</v>
      </c>
      <c r="M146" t="s">
        <v>245</v>
      </c>
      <c r="N146" t="s">
        <v>48</v>
      </c>
      <c r="O146" t="s">
        <v>687</v>
      </c>
      <c r="P146" t="s">
        <v>292</v>
      </c>
      <c r="Q146" t="s">
        <v>688</v>
      </c>
      <c r="V146" t="s">
        <v>297</v>
      </c>
      <c r="W146" t="s">
        <v>315</v>
      </c>
      <c r="X146" t="s">
        <v>155</v>
      </c>
      <c r="Y146" t="s">
        <v>113</v>
      </c>
      <c r="Z146" t="s">
        <v>186</v>
      </c>
      <c r="AA146" t="s">
        <v>376</v>
      </c>
      <c r="AB146" t="s">
        <v>245</v>
      </c>
      <c r="AC146" t="s">
        <v>48</v>
      </c>
      <c r="AD146" t="s">
        <v>687</v>
      </c>
      <c r="AE146" t="s">
        <v>292</v>
      </c>
      <c r="AF146" t="s">
        <v>688</v>
      </c>
    </row>
    <row r="147" spans="1:35" x14ac:dyDescent="0.2">
      <c r="A147" t="s">
        <v>1077</v>
      </c>
      <c r="B147">
        <f t="shared" si="9"/>
        <v>0.13351134846461948</v>
      </c>
      <c r="C147">
        <f t="shared" si="10"/>
        <v>0.53404539385847793</v>
      </c>
      <c r="D147">
        <v>1.2</v>
      </c>
      <c r="E147">
        <f t="shared" si="8"/>
        <v>0.39999999999999991</v>
      </c>
      <c r="F147" t="s">
        <v>1098</v>
      </c>
      <c r="G147" t="s">
        <v>61</v>
      </c>
      <c r="H147" t="s">
        <v>48</v>
      </c>
      <c r="I147" t="s">
        <v>62</v>
      </c>
      <c r="J147" t="s">
        <v>689</v>
      </c>
      <c r="K147" t="s">
        <v>437</v>
      </c>
      <c r="L147" t="s">
        <v>67</v>
      </c>
      <c r="M147" t="s">
        <v>131</v>
      </c>
      <c r="N147" t="s">
        <v>119</v>
      </c>
      <c r="O147" t="s">
        <v>490</v>
      </c>
      <c r="P147" t="s">
        <v>48</v>
      </c>
      <c r="Q147" t="s">
        <v>152</v>
      </c>
      <c r="R147" t="s">
        <v>690</v>
      </c>
      <c r="V147" t="s">
        <v>61</v>
      </c>
      <c r="W147" t="s">
        <v>48</v>
      </c>
      <c r="X147" t="s">
        <v>62</v>
      </c>
      <c r="Y147" t="s">
        <v>689</v>
      </c>
      <c r="Z147" t="s">
        <v>437</v>
      </c>
      <c r="AA147" t="s">
        <v>67</v>
      </c>
      <c r="AB147" t="s">
        <v>131</v>
      </c>
      <c r="AC147" t="s">
        <v>119</v>
      </c>
      <c r="AD147" t="s">
        <v>490</v>
      </c>
      <c r="AE147" t="s">
        <v>48</v>
      </c>
      <c r="AF147" t="s">
        <v>152</v>
      </c>
      <c r="AG147" t="s">
        <v>690</v>
      </c>
    </row>
    <row r="148" spans="1:35" x14ac:dyDescent="0.2">
      <c r="A148" t="s">
        <v>1077</v>
      </c>
      <c r="B148">
        <f t="shared" si="9"/>
        <v>0.13351134846461948</v>
      </c>
      <c r="C148">
        <f t="shared" si="10"/>
        <v>0.53404539385847793</v>
      </c>
      <c r="D148">
        <v>1.1000000000000001</v>
      </c>
      <c r="E148">
        <f t="shared" si="8"/>
        <v>0.30000000000000004</v>
      </c>
      <c r="F148" t="s">
        <v>1098</v>
      </c>
      <c r="G148" t="s">
        <v>72</v>
      </c>
      <c r="H148" t="s">
        <v>459</v>
      </c>
      <c r="I148" t="s">
        <v>460</v>
      </c>
      <c r="J148" t="s">
        <v>131</v>
      </c>
      <c r="K148" t="s">
        <v>438</v>
      </c>
      <c r="L148" t="s">
        <v>65</v>
      </c>
      <c r="M148" t="s">
        <v>461</v>
      </c>
      <c r="N148" t="s">
        <v>109</v>
      </c>
      <c r="O148" t="s">
        <v>176</v>
      </c>
      <c r="P148" t="s">
        <v>691</v>
      </c>
      <c r="Q148" t="s">
        <v>136</v>
      </c>
      <c r="V148" t="s">
        <v>72</v>
      </c>
      <c r="W148" t="s">
        <v>459</v>
      </c>
      <c r="X148" t="s">
        <v>460</v>
      </c>
      <c r="Y148" t="s">
        <v>131</v>
      </c>
      <c r="Z148" t="s">
        <v>438</v>
      </c>
      <c r="AA148" t="s">
        <v>65</v>
      </c>
      <c r="AB148" t="s">
        <v>461</v>
      </c>
      <c r="AC148" t="s">
        <v>109</v>
      </c>
      <c r="AD148" t="s">
        <v>176</v>
      </c>
      <c r="AE148" t="s">
        <v>691</v>
      </c>
      <c r="AF148" t="s">
        <v>136</v>
      </c>
    </row>
    <row r="149" spans="1:35" x14ac:dyDescent="0.2">
      <c r="A149" t="s">
        <v>1077</v>
      </c>
      <c r="B149">
        <f t="shared" si="9"/>
        <v>0.13351134846461948</v>
      </c>
      <c r="C149">
        <f t="shared" si="10"/>
        <v>0.53404539385847793</v>
      </c>
      <c r="D149">
        <v>1</v>
      </c>
      <c r="E149">
        <f t="shared" si="8"/>
        <v>0.19999999999999996</v>
      </c>
      <c r="F149" t="s">
        <v>1098</v>
      </c>
      <c r="G149" t="s">
        <v>182</v>
      </c>
      <c r="H149" t="s">
        <v>363</v>
      </c>
      <c r="I149" t="s">
        <v>692</v>
      </c>
      <c r="J149" t="s">
        <v>122</v>
      </c>
      <c r="K149" t="s">
        <v>693</v>
      </c>
      <c r="L149" t="s">
        <v>88</v>
      </c>
      <c r="M149" t="s">
        <v>68</v>
      </c>
      <c r="N149" t="s">
        <v>504</v>
      </c>
      <c r="O149" t="s">
        <v>303</v>
      </c>
      <c r="P149" t="s">
        <v>128</v>
      </c>
      <c r="Q149" t="s">
        <v>147</v>
      </c>
      <c r="R149" t="s">
        <v>201</v>
      </c>
      <c r="V149" t="s">
        <v>182</v>
      </c>
      <c r="W149" t="s">
        <v>363</v>
      </c>
      <c r="X149" t="s">
        <v>692</v>
      </c>
      <c r="Y149" t="s">
        <v>122</v>
      </c>
      <c r="Z149" t="s">
        <v>693</v>
      </c>
      <c r="AA149" t="s">
        <v>88</v>
      </c>
      <c r="AB149" t="s">
        <v>68</v>
      </c>
      <c r="AC149" t="s">
        <v>504</v>
      </c>
      <c r="AD149" t="s">
        <v>303</v>
      </c>
      <c r="AE149" t="s">
        <v>128</v>
      </c>
      <c r="AF149" t="s">
        <v>147</v>
      </c>
      <c r="AG149" t="s">
        <v>201</v>
      </c>
    </row>
    <row r="150" spans="1:35" x14ac:dyDescent="0.2">
      <c r="A150" t="s">
        <v>1077</v>
      </c>
      <c r="B150">
        <f t="shared" si="9"/>
        <v>0.13351134846461948</v>
      </c>
      <c r="C150">
        <f t="shared" si="10"/>
        <v>0.53404539385847793</v>
      </c>
      <c r="D150">
        <v>0.90000000000000102</v>
      </c>
      <c r="E150">
        <f t="shared" si="8"/>
        <v>0.10000000000000098</v>
      </c>
      <c r="F150" t="s">
        <v>1098</v>
      </c>
      <c r="G150" t="s">
        <v>72</v>
      </c>
      <c r="H150" t="s">
        <v>694</v>
      </c>
      <c r="I150" t="s">
        <v>75</v>
      </c>
      <c r="J150" t="s">
        <v>136</v>
      </c>
      <c r="K150" t="s">
        <v>695</v>
      </c>
      <c r="L150" t="s">
        <v>696</v>
      </c>
      <c r="M150" t="s">
        <v>57</v>
      </c>
      <c r="N150" t="s">
        <v>143</v>
      </c>
      <c r="O150" t="s">
        <v>697</v>
      </c>
      <c r="P150" t="s">
        <v>140</v>
      </c>
      <c r="Q150" t="s">
        <v>533</v>
      </c>
      <c r="R150" t="s">
        <v>80</v>
      </c>
      <c r="V150" t="s">
        <v>72</v>
      </c>
      <c r="W150" t="s">
        <v>694</v>
      </c>
      <c r="X150" t="s">
        <v>75</v>
      </c>
      <c r="Y150" t="s">
        <v>136</v>
      </c>
      <c r="Z150" t="s">
        <v>695</v>
      </c>
      <c r="AA150" t="s">
        <v>696</v>
      </c>
      <c r="AB150" t="s">
        <v>57</v>
      </c>
      <c r="AC150" t="s">
        <v>143</v>
      </c>
      <c r="AD150" t="s">
        <v>697</v>
      </c>
      <c r="AE150" t="s">
        <v>140</v>
      </c>
      <c r="AF150" t="s">
        <v>533</v>
      </c>
      <c r="AG150" t="s">
        <v>80</v>
      </c>
    </row>
    <row r="151" spans="1:35" x14ac:dyDescent="0.2">
      <c r="A151" t="s">
        <v>1077</v>
      </c>
      <c r="B151">
        <f t="shared" si="9"/>
        <v>0.13351134846461948</v>
      </c>
      <c r="C151">
        <f t="shared" si="10"/>
        <v>0.53404539385847793</v>
      </c>
      <c r="D151">
        <v>0.80000000000000104</v>
      </c>
      <c r="E151">
        <f t="shared" si="8"/>
        <v>9.9920072216264089E-16</v>
      </c>
      <c r="F151" t="s">
        <v>1098</v>
      </c>
      <c r="G151" t="s">
        <v>297</v>
      </c>
      <c r="H151" t="s">
        <v>639</v>
      </c>
      <c r="I151" t="s">
        <v>698</v>
      </c>
      <c r="J151" t="s">
        <v>46</v>
      </c>
      <c r="K151" t="s">
        <v>348</v>
      </c>
      <c r="L151" t="s">
        <v>186</v>
      </c>
      <c r="M151" t="s">
        <v>360</v>
      </c>
      <c r="N151" t="s">
        <v>699</v>
      </c>
      <c r="O151" t="s">
        <v>700</v>
      </c>
      <c r="P151" t="s">
        <v>45</v>
      </c>
      <c r="Q151" t="s">
        <v>701</v>
      </c>
      <c r="R151" t="s">
        <v>158</v>
      </c>
      <c r="S151" t="s">
        <v>702</v>
      </c>
      <c r="V151" t="s">
        <v>297</v>
      </c>
      <c r="W151" t="s">
        <v>639</v>
      </c>
      <c r="X151" t="s">
        <v>698</v>
      </c>
      <c r="Y151" t="s">
        <v>46</v>
      </c>
      <c r="Z151" t="s">
        <v>348</v>
      </c>
      <c r="AA151" t="s">
        <v>186</v>
      </c>
      <c r="AB151" t="s">
        <v>360</v>
      </c>
      <c r="AC151" t="s">
        <v>699</v>
      </c>
      <c r="AD151" t="s">
        <v>700</v>
      </c>
      <c r="AE151" t="s">
        <v>45</v>
      </c>
      <c r="AF151" t="s">
        <v>701</v>
      </c>
      <c r="AG151" t="s">
        <v>158</v>
      </c>
      <c r="AH151" t="s">
        <v>702</v>
      </c>
    </row>
    <row r="152" spans="1:35" x14ac:dyDescent="0.2">
      <c r="A152" t="s">
        <v>1077</v>
      </c>
      <c r="B152">
        <f t="shared" si="9"/>
        <v>0.13351134846461948</v>
      </c>
      <c r="C152">
        <f t="shared" si="10"/>
        <v>0.53404539385847793</v>
      </c>
      <c r="D152">
        <v>0.70000000000000095</v>
      </c>
      <c r="E152">
        <f t="shared" si="8"/>
        <v>-9.999999999999909E-2</v>
      </c>
      <c r="F152" t="s">
        <v>1098</v>
      </c>
      <c r="G152" t="s">
        <v>222</v>
      </c>
      <c r="H152" t="s">
        <v>137</v>
      </c>
      <c r="I152" t="s">
        <v>65</v>
      </c>
      <c r="J152" t="s">
        <v>500</v>
      </c>
      <c r="K152" t="s">
        <v>465</v>
      </c>
      <c r="L152" t="s">
        <v>670</v>
      </c>
      <c r="M152" t="s">
        <v>174</v>
      </c>
      <c r="N152" t="s">
        <v>48</v>
      </c>
      <c r="O152" t="s">
        <v>225</v>
      </c>
      <c r="P152" t="s">
        <v>121</v>
      </c>
      <c r="Q152" t="s">
        <v>48</v>
      </c>
      <c r="R152" t="s">
        <v>671</v>
      </c>
      <c r="V152" t="s">
        <v>222</v>
      </c>
      <c r="W152" t="s">
        <v>137</v>
      </c>
      <c r="X152" t="s">
        <v>65</v>
      </c>
      <c r="Y152" t="s">
        <v>500</v>
      </c>
      <c r="Z152" t="s">
        <v>465</v>
      </c>
      <c r="AA152" t="s">
        <v>670</v>
      </c>
      <c r="AB152" t="s">
        <v>174</v>
      </c>
      <c r="AC152" t="s">
        <v>48</v>
      </c>
      <c r="AD152" t="s">
        <v>225</v>
      </c>
      <c r="AE152" t="s">
        <v>121</v>
      </c>
      <c r="AF152" t="s">
        <v>48</v>
      </c>
      <c r="AG152" t="s">
        <v>671</v>
      </c>
    </row>
    <row r="153" spans="1:35" x14ac:dyDescent="0.2">
      <c r="A153" t="s">
        <v>1077</v>
      </c>
      <c r="B153">
        <f t="shared" si="9"/>
        <v>0.13351134846461948</v>
      </c>
      <c r="C153">
        <f t="shared" si="10"/>
        <v>0.53404539385847793</v>
      </c>
      <c r="D153">
        <v>0.6</v>
      </c>
      <c r="E153">
        <f t="shared" si="8"/>
        <v>-0.20000000000000007</v>
      </c>
      <c r="F153" t="s">
        <v>1098</v>
      </c>
      <c r="G153" t="s">
        <v>473</v>
      </c>
      <c r="H153" t="s">
        <v>144</v>
      </c>
      <c r="I153" t="s">
        <v>65</v>
      </c>
      <c r="J153" t="s">
        <v>562</v>
      </c>
      <c r="K153" t="s">
        <v>115</v>
      </c>
      <c r="L153" t="s">
        <v>48</v>
      </c>
      <c r="M153" t="s">
        <v>703</v>
      </c>
      <c r="N153" t="s">
        <v>704</v>
      </c>
      <c r="O153" t="s">
        <v>48</v>
      </c>
      <c r="P153" t="s">
        <v>170</v>
      </c>
      <c r="Q153" t="s">
        <v>537</v>
      </c>
      <c r="R153" t="s">
        <v>705</v>
      </c>
      <c r="V153" t="s">
        <v>473</v>
      </c>
      <c r="W153" t="s">
        <v>144</v>
      </c>
      <c r="X153" t="s">
        <v>65</v>
      </c>
      <c r="Y153" t="s">
        <v>562</v>
      </c>
      <c r="Z153" t="s">
        <v>115</v>
      </c>
      <c r="AA153" t="s">
        <v>48</v>
      </c>
      <c r="AB153" t="s">
        <v>703</v>
      </c>
      <c r="AC153" t="s">
        <v>704</v>
      </c>
      <c r="AD153" t="s">
        <v>48</v>
      </c>
      <c r="AE153" t="s">
        <v>170</v>
      </c>
      <c r="AF153" t="s">
        <v>537</v>
      </c>
      <c r="AG153" t="s">
        <v>705</v>
      </c>
    </row>
    <row r="154" spans="1:35" x14ac:dyDescent="0.2">
      <c r="A154" t="s">
        <v>1077</v>
      </c>
      <c r="B154">
        <f t="shared" si="9"/>
        <v>0.13351134846461948</v>
      </c>
      <c r="C154">
        <f t="shared" si="10"/>
        <v>0.53404539385847793</v>
      </c>
      <c r="D154">
        <v>0.5</v>
      </c>
      <c r="E154">
        <f t="shared" si="8"/>
        <v>-0.30000000000000004</v>
      </c>
      <c r="F154" t="s">
        <v>1098</v>
      </c>
      <c r="G154" t="s">
        <v>72</v>
      </c>
      <c r="H154" t="s">
        <v>706</v>
      </c>
      <c r="I154" t="s">
        <v>606</v>
      </c>
      <c r="J154" t="s">
        <v>128</v>
      </c>
      <c r="K154" t="s">
        <v>48</v>
      </c>
      <c r="L154" t="s">
        <v>707</v>
      </c>
      <c r="M154" t="s">
        <v>245</v>
      </c>
      <c r="N154" t="s">
        <v>708</v>
      </c>
      <c r="O154" t="s">
        <v>119</v>
      </c>
      <c r="P154" t="s">
        <v>709</v>
      </c>
      <c r="V154" t="s">
        <v>72</v>
      </c>
      <c r="W154" t="s">
        <v>706</v>
      </c>
      <c r="X154" t="s">
        <v>606</v>
      </c>
      <c r="Y154" t="s">
        <v>128</v>
      </c>
      <c r="Z154" t="s">
        <v>48</v>
      </c>
      <c r="AA154" t="s">
        <v>707</v>
      </c>
      <c r="AB154" t="s">
        <v>245</v>
      </c>
      <c r="AC154" t="s">
        <v>708</v>
      </c>
      <c r="AD154" t="s">
        <v>119</v>
      </c>
      <c r="AE154" t="s">
        <v>709</v>
      </c>
    </row>
    <row r="155" spans="1:35" x14ac:dyDescent="0.2">
      <c r="A155" t="s">
        <v>1077</v>
      </c>
      <c r="B155">
        <f t="shared" si="9"/>
        <v>0.13351134846461948</v>
      </c>
      <c r="C155">
        <f t="shared" si="10"/>
        <v>0.53404539385847793</v>
      </c>
      <c r="D155">
        <v>0.4</v>
      </c>
      <c r="E155">
        <f t="shared" si="8"/>
        <v>-0.4</v>
      </c>
      <c r="F155" t="s">
        <v>1098</v>
      </c>
      <c r="G155" t="s">
        <v>72</v>
      </c>
      <c r="H155" t="s">
        <v>78</v>
      </c>
      <c r="I155" t="s">
        <v>164</v>
      </c>
      <c r="J155" t="s">
        <v>143</v>
      </c>
      <c r="K155" t="s">
        <v>165</v>
      </c>
      <c r="L155" t="s">
        <v>52</v>
      </c>
      <c r="M155" t="s">
        <v>166</v>
      </c>
      <c r="N155" t="s">
        <v>75</v>
      </c>
      <c r="O155" t="s">
        <v>48</v>
      </c>
      <c r="P155" t="s">
        <v>395</v>
      </c>
      <c r="Q155" t="s">
        <v>177</v>
      </c>
      <c r="R155" t="s">
        <v>710</v>
      </c>
      <c r="V155" t="s">
        <v>72</v>
      </c>
      <c r="W155" t="s">
        <v>78</v>
      </c>
      <c r="X155" t="s">
        <v>164</v>
      </c>
      <c r="Y155" t="s">
        <v>143</v>
      </c>
      <c r="AC155" t="s">
        <v>75</v>
      </c>
      <c r="AD155" t="s">
        <v>48</v>
      </c>
    </row>
    <row r="156" spans="1:35" x14ac:dyDescent="0.2">
      <c r="A156" t="s">
        <v>1077</v>
      </c>
      <c r="B156">
        <f t="shared" si="9"/>
        <v>0.13351134846461948</v>
      </c>
      <c r="C156">
        <f t="shared" si="10"/>
        <v>0.53404539385847793</v>
      </c>
      <c r="D156">
        <v>0.3</v>
      </c>
      <c r="E156">
        <f t="shared" si="8"/>
        <v>-0.5</v>
      </c>
      <c r="F156" t="s">
        <v>1098</v>
      </c>
      <c r="G156" t="s">
        <v>50</v>
      </c>
      <c r="H156" t="s">
        <v>662</v>
      </c>
      <c r="I156" t="s">
        <v>1</v>
      </c>
      <c r="J156" t="s">
        <v>55</v>
      </c>
      <c r="K156" t="s">
        <v>711</v>
      </c>
      <c r="L156" t="s">
        <v>177</v>
      </c>
      <c r="M156" t="s">
        <v>712</v>
      </c>
      <c r="N156" t="s">
        <v>245</v>
      </c>
      <c r="O156" t="s">
        <v>98</v>
      </c>
      <c r="P156" t="s">
        <v>663</v>
      </c>
      <c r="Q156" t="s">
        <v>51</v>
      </c>
      <c r="R156" t="s">
        <v>52</v>
      </c>
      <c r="S156" t="s">
        <v>518</v>
      </c>
    </row>
    <row r="157" spans="1:35" x14ac:dyDescent="0.2">
      <c r="A157" t="s">
        <v>1077</v>
      </c>
      <c r="B157">
        <f t="shared" si="9"/>
        <v>0.13351134846461948</v>
      </c>
      <c r="C157">
        <f t="shared" si="10"/>
        <v>0.53404539385847793</v>
      </c>
      <c r="D157">
        <v>0.2</v>
      </c>
      <c r="E157">
        <f t="shared" si="8"/>
        <v>-0.60000000000000009</v>
      </c>
      <c r="F157" t="s">
        <v>1098</v>
      </c>
      <c r="G157" t="s">
        <v>182</v>
      </c>
      <c r="H157" t="s">
        <v>713</v>
      </c>
      <c r="I157" t="s">
        <v>714</v>
      </c>
      <c r="J157" t="s">
        <v>94</v>
      </c>
      <c r="K157" t="s">
        <v>1</v>
      </c>
      <c r="L157" t="s">
        <v>235</v>
      </c>
      <c r="M157" t="s">
        <v>140</v>
      </c>
      <c r="N157" t="s">
        <v>48</v>
      </c>
      <c r="O157" t="s">
        <v>86</v>
      </c>
      <c r="P157" t="s">
        <v>715</v>
      </c>
      <c r="Q157" t="s">
        <v>716</v>
      </c>
    </row>
    <row r="158" spans="1:35" x14ac:dyDescent="0.2">
      <c r="A158" t="s">
        <v>1077</v>
      </c>
      <c r="B158">
        <f t="shared" si="9"/>
        <v>0.13351134846461948</v>
      </c>
      <c r="C158">
        <f t="shared" si="10"/>
        <v>0.53404539385847793</v>
      </c>
      <c r="D158">
        <v>9.9999999999999895E-2</v>
      </c>
      <c r="E158">
        <f t="shared" si="8"/>
        <v>-0.70000000000000018</v>
      </c>
      <c r="F158" t="s">
        <v>1098</v>
      </c>
      <c r="G158" t="s">
        <v>717</v>
      </c>
      <c r="H158" t="s">
        <v>718</v>
      </c>
      <c r="I158" t="s">
        <v>719</v>
      </c>
      <c r="J158" t="s">
        <v>121</v>
      </c>
      <c r="K158" t="s">
        <v>720</v>
      </c>
      <c r="L158" t="s">
        <v>721</v>
      </c>
      <c r="M158" t="s">
        <v>106</v>
      </c>
      <c r="N158" t="s">
        <v>48</v>
      </c>
      <c r="O158" t="s">
        <v>722</v>
      </c>
      <c r="P158" t="s">
        <v>121</v>
      </c>
      <c r="Q158" t="s">
        <v>48</v>
      </c>
      <c r="R158" t="s">
        <v>723</v>
      </c>
    </row>
    <row r="159" spans="1:35" x14ac:dyDescent="0.2">
      <c r="A159" t="s">
        <v>1077</v>
      </c>
      <c r="B159">
        <f t="shared" si="9"/>
        <v>0.13351134846461948</v>
      </c>
      <c r="C159">
        <f t="shared" si="10"/>
        <v>0.53404539385847793</v>
      </c>
      <c r="D159">
        <v>0</v>
      </c>
      <c r="E159">
        <f t="shared" si="8"/>
        <v>-0.8</v>
      </c>
      <c r="F159" t="s">
        <v>1098</v>
      </c>
      <c r="G159" t="s">
        <v>50</v>
      </c>
      <c r="H159" t="s">
        <v>127</v>
      </c>
      <c r="I159" t="s">
        <v>77</v>
      </c>
      <c r="J159" t="s">
        <v>128</v>
      </c>
      <c r="K159" t="s">
        <v>98</v>
      </c>
      <c r="L159" t="s">
        <v>319</v>
      </c>
      <c r="M159" t="s">
        <v>57</v>
      </c>
      <c r="N159" t="s">
        <v>662</v>
      </c>
      <c r="O159" t="s">
        <v>122</v>
      </c>
      <c r="P159" t="s">
        <v>131</v>
      </c>
      <c r="Q159" t="s">
        <v>75</v>
      </c>
      <c r="R159" t="s">
        <v>446</v>
      </c>
      <c r="S159" t="s">
        <v>46</v>
      </c>
    </row>
    <row r="160" spans="1:35" x14ac:dyDescent="0.2">
      <c r="A160" t="s">
        <v>1077</v>
      </c>
      <c r="B160">
        <f t="shared" si="9"/>
        <v>0.13351134846461948</v>
      </c>
      <c r="C160">
        <f t="shared" si="10"/>
        <v>0.53404539385847793</v>
      </c>
      <c r="D160">
        <v>-0.1</v>
      </c>
      <c r="E160">
        <f t="shared" si="8"/>
        <v>-0.9</v>
      </c>
      <c r="F160" t="s">
        <v>1098</v>
      </c>
      <c r="G160" t="s">
        <v>597</v>
      </c>
      <c r="H160" t="s">
        <v>48</v>
      </c>
      <c r="I160" t="s">
        <v>389</v>
      </c>
      <c r="J160" t="s">
        <v>416</v>
      </c>
      <c r="K160" t="s">
        <v>586</v>
      </c>
      <c r="L160" t="s">
        <v>1</v>
      </c>
      <c r="M160" t="s">
        <v>362</v>
      </c>
      <c r="N160" t="s">
        <v>121</v>
      </c>
      <c r="O160" t="s">
        <v>122</v>
      </c>
      <c r="P160" t="s">
        <v>466</v>
      </c>
      <c r="Q160" t="s">
        <v>724</v>
      </c>
    </row>
    <row r="161" spans="1:35" x14ac:dyDescent="0.2">
      <c r="A161" t="s">
        <v>1077</v>
      </c>
      <c r="B161">
        <f t="shared" si="9"/>
        <v>0.13351134846461948</v>
      </c>
      <c r="C161">
        <f t="shared" si="10"/>
        <v>0.53404539385847793</v>
      </c>
      <c r="D161">
        <v>-0.2</v>
      </c>
      <c r="E161">
        <f t="shared" si="8"/>
        <v>-1</v>
      </c>
      <c r="F161" t="s">
        <v>1098</v>
      </c>
      <c r="G161" t="s">
        <v>297</v>
      </c>
      <c r="H161" t="s">
        <v>64</v>
      </c>
      <c r="I161" t="s">
        <v>65</v>
      </c>
      <c r="J161" t="s">
        <v>207</v>
      </c>
      <c r="K161" t="s">
        <v>193</v>
      </c>
      <c r="L161" t="s">
        <v>121</v>
      </c>
      <c r="M161" t="s">
        <v>48</v>
      </c>
      <c r="N161" t="s">
        <v>395</v>
      </c>
      <c r="O161" t="s">
        <v>489</v>
      </c>
      <c r="P161" t="s">
        <v>63</v>
      </c>
      <c r="Q161" t="s">
        <v>75</v>
      </c>
      <c r="R161" t="s">
        <v>453</v>
      </c>
      <c r="S161" t="s">
        <v>224</v>
      </c>
      <c r="T161" t="s">
        <v>725</v>
      </c>
    </row>
    <row r="162" spans="1:35" x14ac:dyDescent="0.2">
      <c r="A162" t="s">
        <v>1078</v>
      </c>
      <c r="B162">
        <f>1/13.92</f>
        <v>7.183908045977011E-2</v>
      </c>
      <c r="C162">
        <f>4/13.92</f>
        <v>0.28735632183908044</v>
      </c>
      <c r="D162">
        <v>1.7</v>
      </c>
      <c r="E162">
        <f t="shared" si="8"/>
        <v>0.89999999999999991</v>
      </c>
      <c r="F162" t="s">
        <v>1098</v>
      </c>
      <c r="G162" t="s">
        <v>82</v>
      </c>
      <c r="H162" t="s">
        <v>586</v>
      </c>
      <c r="I162" t="s">
        <v>1</v>
      </c>
      <c r="J162" t="s">
        <v>572</v>
      </c>
      <c r="K162" t="s">
        <v>727</v>
      </c>
      <c r="L162" t="s">
        <v>128</v>
      </c>
      <c r="M162" t="s">
        <v>48</v>
      </c>
      <c r="N162" t="s">
        <v>728</v>
      </c>
      <c r="O162" t="s">
        <v>121</v>
      </c>
      <c r="P162" t="s">
        <v>729</v>
      </c>
      <c r="Q162" t="s">
        <v>41</v>
      </c>
      <c r="R162" t="s">
        <v>85</v>
      </c>
      <c r="S162" t="s">
        <v>730</v>
      </c>
      <c r="V162" t="s">
        <v>82</v>
      </c>
      <c r="W162" t="s">
        <v>586</v>
      </c>
      <c r="X162" t="s">
        <v>1</v>
      </c>
      <c r="Y162" t="s">
        <v>572</v>
      </c>
      <c r="Z162" t="s">
        <v>727</v>
      </c>
      <c r="AA162" t="s">
        <v>128</v>
      </c>
      <c r="AB162" t="s">
        <v>48</v>
      </c>
      <c r="AC162" t="s">
        <v>728</v>
      </c>
      <c r="AD162" t="s">
        <v>121</v>
      </c>
      <c r="AE162" t="s">
        <v>729</v>
      </c>
      <c r="AF162" t="s">
        <v>41</v>
      </c>
      <c r="AG162" t="s">
        <v>85</v>
      </c>
      <c r="AH162" t="s">
        <v>730</v>
      </c>
    </row>
    <row r="163" spans="1:35" x14ac:dyDescent="0.2">
      <c r="A163" t="s">
        <v>1078</v>
      </c>
      <c r="B163">
        <f t="shared" ref="B163:B181" si="11">1/13.92</f>
        <v>7.183908045977011E-2</v>
      </c>
      <c r="C163">
        <f t="shared" ref="C163:C181" si="12">4/13.92</f>
        <v>0.28735632183908044</v>
      </c>
      <c r="D163">
        <v>1.6</v>
      </c>
      <c r="E163">
        <f t="shared" si="8"/>
        <v>0.8</v>
      </c>
      <c r="F163" t="s">
        <v>1098</v>
      </c>
      <c r="G163" t="s">
        <v>570</v>
      </c>
      <c r="H163" t="s">
        <v>246</v>
      </c>
      <c r="I163" t="s">
        <v>143</v>
      </c>
      <c r="J163" t="s">
        <v>119</v>
      </c>
      <c r="K163" t="s">
        <v>571</v>
      </c>
      <c r="L163" t="s">
        <v>572</v>
      </c>
      <c r="M163" t="s">
        <v>57</v>
      </c>
      <c r="N163" t="s">
        <v>1</v>
      </c>
      <c r="O163" t="s">
        <v>731</v>
      </c>
      <c r="P163" t="s">
        <v>121</v>
      </c>
      <c r="Q163" t="s">
        <v>732</v>
      </c>
      <c r="V163" t="s">
        <v>570</v>
      </c>
      <c r="W163" t="s">
        <v>246</v>
      </c>
      <c r="X163" t="s">
        <v>143</v>
      </c>
      <c r="Y163" t="s">
        <v>119</v>
      </c>
      <c r="Z163" t="s">
        <v>571</v>
      </c>
      <c r="AA163" t="s">
        <v>572</v>
      </c>
      <c r="AB163" t="s">
        <v>57</v>
      </c>
      <c r="AC163" t="s">
        <v>1</v>
      </c>
      <c r="AD163" t="s">
        <v>731</v>
      </c>
      <c r="AE163" t="s">
        <v>121</v>
      </c>
      <c r="AF163" t="s">
        <v>732</v>
      </c>
    </row>
    <row r="164" spans="1:35" x14ac:dyDescent="0.2">
      <c r="A164" t="s">
        <v>1078</v>
      </c>
      <c r="B164">
        <f t="shared" si="11"/>
        <v>7.183908045977011E-2</v>
      </c>
      <c r="C164">
        <f t="shared" si="12"/>
        <v>0.28735632183908044</v>
      </c>
      <c r="D164">
        <v>1.5</v>
      </c>
      <c r="E164">
        <f t="shared" si="8"/>
        <v>0.7</v>
      </c>
      <c r="F164" t="s">
        <v>1098</v>
      </c>
      <c r="G164" t="s">
        <v>82</v>
      </c>
      <c r="H164" t="s">
        <v>83</v>
      </c>
      <c r="I164" t="s">
        <v>52</v>
      </c>
      <c r="J164" t="s">
        <v>634</v>
      </c>
      <c r="K164" t="s">
        <v>52</v>
      </c>
      <c r="L164" t="s">
        <v>288</v>
      </c>
      <c r="M164" t="s">
        <v>88</v>
      </c>
      <c r="N164" t="s">
        <v>68</v>
      </c>
      <c r="O164" t="s">
        <v>102</v>
      </c>
      <c r="P164" t="s">
        <v>409</v>
      </c>
      <c r="Q164" t="s">
        <v>85</v>
      </c>
      <c r="R164" t="s">
        <v>733</v>
      </c>
      <c r="V164" t="s">
        <v>82</v>
      </c>
      <c r="W164" t="s">
        <v>83</v>
      </c>
      <c r="X164" t="s">
        <v>52</v>
      </c>
      <c r="Y164" t="s">
        <v>634</v>
      </c>
      <c r="Z164" t="s">
        <v>52</v>
      </c>
      <c r="AA164" t="s">
        <v>288</v>
      </c>
      <c r="AB164" t="s">
        <v>88</v>
      </c>
      <c r="AC164" t="s">
        <v>68</v>
      </c>
      <c r="AD164" t="s">
        <v>102</v>
      </c>
      <c r="AE164" t="s">
        <v>409</v>
      </c>
      <c r="AF164" t="s">
        <v>85</v>
      </c>
      <c r="AG164" t="s">
        <v>733</v>
      </c>
    </row>
    <row r="165" spans="1:35" x14ac:dyDescent="0.2">
      <c r="A165" t="s">
        <v>1078</v>
      </c>
      <c r="B165">
        <f t="shared" si="11"/>
        <v>7.183908045977011E-2</v>
      </c>
      <c r="C165">
        <f t="shared" si="12"/>
        <v>0.28735632183908044</v>
      </c>
      <c r="D165">
        <v>1.4</v>
      </c>
      <c r="E165">
        <f t="shared" si="8"/>
        <v>0.59999999999999987</v>
      </c>
      <c r="F165" t="s">
        <v>1098</v>
      </c>
      <c r="G165" t="s">
        <v>222</v>
      </c>
      <c r="H165" t="s">
        <v>700</v>
      </c>
      <c r="I165" t="s">
        <v>316</v>
      </c>
      <c r="J165" t="s">
        <v>465</v>
      </c>
      <c r="K165" t="s">
        <v>308</v>
      </c>
      <c r="L165" t="s">
        <v>41</v>
      </c>
      <c r="M165" t="s">
        <v>85</v>
      </c>
      <c r="N165" t="s">
        <v>734</v>
      </c>
      <c r="O165" t="s">
        <v>348</v>
      </c>
      <c r="P165" t="s">
        <v>465</v>
      </c>
      <c r="Q165" t="s">
        <v>279</v>
      </c>
      <c r="R165" t="s">
        <v>735</v>
      </c>
      <c r="V165" t="s">
        <v>222</v>
      </c>
      <c r="W165" t="s">
        <v>700</v>
      </c>
      <c r="X165" t="s">
        <v>316</v>
      </c>
      <c r="Y165" t="s">
        <v>465</v>
      </c>
      <c r="Z165" t="s">
        <v>308</v>
      </c>
      <c r="AA165" t="s">
        <v>41</v>
      </c>
      <c r="AB165" t="s">
        <v>85</v>
      </c>
      <c r="AC165" t="s">
        <v>734</v>
      </c>
      <c r="AD165" t="s">
        <v>348</v>
      </c>
      <c r="AE165" t="s">
        <v>465</v>
      </c>
      <c r="AF165" t="s">
        <v>279</v>
      </c>
      <c r="AG165" t="s">
        <v>735</v>
      </c>
    </row>
    <row r="166" spans="1:35" x14ac:dyDescent="0.2">
      <c r="A166" t="s">
        <v>1078</v>
      </c>
      <c r="B166">
        <f t="shared" si="11"/>
        <v>7.183908045977011E-2</v>
      </c>
      <c r="C166">
        <f t="shared" si="12"/>
        <v>0.28735632183908044</v>
      </c>
      <c r="D166">
        <v>1.3</v>
      </c>
      <c r="E166">
        <f t="shared" si="8"/>
        <v>0.5</v>
      </c>
      <c r="F166" t="s">
        <v>1098</v>
      </c>
      <c r="G166" t="s">
        <v>216</v>
      </c>
      <c r="H166" t="s">
        <v>102</v>
      </c>
      <c r="I166" t="s">
        <v>390</v>
      </c>
      <c r="J166" t="s">
        <v>581</v>
      </c>
      <c r="K166" t="s">
        <v>131</v>
      </c>
      <c r="L166" t="s">
        <v>315</v>
      </c>
      <c r="M166" t="s">
        <v>65</v>
      </c>
      <c r="N166" t="s">
        <v>107</v>
      </c>
      <c r="O166" t="s">
        <v>57</v>
      </c>
      <c r="P166" t="s">
        <v>67</v>
      </c>
      <c r="Q166" t="s">
        <v>582</v>
      </c>
      <c r="R166" t="s">
        <v>736</v>
      </c>
      <c r="V166" t="s">
        <v>216</v>
      </c>
      <c r="W166" t="s">
        <v>102</v>
      </c>
      <c r="X166" t="s">
        <v>390</v>
      </c>
      <c r="Y166" t="s">
        <v>581</v>
      </c>
      <c r="Z166" t="s">
        <v>131</v>
      </c>
      <c r="AA166" t="s">
        <v>315</v>
      </c>
      <c r="AB166" t="s">
        <v>65</v>
      </c>
      <c r="AC166" t="s">
        <v>107</v>
      </c>
      <c r="AD166" t="s">
        <v>57</v>
      </c>
      <c r="AE166" t="s">
        <v>67</v>
      </c>
      <c r="AF166" t="s">
        <v>582</v>
      </c>
      <c r="AG166" t="s">
        <v>736</v>
      </c>
    </row>
    <row r="167" spans="1:35" x14ac:dyDescent="0.2">
      <c r="A167" t="s">
        <v>1078</v>
      </c>
      <c r="B167">
        <f t="shared" si="11"/>
        <v>7.183908045977011E-2</v>
      </c>
      <c r="C167">
        <f t="shared" si="12"/>
        <v>0.28735632183908044</v>
      </c>
      <c r="D167">
        <v>1.2</v>
      </c>
      <c r="E167">
        <f t="shared" si="8"/>
        <v>0.39999999999999991</v>
      </c>
      <c r="F167" t="s">
        <v>1098</v>
      </c>
      <c r="G167" t="s">
        <v>269</v>
      </c>
      <c r="H167" t="s">
        <v>270</v>
      </c>
      <c r="I167" t="s">
        <v>147</v>
      </c>
      <c r="J167" t="s">
        <v>121</v>
      </c>
      <c r="K167" t="s">
        <v>48</v>
      </c>
      <c r="L167" t="s">
        <v>271</v>
      </c>
      <c r="M167" t="s">
        <v>94</v>
      </c>
      <c r="N167" t="s">
        <v>272</v>
      </c>
      <c r="O167" t="s">
        <v>94</v>
      </c>
      <c r="P167" t="s">
        <v>143</v>
      </c>
      <c r="Q167" t="s">
        <v>737</v>
      </c>
      <c r="R167" t="s">
        <v>144</v>
      </c>
      <c r="V167" t="s">
        <v>269</v>
      </c>
      <c r="W167" t="s">
        <v>270</v>
      </c>
      <c r="X167" t="s">
        <v>147</v>
      </c>
      <c r="Y167" t="s">
        <v>121</v>
      </c>
      <c r="Z167" t="s">
        <v>48</v>
      </c>
      <c r="AA167" t="s">
        <v>271</v>
      </c>
      <c r="AB167" t="s">
        <v>94</v>
      </c>
      <c r="AC167" t="s">
        <v>272</v>
      </c>
      <c r="AD167" t="s">
        <v>94</v>
      </c>
      <c r="AE167" t="s">
        <v>143</v>
      </c>
      <c r="AF167" t="s">
        <v>737</v>
      </c>
      <c r="AG167" t="s">
        <v>144</v>
      </c>
    </row>
    <row r="168" spans="1:35" x14ac:dyDescent="0.2">
      <c r="A168" t="s">
        <v>1078</v>
      </c>
      <c r="B168">
        <f t="shared" si="11"/>
        <v>7.183908045977011E-2</v>
      </c>
      <c r="C168">
        <f t="shared" si="12"/>
        <v>0.28735632183908044</v>
      </c>
      <c r="D168">
        <v>1.1000000000000001</v>
      </c>
      <c r="E168">
        <f t="shared" si="8"/>
        <v>0.30000000000000004</v>
      </c>
      <c r="F168" t="s">
        <v>1098</v>
      </c>
      <c r="G168" t="s">
        <v>274</v>
      </c>
      <c r="H168" t="s">
        <v>351</v>
      </c>
      <c r="I168" t="s">
        <v>109</v>
      </c>
      <c r="J168" t="s">
        <v>219</v>
      </c>
      <c r="K168" t="s">
        <v>80</v>
      </c>
      <c r="L168" t="s">
        <v>52</v>
      </c>
      <c r="M168" t="s">
        <v>223</v>
      </c>
      <c r="N168" t="s">
        <v>1</v>
      </c>
      <c r="O168" t="s">
        <v>738</v>
      </c>
      <c r="P168" t="s">
        <v>121</v>
      </c>
      <c r="Q168" t="s">
        <v>48</v>
      </c>
      <c r="R168" t="s">
        <v>739</v>
      </c>
      <c r="S168" t="s">
        <v>740</v>
      </c>
      <c r="V168" t="s">
        <v>274</v>
      </c>
      <c r="W168" t="s">
        <v>351</v>
      </c>
      <c r="X168" t="s">
        <v>109</v>
      </c>
      <c r="Y168" t="s">
        <v>219</v>
      </c>
      <c r="Z168" t="s">
        <v>80</v>
      </c>
      <c r="AA168" t="s">
        <v>52</v>
      </c>
      <c r="AB168" t="s">
        <v>223</v>
      </c>
      <c r="AC168" t="s">
        <v>1</v>
      </c>
      <c r="AD168" t="s">
        <v>738</v>
      </c>
      <c r="AE168" t="s">
        <v>121</v>
      </c>
      <c r="AF168" t="s">
        <v>48</v>
      </c>
      <c r="AG168" t="s">
        <v>739</v>
      </c>
      <c r="AH168" t="s">
        <v>740</v>
      </c>
    </row>
    <row r="169" spans="1:35" x14ac:dyDescent="0.2">
      <c r="A169" t="s">
        <v>1078</v>
      </c>
      <c r="B169">
        <f t="shared" si="11"/>
        <v>7.183908045977011E-2</v>
      </c>
      <c r="C169">
        <f t="shared" si="12"/>
        <v>0.28735632183908044</v>
      </c>
      <c r="D169">
        <v>1</v>
      </c>
      <c r="E169">
        <f t="shared" si="8"/>
        <v>0.19999999999999996</v>
      </c>
      <c r="F169" t="s">
        <v>1098</v>
      </c>
      <c r="G169" t="s">
        <v>269</v>
      </c>
      <c r="H169" t="s">
        <v>64</v>
      </c>
      <c r="I169" t="s">
        <v>444</v>
      </c>
      <c r="J169" t="s">
        <v>98</v>
      </c>
      <c r="K169" t="s">
        <v>338</v>
      </c>
      <c r="L169" t="s">
        <v>253</v>
      </c>
      <c r="M169" t="s">
        <v>741</v>
      </c>
      <c r="N169" t="s">
        <v>52</v>
      </c>
      <c r="O169" t="s">
        <v>388</v>
      </c>
      <c r="P169" t="s">
        <v>48</v>
      </c>
      <c r="Q169" t="s">
        <v>535</v>
      </c>
      <c r="V169" t="s">
        <v>269</v>
      </c>
      <c r="W169" t="s">
        <v>64</v>
      </c>
      <c r="X169" t="s">
        <v>444</v>
      </c>
      <c r="Y169" t="s">
        <v>98</v>
      </c>
      <c r="Z169" t="s">
        <v>338</v>
      </c>
      <c r="AA169" t="s">
        <v>253</v>
      </c>
      <c r="AB169" t="s">
        <v>741</v>
      </c>
      <c r="AC169" t="s">
        <v>52</v>
      </c>
      <c r="AD169" t="s">
        <v>388</v>
      </c>
      <c r="AE169" t="s">
        <v>48</v>
      </c>
      <c r="AF169" t="s">
        <v>535</v>
      </c>
    </row>
    <row r="170" spans="1:35" x14ac:dyDescent="0.2">
      <c r="A170" t="s">
        <v>1078</v>
      </c>
      <c r="B170">
        <f t="shared" si="11"/>
        <v>7.183908045977011E-2</v>
      </c>
      <c r="C170">
        <f t="shared" si="12"/>
        <v>0.28735632183908044</v>
      </c>
      <c r="D170">
        <v>0.90000000000000102</v>
      </c>
      <c r="E170">
        <f t="shared" si="8"/>
        <v>0.10000000000000098</v>
      </c>
      <c r="F170" t="s">
        <v>1098</v>
      </c>
      <c r="G170" t="s">
        <v>72</v>
      </c>
      <c r="H170" t="s">
        <v>516</v>
      </c>
      <c r="I170" t="s">
        <v>75</v>
      </c>
      <c r="J170" t="s">
        <v>1</v>
      </c>
      <c r="K170" t="s">
        <v>265</v>
      </c>
      <c r="L170" t="s">
        <v>191</v>
      </c>
      <c r="M170" t="s">
        <v>57</v>
      </c>
      <c r="N170" t="s">
        <v>184</v>
      </c>
      <c r="O170" t="s">
        <v>68</v>
      </c>
      <c r="P170" t="s">
        <v>78</v>
      </c>
      <c r="Q170" t="s">
        <v>291</v>
      </c>
      <c r="R170" t="s">
        <v>158</v>
      </c>
      <c r="S170" t="s">
        <v>48</v>
      </c>
      <c r="T170" t="s">
        <v>449</v>
      </c>
      <c r="V170" t="s">
        <v>72</v>
      </c>
      <c r="W170" t="s">
        <v>516</v>
      </c>
      <c r="X170" t="s">
        <v>75</v>
      </c>
      <c r="Y170" t="s">
        <v>1</v>
      </c>
      <c r="Z170" t="s">
        <v>265</v>
      </c>
      <c r="AA170" t="s">
        <v>191</v>
      </c>
      <c r="AB170" t="s">
        <v>57</v>
      </c>
      <c r="AC170" t="s">
        <v>184</v>
      </c>
      <c r="AD170" t="s">
        <v>68</v>
      </c>
      <c r="AE170" t="s">
        <v>78</v>
      </c>
      <c r="AF170" t="s">
        <v>291</v>
      </c>
      <c r="AG170" t="s">
        <v>158</v>
      </c>
      <c r="AH170" t="s">
        <v>48</v>
      </c>
      <c r="AI170" t="s">
        <v>449</v>
      </c>
    </row>
    <row r="171" spans="1:35" x14ac:dyDescent="0.2">
      <c r="A171" t="s">
        <v>1078</v>
      </c>
      <c r="B171">
        <f t="shared" si="11"/>
        <v>7.183908045977011E-2</v>
      </c>
      <c r="C171">
        <f t="shared" si="12"/>
        <v>0.28735632183908044</v>
      </c>
      <c r="D171">
        <v>0.80000000000000104</v>
      </c>
      <c r="E171">
        <f t="shared" si="8"/>
        <v>9.9920072216264089E-16</v>
      </c>
      <c r="F171" t="s">
        <v>1098</v>
      </c>
      <c r="G171" t="s">
        <v>210</v>
      </c>
      <c r="H171" t="s">
        <v>742</v>
      </c>
      <c r="I171" t="s">
        <v>193</v>
      </c>
      <c r="J171" t="s">
        <v>276</v>
      </c>
      <c r="K171" t="s">
        <v>689</v>
      </c>
      <c r="L171" t="s">
        <v>340</v>
      </c>
      <c r="M171" t="s">
        <v>52</v>
      </c>
      <c r="N171" t="s">
        <v>112</v>
      </c>
      <c r="O171" t="s">
        <v>743</v>
      </c>
      <c r="P171" t="s">
        <v>744</v>
      </c>
      <c r="V171" t="s">
        <v>210</v>
      </c>
      <c r="X171" t="s">
        <v>193</v>
      </c>
      <c r="Y171" t="s">
        <v>276</v>
      </c>
      <c r="Z171" t="s">
        <v>689</v>
      </c>
      <c r="AA171" t="s">
        <v>340</v>
      </c>
      <c r="AB171" t="s">
        <v>52</v>
      </c>
      <c r="AC171" t="s">
        <v>112</v>
      </c>
      <c r="AD171" t="s">
        <v>743</v>
      </c>
      <c r="AE171" t="s">
        <v>744</v>
      </c>
    </row>
    <row r="172" spans="1:35" x14ac:dyDescent="0.2">
      <c r="A172" t="s">
        <v>1078</v>
      </c>
      <c r="B172">
        <f t="shared" si="11"/>
        <v>7.183908045977011E-2</v>
      </c>
      <c r="C172">
        <f t="shared" si="12"/>
        <v>0.28735632183908044</v>
      </c>
      <c r="D172">
        <v>0.70000000000000095</v>
      </c>
      <c r="E172">
        <f t="shared" si="8"/>
        <v>-9.999999999999909E-2</v>
      </c>
      <c r="F172" t="s">
        <v>1098</v>
      </c>
      <c r="G172" t="s">
        <v>72</v>
      </c>
      <c r="H172" t="s">
        <v>78</v>
      </c>
      <c r="I172" t="s">
        <v>164</v>
      </c>
      <c r="J172" t="s">
        <v>143</v>
      </c>
      <c r="K172" t="s">
        <v>165</v>
      </c>
      <c r="L172" t="s">
        <v>52</v>
      </c>
      <c r="M172" t="s">
        <v>166</v>
      </c>
      <c r="N172" t="s">
        <v>75</v>
      </c>
      <c r="O172" t="s">
        <v>1</v>
      </c>
      <c r="P172" t="s">
        <v>196</v>
      </c>
      <c r="Q172" t="s">
        <v>745</v>
      </c>
      <c r="R172" t="s">
        <v>121</v>
      </c>
      <c r="S172" t="s">
        <v>126</v>
      </c>
      <c r="V172" t="s">
        <v>72</v>
      </c>
      <c r="W172" t="s">
        <v>78</v>
      </c>
      <c r="X172" t="s">
        <v>164</v>
      </c>
      <c r="Y172" t="s">
        <v>143</v>
      </c>
      <c r="Z172" t="s">
        <v>165</v>
      </c>
      <c r="AA172" t="s">
        <v>52</v>
      </c>
      <c r="AB172" t="s">
        <v>166</v>
      </c>
      <c r="AC172" t="s">
        <v>75</v>
      </c>
      <c r="AD172" t="s">
        <v>1</v>
      </c>
    </row>
    <row r="173" spans="1:35" x14ac:dyDescent="0.2">
      <c r="A173" t="s">
        <v>1078</v>
      </c>
      <c r="B173">
        <f t="shared" si="11"/>
        <v>7.183908045977011E-2</v>
      </c>
      <c r="C173">
        <f t="shared" si="12"/>
        <v>0.28735632183908044</v>
      </c>
      <c r="D173">
        <v>0.6</v>
      </c>
      <c r="E173">
        <f t="shared" si="8"/>
        <v>-0.20000000000000007</v>
      </c>
      <c r="F173" t="s">
        <v>1098</v>
      </c>
      <c r="G173" t="s">
        <v>269</v>
      </c>
      <c r="H173" t="s">
        <v>270</v>
      </c>
      <c r="I173" t="s">
        <v>147</v>
      </c>
      <c r="J173" t="s">
        <v>121</v>
      </c>
      <c r="K173" t="s">
        <v>48</v>
      </c>
      <c r="L173" t="s">
        <v>95</v>
      </c>
      <c r="M173" t="s">
        <v>94</v>
      </c>
      <c r="N173" t="s">
        <v>272</v>
      </c>
      <c r="O173" t="s">
        <v>94</v>
      </c>
      <c r="P173" t="s">
        <v>143</v>
      </c>
      <c r="Q173" t="s">
        <v>58</v>
      </c>
      <c r="R173" t="s">
        <v>48</v>
      </c>
      <c r="S173" t="s">
        <v>273</v>
      </c>
    </row>
    <row r="174" spans="1:35" x14ac:dyDescent="0.2">
      <c r="A174" t="s">
        <v>1078</v>
      </c>
      <c r="B174">
        <f t="shared" si="11"/>
        <v>7.183908045977011E-2</v>
      </c>
      <c r="C174">
        <f t="shared" si="12"/>
        <v>0.28735632183908044</v>
      </c>
      <c r="D174">
        <v>0.5</v>
      </c>
      <c r="E174">
        <f t="shared" si="8"/>
        <v>-0.30000000000000004</v>
      </c>
      <c r="F174" t="s">
        <v>1098</v>
      </c>
      <c r="G174" t="s">
        <v>297</v>
      </c>
      <c r="H174" t="s">
        <v>443</v>
      </c>
      <c r="I174" t="s">
        <v>67</v>
      </c>
      <c r="J174" t="s">
        <v>101</v>
      </c>
      <c r="K174" t="s">
        <v>44</v>
      </c>
      <c r="L174" t="s">
        <v>45</v>
      </c>
      <c r="M174" t="s">
        <v>523</v>
      </c>
      <c r="N174" t="s">
        <v>52</v>
      </c>
      <c r="O174" t="s">
        <v>268</v>
      </c>
      <c r="P174" t="s">
        <v>52</v>
      </c>
      <c r="Q174" t="s">
        <v>48</v>
      </c>
      <c r="R174" t="s">
        <v>746</v>
      </c>
      <c r="S174" t="s">
        <v>747</v>
      </c>
      <c r="T174" t="s">
        <v>224</v>
      </c>
    </row>
    <row r="175" spans="1:35" x14ac:dyDescent="0.2">
      <c r="A175" t="s">
        <v>1078</v>
      </c>
      <c r="B175">
        <f t="shared" si="11"/>
        <v>7.183908045977011E-2</v>
      </c>
      <c r="C175">
        <f t="shared" si="12"/>
        <v>0.28735632183908044</v>
      </c>
      <c r="D175">
        <v>0.4</v>
      </c>
      <c r="E175">
        <f t="shared" si="8"/>
        <v>-0.4</v>
      </c>
      <c r="F175" t="s">
        <v>1098</v>
      </c>
      <c r="G175" t="s">
        <v>72</v>
      </c>
      <c r="H175" t="s">
        <v>308</v>
      </c>
      <c r="I175" t="s">
        <v>748</v>
      </c>
      <c r="J175" t="s">
        <v>174</v>
      </c>
      <c r="K175" t="s">
        <v>115</v>
      </c>
      <c r="L175" t="s">
        <v>68</v>
      </c>
      <c r="M175" t="s">
        <v>281</v>
      </c>
      <c r="N175" t="s">
        <v>260</v>
      </c>
      <c r="O175" t="s">
        <v>48</v>
      </c>
      <c r="P175" t="s">
        <v>360</v>
      </c>
      <c r="Q175" t="s">
        <v>749</v>
      </c>
      <c r="R175" t="s">
        <v>284</v>
      </c>
    </row>
    <row r="176" spans="1:35" x14ac:dyDescent="0.2">
      <c r="A176" t="s">
        <v>1078</v>
      </c>
      <c r="B176">
        <f t="shared" si="11"/>
        <v>7.183908045977011E-2</v>
      </c>
      <c r="C176">
        <f t="shared" si="12"/>
        <v>0.28735632183908044</v>
      </c>
      <c r="D176">
        <v>0.3</v>
      </c>
      <c r="E176">
        <f t="shared" si="8"/>
        <v>-0.5</v>
      </c>
      <c r="F176" t="s">
        <v>1098</v>
      </c>
      <c r="G176" t="s">
        <v>72</v>
      </c>
      <c r="H176" t="s">
        <v>235</v>
      </c>
      <c r="I176" t="s">
        <v>662</v>
      </c>
      <c r="J176" t="s">
        <v>109</v>
      </c>
      <c r="K176" t="s">
        <v>67</v>
      </c>
      <c r="L176" t="s">
        <v>68</v>
      </c>
      <c r="M176" t="s">
        <v>137</v>
      </c>
      <c r="N176" t="s">
        <v>207</v>
      </c>
      <c r="O176" t="s">
        <v>390</v>
      </c>
      <c r="P176" t="s">
        <v>330</v>
      </c>
      <c r="Q176" t="s">
        <v>42</v>
      </c>
      <c r="R176" t="s">
        <v>750</v>
      </c>
    </row>
    <row r="177" spans="1:35" x14ac:dyDescent="0.2">
      <c r="A177" t="s">
        <v>1078</v>
      </c>
      <c r="B177">
        <f t="shared" si="11"/>
        <v>7.183908045977011E-2</v>
      </c>
      <c r="C177">
        <f t="shared" si="12"/>
        <v>0.28735632183908044</v>
      </c>
      <c r="D177">
        <v>0.2</v>
      </c>
      <c r="E177">
        <f t="shared" si="8"/>
        <v>-0.60000000000000009</v>
      </c>
      <c r="F177" t="s">
        <v>1098</v>
      </c>
      <c r="G177" t="s">
        <v>50</v>
      </c>
      <c r="H177" t="s">
        <v>144</v>
      </c>
      <c r="I177" t="s">
        <v>261</v>
      </c>
      <c r="J177" t="s">
        <v>1</v>
      </c>
      <c r="K177" t="s">
        <v>60</v>
      </c>
      <c r="L177" t="s">
        <v>97</v>
      </c>
      <c r="M177" t="s">
        <v>250</v>
      </c>
      <c r="N177" t="s">
        <v>131</v>
      </c>
      <c r="O177" t="s">
        <v>127</v>
      </c>
      <c r="P177" t="s">
        <v>153</v>
      </c>
      <c r="Q177" t="s">
        <v>98</v>
      </c>
      <c r="R177" t="s">
        <v>99</v>
      </c>
    </row>
    <row r="178" spans="1:35" x14ac:dyDescent="0.2">
      <c r="A178" t="s">
        <v>1078</v>
      </c>
      <c r="B178">
        <f t="shared" si="11"/>
        <v>7.183908045977011E-2</v>
      </c>
      <c r="C178">
        <f t="shared" si="12"/>
        <v>0.28735632183908044</v>
      </c>
      <c r="D178">
        <v>9.9999999999999895E-2</v>
      </c>
      <c r="E178">
        <f t="shared" si="8"/>
        <v>-0.70000000000000018</v>
      </c>
      <c r="F178" t="s">
        <v>1098</v>
      </c>
      <c r="G178" t="s">
        <v>72</v>
      </c>
      <c r="H178" t="s">
        <v>751</v>
      </c>
      <c r="I178" t="s">
        <v>752</v>
      </c>
      <c r="J178" t="s">
        <v>119</v>
      </c>
      <c r="K178" t="s">
        <v>753</v>
      </c>
      <c r="L178" t="s">
        <v>245</v>
      </c>
      <c r="M178" t="s">
        <v>708</v>
      </c>
      <c r="N178" t="s">
        <v>754</v>
      </c>
      <c r="O178" t="s">
        <v>709</v>
      </c>
      <c r="P178" t="s">
        <v>63</v>
      </c>
    </row>
    <row r="179" spans="1:35" x14ac:dyDescent="0.2">
      <c r="A179" t="s">
        <v>1078</v>
      </c>
      <c r="B179">
        <f t="shared" si="11"/>
        <v>7.183908045977011E-2</v>
      </c>
      <c r="C179">
        <f t="shared" si="12"/>
        <v>0.28735632183908044</v>
      </c>
      <c r="D179">
        <v>0</v>
      </c>
      <c r="E179">
        <f t="shared" si="8"/>
        <v>-0.8</v>
      </c>
      <c r="F179" t="s">
        <v>1098</v>
      </c>
      <c r="G179" t="s">
        <v>436</v>
      </c>
      <c r="H179" t="s">
        <v>119</v>
      </c>
      <c r="I179" t="s">
        <v>755</v>
      </c>
      <c r="J179" t="s">
        <v>48</v>
      </c>
      <c r="K179" t="s">
        <v>209</v>
      </c>
      <c r="L179" t="s">
        <v>287</v>
      </c>
      <c r="M179" t="s">
        <v>140</v>
      </c>
      <c r="N179" t="s">
        <v>101</v>
      </c>
      <c r="O179" t="s">
        <v>57</v>
      </c>
      <c r="P179" t="s">
        <v>465</v>
      </c>
      <c r="Q179" t="s">
        <v>363</v>
      </c>
    </row>
    <row r="180" spans="1:35" x14ac:dyDescent="0.2">
      <c r="A180" t="s">
        <v>1078</v>
      </c>
      <c r="B180">
        <f t="shared" si="11"/>
        <v>7.183908045977011E-2</v>
      </c>
      <c r="C180">
        <f t="shared" si="12"/>
        <v>0.28735632183908044</v>
      </c>
      <c r="D180">
        <v>-0.1</v>
      </c>
      <c r="E180">
        <f t="shared" si="8"/>
        <v>-0.9</v>
      </c>
      <c r="F180" t="s">
        <v>1098</v>
      </c>
      <c r="G180" t="s">
        <v>82</v>
      </c>
      <c r="H180" t="s">
        <v>504</v>
      </c>
      <c r="I180" t="s">
        <v>304</v>
      </c>
      <c r="J180" t="s">
        <v>756</v>
      </c>
      <c r="K180" t="s">
        <v>757</v>
      </c>
      <c r="L180" t="s">
        <v>1</v>
      </c>
      <c r="M180" t="s">
        <v>758</v>
      </c>
      <c r="N180" t="s">
        <v>277</v>
      </c>
      <c r="O180" t="s">
        <v>121</v>
      </c>
      <c r="P180" t="s">
        <v>759</v>
      </c>
      <c r="Q180" t="s">
        <v>760</v>
      </c>
    </row>
    <row r="181" spans="1:35" x14ac:dyDescent="0.2">
      <c r="A181" t="s">
        <v>1078</v>
      </c>
      <c r="B181">
        <f t="shared" si="11"/>
        <v>7.183908045977011E-2</v>
      </c>
      <c r="C181">
        <f t="shared" si="12"/>
        <v>0.28735632183908044</v>
      </c>
      <c r="D181">
        <v>-0.2</v>
      </c>
      <c r="E181">
        <f t="shared" si="8"/>
        <v>-1</v>
      </c>
      <c r="F181" t="s">
        <v>1098</v>
      </c>
      <c r="G181" t="s">
        <v>473</v>
      </c>
      <c r="H181" t="s">
        <v>75</v>
      </c>
      <c r="I181" t="s">
        <v>584</v>
      </c>
      <c r="J181" t="s">
        <v>46</v>
      </c>
      <c r="K181" t="s">
        <v>489</v>
      </c>
      <c r="L181" t="s">
        <v>416</v>
      </c>
      <c r="M181" t="s">
        <v>75</v>
      </c>
      <c r="N181" t="s">
        <v>48</v>
      </c>
      <c r="O181" t="s">
        <v>761</v>
      </c>
      <c r="P181" t="s">
        <v>762</v>
      </c>
      <c r="Q181" t="s">
        <v>542</v>
      </c>
    </row>
    <row r="182" spans="1:35" x14ac:dyDescent="0.2">
      <c r="A182" t="s">
        <v>1079</v>
      </c>
      <c r="B182">
        <f>1/25.62</f>
        <v>3.9032006245121001E-2</v>
      </c>
      <c r="C182">
        <f>4/25.62</f>
        <v>0.156128024980484</v>
      </c>
      <c r="D182">
        <v>1.7</v>
      </c>
      <c r="E182">
        <f t="shared" si="8"/>
        <v>0.89999999999999991</v>
      </c>
      <c r="F182" t="s">
        <v>1098</v>
      </c>
      <c r="G182" t="s">
        <v>302</v>
      </c>
      <c r="H182" t="s">
        <v>764</v>
      </c>
      <c r="I182" t="s">
        <v>200</v>
      </c>
      <c r="J182" t="s">
        <v>147</v>
      </c>
      <c r="K182" t="s">
        <v>536</v>
      </c>
      <c r="L182" t="s">
        <v>109</v>
      </c>
      <c r="M182" t="s">
        <v>57</v>
      </c>
      <c r="N182" t="s">
        <v>51</v>
      </c>
      <c r="O182" t="s">
        <v>77</v>
      </c>
      <c r="P182" t="s">
        <v>52</v>
      </c>
      <c r="Q182" t="s">
        <v>48</v>
      </c>
      <c r="R182" t="s">
        <v>765</v>
      </c>
      <c r="S182" t="s">
        <v>766</v>
      </c>
      <c r="V182" t="s">
        <v>302</v>
      </c>
      <c r="W182" t="s">
        <v>764</v>
      </c>
      <c r="X182" t="s">
        <v>200</v>
      </c>
      <c r="Y182" t="s">
        <v>147</v>
      </c>
      <c r="Z182" t="s">
        <v>536</v>
      </c>
      <c r="AA182" t="s">
        <v>109</v>
      </c>
      <c r="AB182" t="s">
        <v>57</v>
      </c>
      <c r="AC182" t="s">
        <v>51</v>
      </c>
      <c r="AD182" t="s">
        <v>77</v>
      </c>
      <c r="AE182" t="s">
        <v>52</v>
      </c>
      <c r="AF182" t="s">
        <v>48</v>
      </c>
      <c r="AG182" t="s">
        <v>765</v>
      </c>
      <c r="AH182" t="s">
        <v>766</v>
      </c>
    </row>
    <row r="183" spans="1:35" x14ac:dyDescent="0.2">
      <c r="A183" t="s">
        <v>1079</v>
      </c>
      <c r="B183">
        <f t="shared" ref="B183:B201" si="13">1/25.62</f>
        <v>3.9032006245121001E-2</v>
      </c>
      <c r="C183">
        <f t="shared" ref="C183:C201" si="14">4/25.62</f>
        <v>0.156128024980484</v>
      </c>
      <c r="D183">
        <v>1.6</v>
      </c>
      <c r="E183">
        <f t="shared" si="8"/>
        <v>0.8</v>
      </c>
      <c r="F183" t="s">
        <v>1098</v>
      </c>
      <c r="G183" t="s">
        <v>473</v>
      </c>
      <c r="H183" t="s">
        <v>438</v>
      </c>
      <c r="I183" t="s">
        <v>65</v>
      </c>
      <c r="J183" t="s">
        <v>767</v>
      </c>
      <c r="K183" t="s">
        <v>48</v>
      </c>
      <c r="L183" t="s">
        <v>768</v>
      </c>
      <c r="M183" t="s">
        <v>489</v>
      </c>
      <c r="N183" t="s">
        <v>143</v>
      </c>
      <c r="O183" t="s">
        <v>69</v>
      </c>
      <c r="P183" t="s">
        <v>584</v>
      </c>
      <c r="Q183" t="s">
        <v>769</v>
      </c>
      <c r="V183" t="s">
        <v>473</v>
      </c>
      <c r="W183" t="s">
        <v>438</v>
      </c>
      <c r="X183" t="s">
        <v>65</v>
      </c>
      <c r="Y183" t="s">
        <v>767</v>
      </c>
      <c r="Z183" t="s">
        <v>48</v>
      </c>
      <c r="AA183" t="s">
        <v>768</v>
      </c>
      <c r="AB183" t="s">
        <v>489</v>
      </c>
      <c r="AC183" t="s">
        <v>143</v>
      </c>
      <c r="AD183" t="s">
        <v>69</v>
      </c>
      <c r="AE183" t="s">
        <v>584</v>
      </c>
      <c r="AF183" t="s">
        <v>769</v>
      </c>
    </row>
    <row r="184" spans="1:35" x14ac:dyDescent="0.2">
      <c r="A184" t="s">
        <v>1079</v>
      </c>
      <c r="B184">
        <f t="shared" si="13"/>
        <v>3.9032006245121001E-2</v>
      </c>
      <c r="C184">
        <f t="shared" si="14"/>
        <v>0.156128024980484</v>
      </c>
      <c r="D184">
        <v>1.5</v>
      </c>
      <c r="E184">
        <f t="shared" si="8"/>
        <v>0.7</v>
      </c>
      <c r="F184" t="s">
        <v>1098</v>
      </c>
      <c r="G184" t="s">
        <v>50</v>
      </c>
      <c r="H184" t="s">
        <v>354</v>
      </c>
      <c r="I184" t="s">
        <v>52</v>
      </c>
      <c r="J184" t="s">
        <v>176</v>
      </c>
      <c r="K184" t="s">
        <v>41</v>
      </c>
      <c r="L184" t="s">
        <v>48</v>
      </c>
      <c r="M184" t="s">
        <v>148</v>
      </c>
      <c r="N184" t="s">
        <v>509</v>
      </c>
      <c r="O184" t="s">
        <v>245</v>
      </c>
      <c r="P184" t="s">
        <v>68</v>
      </c>
      <c r="Q184" t="s">
        <v>368</v>
      </c>
      <c r="R184" t="s">
        <v>41</v>
      </c>
      <c r="S184" t="s">
        <v>48</v>
      </c>
      <c r="T184" t="s">
        <v>770</v>
      </c>
      <c r="V184" t="s">
        <v>50</v>
      </c>
      <c r="W184" t="s">
        <v>354</v>
      </c>
      <c r="X184" t="s">
        <v>52</v>
      </c>
      <c r="Y184" t="s">
        <v>176</v>
      </c>
      <c r="Z184" t="s">
        <v>41</v>
      </c>
      <c r="AA184" t="s">
        <v>48</v>
      </c>
      <c r="AB184" t="s">
        <v>148</v>
      </c>
      <c r="AC184" t="s">
        <v>509</v>
      </c>
      <c r="AD184" t="s">
        <v>245</v>
      </c>
      <c r="AE184" t="s">
        <v>68</v>
      </c>
      <c r="AF184" t="s">
        <v>368</v>
      </c>
      <c r="AG184" t="s">
        <v>41</v>
      </c>
      <c r="AH184" t="s">
        <v>48</v>
      </c>
      <c r="AI184" t="s">
        <v>770</v>
      </c>
    </row>
    <row r="185" spans="1:35" x14ac:dyDescent="0.2">
      <c r="A185" t="s">
        <v>1079</v>
      </c>
      <c r="B185">
        <f t="shared" si="13"/>
        <v>3.9032006245121001E-2</v>
      </c>
      <c r="C185">
        <f t="shared" si="14"/>
        <v>0.156128024980484</v>
      </c>
      <c r="D185">
        <v>1.4</v>
      </c>
      <c r="E185">
        <f t="shared" si="8"/>
        <v>0.59999999999999987</v>
      </c>
      <c r="F185" t="s">
        <v>1098</v>
      </c>
      <c r="G185" t="s">
        <v>297</v>
      </c>
      <c r="H185" t="s">
        <v>443</v>
      </c>
      <c r="I185" t="s">
        <v>67</v>
      </c>
      <c r="J185" t="s">
        <v>101</v>
      </c>
      <c r="K185" t="s">
        <v>44</v>
      </c>
      <c r="L185" t="s">
        <v>166</v>
      </c>
      <c r="M185" t="s">
        <v>224</v>
      </c>
      <c r="N185" t="s">
        <v>530</v>
      </c>
      <c r="O185" t="s">
        <v>47</v>
      </c>
      <c r="P185" t="s">
        <v>771</v>
      </c>
      <c r="Q185" t="s">
        <v>41</v>
      </c>
      <c r="R185" t="s">
        <v>63</v>
      </c>
      <c r="V185" t="s">
        <v>297</v>
      </c>
      <c r="W185" t="s">
        <v>443</v>
      </c>
      <c r="X185" t="s">
        <v>67</v>
      </c>
      <c r="Y185" t="s">
        <v>101</v>
      </c>
      <c r="Z185" t="s">
        <v>44</v>
      </c>
      <c r="AA185" t="s">
        <v>166</v>
      </c>
      <c r="AB185" t="s">
        <v>224</v>
      </c>
      <c r="AC185" t="s">
        <v>530</v>
      </c>
      <c r="AD185" t="s">
        <v>47</v>
      </c>
      <c r="AE185" t="s">
        <v>771</v>
      </c>
      <c r="AF185" t="s">
        <v>41</v>
      </c>
      <c r="AG185" t="s">
        <v>63</v>
      </c>
    </row>
    <row r="186" spans="1:35" x14ac:dyDescent="0.2">
      <c r="A186" t="s">
        <v>1079</v>
      </c>
      <c r="B186">
        <f t="shared" si="13"/>
        <v>3.9032006245121001E-2</v>
      </c>
      <c r="C186">
        <f t="shared" si="14"/>
        <v>0.156128024980484</v>
      </c>
      <c r="D186">
        <v>1.3</v>
      </c>
      <c r="E186">
        <f t="shared" si="8"/>
        <v>0.5</v>
      </c>
      <c r="F186" t="s">
        <v>1098</v>
      </c>
      <c r="G186" t="s">
        <v>473</v>
      </c>
      <c r="H186" t="s">
        <v>75</v>
      </c>
      <c r="I186" t="s">
        <v>267</v>
      </c>
      <c r="J186" t="s">
        <v>140</v>
      </c>
      <c r="K186" t="s">
        <v>1</v>
      </c>
      <c r="L186" t="s">
        <v>120</v>
      </c>
      <c r="M186" t="s">
        <v>121</v>
      </c>
      <c r="N186" t="s">
        <v>98</v>
      </c>
      <c r="O186" t="s">
        <v>123</v>
      </c>
      <c r="P186" t="s">
        <v>124</v>
      </c>
      <c r="Q186" t="s">
        <v>125</v>
      </c>
      <c r="R186" t="s">
        <v>126</v>
      </c>
      <c r="V186" t="s">
        <v>473</v>
      </c>
      <c r="W186" t="s">
        <v>75</v>
      </c>
      <c r="X186" t="s">
        <v>267</v>
      </c>
      <c r="Y186" t="s">
        <v>140</v>
      </c>
      <c r="Z186" t="s">
        <v>1</v>
      </c>
      <c r="AA186" t="s">
        <v>120</v>
      </c>
      <c r="AB186" t="s">
        <v>121</v>
      </c>
      <c r="AC186" t="s">
        <v>98</v>
      </c>
      <c r="AD186" t="s">
        <v>123</v>
      </c>
      <c r="AE186" t="s">
        <v>124</v>
      </c>
      <c r="AF186" t="s">
        <v>125</v>
      </c>
      <c r="AG186" t="s">
        <v>126</v>
      </c>
    </row>
    <row r="187" spans="1:35" x14ac:dyDescent="0.2">
      <c r="A187" t="s">
        <v>1079</v>
      </c>
      <c r="B187">
        <f t="shared" si="13"/>
        <v>3.9032006245121001E-2</v>
      </c>
      <c r="C187">
        <f t="shared" si="14"/>
        <v>0.156128024980484</v>
      </c>
      <c r="D187">
        <v>1.2</v>
      </c>
      <c r="E187">
        <f t="shared" si="8"/>
        <v>0.39999999999999991</v>
      </c>
      <c r="F187" t="s">
        <v>1098</v>
      </c>
      <c r="G187" t="s">
        <v>72</v>
      </c>
      <c r="H187" t="s">
        <v>353</v>
      </c>
      <c r="I187" t="s">
        <v>515</v>
      </c>
      <c r="J187" t="s">
        <v>98</v>
      </c>
      <c r="K187" t="s">
        <v>237</v>
      </c>
      <c r="L187" t="s">
        <v>521</v>
      </c>
      <c r="M187" t="s">
        <v>513</v>
      </c>
      <c r="N187" t="s">
        <v>140</v>
      </c>
      <c r="O187" t="s">
        <v>108</v>
      </c>
      <c r="P187" t="s">
        <v>772</v>
      </c>
      <c r="Q187" t="s">
        <v>276</v>
      </c>
      <c r="V187" t="s">
        <v>72</v>
      </c>
      <c r="W187" t="s">
        <v>353</v>
      </c>
      <c r="X187" t="s">
        <v>515</v>
      </c>
      <c r="Y187" t="s">
        <v>98</v>
      </c>
      <c r="Z187" t="s">
        <v>237</v>
      </c>
      <c r="AA187" t="s">
        <v>521</v>
      </c>
      <c r="AB187" t="s">
        <v>513</v>
      </c>
      <c r="AC187" t="s">
        <v>140</v>
      </c>
      <c r="AD187" t="s">
        <v>108</v>
      </c>
      <c r="AE187" t="s">
        <v>772</v>
      </c>
      <c r="AF187" t="s">
        <v>276</v>
      </c>
    </row>
    <row r="188" spans="1:35" x14ac:dyDescent="0.2">
      <c r="A188" t="s">
        <v>1079</v>
      </c>
      <c r="B188">
        <f t="shared" si="13"/>
        <v>3.9032006245121001E-2</v>
      </c>
      <c r="C188">
        <f t="shared" si="14"/>
        <v>0.156128024980484</v>
      </c>
      <c r="D188">
        <v>1.1000000000000001</v>
      </c>
      <c r="E188">
        <f t="shared" si="8"/>
        <v>0.30000000000000004</v>
      </c>
      <c r="F188" t="s">
        <v>1098</v>
      </c>
      <c r="G188" t="s">
        <v>773</v>
      </c>
      <c r="H188" t="s">
        <v>48</v>
      </c>
      <c r="I188" t="s">
        <v>774</v>
      </c>
      <c r="J188" t="s">
        <v>41</v>
      </c>
      <c r="K188" t="s">
        <v>48</v>
      </c>
      <c r="L188" t="s">
        <v>775</v>
      </c>
      <c r="M188" t="s">
        <v>669</v>
      </c>
      <c r="N188" t="s">
        <v>101</v>
      </c>
      <c r="O188" t="s">
        <v>776</v>
      </c>
      <c r="P188" t="s">
        <v>48</v>
      </c>
      <c r="Q188" t="s">
        <v>777</v>
      </c>
      <c r="R188" t="s">
        <v>778</v>
      </c>
      <c r="V188" t="s">
        <v>773</v>
      </c>
      <c r="W188" t="s">
        <v>48</v>
      </c>
      <c r="X188" t="s">
        <v>774</v>
      </c>
      <c r="Y188" t="s">
        <v>41</v>
      </c>
      <c r="Z188" t="s">
        <v>48</v>
      </c>
    </row>
    <row r="189" spans="1:35" x14ac:dyDescent="0.2">
      <c r="A189" t="s">
        <v>1079</v>
      </c>
      <c r="B189">
        <f t="shared" si="13"/>
        <v>3.9032006245121001E-2</v>
      </c>
      <c r="C189">
        <f t="shared" si="14"/>
        <v>0.156128024980484</v>
      </c>
      <c r="D189">
        <v>1</v>
      </c>
      <c r="E189">
        <f t="shared" si="8"/>
        <v>0.19999999999999996</v>
      </c>
      <c r="F189" t="s">
        <v>1098</v>
      </c>
      <c r="G189" t="s">
        <v>72</v>
      </c>
      <c r="H189" t="s">
        <v>779</v>
      </c>
      <c r="I189" t="s">
        <v>780</v>
      </c>
      <c r="J189" t="s">
        <v>98</v>
      </c>
      <c r="K189" t="s">
        <v>781</v>
      </c>
      <c r="L189" t="s">
        <v>128</v>
      </c>
      <c r="M189" t="s">
        <v>48</v>
      </c>
      <c r="N189" t="s">
        <v>561</v>
      </c>
      <c r="O189" t="s">
        <v>57</v>
      </c>
      <c r="P189" t="s">
        <v>782</v>
      </c>
      <c r="Q189" t="s">
        <v>1</v>
      </c>
      <c r="R189" t="s">
        <v>783</v>
      </c>
    </row>
    <row r="190" spans="1:35" x14ac:dyDescent="0.2">
      <c r="A190" t="s">
        <v>1079</v>
      </c>
      <c r="B190">
        <f t="shared" si="13"/>
        <v>3.9032006245121001E-2</v>
      </c>
      <c r="C190">
        <f t="shared" si="14"/>
        <v>0.156128024980484</v>
      </c>
      <c r="D190">
        <v>0.90000000000000102</v>
      </c>
      <c r="E190">
        <f t="shared" si="8"/>
        <v>0.10000000000000098</v>
      </c>
      <c r="F190" t="s">
        <v>1098</v>
      </c>
      <c r="G190" t="s">
        <v>274</v>
      </c>
      <c r="H190" t="s">
        <v>151</v>
      </c>
      <c r="I190" t="s">
        <v>205</v>
      </c>
      <c r="J190" t="s">
        <v>52</v>
      </c>
      <c r="K190" t="s">
        <v>784</v>
      </c>
      <c r="L190" t="s">
        <v>52</v>
      </c>
      <c r="M190" t="s">
        <v>48</v>
      </c>
      <c r="N190" t="s">
        <v>449</v>
      </c>
      <c r="O190" t="s">
        <v>88</v>
      </c>
      <c r="P190" t="s">
        <v>68</v>
      </c>
      <c r="Q190" t="s">
        <v>268</v>
      </c>
      <c r="R190" t="s">
        <v>47</v>
      </c>
      <c r="S190" t="s">
        <v>85</v>
      </c>
      <c r="T190" t="s">
        <v>319</v>
      </c>
    </row>
    <row r="191" spans="1:35" x14ac:dyDescent="0.2">
      <c r="A191" t="s">
        <v>1079</v>
      </c>
      <c r="B191">
        <f t="shared" si="13"/>
        <v>3.9032006245121001E-2</v>
      </c>
      <c r="C191">
        <f t="shared" si="14"/>
        <v>0.156128024980484</v>
      </c>
      <c r="D191">
        <v>0.80000000000000104</v>
      </c>
      <c r="E191">
        <f t="shared" si="8"/>
        <v>9.9920072216264089E-16</v>
      </c>
      <c r="F191" t="s">
        <v>1098</v>
      </c>
      <c r="G191" t="s">
        <v>72</v>
      </c>
      <c r="H191" t="s">
        <v>785</v>
      </c>
      <c r="I191" t="s">
        <v>460</v>
      </c>
      <c r="J191" t="s">
        <v>67</v>
      </c>
      <c r="K191" t="s">
        <v>48</v>
      </c>
      <c r="L191" t="s">
        <v>53</v>
      </c>
      <c r="M191" t="s">
        <v>75</v>
      </c>
      <c r="N191" t="s">
        <v>786</v>
      </c>
      <c r="O191" t="s">
        <v>140</v>
      </c>
      <c r="P191" t="s">
        <v>48</v>
      </c>
      <c r="Q191" t="s">
        <v>497</v>
      </c>
      <c r="R191" t="s">
        <v>750</v>
      </c>
    </row>
    <row r="192" spans="1:35" x14ac:dyDescent="0.2">
      <c r="A192" t="s">
        <v>1079</v>
      </c>
      <c r="B192">
        <f t="shared" si="13"/>
        <v>3.9032006245121001E-2</v>
      </c>
      <c r="C192">
        <f t="shared" si="14"/>
        <v>0.156128024980484</v>
      </c>
      <c r="D192">
        <v>0.70000000000000095</v>
      </c>
      <c r="E192">
        <f t="shared" si="8"/>
        <v>-9.999999999999909E-2</v>
      </c>
      <c r="F192" t="s">
        <v>1098</v>
      </c>
      <c r="G192" t="s">
        <v>473</v>
      </c>
      <c r="H192" t="s">
        <v>340</v>
      </c>
      <c r="I192" t="s">
        <v>52</v>
      </c>
      <c r="J192" t="s">
        <v>524</v>
      </c>
      <c r="K192" t="s">
        <v>109</v>
      </c>
      <c r="L192" t="s">
        <v>48</v>
      </c>
      <c r="M192" t="s">
        <v>148</v>
      </c>
      <c r="N192" t="s">
        <v>787</v>
      </c>
      <c r="O192" t="s">
        <v>416</v>
      </c>
      <c r="P192" t="s">
        <v>496</v>
      </c>
      <c r="Q192" t="s">
        <v>140</v>
      </c>
      <c r="R192" t="s">
        <v>122</v>
      </c>
      <c r="S192" t="s">
        <v>383</v>
      </c>
    </row>
    <row r="193" spans="1:35" x14ac:dyDescent="0.2">
      <c r="A193" t="s">
        <v>1079</v>
      </c>
      <c r="B193">
        <f t="shared" si="13"/>
        <v>3.9032006245121001E-2</v>
      </c>
      <c r="C193">
        <f t="shared" si="14"/>
        <v>0.156128024980484</v>
      </c>
      <c r="D193">
        <v>0.6</v>
      </c>
      <c r="E193">
        <f t="shared" si="8"/>
        <v>-0.20000000000000007</v>
      </c>
      <c r="F193" t="s">
        <v>1098</v>
      </c>
      <c r="G193" t="s">
        <v>242</v>
      </c>
      <c r="H193" t="s">
        <v>353</v>
      </c>
      <c r="I193" t="s">
        <v>788</v>
      </c>
      <c r="J193" t="s">
        <v>70</v>
      </c>
      <c r="K193" t="s">
        <v>106</v>
      </c>
      <c r="L193" t="s">
        <v>48</v>
      </c>
      <c r="M193" t="s">
        <v>770</v>
      </c>
      <c r="N193" t="s">
        <v>158</v>
      </c>
      <c r="O193" t="s">
        <v>403</v>
      </c>
      <c r="P193" t="s">
        <v>448</v>
      </c>
    </row>
    <row r="194" spans="1:35" x14ac:dyDescent="0.2">
      <c r="A194" t="s">
        <v>1079</v>
      </c>
      <c r="B194">
        <f t="shared" si="13"/>
        <v>3.9032006245121001E-2</v>
      </c>
      <c r="C194">
        <f t="shared" si="14"/>
        <v>0.156128024980484</v>
      </c>
      <c r="D194">
        <v>0.5</v>
      </c>
      <c r="E194">
        <f t="shared" si="8"/>
        <v>-0.30000000000000004</v>
      </c>
      <c r="F194" t="s">
        <v>1098</v>
      </c>
      <c r="G194" t="s">
        <v>72</v>
      </c>
      <c r="H194" t="s">
        <v>431</v>
      </c>
      <c r="I194" t="s">
        <v>789</v>
      </c>
      <c r="J194" t="s">
        <v>48</v>
      </c>
      <c r="K194" t="s">
        <v>346</v>
      </c>
      <c r="L194" t="s">
        <v>308</v>
      </c>
      <c r="M194" t="s">
        <v>41</v>
      </c>
      <c r="N194" t="s">
        <v>406</v>
      </c>
      <c r="O194" t="s">
        <v>433</v>
      </c>
      <c r="P194" t="s">
        <v>140</v>
      </c>
      <c r="Q194" t="s">
        <v>309</v>
      </c>
      <c r="R194" t="s">
        <v>121</v>
      </c>
      <c r="S194" t="s">
        <v>48</v>
      </c>
      <c r="T194" t="s">
        <v>276</v>
      </c>
    </row>
    <row r="195" spans="1:35" x14ac:dyDescent="0.2">
      <c r="A195" t="s">
        <v>1079</v>
      </c>
      <c r="B195">
        <f t="shared" si="13"/>
        <v>3.9032006245121001E-2</v>
      </c>
      <c r="C195">
        <f t="shared" si="14"/>
        <v>0.156128024980484</v>
      </c>
      <c r="D195">
        <v>0.4</v>
      </c>
      <c r="E195">
        <f t="shared" si="8"/>
        <v>-0.4</v>
      </c>
      <c r="F195" t="s">
        <v>1098</v>
      </c>
      <c r="G195" t="s">
        <v>210</v>
      </c>
      <c r="H195" t="s">
        <v>733</v>
      </c>
      <c r="I195" t="s">
        <v>75</v>
      </c>
      <c r="J195" t="s">
        <v>790</v>
      </c>
      <c r="K195" t="s">
        <v>68</v>
      </c>
      <c r="L195" t="s">
        <v>337</v>
      </c>
      <c r="M195" t="s">
        <v>119</v>
      </c>
      <c r="N195" t="s">
        <v>52</v>
      </c>
      <c r="O195" t="s">
        <v>54</v>
      </c>
      <c r="P195" t="s">
        <v>334</v>
      </c>
      <c r="Q195" t="s">
        <v>791</v>
      </c>
    </row>
    <row r="196" spans="1:35" x14ac:dyDescent="0.2">
      <c r="A196" t="s">
        <v>1079</v>
      </c>
      <c r="B196">
        <f t="shared" si="13"/>
        <v>3.9032006245121001E-2</v>
      </c>
      <c r="C196">
        <f t="shared" si="14"/>
        <v>0.156128024980484</v>
      </c>
      <c r="D196">
        <v>0.3</v>
      </c>
      <c r="E196">
        <f t="shared" ref="E196:E241" si="15">D196-0.8</f>
        <v>-0.5</v>
      </c>
      <c r="F196" t="s">
        <v>1098</v>
      </c>
      <c r="G196" t="s">
        <v>182</v>
      </c>
      <c r="H196" t="s">
        <v>713</v>
      </c>
      <c r="I196" t="s">
        <v>782</v>
      </c>
      <c r="J196" t="s">
        <v>122</v>
      </c>
      <c r="K196" t="s">
        <v>148</v>
      </c>
      <c r="L196" t="s">
        <v>243</v>
      </c>
      <c r="M196" t="s">
        <v>128</v>
      </c>
      <c r="N196" t="s">
        <v>48</v>
      </c>
      <c r="O196" t="s">
        <v>792</v>
      </c>
      <c r="P196" t="s">
        <v>672</v>
      </c>
      <c r="Q196" t="s">
        <v>48</v>
      </c>
      <c r="R196" t="s">
        <v>256</v>
      </c>
      <c r="S196" t="s">
        <v>793</v>
      </c>
    </row>
    <row r="197" spans="1:35" x14ac:dyDescent="0.2">
      <c r="A197" t="s">
        <v>1079</v>
      </c>
      <c r="B197">
        <f t="shared" si="13"/>
        <v>3.9032006245121001E-2</v>
      </c>
      <c r="C197">
        <f t="shared" si="14"/>
        <v>0.156128024980484</v>
      </c>
      <c r="D197">
        <v>0.2</v>
      </c>
      <c r="E197">
        <f t="shared" si="15"/>
        <v>-0.60000000000000009</v>
      </c>
      <c r="F197" t="s">
        <v>1098</v>
      </c>
      <c r="G197" t="s">
        <v>72</v>
      </c>
      <c r="H197" t="s">
        <v>539</v>
      </c>
      <c r="I197" t="s">
        <v>121</v>
      </c>
      <c r="J197" t="s">
        <v>794</v>
      </c>
      <c r="K197" t="s">
        <v>795</v>
      </c>
      <c r="L197" t="s">
        <v>772</v>
      </c>
      <c r="M197" t="s">
        <v>276</v>
      </c>
      <c r="N197" t="s">
        <v>41</v>
      </c>
      <c r="O197" t="s">
        <v>85</v>
      </c>
      <c r="P197" t="s">
        <v>732</v>
      </c>
      <c r="Q197" t="s">
        <v>656</v>
      </c>
    </row>
    <row r="198" spans="1:35" x14ac:dyDescent="0.2">
      <c r="A198" t="s">
        <v>1079</v>
      </c>
      <c r="B198">
        <f t="shared" si="13"/>
        <v>3.9032006245121001E-2</v>
      </c>
      <c r="C198">
        <f t="shared" si="14"/>
        <v>0.156128024980484</v>
      </c>
      <c r="D198">
        <v>9.9999999999999895E-2</v>
      </c>
      <c r="E198">
        <f t="shared" si="15"/>
        <v>-0.70000000000000018</v>
      </c>
      <c r="F198" t="s">
        <v>1098</v>
      </c>
      <c r="G198" t="s">
        <v>796</v>
      </c>
      <c r="H198" t="s">
        <v>121</v>
      </c>
      <c r="I198" t="s">
        <v>797</v>
      </c>
      <c r="J198" t="s">
        <v>550</v>
      </c>
      <c r="K198" t="s">
        <v>68</v>
      </c>
      <c r="L198" t="s">
        <v>144</v>
      </c>
      <c r="M198" t="s">
        <v>176</v>
      </c>
      <c r="N198" t="s">
        <v>41</v>
      </c>
      <c r="O198" t="s">
        <v>465</v>
      </c>
      <c r="P198" t="s">
        <v>512</v>
      </c>
    </row>
    <row r="199" spans="1:35" x14ac:dyDescent="0.2">
      <c r="A199" t="s">
        <v>1079</v>
      </c>
      <c r="B199">
        <f t="shared" si="13"/>
        <v>3.9032006245121001E-2</v>
      </c>
      <c r="C199">
        <f t="shared" si="14"/>
        <v>0.156128024980484</v>
      </c>
      <c r="D199">
        <v>0</v>
      </c>
      <c r="E199">
        <f t="shared" si="15"/>
        <v>-0.8</v>
      </c>
      <c r="F199" t="s">
        <v>1098</v>
      </c>
      <c r="G199" t="s">
        <v>82</v>
      </c>
      <c r="H199" t="s">
        <v>798</v>
      </c>
      <c r="I199" t="s">
        <v>52</v>
      </c>
      <c r="J199" t="s">
        <v>799</v>
      </c>
      <c r="K199" t="s">
        <v>334</v>
      </c>
      <c r="L199" t="s">
        <v>121</v>
      </c>
      <c r="M199" t="s">
        <v>48</v>
      </c>
      <c r="N199" t="s">
        <v>535</v>
      </c>
      <c r="O199" t="s">
        <v>747</v>
      </c>
      <c r="P199" t="s">
        <v>800</v>
      </c>
      <c r="Q199" t="s">
        <v>440</v>
      </c>
    </row>
    <row r="200" spans="1:35" x14ac:dyDescent="0.2">
      <c r="A200" t="s">
        <v>1079</v>
      </c>
      <c r="B200">
        <f t="shared" si="13"/>
        <v>3.9032006245121001E-2</v>
      </c>
      <c r="C200">
        <f t="shared" si="14"/>
        <v>0.156128024980484</v>
      </c>
      <c r="D200">
        <v>-0.1</v>
      </c>
      <c r="E200">
        <f t="shared" si="15"/>
        <v>-0.9</v>
      </c>
      <c r="F200" t="s">
        <v>1098</v>
      </c>
      <c r="G200" t="s">
        <v>297</v>
      </c>
      <c r="H200" t="s">
        <v>312</v>
      </c>
      <c r="I200" t="s">
        <v>65</v>
      </c>
      <c r="J200" t="s">
        <v>415</v>
      </c>
      <c r="K200" t="s">
        <v>416</v>
      </c>
      <c r="L200" t="s">
        <v>151</v>
      </c>
      <c r="M200" t="s">
        <v>417</v>
      </c>
      <c r="N200" t="s">
        <v>418</v>
      </c>
      <c r="O200" t="s">
        <v>48</v>
      </c>
      <c r="P200" t="s">
        <v>419</v>
      </c>
      <c r="Q200" t="s">
        <v>801</v>
      </c>
      <c r="R200" t="s">
        <v>94</v>
      </c>
      <c r="S200" t="s">
        <v>224</v>
      </c>
    </row>
    <row r="201" spans="1:35" x14ac:dyDescent="0.2">
      <c r="A201" t="s">
        <v>1079</v>
      </c>
      <c r="B201">
        <f t="shared" si="13"/>
        <v>3.9032006245121001E-2</v>
      </c>
      <c r="C201">
        <f t="shared" si="14"/>
        <v>0.156128024980484</v>
      </c>
      <c r="D201">
        <v>-0.2</v>
      </c>
      <c r="E201">
        <f t="shared" si="15"/>
        <v>-1</v>
      </c>
      <c r="F201" t="s">
        <v>1098</v>
      </c>
      <c r="G201" t="s">
        <v>50</v>
      </c>
      <c r="H201" t="s">
        <v>127</v>
      </c>
      <c r="I201" t="s">
        <v>77</v>
      </c>
      <c r="J201" t="s">
        <v>128</v>
      </c>
      <c r="K201" t="s">
        <v>98</v>
      </c>
      <c r="L201" t="s">
        <v>319</v>
      </c>
      <c r="M201" t="s">
        <v>57</v>
      </c>
      <c r="N201" t="s">
        <v>662</v>
      </c>
      <c r="O201" t="s">
        <v>122</v>
      </c>
      <c r="P201" t="s">
        <v>177</v>
      </c>
      <c r="Q201" t="s">
        <v>48</v>
      </c>
      <c r="R201" t="s">
        <v>802</v>
      </c>
      <c r="S201" t="s">
        <v>301</v>
      </c>
    </row>
    <row r="202" spans="1:35" x14ac:dyDescent="0.2">
      <c r="A202" t="s">
        <v>1080</v>
      </c>
      <c r="B202">
        <f>1/46.62</f>
        <v>2.145002145002145E-2</v>
      </c>
      <c r="C202">
        <f>4/20.9</f>
        <v>0.19138755980861244</v>
      </c>
      <c r="D202">
        <v>1.7</v>
      </c>
      <c r="E202">
        <f t="shared" si="15"/>
        <v>0.89999999999999991</v>
      </c>
      <c r="F202" t="s">
        <v>1098</v>
      </c>
      <c r="G202" t="s">
        <v>804</v>
      </c>
      <c r="H202" t="s">
        <v>1</v>
      </c>
      <c r="I202" t="s">
        <v>505</v>
      </c>
      <c r="J202" t="s">
        <v>134</v>
      </c>
      <c r="K202" t="s">
        <v>128</v>
      </c>
      <c r="L202" t="s">
        <v>48</v>
      </c>
      <c r="M202" t="s">
        <v>805</v>
      </c>
      <c r="N202" t="s">
        <v>57</v>
      </c>
      <c r="O202" t="s">
        <v>45</v>
      </c>
      <c r="P202" t="s">
        <v>806</v>
      </c>
      <c r="Q202" t="s">
        <v>52</v>
      </c>
      <c r="R202" t="s">
        <v>135</v>
      </c>
      <c r="S202" t="s">
        <v>212</v>
      </c>
      <c r="T202" t="s">
        <v>317</v>
      </c>
      <c r="V202" t="s">
        <v>804</v>
      </c>
      <c r="W202" t="s">
        <v>1</v>
      </c>
      <c r="X202" t="s">
        <v>505</v>
      </c>
      <c r="Y202" t="s">
        <v>134</v>
      </c>
      <c r="Z202" t="s">
        <v>128</v>
      </c>
      <c r="AA202" t="s">
        <v>48</v>
      </c>
      <c r="AB202" t="s">
        <v>805</v>
      </c>
      <c r="AC202" t="s">
        <v>57</v>
      </c>
      <c r="AD202" t="s">
        <v>45</v>
      </c>
      <c r="AE202" t="s">
        <v>806</v>
      </c>
      <c r="AF202" t="s">
        <v>52</v>
      </c>
      <c r="AG202" t="s">
        <v>135</v>
      </c>
      <c r="AH202" t="s">
        <v>212</v>
      </c>
      <c r="AI202" t="s">
        <v>317</v>
      </c>
    </row>
    <row r="203" spans="1:35" x14ac:dyDescent="0.2">
      <c r="A203" t="s">
        <v>1080</v>
      </c>
      <c r="B203">
        <f t="shared" ref="B203:B221" si="16">1/46.62</f>
        <v>2.145002145002145E-2</v>
      </c>
      <c r="C203">
        <f t="shared" ref="C203:C221" si="17">4/20.9</f>
        <v>0.19138755980861244</v>
      </c>
      <c r="D203">
        <v>1.6</v>
      </c>
      <c r="E203">
        <f t="shared" si="15"/>
        <v>0.8</v>
      </c>
      <c r="F203" t="s">
        <v>1098</v>
      </c>
      <c r="G203" t="s">
        <v>50</v>
      </c>
      <c r="H203" t="s">
        <v>119</v>
      </c>
      <c r="I203" t="s">
        <v>155</v>
      </c>
      <c r="J203" t="s">
        <v>807</v>
      </c>
      <c r="K203" t="s">
        <v>52</v>
      </c>
      <c r="L203" t="s">
        <v>109</v>
      </c>
      <c r="M203" t="s">
        <v>177</v>
      </c>
      <c r="N203" t="s">
        <v>88</v>
      </c>
      <c r="O203" t="s">
        <v>131</v>
      </c>
      <c r="P203" t="s">
        <v>119</v>
      </c>
      <c r="Q203" t="s">
        <v>586</v>
      </c>
      <c r="R203" t="s">
        <v>48</v>
      </c>
      <c r="S203" t="s">
        <v>290</v>
      </c>
      <c r="V203" t="s">
        <v>50</v>
      </c>
      <c r="W203" t="s">
        <v>119</v>
      </c>
      <c r="X203" t="s">
        <v>155</v>
      </c>
      <c r="Y203" t="s">
        <v>807</v>
      </c>
      <c r="Z203" t="s">
        <v>52</v>
      </c>
      <c r="AA203" t="s">
        <v>109</v>
      </c>
      <c r="AB203" t="s">
        <v>177</v>
      </c>
      <c r="AC203" t="s">
        <v>88</v>
      </c>
      <c r="AD203" t="s">
        <v>131</v>
      </c>
      <c r="AE203" t="s">
        <v>119</v>
      </c>
      <c r="AF203" t="s">
        <v>586</v>
      </c>
      <c r="AG203" t="s">
        <v>48</v>
      </c>
      <c r="AH203" t="s">
        <v>290</v>
      </c>
    </row>
    <row r="204" spans="1:35" x14ac:dyDescent="0.2">
      <c r="A204" t="s">
        <v>1080</v>
      </c>
      <c r="B204">
        <f t="shared" si="16"/>
        <v>2.145002145002145E-2</v>
      </c>
      <c r="C204">
        <f t="shared" si="17"/>
        <v>0.19138755980861244</v>
      </c>
      <c r="D204">
        <v>1.5</v>
      </c>
      <c r="E204">
        <f t="shared" si="15"/>
        <v>0.7</v>
      </c>
      <c r="F204" t="s">
        <v>1098</v>
      </c>
      <c r="G204" t="s">
        <v>72</v>
      </c>
      <c r="H204" t="s">
        <v>808</v>
      </c>
      <c r="I204" t="s">
        <v>809</v>
      </c>
      <c r="J204" t="s">
        <v>128</v>
      </c>
      <c r="K204" t="s">
        <v>109</v>
      </c>
      <c r="L204" t="s">
        <v>88</v>
      </c>
      <c r="M204" t="s">
        <v>68</v>
      </c>
      <c r="N204" t="s">
        <v>496</v>
      </c>
      <c r="O204" t="s">
        <v>480</v>
      </c>
      <c r="P204" t="s">
        <v>810</v>
      </c>
      <c r="Q204" t="s">
        <v>52</v>
      </c>
      <c r="R204" t="s">
        <v>48</v>
      </c>
      <c r="S204" t="s">
        <v>99</v>
      </c>
      <c r="V204" t="s">
        <v>72</v>
      </c>
      <c r="W204" t="s">
        <v>808</v>
      </c>
      <c r="AA204" t="s">
        <v>88</v>
      </c>
      <c r="AB204" t="s">
        <v>68</v>
      </c>
    </row>
    <row r="205" spans="1:35" x14ac:dyDescent="0.2">
      <c r="A205" t="s">
        <v>1080</v>
      </c>
      <c r="B205">
        <f t="shared" si="16"/>
        <v>2.145002145002145E-2</v>
      </c>
      <c r="C205">
        <f t="shared" si="17"/>
        <v>0.19138755980861244</v>
      </c>
      <c r="D205">
        <v>1.4</v>
      </c>
      <c r="E205">
        <f t="shared" si="15"/>
        <v>0.59999999999999987</v>
      </c>
      <c r="F205" t="s">
        <v>1098</v>
      </c>
      <c r="G205" t="s">
        <v>72</v>
      </c>
      <c r="H205" t="s">
        <v>778</v>
      </c>
      <c r="I205" t="s">
        <v>75</v>
      </c>
      <c r="J205" t="s">
        <v>1</v>
      </c>
      <c r="K205" t="s">
        <v>265</v>
      </c>
      <c r="L205" t="s">
        <v>811</v>
      </c>
      <c r="M205" t="s">
        <v>154</v>
      </c>
      <c r="N205" t="s">
        <v>812</v>
      </c>
      <c r="O205" t="s">
        <v>48</v>
      </c>
      <c r="P205" t="s">
        <v>813</v>
      </c>
      <c r="Q205" t="s">
        <v>75</v>
      </c>
      <c r="R205" t="s">
        <v>469</v>
      </c>
    </row>
    <row r="206" spans="1:35" x14ac:dyDescent="0.2">
      <c r="A206" t="s">
        <v>1080</v>
      </c>
      <c r="B206">
        <f t="shared" si="16"/>
        <v>2.145002145002145E-2</v>
      </c>
      <c r="C206">
        <f t="shared" si="17"/>
        <v>0.19138755980861244</v>
      </c>
      <c r="D206">
        <v>1.3</v>
      </c>
      <c r="E206">
        <f t="shared" si="15"/>
        <v>0.5</v>
      </c>
      <c r="F206" t="s">
        <v>1098</v>
      </c>
      <c r="G206" t="s">
        <v>814</v>
      </c>
      <c r="H206" t="s">
        <v>815</v>
      </c>
      <c r="I206" t="s">
        <v>1</v>
      </c>
      <c r="J206" t="s">
        <v>276</v>
      </c>
      <c r="K206" t="s">
        <v>48</v>
      </c>
      <c r="L206" t="s">
        <v>162</v>
      </c>
      <c r="M206" t="s">
        <v>41</v>
      </c>
      <c r="N206" t="s">
        <v>48</v>
      </c>
      <c r="O206" t="s">
        <v>816</v>
      </c>
      <c r="P206" t="s">
        <v>817</v>
      </c>
      <c r="Q206" t="s">
        <v>158</v>
      </c>
      <c r="R206" t="s">
        <v>48</v>
      </c>
      <c r="S206" t="s">
        <v>476</v>
      </c>
    </row>
    <row r="207" spans="1:35" x14ac:dyDescent="0.2">
      <c r="A207" t="s">
        <v>1080</v>
      </c>
      <c r="B207">
        <f t="shared" si="16"/>
        <v>2.145002145002145E-2</v>
      </c>
      <c r="C207">
        <f t="shared" si="17"/>
        <v>0.19138755980861244</v>
      </c>
      <c r="D207">
        <v>1.2</v>
      </c>
      <c r="E207">
        <f t="shared" si="15"/>
        <v>0.39999999999999991</v>
      </c>
      <c r="F207" t="s">
        <v>1098</v>
      </c>
      <c r="G207" t="s">
        <v>473</v>
      </c>
      <c r="H207" t="s">
        <v>64</v>
      </c>
      <c r="I207" t="s">
        <v>65</v>
      </c>
      <c r="J207" t="s">
        <v>56</v>
      </c>
      <c r="K207" t="s">
        <v>77</v>
      </c>
      <c r="L207" t="s">
        <v>67</v>
      </c>
      <c r="M207" t="s">
        <v>130</v>
      </c>
      <c r="N207" t="s">
        <v>306</v>
      </c>
      <c r="O207" t="s">
        <v>94</v>
      </c>
      <c r="P207" t="s">
        <v>416</v>
      </c>
      <c r="Q207" t="s">
        <v>119</v>
      </c>
      <c r="R207" t="s">
        <v>818</v>
      </c>
      <c r="S207" t="s">
        <v>819</v>
      </c>
    </row>
    <row r="208" spans="1:35" x14ac:dyDescent="0.2">
      <c r="A208" t="s">
        <v>1080</v>
      </c>
      <c r="B208">
        <f t="shared" si="16"/>
        <v>2.145002145002145E-2</v>
      </c>
      <c r="C208">
        <f t="shared" si="17"/>
        <v>0.19138755980861244</v>
      </c>
      <c r="D208">
        <v>1.1000000000000001</v>
      </c>
      <c r="E208">
        <f t="shared" si="15"/>
        <v>0.30000000000000004</v>
      </c>
      <c r="F208" t="s">
        <v>1098</v>
      </c>
      <c r="G208" t="s">
        <v>274</v>
      </c>
      <c r="H208" t="s">
        <v>75</v>
      </c>
      <c r="I208" t="s">
        <v>1</v>
      </c>
      <c r="J208" t="s">
        <v>275</v>
      </c>
      <c r="K208" t="s">
        <v>276</v>
      </c>
      <c r="L208" t="s">
        <v>154</v>
      </c>
      <c r="M208" t="s">
        <v>820</v>
      </c>
      <c r="N208" t="s">
        <v>119</v>
      </c>
      <c r="O208" t="s">
        <v>440</v>
      </c>
      <c r="P208" t="s">
        <v>821</v>
      </c>
      <c r="Q208" t="s">
        <v>121</v>
      </c>
      <c r="R208" t="s">
        <v>822</v>
      </c>
    </row>
    <row r="209" spans="1:34" x14ac:dyDescent="0.2">
      <c r="A209" t="s">
        <v>1080</v>
      </c>
      <c r="B209">
        <f t="shared" si="16"/>
        <v>2.145002145002145E-2</v>
      </c>
      <c r="C209">
        <f t="shared" si="17"/>
        <v>0.19138755980861244</v>
      </c>
      <c r="D209">
        <v>1</v>
      </c>
      <c r="E209">
        <f t="shared" si="15"/>
        <v>0.19999999999999996</v>
      </c>
      <c r="F209" t="s">
        <v>1098</v>
      </c>
      <c r="G209" t="s">
        <v>82</v>
      </c>
      <c r="H209" t="s">
        <v>312</v>
      </c>
      <c r="I209" t="s">
        <v>65</v>
      </c>
      <c r="J209" t="s">
        <v>504</v>
      </c>
      <c r="K209" t="s">
        <v>440</v>
      </c>
      <c r="L209" t="s">
        <v>334</v>
      </c>
      <c r="M209" t="s">
        <v>823</v>
      </c>
      <c r="N209" t="s">
        <v>140</v>
      </c>
      <c r="O209" t="s">
        <v>109</v>
      </c>
      <c r="P209" t="s">
        <v>52</v>
      </c>
      <c r="Q209" t="s">
        <v>107</v>
      </c>
      <c r="R209" t="s">
        <v>47</v>
      </c>
      <c r="S209" t="s">
        <v>85</v>
      </c>
      <c r="T209" t="s">
        <v>813</v>
      </c>
    </row>
    <row r="210" spans="1:34" x14ac:dyDescent="0.2">
      <c r="A210" t="s">
        <v>1080</v>
      </c>
      <c r="B210">
        <f t="shared" si="16"/>
        <v>2.145002145002145E-2</v>
      </c>
      <c r="C210">
        <f t="shared" si="17"/>
        <v>0.19138755980861244</v>
      </c>
      <c r="D210">
        <v>0.90000000000000102</v>
      </c>
      <c r="E210">
        <f t="shared" si="15"/>
        <v>0.10000000000000098</v>
      </c>
      <c r="F210" t="s">
        <v>1098</v>
      </c>
      <c r="G210" t="s">
        <v>216</v>
      </c>
      <c r="H210" t="s">
        <v>151</v>
      </c>
      <c r="I210" t="s">
        <v>1</v>
      </c>
      <c r="J210" t="s">
        <v>285</v>
      </c>
      <c r="K210" t="s">
        <v>824</v>
      </c>
      <c r="L210" t="s">
        <v>52</v>
      </c>
      <c r="M210" t="s">
        <v>825</v>
      </c>
      <c r="N210" t="s">
        <v>245</v>
      </c>
      <c r="O210" t="s">
        <v>101</v>
      </c>
      <c r="P210" t="s">
        <v>826</v>
      </c>
      <c r="Q210" t="s">
        <v>48</v>
      </c>
      <c r="R210" t="s">
        <v>130</v>
      </c>
    </row>
    <row r="211" spans="1:34" x14ac:dyDescent="0.2">
      <c r="A211" t="s">
        <v>1080</v>
      </c>
      <c r="B211">
        <f t="shared" si="16"/>
        <v>2.145002145002145E-2</v>
      </c>
      <c r="C211">
        <f t="shared" si="17"/>
        <v>0.19138755980861244</v>
      </c>
      <c r="D211">
        <v>0.80000000000000104</v>
      </c>
      <c r="E211">
        <f t="shared" si="15"/>
        <v>9.9920072216264089E-16</v>
      </c>
      <c r="F211" t="s">
        <v>1098</v>
      </c>
      <c r="G211" t="s">
        <v>297</v>
      </c>
      <c r="H211" t="s">
        <v>443</v>
      </c>
      <c r="I211" t="s">
        <v>67</v>
      </c>
      <c r="J211" t="s">
        <v>101</v>
      </c>
      <c r="K211" t="s">
        <v>44</v>
      </c>
      <c r="L211" t="s">
        <v>45</v>
      </c>
      <c r="M211" t="s">
        <v>523</v>
      </c>
      <c r="N211" t="s">
        <v>52</v>
      </c>
      <c r="O211" t="s">
        <v>524</v>
      </c>
      <c r="P211" t="s">
        <v>48</v>
      </c>
      <c r="Q211" t="s">
        <v>395</v>
      </c>
      <c r="R211" t="s">
        <v>52</v>
      </c>
      <c r="S211" t="s">
        <v>186</v>
      </c>
      <c r="T211" t="s">
        <v>235</v>
      </c>
    </row>
    <row r="212" spans="1:34" x14ac:dyDescent="0.2">
      <c r="A212" t="s">
        <v>1080</v>
      </c>
      <c r="B212">
        <f t="shared" si="16"/>
        <v>2.145002145002145E-2</v>
      </c>
      <c r="C212">
        <f t="shared" si="17"/>
        <v>0.19138755980861244</v>
      </c>
      <c r="D212">
        <v>0.70000000000000095</v>
      </c>
      <c r="E212">
        <f t="shared" si="15"/>
        <v>-9.999999999999909E-2</v>
      </c>
      <c r="F212" t="s">
        <v>1098</v>
      </c>
      <c r="G212" t="s">
        <v>82</v>
      </c>
      <c r="H212" t="s">
        <v>193</v>
      </c>
      <c r="I212" t="s">
        <v>437</v>
      </c>
      <c r="J212" t="s">
        <v>67</v>
      </c>
      <c r="K212" t="s">
        <v>48</v>
      </c>
      <c r="L212" t="s">
        <v>452</v>
      </c>
      <c r="M212" t="s">
        <v>507</v>
      </c>
      <c r="N212" t="s">
        <v>52</v>
      </c>
      <c r="O212" t="s">
        <v>45</v>
      </c>
      <c r="P212" t="s">
        <v>173</v>
      </c>
      <c r="Q212" t="s">
        <v>827</v>
      </c>
      <c r="R212" t="s">
        <v>1</v>
      </c>
      <c r="S212" t="s">
        <v>750</v>
      </c>
    </row>
    <row r="213" spans="1:34" x14ac:dyDescent="0.2">
      <c r="A213" t="s">
        <v>1080</v>
      </c>
      <c r="B213">
        <f t="shared" si="16"/>
        <v>2.145002145002145E-2</v>
      </c>
      <c r="C213">
        <f t="shared" si="17"/>
        <v>0.19138755980861244</v>
      </c>
      <c r="D213">
        <v>0.6</v>
      </c>
      <c r="E213">
        <f t="shared" si="15"/>
        <v>-0.20000000000000007</v>
      </c>
      <c r="F213" t="s">
        <v>1098</v>
      </c>
      <c r="G213" t="s">
        <v>72</v>
      </c>
      <c r="H213" t="s">
        <v>828</v>
      </c>
      <c r="I213" t="s">
        <v>203</v>
      </c>
      <c r="J213" t="s">
        <v>829</v>
      </c>
      <c r="K213" t="s">
        <v>42</v>
      </c>
      <c r="L213" t="s">
        <v>463</v>
      </c>
      <c r="M213" t="s">
        <v>245</v>
      </c>
      <c r="N213" t="s">
        <v>85</v>
      </c>
      <c r="O213" t="s">
        <v>539</v>
      </c>
      <c r="P213" t="s">
        <v>830</v>
      </c>
      <c r="Q213" t="s">
        <v>77</v>
      </c>
    </row>
    <row r="214" spans="1:34" x14ac:dyDescent="0.2">
      <c r="A214" t="s">
        <v>1080</v>
      </c>
      <c r="B214">
        <f t="shared" si="16"/>
        <v>2.145002145002145E-2</v>
      </c>
      <c r="C214">
        <f t="shared" si="17"/>
        <v>0.19138755980861244</v>
      </c>
      <c r="D214">
        <v>0.5</v>
      </c>
      <c r="E214">
        <f t="shared" si="15"/>
        <v>-0.30000000000000004</v>
      </c>
      <c r="F214" t="s">
        <v>1098</v>
      </c>
      <c r="G214" t="s">
        <v>371</v>
      </c>
      <c r="H214" t="s">
        <v>461</v>
      </c>
      <c r="I214" t="s">
        <v>465</v>
      </c>
      <c r="J214" t="s">
        <v>262</v>
      </c>
      <c r="K214" t="s">
        <v>176</v>
      </c>
      <c r="L214" t="s">
        <v>97</v>
      </c>
      <c r="M214" t="s">
        <v>831</v>
      </c>
      <c r="N214" t="s">
        <v>48</v>
      </c>
      <c r="O214" t="s">
        <v>832</v>
      </c>
      <c r="P214" t="s">
        <v>511</v>
      </c>
      <c r="Q214" t="s">
        <v>135</v>
      </c>
      <c r="R214" t="s">
        <v>41</v>
      </c>
    </row>
    <row r="215" spans="1:34" x14ac:dyDescent="0.2">
      <c r="A215" t="s">
        <v>1080</v>
      </c>
      <c r="B215">
        <f t="shared" si="16"/>
        <v>2.145002145002145E-2</v>
      </c>
      <c r="C215">
        <f t="shared" si="17"/>
        <v>0.19138755980861244</v>
      </c>
      <c r="D215">
        <v>0.4</v>
      </c>
      <c r="E215">
        <f t="shared" si="15"/>
        <v>-0.4</v>
      </c>
      <c r="F215" t="s">
        <v>1098</v>
      </c>
      <c r="G215" t="s">
        <v>269</v>
      </c>
      <c r="H215" t="s">
        <v>236</v>
      </c>
      <c r="I215" t="s">
        <v>109</v>
      </c>
      <c r="J215" t="s">
        <v>193</v>
      </c>
      <c r="K215" t="s">
        <v>48</v>
      </c>
      <c r="L215" t="s">
        <v>718</v>
      </c>
      <c r="M215" t="s">
        <v>833</v>
      </c>
      <c r="N215" t="s">
        <v>48</v>
      </c>
      <c r="O215" t="s">
        <v>834</v>
      </c>
      <c r="P215" t="s">
        <v>119</v>
      </c>
      <c r="Q215" t="s">
        <v>835</v>
      </c>
    </row>
    <row r="216" spans="1:34" x14ac:dyDescent="0.2">
      <c r="A216" t="s">
        <v>1080</v>
      </c>
      <c r="B216">
        <f t="shared" si="16"/>
        <v>2.145002145002145E-2</v>
      </c>
      <c r="C216">
        <f t="shared" si="17"/>
        <v>0.19138755980861244</v>
      </c>
      <c r="D216">
        <v>0.3</v>
      </c>
      <c r="E216">
        <f t="shared" si="15"/>
        <v>-0.5</v>
      </c>
      <c r="F216" t="s">
        <v>1098</v>
      </c>
      <c r="G216" t="s">
        <v>50</v>
      </c>
      <c r="H216" t="s">
        <v>127</v>
      </c>
      <c r="I216" t="s">
        <v>77</v>
      </c>
      <c r="J216" t="s">
        <v>128</v>
      </c>
      <c r="K216" t="s">
        <v>98</v>
      </c>
      <c r="L216" t="s">
        <v>319</v>
      </c>
      <c r="M216" t="s">
        <v>57</v>
      </c>
      <c r="N216" t="s">
        <v>662</v>
      </c>
      <c r="O216" t="s">
        <v>122</v>
      </c>
      <c r="P216" t="s">
        <v>177</v>
      </c>
      <c r="Q216" t="s">
        <v>48</v>
      </c>
      <c r="R216" t="s">
        <v>802</v>
      </c>
      <c r="S216" t="s">
        <v>836</v>
      </c>
    </row>
    <row r="217" spans="1:34" x14ac:dyDescent="0.2">
      <c r="A217" t="s">
        <v>1080</v>
      </c>
      <c r="B217">
        <f t="shared" si="16"/>
        <v>2.145002145002145E-2</v>
      </c>
      <c r="C217">
        <f t="shared" si="17"/>
        <v>0.19138755980861244</v>
      </c>
      <c r="D217">
        <v>0.2</v>
      </c>
      <c r="E217">
        <f t="shared" si="15"/>
        <v>-0.60000000000000009</v>
      </c>
      <c r="F217" t="s">
        <v>1098</v>
      </c>
      <c r="G217" t="s">
        <v>269</v>
      </c>
      <c r="H217" t="s">
        <v>438</v>
      </c>
      <c r="I217" t="s">
        <v>837</v>
      </c>
      <c r="J217" t="s">
        <v>52</v>
      </c>
      <c r="K217" t="s">
        <v>261</v>
      </c>
      <c r="L217" t="s">
        <v>101</v>
      </c>
      <c r="M217" t="s">
        <v>650</v>
      </c>
      <c r="N217" t="s">
        <v>465</v>
      </c>
      <c r="O217" t="s">
        <v>84</v>
      </c>
      <c r="P217" t="s">
        <v>136</v>
      </c>
      <c r="Q217" t="s">
        <v>42</v>
      </c>
      <c r="R217" t="s">
        <v>750</v>
      </c>
    </row>
    <row r="218" spans="1:34" x14ac:dyDescent="0.2">
      <c r="A218" t="s">
        <v>1080</v>
      </c>
      <c r="B218">
        <f t="shared" si="16"/>
        <v>2.145002145002145E-2</v>
      </c>
      <c r="C218">
        <f t="shared" si="17"/>
        <v>0.19138755980861244</v>
      </c>
      <c r="D218">
        <v>9.9999999999999895E-2</v>
      </c>
      <c r="E218">
        <f t="shared" si="15"/>
        <v>-0.70000000000000018</v>
      </c>
      <c r="F218" t="s">
        <v>1098</v>
      </c>
      <c r="G218" t="s">
        <v>82</v>
      </c>
      <c r="H218" t="s">
        <v>586</v>
      </c>
      <c r="I218" t="s">
        <v>465</v>
      </c>
      <c r="J218" t="s">
        <v>398</v>
      </c>
      <c r="K218" t="s">
        <v>838</v>
      </c>
      <c r="L218" t="s">
        <v>52</v>
      </c>
      <c r="M218" t="s">
        <v>48</v>
      </c>
      <c r="N218" t="s">
        <v>839</v>
      </c>
      <c r="O218" t="s">
        <v>177</v>
      </c>
      <c r="P218" t="s">
        <v>48</v>
      </c>
      <c r="Q218" t="s">
        <v>840</v>
      </c>
    </row>
    <row r="219" spans="1:34" x14ac:dyDescent="0.2">
      <c r="A219" t="s">
        <v>1080</v>
      </c>
      <c r="B219">
        <f t="shared" si="16"/>
        <v>2.145002145002145E-2</v>
      </c>
      <c r="C219">
        <f t="shared" si="17"/>
        <v>0.19138755980861244</v>
      </c>
      <c r="D219">
        <v>0</v>
      </c>
      <c r="E219">
        <f t="shared" si="15"/>
        <v>-0.8</v>
      </c>
      <c r="F219" t="s">
        <v>1098</v>
      </c>
      <c r="G219" t="s">
        <v>841</v>
      </c>
      <c r="H219" t="s">
        <v>319</v>
      </c>
      <c r="I219" t="s">
        <v>75</v>
      </c>
      <c r="J219" t="s">
        <v>128</v>
      </c>
      <c r="K219" t="s">
        <v>48</v>
      </c>
      <c r="L219" t="s">
        <v>419</v>
      </c>
      <c r="M219" t="s">
        <v>842</v>
      </c>
      <c r="N219" t="s">
        <v>94</v>
      </c>
      <c r="O219" t="s">
        <v>186</v>
      </c>
      <c r="P219" t="s">
        <v>397</v>
      </c>
      <c r="Q219" t="s">
        <v>510</v>
      </c>
    </row>
    <row r="220" spans="1:34" x14ac:dyDescent="0.2">
      <c r="A220" t="s">
        <v>1080</v>
      </c>
      <c r="B220">
        <f t="shared" si="16"/>
        <v>2.145002145002145E-2</v>
      </c>
      <c r="C220">
        <f t="shared" si="17"/>
        <v>0.19138755980861244</v>
      </c>
      <c r="D220">
        <v>-0.1</v>
      </c>
      <c r="E220">
        <f t="shared" si="15"/>
        <v>-0.9</v>
      </c>
      <c r="F220" t="s">
        <v>1098</v>
      </c>
      <c r="G220" t="s">
        <v>843</v>
      </c>
      <c r="H220" t="s">
        <v>844</v>
      </c>
      <c r="I220" t="s">
        <v>85</v>
      </c>
      <c r="J220" t="s">
        <v>148</v>
      </c>
      <c r="K220" t="s">
        <v>845</v>
      </c>
      <c r="L220" t="s">
        <v>68</v>
      </c>
      <c r="M220" t="s">
        <v>200</v>
      </c>
      <c r="N220" t="s">
        <v>158</v>
      </c>
      <c r="O220" t="s">
        <v>48</v>
      </c>
      <c r="P220" t="s">
        <v>452</v>
      </c>
      <c r="Q220" t="s">
        <v>94</v>
      </c>
      <c r="R220" t="s">
        <v>55</v>
      </c>
      <c r="S220" t="s">
        <v>94</v>
      </c>
      <c r="T220" t="s">
        <v>68</v>
      </c>
      <c r="U220" t="s">
        <v>144</v>
      </c>
    </row>
    <row r="221" spans="1:34" x14ac:dyDescent="0.2">
      <c r="A221" t="s">
        <v>1080</v>
      </c>
      <c r="B221">
        <f t="shared" si="16"/>
        <v>2.145002145002145E-2</v>
      </c>
      <c r="C221">
        <f t="shared" si="17"/>
        <v>0.19138755980861244</v>
      </c>
      <c r="D221">
        <v>-0.2</v>
      </c>
      <c r="E221">
        <f t="shared" si="15"/>
        <v>-1</v>
      </c>
      <c r="F221" t="s">
        <v>1098</v>
      </c>
      <c r="G221" t="s">
        <v>846</v>
      </c>
      <c r="H221" t="s">
        <v>101</v>
      </c>
      <c r="I221" t="s">
        <v>83</v>
      </c>
      <c r="J221" t="s">
        <v>70</v>
      </c>
      <c r="K221" t="s">
        <v>259</v>
      </c>
      <c r="L221" t="s">
        <v>332</v>
      </c>
      <c r="M221" t="s">
        <v>68</v>
      </c>
      <c r="N221" t="s">
        <v>104</v>
      </c>
      <c r="O221" t="s">
        <v>54</v>
      </c>
      <c r="P221" t="s">
        <v>1</v>
      </c>
      <c r="Q221" t="s">
        <v>847</v>
      </c>
      <c r="R221" t="s">
        <v>249</v>
      </c>
    </row>
    <row r="222" spans="1:34" x14ac:dyDescent="0.2">
      <c r="A222" t="s">
        <v>1081</v>
      </c>
      <c r="B222">
        <f>1/2.3</f>
        <v>0.43478260869565222</v>
      </c>
      <c r="C222">
        <f>1/16/2.3</f>
        <v>2.7173913043478264E-2</v>
      </c>
      <c r="D222">
        <v>1.7</v>
      </c>
      <c r="E222">
        <f t="shared" si="15"/>
        <v>0.89999999999999991</v>
      </c>
      <c r="F222" t="s">
        <v>1098</v>
      </c>
      <c r="G222" t="s">
        <v>82</v>
      </c>
      <c r="H222" t="s">
        <v>193</v>
      </c>
      <c r="I222" t="s">
        <v>849</v>
      </c>
      <c r="J222" t="s">
        <v>88</v>
      </c>
      <c r="K222" t="s">
        <v>416</v>
      </c>
      <c r="L222" t="s">
        <v>850</v>
      </c>
      <c r="M222" t="s">
        <v>851</v>
      </c>
      <c r="N222" t="s">
        <v>174</v>
      </c>
      <c r="O222" t="s">
        <v>57</v>
      </c>
      <c r="P222" t="s">
        <v>786</v>
      </c>
      <c r="Q222" t="s">
        <v>122</v>
      </c>
      <c r="R222" t="s">
        <v>852</v>
      </c>
      <c r="V222" t="s">
        <v>82</v>
      </c>
      <c r="W222" t="s">
        <v>193</v>
      </c>
      <c r="X222" t="s">
        <v>849</v>
      </c>
      <c r="Y222" t="s">
        <v>88</v>
      </c>
      <c r="Z222" t="s">
        <v>416</v>
      </c>
      <c r="AA222" t="s">
        <v>850</v>
      </c>
      <c r="AB222" t="s">
        <v>851</v>
      </c>
      <c r="AC222" t="s">
        <v>174</v>
      </c>
      <c r="AD222" t="s">
        <v>57</v>
      </c>
      <c r="AE222" t="s">
        <v>786</v>
      </c>
      <c r="AF222" t="s">
        <v>122</v>
      </c>
      <c r="AG222" t="s">
        <v>852</v>
      </c>
    </row>
    <row r="223" spans="1:34" x14ac:dyDescent="0.2">
      <c r="A223" t="s">
        <v>1081</v>
      </c>
      <c r="B223">
        <f t="shared" ref="B223:B241" si="18">1/2.3</f>
        <v>0.43478260869565222</v>
      </c>
      <c r="C223">
        <f t="shared" ref="C223:C241" si="19">1/16/2.3</f>
        <v>2.7173913043478264E-2</v>
      </c>
      <c r="D223">
        <v>1.6</v>
      </c>
      <c r="E223">
        <f t="shared" si="15"/>
        <v>0.8</v>
      </c>
      <c r="F223" t="s">
        <v>1098</v>
      </c>
      <c r="G223" t="s">
        <v>72</v>
      </c>
      <c r="H223" t="s">
        <v>853</v>
      </c>
      <c r="I223" t="s">
        <v>854</v>
      </c>
      <c r="J223" t="s">
        <v>390</v>
      </c>
      <c r="K223" t="s">
        <v>815</v>
      </c>
      <c r="L223" t="s">
        <v>245</v>
      </c>
      <c r="M223" t="s">
        <v>68</v>
      </c>
      <c r="N223" t="s">
        <v>193</v>
      </c>
      <c r="O223" t="s">
        <v>855</v>
      </c>
      <c r="P223" t="s">
        <v>52</v>
      </c>
      <c r="Q223" t="s">
        <v>399</v>
      </c>
      <c r="R223" t="s">
        <v>63</v>
      </c>
      <c r="S223" t="s">
        <v>77</v>
      </c>
      <c r="V223" t="s">
        <v>72</v>
      </c>
      <c r="W223" t="s">
        <v>853</v>
      </c>
      <c r="X223" t="s">
        <v>854</v>
      </c>
      <c r="Y223" t="s">
        <v>390</v>
      </c>
      <c r="Z223" t="s">
        <v>815</v>
      </c>
      <c r="AA223" t="s">
        <v>245</v>
      </c>
      <c r="AB223" t="s">
        <v>68</v>
      </c>
      <c r="AC223" t="s">
        <v>193</v>
      </c>
      <c r="AD223" t="s">
        <v>855</v>
      </c>
      <c r="AE223" t="s">
        <v>52</v>
      </c>
      <c r="AF223" t="s">
        <v>399</v>
      </c>
      <c r="AG223" t="s">
        <v>63</v>
      </c>
      <c r="AH223" t="s">
        <v>77</v>
      </c>
    </row>
    <row r="224" spans="1:34" x14ac:dyDescent="0.2">
      <c r="A224" t="s">
        <v>1081</v>
      </c>
      <c r="B224">
        <f t="shared" si="18"/>
        <v>0.43478260869565222</v>
      </c>
      <c r="C224">
        <f t="shared" si="19"/>
        <v>2.7173913043478264E-2</v>
      </c>
      <c r="D224">
        <v>1.5</v>
      </c>
      <c r="E224">
        <f t="shared" si="15"/>
        <v>0.7</v>
      </c>
      <c r="F224" t="s">
        <v>1098</v>
      </c>
      <c r="G224" t="s">
        <v>72</v>
      </c>
      <c r="H224" t="s">
        <v>856</v>
      </c>
      <c r="I224" t="s">
        <v>857</v>
      </c>
      <c r="J224" t="s">
        <v>48</v>
      </c>
      <c r="K224" t="s">
        <v>858</v>
      </c>
      <c r="L224" t="s">
        <v>859</v>
      </c>
      <c r="M224" t="s">
        <v>77</v>
      </c>
      <c r="N224" t="s">
        <v>47</v>
      </c>
      <c r="O224" t="s">
        <v>860</v>
      </c>
      <c r="P224" t="s">
        <v>861</v>
      </c>
      <c r="Q224" t="s">
        <v>121</v>
      </c>
      <c r="R224" t="s">
        <v>862</v>
      </c>
      <c r="V224" t="s">
        <v>72</v>
      </c>
      <c r="W224" t="s">
        <v>856</v>
      </c>
      <c r="X224" t="s">
        <v>857</v>
      </c>
      <c r="Y224" t="s">
        <v>48</v>
      </c>
      <c r="Z224" t="s">
        <v>858</v>
      </c>
      <c r="AA224" t="s">
        <v>859</v>
      </c>
      <c r="AB224" t="s">
        <v>77</v>
      </c>
      <c r="AC224" t="s">
        <v>47</v>
      </c>
      <c r="AD224" t="s">
        <v>860</v>
      </c>
      <c r="AE224" t="s">
        <v>861</v>
      </c>
      <c r="AF224" t="s">
        <v>121</v>
      </c>
      <c r="AG224" t="s">
        <v>862</v>
      </c>
    </row>
    <row r="225" spans="1:35" x14ac:dyDescent="0.2">
      <c r="A225" t="s">
        <v>1081</v>
      </c>
      <c r="B225">
        <f t="shared" si="18"/>
        <v>0.43478260869565222</v>
      </c>
      <c r="C225">
        <f t="shared" si="19"/>
        <v>2.7173913043478264E-2</v>
      </c>
      <c r="D225">
        <v>1.4</v>
      </c>
      <c r="E225">
        <f t="shared" si="15"/>
        <v>0.59999999999999987</v>
      </c>
      <c r="F225" t="s">
        <v>1098</v>
      </c>
      <c r="G225" t="s">
        <v>50</v>
      </c>
      <c r="H225" t="s">
        <v>119</v>
      </c>
      <c r="I225" t="s">
        <v>52</v>
      </c>
      <c r="J225" t="s">
        <v>268</v>
      </c>
      <c r="K225" t="s">
        <v>52</v>
      </c>
      <c r="L225" t="s">
        <v>48</v>
      </c>
      <c r="M225" t="s">
        <v>842</v>
      </c>
      <c r="N225" t="s">
        <v>489</v>
      </c>
      <c r="O225" t="s">
        <v>131</v>
      </c>
      <c r="P225" t="s">
        <v>748</v>
      </c>
      <c r="Q225" t="s">
        <v>350</v>
      </c>
      <c r="R225" t="s">
        <v>98</v>
      </c>
      <c r="S225" t="s">
        <v>863</v>
      </c>
      <c r="V225" t="s">
        <v>50</v>
      </c>
      <c r="W225" t="s">
        <v>119</v>
      </c>
      <c r="X225" t="s">
        <v>52</v>
      </c>
      <c r="Y225" t="s">
        <v>268</v>
      </c>
      <c r="Z225" t="s">
        <v>52</v>
      </c>
      <c r="AA225" t="s">
        <v>48</v>
      </c>
      <c r="AB225" t="s">
        <v>842</v>
      </c>
      <c r="AC225" t="s">
        <v>489</v>
      </c>
      <c r="AD225" t="s">
        <v>131</v>
      </c>
      <c r="AE225" t="s">
        <v>748</v>
      </c>
      <c r="AF225" t="s">
        <v>350</v>
      </c>
      <c r="AG225" t="s">
        <v>98</v>
      </c>
      <c r="AH225" t="s">
        <v>863</v>
      </c>
    </row>
    <row r="226" spans="1:35" x14ac:dyDescent="0.2">
      <c r="A226" t="s">
        <v>1081</v>
      </c>
      <c r="B226">
        <f t="shared" si="18"/>
        <v>0.43478260869565222</v>
      </c>
      <c r="C226">
        <f t="shared" si="19"/>
        <v>2.7173913043478264E-2</v>
      </c>
      <c r="D226">
        <v>1.3</v>
      </c>
      <c r="E226">
        <f t="shared" si="15"/>
        <v>0.5</v>
      </c>
      <c r="F226" t="s">
        <v>1098</v>
      </c>
      <c r="G226" t="s">
        <v>864</v>
      </c>
      <c r="H226" t="s">
        <v>865</v>
      </c>
      <c r="I226" t="s">
        <v>63</v>
      </c>
      <c r="J226" t="s">
        <v>131</v>
      </c>
      <c r="K226" t="s">
        <v>119</v>
      </c>
      <c r="L226" t="s">
        <v>643</v>
      </c>
      <c r="M226" t="s">
        <v>193</v>
      </c>
      <c r="N226" t="s">
        <v>121</v>
      </c>
      <c r="O226" t="s">
        <v>48</v>
      </c>
      <c r="P226" t="s">
        <v>866</v>
      </c>
      <c r="Q226" t="s">
        <v>867</v>
      </c>
      <c r="V226" t="s">
        <v>864</v>
      </c>
      <c r="W226" t="s">
        <v>865</v>
      </c>
      <c r="X226" t="s">
        <v>63</v>
      </c>
      <c r="Y226" t="s">
        <v>131</v>
      </c>
      <c r="Z226" t="s">
        <v>119</v>
      </c>
      <c r="AA226" t="s">
        <v>643</v>
      </c>
      <c r="AB226" t="s">
        <v>193</v>
      </c>
      <c r="AC226" t="s">
        <v>121</v>
      </c>
      <c r="AD226" t="s">
        <v>48</v>
      </c>
      <c r="AE226" t="s">
        <v>866</v>
      </c>
      <c r="AF226" t="s">
        <v>867</v>
      </c>
    </row>
    <row r="227" spans="1:35" x14ac:dyDescent="0.2">
      <c r="A227" t="s">
        <v>1081</v>
      </c>
      <c r="B227">
        <f t="shared" si="18"/>
        <v>0.43478260869565222</v>
      </c>
      <c r="C227">
        <f t="shared" si="19"/>
        <v>2.7173913043478264E-2</v>
      </c>
      <c r="D227">
        <v>1.2</v>
      </c>
      <c r="E227">
        <f t="shared" si="15"/>
        <v>0.39999999999999991</v>
      </c>
      <c r="F227" t="s">
        <v>1098</v>
      </c>
      <c r="G227" t="s">
        <v>664</v>
      </c>
      <c r="H227" t="s">
        <v>121</v>
      </c>
      <c r="I227" t="s">
        <v>48</v>
      </c>
      <c r="J227" t="s">
        <v>868</v>
      </c>
      <c r="K227" t="s">
        <v>869</v>
      </c>
      <c r="L227" t="s">
        <v>1</v>
      </c>
      <c r="M227" t="s">
        <v>285</v>
      </c>
      <c r="N227" t="s">
        <v>90</v>
      </c>
      <c r="O227" t="s">
        <v>140</v>
      </c>
      <c r="P227" t="s">
        <v>48</v>
      </c>
      <c r="Q227" t="s">
        <v>148</v>
      </c>
      <c r="R227" t="s">
        <v>235</v>
      </c>
      <c r="V227" t="s">
        <v>664</v>
      </c>
      <c r="W227" t="s">
        <v>121</v>
      </c>
      <c r="X227" t="s">
        <v>48</v>
      </c>
      <c r="Y227" t="s">
        <v>868</v>
      </c>
      <c r="Z227" t="s">
        <v>869</v>
      </c>
      <c r="AA227" t="s">
        <v>1</v>
      </c>
      <c r="AB227" t="s">
        <v>285</v>
      </c>
      <c r="AC227" t="s">
        <v>90</v>
      </c>
      <c r="AD227" t="s">
        <v>140</v>
      </c>
      <c r="AE227" t="s">
        <v>48</v>
      </c>
      <c r="AF227" t="s">
        <v>148</v>
      </c>
      <c r="AG227" t="s">
        <v>235</v>
      </c>
    </row>
    <row r="228" spans="1:35" x14ac:dyDescent="0.2">
      <c r="A228" t="s">
        <v>1081</v>
      </c>
      <c r="B228">
        <f t="shared" si="18"/>
        <v>0.43478260869565222</v>
      </c>
      <c r="C228">
        <f t="shared" si="19"/>
        <v>2.7173913043478264E-2</v>
      </c>
      <c r="D228">
        <v>1.1000000000000001</v>
      </c>
      <c r="E228">
        <f t="shared" si="15"/>
        <v>0.30000000000000004</v>
      </c>
      <c r="F228" t="s">
        <v>1098</v>
      </c>
      <c r="G228" t="s">
        <v>72</v>
      </c>
      <c r="H228" t="s">
        <v>870</v>
      </c>
      <c r="I228" t="s">
        <v>92</v>
      </c>
      <c r="J228" t="s">
        <v>158</v>
      </c>
      <c r="K228" t="s">
        <v>48</v>
      </c>
      <c r="L228" t="s">
        <v>199</v>
      </c>
      <c r="M228" t="s">
        <v>722</v>
      </c>
      <c r="N228" t="s">
        <v>121</v>
      </c>
      <c r="O228" t="s">
        <v>824</v>
      </c>
      <c r="P228" t="s">
        <v>41</v>
      </c>
      <c r="Q228" t="s">
        <v>48</v>
      </c>
      <c r="R228" t="s">
        <v>871</v>
      </c>
      <c r="V228" t="s">
        <v>72</v>
      </c>
      <c r="W228" t="s">
        <v>870</v>
      </c>
      <c r="X228" t="s">
        <v>92</v>
      </c>
      <c r="Y228" t="s">
        <v>158</v>
      </c>
      <c r="Z228" t="s">
        <v>48</v>
      </c>
      <c r="AA228" t="s">
        <v>199</v>
      </c>
      <c r="AB228" t="s">
        <v>722</v>
      </c>
      <c r="AC228" t="s">
        <v>121</v>
      </c>
      <c r="AD228" t="s">
        <v>824</v>
      </c>
      <c r="AE228" t="s">
        <v>41</v>
      </c>
      <c r="AF228" t="s">
        <v>48</v>
      </c>
      <c r="AG228" t="s">
        <v>871</v>
      </c>
    </row>
    <row r="229" spans="1:35" x14ac:dyDescent="0.2">
      <c r="A229" t="s">
        <v>1081</v>
      </c>
      <c r="B229">
        <f t="shared" si="18"/>
        <v>0.43478260869565222</v>
      </c>
      <c r="C229">
        <f t="shared" si="19"/>
        <v>2.7173913043478264E-2</v>
      </c>
      <c r="D229">
        <v>1</v>
      </c>
      <c r="E229">
        <f t="shared" si="15"/>
        <v>0.19999999999999996</v>
      </c>
      <c r="F229" t="s">
        <v>1098</v>
      </c>
      <c r="G229" t="s">
        <v>50</v>
      </c>
      <c r="H229" t="s">
        <v>127</v>
      </c>
      <c r="I229" t="s">
        <v>77</v>
      </c>
      <c r="J229" t="s">
        <v>128</v>
      </c>
      <c r="K229" t="s">
        <v>48</v>
      </c>
      <c r="L229" t="s">
        <v>872</v>
      </c>
      <c r="M229" t="s">
        <v>94</v>
      </c>
      <c r="N229" t="s">
        <v>250</v>
      </c>
      <c r="O229" t="s">
        <v>131</v>
      </c>
      <c r="P229" t="s">
        <v>873</v>
      </c>
      <c r="Q229" t="s">
        <v>63</v>
      </c>
      <c r="R229" t="s">
        <v>438</v>
      </c>
      <c r="S229" t="s">
        <v>439</v>
      </c>
      <c r="T229" t="s">
        <v>828</v>
      </c>
      <c r="V229" t="s">
        <v>50</v>
      </c>
      <c r="W229" t="s">
        <v>127</v>
      </c>
      <c r="X229" t="s">
        <v>77</v>
      </c>
      <c r="Y229" t="s">
        <v>128</v>
      </c>
      <c r="Z229" t="s">
        <v>48</v>
      </c>
      <c r="AA229" t="s">
        <v>872</v>
      </c>
      <c r="AB229" t="s">
        <v>94</v>
      </c>
      <c r="AC229" t="s">
        <v>250</v>
      </c>
      <c r="AD229" t="s">
        <v>131</v>
      </c>
      <c r="AE229" t="s">
        <v>873</v>
      </c>
      <c r="AF229" t="s">
        <v>63</v>
      </c>
      <c r="AG229" t="s">
        <v>438</v>
      </c>
      <c r="AH229" t="s">
        <v>439</v>
      </c>
      <c r="AI229" t="s">
        <v>828</v>
      </c>
    </row>
    <row r="230" spans="1:35" x14ac:dyDescent="0.2">
      <c r="A230" t="s">
        <v>1081</v>
      </c>
      <c r="B230">
        <f t="shared" si="18"/>
        <v>0.43478260869565222</v>
      </c>
      <c r="C230">
        <f t="shared" si="19"/>
        <v>2.7173913043478264E-2</v>
      </c>
      <c r="D230">
        <v>0.90000000000000102</v>
      </c>
      <c r="E230">
        <f t="shared" si="15"/>
        <v>0.10000000000000098</v>
      </c>
      <c r="F230" t="s">
        <v>1098</v>
      </c>
      <c r="G230" t="s">
        <v>72</v>
      </c>
      <c r="H230" t="s">
        <v>550</v>
      </c>
      <c r="I230" t="s">
        <v>51</v>
      </c>
      <c r="J230" t="s">
        <v>289</v>
      </c>
      <c r="K230" t="s">
        <v>145</v>
      </c>
      <c r="L230" t="s">
        <v>245</v>
      </c>
      <c r="M230" t="s">
        <v>48</v>
      </c>
      <c r="N230" t="s">
        <v>552</v>
      </c>
      <c r="O230" t="s">
        <v>524</v>
      </c>
      <c r="P230" t="s">
        <v>111</v>
      </c>
      <c r="Q230" t="s">
        <v>158</v>
      </c>
      <c r="V230" t="s">
        <v>72</v>
      </c>
      <c r="W230" t="s">
        <v>550</v>
      </c>
      <c r="X230" t="s">
        <v>51</v>
      </c>
      <c r="Y230" t="s">
        <v>289</v>
      </c>
      <c r="Z230" t="s">
        <v>145</v>
      </c>
      <c r="AA230" t="s">
        <v>245</v>
      </c>
      <c r="AB230" t="s">
        <v>48</v>
      </c>
      <c r="AC230" t="s">
        <v>552</v>
      </c>
      <c r="AD230" t="s">
        <v>524</v>
      </c>
      <c r="AE230" t="s">
        <v>111</v>
      </c>
      <c r="AF230" t="s">
        <v>158</v>
      </c>
    </row>
    <row r="231" spans="1:35" x14ac:dyDescent="0.2">
      <c r="A231" t="s">
        <v>1081</v>
      </c>
      <c r="B231">
        <f t="shared" si="18"/>
        <v>0.43478260869565222</v>
      </c>
      <c r="C231">
        <f t="shared" si="19"/>
        <v>2.7173913043478264E-2</v>
      </c>
      <c r="D231">
        <v>0.80000000000000104</v>
      </c>
      <c r="E231">
        <f t="shared" si="15"/>
        <v>9.9920072216264089E-16</v>
      </c>
      <c r="F231" t="s">
        <v>1098</v>
      </c>
      <c r="G231" t="s">
        <v>72</v>
      </c>
      <c r="H231" t="s">
        <v>874</v>
      </c>
      <c r="I231" t="s">
        <v>695</v>
      </c>
      <c r="J231" t="s">
        <v>875</v>
      </c>
      <c r="K231" t="s">
        <v>830</v>
      </c>
      <c r="L231" t="s">
        <v>77</v>
      </c>
      <c r="M231" t="s">
        <v>186</v>
      </c>
      <c r="N231" t="s">
        <v>364</v>
      </c>
      <c r="O231" t="s">
        <v>48</v>
      </c>
      <c r="P231" t="s">
        <v>876</v>
      </c>
      <c r="Q231" t="s">
        <v>338</v>
      </c>
      <c r="R231" t="s">
        <v>164</v>
      </c>
      <c r="V231" t="s">
        <v>72</v>
      </c>
      <c r="W231" t="s">
        <v>874</v>
      </c>
      <c r="X231" t="s">
        <v>695</v>
      </c>
      <c r="Y231" t="s">
        <v>875</v>
      </c>
      <c r="Z231" t="s">
        <v>830</v>
      </c>
      <c r="AA231" t="s">
        <v>77</v>
      </c>
      <c r="AB231" t="s">
        <v>186</v>
      </c>
      <c r="AC231" t="s">
        <v>364</v>
      </c>
      <c r="AD231" t="s">
        <v>48</v>
      </c>
      <c r="AE231" t="s">
        <v>876</v>
      </c>
      <c r="AF231" t="s">
        <v>338</v>
      </c>
      <c r="AG231" t="s">
        <v>164</v>
      </c>
    </row>
    <row r="232" spans="1:35" x14ac:dyDescent="0.2">
      <c r="A232" t="s">
        <v>1081</v>
      </c>
      <c r="B232">
        <f t="shared" si="18"/>
        <v>0.43478260869565222</v>
      </c>
      <c r="C232">
        <f t="shared" si="19"/>
        <v>2.7173913043478264E-2</v>
      </c>
      <c r="D232">
        <v>0.70000000000000095</v>
      </c>
      <c r="E232">
        <f t="shared" si="15"/>
        <v>-9.999999999999909E-2</v>
      </c>
      <c r="F232" t="s">
        <v>1098</v>
      </c>
      <c r="G232" t="s">
        <v>846</v>
      </c>
      <c r="H232" t="s">
        <v>101</v>
      </c>
      <c r="I232" t="s">
        <v>705</v>
      </c>
      <c r="J232" t="s">
        <v>48</v>
      </c>
      <c r="K232" t="s">
        <v>389</v>
      </c>
      <c r="L232" t="s">
        <v>480</v>
      </c>
      <c r="M232" t="s">
        <v>567</v>
      </c>
      <c r="N232" t="s">
        <v>259</v>
      </c>
      <c r="O232" t="s">
        <v>193</v>
      </c>
      <c r="P232" t="s">
        <v>48</v>
      </c>
      <c r="Q232" t="s">
        <v>877</v>
      </c>
      <c r="R232" t="s">
        <v>332</v>
      </c>
      <c r="S232" t="s">
        <v>878</v>
      </c>
      <c r="V232" t="s">
        <v>846</v>
      </c>
      <c r="W232" t="s">
        <v>101</v>
      </c>
      <c r="X232" t="s">
        <v>705</v>
      </c>
      <c r="Y232" t="s">
        <v>48</v>
      </c>
      <c r="Z232" t="s">
        <v>389</v>
      </c>
      <c r="AA232" t="s">
        <v>480</v>
      </c>
      <c r="AB232" t="s">
        <v>567</v>
      </c>
      <c r="AC232" t="s">
        <v>259</v>
      </c>
      <c r="AD232" t="s">
        <v>193</v>
      </c>
      <c r="AE232" t="s">
        <v>48</v>
      </c>
      <c r="AF232" t="s">
        <v>877</v>
      </c>
      <c r="AG232" t="s">
        <v>332</v>
      </c>
      <c r="AH232" t="s">
        <v>878</v>
      </c>
    </row>
    <row r="233" spans="1:35" x14ac:dyDescent="0.2">
      <c r="A233" t="s">
        <v>1081</v>
      </c>
      <c r="B233">
        <f t="shared" si="18"/>
        <v>0.43478260869565222</v>
      </c>
      <c r="C233">
        <f t="shared" si="19"/>
        <v>2.7173913043478264E-2</v>
      </c>
      <c r="D233">
        <v>0.6</v>
      </c>
      <c r="E233">
        <f t="shared" si="15"/>
        <v>-0.20000000000000007</v>
      </c>
      <c r="F233" t="s">
        <v>1098</v>
      </c>
      <c r="G233" t="s">
        <v>879</v>
      </c>
      <c r="H233" t="s">
        <v>143</v>
      </c>
      <c r="I233" t="s">
        <v>700</v>
      </c>
      <c r="J233" t="s">
        <v>84</v>
      </c>
      <c r="K233" t="s">
        <v>101</v>
      </c>
      <c r="L233" t="s">
        <v>175</v>
      </c>
      <c r="M233" t="s">
        <v>488</v>
      </c>
      <c r="N233" t="s">
        <v>41</v>
      </c>
      <c r="O233" t="s">
        <v>48</v>
      </c>
      <c r="P233" t="s">
        <v>599</v>
      </c>
      <c r="V233" t="s">
        <v>879</v>
      </c>
      <c r="W233" t="s">
        <v>143</v>
      </c>
      <c r="X233" t="s">
        <v>700</v>
      </c>
      <c r="Y233" t="s">
        <v>84</v>
      </c>
      <c r="Z233" t="s">
        <v>101</v>
      </c>
      <c r="AA233" t="s">
        <v>175</v>
      </c>
      <c r="AB233" t="s">
        <v>488</v>
      </c>
      <c r="AC233" t="s">
        <v>41</v>
      </c>
      <c r="AD233" t="s">
        <v>48</v>
      </c>
      <c r="AE233" t="s">
        <v>599</v>
      </c>
    </row>
    <row r="234" spans="1:35" x14ac:dyDescent="0.2">
      <c r="A234" t="s">
        <v>1081</v>
      </c>
      <c r="B234">
        <f t="shared" si="18"/>
        <v>0.43478260869565222</v>
      </c>
      <c r="C234">
        <f t="shared" si="19"/>
        <v>2.7173913043478264E-2</v>
      </c>
      <c r="D234">
        <v>0.5</v>
      </c>
      <c r="E234">
        <f t="shared" si="15"/>
        <v>-0.30000000000000004</v>
      </c>
      <c r="F234" t="s">
        <v>1098</v>
      </c>
      <c r="G234" t="s">
        <v>880</v>
      </c>
      <c r="H234" t="s">
        <v>312</v>
      </c>
      <c r="I234" t="s">
        <v>65</v>
      </c>
      <c r="J234" t="s">
        <v>146</v>
      </c>
      <c r="K234" t="s">
        <v>673</v>
      </c>
      <c r="L234" t="s">
        <v>669</v>
      </c>
      <c r="M234" t="s">
        <v>143</v>
      </c>
      <c r="N234" t="s">
        <v>102</v>
      </c>
      <c r="O234" t="s">
        <v>881</v>
      </c>
      <c r="P234" t="s">
        <v>680</v>
      </c>
      <c r="Q234" t="s">
        <v>330</v>
      </c>
      <c r="V234" t="s">
        <v>880</v>
      </c>
      <c r="W234" t="s">
        <v>312</v>
      </c>
      <c r="X234" t="s">
        <v>65</v>
      </c>
      <c r="Y234" t="s">
        <v>146</v>
      </c>
      <c r="Z234" t="s">
        <v>673</v>
      </c>
      <c r="AA234" t="s">
        <v>669</v>
      </c>
      <c r="AB234" t="s">
        <v>143</v>
      </c>
      <c r="AC234" t="s">
        <v>102</v>
      </c>
      <c r="AD234" t="s">
        <v>881</v>
      </c>
      <c r="AE234" t="s">
        <v>680</v>
      </c>
      <c r="AF234" t="s">
        <v>330</v>
      </c>
    </row>
    <row r="235" spans="1:35" x14ac:dyDescent="0.2">
      <c r="A235" t="s">
        <v>1081</v>
      </c>
      <c r="B235">
        <f t="shared" si="18"/>
        <v>0.43478260869565222</v>
      </c>
      <c r="C235">
        <f t="shared" si="19"/>
        <v>2.7173913043478264E-2</v>
      </c>
      <c r="D235">
        <v>0.4</v>
      </c>
      <c r="E235">
        <f t="shared" si="15"/>
        <v>-0.4</v>
      </c>
      <c r="F235" t="s">
        <v>1098</v>
      </c>
      <c r="G235" t="s">
        <v>72</v>
      </c>
      <c r="H235" t="s">
        <v>882</v>
      </c>
      <c r="I235" t="s">
        <v>460</v>
      </c>
      <c r="J235" t="s">
        <v>67</v>
      </c>
      <c r="K235" t="s">
        <v>68</v>
      </c>
      <c r="L235" t="s">
        <v>315</v>
      </c>
      <c r="M235" t="s">
        <v>883</v>
      </c>
      <c r="N235" t="s">
        <v>128</v>
      </c>
      <c r="O235" t="s">
        <v>390</v>
      </c>
      <c r="P235" t="s">
        <v>884</v>
      </c>
      <c r="Q235" t="s">
        <v>177</v>
      </c>
      <c r="R235" t="s">
        <v>288</v>
      </c>
      <c r="V235" t="s">
        <v>72</v>
      </c>
      <c r="Z235" t="s">
        <v>68</v>
      </c>
      <c r="AB235" t="s">
        <v>883</v>
      </c>
      <c r="AC235" t="s">
        <v>128</v>
      </c>
    </row>
    <row r="236" spans="1:35" x14ac:dyDescent="0.2">
      <c r="A236" t="s">
        <v>1081</v>
      </c>
      <c r="B236">
        <f t="shared" si="18"/>
        <v>0.43478260869565222</v>
      </c>
      <c r="C236">
        <f t="shared" si="19"/>
        <v>2.7173913043478264E-2</v>
      </c>
      <c r="D236">
        <v>0.3</v>
      </c>
      <c r="E236">
        <f t="shared" si="15"/>
        <v>-0.5</v>
      </c>
      <c r="F236" t="s">
        <v>1098</v>
      </c>
      <c r="G236" t="s">
        <v>274</v>
      </c>
      <c r="H236" t="s">
        <v>75</v>
      </c>
      <c r="I236" t="s">
        <v>885</v>
      </c>
      <c r="J236" t="s">
        <v>886</v>
      </c>
      <c r="K236" t="s">
        <v>629</v>
      </c>
      <c r="L236" t="s">
        <v>630</v>
      </c>
      <c r="M236" t="s">
        <v>48</v>
      </c>
      <c r="N236" t="s">
        <v>202</v>
      </c>
      <c r="O236" t="s">
        <v>887</v>
      </c>
      <c r="P236" t="s">
        <v>52</v>
      </c>
      <c r="Q236" t="s">
        <v>465</v>
      </c>
      <c r="R236" t="s">
        <v>212</v>
      </c>
    </row>
    <row r="237" spans="1:35" x14ac:dyDescent="0.2">
      <c r="A237" t="s">
        <v>1081</v>
      </c>
      <c r="B237">
        <f t="shared" si="18"/>
        <v>0.43478260869565222</v>
      </c>
      <c r="C237">
        <f t="shared" si="19"/>
        <v>2.7173913043478264E-2</v>
      </c>
      <c r="D237">
        <v>0.2</v>
      </c>
      <c r="E237">
        <f t="shared" si="15"/>
        <v>-0.60000000000000009</v>
      </c>
      <c r="F237" t="s">
        <v>1098</v>
      </c>
      <c r="G237" t="s">
        <v>318</v>
      </c>
      <c r="H237" t="s">
        <v>888</v>
      </c>
      <c r="I237" t="s">
        <v>662</v>
      </c>
      <c r="J237" t="s">
        <v>109</v>
      </c>
      <c r="K237" t="s">
        <v>48</v>
      </c>
      <c r="L237" t="s">
        <v>889</v>
      </c>
      <c r="M237" t="s">
        <v>76</v>
      </c>
      <c r="N237" t="s">
        <v>48</v>
      </c>
      <c r="O237" t="s">
        <v>311</v>
      </c>
      <c r="P237" t="s">
        <v>158</v>
      </c>
      <c r="Q237" t="s">
        <v>48</v>
      </c>
      <c r="R237" t="s">
        <v>765</v>
      </c>
    </row>
    <row r="238" spans="1:35" x14ac:dyDescent="0.2">
      <c r="A238" t="s">
        <v>1081</v>
      </c>
      <c r="B238">
        <f t="shared" si="18"/>
        <v>0.43478260869565222</v>
      </c>
      <c r="C238">
        <f t="shared" si="19"/>
        <v>2.7173913043478264E-2</v>
      </c>
      <c r="D238">
        <v>9.9999999999999895E-2</v>
      </c>
      <c r="E238">
        <f t="shared" si="15"/>
        <v>-0.70000000000000018</v>
      </c>
      <c r="F238" t="s">
        <v>1098</v>
      </c>
      <c r="G238" t="s">
        <v>72</v>
      </c>
      <c r="H238" t="s">
        <v>890</v>
      </c>
      <c r="I238" t="s">
        <v>460</v>
      </c>
      <c r="J238" t="s">
        <v>67</v>
      </c>
      <c r="K238" t="s">
        <v>101</v>
      </c>
      <c r="L238" t="s">
        <v>193</v>
      </c>
      <c r="M238" t="s">
        <v>137</v>
      </c>
      <c r="N238" t="s">
        <v>891</v>
      </c>
      <c r="O238" t="s">
        <v>48</v>
      </c>
      <c r="P238" t="s">
        <v>813</v>
      </c>
      <c r="Q238" t="s">
        <v>106</v>
      </c>
      <c r="R238" t="s">
        <v>892</v>
      </c>
    </row>
    <row r="239" spans="1:35" x14ac:dyDescent="0.2">
      <c r="A239" t="s">
        <v>1081</v>
      </c>
      <c r="B239">
        <f t="shared" si="18"/>
        <v>0.43478260869565222</v>
      </c>
      <c r="C239">
        <f t="shared" si="19"/>
        <v>2.7173913043478264E-2</v>
      </c>
      <c r="D239">
        <v>0</v>
      </c>
      <c r="E239">
        <f t="shared" si="15"/>
        <v>-0.8</v>
      </c>
      <c r="F239" t="s">
        <v>1098</v>
      </c>
      <c r="G239" t="s">
        <v>61</v>
      </c>
      <c r="H239" t="s">
        <v>114</v>
      </c>
      <c r="I239" t="s">
        <v>121</v>
      </c>
      <c r="J239" t="s">
        <v>893</v>
      </c>
      <c r="K239" t="s">
        <v>744</v>
      </c>
      <c r="L239" t="s">
        <v>101</v>
      </c>
      <c r="M239" t="s">
        <v>193</v>
      </c>
      <c r="N239" t="s">
        <v>315</v>
      </c>
      <c r="O239" t="s">
        <v>894</v>
      </c>
      <c r="P239" t="s">
        <v>52</v>
      </c>
      <c r="Q239" t="s">
        <v>48</v>
      </c>
      <c r="R239" t="s">
        <v>284</v>
      </c>
    </row>
    <row r="240" spans="1:35" x14ac:dyDescent="0.2">
      <c r="A240" t="s">
        <v>1081</v>
      </c>
      <c r="B240">
        <f t="shared" si="18"/>
        <v>0.43478260869565222</v>
      </c>
      <c r="C240">
        <f t="shared" si="19"/>
        <v>2.7173913043478264E-2</v>
      </c>
      <c r="D240">
        <v>-0.1</v>
      </c>
      <c r="E240">
        <f t="shared" si="15"/>
        <v>-0.9</v>
      </c>
      <c r="F240" t="s">
        <v>1098</v>
      </c>
      <c r="G240" t="s">
        <v>72</v>
      </c>
      <c r="H240" t="s">
        <v>895</v>
      </c>
      <c r="I240" t="s">
        <v>662</v>
      </c>
      <c r="J240" t="s">
        <v>109</v>
      </c>
      <c r="K240" t="s">
        <v>465</v>
      </c>
      <c r="L240" t="s">
        <v>665</v>
      </c>
      <c r="M240" t="s">
        <v>896</v>
      </c>
      <c r="N240" t="s">
        <v>48</v>
      </c>
      <c r="O240" t="s">
        <v>897</v>
      </c>
      <c r="P240" t="s">
        <v>898</v>
      </c>
    </row>
    <row r="241" spans="1:35" x14ac:dyDescent="0.2">
      <c r="A241" t="s">
        <v>1081</v>
      </c>
      <c r="B241">
        <f t="shared" si="18"/>
        <v>0.43478260869565222</v>
      </c>
      <c r="C241">
        <f t="shared" si="19"/>
        <v>2.7173913043478264E-2</v>
      </c>
      <c r="D241">
        <v>-0.2</v>
      </c>
      <c r="E241">
        <f t="shared" si="15"/>
        <v>-1</v>
      </c>
      <c r="F241" t="s">
        <v>1098</v>
      </c>
      <c r="G241" t="s">
        <v>72</v>
      </c>
      <c r="H241" t="s">
        <v>899</v>
      </c>
      <c r="I241" t="s">
        <v>387</v>
      </c>
      <c r="J241" t="s">
        <v>250</v>
      </c>
      <c r="K241" t="s">
        <v>680</v>
      </c>
      <c r="L241" t="s">
        <v>539</v>
      </c>
      <c r="M241" t="s">
        <v>340</v>
      </c>
      <c r="N241" t="s">
        <v>48</v>
      </c>
      <c r="O241" t="s">
        <v>900</v>
      </c>
      <c r="P241" t="s">
        <v>158</v>
      </c>
      <c r="Q241" t="s">
        <v>48</v>
      </c>
      <c r="R241" t="s">
        <v>901</v>
      </c>
    </row>
    <row r="242" spans="1:35" x14ac:dyDescent="0.2">
      <c r="A242" t="s">
        <v>1082</v>
      </c>
      <c r="B242">
        <f>1/3.95</f>
        <v>0.25316455696202528</v>
      </c>
      <c r="C242">
        <f>1/16/3.95</f>
        <v>1.582278481012658E-2</v>
      </c>
      <c r="D242">
        <v>1.7</v>
      </c>
      <c r="F242" t="s">
        <v>1098</v>
      </c>
      <c r="G242" t="s">
        <v>50</v>
      </c>
      <c r="H242" t="s">
        <v>437</v>
      </c>
      <c r="I242" t="s">
        <v>67</v>
      </c>
      <c r="J242" t="s">
        <v>48</v>
      </c>
      <c r="K242" t="s">
        <v>903</v>
      </c>
      <c r="L242" t="s">
        <v>789</v>
      </c>
      <c r="M242" t="s">
        <v>48</v>
      </c>
      <c r="N242" t="s">
        <v>904</v>
      </c>
      <c r="O242" t="s">
        <v>41</v>
      </c>
      <c r="P242" t="s">
        <v>48</v>
      </c>
      <c r="Q242" t="s">
        <v>463</v>
      </c>
      <c r="V242" t="s">
        <v>50</v>
      </c>
      <c r="W242" t="s">
        <v>437</v>
      </c>
      <c r="X242" t="s">
        <v>67</v>
      </c>
      <c r="Y242" t="s">
        <v>48</v>
      </c>
      <c r="Z242" t="s">
        <v>903</v>
      </c>
      <c r="AA242" t="s">
        <v>789</v>
      </c>
      <c r="AB242" t="s">
        <v>48</v>
      </c>
      <c r="AC242" t="s">
        <v>904</v>
      </c>
      <c r="AD242" t="s">
        <v>41</v>
      </c>
      <c r="AE242" t="s">
        <v>48</v>
      </c>
      <c r="AF242" t="s">
        <v>463</v>
      </c>
    </row>
    <row r="243" spans="1:35" x14ac:dyDescent="0.2">
      <c r="A243" t="s">
        <v>1082</v>
      </c>
      <c r="B243">
        <f t="shared" ref="B243:B261" si="20">1/3.95</f>
        <v>0.25316455696202528</v>
      </c>
      <c r="C243">
        <f t="shared" ref="C243:C261" si="21">1/16/3.95</f>
        <v>1.582278481012658E-2</v>
      </c>
      <c r="D243">
        <v>1.6</v>
      </c>
      <c r="F243" t="s">
        <v>1098</v>
      </c>
      <c r="G243" t="s">
        <v>905</v>
      </c>
      <c r="H243" t="s">
        <v>906</v>
      </c>
      <c r="I243" t="s">
        <v>460</v>
      </c>
      <c r="J243" t="s">
        <v>67</v>
      </c>
      <c r="K243" t="s">
        <v>350</v>
      </c>
      <c r="L243" t="s">
        <v>121</v>
      </c>
      <c r="M243" t="s">
        <v>101</v>
      </c>
      <c r="N243" t="s">
        <v>504</v>
      </c>
      <c r="O243" t="s">
        <v>52</v>
      </c>
      <c r="P243" t="s">
        <v>883</v>
      </c>
      <c r="Q243" t="s">
        <v>128</v>
      </c>
      <c r="R243" t="s">
        <v>1</v>
      </c>
      <c r="S243" t="s">
        <v>39</v>
      </c>
      <c r="T243" t="s">
        <v>330</v>
      </c>
      <c r="V243" t="s">
        <v>905</v>
      </c>
      <c r="W243" t="s">
        <v>906</v>
      </c>
      <c r="X243" t="s">
        <v>460</v>
      </c>
      <c r="Y243" t="s">
        <v>67</v>
      </c>
      <c r="Z243" t="s">
        <v>350</v>
      </c>
      <c r="AA243" t="s">
        <v>121</v>
      </c>
      <c r="AB243" t="s">
        <v>101</v>
      </c>
      <c r="AC243" t="s">
        <v>504</v>
      </c>
      <c r="AD243" t="s">
        <v>52</v>
      </c>
      <c r="AE243" t="s">
        <v>883</v>
      </c>
      <c r="AF243" t="s">
        <v>128</v>
      </c>
      <c r="AG243" t="s">
        <v>1</v>
      </c>
      <c r="AH243" t="s">
        <v>39</v>
      </c>
      <c r="AI243" t="s">
        <v>330</v>
      </c>
    </row>
    <row r="244" spans="1:35" x14ac:dyDescent="0.2">
      <c r="A244" t="s">
        <v>1082</v>
      </c>
      <c r="B244">
        <f t="shared" si="20"/>
        <v>0.25316455696202528</v>
      </c>
      <c r="C244">
        <f t="shared" si="21"/>
        <v>1.582278481012658E-2</v>
      </c>
      <c r="D244">
        <v>1.5</v>
      </c>
      <c r="F244" t="s">
        <v>1098</v>
      </c>
      <c r="G244" t="s">
        <v>796</v>
      </c>
      <c r="H244" t="s">
        <v>121</v>
      </c>
      <c r="I244" t="s">
        <v>797</v>
      </c>
      <c r="J244" t="s">
        <v>907</v>
      </c>
      <c r="K244" t="s">
        <v>143</v>
      </c>
      <c r="L244" t="s">
        <v>144</v>
      </c>
      <c r="M244" t="s">
        <v>908</v>
      </c>
      <c r="N244" t="s">
        <v>52</v>
      </c>
      <c r="O244" t="s">
        <v>48</v>
      </c>
      <c r="P244" t="s">
        <v>909</v>
      </c>
      <c r="V244" t="s">
        <v>796</v>
      </c>
      <c r="W244" t="s">
        <v>121</v>
      </c>
      <c r="X244" t="s">
        <v>797</v>
      </c>
      <c r="Y244" t="s">
        <v>907</v>
      </c>
      <c r="Z244" t="s">
        <v>143</v>
      </c>
      <c r="AA244" t="s">
        <v>144</v>
      </c>
      <c r="AB244" t="s">
        <v>908</v>
      </c>
      <c r="AC244" t="s">
        <v>52</v>
      </c>
      <c r="AD244" t="s">
        <v>48</v>
      </c>
      <c r="AE244" t="s">
        <v>909</v>
      </c>
    </row>
    <row r="245" spans="1:35" x14ac:dyDescent="0.2">
      <c r="A245" t="s">
        <v>1082</v>
      </c>
      <c r="B245">
        <f t="shared" si="20"/>
        <v>0.25316455696202528</v>
      </c>
      <c r="C245">
        <f t="shared" si="21"/>
        <v>1.582278481012658E-2</v>
      </c>
      <c r="D245">
        <v>1.4</v>
      </c>
      <c r="F245" t="s">
        <v>1098</v>
      </c>
      <c r="G245" t="s">
        <v>841</v>
      </c>
      <c r="H245" t="s">
        <v>910</v>
      </c>
      <c r="I245" t="s">
        <v>340</v>
      </c>
      <c r="J245" t="s">
        <v>1</v>
      </c>
      <c r="K245" t="s">
        <v>191</v>
      </c>
      <c r="L245" t="s">
        <v>911</v>
      </c>
      <c r="M245" t="s">
        <v>121</v>
      </c>
      <c r="N245" t="s">
        <v>141</v>
      </c>
      <c r="O245" t="s">
        <v>57</v>
      </c>
      <c r="P245" t="s">
        <v>1</v>
      </c>
      <c r="Q245" t="s">
        <v>120</v>
      </c>
      <c r="R245" t="s">
        <v>121</v>
      </c>
      <c r="S245" t="s">
        <v>343</v>
      </c>
      <c r="V245" t="s">
        <v>841</v>
      </c>
      <c r="W245" t="s">
        <v>910</v>
      </c>
      <c r="X245" t="s">
        <v>340</v>
      </c>
      <c r="Y245" t="s">
        <v>1</v>
      </c>
      <c r="Z245" t="s">
        <v>191</v>
      </c>
      <c r="AA245" t="s">
        <v>911</v>
      </c>
      <c r="AB245" t="s">
        <v>121</v>
      </c>
      <c r="AC245" t="s">
        <v>141</v>
      </c>
      <c r="AD245" t="s">
        <v>57</v>
      </c>
      <c r="AE245" t="s">
        <v>1</v>
      </c>
      <c r="AF245" t="s">
        <v>120</v>
      </c>
      <c r="AG245" t="s">
        <v>121</v>
      </c>
      <c r="AH245" t="s">
        <v>343</v>
      </c>
    </row>
    <row r="246" spans="1:35" x14ac:dyDescent="0.2">
      <c r="A246" t="s">
        <v>1082</v>
      </c>
      <c r="B246">
        <f t="shared" si="20"/>
        <v>0.25316455696202528</v>
      </c>
      <c r="C246">
        <f t="shared" si="21"/>
        <v>1.582278481012658E-2</v>
      </c>
      <c r="D246">
        <v>1.3</v>
      </c>
      <c r="F246" t="s">
        <v>1098</v>
      </c>
      <c r="G246" t="s">
        <v>72</v>
      </c>
      <c r="H246" t="s">
        <v>912</v>
      </c>
      <c r="I246" t="s">
        <v>387</v>
      </c>
      <c r="J246" t="s">
        <v>250</v>
      </c>
      <c r="K246" t="s">
        <v>85</v>
      </c>
      <c r="L246" t="s">
        <v>913</v>
      </c>
      <c r="M246" t="s">
        <v>58</v>
      </c>
      <c r="N246" t="s">
        <v>48</v>
      </c>
      <c r="O246" t="s">
        <v>914</v>
      </c>
      <c r="P246" t="s">
        <v>536</v>
      </c>
      <c r="Q246" t="s">
        <v>48</v>
      </c>
      <c r="R246" t="s">
        <v>915</v>
      </c>
      <c r="V246" t="s">
        <v>72</v>
      </c>
      <c r="W246" t="s">
        <v>912</v>
      </c>
      <c r="X246" t="s">
        <v>387</v>
      </c>
      <c r="Y246" t="s">
        <v>250</v>
      </c>
      <c r="Z246" t="s">
        <v>85</v>
      </c>
      <c r="AA246" t="s">
        <v>913</v>
      </c>
      <c r="AB246" t="s">
        <v>58</v>
      </c>
      <c r="AC246" t="s">
        <v>48</v>
      </c>
      <c r="AD246" t="s">
        <v>914</v>
      </c>
      <c r="AE246" t="s">
        <v>536</v>
      </c>
      <c r="AF246" t="s">
        <v>48</v>
      </c>
      <c r="AG246" t="s">
        <v>915</v>
      </c>
    </row>
    <row r="247" spans="1:35" x14ac:dyDescent="0.2">
      <c r="A247" t="s">
        <v>1082</v>
      </c>
      <c r="B247">
        <f t="shared" si="20"/>
        <v>0.25316455696202528</v>
      </c>
      <c r="C247">
        <f t="shared" si="21"/>
        <v>1.582278481012658E-2</v>
      </c>
      <c r="D247">
        <v>1.2</v>
      </c>
      <c r="F247" t="s">
        <v>1098</v>
      </c>
      <c r="G247" t="s">
        <v>72</v>
      </c>
      <c r="H247" t="s">
        <v>916</v>
      </c>
      <c r="I247" t="s">
        <v>662</v>
      </c>
      <c r="J247" t="s">
        <v>224</v>
      </c>
      <c r="K247" t="s">
        <v>186</v>
      </c>
      <c r="L247" t="s">
        <v>868</v>
      </c>
      <c r="M247" t="s">
        <v>917</v>
      </c>
      <c r="N247" t="s">
        <v>48</v>
      </c>
      <c r="O247" t="s">
        <v>389</v>
      </c>
      <c r="P247" t="s">
        <v>555</v>
      </c>
      <c r="Q247" t="s">
        <v>52</v>
      </c>
      <c r="R247" t="s">
        <v>48</v>
      </c>
      <c r="S247" t="s">
        <v>518</v>
      </c>
      <c r="V247" t="s">
        <v>72</v>
      </c>
      <c r="W247" t="s">
        <v>916</v>
      </c>
      <c r="X247" t="s">
        <v>662</v>
      </c>
      <c r="Y247" t="s">
        <v>224</v>
      </c>
      <c r="Z247" t="s">
        <v>186</v>
      </c>
      <c r="AA247" t="s">
        <v>868</v>
      </c>
      <c r="AB247" t="s">
        <v>917</v>
      </c>
      <c r="AC247" t="s">
        <v>48</v>
      </c>
      <c r="AD247" t="s">
        <v>389</v>
      </c>
      <c r="AE247" t="s">
        <v>555</v>
      </c>
      <c r="AF247" t="s">
        <v>52</v>
      </c>
      <c r="AG247" t="s">
        <v>48</v>
      </c>
      <c r="AH247" t="s">
        <v>518</v>
      </c>
    </row>
    <row r="248" spans="1:35" x14ac:dyDescent="0.2">
      <c r="A248" t="s">
        <v>1082</v>
      </c>
      <c r="B248">
        <f t="shared" si="20"/>
        <v>0.25316455696202528</v>
      </c>
      <c r="C248">
        <f t="shared" si="21"/>
        <v>1.582278481012658E-2</v>
      </c>
      <c r="D248">
        <v>1.1000000000000001</v>
      </c>
      <c r="F248" t="s">
        <v>1098</v>
      </c>
      <c r="G248" t="s">
        <v>841</v>
      </c>
      <c r="H248" t="s">
        <v>918</v>
      </c>
      <c r="I248" t="s">
        <v>460</v>
      </c>
      <c r="J248" t="s">
        <v>67</v>
      </c>
      <c r="K248" t="s">
        <v>68</v>
      </c>
      <c r="L248" t="s">
        <v>504</v>
      </c>
      <c r="M248" t="s">
        <v>52</v>
      </c>
      <c r="N248" t="s">
        <v>919</v>
      </c>
      <c r="O248" t="s">
        <v>52</v>
      </c>
      <c r="P248" t="s">
        <v>48</v>
      </c>
      <c r="Q248" t="s">
        <v>920</v>
      </c>
      <c r="R248" t="s">
        <v>657</v>
      </c>
      <c r="S248" t="s">
        <v>921</v>
      </c>
      <c r="V248" t="s">
        <v>841</v>
      </c>
      <c r="W248" t="s">
        <v>918</v>
      </c>
      <c r="X248" t="s">
        <v>460</v>
      </c>
      <c r="Y248" t="s">
        <v>67</v>
      </c>
      <c r="Z248" t="s">
        <v>68</v>
      </c>
      <c r="AA248" t="s">
        <v>504</v>
      </c>
      <c r="AB248" t="s">
        <v>52</v>
      </c>
      <c r="AC248" t="s">
        <v>919</v>
      </c>
      <c r="AD248" t="s">
        <v>52</v>
      </c>
      <c r="AE248" t="s">
        <v>48</v>
      </c>
      <c r="AF248" t="s">
        <v>920</v>
      </c>
      <c r="AG248" t="s">
        <v>657</v>
      </c>
      <c r="AH248" t="s">
        <v>921</v>
      </c>
    </row>
    <row r="249" spans="1:35" x14ac:dyDescent="0.2">
      <c r="A249" t="s">
        <v>1082</v>
      </c>
      <c r="B249">
        <f t="shared" si="20"/>
        <v>0.25316455696202528</v>
      </c>
      <c r="C249">
        <f t="shared" si="21"/>
        <v>1.582278481012658E-2</v>
      </c>
      <c r="D249">
        <v>1</v>
      </c>
      <c r="F249" t="s">
        <v>1098</v>
      </c>
      <c r="G249" t="s">
        <v>182</v>
      </c>
      <c r="H249" t="s">
        <v>285</v>
      </c>
      <c r="I249" t="s">
        <v>339</v>
      </c>
      <c r="J249" t="s">
        <v>662</v>
      </c>
      <c r="K249" t="s">
        <v>224</v>
      </c>
      <c r="L249" t="s">
        <v>65</v>
      </c>
      <c r="M249" t="s">
        <v>52</v>
      </c>
      <c r="N249" t="s">
        <v>566</v>
      </c>
      <c r="O249" t="s">
        <v>810</v>
      </c>
      <c r="P249" t="s">
        <v>52</v>
      </c>
      <c r="Q249" t="s">
        <v>48</v>
      </c>
      <c r="R249" t="s">
        <v>922</v>
      </c>
      <c r="S249" t="s">
        <v>193</v>
      </c>
      <c r="T249" t="s">
        <v>750</v>
      </c>
      <c r="V249" t="s">
        <v>182</v>
      </c>
      <c r="W249" t="s">
        <v>285</v>
      </c>
      <c r="X249" t="s">
        <v>339</v>
      </c>
      <c r="Y249" t="s">
        <v>662</v>
      </c>
      <c r="Z249" t="s">
        <v>224</v>
      </c>
      <c r="AA249" t="s">
        <v>65</v>
      </c>
      <c r="AB249" t="s">
        <v>52</v>
      </c>
      <c r="AC249" t="s">
        <v>566</v>
      </c>
      <c r="AD249" t="s">
        <v>810</v>
      </c>
      <c r="AE249" t="s">
        <v>52</v>
      </c>
      <c r="AF249" t="s">
        <v>48</v>
      </c>
      <c r="AG249" t="s">
        <v>922</v>
      </c>
      <c r="AH249" t="s">
        <v>193</v>
      </c>
      <c r="AI249" t="s">
        <v>750</v>
      </c>
    </row>
    <row r="250" spans="1:35" x14ac:dyDescent="0.2">
      <c r="A250" t="s">
        <v>1082</v>
      </c>
      <c r="B250">
        <f t="shared" si="20"/>
        <v>0.25316455696202528</v>
      </c>
      <c r="C250">
        <f t="shared" si="21"/>
        <v>1.582278481012658E-2</v>
      </c>
      <c r="D250">
        <v>0.90000000000000102</v>
      </c>
      <c r="F250" t="s">
        <v>1098</v>
      </c>
      <c r="G250" t="s">
        <v>72</v>
      </c>
      <c r="H250" t="s">
        <v>923</v>
      </c>
      <c r="I250" t="s">
        <v>460</v>
      </c>
      <c r="J250" t="s">
        <v>67</v>
      </c>
      <c r="K250" t="s">
        <v>186</v>
      </c>
      <c r="L250" t="s">
        <v>924</v>
      </c>
      <c r="M250" t="s">
        <v>76</v>
      </c>
      <c r="N250" t="s">
        <v>48</v>
      </c>
      <c r="O250" t="s">
        <v>233</v>
      </c>
      <c r="P250" t="s">
        <v>672</v>
      </c>
      <c r="Q250" t="s">
        <v>48</v>
      </c>
      <c r="R250" t="s">
        <v>925</v>
      </c>
      <c r="V250" t="s">
        <v>72</v>
      </c>
      <c r="W250" t="s">
        <v>923</v>
      </c>
      <c r="X250" t="s">
        <v>460</v>
      </c>
      <c r="Y250" t="s">
        <v>67</v>
      </c>
      <c r="Z250" t="s">
        <v>186</v>
      </c>
      <c r="AA250" t="s">
        <v>924</v>
      </c>
      <c r="AB250" t="s">
        <v>76</v>
      </c>
      <c r="AC250" t="s">
        <v>48</v>
      </c>
      <c r="AD250" t="s">
        <v>233</v>
      </c>
      <c r="AE250" t="s">
        <v>672</v>
      </c>
      <c r="AF250" t="s">
        <v>48</v>
      </c>
      <c r="AG250" t="s">
        <v>925</v>
      </c>
    </row>
    <row r="251" spans="1:35" x14ac:dyDescent="0.2">
      <c r="A251" t="s">
        <v>1082</v>
      </c>
      <c r="B251">
        <f t="shared" si="20"/>
        <v>0.25316455696202528</v>
      </c>
      <c r="C251">
        <f t="shared" si="21"/>
        <v>1.582278481012658E-2</v>
      </c>
      <c r="D251">
        <v>0.80000000000000104</v>
      </c>
      <c r="F251" t="s">
        <v>1098</v>
      </c>
      <c r="G251" t="s">
        <v>926</v>
      </c>
      <c r="H251" t="s">
        <v>927</v>
      </c>
      <c r="I251" t="s">
        <v>662</v>
      </c>
      <c r="J251" t="s">
        <v>224</v>
      </c>
      <c r="K251" t="s">
        <v>48</v>
      </c>
      <c r="L251" t="s">
        <v>928</v>
      </c>
      <c r="M251" t="s">
        <v>310</v>
      </c>
      <c r="N251" t="s">
        <v>48</v>
      </c>
      <c r="O251" t="s">
        <v>929</v>
      </c>
      <c r="P251" t="s">
        <v>106</v>
      </c>
      <c r="Q251" t="s">
        <v>48</v>
      </c>
      <c r="R251" t="s">
        <v>930</v>
      </c>
      <c r="V251" t="s">
        <v>926</v>
      </c>
      <c r="W251" t="s">
        <v>927</v>
      </c>
      <c r="X251" t="s">
        <v>662</v>
      </c>
      <c r="Y251" t="s">
        <v>224</v>
      </c>
      <c r="Z251" t="s">
        <v>48</v>
      </c>
      <c r="AA251" t="s">
        <v>928</v>
      </c>
    </row>
    <row r="252" spans="1:35" x14ac:dyDescent="0.2">
      <c r="A252" t="s">
        <v>1082</v>
      </c>
      <c r="B252">
        <f t="shared" si="20"/>
        <v>0.25316455696202528</v>
      </c>
      <c r="C252">
        <f t="shared" si="21"/>
        <v>1.582278481012658E-2</v>
      </c>
      <c r="D252">
        <v>0.70000000000000095</v>
      </c>
      <c r="F252" t="s">
        <v>1098</v>
      </c>
      <c r="G252" t="s">
        <v>72</v>
      </c>
      <c r="H252" t="s">
        <v>931</v>
      </c>
      <c r="I252" t="s">
        <v>387</v>
      </c>
      <c r="J252" t="s">
        <v>250</v>
      </c>
      <c r="K252" t="s">
        <v>85</v>
      </c>
      <c r="L252" t="s">
        <v>237</v>
      </c>
      <c r="M252" t="s">
        <v>932</v>
      </c>
      <c r="N252" t="s">
        <v>48</v>
      </c>
      <c r="O252" t="s">
        <v>933</v>
      </c>
      <c r="P252" t="s">
        <v>934</v>
      </c>
    </row>
    <row r="253" spans="1:35" x14ac:dyDescent="0.2">
      <c r="A253" t="s">
        <v>1082</v>
      </c>
      <c r="B253">
        <f t="shared" si="20"/>
        <v>0.25316455696202528</v>
      </c>
      <c r="C253">
        <f t="shared" si="21"/>
        <v>1.582278481012658E-2</v>
      </c>
      <c r="D253">
        <v>0.6</v>
      </c>
      <c r="F253" t="s">
        <v>1098</v>
      </c>
      <c r="G253" t="s">
        <v>318</v>
      </c>
      <c r="H253" t="s">
        <v>118</v>
      </c>
      <c r="I253" t="s">
        <v>935</v>
      </c>
      <c r="J253" t="s">
        <v>67</v>
      </c>
      <c r="K253" t="s">
        <v>48</v>
      </c>
      <c r="L253" t="s">
        <v>936</v>
      </c>
      <c r="M253" t="s">
        <v>58</v>
      </c>
      <c r="N253" t="s">
        <v>48</v>
      </c>
      <c r="O253" t="s">
        <v>937</v>
      </c>
      <c r="P253" t="s">
        <v>158</v>
      </c>
      <c r="Q253" t="s">
        <v>48</v>
      </c>
      <c r="R253" t="s">
        <v>449</v>
      </c>
    </row>
    <row r="254" spans="1:35" x14ac:dyDescent="0.2">
      <c r="A254" t="s">
        <v>1082</v>
      </c>
      <c r="B254">
        <f t="shared" si="20"/>
        <v>0.25316455696202528</v>
      </c>
      <c r="C254">
        <f t="shared" si="21"/>
        <v>1.582278481012658E-2</v>
      </c>
      <c r="D254">
        <v>0.5</v>
      </c>
      <c r="F254" t="s">
        <v>1098</v>
      </c>
      <c r="G254" t="s">
        <v>72</v>
      </c>
      <c r="H254" t="s">
        <v>938</v>
      </c>
      <c r="I254" t="s">
        <v>460</v>
      </c>
      <c r="J254" t="s">
        <v>67</v>
      </c>
      <c r="K254" t="s">
        <v>68</v>
      </c>
      <c r="L254" t="s">
        <v>504</v>
      </c>
      <c r="M254" t="s">
        <v>52</v>
      </c>
      <c r="N254" t="s">
        <v>422</v>
      </c>
      <c r="O254" t="s">
        <v>52</v>
      </c>
      <c r="P254" t="s">
        <v>48</v>
      </c>
      <c r="Q254" t="s">
        <v>939</v>
      </c>
      <c r="R254" t="s">
        <v>175</v>
      </c>
    </row>
    <row r="255" spans="1:35" x14ac:dyDescent="0.2">
      <c r="A255" t="s">
        <v>1082</v>
      </c>
      <c r="B255">
        <f t="shared" si="20"/>
        <v>0.25316455696202528</v>
      </c>
      <c r="C255">
        <f t="shared" si="21"/>
        <v>1.582278481012658E-2</v>
      </c>
      <c r="D255">
        <v>0.4</v>
      </c>
      <c r="F255" t="s">
        <v>1098</v>
      </c>
      <c r="G255" t="s">
        <v>182</v>
      </c>
      <c r="H255" t="s">
        <v>940</v>
      </c>
      <c r="I255" t="s">
        <v>662</v>
      </c>
      <c r="J255" t="s">
        <v>224</v>
      </c>
      <c r="K255" t="s">
        <v>193</v>
      </c>
      <c r="L255" t="s">
        <v>48</v>
      </c>
      <c r="M255" t="s">
        <v>895</v>
      </c>
      <c r="N255" t="s">
        <v>58</v>
      </c>
      <c r="O255" t="s">
        <v>48</v>
      </c>
      <c r="P255" t="s">
        <v>290</v>
      </c>
      <c r="Q255" t="s">
        <v>260</v>
      </c>
      <c r="R255" t="s">
        <v>48</v>
      </c>
      <c r="S255" t="s">
        <v>941</v>
      </c>
    </row>
    <row r="256" spans="1:35" x14ac:dyDescent="0.2">
      <c r="A256" t="s">
        <v>1082</v>
      </c>
      <c r="B256">
        <f t="shared" si="20"/>
        <v>0.25316455696202528</v>
      </c>
      <c r="C256">
        <f t="shared" si="21"/>
        <v>1.582278481012658E-2</v>
      </c>
      <c r="D256">
        <v>0.3</v>
      </c>
      <c r="F256" t="s">
        <v>1098</v>
      </c>
      <c r="G256" t="s">
        <v>242</v>
      </c>
      <c r="H256" t="s">
        <v>942</v>
      </c>
      <c r="I256" t="s">
        <v>460</v>
      </c>
      <c r="J256" t="s">
        <v>67</v>
      </c>
      <c r="K256" t="s">
        <v>101</v>
      </c>
      <c r="L256" t="s">
        <v>504</v>
      </c>
      <c r="M256" t="s">
        <v>52</v>
      </c>
      <c r="N256" t="s">
        <v>883</v>
      </c>
      <c r="O256" t="s">
        <v>128</v>
      </c>
      <c r="P256" t="s">
        <v>1</v>
      </c>
      <c r="Q256" t="s">
        <v>39</v>
      </c>
      <c r="R256" t="s">
        <v>46</v>
      </c>
      <c r="S256" t="s">
        <v>884</v>
      </c>
    </row>
    <row r="257" spans="1:34" x14ac:dyDescent="0.2">
      <c r="A257" t="s">
        <v>1082</v>
      </c>
      <c r="B257">
        <f t="shared" si="20"/>
        <v>0.25316455696202528</v>
      </c>
      <c r="C257">
        <f t="shared" si="21"/>
        <v>1.582278481012658E-2</v>
      </c>
      <c r="D257">
        <v>0.2</v>
      </c>
      <c r="F257" t="s">
        <v>1098</v>
      </c>
      <c r="G257" t="s">
        <v>943</v>
      </c>
      <c r="H257" t="s">
        <v>626</v>
      </c>
      <c r="I257" t="s">
        <v>881</v>
      </c>
      <c r="J257" t="s">
        <v>131</v>
      </c>
      <c r="K257" t="s">
        <v>332</v>
      </c>
      <c r="L257" t="s">
        <v>83</v>
      </c>
      <c r="M257" t="s">
        <v>52</v>
      </c>
      <c r="N257" t="s">
        <v>176</v>
      </c>
      <c r="O257" t="s">
        <v>41</v>
      </c>
      <c r="P257" t="s">
        <v>48</v>
      </c>
      <c r="Q257" t="s">
        <v>376</v>
      </c>
      <c r="R257" t="s">
        <v>892</v>
      </c>
    </row>
    <row r="258" spans="1:34" x14ac:dyDescent="0.2">
      <c r="A258" t="s">
        <v>1082</v>
      </c>
      <c r="B258">
        <f t="shared" si="20"/>
        <v>0.25316455696202528</v>
      </c>
      <c r="C258">
        <f t="shared" si="21"/>
        <v>1.582278481012658E-2</v>
      </c>
      <c r="D258">
        <v>9.9999999999999895E-2</v>
      </c>
      <c r="F258" t="s">
        <v>1098</v>
      </c>
      <c r="G258" t="s">
        <v>72</v>
      </c>
      <c r="H258" t="s">
        <v>944</v>
      </c>
      <c r="I258" t="s">
        <v>662</v>
      </c>
      <c r="J258" t="s">
        <v>224</v>
      </c>
      <c r="K258" t="s">
        <v>465</v>
      </c>
      <c r="L258" t="s">
        <v>906</v>
      </c>
      <c r="M258" t="s">
        <v>310</v>
      </c>
      <c r="N258" t="s">
        <v>48</v>
      </c>
      <c r="O258" t="s">
        <v>945</v>
      </c>
      <c r="P258" t="s">
        <v>672</v>
      </c>
      <c r="Q258" t="s">
        <v>48</v>
      </c>
      <c r="R258" t="s">
        <v>901</v>
      </c>
    </row>
    <row r="259" spans="1:34" x14ac:dyDescent="0.2">
      <c r="A259" t="s">
        <v>1082</v>
      </c>
      <c r="B259">
        <f t="shared" si="20"/>
        <v>0.25316455696202528</v>
      </c>
      <c r="C259">
        <f t="shared" si="21"/>
        <v>1.582278481012658E-2</v>
      </c>
      <c r="D259">
        <v>0</v>
      </c>
      <c r="F259" t="s">
        <v>1098</v>
      </c>
      <c r="G259" t="s">
        <v>318</v>
      </c>
      <c r="H259" t="s">
        <v>946</v>
      </c>
      <c r="I259" t="s">
        <v>363</v>
      </c>
      <c r="J259" t="s">
        <v>281</v>
      </c>
      <c r="K259" t="s">
        <v>630</v>
      </c>
      <c r="L259" t="s">
        <v>48</v>
      </c>
      <c r="M259" t="s">
        <v>283</v>
      </c>
      <c r="N259" t="s">
        <v>140</v>
      </c>
      <c r="O259" t="s">
        <v>309</v>
      </c>
      <c r="P259" t="s">
        <v>121</v>
      </c>
      <c r="Q259" t="s">
        <v>48</v>
      </c>
      <c r="R259" t="s">
        <v>276</v>
      </c>
    </row>
    <row r="260" spans="1:34" x14ac:dyDescent="0.2">
      <c r="A260" t="s">
        <v>1082</v>
      </c>
      <c r="B260">
        <f t="shared" si="20"/>
        <v>0.25316455696202528</v>
      </c>
      <c r="C260">
        <f t="shared" si="21"/>
        <v>1.582278481012658E-2</v>
      </c>
      <c r="D260">
        <v>-0.1</v>
      </c>
      <c r="F260" t="s">
        <v>1098</v>
      </c>
      <c r="G260" t="s">
        <v>72</v>
      </c>
      <c r="H260" t="s">
        <v>882</v>
      </c>
      <c r="I260" t="s">
        <v>460</v>
      </c>
      <c r="J260" t="s">
        <v>67</v>
      </c>
      <c r="K260" t="s">
        <v>186</v>
      </c>
      <c r="L260" t="s">
        <v>353</v>
      </c>
      <c r="M260" t="s">
        <v>586</v>
      </c>
      <c r="N260" t="s">
        <v>48</v>
      </c>
      <c r="O260" t="s">
        <v>947</v>
      </c>
      <c r="P260" t="s">
        <v>106</v>
      </c>
      <c r="Q260" t="s">
        <v>48</v>
      </c>
      <c r="R260" t="s">
        <v>948</v>
      </c>
    </row>
    <row r="261" spans="1:34" x14ac:dyDescent="0.2">
      <c r="A261" t="s">
        <v>1082</v>
      </c>
      <c r="B261">
        <f t="shared" si="20"/>
        <v>0.25316455696202528</v>
      </c>
      <c r="C261">
        <f t="shared" si="21"/>
        <v>1.582278481012658E-2</v>
      </c>
      <c r="D261">
        <v>-0.2</v>
      </c>
      <c r="F261" t="s">
        <v>1098</v>
      </c>
      <c r="G261" t="s">
        <v>182</v>
      </c>
      <c r="H261" t="s">
        <v>949</v>
      </c>
      <c r="I261" t="s">
        <v>662</v>
      </c>
      <c r="J261" t="s">
        <v>224</v>
      </c>
      <c r="K261" t="s">
        <v>67</v>
      </c>
      <c r="L261" t="s">
        <v>48</v>
      </c>
      <c r="M261" t="s">
        <v>950</v>
      </c>
      <c r="N261" t="s">
        <v>896</v>
      </c>
      <c r="O261" t="s">
        <v>48</v>
      </c>
      <c r="P261" t="s">
        <v>951</v>
      </c>
      <c r="Q261" t="s">
        <v>260</v>
      </c>
      <c r="R261" t="s">
        <v>48</v>
      </c>
      <c r="S261" t="s">
        <v>952</v>
      </c>
    </row>
    <row r="262" spans="1:34" x14ac:dyDescent="0.2">
      <c r="A262" t="s">
        <v>1083</v>
      </c>
      <c r="B262">
        <f>1/6.61</f>
        <v>0.15128593040847199</v>
      </c>
      <c r="C262">
        <f>1/16/6.61</f>
        <v>9.4553706505294995E-3</v>
      </c>
      <c r="D262">
        <v>1.7</v>
      </c>
      <c r="F262" t="s">
        <v>1098</v>
      </c>
      <c r="G262" t="s">
        <v>72</v>
      </c>
      <c r="H262" t="s">
        <v>954</v>
      </c>
      <c r="I262" t="s">
        <v>460</v>
      </c>
      <c r="J262" t="s">
        <v>85</v>
      </c>
      <c r="K262" t="s">
        <v>955</v>
      </c>
      <c r="L262" t="s">
        <v>932</v>
      </c>
      <c r="M262" t="s">
        <v>48</v>
      </c>
      <c r="N262" t="s">
        <v>956</v>
      </c>
      <c r="O262" t="s">
        <v>106</v>
      </c>
      <c r="P262" t="s">
        <v>48</v>
      </c>
      <c r="Q262" t="s">
        <v>255</v>
      </c>
      <c r="V262" t="s">
        <v>72</v>
      </c>
      <c r="W262" t="s">
        <v>954</v>
      </c>
      <c r="X262" t="s">
        <v>460</v>
      </c>
      <c r="Y262" t="s">
        <v>85</v>
      </c>
      <c r="Z262" t="s">
        <v>955</v>
      </c>
      <c r="AA262" t="s">
        <v>932</v>
      </c>
      <c r="AB262" t="s">
        <v>48</v>
      </c>
      <c r="AC262" t="s">
        <v>956</v>
      </c>
      <c r="AD262" t="s">
        <v>106</v>
      </c>
      <c r="AE262" t="s">
        <v>48</v>
      </c>
      <c r="AF262" t="s">
        <v>255</v>
      </c>
    </row>
    <row r="263" spans="1:34" x14ac:dyDescent="0.2">
      <c r="A263" t="s">
        <v>1083</v>
      </c>
      <c r="B263">
        <f t="shared" ref="B263:B281" si="22">1/6.61</f>
        <v>0.15128593040847199</v>
      </c>
      <c r="C263">
        <f t="shared" ref="C263:C281" si="23">1/16/6.61</f>
        <v>9.4553706505294995E-3</v>
      </c>
      <c r="D263">
        <v>1.6</v>
      </c>
      <c r="F263" t="s">
        <v>1098</v>
      </c>
      <c r="G263" t="s">
        <v>72</v>
      </c>
      <c r="H263" t="s">
        <v>957</v>
      </c>
      <c r="I263" t="s">
        <v>958</v>
      </c>
      <c r="J263" t="s">
        <v>1</v>
      </c>
      <c r="K263" t="s">
        <v>588</v>
      </c>
      <c r="L263" t="s">
        <v>47</v>
      </c>
      <c r="M263" t="s">
        <v>1</v>
      </c>
      <c r="N263" t="s">
        <v>285</v>
      </c>
      <c r="O263" t="s">
        <v>959</v>
      </c>
      <c r="P263" t="s">
        <v>960</v>
      </c>
      <c r="Q263" t="s">
        <v>282</v>
      </c>
      <c r="R263" t="s">
        <v>961</v>
      </c>
      <c r="S263" t="s">
        <v>962</v>
      </c>
      <c r="V263" t="s">
        <v>72</v>
      </c>
      <c r="W263" t="s">
        <v>957</v>
      </c>
      <c r="X263" t="s">
        <v>958</v>
      </c>
      <c r="Y263" t="s">
        <v>1</v>
      </c>
      <c r="Z263" t="s">
        <v>588</v>
      </c>
      <c r="AA263" t="s">
        <v>47</v>
      </c>
      <c r="AB263" t="s">
        <v>1</v>
      </c>
      <c r="AC263" t="s">
        <v>285</v>
      </c>
      <c r="AD263" t="s">
        <v>959</v>
      </c>
      <c r="AE263" t="s">
        <v>960</v>
      </c>
      <c r="AF263" t="s">
        <v>282</v>
      </c>
      <c r="AH263" t="s">
        <v>962</v>
      </c>
    </row>
    <row r="264" spans="1:34" x14ac:dyDescent="0.2">
      <c r="A264" t="s">
        <v>1083</v>
      </c>
      <c r="B264">
        <f t="shared" si="22"/>
        <v>0.15128593040847199</v>
      </c>
      <c r="C264">
        <f t="shared" si="23"/>
        <v>9.4553706505294995E-3</v>
      </c>
      <c r="D264">
        <v>1.5</v>
      </c>
      <c r="F264" t="s">
        <v>1098</v>
      </c>
      <c r="G264" t="s">
        <v>796</v>
      </c>
      <c r="H264" t="s">
        <v>121</v>
      </c>
      <c r="I264" t="s">
        <v>797</v>
      </c>
      <c r="J264" t="s">
        <v>746</v>
      </c>
      <c r="K264" t="s">
        <v>101</v>
      </c>
      <c r="L264" t="s">
        <v>193</v>
      </c>
      <c r="M264" t="s">
        <v>44</v>
      </c>
      <c r="N264" t="s">
        <v>963</v>
      </c>
      <c r="O264" t="s">
        <v>52</v>
      </c>
      <c r="P264" t="s">
        <v>48</v>
      </c>
      <c r="Q264" t="s">
        <v>964</v>
      </c>
      <c r="V264" t="s">
        <v>796</v>
      </c>
      <c r="W264" t="s">
        <v>121</v>
      </c>
      <c r="X264" t="s">
        <v>797</v>
      </c>
      <c r="Y264" t="s">
        <v>746</v>
      </c>
      <c r="Z264" t="s">
        <v>101</v>
      </c>
      <c r="AA264" t="s">
        <v>193</v>
      </c>
      <c r="AB264" t="s">
        <v>44</v>
      </c>
      <c r="AC264" t="s">
        <v>963</v>
      </c>
      <c r="AD264" t="s">
        <v>52</v>
      </c>
      <c r="AE264" t="s">
        <v>48</v>
      </c>
      <c r="AF264" t="s">
        <v>964</v>
      </c>
    </row>
    <row r="265" spans="1:34" x14ac:dyDescent="0.2">
      <c r="A265" t="s">
        <v>1083</v>
      </c>
      <c r="B265">
        <f t="shared" si="22"/>
        <v>0.15128593040847199</v>
      </c>
      <c r="C265">
        <f t="shared" si="23"/>
        <v>9.4553706505294995E-3</v>
      </c>
      <c r="D265">
        <v>1.4</v>
      </c>
      <c r="F265" t="s">
        <v>1098</v>
      </c>
      <c r="G265" t="s">
        <v>318</v>
      </c>
      <c r="H265" t="s">
        <v>910</v>
      </c>
      <c r="I265" t="s">
        <v>460</v>
      </c>
      <c r="J265" t="s">
        <v>67</v>
      </c>
      <c r="K265" t="s">
        <v>101</v>
      </c>
      <c r="L265" t="s">
        <v>137</v>
      </c>
      <c r="M265" t="s">
        <v>965</v>
      </c>
      <c r="N265" t="s">
        <v>52</v>
      </c>
      <c r="O265" t="s">
        <v>48</v>
      </c>
      <c r="P265" t="s">
        <v>966</v>
      </c>
      <c r="Q265" t="s">
        <v>657</v>
      </c>
      <c r="R265" t="s">
        <v>921</v>
      </c>
      <c r="V265" t="s">
        <v>318</v>
      </c>
      <c r="W265" t="s">
        <v>910</v>
      </c>
      <c r="X265" t="s">
        <v>460</v>
      </c>
      <c r="Y265" t="s">
        <v>67</v>
      </c>
      <c r="Z265" t="s">
        <v>101</v>
      </c>
      <c r="AA265" t="s">
        <v>137</v>
      </c>
      <c r="AB265" t="s">
        <v>965</v>
      </c>
      <c r="AC265" t="s">
        <v>52</v>
      </c>
      <c r="AD265" t="s">
        <v>48</v>
      </c>
    </row>
    <row r="266" spans="1:34" x14ac:dyDescent="0.2">
      <c r="A266" t="s">
        <v>1083</v>
      </c>
      <c r="B266">
        <f t="shared" si="22"/>
        <v>0.15128593040847199</v>
      </c>
      <c r="C266">
        <f t="shared" si="23"/>
        <v>9.4553706505294995E-3</v>
      </c>
      <c r="D266">
        <v>1.3</v>
      </c>
      <c r="F266" t="s">
        <v>1098</v>
      </c>
      <c r="G266" t="s">
        <v>242</v>
      </c>
      <c r="H266" t="s">
        <v>118</v>
      </c>
      <c r="I266" t="s">
        <v>198</v>
      </c>
      <c r="J266" t="s">
        <v>387</v>
      </c>
      <c r="K266" t="s">
        <v>224</v>
      </c>
      <c r="L266" t="s">
        <v>140</v>
      </c>
      <c r="M266" t="s">
        <v>1</v>
      </c>
      <c r="N266" t="s">
        <v>191</v>
      </c>
      <c r="O266" t="s">
        <v>341</v>
      </c>
      <c r="P266" t="s">
        <v>121</v>
      </c>
      <c r="Q266" t="s">
        <v>342</v>
      </c>
      <c r="R266" t="s">
        <v>47</v>
      </c>
      <c r="S266" t="s">
        <v>246</v>
      </c>
      <c r="V266" t="s">
        <v>242</v>
      </c>
      <c r="AA266" t="s">
        <v>140</v>
      </c>
      <c r="AB266" t="s">
        <v>1</v>
      </c>
      <c r="AC266" t="s">
        <v>191</v>
      </c>
    </row>
    <row r="267" spans="1:34" x14ac:dyDescent="0.2">
      <c r="A267" t="s">
        <v>1083</v>
      </c>
      <c r="B267">
        <f t="shared" si="22"/>
        <v>0.15128593040847199</v>
      </c>
      <c r="C267">
        <f t="shared" si="23"/>
        <v>9.4553706505294995E-3</v>
      </c>
      <c r="D267">
        <v>1.2</v>
      </c>
      <c r="F267" t="s">
        <v>1098</v>
      </c>
      <c r="G267" t="s">
        <v>905</v>
      </c>
      <c r="H267" t="s">
        <v>215</v>
      </c>
      <c r="I267" t="s">
        <v>662</v>
      </c>
      <c r="J267" t="s">
        <v>350</v>
      </c>
      <c r="K267" t="s">
        <v>121</v>
      </c>
      <c r="L267" t="s">
        <v>101</v>
      </c>
      <c r="M267" t="s">
        <v>52</v>
      </c>
      <c r="N267" t="s">
        <v>967</v>
      </c>
      <c r="O267" t="s">
        <v>219</v>
      </c>
      <c r="P267" t="s">
        <v>330</v>
      </c>
      <c r="Q267" t="s">
        <v>177</v>
      </c>
      <c r="R267" t="s">
        <v>968</v>
      </c>
    </row>
    <row r="268" spans="1:34" x14ac:dyDescent="0.2">
      <c r="A268" t="s">
        <v>1083</v>
      </c>
      <c r="B268">
        <f t="shared" si="22"/>
        <v>0.15128593040847199</v>
      </c>
      <c r="C268">
        <f t="shared" si="23"/>
        <v>9.4553706505294995E-3</v>
      </c>
      <c r="D268">
        <v>1.1000000000000001</v>
      </c>
      <c r="F268" t="s">
        <v>1098</v>
      </c>
      <c r="G268" t="s">
        <v>926</v>
      </c>
      <c r="H268" t="s">
        <v>235</v>
      </c>
      <c r="I268" t="s">
        <v>387</v>
      </c>
      <c r="J268" t="s">
        <v>224</v>
      </c>
      <c r="K268" t="s">
        <v>140</v>
      </c>
      <c r="L268" t="s">
        <v>1</v>
      </c>
      <c r="M268" t="s">
        <v>969</v>
      </c>
      <c r="N268" t="s">
        <v>121</v>
      </c>
      <c r="O268" t="s">
        <v>424</v>
      </c>
      <c r="P268" t="s">
        <v>191</v>
      </c>
      <c r="Q268" t="s">
        <v>91</v>
      </c>
      <c r="R268" t="s">
        <v>57</v>
      </c>
      <c r="S268" t="s">
        <v>343</v>
      </c>
    </row>
    <row r="269" spans="1:34" x14ac:dyDescent="0.2">
      <c r="A269" t="s">
        <v>1083</v>
      </c>
      <c r="B269">
        <f t="shared" si="22"/>
        <v>0.15128593040847199</v>
      </c>
      <c r="C269">
        <f t="shared" si="23"/>
        <v>9.4553706505294995E-3</v>
      </c>
      <c r="D269">
        <v>1</v>
      </c>
      <c r="F269" t="s">
        <v>1098</v>
      </c>
      <c r="G269" t="s">
        <v>841</v>
      </c>
      <c r="H269" t="s">
        <v>927</v>
      </c>
      <c r="I269" t="s">
        <v>387</v>
      </c>
      <c r="J269" t="s">
        <v>250</v>
      </c>
      <c r="K269" t="s">
        <v>193</v>
      </c>
      <c r="L269" t="s">
        <v>48</v>
      </c>
      <c r="M269" t="s">
        <v>970</v>
      </c>
      <c r="N269" t="s">
        <v>76</v>
      </c>
      <c r="O269" t="s">
        <v>48</v>
      </c>
      <c r="P269" t="s">
        <v>971</v>
      </c>
      <c r="Q269" t="s">
        <v>158</v>
      </c>
      <c r="R269" t="s">
        <v>48</v>
      </c>
      <c r="S269" t="s">
        <v>765</v>
      </c>
    </row>
    <row r="270" spans="1:34" x14ac:dyDescent="0.2">
      <c r="A270" t="s">
        <v>1083</v>
      </c>
      <c r="B270">
        <f t="shared" si="22"/>
        <v>0.15128593040847199</v>
      </c>
      <c r="C270">
        <f t="shared" si="23"/>
        <v>9.4553706505294995E-3</v>
      </c>
      <c r="D270">
        <v>0.90000000000000102</v>
      </c>
      <c r="F270" t="s">
        <v>1098</v>
      </c>
      <c r="G270" t="s">
        <v>318</v>
      </c>
      <c r="H270" t="s">
        <v>936</v>
      </c>
      <c r="I270" t="s">
        <v>662</v>
      </c>
      <c r="J270" t="s">
        <v>109</v>
      </c>
      <c r="K270" t="s">
        <v>48</v>
      </c>
      <c r="L270" t="s">
        <v>972</v>
      </c>
      <c r="M270" t="s">
        <v>58</v>
      </c>
      <c r="N270" t="s">
        <v>48</v>
      </c>
      <c r="O270" t="s">
        <v>973</v>
      </c>
      <c r="P270" t="s">
        <v>536</v>
      </c>
      <c r="Q270" t="s">
        <v>48</v>
      </c>
      <c r="R270" t="s">
        <v>974</v>
      </c>
    </row>
    <row r="271" spans="1:34" x14ac:dyDescent="0.2">
      <c r="A271" t="s">
        <v>1083</v>
      </c>
      <c r="B271">
        <f t="shared" si="22"/>
        <v>0.15128593040847199</v>
      </c>
      <c r="C271">
        <f t="shared" si="23"/>
        <v>9.4553706505294995E-3</v>
      </c>
      <c r="D271">
        <v>0.80000000000000104</v>
      </c>
      <c r="F271" t="s">
        <v>1098</v>
      </c>
      <c r="G271" t="s">
        <v>841</v>
      </c>
      <c r="H271" t="s">
        <v>975</v>
      </c>
      <c r="I271" t="s">
        <v>976</v>
      </c>
      <c r="J271" t="s">
        <v>48</v>
      </c>
      <c r="K271" t="s">
        <v>977</v>
      </c>
      <c r="L271" t="s">
        <v>896</v>
      </c>
      <c r="M271" t="s">
        <v>48</v>
      </c>
      <c r="N271" t="s">
        <v>978</v>
      </c>
      <c r="O271" t="s">
        <v>158</v>
      </c>
      <c r="P271" t="s">
        <v>48</v>
      </c>
      <c r="Q271" t="s">
        <v>284</v>
      </c>
    </row>
    <row r="272" spans="1:34" x14ac:dyDescent="0.2">
      <c r="A272" t="s">
        <v>1083</v>
      </c>
      <c r="B272">
        <f t="shared" si="22"/>
        <v>0.15128593040847199</v>
      </c>
      <c r="C272">
        <f t="shared" si="23"/>
        <v>9.4553706505294995E-3</v>
      </c>
      <c r="D272">
        <v>0.70000000000000095</v>
      </c>
      <c r="F272" t="s">
        <v>1098</v>
      </c>
      <c r="G272" t="s">
        <v>318</v>
      </c>
      <c r="H272" t="s">
        <v>979</v>
      </c>
      <c r="I272" t="s">
        <v>387</v>
      </c>
      <c r="J272" t="s">
        <v>250</v>
      </c>
      <c r="K272" t="s">
        <v>48</v>
      </c>
      <c r="L272" t="s">
        <v>903</v>
      </c>
      <c r="M272" t="s">
        <v>917</v>
      </c>
      <c r="N272" t="s">
        <v>48</v>
      </c>
      <c r="O272" t="s">
        <v>980</v>
      </c>
      <c r="P272" t="s">
        <v>106</v>
      </c>
      <c r="Q272" t="s">
        <v>48</v>
      </c>
      <c r="R272" t="s">
        <v>234</v>
      </c>
    </row>
    <row r="273" spans="1:24" x14ac:dyDescent="0.2">
      <c r="A273" t="s">
        <v>1083</v>
      </c>
      <c r="B273">
        <f t="shared" si="22"/>
        <v>0.15128593040847199</v>
      </c>
      <c r="C273">
        <f t="shared" si="23"/>
        <v>9.4553706505294995E-3</v>
      </c>
      <c r="D273">
        <v>0.6</v>
      </c>
      <c r="F273" t="s">
        <v>1098</v>
      </c>
      <c r="G273" t="s">
        <v>72</v>
      </c>
      <c r="H273" t="s">
        <v>981</v>
      </c>
      <c r="I273" t="s">
        <v>460</v>
      </c>
      <c r="J273" t="s">
        <v>67</v>
      </c>
      <c r="K273" t="s">
        <v>101</v>
      </c>
      <c r="L273" t="s">
        <v>193</v>
      </c>
      <c r="M273" t="s">
        <v>315</v>
      </c>
      <c r="N273" t="s">
        <v>982</v>
      </c>
      <c r="O273" t="s">
        <v>52</v>
      </c>
      <c r="P273" t="s">
        <v>48</v>
      </c>
      <c r="Q273" t="s">
        <v>983</v>
      </c>
      <c r="R273" t="s">
        <v>657</v>
      </c>
      <c r="S273" t="s">
        <v>921</v>
      </c>
    </row>
    <row r="274" spans="1:24" x14ac:dyDescent="0.2">
      <c r="A274" t="s">
        <v>1083</v>
      </c>
      <c r="B274">
        <f t="shared" si="22"/>
        <v>0.15128593040847199</v>
      </c>
      <c r="C274">
        <f t="shared" si="23"/>
        <v>9.4553706505294995E-3</v>
      </c>
      <c r="D274">
        <v>0.5</v>
      </c>
      <c r="F274" t="s">
        <v>1098</v>
      </c>
      <c r="G274" t="s">
        <v>50</v>
      </c>
      <c r="H274" t="s">
        <v>437</v>
      </c>
      <c r="I274" t="s">
        <v>67</v>
      </c>
      <c r="J274" t="s">
        <v>48</v>
      </c>
      <c r="K274" t="s">
        <v>984</v>
      </c>
      <c r="L274" t="s">
        <v>985</v>
      </c>
      <c r="M274" t="s">
        <v>630</v>
      </c>
      <c r="N274" t="s">
        <v>48</v>
      </c>
      <c r="O274" t="s">
        <v>986</v>
      </c>
      <c r="P274" t="s">
        <v>140</v>
      </c>
      <c r="Q274" t="s">
        <v>1</v>
      </c>
      <c r="R274" t="s">
        <v>987</v>
      </c>
    </row>
    <row r="275" spans="1:24" x14ac:dyDescent="0.2">
      <c r="A275" t="s">
        <v>1083</v>
      </c>
      <c r="B275">
        <f t="shared" si="22"/>
        <v>0.15128593040847199</v>
      </c>
      <c r="C275">
        <f t="shared" si="23"/>
        <v>9.4553706505294995E-3</v>
      </c>
      <c r="D275">
        <v>0.4</v>
      </c>
      <c r="F275" t="s">
        <v>1098</v>
      </c>
      <c r="G275" t="s">
        <v>988</v>
      </c>
      <c r="H275" t="s">
        <v>989</v>
      </c>
      <c r="I275" t="s">
        <v>416</v>
      </c>
      <c r="J275" t="s">
        <v>44</v>
      </c>
      <c r="K275" t="s">
        <v>990</v>
      </c>
      <c r="L275" t="s">
        <v>630</v>
      </c>
      <c r="M275" t="s">
        <v>48</v>
      </c>
      <c r="N275" t="s">
        <v>991</v>
      </c>
      <c r="O275" t="s">
        <v>892</v>
      </c>
    </row>
    <row r="276" spans="1:24" x14ac:dyDescent="0.2">
      <c r="A276" t="s">
        <v>1083</v>
      </c>
      <c r="B276">
        <f t="shared" si="22"/>
        <v>0.15128593040847199</v>
      </c>
      <c r="C276">
        <f t="shared" si="23"/>
        <v>9.4553706505294995E-3</v>
      </c>
      <c r="D276">
        <v>0.3</v>
      </c>
      <c r="F276" t="s">
        <v>1098</v>
      </c>
      <c r="G276" t="s">
        <v>274</v>
      </c>
      <c r="H276" t="s">
        <v>75</v>
      </c>
      <c r="I276" t="s">
        <v>992</v>
      </c>
      <c r="J276" t="s">
        <v>628</v>
      </c>
      <c r="K276" t="s">
        <v>993</v>
      </c>
      <c r="L276" t="s">
        <v>630</v>
      </c>
      <c r="M276" t="s">
        <v>48</v>
      </c>
      <c r="N276" t="s">
        <v>994</v>
      </c>
      <c r="O276" t="s">
        <v>52</v>
      </c>
      <c r="P276" t="s">
        <v>465</v>
      </c>
      <c r="Q276" t="s">
        <v>103</v>
      </c>
    </row>
    <row r="277" spans="1:24" x14ac:dyDescent="0.2">
      <c r="A277" t="s">
        <v>1083</v>
      </c>
      <c r="B277">
        <f t="shared" si="22"/>
        <v>0.15128593040847199</v>
      </c>
      <c r="C277">
        <f t="shared" si="23"/>
        <v>9.4553706505294995E-3</v>
      </c>
      <c r="D277">
        <v>0.2</v>
      </c>
      <c r="F277" t="s">
        <v>1098</v>
      </c>
      <c r="G277" t="s">
        <v>182</v>
      </c>
      <c r="H277" t="s">
        <v>303</v>
      </c>
      <c r="I277" t="s">
        <v>387</v>
      </c>
      <c r="J277" t="s">
        <v>250</v>
      </c>
      <c r="K277" t="s">
        <v>48</v>
      </c>
      <c r="L277" t="s">
        <v>995</v>
      </c>
      <c r="M277" t="s">
        <v>58</v>
      </c>
      <c r="N277" t="s">
        <v>48</v>
      </c>
      <c r="O277" t="s">
        <v>996</v>
      </c>
      <c r="P277" t="s">
        <v>158</v>
      </c>
      <c r="Q277" t="s">
        <v>48</v>
      </c>
      <c r="R277" t="s">
        <v>997</v>
      </c>
    </row>
    <row r="278" spans="1:24" x14ac:dyDescent="0.2">
      <c r="A278" t="s">
        <v>1083</v>
      </c>
      <c r="B278">
        <f t="shared" si="22"/>
        <v>0.15128593040847199</v>
      </c>
      <c r="C278">
        <f t="shared" si="23"/>
        <v>9.4553706505294995E-3</v>
      </c>
      <c r="D278">
        <v>9.9999999999999895E-2</v>
      </c>
      <c r="F278" t="s">
        <v>1098</v>
      </c>
      <c r="G278" t="s">
        <v>72</v>
      </c>
      <c r="H278" t="s">
        <v>916</v>
      </c>
      <c r="I278" t="s">
        <v>662</v>
      </c>
      <c r="J278" t="s">
        <v>224</v>
      </c>
      <c r="K278" t="s">
        <v>85</v>
      </c>
      <c r="L278" t="s">
        <v>215</v>
      </c>
      <c r="M278" t="s">
        <v>896</v>
      </c>
      <c r="N278" t="s">
        <v>48</v>
      </c>
      <c r="O278" t="s">
        <v>998</v>
      </c>
      <c r="P278" t="s">
        <v>158</v>
      </c>
      <c r="Q278" t="s">
        <v>48</v>
      </c>
      <c r="R278" t="s">
        <v>284</v>
      </c>
    </row>
    <row r="279" spans="1:24" x14ac:dyDescent="0.2">
      <c r="A279" t="s">
        <v>1083</v>
      </c>
      <c r="B279">
        <f t="shared" si="22"/>
        <v>0.15128593040847199</v>
      </c>
      <c r="C279">
        <f t="shared" si="23"/>
        <v>9.4553706505294995E-3</v>
      </c>
      <c r="D279">
        <v>0</v>
      </c>
      <c r="F279" t="s">
        <v>1098</v>
      </c>
      <c r="G279" t="s">
        <v>943</v>
      </c>
      <c r="H279" t="s">
        <v>626</v>
      </c>
      <c r="I279" t="s">
        <v>474</v>
      </c>
      <c r="J279" t="s">
        <v>101</v>
      </c>
      <c r="K279" t="s">
        <v>193</v>
      </c>
      <c r="L279" t="s">
        <v>332</v>
      </c>
      <c r="M279" t="s">
        <v>999</v>
      </c>
      <c r="N279" t="s">
        <v>41</v>
      </c>
      <c r="O279" t="s">
        <v>48</v>
      </c>
      <c r="P279" t="s">
        <v>671</v>
      </c>
      <c r="Q279" t="s">
        <v>175</v>
      </c>
    </row>
    <row r="280" spans="1:24" x14ac:dyDescent="0.2">
      <c r="A280" t="s">
        <v>1083</v>
      </c>
      <c r="B280">
        <f t="shared" si="22"/>
        <v>0.15128593040847199</v>
      </c>
      <c r="C280">
        <f t="shared" si="23"/>
        <v>9.4553706505294995E-3</v>
      </c>
      <c r="D280">
        <v>-0.1</v>
      </c>
      <c r="F280" t="s">
        <v>1098</v>
      </c>
      <c r="G280" t="s">
        <v>72</v>
      </c>
      <c r="H280" t="s">
        <v>931</v>
      </c>
      <c r="I280" t="s">
        <v>387</v>
      </c>
      <c r="J280" t="s">
        <v>250</v>
      </c>
      <c r="K280" t="s">
        <v>465</v>
      </c>
      <c r="L280" t="s">
        <v>979</v>
      </c>
      <c r="M280" t="s">
        <v>917</v>
      </c>
      <c r="N280" t="s">
        <v>48</v>
      </c>
      <c r="O280" t="s">
        <v>1000</v>
      </c>
      <c r="P280" t="s">
        <v>41</v>
      </c>
      <c r="Q280" t="s">
        <v>48</v>
      </c>
      <c r="R280" t="s">
        <v>1001</v>
      </c>
    </row>
    <row r="281" spans="1:24" x14ac:dyDescent="0.2">
      <c r="A281" t="s">
        <v>1083</v>
      </c>
      <c r="B281">
        <f t="shared" si="22"/>
        <v>0.15128593040847199</v>
      </c>
      <c r="C281">
        <f t="shared" si="23"/>
        <v>9.4553706505294995E-3</v>
      </c>
      <c r="D281">
        <v>-0.2</v>
      </c>
      <c r="F281" t="s">
        <v>1098</v>
      </c>
      <c r="G281" t="s">
        <v>297</v>
      </c>
      <c r="H281" t="s">
        <v>247</v>
      </c>
      <c r="I281" t="s">
        <v>83</v>
      </c>
      <c r="J281" t="s">
        <v>52</v>
      </c>
      <c r="K281" t="s">
        <v>1002</v>
      </c>
      <c r="L281" t="s">
        <v>186</v>
      </c>
      <c r="M281" t="s">
        <v>1003</v>
      </c>
      <c r="N281" t="s">
        <v>115</v>
      </c>
      <c r="O281" t="s">
        <v>797</v>
      </c>
      <c r="P281" t="s">
        <v>550</v>
      </c>
    </row>
    <row r="282" spans="1:24" x14ac:dyDescent="0.2">
      <c r="A282" t="s">
        <v>1084</v>
      </c>
      <c r="B282">
        <f>1/10.68</f>
        <v>9.3632958801498134E-2</v>
      </c>
      <c r="C282">
        <f>1/16/10.68</f>
        <v>5.8520599250936334E-3</v>
      </c>
      <c r="D282">
        <v>1.7</v>
      </c>
      <c r="F282" t="s">
        <v>1098</v>
      </c>
      <c r="G282" t="s">
        <v>72</v>
      </c>
      <c r="H282" t="s">
        <v>899</v>
      </c>
      <c r="I282" t="s">
        <v>387</v>
      </c>
      <c r="J282" t="s">
        <v>250</v>
      </c>
      <c r="K282" t="s">
        <v>186</v>
      </c>
      <c r="L282" t="s">
        <v>1005</v>
      </c>
      <c r="M282" t="s">
        <v>310</v>
      </c>
      <c r="N282" t="s">
        <v>48</v>
      </c>
      <c r="O282" t="s">
        <v>1006</v>
      </c>
      <c r="P282" t="s">
        <v>282</v>
      </c>
      <c r="Q282" t="s">
        <v>48</v>
      </c>
      <c r="R282" t="s">
        <v>974</v>
      </c>
      <c r="V282" t="s">
        <v>72</v>
      </c>
      <c r="W282" t="s">
        <v>899</v>
      </c>
      <c r="X282" t="s">
        <v>387</v>
      </c>
    </row>
    <row r="283" spans="1:24" x14ac:dyDescent="0.2">
      <c r="A283" t="s">
        <v>1084</v>
      </c>
      <c r="B283">
        <f t="shared" ref="B283:B301" si="24">1/10.68</f>
        <v>9.3632958801498134E-2</v>
      </c>
      <c r="C283">
        <f t="shared" ref="C283:C301" si="25">1/16/10.68</f>
        <v>5.8520599250936334E-3</v>
      </c>
      <c r="D283">
        <v>1.6</v>
      </c>
      <c r="F283" t="s">
        <v>1098</v>
      </c>
      <c r="G283" t="s">
        <v>61</v>
      </c>
      <c r="H283" t="s">
        <v>114</v>
      </c>
      <c r="I283" t="s">
        <v>121</v>
      </c>
      <c r="J283" t="s">
        <v>893</v>
      </c>
      <c r="K283" t="s">
        <v>733</v>
      </c>
      <c r="L283" t="s">
        <v>143</v>
      </c>
      <c r="M283" t="s">
        <v>315</v>
      </c>
      <c r="N283" t="s">
        <v>1007</v>
      </c>
      <c r="O283" t="s">
        <v>52</v>
      </c>
      <c r="P283" t="s">
        <v>48</v>
      </c>
      <c r="Q283" t="s">
        <v>1008</v>
      </c>
    </row>
    <row r="284" spans="1:24" x14ac:dyDescent="0.2">
      <c r="A284" t="s">
        <v>1084</v>
      </c>
      <c r="B284">
        <f t="shared" si="24"/>
        <v>9.3632958801498134E-2</v>
      </c>
      <c r="C284">
        <f t="shared" si="25"/>
        <v>5.8520599250936334E-3</v>
      </c>
      <c r="D284">
        <v>1.5</v>
      </c>
      <c r="F284" t="s">
        <v>1098</v>
      </c>
      <c r="G284" t="s">
        <v>318</v>
      </c>
      <c r="H284" t="s">
        <v>363</v>
      </c>
      <c r="I284" t="s">
        <v>387</v>
      </c>
      <c r="J284" t="s">
        <v>224</v>
      </c>
      <c r="K284" t="s">
        <v>250</v>
      </c>
      <c r="L284" t="s">
        <v>48</v>
      </c>
      <c r="M284" t="s">
        <v>981</v>
      </c>
      <c r="N284" t="s">
        <v>340</v>
      </c>
      <c r="O284" t="s">
        <v>48</v>
      </c>
      <c r="P284" t="s">
        <v>971</v>
      </c>
      <c r="Q284" t="s">
        <v>158</v>
      </c>
      <c r="R284" t="s">
        <v>48</v>
      </c>
      <c r="S284" t="s">
        <v>1009</v>
      </c>
    </row>
    <row r="285" spans="1:24" x14ac:dyDescent="0.2">
      <c r="A285" t="s">
        <v>1084</v>
      </c>
      <c r="B285">
        <f t="shared" si="24"/>
        <v>9.3632958801498134E-2</v>
      </c>
      <c r="C285">
        <f t="shared" si="25"/>
        <v>5.8520599250936334E-3</v>
      </c>
      <c r="D285">
        <v>1.4</v>
      </c>
      <c r="F285" t="s">
        <v>1098</v>
      </c>
      <c r="G285" t="s">
        <v>905</v>
      </c>
      <c r="H285" t="s">
        <v>924</v>
      </c>
      <c r="I285" t="s">
        <v>1010</v>
      </c>
      <c r="J285" t="s">
        <v>1</v>
      </c>
      <c r="K285" t="s">
        <v>969</v>
      </c>
      <c r="L285" t="s">
        <v>121</v>
      </c>
      <c r="M285" t="s">
        <v>191</v>
      </c>
      <c r="N285" t="s">
        <v>516</v>
      </c>
      <c r="O285" t="s">
        <v>57</v>
      </c>
      <c r="P285" t="s">
        <v>1</v>
      </c>
      <c r="Q285" t="s">
        <v>120</v>
      </c>
      <c r="R285" t="s">
        <v>121</v>
      </c>
      <c r="S285" t="s">
        <v>343</v>
      </c>
    </row>
    <row r="286" spans="1:24" x14ac:dyDescent="0.2">
      <c r="A286" t="s">
        <v>1084</v>
      </c>
      <c r="B286">
        <f t="shared" si="24"/>
        <v>9.3632958801498134E-2</v>
      </c>
      <c r="C286">
        <f t="shared" si="25"/>
        <v>5.8520599250936334E-3</v>
      </c>
      <c r="D286">
        <v>1.3</v>
      </c>
      <c r="F286" t="s">
        <v>1098</v>
      </c>
      <c r="G286" t="s">
        <v>72</v>
      </c>
      <c r="H286" t="s">
        <v>779</v>
      </c>
      <c r="I286" t="s">
        <v>387</v>
      </c>
      <c r="J286" t="s">
        <v>250</v>
      </c>
      <c r="K286" t="s">
        <v>680</v>
      </c>
      <c r="L286" t="s">
        <v>1011</v>
      </c>
      <c r="M286" t="s">
        <v>298</v>
      </c>
      <c r="N286" t="s">
        <v>48</v>
      </c>
      <c r="O286" t="s">
        <v>1012</v>
      </c>
      <c r="P286" t="s">
        <v>158</v>
      </c>
      <c r="Q286" t="s">
        <v>48</v>
      </c>
      <c r="R286" t="s">
        <v>518</v>
      </c>
    </row>
    <row r="287" spans="1:24" x14ac:dyDescent="0.2">
      <c r="A287" t="s">
        <v>1084</v>
      </c>
      <c r="B287">
        <f t="shared" si="24"/>
        <v>9.3632958801498134E-2</v>
      </c>
      <c r="C287">
        <f t="shared" si="25"/>
        <v>5.8520599250936334E-3</v>
      </c>
      <c r="D287">
        <v>1.2</v>
      </c>
      <c r="F287" t="s">
        <v>1098</v>
      </c>
      <c r="G287" t="s">
        <v>841</v>
      </c>
      <c r="H287" t="s">
        <v>940</v>
      </c>
      <c r="I287" t="s">
        <v>460</v>
      </c>
      <c r="J287" t="s">
        <v>67</v>
      </c>
      <c r="K287" t="s">
        <v>48</v>
      </c>
      <c r="L287" t="s">
        <v>890</v>
      </c>
      <c r="M287" t="s">
        <v>586</v>
      </c>
      <c r="N287" t="s">
        <v>48</v>
      </c>
      <c r="O287" t="s">
        <v>1013</v>
      </c>
      <c r="P287" t="s">
        <v>672</v>
      </c>
      <c r="Q287" t="s">
        <v>48</v>
      </c>
      <c r="R287" t="s">
        <v>1014</v>
      </c>
    </row>
    <row r="288" spans="1:24" x14ac:dyDescent="0.2">
      <c r="A288" t="s">
        <v>1084</v>
      </c>
      <c r="B288">
        <f t="shared" si="24"/>
        <v>9.3632958801498134E-2</v>
      </c>
      <c r="C288">
        <f t="shared" si="25"/>
        <v>5.8520599250936334E-3</v>
      </c>
      <c r="D288">
        <v>1.1000000000000001</v>
      </c>
      <c r="F288" t="s">
        <v>1098</v>
      </c>
      <c r="G288" t="s">
        <v>318</v>
      </c>
      <c r="H288" t="s">
        <v>666</v>
      </c>
      <c r="I288" t="s">
        <v>662</v>
      </c>
      <c r="J288" t="s">
        <v>101</v>
      </c>
      <c r="K288" t="s">
        <v>1</v>
      </c>
      <c r="L288" t="s">
        <v>519</v>
      </c>
      <c r="M288" t="s">
        <v>711</v>
      </c>
      <c r="N288" t="s">
        <v>177</v>
      </c>
      <c r="O288" t="s">
        <v>79</v>
      </c>
      <c r="P288" t="s">
        <v>612</v>
      </c>
      <c r="Q288" t="s">
        <v>712</v>
      </c>
    </row>
    <row r="289" spans="1:19" x14ac:dyDescent="0.2">
      <c r="A289" t="s">
        <v>1084</v>
      </c>
      <c r="B289">
        <f t="shared" si="24"/>
        <v>9.3632958801498134E-2</v>
      </c>
      <c r="C289">
        <f t="shared" si="25"/>
        <v>5.8520599250936334E-3</v>
      </c>
      <c r="D289">
        <v>1</v>
      </c>
      <c r="F289" t="s">
        <v>1098</v>
      </c>
      <c r="G289" t="s">
        <v>841</v>
      </c>
      <c r="H289" t="s">
        <v>1015</v>
      </c>
      <c r="I289" t="s">
        <v>460</v>
      </c>
      <c r="J289" t="s">
        <v>67</v>
      </c>
      <c r="K289" t="s">
        <v>68</v>
      </c>
      <c r="L289" t="s">
        <v>504</v>
      </c>
      <c r="M289" t="s">
        <v>52</v>
      </c>
      <c r="N289" t="s">
        <v>1016</v>
      </c>
      <c r="O289" t="s">
        <v>147</v>
      </c>
      <c r="P289" t="s">
        <v>85</v>
      </c>
      <c r="Q289" t="s">
        <v>346</v>
      </c>
      <c r="R289" t="s">
        <v>442</v>
      </c>
      <c r="S289" t="s">
        <v>306</v>
      </c>
    </row>
    <row r="290" spans="1:19" x14ac:dyDescent="0.2">
      <c r="A290" t="s">
        <v>1084</v>
      </c>
      <c r="B290">
        <f t="shared" si="24"/>
        <v>9.3632958801498134E-2</v>
      </c>
      <c r="C290">
        <f t="shared" si="25"/>
        <v>5.8520599250936334E-3</v>
      </c>
      <c r="D290">
        <v>0.90000000000000102</v>
      </c>
      <c r="F290" t="s">
        <v>1098</v>
      </c>
      <c r="G290" t="s">
        <v>182</v>
      </c>
      <c r="H290" t="s">
        <v>1017</v>
      </c>
      <c r="I290" t="s">
        <v>662</v>
      </c>
      <c r="J290" t="s">
        <v>109</v>
      </c>
      <c r="K290" t="s">
        <v>48</v>
      </c>
      <c r="L290" t="s">
        <v>1018</v>
      </c>
      <c r="M290" t="s">
        <v>58</v>
      </c>
      <c r="N290" t="s">
        <v>48</v>
      </c>
      <c r="O290" t="s">
        <v>1019</v>
      </c>
      <c r="P290" t="s">
        <v>536</v>
      </c>
      <c r="Q290" t="s">
        <v>48</v>
      </c>
      <c r="R290" t="s">
        <v>1020</v>
      </c>
    </row>
    <row r="291" spans="1:19" x14ac:dyDescent="0.2">
      <c r="A291" t="s">
        <v>1084</v>
      </c>
      <c r="B291">
        <f t="shared" si="24"/>
        <v>9.3632958801498134E-2</v>
      </c>
      <c r="C291">
        <f t="shared" si="25"/>
        <v>5.8520599250936334E-3</v>
      </c>
      <c r="D291">
        <v>0.80000000000000104</v>
      </c>
      <c r="F291" t="s">
        <v>1098</v>
      </c>
      <c r="G291" t="s">
        <v>72</v>
      </c>
      <c r="H291" t="s">
        <v>938</v>
      </c>
      <c r="I291" t="s">
        <v>460</v>
      </c>
      <c r="J291" t="s">
        <v>67</v>
      </c>
      <c r="K291" t="s">
        <v>68</v>
      </c>
      <c r="L291" t="s">
        <v>137</v>
      </c>
      <c r="M291" t="s">
        <v>1021</v>
      </c>
      <c r="N291" t="s">
        <v>48</v>
      </c>
      <c r="O291" t="s">
        <v>1022</v>
      </c>
      <c r="P291" t="s">
        <v>106</v>
      </c>
      <c r="Q291" t="s">
        <v>42</v>
      </c>
      <c r="R291" t="s">
        <v>750</v>
      </c>
    </row>
    <row r="292" spans="1:19" x14ac:dyDescent="0.2">
      <c r="A292" t="s">
        <v>1084</v>
      </c>
      <c r="B292">
        <f t="shared" si="24"/>
        <v>9.3632958801498134E-2</v>
      </c>
      <c r="C292">
        <f t="shared" si="25"/>
        <v>5.8520599250936334E-3</v>
      </c>
      <c r="D292">
        <v>0.70000000000000095</v>
      </c>
      <c r="F292" t="s">
        <v>1098</v>
      </c>
      <c r="G292" t="s">
        <v>274</v>
      </c>
      <c r="H292" t="s">
        <v>75</v>
      </c>
      <c r="I292" t="s">
        <v>885</v>
      </c>
      <c r="J292" t="s">
        <v>886</v>
      </c>
      <c r="K292" t="s">
        <v>629</v>
      </c>
      <c r="L292" t="s">
        <v>630</v>
      </c>
      <c r="M292" t="s">
        <v>48</v>
      </c>
      <c r="N292" t="s">
        <v>770</v>
      </c>
      <c r="O292" t="s">
        <v>52</v>
      </c>
      <c r="P292" t="s">
        <v>680</v>
      </c>
      <c r="Q292" t="s">
        <v>148</v>
      </c>
      <c r="R292" t="s">
        <v>256</v>
      </c>
    </row>
    <row r="293" spans="1:19" x14ac:dyDescent="0.2">
      <c r="A293" t="s">
        <v>1084</v>
      </c>
      <c r="B293">
        <f t="shared" si="24"/>
        <v>9.3632958801498134E-2</v>
      </c>
      <c r="C293">
        <f t="shared" si="25"/>
        <v>5.8520599250936334E-3</v>
      </c>
      <c r="D293">
        <v>0.6</v>
      </c>
      <c r="F293" t="s">
        <v>1098</v>
      </c>
      <c r="G293" t="s">
        <v>72</v>
      </c>
      <c r="H293" t="s">
        <v>1023</v>
      </c>
      <c r="I293" t="s">
        <v>662</v>
      </c>
      <c r="J293" t="s">
        <v>109</v>
      </c>
      <c r="K293" t="s">
        <v>52</v>
      </c>
      <c r="L293" t="s">
        <v>967</v>
      </c>
      <c r="M293" t="s">
        <v>521</v>
      </c>
      <c r="N293" t="s">
        <v>1024</v>
      </c>
      <c r="O293" t="s">
        <v>884</v>
      </c>
      <c r="P293" t="s">
        <v>177</v>
      </c>
      <c r="Q293" t="s">
        <v>1025</v>
      </c>
    </row>
    <row r="294" spans="1:19" x14ac:dyDescent="0.2">
      <c r="A294" t="s">
        <v>1084</v>
      </c>
      <c r="B294">
        <f t="shared" si="24"/>
        <v>9.3632958801498134E-2</v>
      </c>
      <c r="C294">
        <f t="shared" si="25"/>
        <v>5.8520599250936334E-3</v>
      </c>
      <c r="D294">
        <v>0.5</v>
      </c>
      <c r="F294" t="s">
        <v>1098</v>
      </c>
      <c r="G294" t="s">
        <v>318</v>
      </c>
      <c r="H294" t="s">
        <v>910</v>
      </c>
      <c r="I294" t="s">
        <v>460</v>
      </c>
      <c r="J294" t="s">
        <v>67</v>
      </c>
      <c r="K294" t="s">
        <v>101</v>
      </c>
      <c r="L294" t="s">
        <v>193</v>
      </c>
      <c r="M294" t="s">
        <v>315</v>
      </c>
      <c r="N294" t="s">
        <v>982</v>
      </c>
      <c r="O294" t="s">
        <v>52</v>
      </c>
      <c r="P294" t="s">
        <v>48</v>
      </c>
      <c r="Q294" t="s">
        <v>1026</v>
      </c>
      <c r="R294" t="s">
        <v>657</v>
      </c>
      <c r="S294" t="s">
        <v>921</v>
      </c>
    </row>
    <row r="295" spans="1:19" x14ac:dyDescent="0.2">
      <c r="A295" t="s">
        <v>1084</v>
      </c>
      <c r="B295">
        <f t="shared" si="24"/>
        <v>9.3632958801498134E-2</v>
      </c>
      <c r="C295">
        <f t="shared" si="25"/>
        <v>5.8520599250936334E-3</v>
      </c>
      <c r="D295">
        <v>0.4</v>
      </c>
      <c r="F295" t="s">
        <v>1098</v>
      </c>
      <c r="G295" t="s">
        <v>926</v>
      </c>
      <c r="H295" t="s">
        <v>1017</v>
      </c>
      <c r="I295" t="s">
        <v>387</v>
      </c>
      <c r="J295" t="s">
        <v>250</v>
      </c>
      <c r="K295" t="s">
        <v>193</v>
      </c>
      <c r="L295" t="s">
        <v>48</v>
      </c>
      <c r="M295" t="s">
        <v>970</v>
      </c>
      <c r="N295" t="s">
        <v>917</v>
      </c>
      <c r="O295" t="s">
        <v>48</v>
      </c>
      <c r="P295" t="s">
        <v>1027</v>
      </c>
      <c r="Q295" t="s">
        <v>106</v>
      </c>
      <c r="R295" t="s">
        <v>48</v>
      </c>
      <c r="S295" t="s">
        <v>234</v>
      </c>
    </row>
    <row r="296" spans="1:19" x14ac:dyDescent="0.2">
      <c r="A296" t="s">
        <v>1084</v>
      </c>
      <c r="B296">
        <f t="shared" si="24"/>
        <v>9.3632958801498134E-2</v>
      </c>
      <c r="C296">
        <f t="shared" si="25"/>
        <v>5.8520599250936334E-3</v>
      </c>
      <c r="D296">
        <v>0.3</v>
      </c>
      <c r="F296" t="s">
        <v>1098</v>
      </c>
      <c r="G296" t="s">
        <v>841</v>
      </c>
      <c r="H296" t="s">
        <v>363</v>
      </c>
      <c r="I296" t="s">
        <v>662</v>
      </c>
      <c r="J296" t="s">
        <v>224</v>
      </c>
      <c r="K296" t="s">
        <v>48</v>
      </c>
      <c r="L296" t="s">
        <v>1028</v>
      </c>
      <c r="M296" t="s">
        <v>58</v>
      </c>
      <c r="N296" t="s">
        <v>48</v>
      </c>
      <c r="O296" t="s">
        <v>66</v>
      </c>
      <c r="P296" t="s">
        <v>158</v>
      </c>
      <c r="Q296" t="s">
        <v>48</v>
      </c>
      <c r="R296" t="s">
        <v>952</v>
      </c>
    </row>
    <row r="297" spans="1:19" x14ac:dyDescent="0.2">
      <c r="A297" t="s">
        <v>1084</v>
      </c>
      <c r="B297">
        <f t="shared" si="24"/>
        <v>9.3632958801498134E-2</v>
      </c>
      <c r="C297">
        <f t="shared" si="25"/>
        <v>5.8520599250936334E-3</v>
      </c>
      <c r="D297">
        <v>0.2</v>
      </c>
      <c r="F297" t="s">
        <v>1098</v>
      </c>
      <c r="G297" t="s">
        <v>182</v>
      </c>
      <c r="H297" t="s">
        <v>936</v>
      </c>
      <c r="I297" t="s">
        <v>460</v>
      </c>
      <c r="J297" t="s">
        <v>193</v>
      </c>
      <c r="K297" t="s">
        <v>48</v>
      </c>
      <c r="L297" t="s">
        <v>1029</v>
      </c>
      <c r="M297" t="s">
        <v>76</v>
      </c>
      <c r="N297" t="s">
        <v>48</v>
      </c>
      <c r="O297" t="s">
        <v>311</v>
      </c>
      <c r="P297" t="s">
        <v>555</v>
      </c>
      <c r="Q297" t="s">
        <v>52</v>
      </c>
      <c r="R297" t="s">
        <v>48</v>
      </c>
      <c r="S297" t="s">
        <v>518</v>
      </c>
    </row>
    <row r="298" spans="1:19" x14ac:dyDescent="0.2">
      <c r="A298" t="s">
        <v>1084</v>
      </c>
      <c r="B298">
        <f t="shared" si="24"/>
        <v>9.3632958801498134E-2</v>
      </c>
      <c r="C298">
        <f t="shared" si="25"/>
        <v>5.8520599250936334E-3</v>
      </c>
      <c r="D298">
        <v>9.9999999999999895E-2</v>
      </c>
      <c r="F298" t="s">
        <v>1098</v>
      </c>
      <c r="G298" t="s">
        <v>926</v>
      </c>
      <c r="H298" t="s">
        <v>235</v>
      </c>
      <c r="I298" t="s">
        <v>387</v>
      </c>
      <c r="J298" t="s">
        <v>250</v>
      </c>
      <c r="K298" t="s">
        <v>48</v>
      </c>
      <c r="L298" t="s">
        <v>981</v>
      </c>
      <c r="M298" t="s">
        <v>340</v>
      </c>
      <c r="N298" t="s">
        <v>48</v>
      </c>
      <c r="O298" t="s">
        <v>1030</v>
      </c>
      <c r="P298" t="s">
        <v>41</v>
      </c>
      <c r="Q298" t="s">
        <v>48</v>
      </c>
      <c r="R298" t="s">
        <v>1031</v>
      </c>
    </row>
    <row r="299" spans="1:19" x14ac:dyDescent="0.2">
      <c r="A299" t="s">
        <v>1084</v>
      </c>
      <c r="B299">
        <f t="shared" si="24"/>
        <v>9.3632958801498134E-2</v>
      </c>
      <c r="C299">
        <f t="shared" si="25"/>
        <v>5.8520599250936334E-3</v>
      </c>
      <c r="D299">
        <v>0</v>
      </c>
      <c r="F299" t="s">
        <v>1098</v>
      </c>
      <c r="G299" t="s">
        <v>796</v>
      </c>
      <c r="H299" t="s">
        <v>121</v>
      </c>
      <c r="I299" t="s">
        <v>797</v>
      </c>
      <c r="J299" t="s">
        <v>746</v>
      </c>
      <c r="K299" t="s">
        <v>68</v>
      </c>
      <c r="L299" t="s">
        <v>44</v>
      </c>
      <c r="M299" t="s">
        <v>83</v>
      </c>
      <c r="N299" t="s">
        <v>52</v>
      </c>
      <c r="O299" t="s">
        <v>368</v>
      </c>
      <c r="P299" t="s">
        <v>52</v>
      </c>
      <c r="Q299" t="s">
        <v>48</v>
      </c>
      <c r="R299" t="s">
        <v>1032</v>
      </c>
    </row>
    <row r="300" spans="1:19" x14ac:dyDescent="0.2">
      <c r="A300" t="s">
        <v>1084</v>
      </c>
      <c r="B300">
        <f t="shared" si="24"/>
        <v>9.3632958801498134E-2</v>
      </c>
      <c r="C300">
        <f t="shared" si="25"/>
        <v>5.8520599250936334E-3</v>
      </c>
      <c r="D300">
        <v>-0.1</v>
      </c>
      <c r="F300" t="s">
        <v>1098</v>
      </c>
      <c r="G300" t="s">
        <v>905</v>
      </c>
      <c r="H300" t="s">
        <v>906</v>
      </c>
      <c r="I300" t="s">
        <v>460</v>
      </c>
      <c r="J300" t="s">
        <v>67</v>
      </c>
      <c r="K300" t="s">
        <v>68</v>
      </c>
      <c r="L300" t="s">
        <v>504</v>
      </c>
      <c r="M300" t="s">
        <v>52</v>
      </c>
      <c r="N300" t="s">
        <v>1033</v>
      </c>
      <c r="O300" t="s">
        <v>85</v>
      </c>
      <c r="P300" t="s">
        <v>401</v>
      </c>
      <c r="Q300" t="s">
        <v>106</v>
      </c>
      <c r="R300" t="s">
        <v>42</v>
      </c>
      <c r="S300" t="s">
        <v>750</v>
      </c>
    </row>
    <row r="301" spans="1:19" x14ac:dyDescent="0.2">
      <c r="A301" t="s">
        <v>1084</v>
      </c>
      <c r="B301">
        <f t="shared" si="24"/>
        <v>9.3632958801498134E-2</v>
      </c>
      <c r="C301">
        <f t="shared" si="25"/>
        <v>5.8520599250936334E-3</v>
      </c>
      <c r="D301">
        <v>-0.2</v>
      </c>
      <c r="F301" t="s">
        <v>1098</v>
      </c>
      <c r="G301" t="s">
        <v>72</v>
      </c>
      <c r="H301" t="s">
        <v>1034</v>
      </c>
      <c r="I301" t="s">
        <v>976</v>
      </c>
      <c r="J301" t="s">
        <v>67</v>
      </c>
      <c r="K301" t="s">
        <v>465</v>
      </c>
      <c r="L301" t="s">
        <v>949</v>
      </c>
      <c r="M301" t="s">
        <v>896</v>
      </c>
      <c r="N301" t="s">
        <v>48</v>
      </c>
      <c r="O301" t="s">
        <v>1035</v>
      </c>
      <c r="P301" t="s">
        <v>158</v>
      </c>
      <c r="Q301" t="s">
        <v>48</v>
      </c>
      <c r="R301" t="s">
        <v>518</v>
      </c>
    </row>
    <row r="302" spans="1:19" x14ac:dyDescent="0.2">
      <c r="A302" t="s">
        <v>1085</v>
      </c>
      <c r="B302">
        <f>1/16.62</f>
        <v>6.0168471720818288E-2</v>
      </c>
      <c r="C302">
        <f>1/16/16.62</f>
        <v>3.760529482551143E-3</v>
      </c>
      <c r="D302">
        <v>1.7</v>
      </c>
      <c r="F302" t="s">
        <v>1098</v>
      </c>
      <c r="G302" t="s">
        <v>943</v>
      </c>
      <c r="H302" t="s">
        <v>626</v>
      </c>
      <c r="I302" t="s">
        <v>474</v>
      </c>
      <c r="J302" t="s">
        <v>101</v>
      </c>
      <c r="K302" t="s">
        <v>193</v>
      </c>
      <c r="L302" t="s">
        <v>1037</v>
      </c>
      <c r="M302" t="s">
        <v>919</v>
      </c>
      <c r="N302" t="s">
        <v>52</v>
      </c>
      <c r="O302" t="s">
        <v>48</v>
      </c>
      <c r="P302" t="s">
        <v>524</v>
      </c>
      <c r="Q302" t="s">
        <v>892</v>
      </c>
    </row>
    <row r="303" spans="1:19" x14ac:dyDescent="0.2">
      <c r="A303" t="s">
        <v>1085</v>
      </c>
      <c r="B303">
        <f t="shared" ref="B303:B321" si="26">1/16.62</f>
        <v>6.0168471720818288E-2</v>
      </c>
      <c r="C303">
        <f t="shared" ref="C303:C321" si="27">1/16/16.62</f>
        <v>3.760529482551143E-3</v>
      </c>
      <c r="D303">
        <v>1.6</v>
      </c>
      <c r="F303" t="s">
        <v>1098</v>
      </c>
      <c r="G303" t="s">
        <v>926</v>
      </c>
      <c r="H303" t="s">
        <v>1038</v>
      </c>
      <c r="I303" t="s">
        <v>387</v>
      </c>
      <c r="J303" t="s">
        <v>350</v>
      </c>
      <c r="K303" t="s">
        <v>121</v>
      </c>
      <c r="L303" t="s">
        <v>101</v>
      </c>
      <c r="M303" t="s">
        <v>52</v>
      </c>
      <c r="N303" t="s">
        <v>883</v>
      </c>
      <c r="O303" t="s">
        <v>128</v>
      </c>
      <c r="P303" t="s">
        <v>79</v>
      </c>
      <c r="Q303" t="s">
        <v>55</v>
      </c>
      <c r="R303" t="s">
        <v>1039</v>
      </c>
    </row>
    <row r="304" spans="1:19" x14ac:dyDescent="0.2">
      <c r="A304" t="s">
        <v>1085</v>
      </c>
      <c r="B304">
        <f t="shared" si="26"/>
        <v>6.0168471720818288E-2</v>
      </c>
      <c r="C304">
        <f t="shared" si="27"/>
        <v>3.760529482551143E-3</v>
      </c>
      <c r="D304">
        <v>1.5</v>
      </c>
      <c r="F304" t="s">
        <v>1098</v>
      </c>
      <c r="G304" t="s">
        <v>210</v>
      </c>
      <c r="H304" t="s">
        <v>409</v>
      </c>
      <c r="I304" t="s">
        <v>744</v>
      </c>
      <c r="J304" t="s">
        <v>68</v>
      </c>
      <c r="K304" t="s">
        <v>144</v>
      </c>
      <c r="L304" t="s">
        <v>560</v>
      </c>
      <c r="M304" t="s">
        <v>52</v>
      </c>
      <c r="N304" t="s">
        <v>48</v>
      </c>
      <c r="O304" t="s">
        <v>1040</v>
      </c>
      <c r="P304" t="s">
        <v>306</v>
      </c>
    </row>
    <row r="305" spans="1:19" x14ac:dyDescent="0.2">
      <c r="A305" t="s">
        <v>1085</v>
      </c>
      <c r="B305">
        <f t="shared" si="26"/>
        <v>6.0168471720818288E-2</v>
      </c>
      <c r="C305">
        <f t="shared" si="27"/>
        <v>3.760529482551143E-3</v>
      </c>
      <c r="D305">
        <v>1.4</v>
      </c>
      <c r="F305" t="s">
        <v>1098</v>
      </c>
      <c r="G305" t="s">
        <v>72</v>
      </c>
      <c r="H305" t="s">
        <v>984</v>
      </c>
      <c r="I305" t="s">
        <v>511</v>
      </c>
      <c r="J305" t="s">
        <v>1</v>
      </c>
      <c r="K305" t="s">
        <v>1041</v>
      </c>
      <c r="L305" t="s">
        <v>1042</v>
      </c>
      <c r="M305" t="s">
        <v>47</v>
      </c>
      <c r="N305" t="s">
        <v>1</v>
      </c>
      <c r="O305" t="s">
        <v>1043</v>
      </c>
      <c r="P305" t="s">
        <v>656</v>
      </c>
      <c r="Q305" t="s">
        <v>1044</v>
      </c>
      <c r="R305" t="s">
        <v>961</v>
      </c>
      <c r="S305" t="s">
        <v>658</v>
      </c>
    </row>
    <row r="306" spans="1:19" x14ac:dyDescent="0.2">
      <c r="A306" t="s">
        <v>1085</v>
      </c>
      <c r="B306">
        <f t="shared" si="26"/>
        <v>6.0168471720818288E-2</v>
      </c>
      <c r="C306">
        <f t="shared" si="27"/>
        <v>3.760529482551143E-3</v>
      </c>
      <c r="D306">
        <v>1.3</v>
      </c>
      <c r="F306" t="s">
        <v>1098</v>
      </c>
      <c r="G306" t="s">
        <v>318</v>
      </c>
      <c r="H306" t="s">
        <v>1045</v>
      </c>
      <c r="I306" t="s">
        <v>460</v>
      </c>
      <c r="J306" t="s">
        <v>48</v>
      </c>
      <c r="K306" t="s">
        <v>459</v>
      </c>
      <c r="L306" t="s">
        <v>298</v>
      </c>
      <c r="M306" t="s">
        <v>48</v>
      </c>
      <c r="N306" t="s">
        <v>1046</v>
      </c>
      <c r="O306" t="s">
        <v>106</v>
      </c>
      <c r="P306" t="s">
        <v>48</v>
      </c>
      <c r="Q306" t="s">
        <v>925</v>
      </c>
    </row>
    <row r="307" spans="1:19" x14ac:dyDescent="0.2">
      <c r="A307" t="s">
        <v>1085</v>
      </c>
      <c r="B307">
        <f t="shared" si="26"/>
        <v>6.0168471720818288E-2</v>
      </c>
      <c r="C307">
        <f t="shared" si="27"/>
        <v>3.760529482551143E-3</v>
      </c>
      <c r="D307">
        <v>1.2</v>
      </c>
      <c r="F307" t="s">
        <v>1098</v>
      </c>
      <c r="G307" t="s">
        <v>263</v>
      </c>
      <c r="H307" t="s">
        <v>1047</v>
      </c>
      <c r="I307" t="s">
        <v>211</v>
      </c>
      <c r="J307" t="s">
        <v>153</v>
      </c>
      <c r="K307" t="s">
        <v>48</v>
      </c>
      <c r="L307" t="s">
        <v>986</v>
      </c>
      <c r="M307" t="s">
        <v>489</v>
      </c>
      <c r="N307" t="s">
        <v>63</v>
      </c>
      <c r="O307" t="s">
        <v>75</v>
      </c>
      <c r="P307" t="s">
        <v>769</v>
      </c>
    </row>
    <row r="308" spans="1:19" x14ac:dyDescent="0.2">
      <c r="A308" t="s">
        <v>1085</v>
      </c>
      <c r="B308">
        <f t="shared" si="26"/>
        <v>6.0168471720818288E-2</v>
      </c>
      <c r="C308">
        <f t="shared" si="27"/>
        <v>3.760529482551143E-3</v>
      </c>
      <c r="D308">
        <v>1.1000000000000001</v>
      </c>
      <c r="F308" t="s">
        <v>1098</v>
      </c>
      <c r="G308" t="s">
        <v>926</v>
      </c>
      <c r="H308" t="s">
        <v>339</v>
      </c>
      <c r="I308" t="s">
        <v>387</v>
      </c>
      <c r="J308" t="s">
        <v>224</v>
      </c>
      <c r="K308" t="s">
        <v>609</v>
      </c>
      <c r="L308" t="s">
        <v>48</v>
      </c>
      <c r="M308" t="s">
        <v>1048</v>
      </c>
      <c r="N308" t="s">
        <v>58</v>
      </c>
      <c r="O308" t="s">
        <v>48</v>
      </c>
      <c r="P308" t="s">
        <v>1049</v>
      </c>
      <c r="Q308" t="s">
        <v>97</v>
      </c>
    </row>
    <row r="309" spans="1:19" x14ac:dyDescent="0.2">
      <c r="A309" t="s">
        <v>1085</v>
      </c>
      <c r="B309">
        <f t="shared" si="26"/>
        <v>6.0168471720818288E-2</v>
      </c>
      <c r="C309">
        <f t="shared" si="27"/>
        <v>3.760529482551143E-3</v>
      </c>
      <c r="D309">
        <v>1</v>
      </c>
      <c r="F309" t="s">
        <v>1098</v>
      </c>
      <c r="G309" t="s">
        <v>72</v>
      </c>
      <c r="H309" t="s">
        <v>882</v>
      </c>
      <c r="I309" t="s">
        <v>460</v>
      </c>
      <c r="J309" t="s">
        <v>67</v>
      </c>
      <c r="K309" t="s">
        <v>101</v>
      </c>
      <c r="L309" t="s">
        <v>315</v>
      </c>
      <c r="M309" t="s">
        <v>508</v>
      </c>
      <c r="N309" t="s">
        <v>533</v>
      </c>
      <c r="O309" t="s">
        <v>884</v>
      </c>
      <c r="P309" t="s">
        <v>177</v>
      </c>
      <c r="Q309" t="s">
        <v>1025</v>
      </c>
    </row>
    <row r="310" spans="1:19" x14ac:dyDescent="0.2">
      <c r="A310" t="s">
        <v>1085</v>
      </c>
      <c r="B310">
        <f t="shared" si="26"/>
        <v>6.0168471720818288E-2</v>
      </c>
      <c r="C310">
        <f t="shared" si="27"/>
        <v>3.760529482551143E-3</v>
      </c>
      <c r="D310">
        <v>0.90000000000000102</v>
      </c>
      <c r="F310" t="s">
        <v>1098</v>
      </c>
      <c r="G310" t="s">
        <v>182</v>
      </c>
      <c r="H310" t="s">
        <v>1005</v>
      </c>
      <c r="I310" t="s">
        <v>340</v>
      </c>
      <c r="J310" t="s">
        <v>1</v>
      </c>
      <c r="K310" t="s">
        <v>911</v>
      </c>
      <c r="L310" t="s">
        <v>121</v>
      </c>
      <c r="M310" t="s">
        <v>424</v>
      </c>
      <c r="N310" t="s">
        <v>191</v>
      </c>
      <c r="O310" t="s">
        <v>91</v>
      </c>
      <c r="P310" t="s">
        <v>57</v>
      </c>
      <c r="Q310" t="s">
        <v>424</v>
      </c>
      <c r="R310" t="s">
        <v>125</v>
      </c>
    </row>
    <row r="311" spans="1:19" x14ac:dyDescent="0.2">
      <c r="A311" t="s">
        <v>1085</v>
      </c>
      <c r="B311">
        <f t="shared" si="26"/>
        <v>6.0168471720818288E-2</v>
      </c>
      <c r="C311">
        <f t="shared" si="27"/>
        <v>3.760529482551143E-3</v>
      </c>
      <c r="D311">
        <v>0.80000000000000104</v>
      </c>
      <c r="F311" t="s">
        <v>1098</v>
      </c>
      <c r="G311" t="s">
        <v>72</v>
      </c>
      <c r="H311" t="s">
        <v>899</v>
      </c>
      <c r="I311" t="s">
        <v>387</v>
      </c>
      <c r="J311" t="s">
        <v>250</v>
      </c>
      <c r="K311" t="s">
        <v>465</v>
      </c>
      <c r="L311" t="s">
        <v>477</v>
      </c>
      <c r="M311" t="s">
        <v>58</v>
      </c>
      <c r="N311" t="s">
        <v>48</v>
      </c>
      <c r="O311" t="s">
        <v>1050</v>
      </c>
      <c r="P311" t="s">
        <v>536</v>
      </c>
      <c r="Q311" t="s">
        <v>48</v>
      </c>
      <c r="R311" t="s">
        <v>974</v>
      </c>
    </row>
    <row r="312" spans="1:19" x14ac:dyDescent="0.2">
      <c r="A312" t="s">
        <v>1085</v>
      </c>
      <c r="B312">
        <f t="shared" si="26"/>
        <v>6.0168471720818288E-2</v>
      </c>
      <c r="C312">
        <f t="shared" si="27"/>
        <v>3.760529482551143E-3</v>
      </c>
      <c r="D312">
        <v>0.70000000000000095</v>
      </c>
      <c r="F312" t="s">
        <v>1098</v>
      </c>
      <c r="G312" t="s">
        <v>263</v>
      </c>
      <c r="H312" t="s">
        <v>779</v>
      </c>
      <c r="I312" t="s">
        <v>958</v>
      </c>
      <c r="J312" t="s">
        <v>1</v>
      </c>
      <c r="K312" t="s">
        <v>588</v>
      </c>
      <c r="L312" t="s">
        <v>47</v>
      </c>
      <c r="M312" t="s">
        <v>1</v>
      </c>
      <c r="N312" t="s">
        <v>285</v>
      </c>
      <c r="O312" t="s">
        <v>959</v>
      </c>
      <c r="P312" t="s">
        <v>960</v>
      </c>
      <c r="Q312" t="s">
        <v>282</v>
      </c>
      <c r="R312" t="s">
        <v>961</v>
      </c>
      <c r="S312" t="s">
        <v>1051</v>
      </c>
    </row>
    <row r="313" spans="1:19" x14ac:dyDescent="0.2">
      <c r="A313" t="s">
        <v>1085</v>
      </c>
      <c r="B313">
        <f t="shared" si="26"/>
        <v>6.0168471720818288E-2</v>
      </c>
      <c r="C313">
        <f t="shared" si="27"/>
        <v>3.760529482551143E-3</v>
      </c>
      <c r="D313">
        <v>0.6</v>
      </c>
      <c r="F313" t="s">
        <v>1098</v>
      </c>
      <c r="G313" t="s">
        <v>1052</v>
      </c>
      <c r="H313" t="s">
        <v>585</v>
      </c>
      <c r="I313" t="s">
        <v>94</v>
      </c>
      <c r="J313" t="s">
        <v>1053</v>
      </c>
      <c r="K313" t="s">
        <v>416</v>
      </c>
      <c r="L313" t="s">
        <v>137</v>
      </c>
      <c r="M313" t="s">
        <v>1054</v>
      </c>
      <c r="N313" t="s">
        <v>52</v>
      </c>
      <c r="O313" t="s">
        <v>48</v>
      </c>
      <c r="P313" t="s">
        <v>1055</v>
      </c>
      <c r="Q313" t="s">
        <v>175</v>
      </c>
    </row>
    <row r="314" spans="1:19" x14ac:dyDescent="0.2">
      <c r="A314" t="s">
        <v>1085</v>
      </c>
      <c r="B314">
        <f t="shared" si="26"/>
        <v>6.0168471720818288E-2</v>
      </c>
      <c r="C314">
        <f t="shared" si="27"/>
        <v>3.760529482551143E-3</v>
      </c>
      <c r="D314">
        <v>0.5</v>
      </c>
      <c r="F314" t="s">
        <v>1098</v>
      </c>
      <c r="G314" t="s">
        <v>182</v>
      </c>
      <c r="H314" t="s">
        <v>979</v>
      </c>
      <c r="I314" t="s">
        <v>662</v>
      </c>
      <c r="J314" t="s">
        <v>109</v>
      </c>
      <c r="K314" t="s">
        <v>1</v>
      </c>
      <c r="L314" t="s">
        <v>711</v>
      </c>
      <c r="M314" t="s">
        <v>177</v>
      </c>
      <c r="N314" t="s">
        <v>574</v>
      </c>
      <c r="O314" t="s">
        <v>140</v>
      </c>
      <c r="P314" t="s">
        <v>309</v>
      </c>
      <c r="Q314" t="s">
        <v>121</v>
      </c>
      <c r="R314" t="s">
        <v>48</v>
      </c>
      <c r="S314" t="s">
        <v>276</v>
      </c>
    </row>
    <row r="315" spans="1:19" x14ac:dyDescent="0.2">
      <c r="A315" t="s">
        <v>1085</v>
      </c>
      <c r="B315">
        <f t="shared" si="26"/>
        <v>6.0168471720818288E-2</v>
      </c>
      <c r="C315">
        <f t="shared" si="27"/>
        <v>3.760529482551143E-3</v>
      </c>
      <c r="D315">
        <v>0.4</v>
      </c>
      <c r="F315" t="s">
        <v>1098</v>
      </c>
      <c r="G315" t="s">
        <v>943</v>
      </c>
      <c r="H315" t="s">
        <v>626</v>
      </c>
      <c r="I315" t="s">
        <v>1056</v>
      </c>
      <c r="J315" t="s">
        <v>101</v>
      </c>
      <c r="K315" t="s">
        <v>193</v>
      </c>
      <c r="L315" t="s">
        <v>315</v>
      </c>
      <c r="M315" t="s">
        <v>566</v>
      </c>
      <c r="N315" t="s">
        <v>41</v>
      </c>
      <c r="O315" t="s">
        <v>48</v>
      </c>
      <c r="P315" t="s">
        <v>358</v>
      </c>
      <c r="Q315" t="s">
        <v>171</v>
      </c>
      <c r="R315" t="s">
        <v>306</v>
      </c>
    </row>
    <row r="316" spans="1:19" x14ac:dyDescent="0.2">
      <c r="A316" t="s">
        <v>1085</v>
      </c>
      <c r="B316">
        <f t="shared" si="26"/>
        <v>6.0168471720818288E-2</v>
      </c>
      <c r="C316">
        <f t="shared" si="27"/>
        <v>3.760529482551143E-3</v>
      </c>
      <c r="D316">
        <v>0.3</v>
      </c>
      <c r="F316" t="s">
        <v>1098</v>
      </c>
      <c r="G316" t="s">
        <v>72</v>
      </c>
      <c r="H316" t="s">
        <v>40</v>
      </c>
      <c r="I316" t="s">
        <v>387</v>
      </c>
      <c r="J316" t="s">
        <v>250</v>
      </c>
      <c r="K316" t="s">
        <v>465</v>
      </c>
      <c r="L316" t="s">
        <v>319</v>
      </c>
      <c r="M316" t="s">
        <v>76</v>
      </c>
      <c r="N316" t="s">
        <v>48</v>
      </c>
      <c r="O316" t="s">
        <v>1057</v>
      </c>
      <c r="P316" t="s">
        <v>672</v>
      </c>
      <c r="Q316" t="s">
        <v>48</v>
      </c>
      <c r="R316" t="s">
        <v>1058</v>
      </c>
    </row>
    <row r="317" spans="1:19" x14ac:dyDescent="0.2">
      <c r="A317" t="s">
        <v>1085</v>
      </c>
      <c r="B317">
        <f t="shared" si="26"/>
        <v>6.0168471720818288E-2</v>
      </c>
      <c r="C317">
        <f t="shared" si="27"/>
        <v>3.760529482551143E-3</v>
      </c>
      <c r="D317">
        <v>0.2</v>
      </c>
      <c r="F317" t="s">
        <v>1098</v>
      </c>
      <c r="G317" t="s">
        <v>1052</v>
      </c>
      <c r="H317" t="s">
        <v>585</v>
      </c>
      <c r="I317" t="s">
        <v>94</v>
      </c>
      <c r="J317" t="s">
        <v>1059</v>
      </c>
      <c r="K317" t="s">
        <v>143</v>
      </c>
      <c r="L317" t="s">
        <v>144</v>
      </c>
      <c r="M317" t="s">
        <v>1060</v>
      </c>
      <c r="N317" t="s">
        <v>52</v>
      </c>
      <c r="O317" t="s">
        <v>48</v>
      </c>
      <c r="P317" t="s">
        <v>671</v>
      </c>
      <c r="Q317" t="s">
        <v>175</v>
      </c>
    </row>
    <row r="318" spans="1:19" x14ac:dyDescent="0.2">
      <c r="A318" t="s">
        <v>1085</v>
      </c>
      <c r="B318">
        <f t="shared" si="26"/>
        <v>6.0168471720818288E-2</v>
      </c>
      <c r="C318">
        <f t="shared" si="27"/>
        <v>3.760529482551143E-3</v>
      </c>
      <c r="D318">
        <v>9.9999999999999895E-2</v>
      </c>
      <c r="F318" t="s">
        <v>1098</v>
      </c>
      <c r="G318" t="s">
        <v>72</v>
      </c>
      <c r="H318" t="s">
        <v>1048</v>
      </c>
      <c r="I318" t="s">
        <v>935</v>
      </c>
      <c r="J318" t="s">
        <v>67</v>
      </c>
      <c r="K318" t="s">
        <v>465</v>
      </c>
      <c r="L318" t="s">
        <v>666</v>
      </c>
      <c r="M318" t="s">
        <v>58</v>
      </c>
      <c r="N318" t="s">
        <v>48</v>
      </c>
      <c r="O318" t="s">
        <v>1061</v>
      </c>
      <c r="P318" t="s">
        <v>158</v>
      </c>
      <c r="Q318" t="s">
        <v>48</v>
      </c>
      <c r="R318" t="s">
        <v>1062</v>
      </c>
    </row>
    <row r="319" spans="1:19" x14ac:dyDescent="0.2">
      <c r="A319" t="s">
        <v>1085</v>
      </c>
      <c r="B319">
        <f t="shared" si="26"/>
        <v>6.0168471720818288E-2</v>
      </c>
      <c r="C319">
        <f t="shared" si="27"/>
        <v>3.760529482551143E-3</v>
      </c>
      <c r="D319">
        <v>0</v>
      </c>
      <c r="F319" t="s">
        <v>1098</v>
      </c>
      <c r="G319" t="s">
        <v>926</v>
      </c>
      <c r="H319" t="s">
        <v>1017</v>
      </c>
      <c r="I319" t="s">
        <v>387</v>
      </c>
      <c r="J319" t="s">
        <v>250</v>
      </c>
      <c r="K319" t="s">
        <v>193</v>
      </c>
      <c r="L319" t="s">
        <v>48</v>
      </c>
      <c r="M319" t="s">
        <v>1029</v>
      </c>
      <c r="N319" t="s">
        <v>58</v>
      </c>
      <c r="O319" t="s">
        <v>48</v>
      </c>
      <c r="P319" t="s">
        <v>1063</v>
      </c>
      <c r="Q319" t="s">
        <v>41</v>
      </c>
      <c r="R319" t="s">
        <v>48</v>
      </c>
      <c r="S319" t="s">
        <v>1064</v>
      </c>
    </row>
    <row r="320" spans="1:19" x14ac:dyDescent="0.2">
      <c r="A320" t="s">
        <v>1085</v>
      </c>
      <c r="B320">
        <f t="shared" si="26"/>
        <v>6.0168471720818288E-2</v>
      </c>
      <c r="C320">
        <f t="shared" si="27"/>
        <v>3.760529482551143E-3</v>
      </c>
      <c r="D320">
        <v>-0.1</v>
      </c>
      <c r="F320" t="s">
        <v>1098</v>
      </c>
      <c r="G320" t="s">
        <v>926</v>
      </c>
      <c r="H320" t="s">
        <v>1065</v>
      </c>
      <c r="I320" t="s">
        <v>662</v>
      </c>
      <c r="J320" t="s">
        <v>224</v>
      </c>
      <c r="K320" t="s">
        <v>52</v>
      </c>
      <c r="L320" t="s">
        <v>883</v>
      </c>
      <c r="M320" t="s">
        <v>128</v>
      </c>
      <c r="N320" t="s">
        <v>1</v>
      </c>
      <c r="O320" t="s">
        <v>39</v>
      </c>
      <c r="P320" t="s">
        <v>884</v>
      </c>
      <c r="Q320" t="s">
        <v>177</v>
      </c>
      <c r="R320" t="s">
        <v>288</v>
      </c>
    </row>
    <row r="321" spans="1:17" x14ac:dyDescent="0.2">
      <c r="A321" t="s">
        <v>1085</v>
      </c>
      <c r="B321">
        <f t="shared" si="26"/>
        <v>6.0168471720818288E-2</v>
      </c>
      <c r="C321">
        <f t="shared" si="27"/>
        <v>3.760529482551143E-3</v>
      </c>
      <c r="D321">
        <v>-0.2</v>
      </c>
      <c r="F321" t="s">
        <v>1098</v>
      </c>
      <c r="G321" t="s">
        <v>61</v>
      </c>
      <c r="H321" t="s">
        <v>114</v>
      </c>
      <c r="I321" t="s">
        <v>121</v>
      </c>
      <c r="J321" t="s">
        <v>893</v>
      </c>
      <c r="K321" t="s">
        <v>733</v>
      </c>
      <c r="L321" t="s">
        <v>416</v>
      </c>
      <c r="M321" t="s">
        <v>1037</v>
      </c>
      <c r="N321" t="s">
        <v>422</v>
      </c>
      <c r="O321" t="s">
        <v>52</v>
      </c>
      <c r="P321" t="s">
        <v>48</v>
      </c>
      <c r="Q321" t="s">
        <v>909</v>
      </c>
    </row>
  </sheetData>
  <autoFilter ref="A1:AJ321" xr:uid="{3CB64D6A-C67D-3B4C-9795-CA3D01BB388C}"/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0013A-C71E-3947-B288-9F9A48A341B9}">
  <dimension ref="A1:AK321"/>
  <sheetViews>
    <sheetView workbookViewId="0">
      <pane ySplit="1" topLeftCell="A296" activePane="bottomLeft" state="frozen"/>
      <selection sqref="A1:XFD1048576"/>
      <selection pane="bottomLeft" activeCell="C122" sqref="C122:C141"/>
    </sheetView>
  </sheetViews>
  <sheetFormatPr baseColWidth="10" defaultColWidth="11" defaultRowHeight="16" x14ac:dyDescent="0.2"/>
  <cols>
    <col min="5" max="5" width="17.5" customWidth="1"/>
    <col min="6" max="21" width="10.83203125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/>
    </row>
    <row r="2" spans="1:37" x14ac:dyDescent="0.2">
      <c r="A2" t="s">
        <v>36</v>
      </c>
      <c r="B2">
        <v>1</v>
      </c>
      <c r="C2">
        <v>1</v>
      </c>
      <c r="D2">
        <v>1.7</v>
      </c>
      <c r="E2">
        <f>D2-0.8</f>
        <v>0.89999999999999991</v>
      </c>
      <c r="F2" t="s">
        <v>1099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</row>
    <row r="3" spans="1:37" x14ac:dyDescent="0.2">
      <c r="A3" t="s">
        <v>36</v>
      </c>
      <c r="B3">
        <v>1</v>
      </c>
      <c r="C3">
        <v>1</v>
      </c>
      <c r="D3">
        <v>1.6</v>
      </c>
      <c r="E3">
        <f>D3-0.8</f>
        <v>0.8</v>
      </c>
      <c r="F3" t="s">
        <v>1099</v>
      </c>
      <c r="G3" t="s">
        <v>50</v>
      </c>
      <c r="H3" t="s">
        <v>51</v>
      </c>
      <c r="I3" t="s">
        <v>52</v>
      </c>
      <c r="J3" t="s">
        <v>48</v>
      </c>
      <c r="K3" t="s">
        <v>53</v>
      </c>
      <c r="L3" t="s">
        <v>52</v>
      </c>
      <c r="M3" t="s">
        <v>54</v>
      </c>
      <c r="N3" t="s">
        <v>1</v>
      </c>
      <c r="O3" t="s">
        <v>55</v>
      </c>
      <c r="P3" t="s">
        <v>56</v>
      </c>
      <c r="Q3" t="s">
        <v>57</v>
      </c>
      <c r="R3" t="s">
        <v>58</v>
      </c>
      <c r="S3" t="s">
        <v>1</v>
      </c>
      <c r="T3" t="s">
        <v>59</v>
      </c>
      <c r="U3" t="s">
        <v>60</v>
      </c>
      <c r="V3" t="s">
        <v>50</v>
      </c>
      <c r="W3" t="s">
        <v>51</v>
      </c>
      <c r="X3" t="s">
        <v>52</v>
      </c>
      <c r="Y3" t="s">
        <v>48</v>
      </c>
      <c r="Z3" t="s">
        <v>53</v>
      </c>
      <c r="AA3" t="s">
        <v>52</v>
      </c>
      <c r="AB3" t="s">
        <v>54</v>
      </c>
      <c r="AC3" t="s">
        <v>1</v>
      </c>
      <c r="AD3" t="s">
        <v>55</v>
      </c>
      <c r="AE3" t="s">
        <v>56</v>
      </c>
      <c r="AF3" t="s">
        <v>57</v>
      </c>
      <c r="AG3" t="s">
        <v>58</v>
      </c>
      <c r="AH3" t="s">
        <v>1</v>
      </c>
      <c r="AI3" t="s">
        <v>59</v>
      </c>
      <c r="AJ3" t="s">
        <v>60</v>
      </c>
    </row>
    <row r="4" spans="1:37" x14ac:dyDescent="0.2">
      <c r="A4" t="s">
        <v>36</v>
      </c>
      <c r="B4">
        <v>1</v>
      </c>
      <c r="C4">
        <v>1</v>
      </c>
      <c r="D4">
        <v>1.5</v>
      </c>
      <c r="E4">
        <f t="shared" ref="E4:E67" si="0">D4-0.8</f>
        <v>0.7</v>
      </c>
      <c r="F4" t="s">
        <v>1099</v>
      </c>
      <c r="G4" t="s">
        <v>61</v>
      </c>
      <c r="H4" t="s">
        <v>48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V4" t="s">
        <v>61</v>
      </c>
      <c r="W4" t="s">
        <v>48</v>
      </c>
      <c r="X4" t="s">
        <v>62</v>
      </c>
      <c r="Y4" t="s">
        <v>63</v>
      </c>
      <c r="Z4" t="s">
        <v>64</v>
      </c>
      <c r="AA4" t="s">
        <v>65</v>
      </c>
      <c r="AB4" t="s">
        <v>66</v>
      </c>
      <c r="AC4" t="s">
        <v>67</v>
      </c>
      <c r="AD4" t="s">
        <v>68</v>
      </c>
      <c r="AE4" t="s">
        <v>69</v>
      </c>
      <c r="AF4" t="s">
        <v>70</v>
      </c>
      <c r="AG4" t="s">
        <v>71</v>
      </c>
    </row>
    <row r="5" spans="1:37" x14ac:dyDescent="0.2">
      <c r="A5" t="s">
        <v>36</v>
      </c>
      <c r="B5">
        <v>1</v>
      </c>
      <c r="C5">
        <v>1</v>
      </c>
      <c r="D5">
        <v>1.4</v>
      </c>
      <c r="E5">
        <f t="shared" si="0"/>
        <v>0.59999999999999987</v>
      </c>
      <c r="F5" t="s">
        <v>1099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41</v>
      </c>
      <c r="N5" t="s">
        <v>78</v>
      </c>
      <c r="O5" t="s">
        <v>79</v>
      </c>
      <c r="P5" t="s">
        <v>80</v>
      </c>
      <c r="Q5" t="s">
        <v>57</v>
      </c>
      <c r="R5" t="s">
        <v>1</v>
      </c>
      <c r="S5" t="s">
        <v>81</v>
      </c>
      <c r="V5" t="s">
        <v>72</v>
      </c>
      <c r="W5" t="s">
        <v>73</v>
      </c>
      <c r="X5" t="s">
        <v>74</v>
      </c>
      <c r="Y5" t="s">
        <v>75</v>
      </c>
      <c r="Z5" t="s">
        <v>76</v>
      </c>
      <c r="AA5" t="s">
        <v>77</v>
      </c>
      <c r="AB5" t="s">
        <v>41</v>
      </c>
      <c r="AC5" t="s">
        <v>78</v>
      </c>
      <c r="AD5" t="s">
        <v>79</v>
      </c>
      <c r="AE5" t="s">
        <v>80</v>
      </c>
      <c r="AF5" t="s">
        <v>57</v>
      </c>
      <c r="AG5" t="s">
        <v>1</v>
      </c>
      <c r="AH5" t="s">
        <v>81</v>
      </c>
    </row>
    <row r="6" spans="1:37" x14ac:dyDescent="0.2">
      <c r="A6" t="s">
        <v>36</v>
      </c>
      <c r="B6">
        <v>1</v>
      </c>
      <c r="C6">
        <v>1</v>
      </c>
      <c r="D6">
        <v>1.3</v>
      </c>
      <c r="E6">
        <f t="shared" si="0"/>
        <v>0.5</v>
      </c>
      <c r="F6" t="s">
        <v>1099</v>
      </c>
      <c r="G6" t="s">
        <v>82</v>
      </c>
      <c r="H6" t="s">
        <v>83</v>
      </c>
      <c r="I6" t="s">
        <v>52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68</v>
      </c>
      <c r="P6" t="s">
        <v>89</v>
      </c>
      <c r="Q6" t="s">
        <v>90</v>
      </c>
      <c r="R6" t="s">
        <v>91</v>
      </c>
      <c r="V6" t="s">
        <v>82</v>
      </c>
      <c r="W6" t="s">
        <v>83</v>
      </c>
      <c r="X6" t="s">
        <v>52</v>
      </c>
      <c r="Y6" t="s">
        <v>84</v>
      </c>
      <c r="Z6" t="s">
        <v>85</v>
      </c>
      <c r="AA6" t="s">
        <v>86</v>
      </c>
      <c r="AB6" t="s">
        <v>87</v>
      </c>
      <c r="AC6" t="s">
        <v>88</v>
      </c>
      <c r="AD6" t="s">
        <v>68</v>
      </c>
      <c r="AE6" t="s">
        <v>89</v>
      </c>
      <c r="AF6" t="s">
        <v>90</v>
      </c>
      <c r="AG6" t="s">
        <v>91</v>
      </c>
    </row>
    <row r="7" spans="1:37" x14ac:dyDescent="0.2">
      <c r="A7" t="s">
        <v>36</v>
      </c>
      <c r="B7">
        <v>1</v>
      </c>
      <c r="C7">
        <v>1</v>
      </c>
      <c r="D7">
        <v>1.2</v>
      </c>
      <c r="E7">
        <f t="shared" si="0"/>
        <v>0.39999999999999991</v>
      </c>
      <c r="F7" t="s">
        <v>1099</v>
      </c>
      <c r="G7" t="s">
        <v>50</v>
      </c>
      <c r="H7" t="s">
        <v>92</v>
      </c>
      <c r="I7" t="s">
        <v>93</v>
      </c>
      <c r="J7" t="s">
        <v>94</v>
      </c>
      <c r="K7" t="s">
        <v>48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  <c r="V7" t="s">
        <v>50</v>
      </c>
      <c r="W7" t="s">
        <v>92</v>
      </c>
      <c r="X7" t="s">
        <v>93</v>
      </c>
      <c r="Y7" t="s">
        <v>94</v>
      </c>
      <c r="Z7" t="s">
        <v>48</v>
      </c>
      <c r="AA7" t="s">
        <v>95</v>
      </c>
      <c r="AB7" t="s">
        <v>96</v>
      </c>
      <c r="AC7" t="s">
        <v>97</v>
      </c>
      <c r="AD7" t="s">
        <v>98</v>
      </c>
      <c r="AE7" t="s">
        <v>99</v>
      </c>
    </row>
    <row r="8" spans="1:37" x14ac:dyDescent="0.2">
      <c r="A8" t="s">
        <v>36</v>
      </c>
      <c r="B8">
        <v>1</v>
      </c>
      <c r="C8">
        <v>1</v>
      </c>
      <c r="D8">
        <v>1.1000000000000001</v>
      </c>
      <c r="E8">
        <f t="shared" si="0"/>
        <v>0.30000000000000004</v>
      </c>
      <c r="F8" t="s">
        <v>1099</v>
      </c>
      <c r="G8" t="s">
        <v>100</v>
      </c>
      <c r="H8" t="s">
        <v>101</v>
      </c>
      <c r="I8" t="s">
        <v>102</v>
      </c>
      <c r="J8" t="s">
        <v>41</v>
      </c>
      <c r="K8" t="s">
        <v>103</v>
      </c>
      <c r="L8" t="s">
        <v>104</v>
      </c>
      <c r="M8" t="s">
        <v>105</v>
      </c>
      <c r="N8" t="s">
        <v>106</v>
      </c>
      <c r="O8" t="s">
        <v>52</v>
      </c>
      <c r="P8" t="s">
        <v>107</v>
      </c>
      <c r="Q8" t="s">
        <v>108</v>
      </c>
      <c r="R8" t="s">
        <v>47</v>
      </c>
      <c r="S8" t="s">
        <v>109</v>
      </c>
      <c r="V8" t="s">
        <v>100</v>
      </c>
      <c r="W8" t="s">
        <v>101</v>
      </c>
      <c r="X8" t="s">
        <v>102</v>
      </c>
      <c r="Y8" t="s">
        <v>41</v>
      </c>
      <c r="Z8" t="s">
        <v>103</v>
      </c>
      <c r="AA8" t="s">
        <v>104</v>
      </c>
      <c r="AB8" t="s">
        <v>105</v>
      </c>
      <c r="AC8" t="s">
        <v>106</v>
      </c>
      <c r="AD8" t="s">
        <v>52</v>
      </c>
      <c r="AE8" t="s">
        <v>107</v>
      </c>
      <c r="AF8" t="s">
        <v>108</v>
      </c>
      <c r="AG8" t="s">
        <v>47</v>
      </c>
      <c r="AH8" t="s">
        <v>109</v>
      </c>
    </row>
    <row r="9" spans="1:37" x14ac:dyDescent="0.2">
      <c r="A9" t="s">
        <v>36</v>
      </c>
      <c r="B9">
        <v>1</v>
      </c>
      <c r="C9">
        <v>1</v>
      </c>
      <c r="D9">
        <v>1</v>
      </c>
      <c r="E9">
        <f t="shared" si="0"/>
        <v>0.19999999999999996</v>
      </c>
      <c r="F9" t="s">
        <v>1099</v>
      </c>
      <c r="G9" t="s">
        <v>110</v>
      </c>
      <c r="H9" t="s">
        <v>40</v>
      </c>
      <c r="I9" t="s">
        <v>111</v>
      </c>
      <c r="J9" t="s">
        <v>52</v>
      </c>
      <c r="K9" t="s">
        <v>112</v>
      </c>
      <c r="L9" t="s">
        <v>109</v>
      </c>
      <c r="M9" t="s">
        <v>113</v>
      </c>
      <c r="N9" t="s">
        <v>48</v>
      </c>
      <c r="O9" t="s">
        <v>114</v>
      </c>
      <c r="P9" t="s">
        <v>115</v>
      </c>
      <c r="Q9" t="s">
        <v>48</v>
      </c>
      <c r="R9" t="s">
        <v>116</v>
      </c>
      <c r="V9" t="s">
        <v>110</v>
      </c>
      <c r="W9" t="s">
        <v>40</v>
      </c>
      <c r="X9" t="s">
        <v>111</v>
      </c>
      <c r="Y9" t="s">
        <v>52</v>
      </c>
      <c r="Z9" t="s">
        <v>112</v>
      </c>
      <c r="AA9" t="s">
        <v>109</v>
      </c>
      <c r="AB9" t="s">
        <v>113</v>
      </c>
      <c r="AC9" t="s">
        <v>48</v>
      </c>
      <c r="AD9" t="s">
        <v>114</v>
      </c>
      <c r="AE9" t="s">
        <v>115</v>
      </c>
      <c r="AF9" t="s">
        <v>48</v>
      </c>
      <c r="AG9" t="s">
        <v>116</v>
      </c>
    </row>
    <row r="10" spans="1:37" x14ac:dyDescent="0.2">
      <c r="A10" t="s">
        <v>36</v>
      </c>
      <c r="B10">
        <v>1</v>
      </c>
      <c r="C10">
        <v>1</v>
      </c>
      <c r="D10">
        <v>0.90000000000000102</v>
      </c>
      <c r="E10">
        <f t="shared" si="0"/>
        <v>0.10000000000000098</v>
      </c>
      <c r="F10" t="s">
        <v>1099</v>
      </c>
      <c r="G10" t="s">
        <v>117</v>
      </c>
      <c r="H10" t="s">
        <v>48</v>
      </c>
      <c r="I10" t="s">
        <v>118</v>
      </c>
      <c r="J10" t="s">
        <v>119</v>
      </c>
      <c r="K10" t="s">
        <v>1</v>
      </c>
      <c r="L10" t="s">
        <v>120</v>
      </c>
      <c r="M10" t="s">
        <v>121</v>
      </c>
      <c r="N10" t="s">
        <v>122</v>
      </c>
      <c r="O10" t="s">
        <v>123</v>
      </c>
      <c r="P10" t="s">
        <v>124</v>
      </c>
      <c r="Q10" t="s">
        <v>125</v>
      </c>
      <c r="R10" t="s">
        <v>126</v>
      </c>
      <c r="V10" t="s">
        <v>117</v>
      </c>
      <c r="W10" t="s">
        <v>48</v>
      </c>
      <c r="X10" t="s">
        <v>118</v>
      </c>
      <c r="Y10" t="s">
        <v>119</v>
      </c>
      <c r="Z10" t="s">
        <v>1</v>
      </c>
      <c r="AA10" t="s">
        <v>120</v>
      </c>
      <c r="AB10" t="s">
        <v>121</v>
      </c>
      <c r="AC10" t="s">
        <v>122</v>
      </c>
      <c r="AD10" t="s">
        <v>123</v>
      </c>
      <c r="AE10" t="s">
        <v>124</v>
      </c>
      <c r="AF10" t="s">
        <v>125</v>
      </c>
      <c r="AG10" t="s">
        <v>126</v>
      </c>
    </row>
    <row r="11" spans="1:37" x14ac:dyDescent="0.2">
      <c r="A11" t="s">
        <v>36</v>
      </c>
      <c r="B11">
        <v>1</v>
      </c>
      <c r="C11">
        <v>1</v>
      </c>
      <c r="D11">
        <v>0.80000000000000104</v>
      </c>
      <c r="E11">
        <f t="shared" si="0"/>
        <v>9.9920072216264089E-16</v>
      </c>
      <c r="F11" t="s">
        <v>1099</v>
      </c>
      <c r="G11" t="s">
        <v>50</v>
      </c>
      <c r="H11" t="s">
        <v>127</v>
      </c>
      <c r="I11" t="s">
        <v>77</v>
      </c>
      <c r="J11" t="s">
        <v>128</v>
      </c>
      <c r="K11" t="s">
        <v>48</v>
      </c>
      <c r="L11" t="s">
        <v>129</v>
      </c>
      <c r="M11" t="s">
        <v>121</v>
      </c>
      <c r="N11" t="s">
        <v>48</v>
      </c>
      <c r="O11" t="s">
        <v>130</v>
      </c>
      <c r="P11" t="s">
        <v>67</v>
      </c>
      <c r="Q11" t="s">
        <v>131</v>
      </c>
      <c r="R11" t="s">
        <v>119</v>
      </c>
      <c r="S11" t="s">
        <v>132</v>
      </c>
      <c r="V11" t="s">
        <v>50</v>
      </c>
      <c r="W11" t="s">
        <v>127</v>
      </c>
      <c r="X11" t="s">
        <v>77</v>
      </c>
      <c r="Y11" t="s">
        <v>128</v>
      </c>
      <c r="Z11" t="s">
        <v>48</v>
      </c>
      <c r="AA11" t="s">
        <v>129</v>
      </c>
      <c r="AB11" t="s">
        <v>121</v>
      </c>
      <c r="AC11" t="s">
        <v>48</v>
      </c>
      <c r="AD11" t="s">
        <v>130</v>
      </c>
      <c r="AE11" t="s">
        <v>67</v>
      </c>
      <c r="AF11" t="s">
        <v>131</v>
      </c>
      <c r="AG11" t="s">
        <v>119</v>
      </c>
      <c r="AH11" t="s">
        <v>132</v>
      </c>
    </row>
    <row r="12" spans="1:37" x14ac:dyDescent="0.2">
      <c r="A12" t="s">
        <v>36</v>
      </c>
      <c r="B12">
        <v>1</v>
      </c>
      <c r="C12">
        <v>1</v>
      </c>
      <c r="D12">
        <v>0.70000000000000095</v>
      </c>
      <c r="E12">
        <f t="shared" si="0"/>
        <v>-9.999999999999909E-2</v>
      </c>
      <c r="F12" t="s">
        <v>1099</v>
      </c>
      <c r="G12" t="s">
        <v>133</v>
      </c>
      <c r="H12" t="s">
        <v>134</v>
      </c>
      <c r="I12" t="s">
        <v>68</v>
      </c>
      <c r="J12" t="s">
        <v>135</v>
      </c>
      <c r="K12" t="s">
        <v>136</v>
      </c>
      <c r="L12" t="s">
        <v>101</v>
      </c>
      <c r="M12" t="s">
        <v>137</v>
      </c>
      <c r="N12" t="s">
        <v>138</v>
      </c>
      <c r="O12" t="s">
        <v>109</v>
      </c>
      <c r="P12" t="s">
        <v>52</v>
      </c>
      <c r="Q12" t="s">
        <v>139</v>
      </c>
      <c r="R12" t="s">
        <v>140</v>
      </c>
      <c r="S12" t="s">
        <v>48</v>
      </c>
      <c r="T12" t="s">
        <v>141</v>
      </c>
      <c r="V12" t="s">
        <v>133</v>
      </c>
      <c r="W12" t="s">
        <v>134</v>
      </c>
      <c r="X12" t="s">
        <v>68</v>
      </c>
      <c r="Y12" t="s">
        <v>135</v>
      </c>
      <c r="Z12" t="s">
        <v>136</v>
      </c>
      <c r="AA12" t="s">
        <v>101</v>
      </c>
      <c r="AB12" t="s">
        <v>137</v>
      </c>
      <c r="AC12" t="s">
        <v>138</v>
      </c>
      <c r="AD12" t="s">
        <v>109</v>
      </c>
      <c r="AE12" t="s">
        <v>52</v>
      </c>
      <c r="AF12" t="s">
        <v>139</v>
      </c>
      <c r="AG12" t="s">
        <v>140</v>
      </c>
      <c r="AH12" t="s">
        <v>48</v>
      </c>
      <c r="AI12" t="s">
        <v>141</v>
      </c>
    </row>
    <row r="13" spans="1:37" x14ac:dyDescent="0.2">
      <c r="A13" t="s">
        <v>36</v>
      </c>
      <c r="B13">
        <v>1</v>
      </c>
      <c r="C13">
        <v>1</v>
      </c>
      <c r="D13">
        <v>0.6</v>
      </c>
      <c r="E13">
        <f t="shared" si="0"/>
        <v>-0.20000000000000007</v>
      </c>
      <c r="F13" t="s">
        <v>1099</v>
      </c>
      <c r="G13" t="s">
        <v>61</v>
      </c>
      <c r="H13" t="s">
        <v>48</v>
      </c>
      <c r="I13" t="s">
        <v>142</v>
      </c>
      <c r="J13" t="s">
        <v>143</v>
      </c>
      <c r="K13" t="s">
        <v>144</v>
      </c>
      <c r="L13" t="s">
        <v>145</v>
      </c>
      <c r="M13" t="s">
        <v>146</v>
      </c>
      <c r="N13" t="s">
        <v>147</v>
      </c>
      <c r="O13" t="s">
        <v>85</v>
      </c>
      <c r="P13" t="s">
        <v>148</v>
      </c>
      <c r="Q13" t="s">
        <v>149</v>
      </c>
      <c r="V13" t="s">
        <v>61</v>
      </c>
      <c r="W13" t="s">
        <v>48</v>
      </c>
      <c r="X13" t="s">
        <v>142</v>
      </c>
      <c r="Y13" t="s">
        <v>143</v>
      </c>
      <c r="Z13" t="s">
        <v>144</v>
      </c>
      <c r="AA13" t="s">
        <v>145</v>
      </c>
      <c r="AB13" t="s">
        <v>146</v>
      </c>
      <c r="AC13" t="s">
        <v>147</v>
      </c>
      <c r="AD13" t="s">
        <v>85</v>
      </c>
      <c r="AE13" t="s">
        <v>148</v>
      </c>
      <c r="AF13" t="s">
        <v>149</v>
      </c>
    </row>
    <row r="14" spans="1:37" x14ac:dyDescent="0.2">
      <c r="A14" t="s">
        <v>36</v>
      </c>
      <c r="B14">
        <v>1</v>
      </c>
      <c r="C14">
        <v>1</v>
      </c>
      <c r="D14">
        <v>0.5</v>
      </c>
      <c r="E14">
        <f t="shared" si="0"/>
        <v>-0.30000000000000004</v>
      </c>
      <c r="F14" t="s">
        <v>1099</v>
      </c>
      <c r="G14" t="s">
        <v>150</v>
      </c>
      <c r="H14" t="s">
        <v>63</v>
      </c>
      <c r="I14" t="s">
        <v>151</v>
      </c>
      <c r="J14" t="s">
        <v>152</v>
      </c>
      <c r="K14" t="s">
        <v>52</v>
      </c>
      <c r="L14" t="s">
        <v>56</v>
      </c>
      <c r="M14" t="s">
        <v>153</v>
      </c>
      <c r="N14" t="s">
        <v>48</v>
      </c>
      <c r="O14" t="s">
        <v>53</v>
      </c>
      <c r="P14" t="s">
        <v>154</v>
      </c>
      <c r="Q14" t="s">
        <v>65</v>
      </c>
      <c r="R14" t="s">
        <v>155</v>
      </c>
      <c r="V14" t="s">
        <v>150</v>
      </c>
      <c r="W14" t="s">
        <v>63</v>
      </c>
      <c r="X14" t="s">
        <v>151</v>
      </c>
      <c r="Y14" t="s">
        <v>152</v>
      </c>
      <c r="Z14" t="s">
        <v>52</v>
      </c>
      <c r="AA14" t="s">
        <v>56</v>
      </c>
      <c r="AB14" t="s">
        <v>153</v>
      </c>
      <c r="AC14" t="s">
        <v>48</v>
      </c>
      <c r="AD14" t="s">
        <v>53</v>
      </c>
      <c r="AE14" t="s">
        <v>154</v>
      </c>
      <c r="AF14" t="s">
        <v>65</v>
      </c>
      <c r="AG14" t="s">
        <v>155</v>
      </c>
    </row>
    <row r="15" spans="1:37" x14ac:dyDescent="0.2">
      <c r="A15" t="s">
        <v>36</v>
      </c>
      <c r="B15">
        <v>1</v>
      </c>
      <c r="C15">
        <v>1</v>
      </c>
      <c r="D15">
        <v>0.4</v>
      </c>
      <c r="E15">
        <f t="shared" si="0"/>
        <v>-0.4</v>
      </c>
      <c r="F15" t="s">
        <v>1099</v>
      </c>
      <c r="G15" t="s">
        <v>156</v>
      </c>
      <c r="H15" t="s">
        <v>101</v>
      </c>
      <c r="I15" t="s">
        <v>157</v>
      </c>
      <c r="J15" t="s">
        <v>158</v>
      </c>
      <c r="K15" t="s">
        <v>42</v>
      </c>
      <c r="L15" t="s">
        <v>159</v>
      </c>
      <c r="M15" t="s">
        <v>63</v>
      </c>
      <c r="N15" t="s">
        <v>160</v>
      </c>
      <c r="O15" t="s">
        <v>48</v>
      </c>
      <c r="P15" t="s">
        <v>161</v>
      </c>
      <c r="Q15" t="s">
        <v>162</v>
      </c>
      <c r="R15" t="s">
        <v>163</v>
      </c>
      <c r="V15" t="s">
        <v>156</v>
      </c>
      <c r="W15" t="s">
        <v>101</v>
      </c>
      <c r="X15" t="s">
        <v>157</v>
      </c>
      <c r="Y15" t="s">
        <v>158</v>
      </c>
      <c r="Z15" t="s">
        <v>42</v>
      </c>
      <c r="AA15" t="s">
        <v>159</v>
      </c>
      <c r="AB15" t="s">
        <v>63</v>
      </c>
      <c r="AC15" t="s">
        <v>160</v>
      </c>
      <c r="AD15" t="s">
        <v>48</v>
      </c>
      <c r="AE15" t="s">
        <v>161</v>
      </c>
      <c r="AF15" t="s">
        <v>162</v>
      </c>
      <c r="AG15" t="s">
        <v>163</v>
      </c>
    </row>
    <row r="16" spans="1:37" x14ac:dyDescent="0.2">
      <c r="A16" t="s">
        <v>36</v>
      </c>
      <c r="B16">
        <v>1</v>
      </c>
      <c r="C16">
        <v>1</v>
      </c>
      <c r="D16">
        <v>0.3</v>
      </c>
      <c r="E16">
        <f t="shared" si="0"/>
        <v>-0.5</v>
      </c>
      <c r="F16" t="s">
        <v>1099</v>
      </c>
      <c r="G16" t="s">
        <v>72</v>
      </c>
      <c r="H16" t="s">
        <v>78</v>
      </c>
      <c r="I16" t="s">
        <v>164</v>
      </c>
      <c r="J16" t="s">
        <v>143</v>
      </c>
      <c r="K16" t="s">
        <v>165</v>
      </c>
      <c r="L16" t="s">
        <v>52</v>
      </c>
      <c r="M16" t="s">
        <v>166</v>
      </c>
      <c r="N16" t="s">
        <v>75</v>
      </c>
      <c r="O16" t="s">
        <v>1</v>
      </c>
      <c r="P16" t="s">
        <v>167</v>
      </c>
      <c r="Q16" t="s">
        <v>121</v>
      </c>
      <c r="R16" t="s">
        <v>168</v>
      </c>
      <c r="V16" t="s">
        <v>72</v>
      </c>
      <c r="W16" t="s">
        <v>78</v>
      </c>
      <c r="X16" t="s">
        <v>164</v>
      </c>
      <c r="Y16" t="s">
        <v>143</v>
      </c>
      <c r="Z16" t="s">
        <v>165</v>
      </c>
      <c r="AA16" t="s">
        <v>52</v>
      </c>
      <c r="AB16" t="s">
        <v>166</v>
      </c>
      <c r="AC16" t="s">
        <v>75</v>
      </c>
      <c r="AD16" t="s">
        <v>1</v>
      </c>
      <c r="AE16" t="s">
        <v>167</v>
      </c>
      <c r="AF16" t="s">
        <v>121</v>
      </c>
      <c r="AG16" t="s">
        <v>168</v>
      </c>
    </row>
    <row r="17" spans="1:35" x14ac:dyDescent="0.2">
      <c r="A17" t="s">
        <v>36</v>
      </c>
      <c r="B17">
        <v>1</v>
      </c>
      <c r="C17">
        <v>1</v>
      </c>
      <c r="D17">
        <v>0.2</v>
      </c>
      <c r="E17">
        <f t="shared" si="0"/>
        <v>-0.60000000000000009</v>
      </c>
      <c r="F17" t="s">
        <v>1099</v>
      </c>
      <c r="G17" t="s">
        <v>72</v>
      </c>
      <c r="H17" t="s">
        <v>169</v>
      </c>
      <c r="I17" t="s">
        <v>41</v>
      </c>
      <c r="J17" t="s">
        <v>48</v>
      </c>
      <c r="K17" t="s">
        <v>170</v>
      </c>
      <c r="L17" t="s">
        <v>171</v>
      </c>
      <c r="M17" t="s">
        <v>172</v>
      </c>
      <c r="N17" t="s">
        <v>52</v>
      </c>
      <c r="O17" t="s">
        <v>45</v>
      </c>
      <c r="P17" t="s">
        <v>173</v>
      </c>
      <c r="Q17" t="s">
        <v>174</v>
      </c>
      <c r="R17" t="s">
        <v>106</v>
      </c>
      <c r="S17" t="s">
        <v>175</v>
      </c>
      <c r="V17" t="s">
        <v>72</v>
      </c>
      <c r="W17" t="s">
        <v>169</v>
      </c>
      <c r="X17" t="s">
        <v>41</v>
      </c>
      <c r="Y17" t="s">
        <v>48</v>
      </c>
      <c r="Z17" t="s">
        <v>170</v>
      </c>
      <c r="AA17" t="s">
        <v>171</v>
      </c>
      <c r="AB17" t="s">
        <v>172</v>
      </c>
      <c r="AC17" t="s">
        <v>52</v>
      </c>
      <c r="AD17" t="s">
        <v>45</v>
      </c>
      <c r="AE17" t="s">
        <v>173</v>
      </c>
      <c r="AF17" t="s">
        <v>174</v>
      </c>
      <c r="AG17" t="s">
        <v>106</v>
      </c>
      <c r="AH17" t="s">
        <v>175</v>
      </c>
    </row>
    <row r="18" spans="1:35" x14ac:dyDescent="0.2">
      <c r="A18" t="s">
        <v>36</v>
      </c>
      <c r="B18">
        <v>1</v>
      </c>
      <c r="C18">
        <v>1</v>
      </c>
      <c r="D18">
        <v>9.9999999999999895E-2</v>
      </c>
      <c r="E18">
        <f t="shared" si="0"/>
        <v>-0.70000000000000018</v>
      </c>
      <c r="F18" t="s">
        <v>1099</v>
      </c>
      <c r="G18" t="s">
        <v>72</v>
      </c>
      <c r="H18" t="s">
        <v>176</v>
      </c>
      <c r="I18" t="s">
        <v>75</v>
      </c>
      <c r="J18" t="s">
        <v>177</v>
      </c>
      <c r="K18" t="s">
        <v>48</v>
      </c>
      <c r="L18" t="s">
        <v>178</v>
      </c>
      <c r="M18" t="s">
        <v>179</v>
      </c>
      <c r="N18" t="s">
        <v>106</v>
      </c>
      <c r="O18" t="s">
        <v>180</v>
      </c>
      <c r="P18" t="s">
        <v>181</v>
      </c>
      <c r="V18" t="s">
        <v>72</v>
      </c>
      <c r="W18" t="s">
        <v>176</v>
      </c>
      <c r="X18" t="s">
        <v>75</v>
      </c>
      <c r="Y18" t="s">
        <v>177</v>
      </c>
      <c r="Z18" t="s">
        <v>48</v>
      </c>
      <c r="AA18" t="s">
        <v>178</v>
      </c>
      <c r="AB18" t="s">
        <v>179</v>
      </c>
      <c r="AC18" t="s">
        <v>106</v>
      </c>
      <c r="AD18" t="s">
        <v>180</v>
      </c>
      <c r="AE18" t="s">
        <v>181</v>
      </c>
    </row>
    <row r="19" spans="1:35" x14ac:dyDescent="0.2">
      <c r="A19" t="s">
        <v>36</v>
      </c>
      <c r="B19">
        <v>1</v>
      </c>
      <c r="C19">
        <v>1</v>
      </c>
      <c r="D19">
        <v>0</v>
      </c>
      <c r="E19">
        <f t="shared" si="0"/>
        <v>-0.8</v>
      </c>
      <c r="F19" t="s">
        <v>1099</v>
      </c>
      <c r="G19" t="s">
        <v>182</v>
      </c>
      <c r="H19" t="s">
        <v>183</v>
      </c>
      <c r="I19" t="s">
        <v>69</v>
      </c>
      <c r="J19" t="s">
        <v>184</v>
      </c>
      <c r="K19" t="s">
        <v>185</v>
      </c>
      <c r="L19" t="s">
        <v>67</v>
      </c>
      <c r="M19" t="s">
        <v>186</v>
      </c>
      <c r="N19" t="s">
        <v>187</v>
      </c>
      <c r="O19" t="s">
        <v>69</v>
      </c>
      <c r="P19" t="s">
        <v>188</v>
      </c>
      <c r="Q19" t="s">
        <v>145</v>
      </c>
      <c r="R19" t="s">
        <v>189</v>
      </c>
      <c r="V19" t="s">
        <v>182</v>
      </c>
      <c r="W19" t="s">
        <v>183</v>
      </c>
      <c r="X19" t="s">
        <v>69</v>
      </c>
      <c r="Y19" t="s">
        <v>184</v>
      </c>
      <c r="Z19" t="s">
        <v>185</v>
      </c>
      <c r="AA19" t="s">
        <v>67</v>
      </c>
      <c r="AB19" t="s">
        <v>186</v>
      </c>
      <c r="AC19" t="s">
        <v>187</v>
      </c>
      <c r="AD19" t="s">
        <v>69</v>
      </c>
      <c r="AE19" t="s">
        <v>188</v>
      </c>
      <c r="AF19" t="s">
        <v>145</v>
      </c>
      <c r="AG19" t="s">
        <v>189</v>
      </c>
    </row>
    <row r="20" spans="1:35" x14ac:dyDescent="0.2">
      <c r="A20" t="s">
        <v>36</v>
      </c>
      <c r="B20">
        <v>1</v>
      </c>
      <c r="C20">
        <v>1</v>
      </c>
      <c r="D20">
        <v>-0.1</v>
      </c>
      <c r="E20">
        <f t="shared" si="0"/>
        <v>-0.9</v>
      </c>
      <c r="F20" t="s">
        <v>1099</v>
      </c>
      <c r="G20" t="s">
        <v>190</v>
      </c>
      <c r="H20" t="s">
        <v>191</v>
      </c>
      <c r="I20" t="s">
        <v>192</v>
      </c>
      <c r="J20" t="s">
        <v>68</v>
      </c>
      <c r="K20" t="s">
        <v>193</v>
      </c>
      <c r="L20" t="s">
        <v>194</v>
      </c>
      <c r="M20" t="s">
        <v>52</v>
      </c>
      <c r="N20" t="s">
        <v>195</v>
      </c>
      <c r="O20" t="s">
        <v>196</v>
      </c>
      <c r="P20" t="s">
        <v>106</v>
      </c>
      <c r="Q20" t="s">
        <v>197</v>
      </c>
      <c r="R20" t="s">
        <v>198</v>
      </c>
      <c r="S20" t="s">
        <v>199</v>
      </c>
      <c r="W20" t="s">
        <v>191</v>
      </c>
      <c r="X20" t="s">
        <v>192</v>
      </c>
      <c r="Y20" t="s">
        <v>68</v>
      </c>
      <c r="Z20" t="s">
        <v>193</v>
      </c>
      <c r="AA20" t="s">
        <v>194</v>
      </c>
      <c r="AB20" t="s">
        <v>52</v>
      </c>
      <c r="AC20" t="s">
        <v>195</v>
      </c>
      <c r="AD20" t="s">
        <v>196</v>
      </c>
      <c r="AE20" t="s">
        <v>106</v>
      </c>
      <c r="AF20" t="s">
        <v>197</v>
      </c>
      <c r="AG20" t="s">
        <v>198</v>
      </c>
      <c r="AH20" t="s">
        <v>199</v>
      </c>
    </row>
    <row r="21" spans="1:35" x14ac:dyDescent="0.2">
      <c r="A21" t="s">
        <v>36</v>
      </c>
      <c r="B21">
        <v>1</v>
      </c>
      <c r="C21">
        <v>1</v>
      </c>
      <c r="D21">
        <v>-0.2</v>
      </c>
      <c r="E21">
        <f t="shared" si="0"/>
        <v>-1</v>
      </c>
      <c r="F21" t="s">
        <v>1099</v>
      </c>
      <c r="G21" t="s">
        <v>82</v>
      </c>
      <c r="H21" t="s">
        <v>200</v>
      </c>
      <c r="I21" t="s">
        <v>52</v>
      </c>
      <c r="J21" t="s">
        <v>48</v>
      </c>
      <c r="K21" t="s">
        <v>201</v>
      </c>
      <c r="L21" t="s">
        <v>94</v>
      </c>
      <c r="M21" t="s">
        <v>48</v>
      </c>
      <c r="N21" t="s">
        <v>191</v>
      </c>
      <c r="O21" t="s">
        <v>202</v>
      </c>
      <c r="P21" t="s">
        <v>203</v>
      </c>
      <c r="Q21" t="s">
        <v>158</v>
      </c>
      <c r="R21" t="s">
        <v>85</v>
      </c>
      <c r="S21" t="s">
        <v>204</v>
      </c>
      <c r="T21" t="s">
        <v>205</v>
      </c>
    </row>
    <row r="22" spans="1:35" x14ac:dyDescent="0.2">
      <c r="A22" t="s">
        <v>206</v>
      </c>
      <c r="B22">
        <f>1/3.48</f>
        <v>0.28735632183908044</v>
      </c>
      <c r="C22">
        <f>1/3.48</f>
        <v>0.28735632183908044</v>
      </c>
      <c r="D22">
        <v>1.7</v>
      </c>
      <c r="E22">
        <f t="shared" si="0"/>
        <v>0.89999999999999991</v>
      </c>
      <c r="F22" t="s">
        <v>1099</v>
      </c>
      <c r="G22" t="s">
        <v>38</v>
      </c>
      <c r="H22" t="s">
        <v>39</v>
      </c>
      <c r="I22" t="s">
        <v>40</v>
      </c>
      <c r="J22" t="s">
        <v>41</v>
      </c>
      <c r="K22" t="s">
        <v>186</v>
      </c>
      <c r="L22" t="s">
        <v>103</v>
      </c>
      <c r="M22" t="s">
        <v>207</v>
      </c>
      <c r="N22" t="s">
        <v>193</v>
      </c>
      <c r="O22" t="s">
        <v>121</v>
      </c>
      <c r="P22" t="s">
        <v>48</v>
      </c>
      <c r="Q22" t="s">
        <v>208</v>
      </c>
      <c r="R22" t="s">
        <v>41</v>
      </c>
      <c r="S22" t="s">
        <v>48</v>
      </c>
      <c r="T22" t="s">
        <v>209</v>
      </c>
      <c r="V22" t="s">
        <v>38</v>
      </c>
      <c r="W22" t="s">
        <v>39</v>
      </c>
      <c r="X22" t="s">
        <v>40</v>
      </c>
      <c r="Y22" t="s">
        <v>41</v>
      </c>
      <c r="Z22" t="s">
        <v>186</v>
      </c>
      <c r="AA22" t="s">
        <v>103</v>
      </c>
      <c r="AB22" t="s">
        <v>207</v>
      </c>
      <c r="AC22" t="s">
        <v>193</v>
      </c>
      <c r="AD22" t="s">
        <v>121</v>
      </c>
      <c r="AE22" t="s">
        <v>48</v>
      </c>
      <c r="AF22" t="s">
        <v>208</v>
      </c>
      <c r="AG22" t="s">
        <v>41</v>
      </c>
      <c r="AH22" t="s">
        <v>48</v>
      </c>
      <c r="AI22" t="s">
        <v>209</v>
      </c>
    </row>
    <row r="23" spans="1:35" x14ac:dyDescent="0.2">
      <c r="A23" t="s">
        <v>206</v>
      </c>
      <c r="B23">
        <f t="shared" ref="B23:C41" si="1">1/3.48</f>
        <v>0.28735632183908044</v>
      </c>
      <c r="C23">
        <f t="shared" si="1"/>
        <v>0.28735632183908044</v>
      </c>
      <c r="D23">
        <v>1.6</v>
      </c>
      <c r="E23">
        <f t="shared" si="0"/>
        <v>0.8</v>
      </c>
      <c r="F23" t="s">
        <v>1099</v>
      </c>
      <c r="G23" t="s">
        <v>210</v>
      </c>
      <c r="H23" t="s">
        <v>48</v>
      </c>
      <c r="I23" t="s">
        <v>116</v>
      </c>
      <c r="J23" t="s">
        <v>143</v>
      </c>
      <c r="K23" t="s">
        <v>211</v>
      </c>
      <c r="L23" t="s">
        <v>212</v>
      </c>
      <c r="M23" t="s">
        <v>41</v>
      </c>
      <c r="N23" t="s">
        <v>1</v>
      </c>
      <c r="O23" t="s">
        <v>213</v>
      </c>
      <c r="P23" t="s">
        <v>214</v>
      </c>
      <c r="Q23" t="s">
        <v>106</v>
      </c>
      <c r="R23" t="s">
        <v>186</v>
      </c>
      <c r="S23" t="s">
        <v>215</v>
      </c>
      <c r="V23" t="s">
        <v>210</v>
      </c>
      <c r="W23" t="s">
        <v>48</v>
      </c>
      <c r="X23" t="s">
        <v>116</v>
      </c>
      <c r="Y23" t="s">
        <v>143</v>
      </c>
      <c r="Z23" t="s">
        <v>211</v>
      </c>
      <c r="AA23" t="s">
        <v>212</v>
      </c>
      <c r="AB23" t="s">
        <v>41</v>
      </c>
      <c r="AC23" t="s">
        <v>1</v>
      </c>
      <c r="AD23" t="s">
        <v>213</v>
      </c>
      <c r="AE23" t="s">
        <v>214</v>
      </c>
      <c r="AF23" t="s">
        <v>106</v>
      </c>
      <c r="AG23" t="s">
        <v>186</v>
      </c>
      <c r="AH23" t="s">
        <v>215</v>
      </c>
    </row>
    <row r="24" spans="1:35" x14ac:dyDescent="0.2">
      <c r="A24" t="s">
        <v>206</v>
      </c>
      <c r="B24">
        <f t="shared" si="1"/>
        <v>0.28735632183908044</v>
      </c>
      <c r="C24">
        <f t="shared" si="1"/>
        <v>0.28735632183908044</v>
      </c>
      <c r="D24">
        <v>1.5</v>
      </c>
      <c r="E24">
        <f t="shared" si="0"/>
        <v>0.7</v>
      </c>
      <c r="F24" t="s">
        <v>1099</v>
      </c>
      <c r="G24" t="s">
        <v>216</v>
      </c>
      <c r="H24" t="s">
        <v>69</v>
      </c>
      <c r="I24" t="s">
        <v>217</v>
      </c>
      <c r="J24" t="s">
        <v>41</v>
      </c>
      <c r="K24" t="s">
        <v>48</v>
      </c>
      <c r="L24" t="s">
        <v>218</v>
      </c>
      <c r="M24" t="s">
        <v>57</v>
      </c>
      <c r="N24" t="s">
        <v>219</v>
      </c>
      <c r="O24" t="s">
        <v>220</v>
      </c>
      <c r="P24" t="s">
        <v>41</v>
      </c>
      <c r="Q24" t="s">
        <v>48</v>
      </c>
      <c r="R24" t="s">
        <v>221</v>
      </c>
      <c r="V24" t="s">
        <v>216</v>
      </c>
      <c r="W24" t="s">
        <v>69</v>
      </c>
      <c r="X24" t="s">
        <v>217</v>
      </c>
      <c r="Y24" t="s">
        <v>41</v>
      </c>
      <c r="Z24" t="s">
        <v>48</v>
      </c>
      <c r="AA24" t="s">
        <v>218</v>
      </c>
      <c r="AB24" t="s">
        <v>57</v>
      </c>
      <c r="AC24" t="s">
        <v>219</v>
      </c>
      <c r="AD24" t="s">
        <v>220</v>
      </c>
      <c r="AE24" t="s">
        <v>41</v>
      </c>
      <c r="AF24" t="s">
        <v>48</v>
      </c>
      <c r="AG24" t="s">
        <v>221</v>
      </c>
    </row>
    <row r="25" spans="1:35" x14ac:dyDescent="0.2">
      <c r="A25" t="s">
        <v>206</v>
      </c>
      <c r="B25">
        <f t="shared" si="1"/>
        <v>0.28735632183908044</v>
      </c>
      <c r="C25">
        <f t="shared" si="1"/>
        <v>0.28735632183908044</v>
      </c>
      <c r="D25">
        <v>1.4</v>
      </c>
      <c r="E25">
        <f t="shared" si="0"/>
        <v>0.59999999999999987</v>
      </c>
      <c r="F25" t="s">
        <v>1099</v>
      </c>
      <c r="G25" t="s">
        <v>222</v>
      </c>
      <c r="H25" t="s">
        <v>137</v>
      </c>
      <c r="I25" t="s">
        <v>223</v>
      </c>
      <c r="J25" t="s">
        <v>224</v>
      </c>
      <c r="K25" t="s">
        <v>41</v>
      </c>
      <c r="L25" t="s">
        <v>48</v>
      </c>
      <c r="M25" t="s">
        <v>225</v>
      </c>
      <c r="N25" t="s">
        <v>121</v>
      </c>
      <c r="O25" t="s">
        <v>48</v>
      </c>
      <c r="P25" t="s">
        <v>226</v>
      </c>
      <c r="Q25" t="s">
        <v>106</v>
      </c>
      <c r="R25" t="s">
        <v>48</v>
      </c>
      <c r="S25" t="s">
        <v>201</v>
      </c>
      <c r="V25" t="s">
        <v>222</v>
      </c>
      <c r="W25" t="s">
        <v>137</v>
      </c>
      <c r="X25" t="s">
        <v>223</v>
      </c>
      <c r="Y25" t="s">
        <v>224</v>
      </c>
      <c r="Z25" t="s">
        <v>41</v>
      </c>
      <c r="AA25" t="s">
        <v>48</v>
      </c>
      <c r="AB25" t="s">
        <v>225</v>
      </c>
      <c r="AC25" t="s">
        <v>121</v>
      </c>
      <c r="AD25" t="s">
        <v>48</v>
      </c>
      <c r="AE25" t="s">
        <v>226</v>
      </c>
      <c r="AF25" t="s">
        <v>106</v>
      </c>
      <c r="AG25" t="s">
        <v>48</v>
      </c>
      <c r="AH25" t="s">
        <v>201</v>
      </c>
    </row>
    <row r="26" spans="1:35" x14ac:dyDescent="0.2">
      <c r="A26" t="s">
        <v>206</v>
      </c>
      <c r="B26">
        <f t="shared" si="1"/>
        <v>0.28735632183908044</v>
      </c>
      <c r="C26">
        <f t="shared" si="1"/>
        <v>0.28735632183908044</v>
      </c>
      <c r="D26">
        <v>1.3</v>
      </c>
      <c r="E26">
        <f t="shared" si="0"/>
        <v>0.5</v>
      </c>
      <c r="F26" t="s">
        <v>1099</v>
      </c>
      <c r="G26" t="s">
        <v>133</v>
      </c>
      <c r="H26" t="s">
        <v>134</v>
      </c>
      <c r="I26" t="s">
        <v>68</v>
      </c>
      <c r="J26" t="s">
        <v>135</v>
      </c>
      <c r="K26" t="s">
        <v>136</v>
      </c>
      <c r="L26" t="s">
        <v>101</v>
      </c>
      <c r="M26" t="s">
        <v>137</v>
      </c>
      <c r="N26" t="s">
        <v>138</v>
      </c>
      <c r="O26" t="s">
        <v>122</v>
      </c>
      <c r="P26" t="s">
        <v>52</v>
      </c>
      <c r="Q26" t="s">
        <v>176</v>
      </c>
      <c r="R26" t="s">
        <v>48</v>
      </c>
      <c r="S26" t="s">
        <v>227</v>
      </c>
      <c r="V26" t="s">
        <v>133</v>
      </c>
      <c r="W26" t="s">
        <v>134</v>
      </c>
      <c r="X26" t="s">
        <v>68</v>
      </c>
      <c r="Y26" t="s">
        <v>135</v>
      </c>
      <c r="Z26" t="s">
        <v>136</v>
      </c>
      <c r="AA26" t="s">
        <v>101</v>
      </c>
      <c r="AB26" t="s">
        <v>137</v>
      </c>
      <c r="AC26" t="s">
        <v>138</v>
      </c>
      <c r="AD26" t="s">
        <v>122</v>
      </c>
      <c r="AE26" t="s">
        <v>52</v>
      </c>
      <c r="AF26" t="s">
        <v>176</v>
      </c>
      <c r="AG26" t="s">
        <v>48</v>
      </c>
      <c r="AH26" t="s">
        <v>227</v>
      </c>
    </row>
    <row r="27" spans="1:35" x14ac:dyDescent="0.2">
      <c r="A27" t="s">
        <v>206</v>
      </c>
      <c r="B27">
        <f t="shared" si="1"/>
        <v>0.28735632183908044</v>
      </c>
      <c r="C27">
        <f t="shared" si="1"/>
        <v>0.28735632183908044</v>
      </c>
      <c r="D27">
        <v>1.2</v>
      </c>
      <c r="E27">
        <f t="shared" si="0"/>
        <v>0.39999999999999991</v>
      </c>
      <c r="F27" t="s">
        <v>1099</v>
      </c>
      <c r="G27" t="s">
        <v>72</v>
      </c>
      <c r="H27" t="s">
        <v>228</v>
      </c>
      <c r="I27" t="s">
        <v>119</v>
      </c>
      <c r="J27" t="s">
        <v>1</v>
      </c>
      <c r="K27" t="s">
        <v>229</v>
      </c>
      <c r="L27" t="s">
        <v>230</v>
      </c>
      <c r="M27" t="s">
        <v>67</v>
      </c>
      <c r="N27" t="s">
        <v>75</v>
      </c>
      <c r="O27" t="s">
        <v>65</v>
      </c>
      <c r="P27" t="s">
        <v>231</v>
      </c>
      <c r="Q27" t="s">
        <v>52</v>
      </c>
      <c r="R27" t="s">
        <v>224</v>
      </c>
      <c r="V27" t="s">
        <v>72</v>
      </c>
      <c r="W27" t="s">
        <v>228</v>
      </c>
      <c r="X27" t="s">
        <v>119</v>
      </c>
      <c r="Y27" t="s">
        <v>1</v>
      </c>
      <c r="Z27" t="s">
        <v>229</v>
      </c>
      <c r="AA27" t="s">
        <v>230</v>
      </c>
      <c r="AB27" t="s">
        <v>67</v>
      </c>
      <c r="AC27" t="s">
        <v>75</v>
      </c>
      <c r="AD27" t="s">
        <v>65</v>
      </c>
      <c r="AE27" t="s">
        <v>231</v>
      </c>
      <c r="AF27" t="s">
        <v>52</v>
      </c>
      <c r="AG27" t="s">
        <v>224</v>
      </c>
    </row>
    <row r="28" spans="1:35" x14ac:dyDescent="0.2">
      <c r="A28" t="s">
        <v>206</v>
      </c>
      <c r="B28">
        <f t="shared" si="1"/>
        <v>0.28735632183908044</v>
      </c>
      <c r="C28">
        <f t="shared" si="1"/>
        <v>0.28735632183908044</v>
      </c>
      <c r="D28">
        <v>1.1000000000000001</v>
      </c>
      <c r="E28">
        <f t="shared" si="0"/>
        <v>0.30000000000000004</v>
      </c>
      <c r="F28" t="s">
        <v>1099</v>
      </c>
      <c r="G28" t="s">
        <v>210</v>
      </c>
      <c r="H28" t="s">
        <v>48</v>
      </c>
      <c r="I28" t="s">
        <v>232</v>
      </c>
      <c r="J28" t="s">
        <v>68</v>
      </c>
      <c r="K28" t="s">
        <v>76</v>
      </c>
      <c r="L28" t="s">
        <v>158</v>
      </c>
      <c r="M28" t="s">
        <v>85</v>
      </c>
      <c r="N28" t="s">
        <v>233</v>
      </c>
      <c r="O28" t="s">
        <v>57</v>
      </c>
      <c r="P28" t="s">
        <v>200</v>
      </c>
      <c r="Q28" t="s">
        <v>158</v>
      </c>
      <c r="R28" t="s">
        <v>48</v>
      </c>
      <c r="S28" t="s">
        <v>234</v>
      </c>
      <c r="V28" t="s">
        <v>210</v>
      </c>
      <c r="W28" t="s">
        <v>48</v>
      </c>
      <c r="X28" t="s">
        <v>232</v>
      </c>
      <c r="Y28" t="s">
        <v>68</v>
      </c>
      <c r="Z28" t="s">
        <v>76</v>
      </c>
      <c r="AA28" t="s">
        <v>158</v>
      </c>
      <c r="AB28" t="s">
        <v>85</v>
      </c>
      <c r="AC28" t="s">
        <v>233</v>
      </c>
      <c r="AD28" t="s">
        <v>57</v>
      </c>
      <c r="AE28" t="s">
        <v>200</v>
      </c>
      <c r="AF28" t="s">
        <v>158</v>
      </c>
      <c r="AG28" t="s">
        <v>48</v>
      </c>
      <c r="AH28" t="s">
        <v>234</v>
      </c>
    </row>
    <row r="29" spans="1:35" x14ac:dyDescent="0.2">
      <c r="A29" t="s">
        <v>206</v>
      </c>
      <c r="B29">
        <f t="shared" si="1"/>
        <v>0.28735632183908044</v>
      </c>
      <c r="C29">
        <f t="shared" si="1"/>
        <v>0.28735632183908044</v>
      </c>
      <c r="D29">
        <v>1</v>
      </c>
      <c r="E29">
        <f t="shared" si="0"/>
        <v>0.19999999999999996</v>
      </c>
      <c r="F29" t="s">
        <v>1099</v>
      </c>
      <c r="G29" t="s">
        <v>72</v>
      </c>
      <c r="H29" t="s">
        <v>235</v>
      </c>
      <c r="I29" t="s">
        <v>236</v>
      </c>
      <c r="J29" t="s">
        <v>48</v>
      </c>
      <c r="K29" t="s">
        <v>237</v>
      </c>
      <c r="L29" t="s">
        <v>238</v>
      </c>
      <c r="M29" t="s">
        <v>52</v>
      </c>
      <c r="N29" t="s">
        <v>239</v>
      </c>
      <c r="O29" t="s">
        <v>240</v>
      </c>
      <c r="P29" t="s">
        <v>241</v>
      </c>
      <c r="V29" t="s">
        <v>72</v>
      </c>
      <c r="W29" t="s">
        <v>235</v>
      </c>
      <c r="X29" t="s">
        <v>236</v>
      </c>
      <c r="Y29" t="s">
        <v>48</v>
      </c>
      <c r="Z29" t="s">
        <v>237</v>
      </c>
      <c r="AA29" t="s">
        <v>238</v>
      </c>
      <c r="AB29" t="s">
        <v>52</v>
      </c>
      <c r="AC29" t="s">
        <v>239</v>
      </c>
      <c r="AD29" t="s">
        <v>240</v>
      </c>
      <c r="AE29" t="s">
        <v>241</v>
      </c>
    </row>
    <row r="30" spans="1:35" x14ac:dyDescent="0.2">
      <c r="A30" t="s">
        <v>206</v>
      </c>
      <c r="B30">
        <f t="shared" si="1"/>
        <v>0.28735632183908044</v>
      </c>
      <c r="C30">
        <f t="shared" si="1"/>
        <v>0.28735632183908044</v>
      </c>
      <c r="D30">
        <v>0.90000000000000102</v>
      </c>
      <c r="E30">
        <f t="shared" si="0"/>
        <v>0.10000000000000098</v>
      </c>
      <c r="F30" t="s">
        <v>1099</v>
      </c>
      <c r="G30" t="s">
        <v>242</v>
      </c>
      <c r="H30" t="s">
        <v>59</v>
      </c>
      <c r="I30" t="s">
        <v>243</v>
      </c>
      <c r="J30" t="s">
        <v>75</v>
      </c>
      <c r="K30" t="s">
        <v>158</v>
      </c>
      <c r="L30" t="s">
        <v>48</v>
      </c>
      <c r="M30" t="s">
        <v>244</v>
      </c>
      <c r="N30" t="s">
        <v>245</v>
      </c>
      <c r="O30" t="s">
        <v>68</v>
      </c>
      <c r="P30" t="s">
        <v>51</v>
      </c>
      <c r="Q30" t="s">
        <v>147</v>
      </c>
      <c r="R30" t="s">
        <v>140</v>
      </c>
      <c r="S30" t="s">
        <v>246</v>
      </c>
      <c r="V30" t="s">
        <v>242</v>
      </c>
      <c r="W30" t="s">
        <v>59</v>
      </c>
      <c r="X30" t="s">
        <v>243</v>
      </c>
      <c r="Y30" t="s">
        <v>75</v>
      </c>
      <c r="Z30" t="s">
        <v>158</v>
      </c>
      <c r="AA30" t="s">
        <v>48</v>
      </c>
      <c r="AB30" t="s">
        <v>244</v>
      </c>
      <c r="AC30" t="s">
        <v>245</v>
      </c>
      <c r="AD30" t="s">
        <v>68</v>
      </c>
      <c r="AE30" t="s">
        <v>51</v>
      </c>
      <c r="AF30" t="s">
        <v>147</v>
      </c>
      <c r="AG30" t="s">
        <v>140</v>
      </c>
      <c r="AH30" t="s">
        <v>246</v>
      </c>
    </row>
    <row r="31" spans="1:35" x14ac:dyDescent="0.2">
      <c r="A31" t="s">
        <v>206</v>
      </c>
      <c r="B31">
        <f t="shared" si="1"/>
        <v>0.28735632183908044</v>
      </c>
      <c r="C31">
        <f t="shared" si="1"/>
        <v>0.28735632183908044</v>
      </c>
      <c r="D31">
        <v>0.80000000000000104</v>
      </c>
      <c r="E31">
        <f t="shared" si="0"/>
        <v>9.9920072216264089E-16</v>
      </c>
      <c r="F31" t="s">
        <v>1099</v>
      </c>
      <c r="G31" t="s">
        <v>82</v>
      </c>
      <c r="H31" t="s">
        <v>247</v>
      </c>
      <c r="I31" t="s">
        <v>54</v>
      </c>
      <c r="J31" t="s">
        <v>55</v>
      </c>
      <c r="K31" t="s">
        <v>248</v>
      </c>
      <c r="L31" t="s">
        <v>249</v>
      </c>
      <c r="M31" t="s">
        <v>250</v>
      </c>
      <c r="N31" t="s">
        <v>63</v>
      </c>
      <c r="O31" t="s">
        <v>151</v>
      </c>
      <c r="P31" t="s">
        <v>196</v>
      </c>
      <c r="Q31" t="s">
        <v>97</v>
      </c>
      <c r="V31" t="s">
        <v>82</v>
      </c>
      <c r="W31" t="s">
        <v>247</v>
      </c>
      <c r="X31" t="s">
        <v>54</v>
      </c>
      <c r="Y31" t="s">
        <v>55</v>
      </c>
      <c r="Z31" t="s">
        <v>248</v>
      </c>
      <c r="AA31" t="s">
        <v>249</v>
      </c>
      <c r="AB31" t="s">
        <v>250</v>
      </c>
      <c r="AC31" t="s">
        <v>63</v>
      </c>
      <c r="AD31" t="s">
        <v>151</v>
      </c>
      <c r="AE31" t="s">
        <v>196</v>
      </c>
      <c r="AF31" t="s">
        <v>97</v>
      </c>
    </row>
    <row r="32" spans="1:35" x14ac:dyDescent="0.2">
      <c r="A32" t="s">
        <v>206</v>
      </c>
      <c r="B32">
        <f t="shared" si="1"/>
        <v>0.28735632183908044</v>
      </c>
      <c r="C32">
        <f t="shared" si="1"/>
        <v>0.28735632183908044</v>
      </c>
      <c r="D32">
        <v>0.70000000000000095</v>
      </c>
      <c r="E32">
        <f t="shared" si="0"/>
        <v>-9.999999999999909E-2</v>
      </c>
      <c r="F32" t="s">
        <v>1099</v>
      </c>
      <c r="G32" t="s">
        <v>251</v>
      </c>
      <c r="H32" t="s">
        <v>68</v>
      </c>
      <c r="I32" t="s">
        <v>252</v>
      </c>
      <c r="J32" t="s">
        <v>85</v>
      </c>
      <c r="K32" t="s">
        <v>148</v>
      </c>
      <c r="L32" t="s">
        <v>253</v>
      </c>
      <c r="M32" t="s">
        <v>254</v>
      </c>
      <c r="N32" t="s">
        <v>158</v>
      </c>
      <c r="O32" t="s">
        <v>48</v>
      </c>
      <c r="P32" t="s">
        <v>255</v>
      </c>
      <c r="Q32" t="s">
        <v>97</v>
      </c>
      <c r="R32" t="s">
        <v>256</v>
      </c>
      <c r="V32" t="s">
        <v>251</v>
      </c>
      <c r="W32" t="s">
        <v>68</v>
      </c>
      <c r="X32" t="s">
        <v>252</v>
      </c>
      <c r="Y32" t="s">
        <v>85</v>
      </c>
      <c r="Z32" t="s">
        <v>148</v>
      </c>
      <c r="AA32" t="s">
        <v>253</v>
      </c>
      <c r="AB32" t="s">
        <v>254</v>
      </c>
      <c r="AC32" t="s">
        <v>158</v>
      </c>
      <c r="AD32" t="s">
        <v>48</v>
      </c>
      <c r="AE32" t="s">
        <v>255</v>
      </c>
      <c r="AF32" t="s">
        <v>97</v>
      </c>
      <c r="AG32" t="s">
        <v>256</v>
      </c>
    </row>
    <row r="33" spans="1:36" x14ac:dyDescent="0.2">
      <c r="A33" t="s">
        <v>206</v>
      </c>
      <c r="B33">
        <f t="shared" si="1"/>
        <v>0.28735632183908044</v>
      </c>
      <c r="C33">
        <f t="shared" si="1"/>
        <v>0.28735632183908044</v>
      </c>
      <c r="D33">
        <v>0.6</v>
      </c>
      <c r="E33">
        <f t="shared" si="0"/>
        <v>-0.20000000000000007</v>
      </c>
      <c r="F33" t="s">
        <v>1099</v>
      </c>
      <c r="G33" t="s">
        <v>257</v>
      </c>
      <c r="H33" t="s">
        <v>121</v>
      </c>
      <c r="I33" t="s">
        <v>109</v>
      </c>
      <c r="J33" t="s">
        <v>258</v>
      </c>
      <c r="K33" t="s">
        <v>246</v>
      </c>
      <c r="L33" t="s">
        <v>57</v>
      </c>
      <c r="M33" t="s">
        <v>259</v>
      </c>
      <c r="N33" t="s">
        <v>51</v>
      </c>
      <c r="O33" t="s">
        <v>260</v>
      </c>
      <c r="P33" t="s">
        <v>52</v>
      </c>
      <c r="Q33" t="s">
        <v>261</v>
      </c>
      <c r="R33" t="s">
        <v>48</v>
      </c>
      <c r="S33" t="s">
        <v>148</v>
      </c>
      <c r="T33" t="s">
        <v>262</v>
      </c>
      <c r="V33" t="s">
        <v>257</v>
      </c>
      <c r="W33" t="s">
        <v>121</v>
      </c>
      <c r="X33" t="s">
        <v>109</v>
      </c>
      <c r="Y33" t="s">
        <v>258</v>
      </c>
      <c r="Z33" t="s">
        <v>246</v>
      </c>
      <c r="AA33" t="s">
        <v>57</v>
      </c>
      <c r="AB33" t="s">
        <v>259</v>
      </c>
      <c r="AC33" t="s">
        <v>51</v>
      </c>
      <c r="AD33" t="s">
        <v>260</v>
      </c>
      <c r="AE33" t="s">
        <v>52</v>
      </c>
      <c r="AF33" t="s">
        <v>261</v>
      </c>
      <c r="AG33" t="s">
        <v>48</v>
      </c>
      <c r="AH33" t="s">
        <v>148</v>
      </c>
      <c r="AI33" t="s">
        <v>262</v>
      </c>
    </row>
    <row r="34" spans="1:36" x14ac:dyDescent="0.2">
      <c r="A34" t="s">
        <v>206</v>
      </c>
      <c r="B34">
        <f t="shared" si="1"/>
        <v>0.28735632183908044</v>
      </c>
      <c r="C34">
        <f t="shared" si="1"/>
        <v>0.28735632183908044</v>
      </c>
      <c r="D34">
        <v>0.5</v>
      </c>
      <c r="E34">
        <f t="shared" si="0"/>
        <v>-0.30000000000000004</v>
      </c>
      <c r="F34" t="s">
        <v>1099</v>
      </c>
      <c r="G34" t="s">
        <v>263</v>
      </c>
      <c r="H34" t="s">
        <v>264</v>
      </c>
      <c r="I34" t="s">
        <v>63</v>
      </c>
      <c r="J34" t="s">
        <v>75</v>
      </c>
      <c r="K34" t="s">
        <v>1</v>
      </c>
      <c r="L34" t="s">
        <v>265</v>
      </c>
      <c r="M34" t="s">
        <v>266</v>
      </c>
      <c r="N34" t="s">
        <v>57</v>
      </c>
      <c r="O34" t="s">
        <v>131</v>
      </c>
      <c r="P34" t="s">
        <v>75</v>
      </c>
      <c r="Q34" t="s">
        <v>267</v>
      </c>
      <c r="R34" t="s">
        <v>52</v>
      </c>
      <c r="S34" t="s">
        <v>268</v>
      </c>
      <c r="T34" t="s">
        <v>147</v>
      </c>
      <c r="V34" t="s">
        <v>263</v>
      </c>
      <c r="W34" t="s">
        <v>264</v>
      </c>
      <c r="X34" t="s">
        <v>63</v>
      </c>
      <c r="Y34" t="s">
        <v>75</v>
      </c>
      <c r="Z34" t="s">
        <v>1</v>
      </c>
      <c r="AA34" t="s">
        <v>265</v>
      </c>
      <c r="AB34" t="s">
        <v>266</v>
      </c>
      <c r="AC34" t="s">
        <v>57</v>
      </c>
      <c r="AD34" t="s">
        <v>131</v>
      </c>
      <c r="AE34" t="s">
        <v>75</v>
      </c>
      <c r="AF34" t="s">
        <v>267</v>
      </c>
      <c r="AG34" t="s">
        <v>52</v>
      </c>
      <c r="AH34" t="s">
        <v>268</v>
      </c>
      <c r="AI34" t="s">
        <v>147</v>
      </c>
    </row>
    <row r="35" spans="1:36" x14ac:dyDescent="0.2">
      <c r="A35" t="s">
        <v>206</v>
      </c>
      <c r="B35">
        <f t="shared" si="1"/>
        <v>0.28735632183908044</v>
      </c>
      <c r="C35">
        <f t="shared" si="1"/>
        <v>0.28735632183908044</v>
      </c>
      <c r="D35">
        <v>0.4</v>
      </c>
      <c r="E35">
        <f t="shared" si="0"/>
        <v>-0.4</v>
      </c>
      <c r="F35" t="s">
        <v>1099</v>
      </c>
      <c r="G35" t="s">
        <v>269</v>
      </c>
      <c r="H35" t="s">
        <v>270</v>
      </c>
      <c r="I35" t="s">
        <v>147</v>
      </c>
      <c r="J35" t="s">
        <v>121</v>
      </c>
      <c r="K35" t="s">
        <v>48</v>
      </c>
      <c r="L35" t="s">
        <v>271</v>
      </c>
      <c r="M35" t="s">
        <v>94</v>
      </c>
      <c r="N35" t="s">
        <v>272</v>
      </c>
      <c r="O35" t="s">
        <v>94</v>
      </c>
      <c r="P35" t="s">
        <v>143</v>
      </c>
      <c r="Q35" t="s">
        <v>58</v>
      </c>
      <c r="R35" t="s">
        <v>48</v>
      </c>
      <c r="S35" t="s">
        <v>273</v>
      </c>
      <c r="V35" t="s">
        <v>269</v>
      </c>
      <c r="W35" t="s">
        <v>270</v>
      </c>
      <c r="X35" t="s">
        <v>147</v>
      </c>
      <c r="Y35" t="s">
        <v>121</v>
      </c>
      <c r="Z35" t="s">
        <v>48</v>
      </c>
      <c r="AA35" t="s">
        <v>271</v>
      </c>
      <c r="AB35" t="s">
        <v>94</v>
      </c>
      <c r="AC35" t="s">
        <v>272</v>
      </c>
      <c r="AD35" t="s">
        <v>94</v>
      </c>
      <c r="AE35" t="s">
        <v>143</v>
      </c>
      <c r="AF35" t="s">
        <v>58</v>
      </c>
      <c r="AG35" t="s">
        <v>48</v>
      </c>
      <c r="AH35" t="s">
        <v>273</v>
      </c>
    </row>
    <row r="36" spans="1:36" x14ac:dyDescent="0.2">
      <c r="A36" t="s">
        <v>206</v>
      </c>
      <c r="B36">
        <f t="shared" si="1"/>
        <v>0.28735632183908044</v>
      </c>
      <c r="C36">
        <f t="shared" si="1"/>
        <v>0.28735632183908044</v>
      </c>
      <c r="D36">
        <v>0.3</v>
      </c>
      <c r="E36">
        <f t="shared" si="0"/>
        <v>-0.5</v>
      </c>
      <c r="F36" t="s">
        <v>1099</v>
      </c>
      <c r="G36" t="s">
        <v>274</v>
      </c>
      <c r="H36" t="s">
        <v>75</v>
      </c>
      <c r="I36" t="s">
        <v>1</v>
      </c>
      <c r="J36" t="s">
        <v>275</v>
      </c>
      <c r="K36" t="s">
        <v>276</v>
      </c>
      <c r="L36" t="s">
        <v>88</v>
      </c>
      <c r="M36" t="s">
        <v>68</v>
      </c>
      <c r="N36" t="s">
        <v>193</v>
      </c>
      <c r="O36" t="s">
        <v>277</v>
      </c>
      <c r="P36" t="s">
        <v>147</v>
      </c>
      <c r="Q36" t="s">
        <v>158</v>
      </c>
      <c r="R36" t="s">
        <v>48</v>
      </c>
      <c r="S36" t="s">
        <v>278</v>
      </c>
      <c r="T36" t="s">
        <v>279</v>
      </c>
      <c r="V36" t="s">
        <v>274</v>
      </c>
      <c r="W36" t="s">
        <v>75</v>
      </c>
      <c r="X36" t="s">
        <v>1</v>
      </c>
      <c r="Y36" t="s">
        <v>275</v>
      </c>
      <c r="Z36" t="s">
        <v>276</v>
      </c>
      <c r="AA36" t="s">
        <v>88</v>
      </c>
      <c r="AB36" t="s">
        <v>68</v>
      </c>
      <c r="AC36" t="s">
        <v>193</v>
      </c>
      <c r="AD36" t="s">
        <v>277</v>
      </c>
      <c r="AE36" t="s">
        <v>147</v>
      </c>
      <c r="AF36" t="s">
        <v>158</v>
      </c>
      <c r="AG36" t="s">
        <v>48</v>
      </c>
      <c r="AH36" t="s">
        <v>278</v>
      </c>
      <c r="AI36" t="s">
        <v>279</v>
      </c>
    </row>
    <row r="37" spans="1:36" x14ac:dyDescent="0.2">
      <c r="A37" t="s">
        <v>206</v>
      </c>
      <c r="B37">
        <f t="shared" si="1"/>
        <v>0.28735632183908044</v>
      </c>
      <c r="C37">
        <f t="shared" si="1"/>
        <v>0.28735632183908044</v>
      </c>
      <c r="D37">
        <v>0.2</v>
      </c>
      <c r="E37">
        <f t="shared" si="0"/>
        <v>-0.60000000000000009</v>
      </c>
      <c r="F37" t="s">
        <v>1099</v>
      </c>
      <c r="G37" t="s">
        <v>50</v>
      </c>
      <c r="H37" t="s">
        <v>280</v>
      </c>
      <c r="I37" t="s">
        <v>48</v>
      </c>
      <c r="J37" t="s">
        <v>254</v>
      </c>
      <c r="K37" t="s">
        <v>94</v>
      </c>
      <c r="L37" t="s">
        <v>143</v>
      </c>
      <c r="M37" t="s">
        <v>281</v>
      </c>
      <c r="N37" t="s">
        <v>282</v>
      </c>
      <c r="O37" t="s">
        <v>48</v>
      </c>
      <c r="P37" t="s">
        <v>148</v>
      </c>
      <c r="Q37" t="s">
        <v>283</v>
      </c>
      <c r="R37" t="s">
        <v>284</v>
      </c>
      <c r="X37" t="s">
        <v>48</v>
      </c>
      <c r="Y37" t="s">
        <v>254</v>
      </c>
      <c r="AB37" t="s">
        <v>281</v>
      </c>
      <c r="AC37" t="s">
        <v>282</v>
      </c>
      <c r="AD37" t="s">
        <v>48</v>
      </c>
      <c r="AE37" t="s">
        <v>148</v>
      </c>
      <c r="AF37" t="s">
        <v>283</v>
      </c>
      <c r="AG37" t="s">
        <v>284</v>
      </c>
    </row>
    <row r="38" spans="1:36" x14ac:dyDescent="0.2">
      <c r="A38" t="s">
        <v>206</v>
      </c>
      <c r="B38">
        <f t="shared" si="1"/>
        <v>0.28735632183908044</v>
      </c>
      <c r="C38">
        <f t="shared" si="1"/>
        <v>0.28735632183908044</v>
      </c>
      <c r="D38">
        <v>9.9999999999999895E-2</v>
      </c>
      <c r="E38">
        <f t="shared" si="0"/>
        <v>-0.70000000000000018</v>
      </c>
      <c r="F38" t="s">
        <v>1099</v>
      </c>
      <c r="G38" t="s">
        <v>72</v>
      </c>
      <c r="H38" t="s">
        <v>116</v>
      </c>
      <c r="I38" t="s">
        <v>75</v>
      </c>
      <c r="J38" t="s">
        <v>1</v>
      </c>
      <c r="K38" t="s">
        <v>285</v>
      </c>
      <c r="L38" t="s">
        <v>286</v>
      </c>
      <c r="M38" t="s">
        <v>287</v>
      </c>
      <c r="N38" t="s">
        <v>67</v>
      </c>
      <c r="O38" t="s">
        <v>48</v>
      </c>
      <c r="P38" t="s">
        <v>288</v>
      </c>
      <c r="Q38" t="s">
        <v>75</v>
      </c>
      <c r="R38" t="s">
        <v>289</v>
      </c>
      <c r="Y38" t="s">
        <v>1</v>
      </c>
      <c r="Z38" t="s">
        <v>285</v>
      </c>
    </row>
    <row r="39" spans="1:36" x14ac:dyDescent="0.2">
      <c r="A39" t="s">
        <v>206</v>
      </c>
      <c r="B39">
        <f t="shared" si="1"/>
        <v>0.28735632183908044</v>
      </c>
      <c r="C39">
        <f t="shared" si="1"/>
        <v>0.28735632183908044</v>
      </c>
      <c r="D39">
        <v>0</v>
      </c>
      <c r="E39">
        <f t="shared" si="0"/>
        <v>-0.8</v>
      </c>
      <c r="F39" t="s">
        <v>1099</v>
      </c>
      <c r="G39" t="s">
        <v>72</v>
      </c>
      <c r="H39" t="s">
        <v>290</v>
      </c>
      <c r="I39" t="s">
        <v>291</v>
      </c>
      <c r="J39" t="s">
        <v>1</v>
      </c>
      <c r="K39" t="s">
        <v>292</v>
      </c>
      <c r="L39" t="s">
        <v>47</v>
      </c>
      <c r="M39" t="s">
        <v>48</v>
      </c>
      <c r="N39" t="s">
        <v>293</v>
      </c>
      <c r="O39" t="s">
        <v>294</v>
      </c>
      <c r="P39" t="s">
        <v>121</v>
      </c>
      <c r="Q39" t="s">
        <v>295</v>
      </c>
      <c r="R39" t="s">
        <v>296</v>
      </c>
    </row>
    <row r="40" spans="1:36" x14ac:dyDescent="0.2">
      <c r="A40" t="s">
        <v>206</v>
      </c>
      <c r="B40">
        <f t="shared" si="1"/>
        <v>0.28735632183908044</v>
      </c>
      <c r="C40">
        <f t="shared" si="1"/>
        <v>0.28735632183908044</v>
      </c>
      <c r="D40">
        <v>-0.1</v>
      </c>
      <c r="E40">
        <f t="shared" si="0"/>
        <v>-0.9</v>
      </c>
      <c r="F40" t="s">
        <v>1099</v>
      </c>
      <c r="G40" t="s">
        <v>297</v>
      </c>
      <c r="H40" t="s">
        <v>298</v>
      </c>
      <c r="I40" t="s">
        <v>63</v>
      </c>
      <c r="J40" t="s">
        <v>152</v>
      </c>
      <c r="K40" t="s">
        <v>88</v>
      </c>
      <c r="L40" t="s">
        <v>48</v>
      </c>
      <c r="M40" t="s">
        <v>299</v>
      </c>
      <c r="N40" t="s">
        <v>132</v>
      </c>
      <c r="O40" t="s">
        <v>158</v>
      </c>
      <c r="P40" t="s">
        <v>48</v>
      </c>
      <c r="Q40" t="s">
        <v>300</v>
      </c>
      <c r="R40" t="s">
        <v>301</v>
      </c>
    </row>
    <row r="41" spans="1:36" x14ac:dyDescent="0.2">
      <c r="A41" t="s">
        <v>206</v>
      </c>
      <c r="B41">
        <f t="shared" si="1"/>
        <v>0.28735632183908044</v>
      </c>
      <c r="C41">
        <f t="shared" si="1"/>
        <v>0.28735632183908044</v>
      </c>
      <c r="D41">
        <v>-0.2</v>
      </c>
      <c r="E41">
        <f t="shared" si="0"/>
        <v>-1</v>
      </c>
      <c r="F41" t="s">
        <v>1099</v>
      </c>
      <c r="G41" t="s">
        <v>302</v>
      </c>
      <c r="H41" t="s">
        <v>121</v>
      </c>
      <c r="I41" t="s">
        <v>186</v>
      </c>
      <c r="J41" t="s">
        <v>303</v>
      </c>
      <c r="K41" t="s">
        <v>119</v>
      </c>
      <c r="L41" t="s">
        <v>304</v>
      </c>
      <c r="M41" t="s">
        <v>305</v>
      </c>
      <c r="N41" t="s">
        <v>52</v>
      </c>
      <c r="O41" t="s">
        <v>1</v>
      </c>
      <c r="P41" t="s">
        <v>73</v>
      </c>
      <c r="Q41" t="s">
        <v>245</v>
      </c>
      <c r="R41" t="s">
        <v>306</v>
      </c>
    </row>
    <row r="42" spans="1:36" x14ac:dyDescent="0.2">
      <c r="A42" t="s">
        <v>307</v>
      </c>
      <c r="B42">
        <f>1/6.4</f>
        <v>0.15625</v>
      </c>
      <c r="C42">
        <f>1/6.4</f>
        <v>0.15625</v>
      </c>
      <c r="D42">
        <v>1.7</v>
      </c>
      <c r="E42">
        <f t="shared" si="0"/>
        <v>0.89999999999999991</v>
      </c>
      <c r="F42" t="s">
        <v>1099</v>
      </c>
      <c r="G42" t="s">
        <v>82</v>
      </c>
      <c r="H42" t="s">
        <v>281</v>
      </c>
      <c r="I42" t="s">
        <v>41</v>
      </c>
      <c r="J42" t="s">
        <v>85</v>
      </c>
      <c r="K42" t="s">
        <v>308</v>
      </c>
      <c r="L42" t="s">
        <v>140</v>
      </c>
      <c r="M42" t="s">
        <v>309</v>
      </c>
      <c r="N42" t="s">
        <v>121</v>
      </c>
      <c r="O42" t="s">
        <v>48</v>
      </c>
      <c r="P42" t="s">
        <v>276</v>
      </c>
      <c r="Q42" t="s">
        <v>52</v>
      </c>
      <c r="R42" t="s">
        <v>223</v>
      </c>
      <c r="S42" t="s">
        <v>186</v>
      </c>
      <c r="T42" t="s">
        <v>310</v>
      </c>
      <c r="U42" t="s">
        <v>311</v>
      </c>
      <c r="V42" t="s">
        <v>82</v>
      </c>
      <c r="W42" t="s">
        <v>281</v>
      </c>
      <c r="X42" t="s">
        <v>41</v>
      </c>
      <c r="Y42" t="s">
        <v>85</v>
      </c>
      <c r="Z42" t="s">
        <v>308</v>
      </c>
      <c r="AA42" t="s">
        <v>140</v>
      </c>
      <c r="AB42" t="s">
        <v>309</v>
      </c>
      <c r="AC42" t="s">
        <v>121</v>
      </c>
      <c r="AD42" t="s">
        <v>48</v>
      </c>
      <c r="AE42" t="s">
        <v>276</v>
      </c>
      <c r="AF42" t="s">
        <v>52</v>
      </c>
      <c r="AG42" t="s">
        <v>223</v>
      </c>
      <c r="AH42" t="s">
        <v>186</v>
      </c>
      <c r="AI42" t="s">
        <v>310</v>
      </c>
      <c r="AJ42" t="s">
        <v>311</v>
      </c>
    </row>
    <row r="43" spans="1:36" x14ac:dyDescent="0.2">
      <c r="A43" t="s">
        <v>307</v>
      </c>
      <c r="B43">
        <f t="shared" ref="B43:C61" si="2">1/6.4</f>
        <v>0.15625</v>
      </c>
      <c r="C43">
        <f t="shared" si="2"/>
        <v>0.15625</v>
      </c>
      <c r="D43">
        <v>1.6</v>
      </c>
      <c r="E43">
        <f t="shared" si="0"/>
        <v>0.8</v>
      </c>
      <c r="F43" t="s">
        <v>1099</v>
      </c>
      <c r="G43" t="s">
        <v>297</v>
      </c>
      <c r="H43" t="s">
        <v>312</v>
      </c>
      <c r="I43" t="s">
        <v>65</v>
      </c>
      <c r="J43" t="s">
        <v>313</v>
      </c>
      <c r="K43" t="s">
        <v>314</v>
      </c>
      <c r="L43" t="s">
        <v>68</v>
      </c>
      <c r="M43" t="s">
        <v>315</v>
      </c>
      <c r="N43" t="s">
        <v>316</v>
      </c>
      <c r="O43" t="s">
        <v>184</v>
      </c>
      <c r="P43" t="s">
        <v>317</v>
      </c>
      <c r="Q43" t="s">
        <v>140</v>
      </c>
      <c r="R43" t="s">
        <v>48</v>
      </c>
      <c r="S43" t="s">
        <v>176</v>
      </c>
      <c r="V43" t="s">
        <v>297</v>
      </c>
      <c r="W43" t="s">
        <v>312</v>
      </c>
      <c r="X43" t="s">
        <v>65</v>
      </c>
      <c r="Y43" t="s">
        <v>313</v>
      </c>
      <c r="Z43" t="s">
        <v>314</v>
      </c>
      <c r="AA43" t="s">
        <v>68</v>
      </c>
      <c r="AB43" t="s">
        <v>315</v>
      </c>
      <c r="AC43" t="s">
        <v>316</v>
      </c>
      <c r="AD43" t="s">
        <v>184</v>
      </c>
      <c r="AE43" t="s">
        <v>317</v>
      </c>
      <c r="AF43" t="s">
        <v>140</v>
      </c>
      <c r="AG43" t="s">
        <v>48</v>
      </c>
      <c r="AH43" t="s">
        <v>176</v>
      </c>
    </row>
    <row r="44" spans="1:36" x14ac:dyDescent="0.2">
      <c r="A44" t="s">
        <v>307</v>
      </c>
      <c r="B44">
        <f t="shared" si="2"/>
        <v>0.15625</v>
      </c>
      <c r="C44">
        <f t="shared" si="2"/>
        <v>0.15625</v>
      </c>
      <c r="D44">
        <v>1.5</v>
      </c>
      <c r="E44">
        <f t="shared" si="0"/>
        <v>0.7</v>
      </c>
      <c r="F44" t="s">
        <v>1099</v>
      </c>
      <c r="G44" t="s">
        <v>318</v>
      </c>
      <c r="H44" t="s">
        <v>319</v>
      </c>
      <c r="I44" t="s">
        <v>320</v>
      </c>
      <c r="J44" t="s">
        <v>109</v>
      </c>
      <c r="K44" t="s">
        <v>67</v>
      </c>
      <c r="L44" t="s">
        <v>68</v>
      </c>
      <c r="M44" t="s">
        <v>137</v>
      </c>
      <c r="N44" t="s">
        <v>321</v>
      </c>
      <c r="O44" t="s">
        <v>322</v>
      </c>
      <c r="P44" t="s">
        <v>323</v>
      </c>
      <c r="Q44" t="s">
        <v>97</v>
      </c>
      <c r="V44" t="s">
        <v>318</v>
      </c>
      <c r="W44" t="s">
        <v>319</v>
      </c>
      <c r="X44" t="s">
        <v>320</v>
      </c>
      <c r="Y44" t="s">
        <v>109</v>
      </c>
      <c r="Z44" t="s">
        <v>67</v>
      </c>
      <c r="AA44" t="s">
        <v>68</v>
      </c>
      <c r="AB44" t="s">
        <v>137</v>
      </c>
      <c r="AC44" t="s">
        <v>321</v>
      </c>
      <c r="AD44" t="s">
        <v>322</v>
      </c>
      <c r="AE44" t="s">
        <v>323</v>
      </c>
      <c r="AF44" t="s">
        <v>97</v>
      </c>
    </row>
    <row r="45" spans="1:36" x14ac:dyDescent="0.2">
      <c r="A45" t="s">
        <v>307</v>
      </c>
      <c r="B45">
        <f t="shared" si="2"/>
        <v>0.15625</v>
      </c>
      <c r="C45">
        <f t="shared" si="2"/>
        <v>0.15625</v>
      </c>
      <c r="D45">
        <v>1.4</v>
      </c>
      <c r="E45">
        <f t="shared" si="0"/>
        <v>0.59999999999999987</v>
      </c>
      <c r="F45" t="s">
        <v>1099</v>
      </c>
      <c r="G45" t="s">
        <v>324</v>
      </c>
      <c r="H45" t="s">
        <v>40</v>
      </c>
      <c r="I45" t="s">
        <v>83</v>
      </c>
      <c r="J45" t="s">
        <v>52</v>
      </c>
      <c r="K45" t="s">
        <v>261</v>
      </c>
      <c r="L45" t="s">
        <v>48</v>
      </c>
      <c r="M45" t="s">
        <v>325</v>
      </c>
      <c r="N45" t="s">
        <v>121</v>
      </c>
      <c r="O45" t="s">
        <v>48</v>
      </c>
      <c r="P45" t="s">
        <v>326</v>
      </c>
      <c r="Q45" t="s">
        <v>158</v>
      </c>
      <c r="R45" t="s">
        <v>48</v>
      </c>
      <c r="S45" t="s">
        <v>327</v>
      </c>
      <c r="V45" t="s">
        <v>324</v>
      </c>
      <c r="W45" t="s">
        <v>40</v>
      </c>
      <c r="X45" t="s">
        <v>83</v>
      </c>
      <c r="Y45" t="s">
        <v>52</v>
      </c>
      <c r="Z45" t="s">
        <v>261</v>
      </c>
      <c r="AA45" t="s">
        <v>48</v>
      </c>
      <c r="AB45" t="s">
        <v>325</v>
      </c>
      <c r="AC45" t="s">
        <v>121</v>
      </c>
      <c r="AD45" t="s">
        <v>48</v>
      </c>
      <c r="AE45" t="s">
        <v>326</v>
      </c>
      <c r="AF45" t="s">
        <v>158</v>
      </c>
      <c r="AG45" t="s">
        <v>48</v>
      </c>
      <c r="AH45" t="s">
        <v>327</v>
      </c>
    </row>
    <row r="46" spans="1:36" x14ac:dyDescent="0.2">
      <c r="A46" t="s">
        <v>307</v>
      </c>
      <c r="B46">
        <f t="shared" si="2"/>
        <v>0.15625</v>
      </c>
      <c r="C46">
        <f t="shared" si="2"/>
        <v>0.15625</v>
      </c>
      <c r="D46">
        <v>1.3</v>
      </c>
      <c r="E46">
        <f t="shared" si="0"/>
        <v>0.5</v>
      </c>
      <c r="F46" t="s">
        <v>1099</v>
      </c>
      <c r="G46" t="s">
        <v>190</v>
      </c>
      <c r="H46" t="s">
        <v>191</v>
      </c>
      <c r="I46" t="s">
        <v>192</v>
      </c>
      <c r="J46" t="s">
        <v>68</v>
      </c>
      <c r="K46" t="s">
        <v>328</v>
      </c>
      <c r="L46" t="s">
        <v>106</v>
      </c>
      <c r="M46" t="s">
        <v>48</v>
      </c>
      <c r="N46" t="s">
        <v>329</v>
      </c>
      <c r="O46" t="s">
        <v>57</v>
      </c>
      <c r="P46" t="s">
        <v>207</v>
      </c>
      <c r="Q46" t="s">
        <v>330</v>
      </c>
      <c r="R46" t="s">
        <v>177</v>
      </c>
      <c r="S46" t="s">
        <v>331</v>
      </c>
      <c r="V46" t="s">
        <v>190</v>
      </c>
      <c r="W46" t="s">
        <v>191</v>
      </c>
      <c r="X46" t="s">
        <v>192</v>
      </c>
      <c r="Y46" t="s">
        <v>68</v>
      </c>
      <c r="Z46" t="s">
        <v>328</v>
      </c>
      <c r="AA46" t="s">
        <v>106</v>
      </c>
      <c r="AB46" t="s">
        <v>48</v>
      </c>
      <c r="AC46" t="s">
        <v>329</v>
      </c>
      <c r="AD46" t="s">
        <v>57</v>
      </c>
      <c r="AE46" t="s">
        <v>207</v>
      </c>
      <c r="AF46" t="s">
        <v>330</v>
      </c>
      <c r="AG46" t="s">
        <v>177</v>
      </c>
      <c r="AH46" t="s">
        <v>331</v>
      </c>
    </row>
    <row r="47" spans="1:36" x14ac:dyDescent="0.2">
      <c r="A47" t="s">
        <v>307</v>
      </c>
      <c r="B47">
        <f t="shared" si="2"/>
        <v>0.15625</v>
      </c>
      <c r="C47">
        <f t="shared" si="2"/>
        <v>0.15625</v>
      </c>
      <c r="D47">
        <v>1.2</v>
      </c>
      <c r="E47">
        <f t="shared" si="0"/>
        <v>0.39999999999999991</v>
      </c>
      <c r="F47" t="s">
        <v>1099</v>
      </c>
      <c r="G47" t="s">
        <v>82</v>
      </c>
      <c r="H47" t="s">
        <v>332</v>
      </c>
      <c r="I47" t="s">
        <v>333</v>
      </c>
      <c r="J47" t="s">
        <v>334</v>
      </c>
      <c r="K47" t="s">
        <v>335</v>
      </c>
      <c r="L47" t="s">
        <v>336</v>
      </c>
      <c r="M47" t="s">
        <v>154</v>
      </c>
      <c r="N47" t="s">
        <v>101</v>
      </c>
      <c r="O47" t="s">
        <v>44</v>
      </c>
      <c r="P47" t="s">
        <v>193</v>
      </c>
      <c r="Q47" t="s">
        <v>337</v>
      </c>
      <c r="R47" t="s">
        <v>45</v>
      </c>
      <c r="S47" t="s">
        <v>338</v>
      </c>
      <c r="V47" t="s">
        <v>82</v>
      </c>
      <c r="W47" t="s">
        <v>332</v>
      </c>
      <c r="X47" t="s">
        <v>333</v>
      </c>
      <c r="Y47" t="s">
        <v>334</v>
      </c>
      <c r="Z47" t="s">
        <v>335</v>
      </c>
      <c r="AA47" t="s">
        <v>336</v>
      </c>
      <c r="AB47" t="s">
        <v>154</v>
      </c>
      <c r="AC47" t="s">
        <v>101</v>
      </c>
      <c r="AD47" t="s">
        <v>44</v>
      </c>
      <c r="AE47" t="s">
        <v>193</v>
      </c>
      <c r="AF47" t="s">
        <v>337</v>
      </c>
      <c r="AG47" t="s">
        <v>45</v>
      </c>
      <c r="AH47" t="s">
        <v>338</v>
      </c>
    </row>
    <row r="48" spans="1:36" x14ac:dyDescent="0.2">
      <c r="A48" t="s">
        <v>307</v>
      </c>
      <c r="B48">
        <f t="shared" si="2"/>
        <v>0.15625</v>
      </c>
      <c r="C48">
        <f t="shared" si="2"/>
        <v>0.15625</v>
      </c>
      <c r="D48">
        <v>1.1000000000000001</v>
      </c>
      <c r="E48">
        <f t="shared" si="0"/>
        <v>0.30000000000000004</v>
      </c>
      <c r="F48" t="s">
        <v>1099</v>
      </c>
      <c r="G48" t="s">
        <v>182</v>
      </c>
      <c r="H48" t="s">
        <v>339</v>
      </c>
      <c r="I48" t="s">
        <v>340</v>
      </c>
      <c r="J48" t="s">
        <v>1</v>
      </c>
      <c r="K48" t="s">
        <v>341</v>
      </c>
      <c r="L48" t="s">
        <v>121</v>
      </c>
      <c r="M48" t="s">
        <v>342</v>
      </c>
      <c r="N48" t="s">
        <v>47</v>
      </c>
      <c r="O48" t="s">
        <v>98</v>
      </c>
      <c r="P48" t="s">
        <v>343</v>
      </c>
      <c r="Q48" t="s">
        <v>115</v>
      </c>
      <c r="R48" t="s">
        <v>108</v>
      </c>
      <c r="V48" t="s">
        <v>182</v>
      </c>
      <c r="W48" t="s">
        <v>339</v>
      </c>
      <c r="X48" t="s">
        <v>340</v>
      </c>
      <c r="Y48" t="s">
        <v>1</v>
      </c>
      <c r="Z48" t="s">
        <v>341</v>
      </c>
      <c r="AA48" t="s">
        <v>121</v>
      </c>
      <c r="AB48" t="s">
        <v>342</v>
      </c>
      <c r="AC48" t="s">
        <v>47</v>
      </c>
      <c r="AD48" t="s">
        <v>98</v>
      </c>
      <c r="AE48" t="s">
        <v>343</v>
      </c>
      <c r="AF48" t="s">
        <v>115</v>
      </c>
      <c r="AG48" t="s">
        <v>108</v>
      </c>
    </row>
    <row r="49" spans="1:34" x14ac:dyDescent="0.2">
      <c r="A49" t="s">
        <v>307</v>
      </c>
      <c r="B49">
        <f t="shared" si="2"/>
        <v>0.15625</v>
      </c>
      <c r="C49">
        <f t="shared" si="2"/>
        <v>0.15625</v>
      </c>
      <c r="D49">
        <v>1</v>
      </c>
      <c r="E49">
        <f t="shared" si="0"/>
        <v>0.19999999999999996</v>
      </c>
      <c r="F49" t="s">
        <v>1099</v>
      </c>
      <c r="G49" t="s">
        <v>344</v>
      </c>
      <c r="H49" t="s">
        <v>345</v>
      </c>
      <c r="I49" t="s">
        <v>291</v>
      </c>
      <c r="J49" t="s">
        <v>47</v>
      </c>
      <c r="K49" t="s">
        <v>48</v>
      </c>
      <c r="L49" t="s">
        <v>346</v>
      </c>
      <c r="M49" t="s">
        <v>347</v>
      </c>
      <c r="N49" t="s">
        <v>348</v>
      </c>
      <c r="O49" t="s">
        <v>63</v>
      </c>
      <c r="P49" t="s">
        <v>64</v>
      </c>
      <c r="Q49" t="s">
        <v>65</v>
      </c>
      <c r="R49" t="s">
        <v>349</v>
      </c>
      <c r="V49" t="s">
        <v>344</v>
      </c>
      <c r="W49" t="s">
        <v>345</v>
      </c>
      <c r="X49" t="s">
        <v>291</v>
      </c>
      <c r="Y49" t="s">
        <v>47</v>
      </c>
      <c r="Z49" t="s">
        <v>48</v>
      </c>
      <c r="AA49" t="s">
        <v>346</v>
      </c>
      <c r="AB49" t="s">
        <v>347</v>
      </c>
      <c r="AC49" t="s">
        <v>348</v>
      </c>
      <c r="AD49" t="s">
        <v>63</v>
      </c>
      <c r="AE49" t="s">
        <v>64</v>
      </c>
      <c r="AF49" t="s">
        <v>65</v>
      </c>
      <c r="AG49" t="s">
        <v>349</v>
      </c>
    </row>
    <row r="50" spans="1:34" x14ac:dyDescent="0.2">
      <c r="A50" t="s">
        <v>307</v>
      </c>
      <c r="B50">
        <f t="shared" si="2"/>
        <v>0.15625</v>
      </c>
      <c r="C50">
        <f t="shared" si="2"/>
        <v>0.15625</v>
      </c>
      <c r="D50">
        <v>0.90000000000000102</v>
      </c>
      <c r="E50">
        <f t="shared" si="0"/>
        <v>0.10000000000000098</v>
      </c>
      <c r="F50" t="s">
        <v>1099</v>
      </c>
      <c r="G50" t="s">
        <v>274</v>
      </c>
      <c r="H50" t="s">
        <v>75</v>
      </c>
      <c r="I50" t="s">
        <v>1</v>
      </c>
      <c r="J50" t="s">
        <v>275</v>
      </c>
      <c r="K50" t="s">
        <v>276</v>
      </c>
      <c r="L50" t="s">
        <v>184</v>
      </c>
      <c r="M50" t="s">
        <v>68</v>
      </c>
      <c r="N50" t="s">
        <v>350</v>
      </c>
      <c r="O50" t="s">
        <v>351</v>
      </c>
      <c r="P50" t="s">
        <v>85</v>
      </c>
      <c r="Q50" t="s">
        <v>152</v>
      </c>
      <c r="R50" t="s">
        <v>59</v>
      </c>
      <c r="S50" t="s">
        <v>352</v>
      </c>
      <c r="V50" t="s">
        <v>274</v>
      </c>
      <c r="W50" t="s">
        <v>75</v>
      </c>
      <c r="X50" t="s">
        <v>1</v>
      </c>
      <c r="Y50" t="s">
        <v>275</v>
      </c>
      <c r="Z50" t="s">
        <v>276</v>
      </c>
      <c r="AA50" t="s">
        <v>184</v>
      </c>
      <c r="AB50" t="s">
        <v>68</v>
      </c>
      <c r="AC50" t="s">
        <v>350</v>
      </c>
      <c r="AD50" t="s">
        <v>351</v>
      </c>
      <c r="AE50" t="s">
        <v>85</v>
      </c>
      <c r="AF50" t="s">
        <v>152</v>
      </c>
      <c r="AG50" t="s">
        <v>59</v>
      </c>
      <c r="AH50" t="s">
        <v>352</v>
      </c>
    </row>
    <row r="51" spans="1:34" x14ac:dyDescent="0.2">
      <c r="A51" t="s">
        <v>307</v>
      </c>
      <c r="B51">
        <f t="shared" si="2"/>
        <v>0.15625</v>
      </c>
      <c r="C51">
        <f t="shared" si="2"/>
        <v>0.15625</v>
      </c>
      <c r="D51">
        <v>0.80000000000000104</v>
      </c>
      <c r="E51">
        <f t="shared" si="0"/>
        <v>9.9920072216264089E-16</v>
      </c>
      <c r="F51" t="s">
        <v>1099</v>
      </c>
      <c r="G51" t="s">
        <v>318</v>
      </c>
      <c r="H51" t="s">
        <v>353</v>
      </c>
      <c r="I51" t="s">
        <v>354</v>
      </c>
      <c r="J51" t="s">
        <v>109</v>
      </c>
      <c r="K51" t="s">
        <v>52</v>
      </c>
      <c r="L51" t="s">
        <v>355</v>
      </c>
      <c r="M51" t="s">
        <v>48</v>
      </c>
      <c r="N51" t="s">
        <v>356</v>
      </c>
      <c r="O51" t="s">
        <v>245</v>
      </c>
      <c r="P51" t="s">
        <v>131</v>
      </c>
      <c r="Q51" t="s">
        <v>357</v>
      </c>
      <c r="R51" t="s">
        <v>358</v>
      </c>
      <c r="V51" t="s">
        <v>318</v>
      </c>
      <c r="W51" t="s">
        <v>353</v>
      </c>
      <c r="X51" t="s">
        <v>354</v>
      </c>
      <c r="Y51" t="s">
        <v>109</v>
      </c>
      <c r="Z51" t="s">
        <v>52</v>
      </c>
      <c r="AA51" t="s">
        <v>355</v>
      </c>
      <c r="AB51" t="s">
        <v>48</v>
      </c>
      <c r="AC51" t="s">
        <v>356</v>
      </c>
      <c r="AD51" t="s">
        <v>245</v>
      </c>
      <c r="AE51" t="s">
        <v>131</v>
      </c>
      <c r="AF51" t="s">
        <v>357</v>
      </c>
      <c r="AG51" t="s">
        <v>358</v>
      </c>
    </row>
    <row r="52" spans="1:34" x14ac:dyDescent="0.2">
      <c r="A52" t="s">
        <v>307</v>
      </c>
      <c r="B52">
        <f t="shared" si="2"/>
        <v>0.15625</v>
      </c>
      <c r="C52">
        <f t="shared" si="2"/>
        <v>0.15625</v>
      </c>
      <c r="D52">
        <v>0.70000000000000095</v>
      </c>
      <c r="E52">
        <f t="shared" si="0"/>
        <v>-9.999999999999909E-2</v>
      </c>
      <c r="F52" t="s">
        <v>1099</v>
      </c>
      <c r="G52" t="s">
        <v>359</v>
      </c>
      <c r="H52" t="s">
        <v>360</v>
      </c>
      <c r="I52" t="s">
        <v>361</v>
      </c>
      <c r="J52" t="s">
        <v>351</v>
      </c>
      <c r="K52" t="s">
        <v>1</v>
      </c>
      <c r="L52" t="s">
        <v>362</v>
      </c>
      <c r="M52" t="s">
        <v>121</v>
      </c>
      <c r="N52" t="s">
        <v>186</v>
      </c>
      <c r="O52" t="s">
        <v>363</v>
      </c>
      <c r="P52" t="s">
        <v>57</v>
      </c>
      <c r="Q52" t="s">
        <v>122</v>
      </c>
      <c r="R52" t="s">
        <v>338</v>
      </c>
      <c r="S52" t="s">
        <v>364</v>
      </c>
      <c r="V52" t="s">
        <v>359</v>
      </c>
      <c r="W52" t="s">
        <v>360</v>
      </c>
      <c r="X52" t="s">
        <v>361</v>
      </c>
      <c r="Y52" t="s">
        <v>351</v>
      </c>
      <c r="Z52" t="s">
        <v>1</v>
      </c>
      <c r="AA52" t="s">
        <v>362</v>
      </c>
      <c r="AB52" t="s">
        <v>121</v>
      </c>
      <c r="AC52" t="s">
        <v>186</v>
      </c>
      <c r="AD52" t="s">
        <v>363</v>
      </c>
      <c r="AE52" t="s">
        <v>57</v>
      </c>
      <c r="AF52" t="s">
        <v>122</v>
      </c>
      <c r="AG52" t="s">
        <v>338</v>
      </c>
      <c r="AH52" t="s">
        <v>364</v>
      </c>
    </row>
    <row r="53" spans="1:34" x14ac:dyDescent="0.2">
      <c r="A53" t="s">
        <v>307</v>
      </c>
      <c r="B53">
        <f t="shared" si="2"/>
        <v>0.15625</v>
      </c>
      <c r="C53">
        <f t="shared" si="2"/>
        <v>0.15625</v>
      </c>
      <c r="D53">
        <v>0.6</v>
      </c>
      <c r="E53">
        <f t="shared" si="0"/>
        <v>-0.20000000000000007</v>
      </c>
      <c r="F53" t="s">
        <v>1099</v>
      </c>
      <c r="G53" t="s">
        <v>274</v>
      </c>
      <c r="H53" t="s">
        <v>365</v>
      </c>
      <c r="I53" t="s">
        <v>366</v>
      </c>
      <c r="J53" t="s">
        <v>219</v>
      </c>
      <c r="K53" t="s">
        <v>192</v>
      </c>
      <c r="L53" t="s">
        <v>140</v>
      </c>
      <c r="M53" t="s">
        <v>1</v>
      </c>
      <c r="N53" t="s">
        <v>367</v>
      </c>
      <c r="O53" t="s">
        <v>52</v>
      </c>
      <c r="P53" t="s">
        <v>368</v>
      </c>
      <c r="Q53" t="s">
        <v>369</v>
      </c>
      <c r="R53" t="s">
        <v>48</v>
      </c>
      <c r="S53" t="s">
        <v>370</v>
      </c>
      <c r="V53" t="s">
        <v>274</v>
      </c>
      <c r="W53" t="s">
        <v>365</v>
      </c>
      <c r="X53" t="s">
        <v>366</v>
      </c>
      <c r="Y53" t="s">
        <v>219</v>
      </c>
      <c r="Z53" t="s">
        <v>192</v>
      </c>
      <c r="AA53" t="s">
        <v>140</v>
      </c>
      <c r="AB53" t="s">
        <v>1</v>
      </c>
      <c r="AC53" t="s">
        <v>367</v>
      </c>
      <c r="AD53" t="s">
        <v>52</v>
      </c>
      <c r="AE53" t="s">
        <v>368</v>
      </c>
      <c r="AF53" t="s">
        <v>369</v>
      </c>
      <c r="AG53" t="s">
        <v>48</v>
      </c>
      <c r="AH53" t="s">
        <v>370</v>
      </c>
    </row>
    <row r="54" spans="1:34" x14ac:dyDescent="0.2">
      <c r="A54" t="s">
        <v>307</v>
      </c>
      <c r="B54">
        <f t="shared" si="2"/>
        <v>0.15625</v>
      </c>
      <c r="C54">
        <f t="shared" si="2"/>
        <v>0.15625</v>
      </c>
      <c r="D54">
        <v>0.5</v>
      </c>
      <c r="E54">
        <f t="shared" si="0"/>
        <v>-0.30000000000000004</v>
      </c>
      <c r="F54" t="s">
        <v>1099</v>
      </c>
      <c r="G54" t="s">
        <v>371</v>
      </c>
      <c r="H54" t="s">
        <v>372</v>
      </c>
      <c r="I54" t="s">
        <v>44</v>
      </c>
      <c r="J54" t="s">
        <v>131</v>
      </c>
      <c r="K54" t="s">
        <v>373</v>
      </c>
      <c r="L54" t="s">
        <v>374</v>
      </c>
      <c r="M54" t="s">
        <v>375</v>
      </c>
      <c r="N54" t="s">
        <v>1</v>
      </c>
      <c r="O54" t="s">
        <v>376</v>
      </c>
      <c r="P54" t="s">
        <v>377</v>
      </c>
      <c r="Q54" t="s">
        <v>121</v>
      </c>
      <c r="R54" t="s">
        <v>378</v>
      </c>
      <c r="V54" t="s">
        <v>371</v>
      </c>
      <c r="W54" t="s">
        <v>372</v>
      </c>
      <c r="X54" t="s">
        <v>44</v>
      </c>
      <c r="Y54" t="s">
        <v>131</v>
      </c>
      <c r="Z54" t="s">
        <v>373</v>
      </c>
      <c r="AA54" t="s">
        <v>374</v>
      </c>
      <c r="AC54" t="s">
        <v>1</v>
      </c>
      <c r="AD54" t="s">
        <v>376</v>
      </c>
      <c r="AE54" t="s">
        <v>377</v>
      </c>
      <c r="AF54" t="s">
        <v>121</v>
      </c>
    </row>
    <row r="55" spans="1:34" x14ac:dyDescent="0.2">
      <c r="A55" t="s">
        <v>307</v>
      </c>
      <c r="B55">
        <f t="shared" si="2"/>
        <v>0.15625</v>
      </c>
      <c r="C55">
        <f t="shared" si="2"/>
        <v>0.15625</v>
      </c>
      <c r="D55">
        <v>0.4</v>
      </c>
      <c r="E55">
        <f t="shared" si="0"/>
        <v>-0.4</v>
      </c>
      <c r="F55" t="s">
        <v>1099</v>
      </c>
      <c r="G55" t="s">
        <v>50</v>
      </c>
      <c r="H55" t="s">
        <v>351</v>
      </c>
      <c r="I55" t="s">
        <v>1</v>
      </c>
      <c r="J55" t="s">
        <v>362</v>
      </c>
      <c r="K55" t="s">
        <v>121</v>
      </c>
      <c r="L55" t="s">
        <v>109</v>
      </c>
      <c r="M55" t="s">
        <v>379</v>
      </c>
      <c r="N55" t="s">
        <v>380</v>
      </c>
      <c r="O55" t="s">
        <v>57</v>
      </c>
      <c r="P55" t="s">
        <v>381</v>
      </c>
      <c r="Q55" t="s">
        <v>128</v>
      </c>
      <c r="R55" t="s">
        <v>212</v>
      </c>
      <c r="V55" t="s">
        <v>50</v>
      </c>
      <c r="W55" t="s">
        <v>351</v>
      </c>
      <c r="X55" t="s">
        <v>1</v>
      </c>
      <c r="Z55" t="s">
        <v>121</v>
      </c>
      <c r="AA55" t="s">
        <v>109</v>
      </c>
      <c r="AB55" t="s">
        <v>379</v>
      </c>
    </row>
    <row r="56" spans="1:34" x14ac:dyDescent="0.2">
      <c r="A56" t="s">
        <v>307</v>
      </c>
      <c r="B56">
        <f t="shared" si="2"/>
        <v>0.15625</v>
      </c>
      <c r="C56">
        <f t="shared" si="2"/>
        <v>0.15625</v>
      </c>
      <c r="D56">
        <v>0.3</v>
      </c>
      <c r="E56">
        <f t="shared" si="0"/>
        <v>-0.5</v>
      </c>
      <c r="F56" t="s">
        <v>1099</v>
      </c>
      <c r="G56" t="s">
        <v>324</v>
      </c>
      <c r="H56" t="s">
        <v>121</v>
      </c>
      <c r="I56" t="s">
        <v>186</v>
      </c>
      <c r="J56" t="s">
        <v>303</v>
      </c>
      <c r="K56" t="s">
        <v>111</v>
      </c>
      <c r="L56" t="s">
        <v>52</v>
      </c>
      <c r="M56" t="s">
        <v>48</v>
      </c>
      <c r="N56" t="s">
        <v>382</v>
      </c>
      <c r="O56" t="s">
        <v>383</v>
      </c>
      <c r="P56" t="s">
        <v>116</v>
      </c>
      <c r="Q56" t="s">
        <v>136</v>
      </c>
    </row>
    <row r="57" spans="1:34" x14ac:dyDescent="0.2">
      <c r="A57" t="s">
        <v>307</v>
      </c>
      <c r="B57">
        <f t="shared" si="2"/>
        <v>0.15625</v>
      </c>
      <c r="C57">
        <f t="shared" si="2"/>
        <v>0.15625</v>
      </c>
      <c r="D57">
        <v>0.2</v>
      </c>
      <c r="E57">
        <f t="shared" si="0"/>
        <v>-0.60000000000000009</v>
      </c>
      <c r="F57" t="s">
        <v>1099</v>
      </c>
      <c r="G57" t="s">
        <v>318</v>
      </c>
      <c r="H57" t="s">
        <v>262</v>
      </c>
      <c r="I57" t="s">
        <v>384</v>
      </c>
      <c r="J57" t="s">
        <v>1</v>
      </c>
      <c r="K57" t="s">
        <v>385</v>
      </c>
      <c r="L57" t="s">
        <v>88</v>
      </c>
      <c r="M57" t="s">
        <v>143</v>
      </c>
      <c r="N57" t="s">
        <v>261</v>
      </c>
      <c r="O57" t="s">
        <v>386</v>
      </c>
      <c r="P57" t="s">
        <v>70</v>
      </c>
      <c r="Q57" t="s">
        <v>41</v>
      </c>
      <c r="R57" t="s">
        <v>48</v>
      </c>
      <c r="S57" t="s">
        <v>171</v>
      </c>
    </row>
    <row r="58" spans="1:34" x14ac:dyDescent="0.2">
      <c r="A58" t="s">
        <v>307</v>
      </c>
      <c r="B58">
        <f t="shared" si="2"/>
        <v>0.15625</v>
      </c>
      <c r="C58">
        <f t="shared" si="2"/>
        <v>0.15625</v>
      </c>
      <c r="D58">
        <v>9.9999999999999895E-2</v>
      </c>
      <c r="E58">
        <f t="shared" si="0"/>
        <v>-0.70000000000000018</v>
      </c>
      <c r="F58" t="s">
        <v>1099</v>
      </c>
      <c r="G58" t="s">
        <v>182</v>
      </c>
      <c r="H58" t="s">
        <v>353</v>
      </c>
      <c r="I58" t="s">
        <v>387</v>
      </c>
      <c r="J58" t="s">
        <v>224</v>
      </c>
      <c r="K58" t="s">
        <v>52</v>
      </c>
      <c r="L58" t="s">
        <v>112</v>
      </c>
      <c r="M58" t="s">
        <v>48</v>
      </c>
      <c r="N58" t="s">
        <v>219</v>
      </c>
      <c r="O58" t="s">
        <v>336</v>
      </c>
      <c r="P58" t="s">
        <v>388</v>
      </c>
      <c r="Q58" t="s">
        <v>48</v>
      </c>
      <c r="R58" t="s">
        <v>389</v>
      </c>
      <c r="S58" t="s">
        <v>230</v>
      </c>
    </row>
    <row r="59" spans="1:34" x14ac:dyDescent="0.2">
      <c r="A59" t="s">
        <v>307</v>
      </c>
      <c r="B59">
        <f t="shared" si="2"/>
        <v>0.15625</v>
      </c>
      <c r="C59">
        <f t="shared" si="2"/>
        <v>0.15625</v>
      </c>
      <c r="D59">
        <v>0</v>
      </c>
      <c r="E59">
        <f t="shared" si="0"/>
        <v>-0.8</v>
      </c>
      <c r="F59" t="s">
        <v>1099</v>
      </c>
      <c r="G59" t="s">
        <v>216</v>
      </c>
      <c r="H59" t="s">
        <v>69</v>
      </c>
      <c r="I59" t="s">
        <v>78</v>
      </c>
      <c r="J59" t="s">
        <v>390</v>
      </c>
      <c r="K59" t="s">
        <v>391</v>
      </c>
      <c r="L59" t="s">
        <v>392</v>
      </c>
      <c r="M59" t="s">
        <v>128</v>
      </c>
      <c r="N59" t="s">
        <v>48</v>
      </c>
      <c r="O59" t="s">
        <v>393</v>
      </c>
      <c r="P59" t="s">
        <v>394</v>
      </c>
    </row>
    <row r="60" spans="1:34" x14ac:dyDescent="0.2">
      <c r="A60" t="s">
        <v>307</v>
      </c>
      <c r="B60">
        <f t="shared" si="2"/>
        <v>0.15625</v>
      </c>
      <c r="C60">
        <f t="shared" si="2"/>
        <v>0.15625</v>
      </c>
      <c r="D60">
        <v>-0.1</v>
      </c>
      <c r="E60">
        <f t="shared" si="0"/>
        <v>-0.9</v>
      </c>
      <c r="F60" t="s">
        <v>1099</v>
      </c>
      <c r="G60" t="s">
        <v>72</v>
      </c>
      <c r="H60" t="s">
        <v>78</v>
      </c>
      <c r="I60" t="s">
        <v>164</v>
      </c>
      <c r="J60" t="s">
        <v>143</v>
      </c>
      <c r="K60" t="s">
        <v>165</v>
      </c>
      <c r="L60" t="s">
        <v>52</v>
      </c>
      <c r="M60" t="s">
        <v>166</v>
      </c>
      <c r="N60" t="s">
        <v>75</v>
      </c>
      <c r="O60" t="s">
        <v>48</v>
      </c>
      <c r="P60" t="s">
        <v>395</v>
      </c>
      <c r="Q60" t="s">
        <v>177</v>
      </c>
      <c r="R60" t="s">
        <v>396</v>
      </c>
    </row>
    <row r="61" spans="1:34" x14ac:dyDescent="0.2">
      <c r="A61" t="s">
        <v>307</v>
      </c>
      <c r="B61">
        <f t="shared" si="2"/>
        <v>0.15625</v>
      </c>
      <c r="C61">
        <f t="shared" si="2"/>
        <v>0.15625</v>
      </c>
      <c r="D61">
        <v>-0.2</v>
      </c>
      <c r="E61">
        <f t="shared" si="0"/>
        <v>-1</v>
      </c>
      <c r="F61" t="s">
        <v>1099</v>
      </c>
      <c r="G61" t="s">
        <v>50</v>
      </c>
      <c r="H61" t="s">
        <v>75</v>
      </c>
      <c r="I61" t="s">
        <v>184</v>
      </c>
      <c r="J61" t="s">
        <v>397</v>
      </c>
      <c r="K61" t="s">
        <v>67</v>
      </c>
      <c r="L61" t="s">
        <v>186</v>
      </c>
      <c r="M61" t="s">
        <v>398</v>
      </c>
      <c r="N61" t="s">
        <v>119</v>
      </c>
      <c r="O61" t="s">
        <v>52</v>
      </c>
      <c r="P61" t="s">
        <v>399</v>
      </c>
      <c r="Q61" t="s">
        <v>400</v>
      </c>
      <c r="R61" t="s">
        <v>77</v>
      </c>
      <c r="S61" t="s">
        <v>128</v>
      </c>
      <c r="T61" t="s">
        <v>48</v>
      </c>
      <c r="U61" t="s">
        <v>401</v>
      </c>
    </row>
    <row r="62" spans="1:34" x14ac:dyDescent="0.2">
      <c r="A62" t="s">
        <v>402</v>
      </c>
      <c r="B62">
        <f>1/11.65</f>
        <v>8.5836909871244635E-2</v>
      </c>
      <c r="C62">
        <f>1/11.65</f>
        <v>8.5836909871244635E-2</v>
      </c>
      <c r="D62">
        <v>1.7</v>
      </c>
      <c r="E62">
        <f t="shared" si="0"/>
        <v>0.89999999999999991</v>
      </c>
      <c r="F62" t="s">
        <v>1099</v>
      </c>
      <c r="G62" t="s">
        <v>274</v>
      </c>
      <c r="H62" t="s">
        <v>75</v>
      </c>
      <c r="I62" t="s">
        <v>403</v>
      </c>
      <c r="J62" t="s">
        <v>97</v>
      </c>
      <c r="K62" t="s">
        <v>57</v>
      </c>
      <c r="L62" t="s">
        <v>184</v>
      </c>
      <c r="M62" t="s">
        <v>48</v>
      </c>
      <c r="N62" t="s">
        <v>404</v>
      </c>
      <c r="O62" t="s">
        <v>75</v>
      </c>
      <c r="P62" t="s">
        <v>405</v>
      </c>
      <c r="Q62" t="s">
        <v>106</v>
      </c>
      <c r="R62" t="s">
        <v>406</v>
      </c>
      <c r="S62" t="s">
        <v>276</v>
      </c>
      <c r="V62" t="s">
        <v>274</v>
      </c>
      <c r="W62" t="s">
        <v>75</v>
      </c>
      <c r="X62" t="s">
        <v>403</v>
      </c>
      <c r="Y62" t="s">
        <v>97</v>
      </c>
      <c r="Z62" t="s">
        <v>57</v>
      </c>
      <c r="AA62" t="s">
        <v>184</v>
      </c>
      <c r="AB62" t="s">
        <v>48</v>
      </c>
      <c r="AC62" t="s">
        <v>404</v>
      </c>
      <c r="AD62" t="s">
        <v>75</v>
      </c>
      <c r="AE62" t="s">
        <v>405</v>
      </c>
      <c r="AF62" t="s">
        <v>106</v>
      </c>
      <c r="AG62" t="s">
        <v>406</v>
      </c>
      <c r="AH62" t="s">
        <v>276</v>
      </c>
    </row>
    <row r="63" spans="1:34" x14ac:dyDescent="0.2">
      <c r="A63" t="s">
        <v>402</v>
      </c>
      <c r="B63">
        <f t="shared" ref="B63:C81" si="3">1/11.65</f>
        <v>8.5836909871244635E-2</v>
      </c>
      <c r="C63">
        <f t="shared" si="3"/>
        <v>8.5836909871244635E-2</v>
      </c>
      <c r="D63">
        <v>1.6</v>
      </c>
      <c r="E63">
        <f t="shared" si="0"/>
        <v>0.8</v>
      </c>
      <c r="F63" t="s">
        <v>1099</v>
      </c>
      <c r="G63" t="s">
        <v>50</v>
      </c>
      <c r="H63" t="s">
        <v>291</v>
      </c>
      <c r="I63" t="s">
        <v>48</v>
      </c>
      <c r="J63" t="s">
        <v>407</v>
      </c>
      <c r="K63" t="s">
        <v>140</v>
      </c>
      <c r="L63" t="s">
        <v>1</v>
      </c>
      <c r="M63" t="s">
        <v>81</v>
      </c>
      <c r="N63" t="s">
        <v>408</v>
      </c>
      <c r="O63" t="s">
        <v>219</v>
      </c>
      <c r="P63" t="s">
        <v>245</v>
      </c>
      <c r="Q63" t="s">
        <v>409</v>
      </c>
      <c r="R63" t="s">
        <v>108</v>
      </c>
      <c r="V63" t="s">
        <v>50</v>
      </c>
      <c r="W63" t="s">
        <v>291</v>
      </c>
      <c r="X63" t="s">
        <v>48</v>
      </c>
      <c r="Y63" t="s">
        <v>407</v>
      </c>
      <c r="Z63" t="s">
        <v>140</v>
      </c>
      <c r="AA63" t="s">
        <v>1</v>
      </c>
      <c r="AB63" t="s">
        <v>81</v>
      </c>
      <c r="AC63" t="s">
        <v>408</v>
      </c>
      <c r="AD63" t="s">
        <v>219</v>
      </c>
      <c r="AE63" t="s">
        <v>245</v>
      </c>
      <c r="AF63" t="s">
        <v>409</v>
      </c>
      <c r="AG63" t="s">
        <v>108</v>
      </c>
    </row>
    <row r="64" spans="1:34" x14ac:dyDescent="0.2">
      <c r="A64" t="s">
        <v>402</v>
      </c>
      <c r="B64">
        <f t="shared" si="3"/>
        <v>8.5836909871244635E-2</v>
      </c>
      <c r="C64">
        <f t="shared" si="3"/>
        <v>8.5836909871244635E-2</v>
      </c>
      <c r="D64">
        <v>1.5</v>
      </c>
      <c r="E64">
        <f t="shared" si="0"/>
        <v>0.7</v>
      </c>
      <c r="F64" t="s">
        <v>1099</v>
      </c>
      <c r="G64" t="s">
        <v>150</v>
      </c>
      <c r="H64" t="s">
        <v>63</v>
      </c>
      <c r="I64" t="s">
        <v>151</v>
      </c>
      <c r="J64" t="s">
        <v>152</v>
      </c>
      <c r="K64" t="s">
        <v>52</v>
      </c>
      <c r="L64" t="s">
        <v>56</v>
      </c>
      <c r="M64" t="s">
        <v>153</v>
      </c>
      <c r="N64" t="s">
        <v>48</v>
      </c>
      <c r="O64" t="s">
        <v>410</v>
      </c>
      <c r="P64" t="s">
        <v>47</v>
      </c>
      <c r="Q64" t="s">
        <v>101</v>
      </c>
      <c r="R64" t="s">
        <v>118</v>
      </c>
      <c r="V64" t="s">
        <v>150</v>
      </c>
      <c r="W64" t="s">
        <v>63</v>
      </c>
      <c r="X64" t="s">
        <v>151</v>
      </c>
      <c r="Y64" t="s">
        <v>152</v>
      </c>
      <c r="Z64" t="s">
        <v>52</v>
      </c>
      <c r="AA64" t="s">
        <v>56</v>
      </c>
      <c r="AB64" t="s">
        <v>153</v>
      </c>
      <c r="AC64" t="s">
        <v>48</v>
      </c>
      <c r="AD64" t="s">
        <v>410</v>
      </c>
      <c r="AE64" t="s">
        <v>47</v>
      </c>
      <c r="AF64" t="s">
        <v>101</v>
      </c>
      <c r="AG64" t="s">
        <v>118</v>
      </c>
    </row>
    <row r="65" spans="1:34" x14ac:dyDescent="0.2">
      <c r="A65" t="s">
        <v>402</v>
      </c>
      <c r="B65">
        <f t="shared" si="3"/>
        <v>8.5836909871244635E-2</v>
      </c>
      <c r="C65">
        <f t="shared" si="3"/>
        <v>8.5836909871244635E-2</v>
      </c>
      <c r="D65">
        <v>1.4</v>
      </c>
      <c r="E65">
        <f t="shared" si="0"/>
        <v>0.59999999999999987</v>
      </c>
      <c r="F65" t="s">
        <v>1099</v>
      </c>
      <c r="G65" t="s">
        <v>297</v>
      </c>
      <c r="H65" t="s">
        <v>75</v>
      </c>
      <c r="I65" t="s">
        <v>411</v>
      </c>
      <c r="J65" t="s">
        <v>67</v>
      </c>
      <c r="K65" t="s">
        <v>101</v>
      </c>
      <c r="L65" t="s">
        <v>64</v>
      </c>
      <c r="M65" t="s">
        <v>65</v>
      </c>
      <c r="N65" t="s">
        <v>412</v>
      </c>
      <c r="O65" t="s">
        <v>413</v>
      </c>
      <c r="P65" t="s">
        <v>219</v>
      </c>
      <c r="Q65" t="s">
        <v>414</v>
      </c>
      <c r="V65" t="s">
        <v>297</v>
      </c>
      <c r="W65" t="s">
        <v>75</v>
      </c>
      <c r="X65" t="s">
        <v>411</v>
      </c>
      <c r="Y65" t="s">
        <v>67</v>
      </c>
      <c r="Z65" t="s">
        <v>101</v>
      </c>
      <c r="AA65" t="s">
        <v>64</v>
      </c>
      <c r="AB65" t="s">
        <v>65</v>
      </c>
      <c r="AC65" t="s">
        <v>412</v>
      </c>
      <c r="AD65" t="s">
        <v>413</v>
      </c>
      <c r="AE65" t="s">
        <v>219</v>
      </c>
      <c r="AF65" t="s">
        <v>414</v>
      </c>
    </row>
    <row r="66" spans="1:34" x14ac:dyDescent="0.2">
      <c r="A66" t="s">
        <v>402</v>
      </c>
      <c r="B66">
        <f t="shared" si="3"/>
        <v>8.5836909871244635E-2</v>
      </c>
      <c r="C66">
        <f t="shared" si="3"/>
        <v>8.5836909871244635E-2</v>
      </c>
      <c r="D66">
        <v>1.3</v>
      </c>
      <c r="E66">
        <f t="shared" si="0"/>
        <v>0.5</v>
      </c>
      <c r="F66" t="s">
        <v>1099</v>
      </c>
      <c r="G66" t="s">
        <v>297</v>
      </c>
      <c r="H66" t="s">
        <v>312</v>
      </c>
      <c r="I66" t="s">
        <v>65</v>
      </c>
      <c r="J66" t="s">
        <v>415</v>
      </c>
      <c r="K66" t="s">
        <v>416</v>
      </c>
      <c r="L66" t="s">
        <v>151</v>
      </c>
      <c r="M66" t="s">
        <v>417</v>
      </c>
      <c r="N66" t="s">
        <v>418</v>
      </c>
      <c r="O66" t="s">
        <v>48</v>
      </c>
      <c r="P66" t="s">
        <v>419</v>
      </c>
      <c r="Q66" t="s">
        <v>420</v>
      </c>
      <c r="R66" t="s">
        <v>94</v>
      </c>
      <c r="S66" t="s">
        <v>224</v>
      </c>
      <c r="V66" t="s">
        <v>297</v>
      </c>
      <c r="W66" t="s">
        <v>312</v>
      </c>
      <c r="X66" t="s">
        <v>65</v>
      </c>
      <c r="Y66" t="s">
        <v>415</v>
      </c>
      <c r="Z66" t="s">
        <v>416</v>
      </c>
      <c r="AA66" t="s">
        <v>151</v>
      </c>
      <c r="AB66" t="s">
        <v>417</v>
      </c>
      <c r="AC66" t="s">
        <v>418</v>
      </c>
      <c r="AD66" t="s">
        <v>48</v>
      </c>
      <c r="AE66" t="s">
        <v>419</v>
      </c>
      <c r="AF66" t="s">
        <v>420</v>
      </c>
      <c r="AG66" t="s">
        <v>94</v>
      </c>
      <c r="AH66" t="s">
        <v>224</v>
      </c>
    </row>
    <row r="67" spans="1:34" x14ac:dyDescent="0.2">
      <c r="A67" t="s">
        <v>402</v>
      </c>
      <c r="B67">
        <f t="shared" si="3"/>
        <v>8.5836909871244635E-2</v>
      </c>
      <c r="C67">
        <f t="shared" si="3"/>
        <v>8.5836909871244635E-2</v>
      </c>
      <c r="D67">
        <v>1.2</v>
      </c>
      <c r="E67">
        <f t="shared" si="0"/>
        <v>0.39999999999999991</v>
      </c>
      <c r="F67" t="s">
        <v>1099</v>
      </c>
      <c r="G67" t="s">
        <v>297</v>
      </c>
      <c r="H67" t="s">
        <v>44</v>
      </c>
      <c r="I67" t="s">
        <v>155</v>
      </c>
      <c r="J67" t="s">
        <v>421</v>
      </c>
      <c r="K67" t="s">
        <v>88</v>
      </c>
      <c r="L67" t="s">
        <v>68</v>
      </c>
      <c r="M67" t="s">
        <v>422</v>
      </c>
      <c r="N67" t="s">
        <v>423</v>
      </c>
      <c r="O67" t="s">
        <v>67</v>
      </c>
      <c r="P67" t="s">
        <v>424</v>
      </c>
      <c r="Q67" t="s">
        <v>125</v>
      </c>
      <c r="R67" t="s">
        <v>410</v>
      </c>
      <c r="V67" t="s">
        <v>297</v>
      </c>
      <c r="W67" t="s">
        <v>44</v>
      </c>
      <c r="X67" t="s">
        <v>155</v>
      </c>
      <c r="Y67" t="s">
        <v>421</v>
      </c>
      <c r="Z67" t="s">
        <v>88</v>
      </c>
      <c r="AA67" t="s">
        <v>68</v>
      </c>
      <c r="AB67" t="s">
        <v>422</v>
      </c>
      <c r="AC67" t="s">
        <v>423</v>
      </c>
      <c r="AD67" t="s">
        <v>67</v>
      </c>
      <c r="AE67" t="s">
        <v>424</v>
      </c>
      <c r="AF67" t="s">
        <v>125</v>
      </c>
      <c r="AG67" t="s">
        <v>410</v>
      </c>
    </row>
    <row r="68" spans="1:34" x14ac:dyDescent="0.2">
      <c r="A68" t="s">
        <v>402</v>
      </c>
      <c r="B68">
        <f t="shared" si="3"/>
        <v>8.5836909871244635E-2</v>
      </c>
      <c r="C68">
        <f t="shared" si="3"/>
        <v>8.5836909871244635E-2</v>
      </c>
      <c r="D68">
        <v>1.1000000000000001</v>
      </c>
      <c r="E68">
        <f t="shared" ref="E68:E131" si="4">D68-0.8</f>
        <v>0.30000000000000004</v>
      </c>
      <c r="F68" t="s">
        <v>1099</v>
      </c>
      <c r="G68" t="s">
        <v>50</v>
      </c>
      <c r="H68" t="s">
        <v>425</v>
      </c>
      <c r="I68" t="s">
        <v>426</v>
      </c>
      <c r="J68" t="s">
        <v>186</v>
      </c>
      <c r="K68" t="s">
        <v>427</v>
      </c>
      <c r="L68" t="s">
        <v>57</v>
      </c>
      <c r="M68" t="s">
        <v>259</v>
      </c>
      <c r="N68" t="s">
        <v>428</v>
      </c>
      <c r="O68" t="s">
        <v>63</v>
      </c>
      <c r="P68" t="s">
        <v>429</v>
      </c>
      <c r="V68" t="s">
        <v>50</v>
      </c>
      <c r="W68" t="s">
        <v>425</v>
      </c>
      <c r="X68" t="s">
        <v>426</v>
      </c>
      <c r="Y68" t="s">
        <v>186</v>
      </c>
      <c r="Z68" t="s">
        <v>427</v>
      </c>
      <c r="AA68" t="s">
        <v>57</v>
      </c>
      <c r="AB68" t="s">
        <v>259</v>
      </c>
      <c r="AC68" t="s">
        <v>428</v>
      </c>
      <c r="AD68" t="s">
        <v>63</v>
      </c>
      <c r="AE68" t="s">
        <v>429</v>
      </c>
    </row>
    <row r="69" spans="1:34" x14ac:dyDescent="0.2">
      <c r="A69" t="s">
        <v>402</v>
      </c>
      <c r="B69">
        <f t="shared" si="3"/>
        <v>8.5836909871244635E-2</v>
      </c>
      <c r="C69">
        <f t="shared" si="3"/>
        <v>8.5836909871244635E-2</v>
      </c>
      <c r="D69">
        <v>1</v>
      </c>
      <c r="E69">
        <f t="shared" si="4"/>
        <v>0.19999999999999996</v>
      </c>
      <c r="F69" t="s">
        <v>1099</v>
      </c>
      <c r="G69" t="s">
        <v>72</v>
      </c>
      <c r="H69" t="s">
        <v>430</v>
      </c>
      <c r="I69" t="s">
        <v>431</v>
      </c>
      <c r="J69" t="s">
        <v>432</v>
      </c>
      <c r="K69" t="s">
        <v>98</v>
      </c>
      <c r="L69" t="s">
        <v>433</v>
      </c>
      <c r="M69" t="s">
        <v>434</v>
      </c>
      <c r="N69" t="s">
        <v>52</v>
      </c>
      <c r="O69" t="s">
        <v>138</v>
      </c>
      <c r="P69" t="s">
        <v>414</v>
      </c>
      <c r="Q69" t="s">
        <v>41</v>
      </c>
      <c r="R69" t="s">
        <v>256</v>
      </c>
      <c r="V69" t="s">
        <v>72</v>
      </c>
      <c r="W69" t="s">
        <v>430</v>
      </c>
      <c r="X69" t="s">
        <v>431</v>
      </c>
      <c r="Y69" t="s">
        <v>432</v>
      </c>
      <c r="Z69" t="s">
        <v>98</v>
      </c>
      <c r="AA69" t="s">
        <v>433</v>
      </c>
      <c r="AB69" t="s">
        <v>434</v>
      </c>
      <c r="AC69" t="s">
        <v>52</v>
      </c>
      <c r="AD69" t="s">
        <v>138</v>
      </c>
      <c r="AE69" t="s">
        <v>414</v>
      </c>
      <c r="AF69" t="s">
        <v>41</v>
      </c>
      <c r="AG69" t="s">
        <v>256</v>
      </c>
    </row>
    <row r="70" spans="1:34" x14ac:dyDescent="0.2">
      <c r="A70" t="s">
        <v>402</v>
      </c>
      <c r="B70">
        <f t="shared" si="3"/>
        <v>8.5836909871244635E-2</v>
      </c>
      <c r="C70">
        <f t="shared" si="3"/>
        <v>8.5836909871244635E-2</v>
      </c>
      <c r="D70">
        <v>0.90000000000000102</v>
      </c>
      <c r="E70">
        <f t="shared" si="4"/>
        <v>0.10000000000000098</v>
      </c>
      <c r="F70" t="s">
        <v>1099</v>
      </c>
      <c r="G70" t="s">
        <v>50</v>
      </c>
      <c r="H70" t="s">
        <v>92</v>
      </c>
      <c r="I70" t="s">
        <v>93</v>
      </c>
      <c r="J70" t="s">
        <v>94</v>
      </c>
      <c r="K70" t="s">
        <v>48</v>
      </c>
      <c r="L70" t="s">
        <v>95</v>
      </c>
      <c r="M70" t="s">
        <v>96</v>
      </c>
      <c r="N70" t="s">
        <v>260</v>
      </c>
      <c r="O70" t="s">
        <v>48</v>
      </c>
      <c r="P70" t="s">
        <v>435</v>
      </c>
      <c r="V70" t="s">
        <v>50</v>
      </c>
      <c r="W70" t="s">
        <v>92</v>
      </c>
      <c r="X70" t="s">
        <v>93</v>
      </c>
      <c r="Z70" t="s">
        <v>48</v>
      </c>
      <c r="AA70" t="s">
        <v>95</v>
      </c>
      <c r="AB70" t="s">
        <v>96</v>
      </c>
      <c r="AC70" t="s">
        <v>260</v>
      </c>
      <c r="AD70" t="s">
        <v>48</v>
      </c>
      <c r="AE70" t="s">
        <v>435</v>
      </c>
    </row>
    <row r="71" spans="1:34" x14ac:dyDescent="0.2">
      <c r="A71" t="s">
        <v>402</v>
      </c>
      <c r="B71">
        <f t="shared" si="3"/>
        <v>8.5836909871244635E-2</v>
      </c>
      <c r="C71">
        <f t="shared" si="3"/>
        <v>8.5836909871244635E-2</v>
      </c>
      <c r="D71">
        <v>0.80000000000000104</v>
      </c>
      <c r="E71">
        <f t="shared" si="4"/>
        <v>9.9920072216264089E-16</v>
      </c>
      <c r="F71" t="s">
        <v>1099</v>
      </c>
      <c r="G71" t="s">
        <v>436</v>
      </c>
      <c r="H71" t="s">
        <v>437</v>
      </c>
      <c r="I71" t="s">
        <v>68</v>
      </c>
      <c r="J71" t="s">
        <v>438</v>
      </c>
      <c r="K71" t="s">
        <v>439</v>
      </c>
      <c r="L71" t="s">
        <v>223</v>
      </c>
      <c r="M71" t="s">
        <v>440</v>
      </c>
      <c r="N71" t="s">
        <v>441</v>
      </c>
      <c r="O71" t="s">
        <v>41</v>
      </c>
      <c r="P71" t="s">
        <v>48</v>
      </c>
      <c r="Q71" t="s">
        <v>442</v>
      </c>
      <c r="V71" t="s">
        <v>436</v>
      </c>
      <c r="W71" t="s">
        <v>437</v>
      </c>
      <c r="X71" t="s">
        <v>68</v>
      </c>
      <c r="AD71" t="s">
        <v>41</v>
      </c>
      <c r="AE71" t="s">
        <v>48</v>
      </c>
    </row>
    <row r="72" spans="1:34" x14ac:dyDescent="0.2">
      <c r="A72" t="s">
        <v>402</v>
      </c>
      <c r="B72">
        <f t="shared" si="3"/>
        <v>8.5836909871244635E-2</v>
      </c>
      <c r="C72">
        <f t="shared" si="3"/>
        <v>8.5836909871244635E-2</v>
      </c>
      <c r="D72">
        <v>0.70000000000000095</v>
      </c>
      <c r="E72">
        <f t="shared" si="4"/>
        <v>-9.999999999999909E-2</v>
      </c>
      <c r="F72" t="s">
        <v>1099</v>
      </c>
      <c r="G72" t="s">
        <v>297</v>
      </c>
      <c r="H72" t="s">
        <v>443</v>
      </c>
      <c r="I72" t="s">
        <v>67</v>
      </c>
      <c r="J72" t="s">
        <v>101</v>
      </c>
      <c r="K72" t="s">
        <v>44</v>
      </c>
      <c r="L72" t="s">
        <v>444</v>
      </c>
      <c r="M72" t="s">
        <v>52</v>
      </c>
      <c r="N72" t="s">
        <v>445</v>
      </c>
      <c r="O72" t="s">
        <v>109</v>
      </c>
      <c r="P72" t="s">
        <v>1</v>
      </c>
      <c r="Q72" t="s">
        <v>167</v>
      </c>
      <c r="R72" t="s">
        <v>121</v>
      </c>
      <c r="S72" t="s">
        <v>168</v>
      </c>
    </row>
    <row r="73" spans="1:34" x14ac:dyDescent="0.2">
      <c r="A73" t="s">
        <v>402</v>
      </c>
      <c r="B73">
        <f t="shared" si="3"/>
        <v>8.5836909871244635E-2</v>
      </c>
      <c r="C73">
        <f t="shared" si="3"/>
        <v>8.5836909871244635E-2</v>
      </c>
      <c r="D73">
        <v>0.6</v>
      </c>
      <c r="E73">
        <f t="shared" si="4"/>
        <v>-0.20000000000000007</v>
      </c>
      <c r="F73" t="s">
        <v>1099</v>
      </c>
      <c r="G73" t="s">
        <v>297</v>
      </c>
      <c r="H73" t="s">
        <v>446</v>
      </c>
      <c r="I73" t="s">
        <v>447</v>
      </c>
      <c r="J73" t="s">
        <v>48</v>
      </c>
      <c r="K73" t="s">
        <v>204</v>
      </c>
      <c r="L73" t="s">
        <v>448</v>
      </c>
      <c r="M73" t="s">
        <v>379</v>
      </c>
      <c r="N73" t="s">
        <v>128</v>
      </c>
      <c r="O73" t="s">
        <v>48</v>
      </c>
      <c r="P73" t="s">
        <v>449</v>
      </c>
    </row>
    <row r="74" spans="1:34" x14ac:dyDescent="0.2">
      <c r="A74" t="s">
        <v>402</v>
      </c>
      <c r="B74">
        <f t="shared" si="3"/>
        <v>8.5836909871244635E-2</v>
      </c>
      <c r="C74">
        <f t="shared" si="3"/>
        <v>8.5836909871244635E-2</v>
      </c>
      <c r="D74">
        <v>0.5</v>
      </c>
      <c r="E74">
        <f t="shared" si="4"/>
        <v>-0.30000000000000004</v>
      </c>
      <c r="F74" t="s">
        <v>1099</v>
      </c>
      <c r="G74" t="s">
        <v>72</v>
      </c>
      <c r="H74" t="s">
        <v>450</v>
      </c>
      <c r="I74" t="s">
        <v>451</v>
      </c>
      <c r="J74" t="s">
        <v>423</v>
      </c>
      <c r="K74" t="s">
        <v>109</v>
      </c>
      <c r="L74" t="s">
        <v>41</v>
      </c>
      <c r="M74" t="s">
        <v>48</v>
      </c>
      <c r="N74" t="s">
        <v>55</v>
      </c>
      <c r="O74" t="s">
        <v>452</v>
      </c>
      <c r="P74" t="s">
        <v>453</v>
      </c>
      <c r="Q74" t="s">
        <v>1</v>
      </c>
      <c r="R74" t="s">
        <v>454</v>
      </c>
      <c r="S74" t="s">
        <v>455</v>
      </c>
    </row>
    <row r="75" spans="1:34" x14ac:dyDescent="0.2">
      <c r="A75" t="s">
        <v>402</v>
      </c>
      <c r="B75">
        <f t="shared" si="3"/>
        <v>8.5836909871244635E-2</v>
      </c>
      <c r="C75">
        <f t="shared" si="3"/>
        <v>8.5836909871244635E-2</v>
      </c>
      <c r="D75">
        <v>0.4</v>
      </c>
      <c r="E75">
        <f t="shared" si="4"/>
        <v>-0.4</v>
      </c>
      <c r="F75" t="s">
        <v>1099</v>
      </c>
      <c r="G75" t="s">
        <v>297</v>
      </c>
      <c r="H75" t="s">
        <v>443</v>
      </c>
      <c r="I75" t="s">
        <v>67</v>
      </c>
      <c r="J75" t="s">
        <v>101</v>
      </c>
      <c r="K75" t="s">
        <v>44</v>
      </c>
      <c r="L75" t="s">
        <v>166</v>
      </c>
      <c r="M75" t="s">
        <v>224</v>
      </c>
      <c r="N75" t="s">
        <v>79</v>
      </c>
      <c r="O75" t="s">
        <v>456</v>
      </c>
      <c r="P75" t="s">
        <v>121</v>
      </c>
      <c r="Q75" t="s">
        <v>457</v>
      </c>
      <c r="R75" t="s">
        <v>458</v>
      </c>
      <c r="S75" t="s">
        <v>296</v>
      </c>
    </row>
    <row r="76" spans="1:34" x14ac:dyDescent="0.2">
      <c r="A76" t="s">
        <v>402</v>
      </c>
      <c r="B76">
        <f t="shared" si="3"/>
        <v>8.5836909871244635E-2</v>
      </c>
      <c r="C76">
        <f t="shared" si="3"/>
        <v>8.5836909871244635E-2</v>
      </c>
      <c r="D76">
        <v>0.3</v>
      </c>
      <c r="E76">
        <f t="shared" si="4"/>
        <v>-0.5</v>
      </c>
      <c r="F76" t="s">
        <v>1099</v>
      </c>
      <c r="G76" t="s">
        <v>72</v>
      </c>
      <c r="H76" t="s">
        <v>459</v>
      </c>
      <c r="I76" t="s">
        <v>460</v>
      </c>
      <c r="J76" t="s">
        <v>131</v>
      </c>
      <c r="K76" t="s">
        <v>438</v>
      </c>
      <c r="L76" t="s">
        <v>65</v>
      </c>
      <c r="M76" t="s">
        <v>461</v>
      </c>
      <c r="N76" t="s">
        <v>109</v>
      </c>
      <c r="O76" t="s">
        <v>147</v>
      </c>
      <c r="P76" t="s">
        <v>462</v>
      </c>
      <c r="Q76" t="s">
        <v>48</v>
      </c>
      <c r="R76" t="s">
        <v>463</v>
      </c>
    </row>
    <row r="77" spans="1:34" x14ac:dyDescent="0.2">
      <c r="A77" t="s">
        <v>402</v>
      </c>
      <c r="B77">
        <f t="shared" si="3"/>
        <v>8.5836909871244635E-2</v>
      </c>
      <c r="C77">
        <f t="shared" si="3"/>
        <v>8.5836909871244635E-2</v>
      </c>
      <c r="D77">
        <v>0.2</v>
      </c>
      <c r="E77">
        <f t="shared" si="4"/>
        <v>-0.60000000000000009</v>
      </c>
      <c r="F77" t="s">
        <v>1099</v>
      </c>
      <c r="G77" t="s">
        <v>464</v>
      </c>
      <c r="H77" t="s">
        <v>465</v>
      </c>
      <c r="I77" t="s">
        <v>466</v>
      </c>
      <c r="J77" t="s">
        <v>325</v>
      </c>
      <c r="K77" t="s">
        <v>158</v>
      </c>
      <c r="L77" t="s">
        <v>42</v>
      </c>
      <c r="M77" t="s">
        <v>209</v>
      </c>
      <c r="N77" t="s">
        <v>250</v>
      </c>
      <c r="O77" t="s">
        <v>101</v>
      </c>
      <c r="P77" t="s">
        <v>44</v>
      </c>
      <c r="Q77" t="s">
        <v>112</v>
      </c>
      <c r="R77" t="s">
        <v>175</v>
      </c>
    </row>
    <row r="78" spans="1:34" x14ac:dyDescent="0.2">
      <c r="A78" t="s">
        <v>402</v>
      </c>
      <c r="B78">
        <f t="shared" si="3"/>
        <v>8.5836909871244635E-2</v>
      </c>
      <c r="C78">
        <f t="shared" si="3"/>
        <v>8.5836909871244635E-2</v>
      </c>
      <c r="D78">
        <v>9.9999999999999895E-2</v>
      </c>
      <c r="E78">
        <f t="shared" si="4"/>
        <v>-0.70000000000000018</v>
      </c>
      <c r="F78" t="s">
        <v>1099</v>
      </c>
      <c r="G78" t="s">
        <v>50</v>
      </c>
      <c r="H78" t="s">
        <v>467</v>
      </c>
      <c r="I78" t="s">
        <v>109</v>
      </c>
      <c r="J78" t="s">
        <v>468</v>
      </c>
      <c r="K78" t="s">
        <v>1</v>
      </c>
      <c r="L78" t="s">
        <v>469</v>
      </c>
      <c r="M78" t="s">
        <v>470</v>
      </c>
      <c r="N78" t="s">
        <v>121</v>
      </c>
      <c r="O78" t="s">
        <v>48</v>
      </c>
      <c r="P78" t="s">
        <v>471</v>
      </c>
      <c r="Q78" t="s">
        <v>472</v>
      </c>
    </row>
    <row r="79" spans="1:34" x14ac:dyDescent="0.2">
      <c r="A79" t="s">
        <v>402</v>
      </c>
      <c r="B79">
        <f t="shared" si="3"/>
        <v>8.5836909871244635E-2</v>
      </c>
      <c r="C79">
        <f t="shared" si="3"/>
        <v>8.5836909871244635E-2</v>
      </c>
      <c r="D79">
        <v>0</v>
      </c>
      <c r="E79">
        <f t="shared" si="4"/>
        <v>-0.8</v>
      </c>
      <c r="F79" t="s">
        <v>1099</v>
      </c>
      <c r="G79" t="s">
        <v>473</v>
      </c>
      <c r="H79" t="s">
        <v>75</v>
      </c>
      <c r="I79" t="s">
        <v>474</v>
      </c>
      <c r="J79" t="s">
        <v>140</v>
      </c>
      <c r="K79" t="s">
        <v>260</v>
      </c>
      <c r="L79" t="s">
        <v>475</v>
      </c>
      <c r="M79" t="s">
        <v>476</v>
      </c>
      <c r="N79" t="s">
        <v>245</v>
      </c>
      <c r="O79" t="s">
        <v>48</v>
      </c>
      <c r="P79" t="s">
        <v>477</v>
      </c>
      <c r="Q79" t="s">
        <v>478</v>
      </c>
    </row>
    <row r="80" spans="1:34" x14ac:dyDescent="0.2">
      <c r="A80" t="s">
        <v>402</v>
      </c>
      <c r="B80">
        <f t="shared" si="3"/>
        <v>8.5836909871244635E-2</v>
      </c>
      <c r="C80">
        <f t="shared" si="3"/>
        <v>8.5836909871244635E-2</v>
      </c>
      <c r="D80">
        <v>-0.1</v>
      </c>
      <c r="E80">
        <f t="shared" si="4"/>
        <v>-0.9</v>
      </c>
      <c r="F80" t="s">
        <v>1099</v>
      </c>
      <c r="G80" t="s">
        <v>82</v>
      </c>
      <c r="H80" t="s">
        <v>340</v>
      </c>
      <c r="I80" t="s">
        <v>52</v>
      </c>
      <c r="J80" t="s">
        <v>135</v>
      </c>
      <c r="K80" t="s">
        <v>52</v>
      </c>
      <c r="L80" t="s">
        <v>465</v>
      </c>
      <c r="M80" t="s">
        <v>479</v>
      </c>
      <c r="N80" t="s">
        <v>306</v>
      </c>
      <c r="O80" t="s">
        <v>154</v>
      </c>
      <c r="P80" t="s">
        <v>63</v>
      </c>
      <c r="Q80" t="s">
        <v>75</v>
      </c>
      <c r="R80" t="s">
        <v>480</v>
      </c>
      <c r="S80" t="s">
        <v>403</v>
      </c>
    </row>
    <row r="81" spans="1:34" x14ac:dyDescent="0.2">
      <c r="A81" t="s">
        <v>402</v>
      </c>
      <c r="B81">
        <f t="shared" si="3"/>
        <v>8.5836909871244635E-2</v>
      </c>
      <c r="C81">
        <f t="shared" si="3"/>
        <v>8.5836909871244635E-2</v>
      </c>
      <c r="D81">
        <v>-0.2</v>
      </c>
      <c r="E81">
        <f t="shared" si="4"/>
        <v>-1</v>
      </c>
      <c r="F81" t="s">
        <v>1099</v>
      </c>
      <c r="G81" t="s">
        <v>72</v>
      </c>
      <c r="H81" t="s">
        <v>481</v>
      </c>
      <c r="I81" t="s">
        <v>111</v>
      </c>
      <c r="J81" t="s">
        <v>147</v>
      </c>
      <c r="K81" t="s">
        <v>121</v>
      </c>
      <c r="L81" t="s">
        <v>122</v>
      </c>
      <c r="M81" t="s">
        <v>482</v>
      </c>
      <c r="N81" t="s">
        <v>47</v>
      </c>
      <c r="O81" t="s">
        <v>1</v>
      </c>
      <c r="P81" t="s">
        <v>483</v>
      </c>
      <c r="Q81" t="s">
        <v>121</v>
      </c>
      <c r="R81" t="s">
        <v>484</v>
      </c>
      <c r="S81" t="s">
        <v>485</v>
      </c>
    </row>
    <row r="82" spans="1:34" x14ac:dyDescent="0.2">
      <c r="A82" t="s">
        <v>486</v>
      </c>
      <c r="B82">
        <f>1/20.9</f>
        <v>4.784688995215311E-2</v>
      </c>
      <c r="C82">
        <f>1/20.9</f>
        <v>4.784688995215311E-2</v>
      </c>
      <c r="D82">
        <v>1.7</v>
      </c>
      <c r="E82">
        <f t="shared" si="4"/>
        <v>0.89999999999999991</v>
      </c>
      <c r="F82" t="s">
        <v>1099</v>
      </c>
      <c r="G82" t="s">
        <v>473</v>
      </c>
      <c r="H82" t="s">
        <v>487</v>
      </c>
      <c r="I82" t="s">
        <v>79</v>
      </c>
      <c r="J82" t="s">
        <v>80</v>
      </c>
      <c r="K82" t="s">
        <v>488</v>
      </c>
      <c r="L82" t="s">
        <v>489</v>
      </c>
      <c r="M82" t="s">
        <v>68</v>
      </c>
      <c r="N82" t="s">
        <v>119</v>
      </c>
      <c r="O82" t="s">
        <v>65</v>
      </c>
      <c r="P82" t="s">
        <v>490</v>
      </c>
      <c r="Q82" t="s">
        <v>122</v>
      </c>
      <c r="R82" t="s">
        <v>108</v>
      </c>
      <c r="V82" t="s">
        <v>473</v>
      </c>
      <c r="W82" t="s">
        <v>487</v>
      </c>
      <c r="X82" t="s">
        <v>79</v>
      </c>
      <c r="Y82" t="s">
        <v>80</v>
      </c>
      <c r="Z82" t="s">
        <v>488</v>
      </c>
      <c r="AA82" t="s">
        <v>489</v>
      </c>
      <c r="AB82" t="s">
        <v>68</v>
      </c>
      <c r="AC82" t="s">
        <v>119</v>
      </c>
      <c r="AD82" t="s">
        <v>65</v>
      </c>
      <c r="AE82" t="s">
        <v>490</v>
      </c>
      <c r="AF82" t="s">
        <v>122</v>
      </c>
      <c r="AG82" t="s">
        <v>108</v>
      </c>
    </row>
    <row r="83" spans="1:34" x14ac:dyDescent="0.2">
      <c r="A83" t="s">
        <v>486</v>
      </c>
      <c r="B83">
        <f t="shared" ref="B83:C101" si="5">1/20.9</f>
        <v>4.784688995215311E-2</v>
      </c>
      <c r="C83">
        <f t="shared" si="5"/>
        <v>4.784688995215311E-2</v>
      </c>
      <c r="D83">
        <v>1.6</v>
      </c>
      <c r="E83">
        <f t="shared" si="4"/>
        <v>0.8</v>
      </c>
      <c r="F83" t="s">
        <v>1099</v>
      </c>
      <c r="G83" t="s">
        <v>269</v>
      </c>
      <c r="H83" t="s">
        <v>437</v>
      </c>
      <c r="I83" t="s">
        <v>63</v>
      </c>
      <c r="J83" t="s">
        <v>75</v>
      </c>
      <c r="K83" t="s">
        <v>491</v>
      </c>
      <c r="L83" t="s">
        <v>52</v>
      </c>
      <c r="M83" t="s">
        <v>492</v>
      </c>
      <c r="N83" t="s">
        <v>260</v>
      </c>
      <c r="O83" t="s">
        <v>1</v>
      </c>
      <c r="P83" t="s">
        <v>493</v>
      </c>
      <c r="Q83" t="s">
        <v>121</v>
      </c>
      <c r="R83" t="s">
        <v>494</v>
      </c>
      <c r="V83" t="s">
        <v>269</v>
      </c>
      <c r="W83" t="s">
        <v>437</v>
      </c>
      <c r="X83" t="s">
        <v>63</v>
      </c>
      <c r="Y83" t="s">
        <v>75</v>
      </c>
      <c r="Z83" t="s">
        <v>491</v>
      </c>
      <c r="AA83" t="s">
        <v>52</v>
      </c>
      <c r="AB83" t="s">
        <v>492</v>
      </c>
      <c r="AC83" t="s">
        <v>260</v>
      </c>
      <c r="AD83" t="s">
        <v>1</v>
      </c>
      <c r="AE83" t="s">
        <v>493</v>
      </c>
      <c r="AF83" t="s">
        <v>121</v>
      </c>
      <c r="AG83" t="s">
        <v>494</v>
      </c>
    </row>
    <row r="84" spans="1:34" x14ac:dyDescent="0.2">
      <c r="A84" t="s">
        <v>486</v>
      </c>
      <c r="B84">
        <f t="shared" si="5"/>
        <v>4.784688995215311E-2</v>
      </c>
      <c r="C84">
        <f t="shared" si="5"/>
        <v>4.784688995215311E-2</v>
      </c>
      <c r="D84">
        <v>1.5</v>
      </c>
      <c r="E84">
        <f t="shared" si="4"/>
        <v>0.7</v>
      </c>
      <c r="F84" t="s">
        <v>1099</v>
      </c>
      <c r="G84" t="s">
        <v>50</v>
      </c>
      <c r="H84" t="s">
        <v>75</v>
      </c>
      <c r="I84" t="s">
        <v>474</v>
      </c>
      <c r="J84" t="s">
        <v>140</v>
      </c>
      <c r="K84" t="s">
        <v>260</v>
      </c>
      <c r="L84" t="s">
        <v>475</v>
      </c>
      <c r="M84" t="s">
        <v>476</v>
      </c>
      <c r="N84" t="s">
        <v>245</v>
      </c>
      <c r="O84" t="s">
        <v>98</v>
      </c>
      <c r="P84" t="s">
        <v>495</v>
      </c>
      <c r="Q84" t="s">
        <v>496</v>
      </c>
      <c r="R84" t="s">
        <v>478</v>
      </c>
      <c r="V84" t="s">
        <v>50</v>
      </c>
      <c r="W84" t="s">
        <v>75</v>
      </c>
      <c r="X84" t="s">
        <v>474</v>
      </c>
      <c r="Y84" t="s">
        <v>140</v>
      </c>
      <c r="Z84" t="s">
        <v>260</v>
      </c>
      <c r="AA84" t="s">
        <v>475</v>
      </c>
      <c r="AB84" t="s">
        <v>476</v>
      </c>
      <c r="AC84" t="s">
        <v>245</v>
      </c>
      <c r="AD84" t="s">
        <v>98</v>
      </c>
      <c r="AE84" t="s">
        <v>495</v>
      </c>
      <c r="AF84" t="s">
        <v>496</v>
      </c>
      <c r="AG84" t="s">
        <v>478</v>
      </c>
    </row>
    <row r="85" spans="1:34" x14ac:dyDescent="0.2">
      <c r="A85" t="s">
        <v>486</v>
      </c>
      <c r="B85">
        <f t="shared" si="5"/>
        <v>4.784688995215311E-2</v>
      </c>
      <c r="C85">
        <f t="shared" si="5"/>
        <v>4.784688995215311E-2</v>
      </c>
      <c r="D85">
        <v>1.4</v>
      </c>
      <c r="E85">
        <f t="shared" si="4"/>
        <v>0.59999999999999987</v>
      </c>
      <c r="F85" t="s">
        <v>1099</v>
      </c>
      <c r="G85" t="s">
        <v>318</v>
      </c>
      <c r="H85" t="s">
        <v>497</v>
      </c>
      <c r="I85" t="s">
        <v>498</v>
      </c>
      <c r="J85" t="s">
        <v>496</v>
      </c>
      <c r="K85" t="s">
        <v>52</v>
      </c>
      <c r="L85" t="s">
        <v>54</v>
      </c>
      <c r="M85" t="s">
        <v>1</v>
      </c>
      <c r="N85" t="s">
        <v>499</v>
      </c>
      <c r="O85" t="s">
        <v>500</v>
      </c>
      <c r="P85" t="s">
        <v>52</v>
      </c>
      <c r="Q85" t="s">
        <v>48</v>
      </c>
      <c r="R85" t="s">
        <v>501</v>
      </c>
      <c r="S85" t="s">
        <v>502</v>
      </c>
      <c r="V85" t="s">
        <v>318</v>
      </c>
      <c r="W85" t="s">
        <v>497</v>
      </c>
      <c r="X85" t="s">
        <v>498</v>
      </c>
      <c r="Y85" t="s">
        <v>496</v>
      </c>
      <c r="Z85" t="s">
        <v>52</v>
      </c>
      <c r="AA85" t="s">
        <v>54</v>
      </c>
      <c r="AB85" t="s">
        <v>1</v>
      </c>
      <c r="AC85" t="s">
        <v>499</v>
      </c>
      <c r="AD85" t="s">
        <v>500</v>
      </c>
      <c r="AE85" t="s">
        <v>52</v>
      </c>
      <c r="AF85" t="s">
        <v>48</v>
      </c>
      <c r="AG85" t="s">
        <v>501</v>
      </c>
      <c r="AH85" t="s">
        <v>502</v>
      </c>
    </row>
    <row r="86" spans="1:34" x14ac:dyDescent="0.2">
      <c r="A86" t="s">
        <v>486</v>
      </c>
      <c r="B86">
        <f t="shared" si="5"/>
        <v>4.784688995215311E-2</v>
      </c>
      <c r="C86">
        <f t="shared" si="5"/>
        <v>4.784688995215311E-2</v>
      </c>
      <c r="D86">
        <v>1.3</v>
      </c>
      <c r="E86">
        <f t="shared" si="4"/>
        <v>0.5</v>
      </c>
      <c r="F86" t="s">
        <v>1099</v>
      </c>
      <c r="G86" t="s">
        <v>72</v>
      </c>
      <c r="H86" t="s">
        <v>86</v>
      </c>
      <c r="I86" t="s">
        <v>503</v>
      </c>
      <c r="J86" t="s">
        <v>64</v>
      </c>
      <c r="K86" t="s">
        <v>504</v>
      </c>
      <c r="L86" t="s">
        <v>504</v>
      </c>
      <c r="M86" t="s">
        <v>505</v>
      </c>
      <c r="N86" t="s">
        <v>506</v>
      </c>
      <c r="O86" t="s">
        <v>154</v>
      </c>
      <c r="P86" t="s">
        <v>416</v>
      </c>
      <c r="Q86" t="s">
        <v>507</v>
      </c>
      <c r="R86" t="s">
        <v>342</v>
      </c>
      <c r="V86" t="s">
        <v>72</v>
      </c>
      <c r="X86" t="s">
        <v>503</v>
      </c>
      <c r="Y86" t="s">
        <v>64</v>
      </c>
      <c r="Z86" t="s">
        <v>504</v>
      </c>
    </row>
    <row r="87" spans="1:34" x14ac:dyDescent="0.2">
      <c r="A87" t="s">
        <v>486</v>
      </c>
      <c r="B87">
        <f t="shared" si="5"/>
        <v>4.784688995215311E-2</v>
      </c>
      <c r="C87">
        <f t="shared" si="5"/>
        <v>4.784688995215311E-2</v>
      </c>
      <c r="D87">
        <v>1.2</v>
      </c>
      <c r="E87">
        <f t="shared" si="4"/>
        <v>0.39999999999999991</v>
      </c>
      <c r="F87" t="s">
        <v>1099</v>
      </c>
      <c r="G87" t="s">
        <v>72</v>
      </c>
      <c r="H87" t="s">
        <v>235</v>
      </c>
      <c r="I87" t="s">
        <v>340</v>
      </c>
      <c r="J87" t="s">
        <v>48</v>
      </c>
      <c r="K87" t="s">
        <v>237</v>
      </c>
      <c r="L87" t="s">
        <v>52</v>
      </c>
      <c r="M87" t="s">
        <v>508</v>
      </c>
      <c r="N87" t="s">
        <v>238</v>
      </c>
      <c r="O87" t="s">
        <v>52</v>
      </c>
      <c r="P87" t="s">
        <v>239</v>
      </c>
      <c r="Q87" t="s">
        <v>1</v>
      </c>
      <c r="R87" t="s">
        <v>509</v>
      </c>
    </row>
    <row r="88" spans="1:34" x14ac:dyDescent="0.2">
      <c r="A88" t="s">
        <v>486</v>
      </c>
      <c r="B88">
        <f t="shared" si="5"/>
        <v>4.784688995215311E-2</v>
      </c>
      <c r="C88">
        <f t="shared" si="5"/>
        <v>4.784688995215311E-2</v>
      </c>
      <c r="D88">
        <v>1.1000000000000001</v>
      </c>
      <c r="E88">
        <f t="shared" si="4"/>
        <v>0.30000000000000004</v>
      </c>
      <c r="F88" t="s">
        <v>1099</v>
      </c>
      <c r="G88" t="s">
        <v>182</v>
      </c>
      <c r="H88" t="s">
        <v>510</v>
      </c>
      <c r="I88" t="s">
        <v>511</v>
      </c>
      <c r="J88" t="s">
        <v>1</v>
      </c>
      <c r="K88" t="s">
        <v>293</v>
      </c>
      <c r="L88" t="s">
        <v>512</v>
      </c>
      <c r="M88" t="s">
        <v>47</v>
      </c>
      <c r="N88" t="s">
        <v>513</v>
      </c>
      <c r="O88" t="s">
        <v>57</v>
      </c>
      <c r="P88" t="s">
        <v>514</v>
      </c>
    </row>
    <row r="89" spans="1:34" x14ac:dyDescent="0.2">
      <c r="A89" t="s">
        <v>486</v>
      </c>
      <c r="B89">
        <f t="shared" si="5"/>
        <v>4.784688995215311E-2</v>
      </c>
      <c r="C89">
        <f t="shared" si="5"/>
        <v>4.784688995215311E-2</v>
      </c>
      <c r="D89">
        <v>1</v>
      </c>
      <c r="E89">
        <f t="shared" si="4"/>
        <v>0.19999999999999996</v>
      </c>
      <c r="F89" t="s">
        <v>1099</v>
      </c>
      <c r="G89" t="s">
        <v>473</v>
      </c>
      <c r="H89" t="s">
        <v>515</v>
      </c>
      <c r="I89" t="s">
        <v>1</v>
      </c>
      <c r="J89" t="s">
        <v>341</v>
      </c>
      <c r="K89" t="s">
        <v>121</v>
      </c>
      <c r="L89" t="s">
        <v>516</v>
      </c>
      <c r="M89" t="s">
        <v>52</v>
      </c>
      <c r="N89" t="s">
        <v>122</v>
      </c>
      <c r="O89" t="s">
        <v>319</v>
      </c>
      <c r="P89" t="s">
        <v>245</v>
      </c>
      <c r="Q89" t="s">
        <v>517</v>
      </c>
      <c r="R89" t="s">
        <v>52</v>
      </c>
      <c r="S89" t="s">
        <v>518</v>
      </c>
    </row>
    <row r="90" spans="1:34" x14ac:dyDescent="0.2">
      <c r="A90" t="s">
        <v>486</v>
      </c>
      <c r="B90">
        <f t="shared" si="5"/>
        <v>4.784688995215311E-2</v>
      </c>
      <c r="C90">
        <f t="shared" si="5"/>
        <v>4.784688995215311E-2</v>
      </c>
      <c r="D90">
        <v>0.90000000000000102</v>
      </c>
      <c r="E90">
        <f t="shared" si="4"/>
        <v>0.10000000000000098</v>
      </c>
      <c r="F90" t="s">
        <v>1099</v>
      </c>
      <c r="G90" t="s">
        <v>269</v>
      </c>
      <c r="H90" t="s">
        <v>437</v>
      </c>
      <c r="I90" t="s">
        <v>63</v>
      </c>
      <c r="J90" t="s">
        <v>75</v>
      </c>
      <c r="K90" t="s">
        <v>519</v>
      </c>
      <c r="L90" t="s">
        <v>154</v>
      </c>
      <c r="M90" t="s">
        <v>143</v>
      </c>
      <c r="N90" t="s">
        <v>69</v>
      </c>
      <c r="O90" t="s">
        <v>480</v>
      </c>
      <c r="P90" t="s">
        <v>520</v>
      </c>
      <c r="Q90" t="s">
        <v>52</v>
      </c>
      <c r="R90" t="s">
        <v>421</v>
      </c>
    </row>
    <row r="91" spans="1:34" x14ac:dyDescent="0.2">
      <c r="A91" t="s">
        <v>486</v>
      </c>
      <c r="B91">
        <f t="shared" si="5"/>
        <v>4.784688995215311E-2</v>
      </c>
      <c r="C91">
        <f t="shared" si="5"/>
        <v>4.784688995215311E-2</v>
      </c>
      <c r="D91">
        <v>0.80000000000000104</v>
      </c>
      <c r="E91">
        <f t="shared" si="4"/>
        <v>9.9920072216264089E-16</v>
      </c>
      <c r="F91" t="s">
        <v>1099</v>
      </c>
      <c r="G91" t="s">
        <v>210</v>
      </c>
      <c r="H91" t="s">
        <v>416</v>
      </c>
      <c r="I91" t="s">
        <v>258</v>
      </c>
      <c r="J91" t="s">
        <v>246</v>
      </c>
      <c r="K91" t="s">
        <v>68</v>
      </c>
      <c r="L91" t="s">
        <v>193</v>
      </c>
      <c r="M91" t="s">
        <v>340</v>
      </c>
      <c r="N91" t="s">
        <v>521</v>
      </c>
      <c r="O91" t="s">
        <v>124</v>
      </c>
      <c r="P91" t="s">
        <v>522</v>
      </c>
      <c r="Q91" t="s">
        <v>126</v>
      </c>
    </row>
    <row r="92" spans="1:34" x14ac:dyDescent="0.2">
      <c r="A92" t="s">
        <v>486</v>
      </c>
      <c r="B92">
        <f t="shared" si="5"/>
        <v>4.784688995215311E-2</v>
      </c>
      <c r="C92">
        <f t="shared" si="5"/>
        <v>4.784688995215311E-2</v>
      </c>
      <c r="D92">
        <v>0.70000000000000095</v>
      </c>
      <c r="E92">
        <f t="shared" si="4"/>
        <v>-9.999999999999909E-2</v>
      </c>
      <c r="F92" t="s">
        <v>1099</v>
      </c>
      <c r="G92" t="s">
        <v>297</v>
      </c>
      <c r="H92" t="s">
        <v>443</v>
      </c>
      <c r="I92" t="s">
        <v>67</v>
      </c>
      <c r="J92" t="s">
        <v>101</v>
      </c>
      <c r="K92" t="s">
        <v>44</v>
      </c>
      <c r="L92" t="s">
        <v>45</v>
      </c>
      <c r="M92" t="s">
        <v>523</v>
      </c>
      <c r="N92" t="s">
        <v>52</v>
      </c>
      <c r="O92" t="s">
        <v>524</v>
      </c>
      <c r="P92" t="s">
        <v>48</v>
      </c>
      <c r="Q92" t="s">
        <v>525</v>
      </c>
      <c r="R92" t="s">
        <v>52</v>
      </c>
      <c r="S92" t="s">
        <v>186</v>
      </c>
      <c r="T92" t="s">
        <v>235</v>
      </c>
    </row>
    <row r="93" spans="1:34" x14ac:dyDescent="0.2">
      <c r="A93" t="s">
        <v>486</v>
      </c>
      <c r="B93">
        <f t="shared" si="5"/>
        <v>4.784688995215311E-2</v>
      </c>
      <c r="C93">
        <f t="shared" si="5"/>
        <v>4.784688995215311E-2</v>
      </c>
      <c r="D93">
        <v>0.6</v>
      </c>
      <c r="E93">
        <f t="shared" si="4"/>
        <v>-0.20000000000000007</v>
      </c>
      <c r="F93" t="s">
        <v>1099</v>
      </c>
      <c r="G93" t="s">
        <v>526</v>
      </c>
      <c r="H93" t="s">
        <v>68</v>
      </c>
      <c r="I93" t="s">
        <v>144</v>
      </c>
      <c r="J93" t="s">
        <v>268</v>
      </c>
      <c r="K93" t="s">
        <v>147</v>
      </c>
      <c r="L93" t="s">
        <v>68</v>
      </c>
      <c r="M93" t="s">
        <v>119</v>
      </c>
      <c r="N93" t="s">
        <v>52</v>
      </c>
      <c r="O93" t="s">
        <v>113</v>
      </c>
      <c r="P93" t="s">
        <v>77</v>
      </c>
      <c r="Q93" t="s">
        <v>85</v>
      </c>
      <c r="R93" t="s">
        <v>246</v>
      </c>
      <c r="S93" t="s">
        <v>527</v>
      </c>
    </row>
    <row r="94" spans="1:34" x14ac:dyDescent="0.2">
      <c r="A94" t="s">
        <v>486</v>
      </c>
      <c r="B94">
        <f t="shared" si="5"/>
        <v>4.784688995215311E-2</v>
      </c>
      <c r="C94">
        <f t="shared" si="5"/>
        <v>4.784688995215311E-2</v>
      </c>
      <c r="D94">
        <v>0.5</v>
      </c>
      <c r="E94">
        <f t="shared" si="4"/>
        <v>-0.30000000000000004</v>
      </c>
      <c r="F94" t="s">
        <v>1099</v>
      </c>
      <c r="G94" t="s">
        <v>72</v>
      </c>
      <c r="H94" t="s">
        <v>78</v>
      </c>
      <c r="I94" t="s">
        <v>164</v>
      </c>
      <c r="J94" t="s">
        <v>143</v>
      </c>
      <c r="K94" t="s">
        <v>165</v>
      </c>
      <c r="L94" t="s">
        <v>52</v>
      </c>
      <c r="M94" t="s">
        <v>166</v>
      </c>
      <c r="N94" t="s">
        <v>75</v>
      </c>
      <c r="O94" t="s">
        <v>1</v>
      </c>
      <c r="P94" t="s">
        <v>528</v>
      </c>
      <c r="Q94" t="s">
        <v>121</v>
      </c>
      <c r="R94" t="s">
        <v>529</v>
      </c>
    </row>
    <row r="95" spans="1:34" x14ac:dyDescent="0.2">
      <c r="A95" t="s">
        <v>486</v>
      </c>
      <c r="B95">
        <f t="shared" si="5"/>
        <v>4.784688995215311E-2</v>
      </c>
      <c r="C95">
        <f t="shared" si="5"/>
        <v>4.784688995215311E-2</v>
      </c>
      <c r="D95">
        <v>0.4</v>
      </c>
      <c r="E95">
        <f t="shared" si="4"/>
        <v>-0.4</v>
      </c>
      <c r="F95" t="s">
        <v>1099</v>
      </c>
      <c r="G95" t="s">
        <v>297</v>
      </c>
      <c r="H95" t="s">
        <v>443</v>
      </c>
      <c r="I95" t="s">
        <v>67</v>
      </c>
      <c r="J95" t="s">
        <v>101</v>
      </c>
      <c r="K95" t="s">
        <v>44</v>
      </c>
      <c r="L95" t="s">
        <v>166</v>
      </c>
      <c r="M95" t="s">
        <v>224</v>
      </c>
      <c r="N95" t="s">
        <v>530</v>
      </c>
      <c r="O95" t="s">
        <v>67</v>
      </c>
      <c r="P95" t="s">
        <v>531</v>
      </c>
      <c r="Q95" t="s">
        <v>532</v>
      </c>
    </row>
    <row r="96" spans="1:34" x14ac:dyDescent="0.2">
      <c r="A96" t="s">
        <v>486</v>
      </c>
      <c r="B96">
        <f t="shared" si="5"/>
        <v>4.784688995215311E-2</v>
      </c>
      <c r="C96">
        <f t="shared" si="5"/>
        <v>4.784688995215311E-2</v>
      </c>
      <c r="D96">
        <v>0.3</v>
      </c>
      <c r="E96">
        <f t="shared" si="4"/>
        <v>-0.5</v>
      </c>
      <c r="F96" t="s">
        <v>1099</v>
      </c>
      <c r="G96" t="s">
        <v>82</v>
      </c>
      <c r="H96" t="s">
        <v>64</v>
      </c>
      <c r="I96" t="s">
        <v>65</v>
      </c>
      <c r="J96" t="s">
        <v>223</v>
      </c>
      <c r="K96" t="s">
        <v>48</v>
      </c>
      <c r="L96" t="s">
        <v>533</v>
      </c>
      <c r="M96" t="s">
        <v>534</v>
      </c>
      <c r="N96" t="s">
        <v>535</v>
      </c>
      <c r="O96" t="s">
        <v>536</v>
      </c>
      <c r="P96" t="s">
        <v>48</v>
      </c>
      <c r="Q96" t="s">
        <v>308</v>
      </c>
      <c r="R96" t="s">
        <v>537</v>
      </c>
    </row>
    <row r="97" spans="1:31" x14ac:dyDescent="0.2">
      <c r="A97" t="s">
        <v>486</v>
      </c>
      <c r="B97">
        <f t="shared" si="5"/>
        <v>4.784688995215311E-2</v>
      </c>
      <c r="C97">
        <f t="shared" si="5"/>
        <v>4.784688995215311E-2</v>
      </c>
      <c r="D97">
        <v>0.2</v>
      </c>
      <c r="E97">
        <f t="shared" si="4"/>
        <v>-0.60000000000000009</v>
      </c>
      <c r="F97" t="s">
        <v>1099</v>
      </c>
      <c r="G97" t="s">
        <v>297</v>
      </c>
      <c r="H97" t="s">
        <v>538</v>
      </c>
      <c r="I97" t="s">
        <v>453</v>
      </c>
      <c r="J97" t="s">
        <v>1</v>
      </c>
      <c r="K97" t="s">
        <v>343</v>
      </c>
      <c r="L97" t="s">
        <v>306</v>
      </c>
      <c r="M97" t="s">
        <v>140</v>
      </c>
      <c r="N97" t="s">
        <v>186</v>
      </c>
      <c r="O97" t="s">
        <v>539</v>
      </c>
      <c r="P97" t="s">
        <v>57</v>
      </c>
      <c r="Q97" t="s">
        <v>303</v>
      </c>
      <c r="R97" t="s">
        <v>52</v>
      </c>
      <c r="S97" t="s">
        <v>540</v>
      </c>
    </row>
    <row r="98" spans="1:31" x14ac:dyDescent="0.2">
      <c r="A98" t="s">
        <v>486</v>
      </c>
      <c r="B98">
        <f t="shared" si="5"/>
        <v>4.784688995215311E-2</v>
      </c>
      <c r="C98">
        <f t="shared" si="5"/>
        <v>4.784688995215311E-2</v>
      </c>
      <c r="D98">
        <v>9.9999999999999895E-2</v>
      </c>
      <c r="E98">
        <f t="shared" si="4"/>
        <v>-0.70000000000000018</v>
      </c>
      <c r="F98" t="s">
        <v>1099</v>
      </c>
      <c r="G98" t="s">
        <v>541</v>
      </c>
      <c r="H98" t="s">
        <v>542</v>
      </c>
      <c r="I98" t="s">
        <v>102</v>
      </c>
      <c r="J98" t="s">
        <v>480</v>
      </c>
      <c r="K98" t="s">
        <v>543</v>
      </c>
      <c r="L98" t="s">
        <v>40</v>
      </c>
      <c r="M98" t="s">
        <v>41</v>
      </c>
      <c r="N98" t="s">
        <v>48</v>
      </c>
      <c r="O98" t="s">
        <v>544</v>
      </c>
      <c r="P98" t="s">
        <v>63</v>
      </c>
      <c r="Q98" t="s">
        <v>357</v>
      </c>
      <c r="R98" t="s">
        <v>480</v>
      </c>
      <c r="S98" t="s">
        <v>545</v>
      </c>
    </row>
    <row r="99" spans="1:31" x14ac:dyDescent="0.2">
      <c r="A99" t="s">
        <v>486</v>
      </c>
      <c r="B99">
        <f t="shared" si="5"/>
        <v>4.784688995215311E-2</v>
      </c>
      <c r="C99">
        <f t="shared" si="5"/>
        <v>4.784688995215311E-2</v>
      </c>
      <c r="D99">
        <v>0</v>
      </c>
      <c r="E99">
        <f t="shared" si="4"/>
        <v>-0.8</v>
      </c>
      <c r="F99" t="s">
        <v>1099</v>
      </c>
      <c r="G99" t="s">
        <v>297</v>
      </c>
      <c r="H99" t="s">
        <v>437</v>
      </c>
      <c r="I99" t="s">
        <v>546</v>
      </c>
      <c r="J99" t="s">
        <v>119</v>
      </c>
      <c r="K99" t="s">
        <v>76</v>
      </c>
      <c r="L99" t="s">
        <v>547</v>
      </c>
      <c r="M99" t="s">
        <v>41</v>
      </c>
      <c r="N99" t="s">
        <v>186</v>
      </c>
      <c r="O99" t="s">
        <v>233</v>
      </c>
      <c r="P99" t="s">
        <v>94</v>
      </c>
      <c r="Q99" t="s">
        <v>1</v>
      </c>
      <c r="R99" t="s">
        <v>548</v>
      </c>
      <c r="S99" t="s">
        <v>549</v>
      </c>
    </row>
    <row r="100" spans="1:31" x14ac:dyDescent="0.2">
      <c r="A100" t="s">
        <v>486</v>
      </c>
      <c r="B100">
        <f t="shared" si="5"/>
        <v>4.784688995215311E-2</v>
      </c>
      <c r="C100">
        <f t="shared" si="5"/>
        <v>4.784688995215311E-2</v>
      </c>
      <c r="D100">
        <v>-0.1</v>
      </c>
      <c r="E100">
        <f t="shared" si="4"/>
        <v>-0.9</v>
      </c>
      <c r="F100" t="s">
        <v>1099</v>
      </c>
      <c r="G100" t="s">
        <v>72</v>
      </c>
      <c r="H100" t="s">
        <v>550</v>
      </c>
      <c r="I100" t="s">
        <v>51</v>
      </c>
      <c r="J100" t="s">
        <v>289</v>
      </c>
      <c r="K100" t="s">
        <v>145</v>
      </c>
      <c r="L100" t="s">
        <v>245</v>
      </c>
      <c r="M100" t="s">
        <v>48</v>
      </c>
      <c r="N100" t="s">
        <v>551</v>
      </c>
      <c r="O100" t="s">
        <v>552</v>
      </c>
      <c r="P100" t="s">
        <v>111</v>
      </c>
      <c r="Q100" t="s">
        <v>158</v>
      </c>
    </row>
    <row r="101" spans="1:31" x14ac:dyDescent="0.2">
      <c r="A101" t="s">
        <v>486</v>
      </c>
      <c r="B101">
        <f t="shared" si="5"/>
        <v>4.784688995215311E-2</v>
      </c>
      <c r="C101">
        <f t="shared" si="5"/>
        <v>4.784688995215311E-2</v>
      </c>
      <c r="D101">
        <v>-0.2</v>
      </c>
      <c r="E101">
        <f t="shared" si="4"/>
        <v>-1</v>
      </c>
      <c r="F101" t="s">
        <v>1099</v>
      </c>
      <c r="G101" t="s">
        <v>297</v>
      </c>
      <c r="H101" t="s">
        <v>415</v>
      </c>
      <c r="I101" t="s">
        <v>67</v>
      </c>
      <c r="J101" t="s">
        <v>68</v>
      </c>
      <c r="K101" t="s">
        <v>44</v>
      </c>
      <c r="L101" t="s">
        <v>194</v>
      </c>
      <c r="M101" t="s">
        <v>278</v>
      </c>
      <c r="N101" t="s">
        <v>553</v>
      </c>
      <c r="O101" t="s">
        <v>48</v>
      </c>
      <c r="P101" t="s">
        <v>554</v>
      </c>
      <c r="Q101" t="s">
        <v>555</v>
      </c>
      <c r="R101" t="s">
        <v>134</v>
      </c>
    </row>
    <row r="102" spans="1:31" x14ac:dyDescent="0.2">
      <c r="A102" t="s">
        <v>556</v>
      </c>
      <c r="B102">
        <f>1/36.78</f>
        <v>2.7188689505165849E-2</v>
      </c>
      <c r="C102">
        <f>1/36.78</f>
        <v>2.7188689505165849E-2</v>
      </c>
      <c r="D102">
        <v>1.7</v>
      </c>
      <c r="E102">
        <f t="shared" si="4"/>
        <v>0.89999999999999991</v>
      </c>
      <c r="F102" t="s">
        <v>1099</v>
      </c>
      <c r="G102" t="s">
        <v>72</v>
      </c>
      <c r="H102" t="s">
        <v>550</v>
      </c>
      <c r="I102" t="s">
        <v>51</v>
      </c>
      <c r="J102" t="s">
        <v>557</v>
      </c>
      <c r="K102" t="s">
        <v>41</v>
      </c>
      <c r="L102" t="s">
        <v>48</v>
      </c>
      <c r="M102" t="s">
        <v>225</v>
      </c>
      <c r="N102" t="s">
        <v>121</v>
      </c>
      <c r="O102" t="s">
        <v>48</v>
      </c>
      <c r="P102" t="s">
        <v>558</v>
      </c>
      <c r="Q102" t="s">
        <v>552</v>
      </c>
      <c r="V102" t="s">
        <v>72</v>
      </c>
      <c r="X102" t="s">
        <v>51</v>
      </c>
      <c r="Y102" t="s">
        <v>557</v>
      </c>
      <c r="Z102" t="s">
        <v>41</v>
      </c>
      <c r="AA102" t="s">
        <v>48</v>
      </c>
      <c r="AB102" t="s">
        <v>225</v>
      </c>
      <c r="AC102" t="s">
        <v>121</v>
      </c>
      <c r="AD102" t="s">
        <v>48</v>
      </c>
      <c r="AE102" t="s">
        <v>558</v>
      </c>
    </row>
    <row r="103" spans="1:31" x14ac:dyDescent="0.2">
      <c r="A103" t="s">
        <v>556</v>
      </c>
      <c r="B103">
        <f t="shared" ref="B103:C121" si="6">1/36.78</f>
        <v>2.7188689505165849E-2</v>
      </c>
      <c r="C103">
        <f t="shared" si="6"/>
        <v>2.7188689505165849E-2</v>
      </c>
      <c r="D103">
        <v>1.6</v>
      </c>
      <c r="E103">
        <f t="shared" si="4"/>
        <v>0.8</v>
      </c>
      <c r="F103" t="s">
        <v>1099</v>
      </c>
      <c r="G103" t="s">
        <v>559</v>
      </c>
      <c r="H103" t="s">
        <v>63</v>
      </c>
      <c r="I103" t="s">
        <v>151</v>
      </c>
      <c r="J103" t="s">
        <v>205</v>
      </c>
      <c r="K103" t="s">
        <v>52</v>
      </c>
      <c r="L103" t="s">
        <v>500</v>
      </c>
      <c r="M103" t="s">
        <v>465</v>
      </c>
      <c r="N103" t="s">
        <v>560</v>
      </c>
      <c r="O103" t="s">
        <v>174</v>
      </c>
      <c r="P103" t="s">
        <v>52</v>
      </c>
      <c r="Q103" t="s">
        <v>48</v>
      </c>
      <c r="R103" t="s">
        <v>561</v>
      </c>
      <c r="V103" t="s">
        <v>559</v>
      </c>
    </row>
    <row r="104" spans="1:31" x14ac:dyDescent="0.2">
      <c r="A104" t="s">
        <v>556</v>
      </c>
      <c r="B104">
        <f t="shared" si="6"/>
        <v>2.7188689505165849E-2</v>
      </c>
      <c r="C104">
        <f t="shared" si="6"/>
        <v>2.7188689505165849E-2</v>
      </c>
      <c r="D104">
        <v>1.5</v>
      </c>
      <c r="E104">
        <f t="shared" si="4"/>
        <v>0.7</v>
      </c>
      <c r="F104" t="s">
        <v>1099</v>
      </c>
      <c r="G104" t="s">
        <v>473</v>
      </c>
      <c r="H104" t="s">
        <v>144</v>
      </c>
      <c r="I104" t="s">
        <v>65</v>
      </c>
      <c r="J104" t="s">
        <v>562</v>
      </c>
      <c r="K104" t="s">
        <v>41</v>
      </c>
      <c r="L104" t="s">
        <v>48</v>
      </c>
      <c r="M104" t="s">
        <v>419</v>
      </c>
      <c r="N104" t="s">
        <v>376</v>
      </c>
      <c r="O104" t="s">
        <v>94</v>
      </c>
      <c r="P104" t="s">
        <v>48</v>
      </c>
      <c r="Q104" t="s">
        <v>285</v>
      </c>
      <c r="R104" t="s">
        <v>563</v>
      </c>
      <c r="S104" t="s">
        <v>564</v>
      </c>
    </row>
    <row r="105" spans="1:31" x14ac:dyDescent="0.2">
      <c r="A105" t="s">
        <v>556</v>
      </c>
      <c r="B105">
        <f t="shared" si="6"/>
        <v>2.7188689505165849E-2</v>
      </c>
      <c r="C105">
        <f t="shared" si="6"/>
        <v>2.7188689505165849E-2</v>
      </c>
      <c r="D105">
        <v>1.4</v>
      </c>
      <c r="E105">
        <f t="shared" si="4"/>
        <v>0.59999999999999987</v>
      </c>
      <c r="F105" t="s">
        <v>1099</v>
      </c>
      <c r="G105" t="s">
        <v>297</v>
      </c>
      <c r="H105" t="s">
        <v>538</v>
      </c>
      <c r="I105" t="s">
        <v>65</v>
      </c>
      <c r="J105" t="s">
        <v>565</v>
      </c>
      <c r="K105" t="s">
        <v>52</v>
      </c>
      <c r="L105" t="s">
        <v>566</v>
      </c>
      <c r="M105" t="s">
        <v>408</v>
      </c>
      <c r="N105" t="s">
        <v>56</v>
      </c>
      <c r="O105" t="s">
        <v>567</v>
      </c>
      <c r="P105" t="s">
        <v>140</v>
      </c>
      <c r="Q105" t="s">
        <v>568</v>
      </c>
      <c r="R105" t="s">
        <v>569</v>
      </c>
    </row>
    <row r="106" spans="1:31" x14ac:dyDescent="0.2">
      <c r="A106" t="s">
        <v>556</v>
      </c>
      <c r="B106">
        <f t="shared" si="6"/>
        <v>2.7188689505165849E-2</v>
      </c>
      <c r="C106">
        <f t="shared" si="6"/>
        <v>2.7188689505165849E-2</v>
      </c>
      <c r="D106">
        <v>1.3</v>
      </c>
      <c r="E106">
        <f t="shared" si="4"/>
        <v>0.5</v>
      </c>
      <c r="F106" t="s">
        <v>1099</v>
      </c>
      <c r="G106" t="s">
        <v>570</v>
      </c>
      <c r="H106" t="s">
        <v>246</v>
      </c>
      <c r="I106" t="s">
        <v>143</v>
      </c>
      <c r="J106" t="s">
        <v>119</v>
      </c>
      <c r="K106" t="s">
        <v>571</v>
      </c>
      <c r="L106" t="s">
        <v>572</v>
      </c>
      <c r="M106" t="s">
        <v>57</v>
      </c>
      <c r="N106" t="s">
        <v>1</v>
      </c>
      <c r="O106" t="s">
        <v>293</v>
      </c>
      <c r="P106" t="s">
        <v>528</v>
      </c>
      <c r="Q106" t="s">
        <v>121</v>
      </c>
      <c r="R106" t="s">
        <v>573</v>
      </c>
    </row>
    <row r="107" spans="1:31" x14ac:dyDescent="0.2">
      <c r="A107" t="s">
        <v>556</v>
      </c>
      <c r="B107">
        <f t="shared" si="6"/>
        <v>2.7188689505165849E-2</v>
      </c>
      <c r="C107">
        <f t="shared" si="6"/>
        <v>2.7188689505165849E-2</v>
      </c>
      <c r="D107">
        <v>1.2</v>
      </c>
      <c r="E107">
        <f t="shared" si="4"/>
        <v>0.39999999999999991</v>
      </c>
      <c r="F107" t="s">
        <v>1099</v>
      </c>
      <c r="G107" t="s">
        <v>190</v>
      </c>
      <c r="H107" t="s">
        <v>191</v>
      </c>
      <c r="I107" t="s">
        <v>192</v>
      </c>
      <c r="J107" t="s">
        <v>68</v>
      </c>
      <c r="K107" t="s">
        <v>193</v>
      </c>
      <c r="L107" t="s">
        <v>194</v>
      </c>
      <c r="M107" t="s">
        <v>52</v>
      </c>
      <c r="N107" t="s">
        <v>195</v>
      </c>
      <c r="O107" t="s">
        <v>196</v>
      </c>
      <c r="P107" t="s">
        <v>106</v>
      </c>
      <c r="Q107" t="s">
        <v>574</v>
      </c>
      <c r="R107" t="s">
        <v>158</v>
      </c>
      <c r="S107" t="s">
        <v>48</v>
      </c>
      <c r="T107" t="s">
        <v>575</v>
      </c>
    </row>
    <row r="108" spans="1:31" x14ac:dyDescent="0.2">
      <c r="A108" t="s">
        <v>556</v>
      </c>
      <c r="B108">
        <f t="shared" si="6"/>
        <v>2.7188689505165849E-2</v>
      </c>
      <c r="C108">
        <f t="shared" si="6"/>
        <v>2.7188689505165849E-2</v>
      </c>
      <c r="D108">
        <v>1.1000000000000001</v>
      </c>
      <c r="E108">
        <f t="shared" si="4"/>
        <v>0.30000000000000004</v>
      </c>
      <c r="F108" t="s">
        <v>1099</v>
      </c>
      <c r="G108" t="s">
        <v>50</v>
      </c>
      <c r="H108" t="s">
        <v>576</v>
      </c>
      <c r="I108" t="s">
        <v>577</v>
      </c>
      <c r="J108" t="s">
        <v>578</v>
      </c>
      <c r="K108" t="s">
        <v>94</v>
      </c>
      <c r="L108" t="s">
        <v>131</v>
      </c>
      <c r="M108" t="s">
        <v>281</v>
      </c>
      <c r="N108" t="s">
        <v>48</v>
      </c>
      <c r="O108" t="s">
        <v>499</v>
      </c>
      <c r="P108" t="s">
        <v>52</v>
      </c>
      <c r="Q108" t="s">
        <v>85</v>
      </c>
      <c r="R108" t="s">
        <v>212</v>
      </c>
    </row>
    <row r="109" spans="1:31" x14ac:dyDescent="0.2">
      <c r="A109" t="s">
        <v>556</v>
      </c>
      <c r="B109">
        <f t="shared" si="6"/>
        <v>2.7188689505165849E-2</v>
      </c>
      <c r="C109">
        <f t="shared" si="6"/>
        <v>2.7188689505165849E-2</v>
      </c>
      <c r="D109">
        <v>1</v>
      </c>
      <c r="E109">
        <f t="shared" si="4"/>
        <v>0.19999999999999996</v>
      </c>
      <c r="F109" t="s">
        <v>1099</v>
      </c>
      <c r="G109" t="s">
        <v>297</v>
      </c>
      <c r="H109" t="s">
        <v>83</v>
      </c>
      <c r="I109" t="s">
        <v>52</v>
      </c>
      <c r="J109" t="s">
        <v>207</v>
      </c>
      <c r="K109" t="s">
        <v>330</v>
      </c>
      <c r="L109" t="s">
        <v>47</v>
      </c>
      <c r="M109" t="s">
        <v>186</v>
      </c>
      <c r="N109" t="s">
        <v>579</v>
      </c>
      <c r="O109" t="s">
        <v>580</v>
      </c>
      <c r="P109" t="s">
        <v>245</v>
      </c>
      <c r="Q109" t="s">
        <v>517</v>
      </c>
      <c r="R109" t="s">
        <v>52</v>
      </c>
      <c r="S109" t="s">
        <v>518</v>
      </c>
    </row>
    <row r="110" spans="1:31" x14ac:dyDescent="0.2">
      <c r="A110" t="s">
        <v>556</v>
      </c>
      <c r="B110">
        <f t="shared" si="6"/>
        <v>2.7188689505165849E-2</v>
      </c>
      <c r="C110">
        <f t="shared" si="6"/>
        <v>2.7188689505165849E-2</v>
      </c>
      <c r="D110">
        <v>0.90000000000000102</v>
      </c>
      <c r="E110">
        <f t="shared" si="4"/>
        <v>0.10000000000000098</v>
      </c>
      <c r="F110" t="s">
        <v>1099</v>
      </c>
      <c r="G110" t="s">
        <v>216</v>
      </c>
      <c r="H110" t="s">
        <v>102</v>
      </c>
      <c r="I110" t="s">
        <v>390</v>
      </c>
      <c r="J110" t="s">
        <v>581</v>
      </c>
      <c r="K110" t="s">
        <v>131</v>
      </c>
      <c r="L110" t="s">
        <v>315</v>
      </c>
      <c r="M110" t="s">
        <v>65</v>
      </c>
      <c r="N110" t="s">
        <v>107</v>
      </c>
      <c r="O110" t="s">
        <v>57</v>
      </c>
      <c r="P110" t="s">
        <v>67</v>
      </c>
      <c r="Q110" t="s">
        <v>582</v>
      </c>
      <c r="R110" t="s">
        <v>532</v>
      </c>
    </row>
    <row r="111" spans="1:31" x14ac:dyDescent="0.2">
      <c r="A111" t="s">
        <v>556</v>
      </c>
      <c r="B111">
        <f t="shared" si="6"/>
        <v>2.7188689505165849E-2</v>
      </c>
      <c r="C111">
        <f t="shared" si="6"/>
        <v>2.7188689505165849E-2</v>
      </c>
      <c r="D111">
        <v>0.80000000000000104</v>
      </c>
      <c r="E111">
        <f t="shared" si="4"/>
        <v>9.9920072216264089E-16</v>
      </c>
      <c r="F111" t="s">
        <v>1099</v>
      </c>
      <c r="G111" t="s">
        <v>182</v>
      </c>
      <c r="H111" t="s">
        <v>339</v>
      </c>
      <c r="I111" t="s">
        <v>75</v>
      </c>
      <c r="J111" t="s">
        <v>65</v>
      </c>
      <c r="K111" t="s">
        <v>583</v>
      </c>
      <c r="L111" t="s">
        <v>584</v>
      </c>
      <c r="M111" t="s">
        <v>585</v>
      </c>
      <c r="N111" t="s">
        <v>184</v>
      </c>
      <c r="O111" t="s">
        <v>131</v>
      </c>
      <c r="P111" t="s">
        <v>64</v>
      </c>
      <c r="Q111" t="s">
        <v>65</v>
      </c>
      <c r="R111" t="s">
        <v>268</v>
      </c>
      <c r="S111" t="s">
        <v>306</v>
      </c>
    </row>
    <row r="112" spans="1:31" x14ac:dyDescent="0.2">
      <c r="A112" t="s">
        <v>556</v>
      </c>
      <c r="B112">
        <f t="shared" si="6"/>
        <v>2.7188689505165849E-2</v>
      </c>
      <c r="C112">
        <f t="shared" si="6"/>
        <v>2.7188689505165849E-2</v>
      </c>
      <c r="D112">
        <v>0.70000000000000095</v>
      </c>
      <c r="E112">
        <f t="shared" si="4"/>
        <v>-9.999999999999909E-2</v>
      </c>
      <c r="F112" t="s">
        <v>1099</v>
      </c>
      <c r="G112" t="s">
        <v>72</v>
      </c>
      <c r="H112" t="s">
        <v>237</v>
      </c>
      <c r="I112" t="s">
        <v>586</v>
      </c>
      <c r="J112" t="s">
        <v>1</v>
      </c>
      <c r="K112" t="s">
        <v>587</v>
      </c>
      <c r="L112" t="s">
        <v>124</v>
      </c>
      <c r="M112" t="s">
        <v>588</v>
      </c>
      <c r="N112" t="s">
        <v>230</v>
      </c>
      <c r="O112" t="s">
        <v>198</v>
      </c>
      <c r="P112" t="s">
        <v>589</v>
      </c>
    </row>
    <row r="113" spans="1:34" x14ac:dyDescent="0.2">
      <c r="A113" t="s">
        <v>556</v>
      </c>
      <c r="B113">
        <f t="shared" si="6"/>
        <v>2.7188689505165849E-2</v>
      </c>
      <c r="C113">
        <f t="shared" si="6"/>
        <v>2.7188689505165849E-2</v>
      </c>
      <c r="D113">
        <v>0.6</v>
      </c>
      <c r="E113">
        <f t="shared" si="4"/>
        <v>-0.20000000000000007</v>
      </c>
      <c r="F113" t="s">
        <v>1099</v>
      </c>
      <c r="G113" t="s">
        <v>297</v>
      </c>
      <c r="H113" t="s">
        <v>538</v>
      </c>
      <c r="I113" t="s">
        <v>65</v>
      </c>
      <c r="J113" t="s">
        <v>565</v>
      </c>
      <c r="K113" t="s">
        <v>52</v>
      </c>
      <c r="L113" t="s">
        <v>107</v>
      </c>
      <c r="M113" t="s">
        <v>590</v>
      </c>
      <c r="N113" t="s">
        <v>408</v>
      </c>
      <c r="O113" t="s">
        <v>125</v>
      </c>
      <c r="P113" t="s">
        <v>140</v>
      </c>
      <c r="Q113" t="s">
        <v>568</v>
      </c>
      <c r="R113" t="s">
        <v>569</v>
      </c>
    </row>
    <row r="114" spans="1:34" x14ac:dyDescent="0.2">
      <c r="A114" t="s">
        <v>556</v>
      </c>
      <c r="B114">
        <f t="shared" si="6"/>
        <v>2.7188689505165849E-2</v>
      </c>
      <c r="C114">
        <f t="shared" si="6"/>
        <v>2.7188689505165849E-2</v>
      </c>
      <c r="D114">
        <v>0.5</v>
      </c>
      <c r="E114">
        <f t="shared" si="4"/>
        <v>-0.30000000000000004</v>
      </c>
      <c r="F114" t="s">
        <v>1099</v>
      </c>
      <c r="G114" t="s">
        <v>72</v>
      </c>
      <c r="H114" t="s">
        <v>591</v>
      </c>
      <c r="I114" t="s">
        <v>592</v>
      </c>
      <c r="J114" t="s">
        <v>174</v>
      </c>
      <c r="K114" t="s">
        <v>48</v>
      </c>
      <c r="L114" t="s">
        <v>593</v>
      </c>
      <c r="M114" t="s">
        <v>57</v>
      </c>
      <c r="N114" t="s">
        <v>594</v>
      </c>
      <c r="O114" t="s">
        <v>375</v>
      </c>
      <c r="P114" t="s">
        <v>48</v>
      </c>
      <c r="Q114" t="s">
        <v>595</v>
      </c>
      <c r="R114" t="s">
        <v>596</v>
      </c>
    </row>
    <row r="115" spans="1:34" x14ac:dyDescent="0.2">
      <c r="A115" t="s">
        <v>556</v>
      </c>
      <c r="B115">
        <f t="shared" si="6"/>
        <v>2.7188689505165849E-2</v>
      </c>
      <c r="C115">
        <f t="shared" si="6"/>
        <v>2.7188689505165849E-2</v>
      </c>
      <c r="D115">
        <v>0.4</v>
      </c>
      <c r="E115">
        <f t="shared" si="4"/>
        <v>-0.4</v>
      </c>
      <c r="F115" t="s">
        <v>1099</v>
      </c>
      <c r="G115" t="s">
        <v>597</v>
      </c>
      <c r="H115" t="s">
        <v>48</v>
      </c>
      <c r="I115" t="s">
        <v>389</v>
      </c>
      <c r="J115" t="s">
        <v>416</v>
      </c>
      <c r="K115" t="s">
        <v>586</v>
      </c>
      <c r="L115" t="s">
        <v>1</v>
      </c>
      <c r="M115" t="s">
        <v>362</v>
      </c>
      <c r="N115" t="s">
        <v>121</v>
      </c>
      <c r="O115" t="s">
        <v>1</v>
      </c>
      <c r="P115" t="s">
        <v>361</v>
      </c>
      <c r="Q115" t="s">
        <v>409</v>
      </c>
      <c r="R115" t="s">
        <v>598</v>
      </c>
    </row>
    <row r="116" spans="1:34" x14ac:dyDescent="0.2">
      <c r="A116" t="s">
        <v>556</v>
      </c>
      <c r="B116">
        <f t="shared" si="6"/>
        <v>2.7188689505165849E-2</v>
      </c>
      <c r="C116">
        <f t="shared" si="6"/>
        <v>2.7188689505165849E-2</v>
      </c>
      <c r="D116">
        <v>0.3</v>
      </c>
      <c r="E116">
        <f t="shared" si="4"/>
        <v>-0.5</v>
      </c>
      <c r="F116" t="s">
        <v>1099</v>
      </c>
      <c r="G116" t="s">
        <v>297</v>
      </c>
      <c r="H116" t="s">
        <v>443</v>
      </c>
      <c r="I116" t="s">
        <v>67</v>
      </c>
      <c r="J116" t="s">
        <v>101</v>
      </c>
      <c r="K116" t="s">
        <v>44</v>
      </c>
      <c r="L116" t="s">
        <v>45</v>
      </c>
      <c r="M116" t="s">
        <v>523</v>
      </c>
      <c r="N116" t="s">
        <v>52</v>
      </c>
      <c r="O116" t="s">
        <v>268</v>
      </c>
      <c r="P116" t="s">
        <v>52</v>
      </c>
      <c r="Q116" t="s">
        <v>186</v>
      </c>
      <c r="R116" t="s">
        <v>599</v>
      </c>
      <c r="S116" t="s">
        <v>600</v>
      </c>
    </row>
    <row r="117" spans="1:34" x14ac:dyDescent="0.2">
      <c r="A117" t="s">
        <v>556</v>
      </c>
      <c r="B117">
        <f t="shared" si="6"/>
        <v>2.7188689505165849E-2</v>
      </c>
      <c r="C117">
        <f t="shared" si="6"/>
        <v>2.7188689505165849E-2</v>
      </c>
      <c r="D117">
        <v>0.2</v>
      </c>
      <c r="E117">
        <f t="shared" si="4"/>
        <v>-0.60000000000000009</v>
      </c>
      <c r="F117" t="s">
        <v>1099</v>
      </c>
      <c r="G117" t="s">
        <v>72</v>
      </c>
      <c r="H117" t="s">
        <v>601</v>
      </c>
      <c r="I117" t="s">
        <v>524</v>
      </c>
      <c r="J117" t="s">
        <v>75</v>
      </c>
      <c r="K117" t="s">
        <v>193</v>
      </c>
      <c r="L117" t="s">
        <v>177</v>
      </c>
      <c r="M117" t="s">
        <v>238</v>
      </c>
      <c r="N117" t="s">
        <v>602</v>
      </c>
      <c r="O117" t="s">
        <v>508</v>
      </c>
      <c r="P117" t="s">
        <v>52</v>
      </c>
      <c r="Q117" t="s">
        <v>603</v>
      </c>
      <c r="R117" t="s">
        <v>604</v>
      </c>
    </row>
    <row r="118" spans="1:34" x14ac:dyDescent="0.2">
      <c r="A118" t="s">
        <v>556</v>
      </c>
      <c r="B118">
        <f t="shared" si="6"/>
        <v>2.7188689505165849E-2</v>
      </c>
      <c r="C118">
        <f t="shared" si="6"/>
        <v>2.7188689505165849E-2</v>
      </c>
      <c r="D118">
        <v>9.9999999999999895E-2</v>
      </c>
      <c r="E118">
        <f t="shared" si="4"/>
        <v>-0.70000000000000018</v>
      </c>
      <c r="F118" t="s">
        <v>1099</v>
      </c>
      <c r="G118" t="s">
        <v>50</v>
      </c>
      <c r="H118" t="s">
        <v>75</v>
      </c>
      <c r="I118" t="s">
        <v>474</v>
      </c>
      <c r="J118" t="s">
        <v>140</v>
      </c>
      <c r="K118" t="s">
        <v>260</v>
      </c>
      <c r="L118" t="s">
        <v>475</v>
      </c>
      <c r="M118" t="s">
        <v>476</v>
      </c>
      <c r="N118" t="s">
        <v>245</v>
      </c>
      <c r="O118" t="s">
        <v>48</v>
      </c>
      <c r="P118" t="s">
        <v>605</v>
      </c>
      <c r="Q118" t="s">
        <v>606</v>
      </c>
    </row>
    <row r="119" spans="1:34" x14ac:dyDescent="0.2">
      <c r="A119" t="s">
        <v>556</v>
      </c>
      <c r="B119">
        <f t="shared" si="6"/>
        <v>2.7188689505165849E-2</v>
      </c>
      <c r="C119">
        <f t="shared" si="6"/>
        <v>2.7188689505165849E-2</v>
      </c>
      <c r="D119">
        <v>0</v>
      </c>
      <c r="E119">
        <f t="shared" si="4"/>
        <v>-0.8</v>
      </c>
      <c r="F119" t="s">
        <v>1099</v>
      </c>
      <c r="G119" t="s">
        <v>274</v>
      </c>
      <c r="H119" t="s">
        <v>75</v>
      </c>
      <c r="I119" t="s">
        <v>607</v>
      </c>
      <c r="J119" t="s">
        <v>52</v>
      </c>
      <c r="K119" t="s">
        <v>608</v>
      </c>
      <c r="L119" t="s">
        <v>609</v>
      </c>
      <c r="M119" t="s">
        <v>68</v>
      </c>
      <c r="N119" t="s">
        <v>69</v>
      </c>
      <c r="O119" t="s">
        <v>41</v>
      </c>
      <c r="P119" t="s">
        <v>48</v>
      </c>
      <c r="Q119" t="s">
        <v>610</v>
      </c>
      <c r="R119" t="s">
        <v>611</v>
      </c>
    </row>
    <row r="120" spans="1:34" x14ac:dyDescent="0.2">
      <c r="A120" t="s">
        <v>556</v>
      </c>
      <c r="B120">
        <f t="shared" si="6"/>
        <v>2.7188689505165849E-2</v>
      </c>
      <c r="C120">
        <f t="shared" si="6"/>
        <v>2.7188689505165849E-2</v>
      </c>
      <c r="D120">
        <v>-0.1</v>
      </c>
      <c r="E120">
        <f t="shared" si="4"/>
        <v>-0.9</v>
      </c>
      <c r="F120" t="s">
        <v>1099</v>
      </c>
      <c r="G120" t="s">
        <v>50</v>
      </c>
      <c r="H120" t="s">
        <v>291</v>
      </c>
      <c r="I120" t="s">
        <v>48</v>
      </c>
      <c r="J120" t="s">
        <v>407</v>
      </c>
      <c r="K120" t="s">
        <v>140</v>
      </c>
      <c r="L120" t="s">
        <v>1</v>
      </c>
      <c r="M120" t="s">
        <v>81</v>
      </c>
      <c r="N120" t="s">
        <v>408</v>
      </c>
      <c r="O120" t="s">
        <v>219</v>
      </c>
      <c r="P120" t="s">
        <v>245</v>
      </c>
      <c r="Q120" t="s">
        <v>612</v>
      </c>
      <c r="R120" t="s">
        <v>613</v>
      </c>
    </row>
    <row r="121" spans="1:34" x14ac:dyDescent="0.2">
      <c r="A121" t="s">
        <v>556</v>
      </c>
      <c r="B121">
        <f t="shared" si="6"/>
        <v>2.7188689505165849E-2</v>
      </c>
      <c r="C121">
        <f t="shared" si="6"/>
        <v>2.7188689505165849E-2</v>
      </c>
      <c r="D121">
        <v>-0.2</v>
      </c>
      <c r="E121">
        <f t="shared" si="4"/>
        <v>-1</v>
      </c>
      <c r="F121" t="s">
        <v>1099</v>
      </c>
      <c r="G121" t="s">
        <v>182</v>
      </c>
      <c r="H121" t="s">
        <v>319</v>
      </c>
      <c r="I121" t="s">
        <v>614</v>
      </c>
      <c r="J121" t="s">
        <v>52</v>
      </c>
      <c r="K121" t="s">
        <v>615</v>
      </c>
      <c r="L121" t="s">
        <v>48</v>
      </c>
      <c r="M121" t="s">
        <v>430</v>
      </c>
      <c r="N121" t="s">
        <v>616</v>
      </c>
      <c r="O121" t="s">
        <v>617</v>
      </c>
      <c r="P121" t="s">
        <v>41</v>
      </c>
      <c r="Q121" t="s">
        <v>48</v>
      </c>
      <c r="R121" t="s">
        <v>463</v>
      </c>
    </row>
    <row r="122" spans="1:34" x14ac:dyDescent="0.2">
      <c r="A122" t="s">
        <v>1076</v>
      </c>
      <c r="B122">
        <f>1/4</f>
        <v>0.25</v>
      </c>
      <c r="C122">
        <v>1</v>
      </c>
      <c r="D122">
        <v>1.7</v>
      </c>
      <c r="E122">
        <f t="shared" si="4"/>
        <v>0.89999999999999991</v>
      </c>
      <c r="F122" t="s">
        <v>1099</v>
      </c>
      <c r="G122" t="s">
        <v>302</v>
      </c>
      <c r="H122" t="s">
        <v>121</v>
      </c>
      <c r="I122" t="s">
        <v>186</v>
      </c>
      <c r="J122" t="s">
        <v>619</v>
      </c>
      <c r="K122" t="s">
        <v>303</v>
      </c>
      <c r="L122" t="s">
        <v>102</v>
      </c>
      <c r="M122" t="s">
        <v>517</v>
      </c>
      <c r="N122" t="s">
        <v>52</v>
      </c>
      <c r="O122" t="s">
        <v>84</v>
      </c>
      <c r="P122" t="s">
        <v>400</v>
      </c>
      <c r="Q122" t="s">
        <v>175</v>
      </c>
      <c r="V122" t="s">
        <v>302</v>
      </c>
      <c r="W122" t="s">
        <v>121</v>
      </c>
      <c r="X122" t="s">
        <v>186</v>
      </c>
      <c r="Y122" t="s">
        <v>619</v>
      </c>
      <c r="Z122" t="s">
        <v>303</v>
      </c>
      <c r="AA122" t="s">
        <v>102</v>
      </c>
      <c r="AB122" t="s">
        <v>517</v>
      </c>
      <c r="AC122" t="s">
        <v>52</v>
      </c>
      <c r="AD122" t="s">
        <v>84</v>
      </c>
      <c r="AE122" t="s">
        <v>400</v>
      </c>
      <c r="AF122" t="s">
        <v>175</v>
      </c>
    </row>
    <row r="123" spans="1:34" x14ac:dyDescent="0.2">
      <c r="A123" t="s">
        <v>1076</v>
      </c>
      <c r="B123">
        <f t="shared" ref="B123:B141" si="7">1/4</f>
        <v>0.25</v>
      </c>
      <c r="C123">
        <v>1</v>
      </c>
      <c r="D123">
        <v>1.6</v>
      </c>
      <c r="E123">
        <f t="shared" si="4"/>
        <v>0.8</v>
      </c>
      <c r="F123" t="s">
        <v>1099</v>
      </c>
      <c r="G123" t="s">
        <v>72</v>
      </c>
      <c r="H123" t="s">
        <v>534</v>
      </c>
      <c r="I123" t="s">
        <v>620</v>
      </c>
      <c r="J123" t="s">
        <v>75</v>
      </c>
      <c r="K123" t="s">
        <v>621</v>
      </c>
      <c r="L123" t="s">
        <v>52</v>
      </c>
      <c r="M123" t="s">
        <v>48</v>
      </c>
      <c r="N123" t="s">
        <v>358</v>
      </c>
      <c r="O123" t="s">
        <v>121</v>
      </c>
      <c r="P123" t="s">
        <v>48</v>
      </c>
      <c r="Q123" t="s">
        <v>622</v>
      </c>
      <c r="R123" t="s">
        <v>623</v>
      </c>
      <c r="V123" t="s">
        <v>72</v>
      </c>
      <c r="W123" t="s">
        <v>534</v>
      </c>
      <c r="X123" t="s">
        <v>620</v>
      </c>
      <c r="Y123" t="s">
        <v>75</v>
      </c>
      <c r="Z123" t="s">
        <v>621</v>
      </c>
      <c r="AA123" t="s">
        <v>52</v>
      </c>
      <c r="AB123" t="s">
        <v>48</v>
      </c>
      <c r="AC123" t="s">
        <v>358</v>
      </c>
      <c r="AD123" t="s">
        <v>121</v>
      </c>
      <c r="AE123" t="s">
        <v>48</v>
      </c>
      <c r="AF123" t="s">
        <v>622</v>
      </c>
      <c r="AG123" t="s">
        <v>623</v>
      </c>
    </row>
    <row r="124" spans="1:34" x14ac:dyDescent="0.2">
      <c r="A124" t="s">
        <v>1076</v>
      </c>
      <c r="B124">
        <f t="shared" si="7"/>
        <v>0.25</v>
      </c>
      <c r="C124">
        <v>1</v>
      </c>
      <c r="D124">
        <v>1.5</v>
      </c>
      <c r="E124">
        <f t="shared" si="4"/>
        <v>0.7</v>
      </c>
      <c r="F124" t="s">
        <v>1099</v>
      </c>
      <c r="G124" t="s">
        <v>624</v>
      </c>
      <c r="H124" t="s">
        <v>144</v>
      </c>
      <c r="I124" t="s">
        <v>439</v>
      </c>
      <c r="J124" t="s">
        <v>45</v>
      </c>
      <c r="K124" t="s">
        <v>625</v>
      </c>
      <c r="L124" t="s">
        <v>626</v>
      </c>
      <c r="M124" t="s">
        <v>1</v>
      </c>
      <c r="N124" t="s">
        <v>185</v>
      </c>
      <c r="O124" t="s">
        <v>329</v>
      </c>
      <c r="P124" t="s">
        <v>52</v>
      </c>
      <c r="Q124" t="s">
        <v>196</v>
      </c>
      <c r="R124" t="s">
        <v>101</v>
      </c>
      <c r="S124" t="s">
        <v>77</v>
      </c>
      <c r="V124" t="s">
        <v>624</v>
      </c>
      <c r="W124" t="s">
        <v>144</v>
      </c>
      <c r="X124" t="s">
        <v>439</v>
      </c>
      <c r="Y124" t="s">
        <v>45</v>
      </c>
      <c r="Z124" t="s">
        <v>625</v>
      </c>
      <c r="AA124" t="s">
        <v>626</v>
      </c>
      <c r="AB124" t="s">
        <v>1</v>
      </c>
      <c r="AC124" t="s">
        <v>185</v>
      </c>
      <c r="AD124" t="s">
        <v>329</v>
      </c>
      <c r="AE124" t="s">
        <v>52</v>
      </c>
      <c r="AF124" t="s">
        <v>196</v>
      </c>
      <c r="AG124" t="s">
        <v>101</v>
      </c>
      <c r="AH124" t="s">
        <v>77</v>
      </c>
    </row>
    <row r="125" spans="1:34" x14ac:dyDescent="0.2">
      <c r="A125" t="s">
        <v>1076</v>
      </c>
      <c r="B125">
        <f t="shared" si="7"/>
        <v>0.25</v>
      </c>
      <c r="C125">
        <v>1</v>
      </c>
      <c r="D125">
        <v>1.4</v>
      </c>
      <c r="E125">
        <f t="shared" si="4"/>
        <v>0.59999999999999987</v>
      </c>
      <c r="F125" t="s">
        <v>1099</v>
      </c>
      <c r="G125" t="s">
        <v>473</v>
      </c>
      <c r="H125" t="s">
        <v>627</v>
      </c>
      <c r="I125" t="s">
        <v>52</v>
      </c>
      <c r="J125" t="s">
        <v>207</v>
      </c>
      <c r="K125" t="s">
        <v>41</v>
      </c>
      <c r="L125" t="s">
        <v>48</v>
      </c>
      <c r="M125" t="s">
        <v>463</v>
      </c>
      <c r="N125" t="s">
        <v>245</v>
      </c>
      <c r="O125" t="s">
        <v>517</v>
      </c>
      <c r="P125" t="s">
        <v>52</v>
      </c>
      <c r="Q125" t="s">
        <v>122</v>
      </c>
      <c r="R125" t="s">
        <v>256</v>
      </c>
      <c r="V125" t="s">
        <v>473</v>
      </c>
      <c r="W125" t="s">
        <v>627</v>
      </c>
      <c r="X125" t="s">
        <v>52</v>
      </c>
      <c r="Y125" t="s">
        <v>207</v>
      </c>
      <c r="Z125" t="s">
        <v>41</v>
      </c>
      <c r="AA125" t="s">
        <v>48</v>
      </c>
      <c r="AB125" t="s">
        <v>463</v>
      </c>
      <c r="AC125" t="s">
        <v>245</v>
      </c>
      <c r="AD125" t="s">
        <v>517</v>
      </c>
      <c r="AE125" t="s">
        <v>52</v>
      </c>
      <c r="AF125" t="s">
        <v>122</v>
      </c>
      <c r="AG125" t="s">
        <v>256</v>
      </c>
    </row>
    <row r="126" spans="1:34" x14ac:dyDescent="0.2">
      <c r="A126" t="s">
        <v>1076</v>
      </c>
      <c r="B126">
        <f t="shared" si="7"/>
        <v>0.25</v>
      </c>
      <c r="C126">
        <v>1</v>
      </c>
      <c r="D126">
        <v>1.3</v>
      </c>
      <c r="E126">
        <f t="shared" si="4"/>
        <v>0.5</v>
      </c>
      <c r="F126" t="s">
        <v>1099</v>
      </c>
      <c r="G126" t="s">
        <v>274</v>
      </c>
      <c r="H126" t="s">
        <v>151</v>
      </c>
      <c r="I126" t="s">
        <v>334</v>
      </c>
      <c r="J126" t="s">
        <v>626</v>
      </c>
      <c r="K126" t="s">
        <v>533</v>
      </c>
      <c r="L126" t="s">
        <v>628</v>
      </c>
      <c r="M126" t="s">
        <v>629</v>
      </c>
      <c r="N126" t="s">
        <v>630</v>
      </c>
      <c r="O126" t="s">
        <v>186</v>
      </c>
      <c r="P126" t="s">
        <v>212</v>
      </c>
      <c r="Q126" t="s">
        <v>52</v>
      </c>
      <c r="R126" t="s">
        <v>48</v>
      </c>
      <c r="S126" t="s">
        <v>283</v>
      </c>
      <c r="V126" t="s">
        <v>274</v>
      </c>
      <c r="W126" t="s">
        <v>151</v>
      </c>
      <c r="X126" t="s">
        <v>334</v>
      </c>
      <c r="Y126" t="s">
        <v>626</v>
      </c>
      <c r="Z126" t="s">
        <v>533</v>
      </c>
      <c r="AA126" t="s">
        <v>628</v>
      </c>
      <c r="AB126" t="s">
        <v>629</v>
      </c>
      <c r="AC126" t="s">
        <v>630</v>
      </c>
      <c r="AD126" t="s">
        <v>186</v>
      </c>
      <c r="AE126" t="s">
        <v>212</v>
      </c>
      <c r="AF126" t="s">
        <v>52</v>
      </c>
      <c r="AG126" t="s">
        <v>48</v>
      </c>
      <c r="AH126" t="s">
        <v>283</v>
      </c>
    </row>
    <row r="127" spans="1:34" x14ac:dyDescent="0.2">
      <c r="A127" t="s">
        <v>1076</v>
      </c>
      <c r="B127">
        <f t="shared" si="7"/>
        <v>0.25</v>
      </c>
      <c r="C127">
        <v>1</v>
      </c>
      <c r="D127">
        <v>1.2</v>
      </c>
      <c r="E127">
        <f t="shared" si="4"/>
        <v>0.39999999999999991</v>
      </c>
      <c r="F127" t="s">
        <v>1099</v>
      </c>
      <c r="G127" t="s">
        <v>631</v>
      </c>
      <c r="H127" t="s">
        <v>463</v>
      </c>
      <c r="I127" t="s">
        <v>143</v>
      </c>
      <c r="J127" t="s">
        <v>632</v>
      </c>
      <c r="K127" t="s">
        <v>245</v>
      </c>
      <c r="L127" t="s">
        <v>633</v>
      </c>
      <c r="M127" t="s">
        <v>52</v>
      </c>
      <c r="N127" t="s">
        <v>634</v>
      </c>
      <c r="O127" t="s">
        <v>52</v>
      </c>
      <c r="P127" t="s">
        <v>48</v>
      </c>
      <c r="Q127" t="s">
        <v>386</v>
      </c>
      <c r="V127" t="s">
        <v>631</v>
      </c>
      <c r="W127" t="s">
        <v>463</v>
      </c>
      <c r="X127" t="s">
        <v>143</v>
      </c>
      <c r="Y127" t="s">
        <v>632</v>
      </c>
      <c r="Z127" t="s">
        <v>245</v>
      </c>
      <c r="AA127" t="s">
        <v>633</v>
      </c>
      <c r="AB127" t="s">
        <v>52</v>
      </c>
      <c r="AC127" t="s">
        <v>634</v>
      </c>
      <c r="AD127" t="s">
        <v>52</v>
      </c>
      <c r="AE127" t="s">
        <v>48</v>
      </c>
      <c r="AF127" t="s">
        <v>386</v>
      </c>
    </row>
    <row r="128" spans="1:34" x14ac:dyDescent="0.2">
      <c r="A128" t="s">
        <v>1076</v>
      </c>
      <c r="B128">
        <f t="shared" si="7"/>
        <v>0.25</v>
      </c>
      <c r="C128">
        <v>1</v>
      </c>
      <c r="D128">
        <v>1.1000000000000001</v>
      </c>
      <c r="E128">
        <f t="shared" si="4"/>
        <v>0.30000000000000004</v>
      </c>
      <c r="F128" t="s">
        <v>1099</v>
      </c>
      <c r="G128" t="s">
        <v>61</v>
      </c>
      <c r="H128" t="s">
        <v>48</v>
      </c>
      <c r="I128" t="s">
        <v>635</v>
      </c>
      <c r="J128" t="s">
        <v>101</v>
      </c>
      <c r="K128" t="s">
        <v>137</v>
      </c>
      <c r="L128" t="s">
        <v>223</v>
      </c>
      <c r="M128" t="s">
        <v>186</v>
      </c>
      <c r="N128" t="s">
        <v>219</v>
      </c>
      <c r="O128" t="s">
        <v>527</v>
      </c>
      <c r="P128" t="s">
        <v>121</v>
      </c>
      <c r="Q128" t="s">
        <v>636</v>
      </c>
      <c r="R128" t="s">
        <v>637</v>
      </c>
      <c r="V128" t="s">
        <v>61</v>
      </c>
      <c r="W128" t="s">
        <v>48</v>
      </c>
      <c r="X128" t="s">
        <v>635</v>
      </c>
      <c r="Y128" t="s">
        <v>101</v>
      </c>
      <c r="Z128" t="s">
        <v>137</v>
      </c>
      <c r="AA128" t="s">
        <v>223</v>
      </c>
      <c r="AB128" t="s">
        <v>186</v>
      </c>
      <c r="AC128" t="s">
        <v>219</v>
      </c>
      <c r="AD128" t="s">
        <v>527</v>
      </c>
      <c r="AE128" t="s">
        <v>121</v>
      </c>
      <c r="AF128" t="s">
        <v>636</v>
      </c>
      <c r="AG128" t="s">
        <v>637</v>
      </c>
    </row>
    <row r="129" spans="1:35" x14ac:dyDescent="0.2">
      <c r="A129" t="s">
        <v>1076</v>
      </c>
      <c r="B129">
        <f t="shared" si="7"/>
        <v>0.25</v>
      </c>
      <c r="C129">
        <v>1</v>
      </c>
      <c r="D129">
        <v>1</v>
      </c>
      <c r="E129">
        <f t="shared" si="4"/>
        <v>0.19999999999999996</v>
      </c>
      <c r="F129" t="s">
        <v>1099</v>
      </c>
      <c r="G129" t="s">
        <v>274</v>
      </c>
      <c r="H129" t="s">
        <v>151</v>
      </c>
      <c r="I129" t="s">
        <v>638</v>
      </c>
      <c r="J129" t="s">
        <v>97</v>
      </c>
      <c r="K129" t="s">
        <v>57</v>
      </c>
      <c r="L129" t="s">
        <v>68</v>
      </c>
      <c r="M129" t="s">
        <v>639</v>
      </c>
      <c r="N129" t="s">
        <v>223</v>
      </c>
      <c r="O129" t="s">
        <v>186</v>
      </c>
      <c r="P129" t="s">
        <v>640</v>
      </c>
      <c r="Q129" t="s">
        <v>339</v>
      </c>
      <c r="V129" t="s">
        <v>274</v>
      </c>
      <c r="W129" t="s">
        <v>151</v>
      </c>
      <c r="X129" t="s">
        <v>638</v>
      </c>
      <c r="Y129" t="s">
        <v>97</v>
      </c>
      <c r="Z129" t="s">
        <v>57</v>
      </c>
      <c r="AA129" t="s">
        <v>68</v>
      </c>
      <c r="AB129" t="s">
        <v>639</v>
      </c>
      <c r="AC129" t="s">
        <v>223</v>
      </c>
      <c r="AD129" t="s">
        <v>186</v>
      </c>
      <c r="AE129" t="s">
        <v>640</v>
      </c>
      <c r="AF129" t="s">
        <v>339</v>
      </c>
    </row>
    <row r="130" spans="1:35" x14ac:dyDescent="0.2">
      <c r="A130" t="s">
        <v>1076</v>
      </c>
      <c r="B130">
        <f t="shared" si="7"/>
        <v>0.25</v>
      </c>
      <c r="C130">
        <v>1</v>
      </c>
      <c r="D130">
        <v>0.90000000000000102</v>
      </c>
      <c r="E130">
        <f t="shared" si="4"/>
        <v>0.10000000000000098</v>
      </c>
      <c r="F130" t="s">
        <v>1099</v>
      </c>
      <c r="G130" t="s">
        <v>269</v>
      </c>
      <c r="H130" t="s">
        <v>51</v>
      </c>
      <c r="I130" t="s">
        <v>278</v>
      </c>
      <c r="J130" t="s">
        <v>140</v>
      </c>
      <c r="K130" t="s">
        <v>48</v>
      </c>
      <c r="L130" t="s">
        <v>641</v>
      </c>
      <c r="M130" t="s">
        <v>154</v>
      </c>
      <c r="N130" t="s">
        <v>63</v>
      </c>
      <c r="O130" t="s">
        <v>75</v>
      </c>
      <c r="P130" t="s">
        <v>403</v>
      </c>
      <c r="Q130" t="s">
        <v>193</v>
      </c>
      <c r="R130" t="s">
        <v>192</v>
      </c>
      <c r="V130" t="s">
        <v>269</v>
      </c>
      <c r="W130" t="s">
        <v>51</v>
      </c>
      <c r="X130" t="s">
        <v>278</v>
      </c>
      <c r="Y130" t="s">
        <v>140</v>
      </c>
      <c r="Z130" t="s">
        <v>48</v>
      </c>
      <c r="AA130" t="s">
        <v>641</v>
      </c>
      <c r="AB130" t="s">
        <v>154</v>
      </c>
      <c r="AC130" t="s">
        <v>63</v>
      </c>
      <c r="AD130" t="s">
        <v>75</v>
      </c>
      <c r="AE130" t="s">
        <v>403</v>
      </c>
      <c r="AF130" t="s">
        <v>193</v>
      </c>
      <c r="AG130" t="s">
        <v>192</v>
      </c>
    </row>
    <row r="131" spans="1:35" x14ac:dyDescent="0.2">
      <c r="A131" t="s">
        <v>1076</v>
      </c>
      <c r="B131">
        <f t="shared" si="7"/>
        <v>0.25</v>
      </c>
      <c r="C131">
        <v>1</v>
      </c>
      <c r="D131">
        <v>0.80000000000000104</v>
      </c>
      <c r="E131">
        <f t="shared" si="4"/>
        <v>9.9920072216264089E-16</v>
      </c>
      <c r="F131" t="s">
        <v>1099</v>
      </c>
      <c r="G131" t="s">
        <v>50</v>
      </c>
      <c r="H131" t="s">
        <v>642</v>
      </c>
      <c r="I131" t="s">
        <v>260</v>
      </c>
      <c r="J131" t="s">
        <v>48</v>
      </c>
      <c r="K131" t="s">
        <v>643</v>
      </c>
      <c r="L131" t="s">
        <v>644</v>
      </c>
      <c r="M131" t="s">
        <v>645</v>
      </c>
      <c r="N131" t="s">
        <v>140</v>
      </c>
      <c r="O131" t="s">
        <v>48</v>
      </c>
      <c r="P131" t="s">
        <v>646</v>
      </c>
      <c r="Q131" t="s">
        <v>134</v>
      </c>
      <c r="V131" t="s">
        <v>50</v>
      </c>
      <c r="W131" t="s">
        <v>642</v>
      </c>
      <c r="X131" t="s">
        <v>260</v>
      </c>
      <c r="Y131" t="s">
        <v>48</v>
      </c>
      <c r="Z131" t="s">
        <v>643</v>
      </c>
      <c r="AA131" t="s">
        <v>644</v>
      </c>
      <c r="AB131" t="s">
        <v>645</v>
      </c>
      <c r="AC131" t="s">
        <v>140</v>
      </c>
      <c r="AD131" t="s">
        <v>48</v>
      </c>
      <c r="AE131" t="s">
        <v>646</v>
      </c>
      <c r="AF131" t="s">
        <v>134</v>
      </c>
    </row>
    <row r="132" spans="1:35" x14ac:dyDescent="0.2">
      <c r="A132" t="s">
        <v>1076</v>
      </c>
      <c r="B132">
        <f t="shared" si="7"/>
        <v>0.25</v>
      </c>
      <c r="C132">
        <v>1</v>
      </c>
      <c r="D132">
        <v>0.70000000000000095</v>
      </c>
      <c r="E132">
        <f t="shared" ref="E132:E195" si="8">D132-0.8</f>
        <v>-9.999999999999909E-2</v>
      </c>
      <c r="F132" t="s">
        <v>1099</v>
      </c>
      <c r="G132" t="s">
        <v>647</v>
      </c>
      <c r="H132" t="s">
        <v>131</v>
      </c>
      <c r="I132" t="s">
        <v>648</v>
      </c>
      <c r="J132" t="s">
        <v>627</v>
      </c>
      <c r="K132" t="s">
        <v>52</v>
      </c>
      <c r="L132" t="s">
        <v>176</v>
      </c>
      <c r="M132" t="s">
        <v>158</v>
      </c>
      <c r="N132" t="s">
        <v>48</v>
      </c>
      <c r="O132" t="s">
        <v>338</v>
      </c>
      <c r="P132" t="s">
        <v>449</v>
      </c>
      <c r="Q132" t="s">
        <v>128</v>
      </c>
      <c r="R132" t="s">
        <v>649</v>
      </c>
      <c r="V132" t="s">
        <v>647</v>
      </c>
      <c r="W132" t="s">
        <v>131</v>
      </c>
      <c r="X132" t="s">
        <v>648</v>
      </c>
      <c r="Y132" t="s">
        <v>627</v>
      </c>
      <c r="Z132" t="s">
        <v>52</v>
      </c>
      <c r="AA132" t="s">
        <v>176</v>
      </c>
      <c r="AB132" t="s">
        <v>158</v>
      </c>
      <c r="AC132" t="s">
        <v>48</v>
      </c>
      <c r="AD132" t="s">
        <v>338</v>
      </c>
      <c r="AE132" t="s">
        <v>449</v>
      </c>
      <c r="AF132" t="s">
        <v>128</v>
      </c>
      <c r="AG132" t="s">
        <v>649</v>
      </c>
    </row>
    <row r="133" spans="1:35" x14ac:dyDescent="0.2">
      <c r="A133" t="s">
        <v>1076</v>
      </c>
      <c r="B133">
        <f t="shared" si="7"/>
        <v>0.25</v>
      </c>
      <c r="C133">
        <v>1</v>
      </c>
      <c r="D133">
        <v>0.6</v>
      </c>
      <c r="E133">
        <f t="shared" si="8"/>
        <v>-0.20000000000000007</v>
      </c>
      <c r="F133" t="s">
        <v>1099</v>
      </c>
      <c r="G133" t="s">
        <v>50</v>
      </c>
      <c r="H133" t="s">
        <v>291</v>
      </c>
      <c r="I133" t="s">
        <v>48</v>
      </c>
      <c r="J133" t="s">
        <v>407</v>
      </c>
      <c r="K133" t="s">
        <v>140</v>
      </c>
      <c r="L133" t="s">
        <v>1</v>
      </c>
      <c r="M133" t="s">
        <v>81</v>
      </c>
      <c r="N133" t="s">
        <v>408</v>
      </c>
      <c r="O133" t="s">
        <v>219</v>
      </c>
      <c r="P133" t="s">
        <v>650</v>
      </c>
      <c r="Q133" t="s">
        <v>48</v>
      </c>
      <c r="R133" t="s">
        <v>651</v>
      </c>
      <c r="V133" t="s">
        <v>50</v>
      </c>
      <c r="W133" t="s">
        <v>291</v>
      </c>
      <c r="X133" t="s">
        <v>48</v>
      </c>
      <c r="Y133" t="s">
        <v>407</v>
      </c>
      <c r="Z133" t="s">
        <v>140</v>
      </c>
      <c r="AA133" t="s">
        <v>1</v>
      </c>
      <c r="AB133" t="s">
        <v>81</v>
      </c>
      <c r="AC133" t="s">
        <v>408</v>
      </c>
      <c r="AD133" t="s">
        <v>219</v>
      </c>
      <c r="AE133" t="s">
        <v>650</v>
      </c>
      <c r="AF133" t="s">
        <v>48</v>
      </c>
      <c r="AG133" t="s">
        <v>651</v>
      </c>
    </row>
    <row r="134" spans="1:35" x14ac:dyDescent="0.2">
      <c r="A134" t="s">
        <v>1076</v>
      </c>
      <c r="B134">
        <f t="shared" si="7"/>
        <v>0.25</v>
      </c>
      <c r="C134">
        <v>1</v>
      </c>
      <c r="D134">
        <v>0.5</v>
      </c>
      <c r="E134">
        <f t="shared" si="8"/>
        <v>-0.30000000000000004</v>
      </c>
      <c r="F134" t="s">
        <v>1099</v>
      </c>
      <c r="G134" t="s">
        <v>182</v>
      </c>
      <c r="H134" t="s">
        <v>398</v>
      </c>
      <c r="I134" t="s">
        <v>460</v>
      </c>
      <c r="J134" t="s">
        <v>98</v>
      </c>
      <c r="K134" t="s">
        <v>308</v>
      </c>
      <c r="L134" t="s">
        <v>75</v>
      </c>
      <c r="M134" t="s">
        <v>480</v>
      </c>
      <c r="N134" t="s">
        <v>652</v>
      </c>
      <c r="O134" t="s">
        <v>140</v>
      </c>
      <c r="P134" t="s">
        <v>186</v>
      </c>
      <c r="Q134" t="s">
        <v>430</v>
      </c>
      <c r="R134" t="s">
        <v>363</v>
      </c>
      <c r="S134" t="s">
        <v>57</v>
      </c>
      <c r="T134" t="s">
        <v>224</v>
      </c>
      <c r="V134" t="s">
        <v>182</v>
      </c>
      <c r="W134" t="s">
        <v>398</v>
      </c>
      <c r="X134" t="s">
        <v>460</v>
      </c>
      <c r="Y134" t="s">
        <v>98</v>
      </c>
      <c r="Z134" t="s">
        <v>308</v>
      </c>
      <c r="AA134" t="s">
        <v>75</v>
      </c>
      <c r="AB134" t="s">
        <v>480</v>
      </c>
      <c r="AC134" t="s">
        <v>652</v>
      </c>
      <c r="AD134" t="s">
        <v>140</v>
      </c>
      <c r="AE134" t="s">
        <v>186</v>
      </c>
      <c r="AF134" t="s">
        <v>430</v>
      </c>
      <c r="AG134" t="s">
        <v>363</v>
      </c>
      <c r="AH134" t="s">
        <v>57</v>
      </c>
      <c r="AI134" t="s">
        <v>224</v>
      </c>
    </row>
    <row r="135" spans="1:35" x14ac:dyDescent="0.2">
      <c r="A135" t="s">
        <v>1076</v>
      </c>
      <c r="B135">
        <f t="shared" si="7"/>
        <v>0.25</v>
      </c>
      <c r="C135">
        <v>1</v>
      </c>
      <c r="D135">
        <v>0.4</v>
      </c>
      <c r="E135">
        <f t="shared" si="8"/>
        <v>-0.4</v>
      </c>
      <c r="F135" t="s">
        <v>1099</v>
      </c>
      <c r="G135" t="s">
        <v>182</v>
      </c>
      <c r="H135" t="s">
        <v>338</v>
      </c>
      <c r="I135" t="s">
        <v>653</v>
      </c>
      <c r="J135" t="s">
        <v>511</v>
      </c>
      <c r="K135" t="s">
        <v>1</v>
      </c>
      <c r="L135" t="s">
        <v>654</v>
      </c>
      <c r="M135" t="s">
        <v>655</v>
      </c>
      <c r="N135" t="s">
        <v>656</v>
      </c>
      <c r="O135" t="s">
        <v>596</v>
      </c>
      <c r="P135" t="s">
        <v>122</v>
      </c>
      <c r="Q135" t="s">
        <v>657</v>
      </c>
      <c r="R135" t="s">
        <v>658</v>
      </c>
      <c r="V135" t="s">
        <v>182</v>
      </c>
      <c r="W135" t="s">
        <v>338</v>
      </c>
      <c r="X135" t="s">
        <v>653</v>
      </c>
      <c r="Y135" t="s">
        <v>511</v>
      </c>
      <c r="Z135" t="s">
        <v>1</v>
      </c>
      <c r="AA135" t="s">
        <v>654</v>
      </c>
      <c r="AB135" t="s">
        <v>655</v>
      </c>
      <c r="AC135" t="s">
        <v>656</v>
      </c>
      <c r="AD135" t="s">
        <v>596</v>
      </c>
      <c r="AE135" t="s">
        <v>122</v>
      </c>
      <c r="AF135" t="s">
        <v>657</v>
      </c>
      <c r="AG135" t="s">
        <v>658</v>
      </c>
    </row>
    <row r="136" spans="1:35" x14ac:dyDescent="0.2">
      <c r="A136" t="s">
        <v>1076</v>
      </c>
      <c r="B136">
        <f t="shared" si="7"/>
        <v>0.25</v>
      </c>
      <c r="C136">
        <v>1</v>
      </c>
      <c r="D136">
        <v>0.3</v>
      </c>
      <c r="E136">
        <f t="shared" si="8"/>
        <v>-0.5</v>
      </c>
      <c r="F136" t="s">
        <v>1099</v>
      </c>
      <c r="G136" t="s">
        <v>216</v>
      </c>
      <c r="H136" t="s">
        <v>102</v>
      </c>
      <c r="I136" t="s">
        <v>533</v>
      </c>
      <c r="J136" t="s">
        <v>105</v>
      </c>
      <c r="K136" t="s">
        <v>659</v>
      </c>
      <c r="L136" t="s">
        <v>158</v>
      </c>
      <c r="M136" t="s">
        <v>48</v>
      </c>
      <c r="N136" t="s">
        <v>660</v>
      </c>
      <c r="O136" t="s">
        <v>52</v>
      </c>
      <c r="P136" t="s">
        <v>48</v>
      </c>
      <c r="Q136" t="s">
        <v>285</v>
      </c>
      <c r="R136" t="s">
        <v>661</v>
      </c>
      <c r="S136" t="s">
        <v>201</v>
      </c>
      <c r="V136" t="s">
        <v>216</v>
      </c>
      <c r="W136" t="s">
        <v>102</v>
      </c>
      <c r="X136" t="s">
        <v>533</v>
      </c>
      <c r="Y136" t="s">
        <v>105</v>
      </c>
      <c r="Z136" t="s">
        <v>659</v>
      </c>
      <c r="AA136" t="s">
        <v>158</v>
      </c>
      <c r="AB136" t="s">
        <v>48</v>
      </c>
      <c r="AC136" t="s">
        <v>660</v>
      </c>
      <c r="AD136" t="s">
        <v>52</v>
      </c>
      <c r="AE136" t="s">
        <v>48</v>
      </c>
      <c r="AF136" t="s">
        <v>285</v>
      </c>
      <c r="AG136" t="s">
        <v>661</v>
      </c>
      <c r="AH136" t="s">
        <v>201</v>
      </c>
    </row>
    <row r="137" spans="1:35" x14ac:dyDescent="0.2">
      <c r="A137" t="s">
        <v>1076</v>
      </c>
      <c r="B137">
        <f t="shared" si="7"/>
        <v>0.25</v>
      </c>
      <c r="C137">
        <v>1</v>
      </c>
      <c r="D137">
        <v>0.2</v>
      </c>
      <c r="E137">
        <f t="shared" si="8"/>
        <v>-0.60000000000000009</v>
      </c>
      <c r="F137" t="s">
        <v>1099</v>
      </c>
      <c r="G137" t="s">
        <v>72</v>
      </c>
      <c r="H137" t="s">
        <v>319</v>
      </c>
      <c r="I137" t="s">
        <v>662</v>
      </c>
      <c r="J137" t="s">
        <v>122</v>
      </c>
      <c r="K137" t="s">
        <v>663</v>
      </c>
      <c r="L137" t="s">
        <v>67</v>
      </c>
      <c r="M137" t="s">
        <v>416</v>
      </c>
      <c r="N137" t="s">
        <v>340</v>
      </c>
      <c r="O137" t="s">
        <v>400</v>
      </c>
      <c r="P137" t="s">
        <v>52</v>
      </c>
      <c r="Q137" t="s">
        <v>268</v>
      </c>
      <c r="R137" t="s">
        <v>52</v>
      </c>
      <c r="S137" t="s">
        <v>256</v>
      </c>
      <c r="V137" t="s">
        <v>72</v>
      </c>
      <c r="W137" t="s">
        <v>319</v>
      </c>
      <c r="X137" t="s">
        <v>662</v>
      </c>
      <c r="Y137" t="s">
        <v>122</v>
      </c>
      <c r="Z137" t="s">
        <v>663</v>
      </c>
      <c r="AA137" t="s">
        <v>67</v>
      </c>
      <c r="AB137" t="s">
        <v>416</v>
      </c>
      <c r="AC137" t="s">
        <v>340</v>
      </c>
      <c r="AD137" t="s">
        <v>400</v>
      </c>
      <c r="AE137" t="s">
        <v>52</v>
      </c>
      <c r="AF137" t="s">
        <v>268</v>
      </c>
      <c r="AG137" t="s">
        <v>52</v>
      </c>
      <c r="AH137" t="s">
        <v>256</v>
      </c>
    </row>
    <row r="138" spans="1:35" x14ac:dyDescent="0.2">
      <c r="A138" t="s">
        <v>1076</v>
      </c>
      <c r="B138">
        <f t="shared" si="7"/>
        <v>0.25</v>
      </c>
      <c r="C138">
        <v>1</v>
      </c>
      <c r="D138">
        <v>9.9999999999999895E-2</v>
      </c>
      <c r="E138">
        <f t="shared" si="8"/>
        <v>-0.70000000000000018</v>
      </c>
      <c r="F138" t="s">
        <v>1099</v>
      </c>
      <c r="G138" t="s">
        <v>664</v>
      </c>
      <c r="H138" t="s">
        <v>121</v>
      </c>
      <c r="I138" t="s">
        <v>186</v>
      </c>
      <c r="J138" t="s">
        <v>665</v>
      </c>
      <c r="K138" t="s">
        <v>51</v>
      </c>
      <c r="L138" t="s">
        <v>47</v>
      </c>
      <c r="M138" t="s">
        <v>98</v>
      </c>
      <c r="N138" t="s">
        <v>666</v>
      </c>
      <c r="O138" t="s">
        <v>52</v>
      </c>
      <c r="P138" t="s">
        <v>667</v>
      </c>
      <c r="Q138" t="s">
        <v>1</v>
      </c>
      <c r="R138" t="s">
        <v>130</v>
      </c>
      <c r="V138" t="s">
        <v>664</v>
      </c>
      <c r="W138" t="s">
        <v>121</v>
      </c>
      <c r="X138" t="s">
        <v>186</v>
      </c>
      <c r="Y138" t="s">
        <v>665</v>
      </c>
      <c r="Z138" t="s">
        <v>51</v>
      </c>
      <c r="AA138" t="s">
        <v>47</v>
      </c>
    </row>
    <row r="139" spans="1:35" x14ac:dyDescent="0.2">
      <c r="A139" t="s">
        <v>1076</v>
      </c>
      <c r="B139">
        <f t="shared" si="7"/>
        <v>0.25</v>
      </c>
      <c r="C139">
        <v>1</v>
      </c>
      <c r="D139">
        <v>0</v>
      </c>
      <c r="E139">
        <f t="shared" si="8"/>
        <v>-0.8</v>
      </c>
      <c r="F139" t="s">
        <v>1099</v>
      </c>
      <c r="G139" t="s">
        <v>473</v>
      </c>
      <c r="H139" t="s">
        <v>668</v>
      </c>
      <c r="I139" t="s">
        <v>51</v>
      </c>
      <c r="J139" t="s">
        <v>375</v>
      </c>
      <c r="K139" t="s">
        <v>103</v>
      </c>
      <c r="L139" t="s">
        <v>669</v>
      </c>
      <c r="M139" t="s">
        <v>122</v>
      </c>
      <c r="N139" t="s">
        <v>118</v>
      </c>
      <c r="O139" t="s">
        <v>291</v>
      </c>
      <c r="P139" t="s">
        <v>115</v>
      </c>
      <c r="Q139" t="s">
        <v>256</v>
      </c>
      <c r="V139" t="s">
        <v>473</v>
      </c>
      <c r="W139" t="s">
        <v>668</v>
      </c>
    </row>
    <row r="140" spans="1:35" x14ac:dyDescent="0.2">
      <c r="A140" t="s">
        <v>1076</v>
      </c>
      <c r="B140">
        <f t="shared" si="7"/>
        <v>0.25</v>
      </c>
      <c r="C140">
        <v>1</v>
      </c>
      <c r="D140">
        <v>-0.1</v>
      </c>
      <c r="E140">
        <f t="shared" si="8"/>
        <v>-0.9</v>
      </c>
      <c r="F140" t="s">
        <v>1099</v>
      </c>
      <c r="G140" t="s">
        <v>50</v>
      </c>
      <c r="H140" t="s">
        <v>211</v>
      </c>
      <c r="I140" t="s">
        <v>98</v>
      </c>
      <c r="J140" t="s">
        <v>670</v>
      </c>
      <c r="K140" t="s">
        <v>77</v>
      </c>
      <c r="L140" t="s">
        <v>57</v>
      </c>
      <c r="M140" t="s">
        <v>174</v>
      </c>
      <c r="N140" t="s">
        <v>48</v>
      </c>
      <c r="O140" t="s">
        <v>671</v>
      </c>
      <c r="P140" t="s">
        <v>245</v>
      </c>
      <c r="Q140" t="s">
        <v>131</v>
      </c>
      <c r="R140" t="s">
        <v>258</v>
      </c>
      <c r="S140" t="s">
        <v>108</v>
      </c>
    </row>
    <row r="141" spans="1:35" x14ac:dyDescent="0.2">
      <c r="A141" t="s">
        <v>1076</v>
      </c>
      <c r="B141">
        <f t="shared" si="7"/>
        <v>0.25</v>
      </c>
      <c r="C141">
        <v>1</v>
      </c>
      <c r="D141">
        <v>-0.2</v>
      </c>
      <c r="E141">
        <f t="shared" si="8"/>
        <v>-1</v>
      </c>
      <c r="F141" t="s">
        <v>1099</v>
      </c>
      <c r="G141" t="s">
        <v>72</v>
      </c>
      <c r="H141" t="s">
        <v>386</v>
      </c>
      <c r="I141" t="s">
        <v>672</v>
      </c>
      <c r="J141" t="s">
        <v>465</v>
      </c>
      <c r="K141" t="s">
        <v>554</v>
      </c>
      <c r="L141" t="s">
        <v>490</v>
      </c>
      <c r="M141" t="s">
        <v>1</v>
      </c>
      <c r="N141" t="s">
        <v>385</v>
      </c>
      <c r="O141" t="s">
        <v>121</v>
      </c>
      <c r="P141" t="s">
        <v>673</v>
      </c>
      <c r="Q141" t="s">
        <v>97</v>
      </c>
      <c r="R141" t="s">
        <v>306</v>
      </c>
    </row>
    <row r="142" spans="1:35" x14ac:dyDescent="0.2">
      <c r="A142" t="s">
        <v>1077</v>
      </c>
      <c r="B142">
        <f>1/7.49</f>
        <v>0.13351134846461948</v>
      </c>
      <c r="C142">
        <f>4/7.49</f>
        <v>0.53404539385847793</v>
      </c>
      <c r="D142">
        <v>1.7</v>
      </c>
      <c r="E142">
        <f t="shared" si="8"/>
        <v>0.89999999999999991</v>
      </c>
      <c r="F142" t="s">
        <v>1099</v>
      </c>
      <c r="G142" t="s">
        <v>182</v>
      </c>
      <c r="H142" t="s">
        <v>339</v>
      </c>
      <c r="I142" t="s">
        <v>675</v>
      </c>
      <c r="J142" t="s">
        <v>52</v>
      </c>
      <c r="K142" t="s">
        <v>76</v>
      </c>
      <c r="L142" t="s">
        <v>480</v>
      </c>
      <c r="M142" t="s">
        <v>543</v>
      </c>
      <c r="N142" t="s">
        <v>330</v>
      </c>
      <c r="O142" t="s">
        <v>375</v>
      </c>
      <c r="P142" t="s">
        <v>98</v>
      </c>
      <c r="Q142" t="s">
        <v>676</v>
      </c>
      <c r="R142" t="s">
        <v>677</v>
      </c>
      <c r="V142" t="s">
        <v>182</v>
      </c>
      <c r="W142" t="s">
        <v>339</v>
      </c>
      <c r="X142" t="s">
        <v>675</v>
      </c>
      <c r="Y142" t="s">
        <v>52</v>
      </c>
      <c r="Z142" t="s">
        <v>76</v>
      </c>
      <c r="AA142" t="s">
        <v>480</v>
      </c>
      <c r="AB142" t="s">
        <v>543</v>
      </c>
      <c r="AC142" t="s">
        <v>330</v>
      </c>
      <c r="AD142" t="s">
        <v>375</v>
      </c>
      <c r="AE142" t="s">
        <v>98</v>
      </c>
      <c r="AF142" t="s">
        <v>676</v>
      </c>
      <c r="AG142" t="s">
        <v>677</v>
      </c>
    </row>
    <row r="143" spans="1:35" x14ac:dyDescent="0.2">
      <c r="A143" t="s">
        <v>1077</v>
      </c>
      <c r="B143">
        <f t="shared" ref="B143:B161" si="9">1/7.49</f>
        <v>0.13351134846461948</v>
      </c>
      <c r="C143">
        <f t="shared" ref="C143:C161" si="10">4/7.49</f>
        <v>0.53404539385847793</v>
      </c>
      <c r="D143">
        <v>1.6</v>
      </c>
      <c r="E143">
        <f t="shared" si="8"/>
        <v>0.8</v>
      </c>
      <c r="F143" t="s">
        <v>1099</v>
      </c>
      <c r="G143" t="s">
        <v>72</v>
      </c>
      <c r="H143" t="s">
        <v>237</v>
      </c>
      <c r="I143" t="s">
        <v>678</v>
      </c>
      <c r="J143" t="s">
        <v>1</v>
      </c>
      <c r="K143" t="s">
        <v>654</v>
      </c>
      <c r="L143" t="s">
        <v>679</v>
      </c>
      <c r="M143" t="s">
        <v>140</v>
      </c>
      <c r="N143" t="s">
        <v>680</v>
      </c>
      <c r="O143" t="s">
        <v>584</v>
      </c>
      <c r="P143" t="s">
        <v>681</v>
      </c>
      <c r="Q143" t="s">
        <v>682</v>
      </c>
      <c r="V143" t="s">
        <v>72</v>
      </c>
      <c r="W143" t="s">
        <v>237</v>
      </c>
      <c r="X143" t="s">
        <v>678</v>
      </c>
      <c r="Y143" t="s">
        <v>1</v>
      </c>
      <c r="Z143" t="s">
        <v>654</v>
      </c>
      <c r="AA143" t="s">
        <v>679</v>
      </c>
      <c r="AB143" t="s">
        <v>140</v>
      </c>
      <c r="AC143" t="s">
        <v>680</v>
      </c>
      <c r="AD143" t="s">
        <v>584</v>
      </c>
      <c r="AE143" t="s">
        <v>681</v>
      </c>
      <c r="AF143" t="s">
        <v>682</v>
      </c>
    </row>
    <row r="144" spans="1:35" x14ac:dyDescent="0.2">
      <c r="A144" t="s">
        <v>1077</v>
      </c>
      <c r="B144">
        <f t="shared" si="9"/>
        <v>0.13351134846461948</v>
      </c>
      <c r="C144">
        <f t="shared" si="10"/>
        <v>0.53404539385847793</v>
      </c>
      <c r="D144">
        <v>1.5</v>
      </c>
      <c r="E144">
        <f t="shared" si="8"/>
        <v>0.7</v>
      </c>
      <c r="F144" t="s">
        <v>1099</v>
      </c>
      <c r="G144" t="s">
        <v>72</v>
      </c>
      <c r="H144" t="s">
        <v>683</v>
      </c>
      <c r="I144" t="s">
        <v>69</v>
      </c>
      <c r="J144" t="s">
        <v>184</v>
      </c>
      <c r="K144" t="s">
        <v>684</v>
      </c>
      <c r="L144" t="s">
        <v>67</v>
      </c>
      <c r="M144" t="s">
        <v>68</v>
      </c>
      <c r="N144" t="s">
        <v>567</v>
      </c>
      <c r="O144" t="s">
        <v>258</v>
      </c>
      <c r="P144" t="s">
        <v>685</v>
      </c>
      <c r="Q144" t="s">
        <v>193</v>
      </c>
      <c r="V144" t="s">
        <v>72</v>
      </c>
      <c r="W144" t="s">
        <v>683</v>
      </c>
      <c r="X144" t="s">
        <v>69</v>
      </c>
      <c r="Y144" t="s">
        <v>184</v>
      </c>
      <c r="Z144" t="s">
        <v>684</v>
      </c>
      <c r="AA144" t="s">
        <v>67</v>
      </c>
      <c r="AB144" t="s">
        <v>68</v>
      </c>
      <c r="AC144" t="s">
        <v>567</v>
      </c>
      <c r="AD144" t="s">
        <v>258</v>
      </c>
      <c r="AE144" t="s">
        <v>685</v>
      </c>
      <c r="AF144" t="s">
        <v>193</v>
      </c>
    </row>
    <row r="145" spans="1:35" x14ac:dyDescent="0.2">
      <c r="A145" t="s">
        <v>1077</v>
      </c>
      <c r="B145">
        <f t="shared" si="9"/>
        <v>0.13351134846461948</v>
      </c>
      <c r="C145">
        <f t="shared" si="10"/>
        <v>0.53404539385847793</v>
      </c>
      <c r="D145">
        <v>1.4</v>
      </c>
      <c r="E145">
        <f t="shared" si="8"/>
        <v>0.59999999999999987</v>
      </c>
      <c r="F145" t="s">
        <v>1099</v>
      </c>
      <c r="G145" t="s">
        <v>72</v>
      </c>
      <c r="H145" t="s">
        <v>360</v>
      </c>
      <c r="I145" t="s">
        <v>361</v>
      </c>
      <c r="J145" t="s">
        <v>686</v>
      </c>
      <c r="K145" t="s">
        <v>1</v>
      </c>
      <c r="L145" t="s">
        <v>506</v>
      </c>
      <c r="M145" t="s">
        <v>136</v>
      </c>
      <c r="N145" t="s">
        <v>88</v>
      </c>
      <c r="O145" t="s">
        <v>131</v>
      </c>
      <c r="P145" t="s">
        <v>51</v>
      </c>
      <c r="Q145" t="s">
        <v>147</v>
      </c>
      <c r="R145" t="s">
        <v>41</v>
      </c>
      <c r="S145" t="s">
        <v>98</v>
      </c>
      <c r="T145" t="s">
        <v>509</v>
      </c>
      <c r="V145" t="s">
        <v>72</v>
      </c>
      <c r="W145" t="s">
        <v>360</v>
      </c>
      <c r="X145" t="s">
        <v>361</v>
      </c>
      <c r="Y145" t="s">
        <v>686</v>
      </c>
      <c r="Z145" t="s">
        <v>1</v>
      </c>
      <c r="AA145" t="s">
        <v>506</v>
      </c>
      <c r="AB145" t="s">
        <v>136</v>
      </c>
      <c r="AC145" t="s">
        <v>88</v>
      </c>
      <c r="AD145" t="s">
        <v>131</v>
      </c>
      <c r="AE145" t="s">
        <v>51</v>
      </c>
      <c r="AF145" t="s">
        <v>147</v>
      </c>
      <c r="AG145" t="s">
        <v>41</v>
      </c>
      <c r="AH145" t="s">
        <v>98</v>
      </c>
      <c r="AI145" t="s">
        <v>509</v>
      </c>
    </row>
    <row r="146" spans="1:35" x14ac:dyDescent="0.2">
      <c r="A146" t="s">
        <v>1077</v>
      </c>
      <c r="B146">
        <f t="shared" si="9"/>
        <v>0.13351134846461948</v>
      </c>
      <c r="C146">
        <f t="shared" si="10"/>
        <v>0.53404539385847793</v>
      </c>
      <c r="D146">
        <v>1.3</v>
      </c>
      <c r="E146">
        <f t="shared" si="8"/>
        <v>0.5</v>
      </c>
      <c r="F146" t="s">
        <v>1099</v>
      </c>
      <c r="G146" t="s">
        <v>297</v>
      </c>
      <c r="H146" t="s">
        <v>315</v>
      </c>
      <c r="I146" t="s">
        <v>155</v>
      </c>
      <c r="J146" t="s">
        <v>113</v>
      </c>
      <c r="K146" t="s">
        <v>186</v>
      </c>
      <c r="L146" t="s">
        <v>376</v>
      </c>
      <c r="M146" t="s">
        <v>245</v>
      </c>
      <c r="N146" t="s">
        <v>48</v>
      </c>
      <c r="O146" t="s">
        <v>687</v>
      </c>
      <c r="P146" t="s">
        <v>292</v>
      </c>
      <c r="Q146" t="s">
        <v>688</v>
      </c>
      <c r="V146" t="s">
        <v>297</v>
      </c>
      <c r="W146" t="s">
        <v>315</v>
      </c>
      <c r="X146" t="s">
        <v>155</v>
      </c>
      <c r="Y146" t="s">
        <v>113</v>
      </c>
      <c r="Z146" t="s">
        <v>186</v>
      </c>
      <c r="AA146" t="s">
        <v>376</v>
      </c>
      <c r="AB146" t="s">
        <v>245</v>
      </c>
      <c r="AC146" t="s">
        <v>48</v>
      </c>
      <c r="AD146" t="s">
        <v>687</v>
      </c>
      <c r="AE146" t="s">
        <v>292</v>
      </c>
      <c r="AF146" t="s">
        <v>688</v>
      </c>
    </row>
    <row r="147" spans="1:35" x14ac:dyDescent="0.2">
      <c r="A147" t="s">
        <v>1077</v>
      </c>
      <c r="B147">
        <f t="shared" si="9"/>
        <v>0.13351134846461948</v>
      </c>
      <c r="C147">
        <f t="shared" si="10"/>
        <v>0.53404539385847793</v>
      </c>
      <c r="D147">
        <v>1.2</v>
      </c>
      <c r="E147">
        <f t="shared" si="8"/>
        <v>0.39999999999999991</v>
      </c>
      <c r="F147" t="s">
        <v>1099</v>
      </c>
      <c r="G147" t="s">
        <v>61</v>
      </c>
      <c r="H147" t="s">
        <v>48</v>
      </c>
      <c r="I147" t="s">
        <v>62</v>
      </c>
      <c r="J147" t="s">
        <v>689</v>
      </c>
      <c r="K147" t="s">
        <v>437</v>
      </c>
      <c r="L147" t="s">
        <v>67</v>
      </c>
      <c r="M147" t="s">
        <v>131</v>
      </c>
      <c r="N147" t="s">
        <v>119</v>
      </c>
      <c r="O147" t="s">
        <v>490</v>
      </c>
      <c r="P147" t="s">
        <v>48</v>
      </c>
      <c r="Q147" t="s">
        <v>152</v>
      </c>
      <c r="R147" t="s">
        <v>690</v>
      </c>
      <c r="V147" t="s">
        <v>61</v>
      </c>
      <c r="W147" t="s">
        <v>48</v>
      </c>
      <c r="X147" t="s">
        <v>62</v>
      </c>
      <c r="Y147" t="s">
        <v>689</v>
      </c>
      <c r="Z147" t="s">
        <v>437</v>
      </c>
      <c r="AA147" t="s">
        <v>67</v>
      </c>
      <c r="AB147" t="s">
        <v>131</v>
      </c>
      <c r="AC147" t="s">
        <v>119</v>
      </c>
      <c r="AD147" t="s">
        <v>490</v>
      </c>
      <c r="AE147" t="s">
        <v>48</v>
      </c>
      <c r="AF147" t="s">
        <v>152</v>
      </c>
      <c r="AG147" t="s">
        <v>690</v>
      </c>
    </row>
    <row r="148" spans="1:35" x14ac:dyDescent="0.2">
      <c r="A148" t="s">
        <v>1077</v>
      </c>
      <c r="B148">
        <f t="shared" si="9"/>
        <v>0.13351134846461948</v>
      </c>
      <c r="C148">
        <f t="shared" si="10"/>
        <v>0.53404539385847793</v>
      </c>
      <c r="D148">
        <v>1.1000000000000001</v>
      </c>
      <c r="E148">
        <f t="shared" si="8"/>
        <v>0.30000000000000004</v>
      </c>
      <c r="F148" t="s">
        <v>1099</v>
      </c>
      <c r="G148" t="s">
        <v>72</v>
      </c>
      <c r="H148" t="s">
        <v>459</v>
      </c>
      <c r="I148" t="s">
        <v>460</v>
      </c>
      <c r="J148" t="s">
        <v>131</v>
      </c>
      <c r="K148" t="s">
        <v>438</v>
      </c>
      <c r="L148" t="s">
        <v>65</v>
      </c>
      <c r="M148" t="s">
        <v>461</v>
      </c>
      <c r="N148" t="s">
        <v>109</v>
      </c>
      <c r="O148" t="s">
        <v>176</v>
      </c>
      <c r="P148" t="s">
        <v>691</v>
      </c>
      <c r="Q148" t="s">
        <v>136</v>
      </c>
      <c r="V148" t="s">
        <v>72</v>
      </c>
      <c r="W148" t="s">
        <v>459</v>
      </c>
      <c r="X148" t="s">
        <v>460</v>
      </c>
      <c r="Y148" t="s">
        <v>131</v>
      </c>
      <c r="Z148" t="s">
        <v>438</v>
      </c>
      <c r="AA148" t="s">
        <v>65</v>
      </c>
      <c r="AB148" t="s">
        <v>461</v>
      </c>
      <c r="AC148" t="s">
        <v>109</v>
      </c>
      <c r="AD148" t="s">
        <v>176</v>
      </c>
      <c r="AE148" t="s">
        <v>691</v>
      </c>
      <c r="AF148" t="s">
        <v>136</v>
      </c>
    </row>
    <row r="149" spans="1:35" x14ac:dyDescent="0.2">
      <c r="A149" t="s">
        <v>1077</v>
      </c>
      <c r="B149">
        <f t="shared" si="9"/>
        <v>0.13351134846461948</v>
      </c>
      <c r="C149">
        <f t="shared" si="10"/>
        <v>0.53404539385847793</v>
      </c>
      <c r="D149">
        <v>1</v>
      </c>
      <c r="E149">
        <f t="shared" si="8"/>
        <v>0.19999999999999996</v>
      </c>
      <c r="F149" t="s">
        <v>1099</v>
      </c>
      <c r="G149" t="s">
        <v>182</v>
      </c>
      <c r="H149" t="s">
        <v>363</v>
      </c>
      <c r="I149" t="s">
        <v>692</v>
      </c>
      <c r="J149" t="s">
        <v>122</v>
      </c>
      <c r="K149" t="s">
        <v>693</v>
      </c>
      <c r="L149" t="s">
        <v>88</v>
      </c>
      <c r="M149" t="s">
        <v>68</v>
      </c>
      <c r="N149" t="s">
        <v>504</v>
      </c>
      <c r="O149" t="s">
        <v>303</v>
      </c>
      <c r="P149" t="s">
        <v>128</v>
      </c>
      <c r="Q149" t="s">
        <v>147</v>
      </c>
      <c r="R149" t="s">
        <v>201</v>
      </c>
      <c r="V149" t="s">
        <v>182</v>
      </c>
      <c r="W149" t="s">
        <v>363</v>
      </c>
      <c r="X149" t="s">
        <v>692</v>
      </c>
      <c r="Y149" t="s">
        <v>122</v>
      </c>
      <c r="Z149" t="s">
        <v>693</v>
      </c>
      <c r="AA149" t="s">
        <v>88</v>
      </c>
      <c r="AB149" t="s">
        <v>68</v>
      </c>
      <c r="AC149" t="s">
        <v>504</v>
      </c>
      <c r="AD149" t="s">
        <v>303</v>
      </c>
      <c r="AE149" t="s">
        <v>128</v>
      </c>
      <c r="AF149" t="s">
        <v>147</v>
      </c>
      <c r="AG149" t="s">
        <v>201</v>
      </c>
    </row>
    <row r="150" spans="1:35" x14ac:dyDescent="0.2">
      <c r="A150" t="s">
        <v>1077</v>
      </c>
      <c r="B150">
        <f t="shared" si="9"/>
        <v>0.13351134846461948</v>
      </c>
      <c r="C150">
        <f t="shared" si="10"/>
        <v>0.53404539385847793</v>
      </c>
      <c r="D150">
        <v>0.90000000000000102</v>
      </c>
      <c r="E150">
        <f t="shared" si="8"/>
        <v>0.10000000000000098</v>
      </c>
      <c r="F150" t="s">
        <v>1099</v>
      </c>
      <c r="G150" t="s">
        <v>72</v>
      </c>
      <c r="H150" t="s">
        <v>694</v>
      </c>
      <c r="I150" t="s">
        <v>75</v>
      </c>
      <c r="J150" t="s">
        <v>136</v>
      </c>
      <c r="K150" t="s">
        <v>695</v>
      </c>
      <c r="L150" t="s">
        <v>696</v>
      </c>
      <c r="M150" t="s">
        <v>57</v>
      </c>
      <c r="N150" t="s">
        <v>143</v>
      </c>
      <c r="O150" t="s">
        <v>697</v>
      </c>
      <c r="P150" t="s">
        <v>140</v>
      </c>
      <c r="Q150" t="s">
        <v>533</v>
      </c>
      <c r="R150" t="s">
        <v>80</v>
      </c>
      <c r="V150" t="s">
        <v>72</v>
      </c>
      <c r="W150" t="s">
        <v>694</v>
      </c>
      <c r="X150" t="s">
        <v>75</v>
      </c>
      <c r="Y150" t="s">
        <v>136</v>
      </c>
      <c r="Z150" t="s">
        <v>695</v>
      </c>
      <c r="AA150" t="s">
        <v>696</v>
      </c>
      <c r="AB150" t="s">
        <v>57</v>
      </c>
      <c r="AC150" t="s">
        <v>143</v>
      </c>
      <c r="AD150" t="s">
        <v>697</v>
      </c>
      <c r="AE150" t="s">
        <v>140</v>
      </c>
      <c r="AF150" t="s">
        <v>533</v>
      </c>
      <c r="AG150" t="s">
        <v>80</v>
      </c>
    </row>
    <row r="151" spans="1:35" x14ac:dyDescent="0.2">
      <c r="A151" t="s">
        <v>1077</v>
      </c>
      <c r="B151">
        <f t="shared" si="9"/>
        <v>0.13351134846461948</v>
      </c>
      <c r="C151">
        <f t="shared" si="10"/>
        <v>0.53404539385847793</v>
      </c>
      <c r="D151">
        <v>0.80000000000000104</v>
      </c>
      <c r="E151">
        <f t="shared" si="8"/>
        <v>9.9920072216264089E-16</v>
      </c>
      <c r="F151" t="s">
        <v>1099</v>
      </c>
      <c r="G151" t="s">
        <v>297</v>
      </c>
      <c r="H151" t="s">
        <v>639</v>
      </c>
      <c r="I151" t="s">
        <v>698</v>
      </c>
      <c r="J151" t="s">
        <v>46</v>
      </c>
      <c r="K151" t="s">
        <v>348</v>
      </c>
      <c r="L151" t="s">
        <v>186</v>
      </c>
      <c r="M151" t="s">
        <v>360</v>
      </c>
      <c r="N151" t="s">
        <v>699</v>
      </c>
      <c r="O151" t="s">
        <v>700</v>
      </c>
      <c r="P151" t="s">
        <v>45</v>
      </c>
      <c r="Q151" t="s">
        <v>701</v>
      </c>
      <c r="R151" t="s">
        <v>158</v>
      </c>
      <c r="S151" t="s">
        <v>702</v>
      </c>
      <c r="V151" t="s">
        <v>297</v>
      </c>
      <c r="W151" t="s">
        <v>639</v>
      </c>
      <c r="X151" t="s">
        <v>698</v>
      </c>
      <c r="Y151" t="s">
        <v>46</v>
      </c>
      <c r="Z151" t="s">
        <v>348</v>
      </c>
      <c r="AA151" t="s">
        <v>186</v>
      </c>
      <c r="AB151" t="s">
        <v>360</v>
      </c>
      <c r="AC151" t="s">
        <v>699</v>
      </c>
      <c r="AD151" t="s">
        <v>700</v>
      </c>
      <c r="AE151" t="s">
        <v>45</v>
      </c>
      <c r="AF151" t="s">
        <v>701</v>
      </c>
      <c r="AG151" t="s">
        <v>158</v>
      </c>
      <c r="AH151" t="s">
        <v>702</v>
      </c>
    </row>
    <row r="152" spans="1:35" x14ac:dyDescent="0.2">
      <c r="A152" t="s">
        <v>1077</v>
      </c>
      <c r="B152">
        <f t="shared" si="9"/>
        <v>0.13351134846461948</v>
      </c>
      <c r="C152">
        <f t="shared" si="10"/>
        <v>0.53404539385847793</v>
      </c>
      <c r="D152">
        <v>0.70000000000000095</v>
      </c>
      <c r="E152">
        <f t="shared" si="8"/>
        <v>-9.999999999999909E-2</v>
      </c>
      <c r="F152" t="s">
        <v>1099</v>
      </c>
      <c r="G152" t="s">
        <v>222</v>
      </c>
      <c r="H152" t="s">
        <v>137</v>
      </c>
      <c r="I152" t="s">
        <v>65</v>
      </c>
      <c r="J152" t="s">
        <v>500</v>
      </c>
      <c r="K152" t="s">
        <v>465</v>
      </c>
      <c r="L152" t="s">
        <v>670</v>
      </c>
      <c r="M152" t="s">
        <v>174</v>
      </c>
      <c r="N152" t="s">
        <v>48</v>
      </c>
      <c r="O152" t="s">
        <v>225</v>
      </c>
      <c r="P152" t="s">
        <v>121</v>
      </c>
      <c r="Q152" t="s">
        <v>48</v>
      </c>
      <c r="R152" t="s">
        <v>671</v>
      </c>
      <c r="V152" t="s">
        <v>222</v>
      </c>
      <c r="W152" t="s">
        <v>137</v>
      </c>
      <c r="X152" t="s">
        <v>65</v>
      </c>
      <c r="Y152" t="s">
        <v>500</v>
      </c>
      <c r="Z152" t="s">
        <v>465</v>
      </c>
      <c r="AA152" t="s">
        <v>670</v>
      </c>
      <c r="AB152" t="s">
        <v>174</v>
      </c>
      <c r="AC152" t="s">
        <v>48</v>
      </c>
      <c r="AD152" t="s">
        <v>225</v>
      </c>
      <c r="AE152" t="s">
        <v>121</v>
      </c>
      <c r="AF152" t="s">
        <v>48</v>
      </c>
      <c r="AG152" t="s">
        <v>671</v>
      </c>
    </row>
    <row r="153" spans="1:35" x14ac:dyDescent="0.2">
      <c r="A153" t="s">
        <v>1077</v>
      </c>
      <c r="B153">
        <f t="shared" si="9"/>
        <v>0.13351134846461948</v>
      </c>
      <c r="C153">
        <f t="shared" si="10"/>
        <v>0.53404539385847793</v>
      </c>
      <c r="D153">
        <v>0.6</v>
      </c>
      <c r="E153">
        <f t="shared" si="8"/>
        <v>-0.20000000000000007</v>
      </c>
      <c r="F153" t="s">
        <v>1099</v>
      </c>
      <c r="G153" t="s">
        <v>473</v>
      </c>
      <c r="H153" t="s">
        <v>144</v>
      </c>
      <c r="I153" t="s">
        <v>65</v>
      </c>
      <c r="J153" t="s">
        <v>562</v>
      </c>
      <c r="K153" t="s">
        <v>115</v>
      </c>
      <c r="L153" t="s">
        <v>48</v>
      </c>
      <c r="M153" t="s">
        <v>703</v>
      </c>
      <c r="N153" t="s">
        <v>704</v>
      </c>
      <c r="O153" t="s">
        <v>48</v>
      </c>
      <c r="P153" t="s">
        <v>170</v>
      </c>
      <c r="Q153" t="s">
        <v>537</v>
      </c>
      <c r="R153" t="s">
        <v>705</v>
      </c>
      <c r="V153" t="s">
        <v>473</v>
      </c>
      <c r="W153" t="s">
        <v>144</v>
      </c>
      <c r="X153" t="s">
        <v>65</v>
      </c>
      <c r="Y153" t="s">
        <v>562</v>
      </c>
      <c r="Z153" t="s">
        <v>115</v>
      </c>
      <c r="AA153" t="s">
        <v>48</v>
      </c>
      <c r="AB153" t="s">
        <v>703</v>
      </c>
      <c r="AC153" t="s">
        <v>704</v>
      </c>
      <c r="AD153" t="s">
        <v>48</v>
      </c>
      <c r="AE153" t="s">
        <v>170</v>
      </c>
      <c r="AF153" t="s">
        <v>537</v>
      </c>
      <c r="AG153" t="s">
        <v>705</v>
      </c>
    </row>
    <row r="154" spans="1:35" x14ac:dyDescent="0.2">
      <c r="A154" t="s">
        <v>1077</v>
      </c>
      <c r="B154">
        <f t="shared" si="9"/>
        <v>0.13351134846461948</v>
      </c>
      <c r="C154">
        <f t="shared" si="10"/>
        <v>0.53404539385847793</v>
      </c>
      <c r="D154">
        <v>0.5</v>
      </c>
      <c r="E154">
        <f t="shared" si="8"/>
        <v>-0.30000000000000004</v>
      </c>
      <c r="F154" t="s">
        <v>1099</v>
      </c>
      <c r="G154" t="s">
        <v>72</v>
      </c>
      <c r="H154" t="s">
        <v>706</v>
      </c>
      <c r="I154" t="s">
        <v>606</v>
      </c>
      <c r="J154" t="s">
        <v>128</v>
      </c>
      <c r="K154" t="s">
        <v>48</v>
      </c>
      <c r="L154" t="s">
        <v>707</v>
      </c>
      <c r="M154" t="s">
        <v>245</v>
      </c>
      <c r="N154" t="s">
        <v>708</v>
      </c>
      <c r="O154" t="s">
        <v>119</v>
      </c>
      <c r="P154" t="s">
        <v>709</v>
      </c>
      <c r="V154" t="s">
        <v>72</v>
      </c>
      <c r="W154" t="s">
        <v>706</v>
      </c>
      <c r="X154" t="s">
        <v>606</v>
      </c>
      <c r="Y154" t="s">
        <v>128</v>
      </c>
      <c r="Z154" t="s">
        <v>48</v>
      </c>
      <c r="AA154" t="s">
        <v>707</v>
      </c>
      <c r="AB154" t="s">
        <v>245</v>
      </c>
      <c r="AC154" t="s">
        <v>708</v>
      </c>
      <c r="AD154" t="s">
        <v>119</v>
      </c>
      <c r="AE154" t="s">
        <v>709</v>
      </c>
    </row>
    <row r="155" spans="1:35" x14ac:dyDescent="0.2">
      <c r="A155" t="s">
        <v>1077</v>
      </c>
      <c r="B155">
        <f t="shared" si="9"/>
        <v>0.13351134846461948</v>
      </c>
      <c r="C155">
        <f t="shared" si="10"/>
        <v>0.53404539385847793</v>
      </c>
      <c r="D155">
        <v>0.4</v>
      </c>
      <c r="E155">
        <f t="shared" si="8"/>
        <v>-0.4</v>
      </c>
      <c r="F155" t="s">
        <v>1099</v>
      </c>
      <c r="G155" t="s">
        <v>72</v>
      </c>
      <c r="H155" t="s">
        <v>78</v>
      </c>
      <c r="I155" t="s">
        <v>164</v>
      </c>
      <c r="J155" t="s">
        <v>143</v>
      </c>
      <c r="K155" t="s">
        <v>165</v>
      </c>
      <c r="L155" t="s">
        <v>52</v>
      </c>
      <c r="M155" t="s">
        <v>166</v>
      </c>
      <c r="N155" t="s">
        <v>75</v>
      </c>
      <c r="O155" t="s">
        <v>48</v>
      </c>
      <c r="P155" t="s">
        <v>395</v>
      </c>
      <c r="Q155" t="s">
        <v>177</v>
      </c>
      <c r="R155" t="s">
        <v>710</v>
      </c>
      <c r="V155" t="s">
        <v>72</v>
      </c>
      <c r="W155" t="s">
        <v>78</v>
      </c>
      <c r="X155" t="s">
        <v>164</v>
      </c>
      <c r="Y155" t="s">
        <v>143</v>
      </c>
      <c r="Z155" t="s">
        <v>165</v>
      </c>
      <c r="AA155" t="s">
        <v>52</v>
      </c>
      <c r="AB155" t="s">
        <v>166</v>
      </c>
      <c r="AC155" t="s">
        <v>75</v>
      </c>
      <c r="AD155" t="s">
        <v>48</v>
      </c>
      <c r="AE155" t="s">
        <v>395</v>
      </c>
      <c r="AF155" t="s">
        <v>177</v>
      </c>
    </row>
    <row r="156" spans="1:35" x14ac:dyDescent="0.2">
      <c r="A156" t="s">
        <v>1077</v>
      </c>
      <c r="B156">
        <f t="shared" si="9"/>
        <v>0.13351134846461948</v>
      </c>
      <c r="C156">
        <f t="shared" si="10"/>
        <v>0.53404539385847793</v>
      </c>
      <c r="D156">
        <v>0.3</v>
      </c>
      <c r="E156">
        <f t="shared" si="8"/>
        <v>-0.5</v>
      </c>
      <c r="F156" t="s">
        <v>1099</v>
      </c>
      <c r="G156" t="s">
        <v>50</v>
      </c>
      <c r="H156" t="s">
        <v>662</v>
      </c>
      <c r="I156" t="s">
        <v>1</v>
      </c>
      <c r="J156" t="s">
        <v>55</v>
      </c>
      <c r="K156" t="s">
        <v>711</v>
      </c>
      <c r="L156" t="s">
        <v>177</v>
      </c>
      <c r="M156" t="s">
        <v>712</v>
      </c>
      <c r="N156" t="s">
        <v>245</v>
      </c>
      <c r="O156" t="s">
        <v>98</v>
      </c>
      <c r="P156" t="s">
        <v>663</v>
      </c>
      <c r="Q156" t="s">
        <v>51</v>
      </c>
      <c r="R156" t="s">
        <v>52</v>
      </c>
      <c r="S156" t="s">
        <v>518</v>
      </c>
      <c r="V156" t="s">
        <v>50</v>
      </c>
      <c r="X156" t="s">
        <v>1</v>
      </c>
      <c r="Y156" t="s">
        <v>55</v>
      </c>
    </row>
    <row r="157" spans="1:35" x14ac:dyDescent="0.2">
      <c r="A157" t="s">
        <v>1077</v>
      </c>
      <c r="B157">
        <f t="shared" si="9"/>
        <v>0.13351134846461948</v>
      </c>
      <c r="C157">
        <f t="shared" si="10"/>
        <v>0.53404539385847793</v>
      </c>
      <c r="D157">
        <v>0.2</v>
      </c>
      <c r="E157">
        <f t="shared" si="8"/>
        <v>-0.60000000000000009</v>
      </c>
      <c r="F157" t="s">
        <v>1099</v>
      </c>
      <c r="G157" t="s">
        <v>182</v>
      </c>
      <c r="H157" t="s">
        <v>713</v>
      </c>
      <c r="I157" t="s">
        <v>714</v>
      </c>
      <c r="J157" t="s">
        <v>94</v>
      </c>
      <c r="K157" t="s">
        <v>1</v>
      </c>
      <c r="L157" t="s">
        <v>235</v>
      </c>
      <c r="M157" t="s">
        <v>140</v>
      </c>
      <c r="N157" t="s">
        <v>48</v>
      </c>
      <c r="O157" t="s">
        <v>86</v>
      </c>
      <c r="P157" t="s">
        <v>715</v>
      </c>
      <c r="Q157" t="s">
        <v>716</v>
      </c>
    </row>
    <row r="158" spans="1:35" x14ac:dyDescent="0.2">
      <c r="A158" t="s">
        <v>1077</v>
      </c>
      <c r="B158">
        <f t="shared" si="9"/>
        <v>0.13351134846461948</v>
      </c>
      <c r="C158">
        <f t="shared" si="10"/>
        <v>0.53404539385847793</v>
      </c>
      <c r="D158">
        <v>9.9999999999999895E-2</v>
      </c>
      <c r="E158">
        <f t="shared" si="8"/>
        <v>-0.70000000000000018</v>
      </c>
      <c r="F158" t="s">
        <v>1099</v>
      </c>
      <c r="G158" t="s">
        <v>717</v>
      </c>
      <c r="H158" t="s">
        <v>718</v>
      </c>
      <c r="I158" t="s">
        <v>719</v>
      </c>
      <c r="J158" t="s">
        <v>121</v>
      </c>
      <c r="K158" t="s">
        <v>720</v>
      </c>
      <c r="L158" t="s">
        <v>721</v>
      </c>
      <c r="M158" t="s">
        <v>106</v>
      </c>
      <c r="N158" t="s">
        <v>48</v>
      </c>
      <c r="O158" t="s">
        <v>722</v>
      </c>
      <c r="P158" t="s">
        <v>121</v>
      </c>
      <c r="Q158" t="s">
        <v>48</v>
      </c>
      <c r="R158" t="s">
        <v>723</v>
      </c>
    </row>
    <row r="159" spans="1:35" x14ac:dyDescent="0.2">
      <c r="A159" t="s">
        <v>1077</v>
      </c>
      <c r="B159">
        <f t="shared" si="9"/>
        <v>0.13351134846461948</v>
      </c>
      <c r="C159">
        <f t="shared" si="10"/>
        <v>0.53404539385847793</v>
      </c>
      <c r="D159">
        <v>0</v>
      </c>
      <c r="E159">
        <f t="shared" si="8"/>
        <v>-0.8</v>
      </c>
      <c r="F159" t="s">
        <v>1099</v>
      </c>
      <c r="G159" t="s">
        <v>50</v>
      </c>
      <c r="H159" t="s">
        <v>127</v>
      </c>
      <c r="I159" t="s">
        <v>77</v>
      </c>
      <c r="J159" t="s">
        <v>128</v>
      </c>
      <c r="K159" t="s">
        <v>98</v>
      </c>
      <c r="L159" t="s">
        <v>319</v>
      </c>
      <c r="M159" t="s">
        <v>57</v>
      </c>
      <c r="N159" t="s">
        <v>662</v>
      </c>
      <c r="O159" t="s">
        <v>122</v>
      </c>
      <c r="P159" t="s">
        <v>131</v>
      </c>
      <c r="Q159" t="s">
        <v>75</v>
      </c>
      <c r="R159" t="s">
        <v>446</v>
      </c>
      <c r="S159" t="s">
        <v>46</v>
      </c>
    </row>
    <row r="160" spans="1:35" x14ac:dyDescent="0.2">
      <c r="A160" t="s">
        <v>1077</v>
      </c>
      <c r="B160">
        <f t="shared" si="9"/>
        <v>0.13351134846461948</v>
      </c>
      <c r="C160">
        <f t="shared" si="10"/>
        <v>0.53404539385847793</v>
      </c>
      <c r="D160">
        <v>-0.1</v>
      </c>
      <c r="E160">
        <f t="shared" si="8"/>
        <v>-0.9</v>
      </c>
      <c r="F160" t="s">
        <v>1099</v>
      </c>
      <c r="G160" t="s">
        <v>597</v>
      </c>
      <c r="H160" t="s">
        <v>48</v>
      </c>
      <c r="I160" t="s">
        <v>389</v>
      </c>
      <c r="J160" t="s">
        <v>416</v>
      </c>
      <c r="K160" t="s">
        <v>586</v>
      </c>
      <c r="L160" t="s">
        <v>1</v>
      </c>
      <c r="M160" t="s">
        <v>362</v>
      </c>
      <c r="N160" t="s">
        <v>121</v>
      </c>
      <c r="O160" t="s">
        <v>122</v>
      </c>
      <c r="P160" t="s">
        <v>466</v>
      </c>
      <c r="Q160" t="s">
        <v>724</v>
      </c>
    </row>
    <row r="161" spans="1:35" x14ac:dyDescent="0.2">
      <c r="A161" t="s">
        <v>1077</v>
      </c>
      <c r="B161">
        <f t="shared" si="9"/>
        <v>0.13351134846461948</v>
      </c>
      <c r="C161">
        <f t="shared" si="10"/>
        <v>0.53404539385847793</v>
      </c>
      <c r="D161">
        <v>-0.2</v>
      </c>
      <c r="E161">
        <f t="shared" si="8"/>
        <v>-1</v>
      </c>
      <c r="F161" t="s">
        <v>1099</v>
      </c>
      <c r="G161" t="s">
        <v>297</v>
      </c>
      <c r="H161" t="s">
        <v>64</v>
      </c>
      <c r="I161" t="s">
        <v>65</v>
      </c>
      <c r="J161" t="s">
        <v>207</v>
      </c>
      <c r="K161" t="s">
        <v>193</v>
      </c>
      <c r="L161" t="s">
        <v>121</v>
      </c>
      <c r="M161" t="s">
        <v>48</v>
      </c>
      <c r="N161" t="s">
        <v>395</v>
      </c>
      <c r="O161" t="s">
        <v>489</v>
      </c>
      <c r="P161" t="s">
        <v>63</v>
      </c>
      <c r="Q161" t="s">
        <v>75</v>
      </c>
      <c r="R161" t="s">
        <v>453</v>
      </c>
      <c r="S161" t="s">
        <v>224</v>
      </c>
      <c r="T161" t="s">
        <v>725</v>
      </c>
    </row>
    <row r="162" spans="1:35" x14ac:dyDescent="0.2">
      <c r="A162" t="s">
        <v>1078</v>
      </c>
      <c r="B162">
        <f>1/13.92</f>
        <v>7.183908045977011E-2</v>
      </c>
      <c r="C162">
        <f>4/13.92</f>
        <v>0.28735632183908044</v>
      </c>
      <c r="D162">
        <v>1.7</v>
      </c>
      <c r="E162">
        <f t="shared" si="8"/>
        <v>0.89999999999999991</v>
      </c>
      <c r="F162" t="s">
        <v>1099</v>
      </c>
      <c r="G162" t="s">
        <v>82</v>
      </c>
      <c r="H162" t="s">
        <v>586</v>
      </c>
      <c r="I162" t="s">
        <v>1</v>
      </c>
      <c r="J162" t="s">
        <v>572</v>
      </c>
      <c r="K162" t="s">
        <v>727</v>
      </c>
      <c r="L162" t="s">
        <v>128</v>
      </c>
      <c r="M162" t="s">
        <v>48</v>
      </c>
      <c r="N162" t="s">
        <v>728</v>
      </c>
      <c r="O162" t="s">
        <v>121</v>
      </c>
      <c r="P162" t="s">
        <v>729</v>
      </c>
      <c r="Q162" t="s">
        <v>41</v>
      </c>
      <c r="R162" t="s">
        <v>85</v>
      </c>
      <c r="S162" t="s">
        <v>730</v>
      </c>
      <c r="V162" t="s">
        <v>82</v>
      </c>
      <c r="W162" t="s">
        <v>586</v>
      </c>
      <c r="X162" t="s">
        <v>1</v>
      </c>
      <c r="Y162" t="s">
        <v>572</v>
      </c>
      <c r="Z162" t="s">
        <v>727</v>
      </c>
      <c r="AA162" t="s">
        <v>128</v>
      </c>
      <c r="AB162" t="s">
        <v>48</v>
      </c>
      <c r="AC162" t="s">
        <v>728</v>
      </c>
      <c r="AD162" t="s">
        <v>121</v>
      </c>
      <c r="AE162" t="s">
        <v>729</v>
      </c>
      <c r="AF162" t="s">
        <v>41</v>
      </c>
      <c r="AG162" t="s">
        <v>85</v>
      </c>
      <c r="AH162" t="s">
        <v>730</v>
      </c>
    </row>
    <row r="163" spans="1:35" x14ac:dyDescent="0.2">
      <c r="A163" t="s">
        <v>1078</v>
      </c>
      <c r="B163">
        <f t="shared" ref="B163:B181" si="11">1/13.92</f>
        <v>7.183908045977011E-2</v>
      </c>
      <c r="C163">
        <f t="shared" ref="C163:C181" si="12">4/13.92</f>
        <v>0.28735632183908044</v>
      </c>
      <c r="D163">
        <v>1.6</v>
      </c>
      <c r="E163">
        <f t="shared" si="8"/>
        <v>0.8</v>
      </c>
      <c r="F163" t="s">
        <v>1099</v>
      </c>
      <c r="G163" t="s">
        <v>570</v>
      </c>
      <c r="H163" t="s">
        <v>246</v>
      </c>
      <c r="I163" t="s">
        <v>143</v>
      </c>
      <c r="J163" t="s">
        <v>119</v>
      </c>
      <c r="K163" t="s">
        <v>571</v>
      </c>
      <c r="L163" t="s">
        <v>572</v>
      </c>
      <c r="M163" t="s">
        <v>57</v>
      </c>
      <c r="N163" t="s">
        <v>1</v>
      </c>
      <c r="O163" t="s">
        <v>731</v>
      </c>
      <c r="P163" t="s">
        <v>121</v>
      </c>
      <c r="Q163" t="s">
        <v>732</v>
      </c>
      <c r="V163" t="s">
        <v>570</v>
      </c>
      <c r="W163" t="s">
        <v>246</v>
      </c>
      <c r="X163" t="s">
        <v>143</v>
      </c>
      <c r="Y163" t="s">
        <v>119</v>
      </c>
      <c r="Z163" t="s">
        <v>571</v>
      </c>
      <c r="AA163" t="s">
        <v>572</v>
      </c>
      <c r="AB163" t="s">
        <v>57</v>
      </c>
      <c r="AC163" t="s">
        <v>1</v>
      </c>
      <c r="AD163" t="s">
        <v>731</v>
      </c>
      <c r="AE163" t="s">
        <v>121</v>
      </c>
      <c r="AF163" t="s">
        <v>732</v>
      </c>
    </row>
    <row r="164" spans="1:35" x14ac:dyDescent="0.2">
      <c r="A164" t="s">
        <v>1078</v>
      </c>
      <c r="B164">
        <f t="shared" si="11"/>
        <v>7.183908045977011E-2</v>
      </c>
      <c r="C164">
        <f t="shared" si="12"/>
        <v>0.28735632183908044</v>
      </c>
      <c r="D164">
        <v>1.5</v>
      </c>
      <c r="E164">
        <f t="shared" si="8"/>
        <v>0.7</v>
      </c>
      <c r="F164" t="s">
        <v>1099</v>
      </c>
      <c r="G164" t="s">
        <v>82</v>
      </c>
      <c r="H164" t="s">
        <v>83</v>
      </c>
      <c r="I164" t="s">
        <v>52</v>
      </c>
      <c r="J164" t="s">
        <v>634</v>
      </c>
      <c r="K164" t="s">
        <v>52</v>
      </c>
      <c r="L164" t="s">
        <v>288</v>
      </c>
      <c r="M164" t="s">
        <v>88</v>
      </c>
      <c r="N164" t="s">
        <v>68</v>
      </c>
      <c r="O164" t="s">
        <v>102</v>
      </c>
      <c r="P164" t="s">
        <v>409</v>
      </c>
      <c r="Q164" t="s">
        <v>85</v>
      </c>
      <c r="R164" t="s">
        <v>733</v>
      </c>
      <c r="V164" t="s">
        <v>82</v>
      </c>
      <c r="W164" t="s">
        <v>83</v>
      </c>
      <c r="X164" t="s">
        <v>52</v>
      </c>
      <c r="Y164" t="s">
        <v>634</v>
      </c>
      <c r="Z164" t="s">
        <v>52</v>
      </c>
      <c r="AA164" t="s">
        <v>288</v>
      </c>
      <c r="AB164" t="s">
        <v>88</v>
      </c>
      <c r="AC164" t="s">
        <v>68</v>
      </c>
      <c r="AD164" t="s">
        <v>102</v>
      </c>
      <c r="AE164" t="s">
        <v>409</v>
      </c>
      <c r="AF164" t="s">
        <v>85</v>
      </c>
      <c r="AG164" t="s">
        <v>733</v>
      </c>
    </row>
    <row r="165" spans="1:35" x14ac:dyDescent="0.2">
      <c r="A165" t="s">
        <v>1078</v>
      </c>
      <c r="B165">
        <f t="shared" si="11"/>
        <v>7.183908045977011E-2</v>
      </c>
      <c r="C165">
        <f t="shared" si="12"/>
        <v>0.28735632183908044</v>
      </c>
      <c r="D165">
        <v>1.4</v>
      </c>
      <c r="E165">
        <f t="shared" si="8"/>
        <v>0.59999999999999987</v>
      </c>
      <c r="F165" t="s">
        <v>1099</v>
      </c>
      <c r="G165" t="s">
        <v>222</v>
      </c>
      <c r="H165" t="s">
        <v>700</v>
      </c>
      <c r="I165" t="s">
        <v>316</v>
      </c>
      <c r="J165" t="s">
        <v>465</v>
      </c>
      <c r="K165" t="s">
        <v>308</v>
      </c>
      <c r="L165" t="s">
        <v>41</v>
      </c>
      <c r="M165" t="s">
        <v>85</v>
      </c>
      <c r="N165" t="s">
        <v>734</v>
      </c>
      <c r="O165" t="s">
        <v>348</v>
      </c>
      <c r="P165" t="s">
        <v>465</v>
      </c>
      <c r="Q165" t="s">
        <v>279</v>
      </c>
      <c r="R165" t="s">
        <v>735</v>
      </c>
      <c r="V165" t="s">
        <v>222</v>
      </c>
      <c r="W165" t="s">
        <v>700</v>
      </c>
      <c r="X165" t="s">
        <v>316</v>
      </c>
      <c r="Y165" t="s">
        <v>465</v>
      </c>
      <c r="Z165" t="s">
        <v>308</v>
      </c>
      <c r="AA165" t="s">
        <v>41</v>
      </c>
      <c r="AB165" t="s">
        <v>85</v>
      </c>
      <c r="AC165" t="s">
        <v>734</v>
      </c>
      <c r="AD165" t="s">
        <v>348</v>
      </c>
      <c r="AE165" t="s">
        <v>465</v>
      </c>
      <c r="AF165" t="s">
        <v>279</v>
      </c>
      <c r="AG165" t="s">
        <v>735</v>
      </c>
    </row>
    <row r="166" spans="1:35" x14ac:dyDescent="0.2">
      <c r="A166" t="s">
        <v>1078</v>
      </c>
      <c r="B166">
        <f t="shared" si="11"/>
        <v>7.183908045977011E-2</v>
      </c>
      <c r="C166">
        <f t="shared" si="12"/>
        <v>0.28735632183908044</v>
      </c>
      <c r="D166">
        <v>1.3</v>
      </c>
      <c r="E166">
        <f t="shared" si="8"/>
        <v>0.5</v>
      </c>
      <c r="F166" t="s">
        <v>1099</v>
      </c>
      <c r="G166" t="s">
        <v>216</v>
      </c>
      <c r="H166" t="s">
        <v>102</v>
      </c>
      <c r="I166" t="s">
        <v>390</v>
      </c>
      <c r="J166" t="s">
        <v>581</v>
      </c>
      <c r="K166" t="s">
        <v>131</v>
      </c>
      <c r="L166" t="s">
        <v>315</v>
      </c>
      <c r="M166" t="s">
        <v>65</v>
      </c>
      <c r="N166" t="s">
        <v>107</v>
      </c>
      <c r="O166" t="s">
        <v>57</v>
      </c>
      <c r="P166" t="s">
        <v>67</v>
      </c>
      <c r="Q166" t="s">
        <v>582</v>
      </c>
      <c r="R166" t="s">
        <v>736</v>
      </c>
      <c r="V166" t="s">
        <v>216</v>
      </c>
      <c r="W166" t="s">
        <v>102</v>
      </c>
      <c r="X166" t="s">
        <v>390</v>
      </c>
      <c r="Y166" t="s">
        <v>581</v>
      </c>
      <c r="Z166" t="s">
        <v>131</v>
      </c>
      <c r="AA166" t="s">
        <v>315</v>
      </c>
      <c r="AB166" t="s">
        <v>65</v>
      </c>
      <c r="AC166" t="s">
        <v>107</v>
      </c>
      <c r="AD166" t="s">
        <v>57</v>
      </c>
      <c r="AE166" t="s">
        <v>67</v>
      </c>
      <c r="AF166" t="s">
        <v>582</v>
      </c>
      <c r="AG166" t="s">
        <v>736</v>
      </c>
    </row>
    <row r="167" spans="1:35" x14ac:dyDescent="0.2">
      <c r="A167" t="s">
        <v>1078</v>
      </c>
      <c r="B167">
        <f t="shared" si="11"/>
        <v>7.183908045977011E-2</v>
      </c>
      <c r="C167">
        <f t="shared" si="12"/>
        <v>0.28735632183908044</v>
      </c>
      <c r="D167">
        <v>1.2</v>
      </c>
      <c r="E167">
        <f t="shared" si="8"/>
        <v>0.39999999999999991</v>
      </c>
      <c r="F167" t="s">
        <v>1099</v>
      </c>
      <c r="G167" t="s">
        <v>269</v>
      </c>
      <c r="H167" t="s">
        <v>270</v>
      </c>
      <c r="I167" t="s">
        <v>147</v>
      </c>
      <c r="J167" t="s">
        <v>121</v>
      </c>
      <c r="K167" t="s">
        <v>48</v>
      </c>
      <c r="L167" t="s">
        <v>271</v>
      </c>
      <c r="M167" t="s">
        <v>94</v>
      </c>
      <c r="N167" t="s">
        <v>272</v>
      </c>
      <c r="O167" t="s">
        <v>94</v>
      </c>
      <c r="P167" t="s">
        <v>143</v>
      </c>
      <c r="Q167" t="s">
        <v>737</v>
      </c>
      <c r="R167" t="s">
        <v>144</v>
      </c>
      <c r="V167" t="s">
        <v>269</v>
      </c>
      <c r="W167" t="s">
        <v>270</v>
      </c>
      <c r="X167" t="s">
        <v>147</v>
      </c>
      <c r="Y167" t="s">
        <v>121</v>
      </c>
      <c r="Z167" t="s">
        <v>48</v>
      </c>
      <c r="AA167" t="s">
        <v>271</v>
      </c>
      <c r="AB167" t="s">
        <v>94</v>
      </c>
      <c r="AC167" t="s">
        <v>272</v>
      </c>
      <c r="AD167" t="s">
        <v>94</v>
      </c>
      <c r="AE167" t="s">
        <v>143</v>
      </c>
      <c r="AF167" t="s">
        <v>737</v>
      </c>
      <c r="AG167" t="s">
        <v>144</v>
      </c>
    </row>
    <row r="168" spans="1:35" x14ac:dyDescent="0.2">
      <c r="A168" t="s">
        <v>1078</v>
      </c>
      <c r="B168">
        <f t="shared" si="11"/>
        <v>7.183908045977011E-2</v>
      </c>
      <c r="C168">
        <f t="shared" si="12"/>
        <v>0.28735632183908044</v>
      </c>
      <c r="D168">
        <v>1.1000000000000001</v>
      </c>
      <c r="E168">
        <f t="shared" si="8"/>
        <v>0.30000000000000004</v>
      </c>
      <c r="F168" t="s">
        <v>1099</v>
      </c>
      <c r="G168" t="s">
        <v>274</v>
      </c>
      <c r="H168" t="s">
        <v>351</v>
      </c>
      <c r="I168" t="s">
        <v>109</v>
      </c>
      <c r="J168" t="s">
        <v>219</v>
      </c>
      <c r="K168" t="s">
        <v>80</v>
      </c>
      <c r="L168" t="s">
        <v>52</v>
      </c>
      <c r="M168" t="s">
        <v>223</v>
      </c>
      <c r="N168" t="s">
        <v>1</v>
      </c>
      <c r="O168" t="s">
        <v>738</v>
      </c>
      <c r="P168" t="s">
        <v>121</v>
      </c>
      <c r="Q168" t="s">
        <v>48</v>
      </c>
      <c r="R168" t="s">
        <v>739</v>
      </c>
      <c r="S168" t="s">
        <v>740</v>
      </c>
      <c r="V168" t="s">
        <v>274</v>
      </c>
      <c r="W168" t="s">
        <v>351</v>
      </c>
      <c r="X168" t="s">
        <v>109</v>
      </c>
      <c r="Y168" t="s">
        <v>219</v>
      </c>
      <c r="Z168" t="s">
        <v>80</v>
      </c>
      <c r="AA168" t="s">
        <v>52</v>
      </c>
      <c r="AB168" t="s">
        <v>223</v>
      </c>
      <c r="AC168" t="s">
        <v>1</v>
      </c>
      <c r="AD168" t="s">
        <v>738</v>
      </c>
      <c r="AE168" t="s">
        <v>121</v>
      </c>
      <c r="AF168" t="s">
        <v>48</v>
      </c>
      <c r="AG168" t="s">
        <v>739</v>
      </c>
      <c r="AH168" t="s">
        <v>740</v>
      </c>
    </row>
    <row r="169" spans="1:35" x14ac:dyDescent="0.2">
      <c r="A169" t="s">
        <v>1078</v>
      </c>
      <c r="B169">
        <f t="shared" si="11"/>
        <v>7.183908045977011E-2</v>
      </c>
      <c r="C169">
        <f t="shared" si="12"/>
        <v>0.28735632183908044</v>
      </c>
      <c r="D169">
        <v>1</v>
      </c>
      <c r="E169">
        <f t="shared" si="8"/>
        <v>0.19999999999999996</v>
      </c>
      <c r="F169" t="s">
        <v>1099</v>
      </c>
      <c r="G169" t="s">
        <v>269</v>
      </c>
      <c r="H169" t="s">
        <v>64</v>
      </c>
      <c r="I169" t="s">
        <v>444</v>
      </c>
      <c r="J169" t="s">
        <v>98</v>
      </c>
      <c r="K169" t="s">
        <v>338</v>
      </c>
      <c r="L169" t="s">
        <v>253</v>
      </c>
      <c r="M169" t="s">
        <v>741</v>
      </c>
      <c r="N169" t="s">
        <v>52</v>
      </c>
      <c r="O169" t="s">
        <v>388</v>
      </c>
      <c r="P169" t="s">
        <v>48</v>
      </c>
      <c r="Q169" t="s">
        <v>535</v>
      </c>
      <c r="V169" t="s">
        <v>269</v>
      </c>
      <c r="W169" t="s">
        <v>64</v>
      </c>
      <c r="X169" t="s">
        <v>444</v>
      </c>
      <c r="Y169" t="s">
        <v>98</v>
      </c>
      <c r="Z169" t="s">
        <v>338</v>
      </c>
      <c r="AA169" t="s">
        <v>253</v>
      </c>
      <c r="AB169" t="s">
        <v>741</v>
      </c>
      <c r="AC169" t="s">
        <v>52</v>
      </c>
      <c r="AD169" t="s">
        <v>388</v>
      </c>
      <c r="AE169" t="s">
        <v>48</v>
      </c>
      <c r="AF169" t="s">
        <v>535</v>
      </c>
    </row>
    <row r="170" spans="1:35" x14ac:dyDescent="0.2">
      <c r="A170" t="s">
        <v>1078</v>
      </c>
      <c r="B170">
        <f t="shared" si="11"/>
        <v>7.183908045977011E-2</v>
      </c>
      <c r="C170">
        <f t="shared" si="12"/>
        <v>0.28735632183908044</v>
      </c>
      <c r="D170">
        <v>0.90000000000000102</v>
      </c>
      <c r="E170">
        <f t="shared" si="8"/>
        <v>0.10000000000000098</v>
      </c>
      <c r="F170" t="s">
        <v>1099</v>
      </c>
      <c r="G170" t="s">
        <v>72</v>
      </c>
      <c r="H170" t="s">
        <v>516</v>
      </c>
      <c r="I170" t="s">
        <v>75</v>
      </c>
      <c r="J170" t="s">
        <v>1</v>
      </c>
      <c r="K170" t="s">
        <v>265</v>
      </c>
      <c r="L170" t="s">
        <v>191</v>
      </c>
      <c r="M170" t="s">
        <v>57</v>
      </c>
      <c r="N170" t="s">
        <v>184</v>
      </c>
      <c r="O170" t="s">
        <v>68</v>
      </c>
      <c r="P170" t="s">
        <v>78</v>
      </c>
      <c r="Q170" t="s">
        <v>291</v>
      </c>
      <c r="R170" t="s">
        <v>158</v>
      </c>
      <c r="S170" t="s">
        <v>48</v>
      </c>
      <c r="T170" t="s">
        <v>449</v>
      </c>
      <c r="V170" t="s">
        <v>72</v>
      </c>
      <c r="W170" t="s">
        <v>516</v>
      </c>
      <c r="X170" t="s">
        <v>75</v>
      </c>
      <c r="Y170" t="s">
        <v>1</v>
      </c>
      <c r="Z170" t="s">
        <v>265</v>
      </c>
      <c r="AA170" t="s">
        <v>191</v>
      </c>
      <c r="AB170" t="s">
        <v>57</v>
      </c>
      <c r="AC170" t="s">
        <v>184</v>
      </c>
      <c r="AD170" t="s">
        <v>68</v>
      </c>
      <c r="AE170" t="s">
        <v>78</v>
      </c>
      <c r="AF170" t="s">
        <v>291</v>
      </c>
      <c r="AG170" t="s">
        <v>158</v>
      </c>
      <c r="AH170" t="s">
        <v>48</v>
      </c>
      <c r="AI170" t="s">
        <v>449</v>
      </c>
    </row>
    <row r="171" spans="1:35" x14ac:dyDescent="0.2">
      <c r="A171" t="s">
        <v>1078</v>
      </c>
      <c r="B171">
        <f t="shared" si="11"/>
        <v>7.183908045977011E-2</v>
      </c>
      <c r="C171">
        <f t="shared" si="12"/>
        <v>0.28735632183908044</v>
      </c>
      <c r="D171">
        <v>0.80000000000000104</v>
      </c>
      <c r="E171">
        <f t="shared" si="8"/>
        <v>9.9920072216264089E-16</v>
      </c>
      <c r="F171" t="s">
        <v>1099</v>
      </c>
      <c r="G171" t="s">
        <v>210</v>
      </c>
      <c r="H171" t="s">
        <v>742</v>
      </c>
      <c r="I171" t="s">
        <v>193</v>
      </c>
      <c r="J171" t="s">
        <v>276</v>
      </c>
      <c r="K171" t="s">
        <v>689</v>
      </c>
      <c r="L171" t="s">
        <v>340</v>
      </c>
      <c r="M171" t="s">
        <v>52</v>
      </c>
      <c r="N171" t="s">
        <v>112</v>
      </c>
      <c r="O171" t="s">
        <v>743</v>
      </c>
      <c r="P171" t="s">
        <v>744</v>
      </c>
      <c r="V171" t="s">
        <v>210</v>
      </c>
      <c r="W171" t="s">
        <v>742</v>
      </c>
      <c r="X171" t="s">
        <v>193</v>
      </c>
      <c r="Y171" t="s">
        <v>276</v>
      </c>
      <c r="Z171" t="s">
        <v>689</v>
      </c>
      <c r="AB171" t="s">
        <v>52</v>
      </c>
      <c r="AC171" t="s">
        <v>112</v>
      </c>
      <c r="AD171" t="s">
        <v>743</v>
      </c>
      <c r="AE171" t="s">
        <v>744</v>
      </c>
    </row>
    <row r="172" spans="1:35" x14ac:dyDescent="0.2">
      <c r="A172" t="s">
        <v>1078</v>
      </c>
      <c r="B172">
        <f t="shared" si="11"/>
        <v>7.183908045977011E-2</v>
      </c>
      <c r="C172">
        <f t="shared" si="12"/>
        <v>0.28735632183908044</v>
      </c>
      <c r="D172">
        <v>0.70000000000000095</v>
      </c>
      <c r="E172">
        <f t="shared" si="8"/>
        <v>-9.999999999999909E-2</v>
      </c>
      <c r="F172" t="s">
        <v>1099</v>
      </c>
      <c r="G172" t="s">
        <v>72</v>
      </c>
      <c r="H172" t="s">
        <v>78</v>
      </c>
      <c r="I172" t="s">
        <v>164</v>
      </c>
      <c r="J172" t="s">
        <v>143</v>
      </c>
      <c r="K172" t="s">
        <v>165</v>
      </c>
      <c r="L172" t="s">
        <v>52</v>
      </c>
      <c r="M172" t="s">
        <v>166</v>
      </c>
      <c r="N172" t="s">
        <v>75</v>
      </c>
      <c r="O172" t="s">
        <v>1</v>
      </c>
      <c r="P172" t="s">
        <v>196</v>
      </c>
      <c r="Q172" t="s">
        <v>745</v>
      </c>
      <c r="R172" t="s">
        <v>121</v>
      </c>
      <c r="S172" t="s">
        <v>126</v>
      </c>
      <c r="V172" t="s">
        <v>72</v>
      </c>
      <c r="W172" t="s">
        <v>78</v>
      </c>
      <c r="X172" t="s">
        <v>164</v>
      </c>
      <c r="Y172" t="s">
        <v>143</v>
      </c>
      <c r="Z172" t="s">
        <v>165</v>
      </c>
      <c r="AA172" t="s">
        <v>52</v>
      </c>
      <c r="AB172" t="s">
        <v>166</v>
      </c>
      <c r="AC172" t="s">
        <v>75</v>
      </c>
      <c r="AD172" t="s">
        <v>1</v>
      </c>
      <c r="AG172" t="s">
        <v>121</v>
      </c>
    </row>
    <row r="173" spans="1:35" x14ac:dyDescent="0.2">
      <c r="A173" t="s">
        <v>1078</v>
      </c>
      <c r="B173">
        <f t="shared" si="11"/>
        <v>7.183908045977011E-2</v>
      </c>
      <c r="C173">
        <f t="shared" si="12"/>
        <v>0.28735632183908044</v>
      </c>
      <c r="D173">
        <v>0.6</v>
      </c>
      <c r="E173">
        <f t="shared" si="8"/>
        <v>-0.20000000000000007</v>
      </c>
      <c r="F173" t="s">
        <v>1099</v>
      </c>
      <c r="G173" t="s">
        <v>269</v>
      </c>
      <c r="H173" t="s">
        <v>270</v>
      </c>
      <c r="I173" t="s">
        <v>147</v>
      </c>
      <c r="J173" t="s">
        <v>121</v>
      </c>
      <c r="K173" t="s">
        <v>48</v>
      </c>
      <c r="L173" t="s">
        <v>95</v>
      </c>
      <c r="M173" t="s">
        <v>94</v>
      </c>
      <c r="N173" t="s">
        <v>272</v>
      </c>
      <c r="O173" t="s">
        <v>94</v>
      </c>
      <c r="P173" t="s">
        <v>143</v>
      </c>
      <c r="Q173" t="s">
        <v>58</v>
      </c>
      <c r="R173" t="s">
        <v>48</v>
      </c>
      <c r="S173" t="s">
        <v>273</v>
      </c>
      <c r="V173" t="s">
        <v>269</v>
      </c>
      <c r="Y173" t="s">
        <v>121</v>
      </c>
      <c r="Z173" t="s">
        <v>48</v>
      </c>
      <c r="AG173" t="s">
        <v>48</v>
      </c>
    </row>
    <row r="174" spans="1:35" x14ac:dyDescent="0.2">
      <c r="A174" t="s">
        <v>1078</v>
      </c>
      <c r="B174">
        <f t="shared" si="11"/>
        <v>7.183908045977011E-2</v>
      </c>
      <c r="C174">
        <f t="shared" si="12"/>
        <v>0.28735632183908044</v>
      </c>
      <c r="D174">
        <v>0.5</v>
      </c>
      <c r="E174">
        <f t="shared" si="8"/>
        <v>-0.30000000000000004</v>
      </c>
      <c r="F174" t="s">
        <v>1099</v>
      </c>
      <c r="G174" t="s">
        <v>297</v>
      </c>
      <c r="H174" t="s">
        <v>443</v>
      </c>
      <c r="I174" t="s">
        <v>67</v>
      </c>
      <c r="J174" t="s">
        <v>101</v>
      </c>
      <c r="K174" t="s">
        <v>44</v>
      </c>
      <c r="L174" t="s">
        <v>45</v>
      </c>
      <c r="M174" t="s">
        <v>523</v>
      </c>
      <c r="N174" t="s">
        <v>52</v>
      </c>
      <c r="O174" t="s">
        <v>268</v>
      </c>
      <c r="P174" t="s">
        <v>52</v>
      </c>
      <c r="Q174" t="s">
        <v>48</v>
      </c>
      <c r="R174" t="s">
        <v>746</v>
      </c>
      <c r="S174" t="s">
        <v>747</v>
      </c>
      <c r="T174" t="s">
        <v>224</v>
      </c>
    </row>
    <row r="175" spans="1:35" x14ac:dyDescent="0.2">
      <c r="A175" t="s">
        <v>1078</v>
      </c>
      <c r="B175">
        <f t="shared" si="11"/>
        <v>7.183908045977011E-2</v>
      </c>
      <c r="C175">
        <f t="shared" si="12"/>
        <v>0.28735632183908044</v>
      </c>
      <c r="D175">
        <v>0.4</v>
      </c>
      <c r="E175">
        <f t="shared" si="8"/>
        <v>-0.4</v>
      </c>
      <c r="F175" t="s">
        <v>1099</v>
      </c>
      <c r="G175" t="s">
        <v>72</v>
      </c>
      <c r="H175" t="s">
        <v>308</v>
      </c>
      <c r="I175" t="s">
        <v>748</v>
      </c>
      <c r="J175" t="s">
        <v>174</v>
      </c>
      <c r="K175" t="s">
        <v>115</v>
      </c>
      <c r="L175" t="s">
        <v>68</v>
      </c>
      <c r="M175" t="s">
        <v>281</v>
      </c>
      <c r="N175" t="s">
        <v>260</v>
      </c>
      <c r="O175" t="s">
        <v>48</v>
      </c>
      <c r="P175" t="s">
        <v>360</v>
      </c>
      <c r="Q175" t="s">
        <v>749</v>
      </c>
      <c r="R175" t="s">
        <v>284</v>
      </c>
    </row>
    <row r="176" spans="1:35" x14ac:dyDescent="0.2">
      <c r="A176" t="s">
        <v>1078</v>
      </c>
      <c r="B176">
        <f t="shared" si="11"/>
        <v>7.183908045977011E-2</v>
      </c>
      <c r="C176">
        <f t="shared" si="12"/>
        <v>0.28735632183908044</v>
      </c>
      <c r="D176">
        <v>0.3</v>
      </c>
      <c r="E176">
        <f t="shared" si="8"/>
        <v>-0.5</v>
      </c>
      <c r="F176" t="s">
        <v>1099</v>
      </c>
      <c r="G176" t="s">
        <v>72</v>
      </c>
      <c r="H176" t="s">
        <v>235</v>
      </c>
      <c r="I176" t="s">
        <v>662</v>
      </c>
      <c r="J176" t="s">
        <v>109</v>
      </c>
      <c r="K176" t="s">
        <v>67</v>
      </c>
      <c r="L176" t="s">
        <v>68</v>
      </c>
      <c r="M176" t="s">
        <v>137</v>
      </c>
      <c r="N176" t="s">
        <v>207</v>
      </c>
      <c r="O176" t="s">
        <v>390</v>
      </c>
      <c r="P176" t="s">
        <v>330</v>
      </c>
      <c r="Q176" t="s">
        <v>42</v>
      </c>
      <c r="R176" t="s">
        <v>750</v>
      </c>
    </row>
    <row r="177" spans="1:35" x14ac:dyDescent="0.2">
      <c r="A177" t="s">
        <v>1078</v>
      </c>
      <c r="B177">
        <f t="shared" si="11"/>
        <v>7.183908045977011E-2</v>
      </c>
      <c r="C177">
        <f t="shared" si="12"/>
        <v>0.28735632183908044</v>
      </c>
      <c r="D177">
        <v>0.2</v>
      </c>
      <c r="E177">
        <f t="shared" si="8"/>
        <v>-0.60000000000000009</v>
      </c>
      <c r="F177" t="s">
        <v>1099</v>
      </c>
      <c r="G177" t="s">
        <v>50</v>
      </c>
      <c r="H177" t="s">
        <v>144</v>
      </c>
      <c r="I177" t="s">
        <v>261</v>
      </c>
      <c r="J177" t="s">
        <v>1</v>
      </c>
      <c r="K177" t="s">
        <v>60</v>
      </c>
      <c r="L177" t="s">
        <v>97</v>
      </c>
      <c r="M177" t="s">
        <v>250</v>
      </c>
      <c r="N177" t="s">
        <v>131</v>
      </c>
      <c r="O177" t="s">
        <v>127</v>
      </c>
      <c r="P177" t="s">
        <v>153</v>
      </c>
      <c r="Q177" t="s">
        <v>98</v>
      </c>
      <c r="R177" t="s">
        <v>99</v>
      </c>
    </row>
    <row r="178" spans="1:35" x14ac:dyDescent="0.2">
      <c r="A178" t="s">
        <v>1078</v>
      </c>
      <c r="B178">
        <f t="shared" si="11"/>
        <v>7.183908045977011E-2</v>
      </c>
      <c r="C178">
        <f t="shared" si="12"/>
        <v>0.28735632183908044</v>
      </c>
      <c r="D178">
        <v>9.9999999999999895E-2</v>
      </c>
      <c r="E178">
        <f t="shared" si="8"/>
        <v>-0.70000000000000018</v>
      </c>
      <c r="F178" t="s">
        <v>1099</v>
      </c>
      <c r="G178" t="s">
        <v>72</v>
      </c>
      <c r="H178" t="s">
        <v>751</v>
      </c>
      <c r="I178" t="s">
        <v>752</v>
      </c>
      <c r="J178" t="s">
        <v>119</v>
      </c>
      <c r="K178" t="s">
        <v>753</v>
      </c>
      <c r="L178" t="s">
        <v>245</v>
      </c>
      <c r="M178" t="s">
        <v>708</v>
      </c>
      <c r="N178" t="s">
        <v>754</v>
      </c>
      <c r="O178" t="s">
        <v>709</v>
      </c>
      <c r="P178" t="s">
        <v>63</v>
      </c>
    </row>
    <row r="179" spans="1:35" x14ac:dyDescent="0.2">
      <c r="A179" t="s">
        <v>1078</v>
      </c>
      <c r="B179">
        <f t="shared" si="11"/>
        <v>7.183908045977011E-2</v>
      </c>
      <c r="C179">
        <f t="shared" si="12"/>
        <v>0.28735632183908044</v>
      </c>
      <c r="D179">
        <v>0</v>
      </c>
      <c r="E179">
        <f t="shared" si="8"/>
        <v>-0.8</v>
      </c>
      <c r="F179" t="s">
        <v>1099</v>
      </c>
      <c r="G179" t="s">
        <v>436</v>
      </c>
      <c r="H179" t="s">
        <v>119</v>
      </c>
      <c r="I179" t="s">
        <v>755</v>
      </c>
      <c r="J179" t="s">
        <v>48</v>
      </c>
      <c r="K179" t="s">
        <v>209</v>
      </c>
      <c r="L179" t="s">
        <v>287</v>
      </c>
      <c r="M179" t="s">
        <v>140</v>
      </c>
      <c r="N179" t="s">
        <v>101</v>
      </c>
      <c r="O179" t="s">
        <v>57</v>
      </c>
      <c r="P179" t="s">
        <v>465</v>
      </c>
      <c r="Q179" t="s">
        <v>363</v>
      </c>
    </row>
    <row r="180" spans="1:35" x14ac:dyDescent="0.2">
      <c r="A180" t="s">
        <v>1078</v>
      </c>
      <c r="B180">
        <f t="shared" si="11"/>
        <v>7.183908045977011E-2</v>
      </c>
      <c r="C180">
        <f t="shared" si="12"/>
        <v>0.28735632183908044</v>
      </c>
      <c r="D180">
        <v>-0.1</v>
      </c>
      <c r="E180">
        <f t="shared" si="8"/>
        <v>-0.9</v>
      </c>
      <c r="F180" t="s">
        <v>1099</v>
      </c>
      <c r="G180" t="s">
        <v>82</v>
      </c>
      <c r="H180" t="s">
        <v>504</v>
      </c>
      <c r="I180" t="s">
        <v>304</v>
      </c>
      <c r="J180" t="s">
        <v>756</v>
      </c>
      <c r="K180" t="s">
        <v>757</v>
      </c>
      <c r="L180" t="s">
        <v>1</v>
      </c>
      <c r="M180" t="s">
        <v>758</v>
      </c>
      <c r="N180" t="s">
        <v>277</v>
      </c>
      <c r="O180" t="s">
        <v>121</v>
      </c>
      <c r="P180" t="s">
        <v>759</v>
      </c>
      <c r="Q180" t="s">
        <v>760</v>
      </c>
    </row>
    <row r="181" spans="1:35" x14ac:dyDescent="0.2">
      <c r="A181" t="s">
        <v>1078</v>
      </c>
      <c r="B181">
        <f t="shared" si="11"/>
        <v>7.183908045977011E-2</v>
      </c>
      <c r="C181">
        <f t="shared" si="12"/>
        <v>0.28735632183908044</v>
      </c>
      <c r="D181">
        <v>-0.2</v>
      </c>
      <c r="E181">
        <f t="shared" si="8"/>
        <v>-1</v>
      </c>
      <c r="F181" t="s">
        <v>1099</v>
      </c>
      <c r="G181" t="s">
        <v>473</v>
      </c>
      <c r="H181" t="s">
        <v>75</v>
      </c>
      <c r="I181" t="s">
        <v>584</v>
      </c>
      <c r="J181" t="s">
        <v>46</v>
      </c>
      <c r="K181" t="s">
        <v>489</v>
      </c>
      <c r="L181" t="s">
        <v>416</v>
      </c>
      <c r="M181" t="s">
        <v>75</v>
      </c>
      <c r="N181" t="s">
        <v>48</v>
      </c>
      <c r="O181" t="s">
        <v>761</v>
      </c>
      <c r="P181" t="s">
        <v>762</v>
      </c>
      <c r="Q181" t="s">
        <v>542</v>
      </c>
    </row>
    <row r="182" spans="1:35" x14ac:dyDescent="0.2">
      <c r="A182" t="s">
        <v>1079</v>
      </c>
      <c r="B182">
        <f>1/25.62</f>
        <v>3.9032006245121001E-2</v>
      </c>
      <c r="C182">
        <f>4/25.62</f>
        <v>0.156128024980484</v>
      </c>
      <c r="D182">
        <v>1.7</v>
      </c>
      <c r="E182">
        <f t="shared" si="8"/>
        <v>0.89999999999999991</v>
      </c>
      <c r="F182" t="s">
        <v>1099</v>
      </c>
      <c r="G182" t="s">
        <v>302</v>
      </c>
      <c r="H182" t="s">
        <v>764</v>
      </c>
      <c r="I182" t="s">
        <v>200</v>
      </c>
      <c r="J182" t="s">
        <v>147</v>
      </c>
      <c r="K182" t="s">
        <v>536</v>
      </c>
      <c r="L182" t="s">
        <v>109</v>
      </c>
      <c r="M182" t="s">
        <v>57</v>
      </c>
      <c r="N182" t="s">
        <v>51</v>
      </c>
      <c r="O182" t="s">
        <v>77</v>
      </c>
      <c r="P182" t="s">
        <v>52</v>
      </c>
      <c r="Q182" t="s">
        <v>48</v>
      </c>
      <c r="R182" t="s">
        <v>765</v>
      </c>
      <c r="S182" t="s">
        <v>766</v>
      </c>
      <c r="V182" t="s">
        <v>302</v>
      </c>
      <c r="W182" t="s">
        <v>764</v>
      </c>
      <c r="X182" t="s">
        <v>200</v>
      </c>
      <c r="Y182" t="s">
        <v>147</v>
      </c>
      <c r="Z182" t="s">
        <v>536</v>
      </c>
      <c r="AA182" t="s">
        <v>109</v>
      </c>
      <c r="AB182" t="s">
        <v>57</v>
      </c>
      <c r="AC182" t="s">
        <v>51</v>
      </c>
      <c r="AD182" t="s">
        <v>77</v>
      </c>
      <c r="AE182" t="s">
        <v>52</v>
      </c>
      <c r="AF182" t="s">
        <v>48</v>
      </c>
      <c r="AG182" t="s">
        <v>765</v>
      </c>
      <c r="AH182" t="s">
        <v>766</v>
      </c>
    </row>
    <row r="183" spans="1:35" x14ac:dyDescent="0.2">
      <c r="A183" t="s">
        <v>1079</v>
      </c>
      <c r="B183">
        <f t="shared" ref="B183:B201" si="13">1/25.62</f>
        <v>3.9032006245121001E-2</v>
      </c>
      <c r="C183">
        <f t="shared" ref="C183:C201" si="14">4/25.62</f>
        <v>0.156128024980484</v>
      </c>
      <c r="D183">
        <v>1.6</v>
      </c>
      <c r="E183">
        <f t="shared" si="8"/>
        <v>0.8</v>
      </c>
      <c r="F183" t="s">
        <v>1099</v>
      </c>
      <c r="G183" t="s">
        <v>473</v>
      </c>
      <c r="H183" t="s">
        <v>438</v>
      </c>
      <c r="I183" t="s">
        <v>65</v>
      </c>
      <c r="J183" t="s">
        <v>767</v>
      </c>
      <c r="K183" t="s">
        <v>48</v>
      </c>
      <c r="L183" t="s">
        <v>768</v>
      </c>
      <c r="M183" t="s">
        <v>489</v>
      </c>
      <c r="N183" t="s">
        <v>143</v>
      </c>
      <c r="O183" t="s">
        <v>69</v>
      </c>
      <c r="P183" t="s">
        <v>584</v>
      </c>
      <c r="Q183" t="s">
        <v>769</v>
      </c>
      <c r="V183" t="s">
        <v>473</v>
      </c>
      <c r="W183" t="s">
        <v>438</v>
      </c>
      <c r="X183" t="s">
        <v>65</v>
      </c>
      <c r="Y183" t="s">
        <v>767</v>
      </c>
      <c r="Z183" t="s">
        <v>48</v>
      </c>
      <c r="AA183" t="s">
        <v>768</v>
      </c>
      <c r="AB183" t="s">
        <v>489</v>
      </c>
      <c r="AC183" t="s">
        <v>143</v>
      </c>
      <c r="AD183" t="s">
        <v>69</v>
      </c>
      <c r="AE183" t="s">
        <v>584</v>
      </c>
      <c r="AF183" t="s">
        <v>769</v>
      </c>
    </row>
    <row r="184" spans="1:35" x14ac:dyDescent="0.2">
      <c r="A184" t="s">
        <v>1079</v>
      </c>
      <c r="B184">
        <f t="shared" si="13"/>
        <v>3.9032006245121001E-2</v>
      </c>
      <c r="C184">
        <f t="shared" si="14"/>
        <v>0.156128024980484</v>
      </c>
      <c r="D184">
        <v>1.5</v>
      </c>
      <c r="E184">
        <f t="shared" si="8"/>
        <v>0.7</v>
      </c>
      <c r="F184" t="s">
        <v>1099</v>
      </c>
      <c r="G184" t="s">
        <v>50</v>
      </c>
      <c r="H184" t="s">
        <v>354</v>
      </c>
      <c r="I184" t="s">
        <v>52</v>
      </c>
      <c r="J184" t="s">
        <v>176</v>
      </c>
      <c r="K184" t="s">
        <v>41</v>
      </c>
      <c r="L184" t="s">
        <v>48</v>
      </c>
      <c r="M184" t="s">
        <v>148</v>
      </c>
      <c r="N184" t="s">
        <v>509</v>
      </c>
      <c r="O184" t="s">
        <v>245</v>
      </c>
      <c r="P184" t="s">
        <v>68</v>
      </c>
      <c r="Q184" t="s">
        <v>368</v>
      </c>
      <c r="R184" t="s">
        <v>41</v>
      </c>
      <c r="S184" t="s">
        <v>48</v>
      </c>
      <c r="T184" t="s">
        <v>770</v>
      </c>
      <c r="V184" t="s">
        <v>50</v>
      </c>
      <c r="W184" t="s">
        <v>354</v>
      </c>
      <c r="X184" t="s">
        <v>52</v>
      </c>
      <c r="Y184" t="s">
        <v>176</v>
      </c>
      <c r="Z184" t="s">
        <v>41</v>
      </c>
      <c r="AA184" t="s">
        <v>48</v>
      </c>
      <c r="AB184" t="s">
        <v>148</v>
      </c>
      <c r="AC184" t="s">
        <v>509</v>
      </c>
      <c r="AD184" t="s">
        <v>245</v>
      </c>
      <c r="AE184" t="s">
        <v>68</v>
      </c>
      <c r="AF184" t="s">
        <v>368</v>
      </c>
      <c r="AG184" t="s">
        <v>41</v>
      </c>
      <c r="AH184" t="s">
        <v>48</v>
      </c>
      <c r="AI184" t="s">
        <v>770</v>
      </c>
    </row>
    <row r="185" spans="1:35" x14ac:dyDescent="0.2">
      <c r="A185" t="s">
        <v>1079</v>
      </c>
      <c r="B185">
        <f t="shared" si="13"/>
        <v>3.9032006245121001E-2</v>
      </c>
      <c r="C185">
        <f t="shared" si="14"/>
        <v>0.156128024980484</v>
      </c>
      <c r="D185">
        <v>1.4</v>
      </c>
      <c r="E185">
        <f t="shared" si="8"/>
        <v>0.59999999999999987</v>
      </c>
      <c r="F185" t="s">
        <v>1099</v>
      </c>
      <c r="G185" t="s">
        <v>297</v>
      </c>
      <c r="H185" t="s">
        <v>443</v>
      </c>
      <c r="I185" t="s">
        <v>67</v>
      </c>
      <c r="J185" t="s">
        <v>101</v>
      </c>
      <c r="K185" t="s">
        <v>44</v>
      </c>
      <c r="L185" t="s">
        <v>166</v>
      </c>
      <c r="M185" t="s">
        <v>224</v>
      </c>
      <c r="N185" t="s">
        <v>530</v>
      </c>
      <c r="O185" t="s">
        <v>47</v>
      </c>
      <c r="P185" t="s">
        <v>771</v>
      </c>
      <c r="Q185" t="s">
        <v>41</v>
      </c>
      <c r="R185" t="s">
        <v>63</v>
      </c>
      <c r="V185" t="s">
        <v>297</v>
      </c>
      <c r="W185" t="s">
        <v>443</v>
      </c>
      <c r="X185" t="s">
        <v>67</v>
      </c>
      <c r="Y185" t="s">
        <v>101</v>
      </c>
      <c r="Z185" t="s">
        <v>44</v>
      </c>
      <c r="AA185" t="s">
        <v>166</v>
      </c>
      <c r="AB185" t="s">
        <v>224</v>
      </c>
      <c r="AC185" t="s">
        <v>530</v>
      </c>
      <c r="AD185" t="s">
        <v>47</v>
      </c>
      <c r="AE185" t="s">
        <v>771</v>
      </c>
      <c r="AF185" t="s">
        <v>41</v>
      </c>
      <c r="AG185" t="s">
        <v>63</v>
      </c>
    </row>
    <row r="186" spans="1:35" x14ac:dyDescent="0.2">
      <c r="A186" t="s">
        <v>1079</v>
      </c>
      <c r="B186">
        <f t="shared" si="13"/>
        <v>3.9032006245121001E-2</v>
      </c>
      <c r="C186">
        <f t="shared" si="14"/>
        <v>0.156128024980484</v>
      </c>
      <c r="D186">
        <v>1.3</v>
      </c>
      <c r="E186">
        <f t="shared" si="8"/>
        <v>0.5</v>
      </c>
      <c r="F186" t="s">
        <v>1099</v>
      </c>
      <c r="G186" t="s">
        <v>473</v>
      </c>
      <c r="H186" t="s">
        <v>75</v>
      </c>
      <c r="I186" t="s">
        <v>267</v>
      </c>
      <c r="J186" t="s">
        <v>140</v>
      </c>
      <c r="K186" t="s">
        <v>1</v>
      </c>
      <c r="L186" t="s">
        <v>120</v>
      </c>
      <c r="M186" t="s">
        <v>121</v>
      </c>
      <c r="N186" t="s">
        <v>98</v>
      </c>
      <c r="O186" t="s">
        <v>123</v>
      </c>
      <c r="P186" t="s">
        <v>124</v>
      </c>
      <c r="Q186" t="s">
        <v>125</v>
      </c>
      <c r="R186" t="s">
        <v>126</v>
      </c>
      <c r="V186" t="s">
        <v>473</v>
      </c>
      <c r="W186" t="s">
        <v>75</v>
      </c>
      <c r="X186" t="s">
        <v>267</v>
      </c>
      <c r="Y186" t="s">
        <v>140</v>
      </c>
      <c r="Z186" t="s">
        <v>1</v>
      </c>
      <c r="AA186" t="s">
        <v>120</v>
      </c>
      <c r="AB186" t="s">
        <v>121</v>
      </c>
      <c r="AC186" t="s">
        <v>98</v>
      </c>
      <c r="AD186" t="s">
        <v>123</v>
      </c>
      <c r="AE186" t="s">
        <v>124</v>
      </c>
      <c r="AF186" t="s">
        <v>125</v>
      </c>
      <c r="AG186" t="s">
        <v>126</v>
      </c>
    </row>
    <row r="187" spans="1:35" x14ac:dyDescent="0.2">
      <c r="A187" t="s">
        <v>1079</v>
      </c>
      <c r="B187">
        <f t="shared" si="13"/>
        <v>3.9032006245121001E-2</v>
      </c>
      <c r="C187">
        <f t="shared" si="14"/>
        <v>0.156128024980484</v>
      </c>
      <c r="D187">
        <v>1.2</v>
      </c>
      <c r="E187">
        <f t="shared" si="8"/>
        <v>0.39999999999999991</v>
      </c>
      <c r="F187" t="s">
        <v>1099</v>
      </c>
      <c r="G187" t="s">
        <v>72</v>
      </c>
      <c r="H187" t="s">
        <v>353</v>
      </c>
      <c r="I187" t="s">
        <v>515</v>
      </c>
      <c r="J187" t="s">
        <v>98</v>
      </c>
      <c r="K187" t="s">
        <v>237</v>
      </c>
      <c r="L187" t="s">
        <v>521</v>
      </c>
      <c r="M187" t="s">
        <v>513</v>
      </c>
      <c r="N187" t="s">
        <v>140</v>
      </c>
      <c r="O187" t="s">
        <v>108</v>
      </c>
      <c r="P187" t="s">
        <v>772</v>
      </c>
      <c r="Q187" t="s">
        <v>276</v>
      </c>
      <c r="V187" t="s">
        <v>72</v>
      </c>
      <c r="W187" t="s">
        <v>353</v>
      </c>
      <c r="X187" t="s">
        <v>515</v>
      </c>
      <c r="Y187" t="s">
        <v>98</v>
      </c>
      <c r="Z187" t="s">
        <v>237</v>
      </c>
      <c r="AA187" t="s">
        <v>521</v>
      </c>
      <c r="AC187" t="s">
        <v>140</v>
      </c>
      <c r="AD187" t="s">
        <v>108</v>
      </c>
      <c r="AE187" t="s">
        <v>772</v>
      </c>
      <c r="AF187" t="s">
        <v>276</v>
      </c>
    </row>
    <row r="188" spans="1:35" x14ac:dyDescent="0.2">
      <c r="A188" t="s">
        <v>1079</v>
      </c>
      <c r="B188">
        <f t="shared" si="13"/>
        <v>3.9032006245121001E-2</v>
      </c>
      <c r="C188">
        <f t="shared" si="14"/>
        <v>0.156128024980484</v>
      </c>
      <c r="D188">
        <v>1.1000000000000001</v>
      </c>
      <c r="E188">
        <f t="shared" si="8"/>
        <v>0.30000000000000004</v>
      </c>
      <c r="F188" t="s">
        <v>1099</v>
      </c>
      <c r="G188" t="s">
        <v>773</v>
      </c>
      <c r="H188" t="s">
        <v>48</v>
      </c>
      <c r="I188" t="s">
        <v>774</v>
      </c>
      <c r="J188" t="s">
        <v>41</v>
      </c>
      <c r="K188" t="s">
        <v>48</v>
      </c>
      <c r="L188" t="s">
        <v>775</v>
      </c>
      <c r="M188" t="s">
        <v>669</v>
      </c>
      <c r="N188" t="s">
        <v>101</v>
      </c>
      <c r="O188" t="s">
        <v>776</v>
      </c>
      <c r="P188" t="s">
        <v>48</v>
      </c>
      <c r="Q188" t="s">
        <v>777</v>
      </c>
      <c r="R188" t="s">
        <v>778</v>
      </c>
      <c r="V188" t="s">
        <v>773</v>
      </c>
      <c r="W188" t="s">
        <v>48</v>
      </c>
      <c r="Z188" t="s">
        <v>48</v>
      </c>
      <c r="AB188" t="s">
        <v>669</v>
      </c>
      <c r="AC188" t="s">
        <v>101</v>
      </c>
      <c r="AE188" t="s">
        <v>48</v>
      </c>
    </row>
    <row r="189" spans="1:35" x14ac:dyDescent="0.2">
      <c r="A189" t="s">
        <v>1079</v>
      </c>
      <c r="B189">
        <f t="shared" si="13"/>
        <v>3.9032006245121001E-2</v>
      </c>
      <c r="C189">
        <f t="shared" si="14"/>
        <v>0.156128024980484</v>
      </c>
      <c r="D189">
        <v>1</v>
      </c>
      <c r="E189">
        <f t="shared" si="8"/>
        <v>0.19999999999999996</v>
      </c>
      <c r="F189" t="s">
        <v>1099</v>
      </c>
      <c r="G189" t="s">
        <v>72</v>
      </c>
      <c r="H189" t="s">
        <v>779</v>
      </c>
      <c r="I189" t="s">
        <v>780</v>
      </c>
      <c r="J189" t="s">
        <v>98</v>
      </c>
      <c r="K189" t="s">
        <v>781</v>
      </c>
      <c r="L189" t="s">
        <v>128</v>
      </c>
      <c r="M189" t="s">
        <v>48</v>
      </c>
      <c r="N189" t="s">
        <v>561</v>
      </c>
      <c r="O189" t="s">
        <v>57</v>
      </c>
      <c r="P189" t="s">
        <v>782</v>
      </c>
      <c r="Q189" t="s">
        <v>1</v>
      </c>
      <c r="R189" t="s">
        <v>783</v>
      </c>
    </row>
    <row r="190" spans="1:35" x14ac:dyDescent="0.2">
      <c r="A190" t="s">
        <v>1079</v>
      </c>
      <c r="B190">
        <f t="shared" si="13"/>
        <v>3.9032006245121001E-2</v>
      </c>
      <c r="C190">
        <f t="shared" si="14"/>
        <v>0.156128024980484</v>
      </c>
      <c r="D190">
        <v>0.90000000000000102</v>
      </c>
      <c r="E190">
        <f t="shared" si="8"/>
        <v>0.10000000000000098</v>
      </c>
      <c r="F190" t="s">
        <v>1099</v>
      </c>
      <c r="G190" t="s">
        <v>274</v>
      </c>
      <c r="H190" t="s">
        <v>151</v>
      </c>
      <c r="I190" t="s">
        <v>205</v>
      </c>
      <c r="J190" t="s">
        <v>52</v>
      </c>
      <c r="K190" t="s">
        <v>784</v>
      </c>
      <c r="L190" t="s">
        <v>52</v>
      </c>
      <c r="M190" t="s">
        <v>48</v>
      </c>
      <c r="N190" t="s">
        <v>449</v>
      </c>
      <c r="O190" t="s">
        <v>88</v>
      </c>
      <c r="P190" t="s">
        <v>68</v>
      </c>
      <c r="Q190" t="s">
        <v>268</v>
      </c>
      <c r="R190" t="s">
        <v>47</v>
      </c>
      <c r="S190" t="s">
        <v>85</v>
      </c>
      <c r="T190" t="s">
        <v>319</v>
      </c>
    </row>
    <row r="191" spans="1:35" x14ac:dyDescent="0.2">
      <c r="A191" t="s">
        <v>1079</v>
      </c>
      <c r="B191">
        <f t="shared" si="13"/>
        <v>3.9032006245121001E-2</v>
      </c>
      <c r="C191">
        <f t="shared" si="14"/>
        <v>0.156128024980484</v>
      </c>
      <c r="D191">
        <v>0.80000000000000104</v>
      </c>
      <c r="E191">
        <f t="shared" si="8"/>
        <v>9.9920072216264089E-16</v>
      </c>
      <c r="F191" t="s">
        <v>1099</v>
      </c>
      <c r="G191" t="s">
        <v>72</v>
      </c>
      <c r="H191" t="s">
        <v>785</v>
      </c>
      <c r="I191" t="s">
        <v>460</v>
      </c>
      <c r="J191" t="s">
        <v>67</v>
      </c>
      <c r="K191" t="s">
        <v>48</v>
      </c>
      <c r="L191" t="s">
        <v>53</v>
      </c>
      <c r="M191" t="s">
        <v>75</v>
      </c>
      <c r="N191" t="s">
        <v>786</v>
      </c>
      <c r="O191" t="s">
        <v>140</v>
      </c>
      <c r="P191" t="s">
        <v>48</v>
      </c>
      <c r="Q191" t="s">
        <v>497</v>
      </c>
      <c r="R191" t="s">
        <v>750</v>
      </c>
    </row>
    <row r="192" spans="1:35" x14ac:dyDescent="0.2">
      <c r="A192" t="s">
        <v>1079</v>
      </c>
      <c r="B192">
        <f t="shared" si="13"/>
        <v>3.9032006245121001E-2</v>
      </c>
      <c r="C192">
        <f t="shared" si="14"/>
        <v>0.156128024980484</v>
      </c>
      <c r="D192">
        <v>0.70000000000000095</v>
      </c>
      <c r="E192">
        <f t="shared" si="8"/>
        <v>-9.999999999999909E-2</v>
      </c>
      <c r="F192" t="s">
        <v>1099</v>
      </c>
      <c r="G192" t="s">
        <v>473</v>
      </c>
      <c r="H192" t="s">
        <v>340</v>
      </c>
      <c r="I192" t="s">
        <v>52</v>
      </c>
      <c r="J192" t="s">
        <v>524</v>
      </c>
      <c r="K192" t="s">
        <v>109</v>
      </c>
      <c r="L192" t="s">
        <v>48</v>
      </c>
      <c r="M192" t="s">
        <v>148</v>
      </c>
      <c r="N192" t="s">
        <v>787</v>
      </c>
      <c r="O192" t="s">
        <v>416</v>
      </c>
      <c r="P192" t="s">
        <v>496</v>
      </c>
      <c r="Q192" t="s">
        <v>140</v>
      </c>
      <c r="R192" t="s">
        <v>122</v>
      </c>
      <c r="S192" t="s">
        <v>383</v>
      </c>
    </row>
    <row r="193" spans="1:35" x14ac:dyDescent="0.2">
      <c r="A193" t="s">
        <v>1079</v>
      </c>
      <c r="B193">
        <f t="shared" si="13"/>
        <v>3.9032006245121001E-2</v>
      </c>
      <c r="C193">
        <f t="shared" si="14"/>
        <v>0.156128024980484</v>
      </c>
      <c r="D193">
        <v>0.6</v>
      </c>
      <c r="E193">
        <f t="shared" si="8"/>
        <v>-0.20000000000000007</v>
      </c>
      <c r="F193" t="s">
        <v>1099</v>
      </c>
      <c r="G193" t="s">
        <v>242</v>
      </c>
      <c r="H193" t="s">
        <v>353</v>
      </c>
      <c r="I193" t="s">
        <v>788</v>
      </c>
      <c r="J193" t="s">
        <v>70</v>
      </c>
      <c r="K193" t="s">
        <v>106</v>
      </c>
      <c r="L193" t="s">
        <v>48</v>
      </c>
      <c r="M193" t="s">
        <v>770</v>
      </c>
      <c r="N193" t="s">
        <v>158</v>
      </c>
      <c r="O193" t="s">
        <v>403</v>
      </c>
      <c r="P193" t="s">
        <v>448</v>
      </c>
    </row>
    <row r="194" spans="1:35" x14ac:dyDescent="0.2">
      <c r="A194" t="s">
        <v>1079</v>
      </c>
      <c r="B194">
        <f t="shared" si="13"/>
        <v>3.9032006245121001E-2</v>
      </c>
      <c r="C194">
        <f t="shared" si="14"/>
        <v>0.156128024980484</v>
      </c>
      <c r="D194">
        <v>0.5</v>
      </c>
      <c r="E194">
        <f t="shared" si="8"/>
        <v>-0.30000000000000004</v>
      </c>
      <c r="F194" t="s">
        <v>1099</v>
      </c>
      <c r="G194" t="s">
        <v>72</v>
      </c>
      <c r="H194" t="s">
        <v>431</v>
      </c>
      <c r="I194" t="s">
        <v>789</v>
      </c>
      <c r="J194" t="s">
        <v>48</v>
      </c>
      <c r="K194" t="s">
        <v>346</v>
      </c>
      <c r="L194" t="s">
        <v>308</v>
      </c>
      <c r="M194" t="s">
        <v>41</v>
      </c>
      <c r="N194" t="s">
        <v>406</v>
      </c>
      <c r="O194" t="s">
        <v>433</v>
      </c>
      <c r="P194" t="s">
        <v>140</v>
      </c>
      <c r="Q194" t="s">
        <v>309</v>
      </c>
      <c r="R194" t="s">
        <v>121</v>
      </c>
      <c r="S194" t="s">
        <v>48</v>
      </c>
      <c r="T194" t="s">
        <v>276</v>
      </c>
    </row>
    <row r="195" spans="1:35" x14ac:dyDescent="0.2">
      <c r="A195" t="s">
        <v>1079</v>
      </c>
      <c r="B195">
        <f t="shared" si="13"/>
        <v>3.9032006245121001E-2</v>
      </c>
      <c r="C195">
        <f t="shared" si="14"/>
        <v>0.156128024980484</v>
      </c>
      <c r="D195">
        <v>0.4</v>
      </c>
      <c r="E195">
        <f t="shared" si="8"/>
        <v>-0.4</v>
      </c>
      <c r="F195" t="s">
        <v>1099</v>
      </c>
      <c r="G195" t="s">
        <v>210</v>
      </c>
      <c r="H195" t="s">
        <v>733</v>
      </c>
      <c r="I195" t="s">
        <v>75</v>
      </c>
      <c r="J195" t="s">
        <v>790</v>
      </c>
      <c r="K195" t="s">
        <v>68</v>
      </c>
      <c r="L195" t="s">
        <v>337</v>
      </c>
      <c r="M195" t="s">
        <v>119</v>
      </c>
      <c r="N195" t="s">
        <v>52</v>
      </c>
      <c r="O195" t="s">
        <v>54</v>
      </c>
      <c r="P195" t="s">
        <v>334</v>
      </c>
      <c r="Q195" t="s">
        <v>791</v>
      </c>
    </row>
    <row r="196" spans="1:35" x14ac:dyDescent="0.2">
      <c r="A196" t="s">
        <v>1079</v>
      </c>
      <c r="B196">
        <f t="shared" si="13"/>
        <v>3.9032006245121001E-2</v>
      </c>
      <c r="C196">
        <f t="shared" si="14"/>
        <v>0.156128024980484</v>
      </c>
      <c r="D196">
        <v>0.3</v>
      </c>
      <c r="E196">
        <f t="shared" ref="E196:E241" si="15">D196-0.8</f>
        <v>-0.5</v>
      </c>
      <c r="F196" t="s">
        <v>1099</v>
      </c>
      <c r="G196" t="s">
        <v>182</v>
      </c>
      <c r="H196" t="s">
        <v>713</v>
      </c>
      <c r="I196" t="s">
        <v>782</v>
      </c>
      <c r="J196" t="s">
        <v>122</v>
      </c>
      <c r="K196" t="s">
        <v>148</v>
      </c>
      <c r="L196" t="s">
        <v>243</v>
      </c>
      <c r="M196" t="s">
        <v>128</v>
      </c>
      <c r="N196" t="s">
        <v>48</v>
      </c>
      <c r="O196" t="s">
        <v>792</v>
      </c>
      <c r="P196" t="s">
        <v>672</v>
      </c>
      <c r="Q196" t="s">
        <v>48</v>
      </c>
      <c r="R196" t="s">
        <v>256</v>
      </c>
      <c r="S196" t="s">
        <v>793</v>
      </c>
    </row>
    <row r="197" spans="1:35" x14ac:dyDescent="0.2">
      <c r="A197" t="s">
        <v>1079</v>
      </c>
      <c r="B197">
        <f t="shared" si="13"/>
        <v>3.9032006245121001E-2</v>
      </c>
      <c r="C197">
        <f t="shared" si="14"/>
        <v>0.156128024980484</v>
      </c>
      <c r="D197">
        <v>0.2</v>
      </c>
      <c r="E197">
        <f t="shared" si="15"/>
        <v>-0.60000000000000009</v>
      </c>
      <c r="F197" t="s">
        <v>1099</v>
      </c>
      <c r="G197" t="s">
        <v>72</v>
      </c>
      <c r="H197" t="s">
        <v>539</v>
      </c>
      <c r="I197" t="s">
        <v>121</v>
      </c>
      <c r="J197" t="s">
        <v>794</v>
      </c>
      <c r="K197" t="s">
        <v>795</v>
      </c>
      <c r="L197" t="s">
        <v>772</v>
      </c>
      <c r="M197" t="s">
        <v>276</v>
      </c>
      <c r="N197" t="s">
        <v>41</v>
      </c>
      <c r="O197" t="s">
        <v>85</v>
      </c>
      <c r="P197" t="s">
        <v>732</v>
      </c>
      <c r="Q197" t="s">
        <v>656</v>
      </c>
    </row>
    <row r="198" spans="1:35" x14ac:dyDescent="0.2">
      <c r="A198" t="s">
        <v>1079</v>
      </c>
      <c r="B198">
        <f t="shared" si="13"/>
        <v>3.9032006245121001E-2</v>
      </c>
      <c r="C198">
        <f t="shared" si="14"/>
        <v>0.156128024980484</v>
      </c>
      <c r="D198">
        <v>9.9999999999999895E-2</v>
      </c>
      <c r="E198">
        <f t="shared" si="15"/>
        <v>-0.70000000000000018</v>
      </c>
      <c r="F198" t="s">
        <v>1099</v>
      </c>
      <c r="G198" t="s">
        <v>796</v>
      </c>
      <c r="H198" t="s">
        <v>121</v>
      </c>
      <c r="I198" t="s">
        <v>797</v>
      </c>
      <c r="J198" t="s">
        <v>550</v>
      </c>
      <c r="K198" t="s">
        <v>68</v>
      </c>
      <c r="L198" t="s">
        <v>144</v>
      </c>
      <c r="M198" t="s">
        <v>176</v>
      </c>
      <c r="N198" t="s">
        <v>41</v>
      </c>
      <c r="O198" t="s">
        <v>465</v>
      </c>
      <c r="P198" t="s">
        <v>512</v>
      </c>
    </row>
    <row r="199" spans="1:35" x14ac:dyDescent="0.2">
      <c r="A199" t="s">
        <v>1079</v>
      </c>
      <c r="B199">
        <f t="shared" si="13"/>
        <v>3.9032006245121001E-2</v>
      </c>
      <c r="C199">
        <f t="shared" si="14"/>
        <v>0.156128024980484</v>
      </c>
      <c r="D199">
        <v>0</v>
      </c>
      <c r="E199">
        <f t="shared" si="15"/>
        <v>-0.8</v>
      </c>
      <c r="F199" t="s">
        <v>1099</v>
      </c>
      <c r="G199" t="s">
        <v>82</v>
      </c>
      <c r="H199" t="s">
        <v>798</v>
      </c>
      <c r="I199" t="s">
        <v>52</v>
      </c>
      <c r="J199" t="s">
        <v>799</v>
      </c>
      <c r="K199" t="s">
        <v>334</v>
      </c>
      <c r="L199" t="s">
        <v>121</v>
      </c>
      <c r="M199" t="s">
        <v>48</v>
      </c>
      <c r="N199" t="s">
        <v>535</v>
      </c>
      <c r="O199" t="s">
        <v>747</v>
      </c>
      <c r="P199" t="s">
        <v>800</v>
      </c>
      <c r="Q199" t="s">
        <v>440</v>
      </c>
    </row>
    <row r="200" spans="1:35" x14ac:dyDescent="0.2">
      <c r="A200" t="s">
        <v>1079</v>
      </c>
      <c r="B200">
        <f t="shared" si="13"/>
        <v>3.9032006245121001E-2</v>
      </c>
      <c r="C200">
        <f t="shared" si="14"/>
        <v>0.156128024980484</v>
      </c>
      <c r="D200">
        <v>-0.1</v>
      </c>
      <c r="E200">
        <f t="shared" si="15"/>
        <v>-0.9</v>
      </c>
      <c r="F200" t="s">
        <v>1099</v>
      </c>
      <c r="G200" t="s">
        <v>297</v>
      </c>
      <c r="H200" t="s">
        <v>312</v>
      </c>
      <c r="I200" t="s">
        <v>65</v>
      </c>
      <c r="J200" t="s">
        <v>415</v>
      </c>
      <c r="K200" t="s">
        <v>416</v>
      </c>
      <c r="L200" t="s">
        <v>151</v>
      </c>
      <c r="M200" t="s">
        <v>417</v>
      </c>
      <c r="N200" t="s">
        <v>418</v>
      </c>
      <c r="O200" t="s">
        <v>48</v>
      </c>
      <c r="P200" t="s">
        <v>419</v>
      </c>
      <c r="Q200" t="s">
        <v>801</v>
      </c>
      <c r="R200" t="s">
        <v>94</v>
      </c>
      <c r="S200" t="s">
        <v>224</v>
      </c>
    </row>
    <row r="201" spans="1:35" x14ac:dyDescent="0.2">
      <c r="A201" t="s">
        <v>1079</v>
      </c>
      <c r="B201">
        <f t="shared" si="13"/>
        <v>3.9032006245121001E-2</v>
      </c>
      <c r="C201">
        <f t="shared" si="14"/>
        <v>0.156128024980484</v>
      </c>
      <c r="D201">
        <v>-0.2</v>
      </c>
      <c r="E201">
        <f t="shared" si="15"/>
        <v>-1</v>
      </c>
      <c r="F201" t="s">
        <v>1099</v>
      </c>
      <c r="G201" t="s">
        <v>50</v>
      </c>
      <c r="H201" t="s">
        <v>127</v>
      </c>
      <c r="I201" t="s">
        <v>77</v>
      </c>
      <c r="J201" t="s">
        <v>128</v>
      </c>
      <c r="K201" t="s">
        <v>98</v>
      </c>
      <c r="L201" t="s">
        <v>319</v>
      </c>
      <c r="M201" t="s">
        <v>57</v>
      </c>
      <c r="N201" t="s">
        <v>662</v>
      </c>
      <c r="O201" t="s">
        <v>122</v>
      </c>
      <c r="P201" t="s">
        <v>177</v>
      </c>
      <c r="Q201" t="s">
        <v>48</v>
      </c>
      <c r="R201" t="s">
        <v>802</v>
      </c>
      <c r="S201" t="s">
        <v>301</v>
      </c>
    </row>
    <row r="202" spans="1:35" x14ac:dyDescent="0.2">
      <c r="A202" t="s">
        <v>1080</v>
      </c>
      <c r="B202">
        <f>1/46.62</f>
        <v>2.145002145002145E-2</v>
      </c>
      <c r="C202">
        <f>4/20.9</f>
        <v>0.19138755980861244</v>
      </c>
      <c r="D202">
        <v>1.7</v>
      </c>
      <c r="E202">
        <f t="shared" si="15"/>
        <v>0.89999999999999991</v>
      </c>
      <c r="F202" t="s">
        <v>1099</v>
      </c>
      <c r="G202" t="s">
        <v>804</v>
      </c>
      <c r="H202" t="s">
        <v>1</v>
      </c>
      <c r="I202" t="s">
        <v>505</v>
      </c>
      <c r="J202" t="s">
        <v>134</v>
      </c>
      <c r="K202" t="s">
        <v>128</v>
      </c>
      <c r="L202" t="s">
        <v>48</v>
      </c>
      <c r="M202" t="s">
        <v>805</v>
      </c>
      <c r="N202" t="s">
        <v>57</v>
      </c>
      <c r="O202" t="s">
        <v>45</v>
      </c>
      <c r="P202" t="s">
        <v>806</v>
      </c>
      <c r="Q202" t="s">
        <v>52</v>
      </c>
      <c r="R202" t="s">
        <v>135</v>
      </c>
      <c r="S202" t="s">
        <v>212</v>
      </c>
      <c r="T202" t="s">
        <v>317</v>
      </c>
      <c r="V202" t="s">
        <v>804</v>
      </c>
      <c r="W202" t="s">
        <v>1</v>
      </c>
      <c r="X202" t="s">
        <v>505</v>
      </c>
      <c r="Y202" t="s">
        <v>134</v>
      </c>
      <c r="Z202" t="s">
        <v>128</v>
      </c>
      <c r="AA202" t="s">
        <v>48</v>
      </c>
      <c r="AB202" t="s">
        <v>805</v>
      </c>
      <c r="AC202" t="s">
        <v>57</v>
      </c>
      <c r="AD202" t="s">
        <v>45</v>
      </c>
      <c r="AE202" t="s">
        <v>806</v>
      </c>
      <c r="AF202" t="s">
        <v>52</v>
      </c>
      <c r="AG202" t="s">
        <v>135</v>
      </c>
      <c r="AH202" t="s">
        <v>212</v>
      </c>
      <c r="AI202" t="s">
        <v>317</v>
      </c>
    </row>
    <row r="203" spans="1:35" x14ac:dyDescent="0.2">
      <c r="A203" t="s">
        <v>1080</v>
      </c>
      <c r="B203">
        <f t="shared" ref="B203:B221" si="16">1/46.62</f>
        <v>2.145002145002145E-2</v>
      </c>
      <c r="C203">
        <f t="shared" ref="C203:C221" si="17">4/20.9</f>
        <v>0.19138755980861244</v>
      </c>
      <c r="D203">
        <v>1.6</v>
      </c>
      <c r="E203">
        <f t="shared" si="15"/>
        <v>0.8</v>
      </c>
      <c r="F203" t="s">
        <v>1099</v>
      </c>
      <c r="G203" t="s">
        <v>50</v>
      </c>
      <c r="H203" t="s">
        <v>119</v>
      </c>
      <c r="I203" t="s">
        <v>155</v>
      </c>
      <c r="J203" t="s">
        <v>807</v>
      </c>
      <c r="K203" t="s">
        <v>52</v>
      </c>
      <c r="L203" t="s">
        <v>109</v>
      </c>
      <c r="M203" t="s">
        <v>177</v>
      </c>
      <c r="N203" t="s">
        <v>88</v>
      </c>
      <c r="O203" t="s">
        <v>131</v>
      </c>
      <c r="P203" t="s">
        <v>119</v>
      </c>
      <c r="Q203" t="s">
        <v>586</v>
      </c>
      <c r="R203" t="s">
        <v>48</v>
      </c>
      <c r="S203" t="s">
        <v>290</v>
      </c>
      <c r="V203" t="s">
        <v>50</v>
      </c>
      <c r="W203" t="s">
        <v>119</v>
      </c>
      <c r="X203" t="s">
        <v>155</v>
      </c>
      <c r="Z203" t="s">
        <v>52</v>
      </c>
      <c r="AB203" t="s">
        <v>177</v>
      </c>
      <c r="AC203" t="s">
        <v>88</v>
      </c>
      <c r="AD203" t="s">
        <v>131</v>
      </c>
      <c r="AE203" t="s">
        <v>119</v>
      </c>
      <c r="AF203" t="s">
        <v>586</v>
      </c>
      <c r="AG203" t="s">
        <v>48</v>
      </c>
    </row>
    <row r="204" spans="1:35" x14ac:dyDescent="0.2">
      <c r="A204" t="s">
        <v>1080</v>
      </c>
      <c r="B204">
        <f t="shared" si="16"/>
        <v>2.145002145002145E-2</v>
      </c>
      <c r="C204">
        <f t="shared" si="17"/>
        <v>0.19138755980861244</v>
      </c>
      <c r="D204">
        <v>1.5</v>
      </c>
      <c r="E204">
        <f t="shared" si="15"/>
        <v>0.7</v>
      </c>
      <c r="F204" t="s">
        <v>1099</v>
      </c>
      <c r="G204" t="s">
        <v>72</v>
      </c>
      <c r="H204" t="s">
        <v>808</v>
      </c>
      <c r="I204" t="s">
        <v>809</v>
      </c>
      <c r="J204" t="s">
        <v>128</v>
      </c>
      <c r="K204" t="s">
        <v>109</v>
      </c>
      <c r="L204" t="s">
        <v>88</v>
      </c>
      <c r="M204" t="s">
        <v>68</v>
      </c>
      <c r="N204" t="s">
        <v>496</v>
      </c>
      <c r="O204" t="s">
        <v>480</v>
      </c>
      <c r="P204" t="s">
        <v>810</v>
      </c>
      <c r="Q204" t="s">
        <v>52</v>
      </c>
      <c r="R204" t="s">
        <v>48</v>
      </c>
      <c r="S204" t="s">
        <v>99</v>
      </c>
      <c r="V204" t="s">
        <v>72</v>
      </c>
      <c r="Y204" t="s">
        <v>128</v>
      </c>
      <c r="AF204" t="s">
        <v>52</v>
      </c>
      <c r="AG204" t="s">
        <v>48</v>
      </c>
    </row>
    <row r="205" spans="1:35" x14ac:dyDescent="0.2">
      <c r="A205" t="s">
        <v>1080</v>
      </c>
      <c r="B205">
        <f t="shared" si="16"/>
        <v>2.145002145002145E-2</v>
      </c>
      <c r="C205">
        <f t="shared" si="17"/>
        <v>0.19138755980861244</v>
      </c>
      <c r="D205">
        <v>1.4</v>
      </c>
      <c r="E205">
        <f t="shared" si="15"/>
        <v>0.59999999999999987</v>
      </c>
      <c r="F205" t="s">
        <v>1099</v>
      </c>
      <c r="G205" t="s">
        <v>72</v>
      </c>
      <c r="H205" t="s">
        <v>778</v>
      </c>
      <c r="I205" t="s">
        <v>75</v>
      </c>
      <c r="J205" t="s">
        <v>1</v>
      </c>
      <c r="K205" t="s">
        <v>265</v>
      </c>
      <c r="L205" t="s">
        <v>811</v>
      </c>
      <c r="M205" t="s">
        <v>154</v>
      </c>
      <c r="N205" t="s">
        <v>812</v>
      </c>
      <c r="O205" t="s">
        <v>48</v>
      </c>
      <c r="P205" t="s">
        <v>813</v>
      </c>
      <c r="Q205" t="s">
        <v>75</v>
      </c>
      <c r="R205" t="s">
        <v>469</v>
      </c>
    </row>
    <row r="206" spans="1:35" x14ac:dyDescent="0.2">
      <c r="A206" t="s">
        <v>1080</v>
      </c>
      <c r="B206">
        <f t="shared" si="16"/>
        <v>2.145002145002145E-2</v>
      </c>
      <c r="C206">
        <f t="shared" si="17"/>
        <v>0.19138755980861244</v>
      </c>
      <c r="D206">
        <v>1.3</v>
      </c>
      <c r="E206">
        <f t="shared" si="15"/>
        <v>0.5</v>
      </c>
      <c r="F206" t="s">
        <v>1099</v>
      </c>
      <c r="G206" t="s">
        <v>814</v>
      </c>
      <c r="H206" t="s">
        <v>815</v>
      </c>
      <c r="I206" t="s">
        <v>1</v>
      </c>
      <c r="J206" t="s">
        <v>276</v>
      </c>
      <c r="K206" t="s">
        <v>48</v>
      </c>
      <c r="L206" t="s">
        <v>162</v>
      </c>
      <c r="M206" t="s">
        <v>41</v>
      </c>
      <c r="N206" t="s">
        <v>48</v>
      </c>
      <c r="O206" t="s">
        <v>816</v>
      </c>
      <c r="P206" t="s">
        <v>817</v>
      </c>
      <c r="Q206" t="s">
        <v>158</v>
      </c>
      <c r="R206" t="s">
        <v>48</v>
      </c>
      <c r="S206" t="s">
        <v>476</v>
      </c>
    </row>
    <row r="207" spans="1:35" x14ac:dyDescent="0.2">
      <c r="A207" t="s">
        <v>1080</v>
      </c>
      <c r="B207">
        <f t="shared" si="16"/>
        <v>2.145002145002145E-2</v>
      </c>
      <c r="C207">
        <f t="shared" si="17"/>
        <v>0.19138755980861244</v>
      </c>
      <c r="D207">
        <v>1.2</v>
      </c>
      <c r="E207">
        <f t="shared" si="15"/>
        <v>0.39999999999999991</v>
      </c>
      <c r="F207" t="s">
        <v>1099</v>
      </c>
      <c r="G207" t="s">
        <v>473</v>
      </c>
      <c r="H207" t="s">
        <v>64</v>
      </c>
      <c r="I207" t="s">
        <v>65</v>
      </c>
      <c r="J207" t="s">
        <v>56</v>
      </c>
      <c r="K207" t="s">
        <v>77</v>
      </c>
      <c r="L207" t="s">
        <v>67</v>
      </c>
      <c r="M207" t="s">
        <v>130</v>
      </c>
      <c r="N207" t="s">
        <v>306</v>
      </c>
      <c r="O207" t="s">
        <v>94</v>
      </c>
      <c r="P207" t="s">
        <v>416</v>
      </c>
      <c r="Q207" t="s">
        <v>119</v>
      </c>
      <c r="R207" t="s">
        <v>818</v>
      </c>
      <c r="S207" t="s">
        <v>819</v>
      </c>
    </row>
    <row r="208" spans="1:35" x14ac:dyDescent="0.2">
      <c r="A208" t="s">
        <v>1080</v>
      </c>
      <c r="B208">
        <f t="shared" si="16"/>
        <v>2.145002145002145E-2</v>
      </c>
      <c r="C208">
        <f t="shared" si="17"/>
        <v>0.19138755980861244</v>
      </c>
      <c r="D208">
        <v>1.1000000000000001</v>
      </c>
      <c r="E208">
        <f t="shared" si="15"/>
        <v>0.30000000000000004</v>
      </c>
      <c r="F208" t="s">
        <v>1099</v>
      </c>
      <c r="G208" t="s">
        <v>274</v>
      </c>
      <c r="H208" t="s">
        <v>75</v>
      </c>
      <c r="I208" t="s">
        <v>1</v>
      </c>
      <c r="J208" t="s">
        <v>275</v>
      </c>
      <c r="K208" t="s">
        <v>276</v>
      </c>
      <c r="L208" t="s">
        <v>154</v>
      </c>
      <c r="M208" t="s">
        <v>820</v>
      </c>
      <c r="N208" t="s">
        <v>119</v>
      </c>
      <c r="O208" t="s">
        <v>440</v>
      </c>
      <c r="P208" t="s">
        <v>821</v>
      </c>
      <c r="Q208" t="s">
        <v>121</v>
      </c>
      <c r="R208" t="s">
        <v>822</v>
      </c>
    </row>
    <row r="209" spans="1:34" x14ac:dyDescent="0.2">
      <c r="A209" t="s">
        <v>1080</v>
      </c>
      <c r="B209">
        <f t="shared" si="16"/>
        <v>2.145002145002145E-2</v>
      </c>
      <c r="C209">
        <f t="shared" si="17"/>
        <v>0.19138755980861244</v>
      </c>
      <c r="D209">
        <v>1</v>
      </c>
      <c r="E209">
        <f t="shared" si="15"/>
        <v>0.19999999999999996</v>
      </c>
      <c r="F209" t="s">
        <v>1099</v>
      </c>
      <c r="G209" t="s">
        <v>82</v>
      </c>
      <c r="H209" t="s">
        <v>312</v>
      </c>
      <c r="I209" t="s">
        <v>65</v>
      </c>
      <c r="J209" t="s">
        <v>504</v>
      </c>
      <c r="K209" t="s">
        <v>440</v>
      </c>
      <c r="L209" t="s">
        <v>334</v>
      </c>
      <c r="M209" t="s">
        <v>823</v>
      </c>
      <c r="N209" t="s">
        <v>140</v>
      </c>
      <c r="O209" t="s">
        <v>109</v>
      </c>
      <c r="P209" t="s">
        <v>52</v>
      </c>
      <c r="Q209" t="s">
        <v>107</v>
      </c>
      <c r="R209" t="s">
        <v>47</v>
      </c>
      <c r="S209" t="s">
        <v>85</v>
      </c>
      <c r="T209" t="s">
        <v>813</v>
      </c>
    </row>
    <row r="210" spans="1:34" x14ac:dyDescent="0.2">
      <c r="A210" t="s">
        <v>1080</v>
      </c>
      <c r="B210">
        <f t="shared" si="16"/>
        <v>2.145002145002145E-2</v>
      </c>
      <c r="C210">
        <f t="shared" si="17"/>
        <v>0.19138755980861244</v>
      </c>
      <c r="D210">
        <v>0.90000000000000102</v>
      </c>
      <c r="E210">
        <f t="shared" si="15"/>
        <v>0.10000000000000098</v>
      </c>
      <c r="F210" t="s">
        <v>1099</v>
      </c>
      <c r="G210" t="s">
        <v>216</v>
      </c>
      <c r="H210" t="s">
        <v>151</v>
      </c>
      <c r="I210" t="s">
        <v>1</v>
      </c>
      <c r="J210" t="s">
        <v>285</v>
      </c>
      <c r="K210" t="s">
        <v>824</v>
      </c>
      <c r="L210" t="s">
        <v>52</v>
      </c>
      <c r="M210" t="s">
        <v>825</v>
      </c>
      <c r="N210" t="s">
        <v>245</v>
      </c>
      <c r="O210" t="s">
        <v>101</v>
      </c>
      <c r="P210" t="s">
        <v>826</v>
      </c>
      <c r="Q210" t="s">
        <v>48</v>
      </c>
      <c r="R210" t="s">
        <v>130</v>
      </c>
    </row>
    <row r="211" spans="1:34" x14ac:dyDescent="0.2">
      <c r="A211" t="s">
        <v>1080</v>
      </c>
      <c r="B211">
        <f t="shared" si="16"/>
        <v>2.145002145002145E-2</v>
      </c>
      <c r="C211">
        <f t="shared" si="17"/>
        <v>0.19138755980861244</v>
      </c>
      <c r="D211">
        <v>0.80000000000000104</v>
      </c>
      <c r="E211">
        <f t="shared" si="15"/>
        <v>9.9920072216264089E-16</v>
      </c>
      <c r="F211" t="s">
        <v>1099</v>
      </c>
      <c r="G211" t="s">
        <v>297</v>
      </c>
      <c r="H211" t="s">
        <v>443</v>
      </c>
      <c r="I211" t="s">
        <v>67</v>
      </c>
      <c r="J211" t="s">
        <v>101</v>
      </c>
      <c r="K211" t="s">
        <v>44</v>
      </c>
      <c r="L211" t="s">
        <v>45</v>
      </c>
      <c r="M211" t="s">
        <v>523</v>
      </c>
      <c r="N211" t="s">
        <v>52</v>
      </c>
      <c r="O211" t="s">
        <v>524</v>
      </c>
      <c r="P211" t="s">
        <v>48</v>
      </c>
      <c r="Q211" t="s">
        <v>395</v>
      </c>
      <c r="R211" t="s">
        <v>52</v>
      </c>
      <c r="S211" t="s">
        <v>186</v>
      </c>
      <c r="T211" t="s">
        <v>235</v>
      </c>
    </row>
    <row r="212" spans="1:34" x14ac:dyDescent="0.2">
      <c r="A212" t="s">
        <v>1080</v>
      </c>
      <c r="B212">
        <f t="shared" si="16"/>
        <v>2.145002145002145E-2</v>
      </c>
      <c r="C212">
        <f t="shared" si="17"/>
        <v>0.19138755980861244</v>
      </c>
      <c r="D212">
        <v>0.70000000000000095</v>
      </c>
      <c r="E212">
        <f t="shared" si="15"/>
        <v>-9.999999999999909E-2</v>
      </c>
      <c r="F212" t="s">
        <v>1099</v>
      </c>
      <c r="G212" t="s">
        <v>82</v>
      </c>
      <c r="H212" t="s">
        <v>193</v>
      </c>
      <c r="I212" t="s">
        <v>437</v>
      </c>
      <c r="J212" t="s">
        <v>67</v>
      </c>
      <c r="K212" t="s">
        <v>48</v>
      </c>
      <c r="L212" t="s">
        <v>452</v>
      </c>
      <c r="M212" t="s">
        <v>507</v>
      </c>
      <c r="N212" t="s">
        <v>52</v>
      </c>
      <c r="O212" t="s">
        <v>45</v>
      </c>
      <c r="P212" t="s">
        <v>173</v>
      </c>
      <c r="Q212" t="s">
        <v>827</v>
      </c>
      <c r="R212" t="s">
        <v>1</v>
      </c>
      <c r="S212" t="s">
        <v>750</v>
      </c>
    </row>
    <row r="213" spans="1:34" x14ac:dyDescent="0.2">
      <c r="A213" t="s">
        <v>1080</v>
      </c>
      <c r="B213">
        <f t="shared" si="16"/>
        <v>2.145002145002145E-2</v>
      </c>
      <c r="C213">
        <f t="shared" si="17"/>
        <v>0.19138755980861244</v>
      </c>
      <c r="D213">
        <v>0.6</v>
      </c>
      <c r="E213">
        <f t="shared" si="15"/>
        <v>-0.20000000000000007</v>
      </c>
      <c r="F213" t="s">
        <v>1099</v>
      </c>
      <c r="G213" t="s">
        <v>72</v>
      </c>
      <c r="H213" t="s">
        <v>828</v>
      </c>
      <c r="I213" t="s">
        <v>203</v>
      </c>
      <c r="J213" t="s">
        <v>829</v>
      </c>
      <c r="K213" t="s">
        <v>42</v>
      </c>
      <c r="L213" t="s">
        <v>463</v>
      </c>
      <c r="M213" t="s">
        <v>245</v>
      </c>
      <c r="N213" t="s">
        <v>85</v>
      </c>
      <c r="O213" t="s">
        <v>539</v>
      </c>
      <c r="P213" t="s">
        <v>830</v>
      </c>
      <c r="Q213" t="s">
        <v>77</v>
      </c>
    </row>
    <row r="214" spans="1:34" x14ac:dyDescent="0.2">
      <c r="A214" t="s">
        <v>1080</v>
      </c>
      <c r="B214">
        <f t="shared" si="16"/>
        <v>2.145002145002145E-2</v>
      </c>
      <c r="C214">
        <f t="shared" si="17"/>
        <v>0.19138755980861244</v>
      </c>
      <c r="D214">
        <v>0.5</v>
      </c>
      <c r="E214">
        <f t="shared" si="15"/>
        <v>-0.30000000000000004</v>
      </c>
      <c r="F214" t="s">
        <v>1099</v>
      </c>
      <c r="G214" t="s">
        <v>371</v>
      </c>
      <c r="H214" t="s">
        <v>461</v>
      </c>
      <c r="I214" t="s">
        <v>465</v>
      </c>
      <c r="J214" t="s">
        <v>262</v>
      </c>
      <c r="K214" t="s">
        <v>176</v>
      </c>
      <c r="L214" t="s">
        <v>97</v>
      </c>
      <c r="M214" t="s">
        <v>831</v>
      </c>
      <c r="N214" t="s">
        <v>48</v>
      </c>
      <c r="O214" t="s">
        <v>832</v>
      </c>
      <c r="P214" t="s">
        <v>511</v>
      </c>
      <c r="Q214" t="s">
        <v>135</v>
      </c>
      <c r="R214" t="s">
        <v>41</v>
      </c>
    </row>
    <row r="215" spans="1:34" x14ac:dyDescent="0.2">
      <c r="A215" t="s">
        <v>1080</v>
      </c>
      <c r="B215">
        <f t="shared" si="16"/>
        <v>2.145002145002145E-2</v>
      </c>
      <c r="C215">
        <f t="shared" si="17"/>
        <v>0.19138755980861244</v>
      </c>
      <c r="D215">
        <v>0.4</v>
      </c>
      <c r="E215">
        <f t="shared" si="15"/>
        <v>-0.4</v>
      </c>
      <c r="F215" t="s">
        <v>1099</v>
      </c>
      <c r="G215" t="s">
        <v>269</v>
      </c>
      <c r="H215" t="s">
        <v>236</v>
      </c>
      <c r="I215" t="s">
        <v>109</v>
      </c>
      <c r="J215" t="s">
        <v>193</v>
      </c>
      <c r="K215" t="s">
        <v>48</v>
      </c>
      <c r="L215" t="s">
        <v>718</v>
      </c>
      <c r="M215" t="s">
        <v>833</v>
      </c>
      <c r="N215" t="s">
        <v>48</v>
      </c>
      <c r="O215" t="s">
        <v>834</v>
      </c>
      <c r="P215" t="s">
        <v>119</v>
      </c>
      <c r="Q215" t="s">
        <v>835</v>
      </c>
    </row>
    <row r="216" spans="1:34" x14ac:dyDescent="0.2">
      <c r="A216" t="s">
        <v>1080</v>
      </c>
      <c r="B216">
        <f t="shared" si="16"/>
        <v>2.145002145002145E-2</v>
      </c>
      <c r="C216">
        <f t="shared" si="17"/>
        <v>0.19138755980861244</v>
      </c>
      <c r="D216">
        <v>0.3</v>
      </c>
      <c r="E216">
        <f t="shared" si="15"/>
        <v>-0.5</v>
      </c>
      <c r="F216" t="s">
        <v>1099</v>
      </c>
      <c r="G216" t="s">
        <v>50</v>
      </c>
      <c r="H216" t="s">
        <v>127</v>
      </c>
      <c r="I216" t="s">
        <v>77</v>
      </c>
      <c r="J216" t="s">
        <v>128</v>
      </c>
      <c r="K216" t="s">
        <v>98</v>
      </c>
      <c r="L216" t="s">
        <v>319</v>
      </c>
      <c r="M216" t="s">
        <v>57</v>
      </c>
      <c r="N216" t="s">
        <v>662</v>
      </c>
      <c r="O216" t="s">
        <v>122</v>
      </c>
      <c r="P216" t="s">
        <v>177</v>
      </c>
      <c r="Q216" t="s">
        <v>48</v>
      </c>
      <c r="R216" t="s">
        <v>802</v>
      </c>
      <c r="S216" t="s">
        <v>836</v>
      </c>
    </row>
    <row r="217" spans="1:34" x14ac:dyDescent="0.2">
      <c r="A217" t="s">
        <v>1080</v>
      </c>
      <c r="B217">
        <f t="shared" si="16"/>
        <v>2.145002145002145E-2</v>
      </c>
      <c r="C217">
        <f t="shared" si="17"/>
        <v>0.19138755980861244</v>
      </c>
      <c r="D217">
        <v>0.2</v>
      </c>
      <c r="E217">
        <f t="shared" si="15"/>
        <v>-0.60000000000000009</v>
      </c>
      <c r="F217" t="s">
        <v>1099</v>
      </c>
      <c r="G217" t="s">
        <v>269</v>
      </c>
      <c r="H217" t="s">
        <v>438</v>
      </c>
      <c r="I217" t="s">
        <v>837</v>
      </c>
      <c r="J217" t="s">
        <v>52</v>
      </c>
      <c r="K217" t="s">
        <v>261</v>
      </c>
      <c r="L217" t="s">
        <v>101</v>
      </c>
      <c r="M217" t="s">
        <v>650</v>
      </c>
      <c r="N217" t="s">
        <v>465</v>
      </c>
      <c r="O217" t="s">
        <v>84</v>
      </c>
      <c r="P217" t="s">
        <v>136</v>
      </c>
      <c r="Q217" t="s">
        <v>42</v>
      </c>
      <c r="R217" t="s">
        <v>750</v>
      </c>
    </row>
    <row r="218" spans="1:34" x14ac:dyDescent="0.2">
      <c r="A218" t="s">
        <v>1080</v>
      </c>
      <c r="B218">
        <f t="shared" si="16"/>
        <v>2.145002145002145E-2</v>
      </c>
      <c r="C218">
        <f t="shared" si="17"/>
        <v>0.19138755980861244</v>
      </c>
      <c r="D218">
        <v>9.9999999999999895E-2</v>
      </c>
      <c r="E218">
        <f t="shared" si="15"/>
        <v>-0.70000000000000018</v>
      </c>
      <c r="F218" t="s">
        <v>1099</v>
      </c>
      <c r="G218" t="s">
        <v>82</v>
      </c>
      <c r="H218" t="s">
        <v>586</v>
      </c>
      <c r="I218" t="s">
        <v>465</v>
      </c>
      <c r="J218" t="s">
        <v>398</v>
      </c>
      <c r="K218" t="s">
        <v>838</v>
      </c>
      <c r="L218" t="s">
        <v>52</v>
      </c>
      <c r="M218" t="s">
        <v>48</v>
      </c>
      <c r="N218" t="s">
        <v>839</v>
      </c>
      <c r="O218" t="s">
        <v>177</v>
      </c>
      <c r="P218" t="s">
        <v>48</v>
      </c>
      <c r="Q218" t="s">
        <v>840</v>
      </c>
    </row>
    <row r="219" spans="1:34" x14ac:dyDescent="0.2">
      <c r="A219" t="s">
        <v>1080</v>
      </c>
      <c r="B219">
        <f t="shared" si="16"/>
        <v>2.145002145002145E-2</v>
      </c>
      <c r="C219">
        <f t="shared" si="17"/>
        <v>0.19138755980861244</v>
      </c>
      <c r="D219">
        <v>0</v>
      </c>
      <c r="E219">
        <f t="shared" si="15"/>
        <v>-0.8</v>
      </c>
      <c r="F219" t="s">
        <v>1099</v>
      </c>
      <c r="G219" t="s">
        <v>841</v>
      </c>
      <c r="H219" t="s">
        <v>319</v>
      </c>
      <c r="I219" t="s">
        <v>75</v>
      </c>
      <c r="J219" t="s">
        <v>128</v>
      </c>
      <c r="K219" t="s">
        <v>48</v>
      </c>
      <c r="L219" t="s">
        <v>419</v>
      </c>
      <c r="M219" t="s">
        <v>842</v>
      </c>
      <c r="N219" t="s">
        <v>94</v>
      </c>
      <c r="O219" t="s">
        <v>186</v>
      </c>
      <c r="P219" t="s">
        <v>397</v>
      </c>
      <c r="Q219" t="s">
        <v>510</v>
      </c>
    </row>
    <row r="220" spans="1:34" x14ac:dyDescent="0.2">
      <c r="A220" t="s">
        <v>1080</v>
      </c>
      <c r="B220">
        <f t="shared" si="16"/>
        <v>2.145002145002145E-2</v>
      </c>
      <c r="C220">
        <f t="shared" si="17"/>
        <v>0.19138755980861244</v>
      </c>
      <c r="D220">
        <v>-0.1</v>
      </c>
      <c r="E220">
        <f t="shared" si="15"/>
        <v>-0.9</v>
      </c>
      <c r="F220" t="s">
        <v>1099</v>
      </c>
      <c r="G220" t="s">
        <v>843</v>
      </c>
      <c r="H220" t="s">
        <v>844</v>
      </c>
      <c r="I220" t="s">
        <v>85</v>
      </c>
      <c r="J220" t="s">
        <v>148</v>
      </c>
      <c r="K220" t="s">
        <v>845</v>
      </c>
      <c r="L220" t="s">
        <v>68</v>
      </c>
      <c r="M220" t="s">
        <v>200</v>
      </c>
      <c r="N220" t="s">
        <v>158</v>
      </c>
      <c r="O220" t="s">
        <v>48</v>
      </c>
      <c r="P220" t="s">
        <v>452</v>
      </c>
      <c r="Q220" t="s">
        <v>94</v>
      </c>
      <c r="R220" t="s">
        <v>55</v>
      </c>
      <c r="S220" t="s">
        <v>94</v>
      </c>
      <c r="T220" t="s">
        <v>68</v>
      </c>
      <c r="U220" t="s">
        <v>144</v>
      </c>
    </row>
    <row r="221" spans="1:34" x14ac:dyDescent="0.2">
      <c r="A221" t="s">
        <v>1080</v>
      </c>
      <c r="B221">
        <f t="shared" si="16"/>
        <v>2.145002145002145E-2</v>
      </c>
      <c r="C221">
        <f t="shared" si="17"/>
        <v>0.19138755980861244</v>
      </c>
      <c r="D221">
        <v>-0.2</v>
      </c>
      <c r="E221">
        <f t="shared" si="15"/>
        <v>-1</v>
      </c>
      <c r="F221" t="s">
        <v>1099</v>
      </c>
      <c r="G221" t="s">
        <v>846</v>
      </c>
      <c r="H221" t="s">
        <v>101</v>
      </c>
      <c r="I221" t="s">
        <v>83</v>
      </c>
      <c r="J221" t="s">
        <v>70</v>
      </c>
      <c r="K221" t="s">
        <v>259</v>
      </c>
      <c r="L221" t="s">
        <v>332</v>
      </c>
      <c r="M221" t="s">
        <v>68</v>
      </c>
      <c r="N221" t="s">
        <v>104</v>
      </c>
      <c r="O221" t="s">
        <v>54</v>
      </c>
      <c r="P221" t="s">
        <v>1</v>
      </c>
      <c r="Q221" t="s">
        <v>847</v>
      </c>
      <c r="R221" t="s">
        <v>249</v>
      </c>
    </row>
    <row r="222" spans="1:34" x14ac:dyDescent="0.2">
      <c r="A222" t="s">
        <v>1081</v>
      </c>
      <c r="B222">
        <f>1/2.3</f>
        <v>0.43478260869565222</v>
      </c>
      <c r="C222">
        <f>1/16/2.3</f>
        <v>2.7173913043478264E-2</v>
      </c>
      <c r="D222">
        <v>1.7</v>
      </c>
      <c r="E222">
        <f t="shared" si="15"/>
        <v>0.89999999999999991</v>
      </c>
      <c r="F222" t="s">
        <v>1099</v>
      </c>
      <c r="G222" t="s">
        <v>82</v>
      </c>
      <c r="H222" t="s">
        <v>193</v>
      </c>
      <c r="I222" t="s">
        <v>849</v>
      </c>
      <c r="J222" t="s">
        <v>88</v>
      </c>
      <c r="K222" t="s">
        <v>416</v>
      </c>
      <c r="L222" t="s">
        <v>850</v>
      </c>
      <c r="M222" t="s">
        <v>851</v>
      </c>
      <c r="N222" t="s">
        <v>174</v>
      </c>
      <c r="O222" t="s">
        <v>57</v>
      </c>
      <c r="P222" t="s">
        <v>786</v>
      </c>
      <c r="Q222" t="s">
        <v>122</v>
      </c>
      <c r="R222" t="s">
        <v>852</v>
      </c>
      <c r="V222" t="s">
        <v>82</v>
      </c>
      <c r="W222" t="s">
        <v>193</v>
      </c>
      <c r="X222" t="s">
        <v>849</v>
      </c>
      <c r="Y222" t="s">
        <v>88</v>
      </c>
      <c r="Z222" t="s">
        <v>416</v>
      </c>
      <c r="AA222" t="s">
        <v>850</v>
      </c>
      <c r="AB222" t="s">
        <v>851</v>
      </c>
      <c r="AC222" t="s">
        <v>174</v>
      </c>
      <c r="AD222" t="s">
        <v>57</v>
      </c>
      <c r="AE222" t="s">
        <v>786</v>
      </c>
      <c r="AF222" t="s">
        <v>122</v>
      </c>
      <c r="AG222" t="s">
        <v>852</v>
      </c>
    </row>
    <row r="223" spans="1:34" x14ac:dyDescent="0.2">
      <c r="A223" t="s">
        <v>1081</v>
      </c>
      <c r="B223">
        <f t="shared" ref="B223:B241" si="18">1/2.3</f>
        <v>0.43478260869565222</v>
      </c>
      <c r="C223">
        <f t="shared" ref="C223:C241" si="19">1/16/2.3</f>
        <v>2.7173913043478264E-2</v>
      </c>
      <c r="D223">
        <v>1.6</v>
      </c>
      <c r="E223">
        <f t="shared" si="15"/>
        <v>0.8</v>
      </c>
      <c r="F223" t="s">
        <v>1099</v>
      </c>
      <c r="G223" t="s">
        <v>72</v>
      </c>
      <c r="H223" t="s">
        <v>853</v>
      </c>
      <c r="I223" t="s">
        <v>854</v>
      </c>
      <c r="J223" t="s">
        <v>390</v>
      </c>
      <c r="K223" t="s">
        <v>815</v>
      </c>
      <c r="L223" t="s">
        <v>245</v>
      </c>
      <c r="M223" t="s">
        <v>68</v>
      </c>
      <c r="N223" t="s">
        <v>193</v>
      </c>
      <c r="O223" t="s">
        <v>855</v>
      </c>
      <c r="P223" t="s">
        <v>52</v>
      </c>
      <c r="Q223" t="s">
        <v>399</v>
      </c>
      <c r="R223" t="s">
        <v>63</v>
      </c>
      <c r="S223" t="s">
        <v>77</v>
      </c>
      <c r="V223" t="s">
        <v>72</v>
      </c>
      <c r="W223" t="s">
        <v>853</v>
      </c>
      <c r="X223" t="s">
        <v>854</v>
      </c>
      <c r="Y223" t="s">
        <v>390</v>
      </c>
      <c r="Z223" t="s">
        <v>815</v>
      </c>
      <c r="AA223" t="s">
        <v>245</v>
      </c>
      <c r="AB223" t="s">
        <v>68</v>
      </c>
      <c r="AC223" t="s">
        <v>193</v>
      </c>
      <c r="AD223" t="s">
        <v>855</v>
      </c>
      <c r="AE223" t="s">
        <v>52</v>
      </c>
      <c r="AF223" t="s">
        <v>399</v>
      </c>
      <c r="AG223" t="s">
        <v>63</v>
      </c>
      <c r="AH223" t="s">
        <v>77</v>
      </c>
    </row>
    <row r="224" spans="1:34" x14ac:dyDescent="0.2">
      <c r="A224" t="s">
        <v>1081</v>
      </c>
      <c r="B224">
        <f t="shared" si="18"/>
        <v>0.43478260869565222</v>
      </c>
      <c r="C224">
        <f t="shared" si="19"/>
        <v>2.7173913043478264E-2</v>
      </c>
      <c r="D224">
        <v>1.5</v>
      </c>
      <c r="E224">
        <f t="shared" si="15"/>
        <v>0.7</v>
      </c>
      <c r="F224" t="s">
        <v>1099</v>
      </c>
      <c r="G224" t="s">
        <v>72</v>
      </c>
      <c r="H224" t="s">
        <v>856</v>
      </c>
      <c r="I224" t="s">
        <v>857</v>
      </c>
      <c r="J224" t="s">
        <v>48</v>
      </c>
      <c r="K224" t="s">
        <v>858</v>
      </c>
      <c r="L224" t="s">
        <v>859</v>
      </c>
      <c r="M224" t="s">
        <v>77</v>
      </c>
      <c r="N224" t="s">
        <v>47</v>
      </c>
      <c r="O224" t="s">
        <v>860</v>
      </c>
      <c r="P224" t="s">
        <v>861</v>
      </c>
      <c r="Q224" t="s">
        <v>121</v>
      </c>
      <c r="R224" t="s">
        <v>862</v>
      </c>
      <c r="V224" t="s">
        <v>72</v>
      </c>
      <c r="W224" t="s">
        <v>856</v>
      </c>
      <c r="X224" t="s">
        <v>857</v>
      </c>
      <c r="Y224" t="s">
        <v>48</v>
      </c>
      <c r="Z224" t="s">
        <v>858</v>
      </c>
      <c r="AA224" t="s">
        <v>859</v>
      </c>
      <c r="AB224" t="s">
        <v>77</v>
      </c>
      <c r="AC224" t="s">
        <v>47</v>
      </c>
      <c r="AD224" t="s">
        <v>860</v>
      </c>
      <c r="AE224" t="s">
        <v>861</v>
      </c>
      <c r="AF224" t="s">
        <v>121</v>
      </c>
      <c r="AG224" t="s">
        <v>862</v>
      </c>
    </row>
    <row r="225" spans="1:35" x14ac:dyDescent="0.2">
      <c r="A225" t="s">
        <v>1081</v>
      </c>
      <c r="B225">
        <f t="shared" si="18"/>
        <v>0.43478260869565222</v>
      </c>
      <c r="C225">
        <f t="shared" si="19"/>
        <v>2.7173913043478264E-2</v>
      </c>
      <c r="D225">
        <v>1.4</v>
      </c>
      <c r="E225">
        <f t="shared" si="15"/>
        <v>0.59999999999999987</v>
      </c>
      <c r="F225" t="s">
        <v>1099</v>
      </c>
      <c r="G225" t="s">
        <v>50</v>
      </c>
      <c r="H225" t="s">
        <v>119</v>
      </c>
      <c r="I225" t="s">
        <v>52</v>
      </c>
      <c r="J225" t="s">
        <v>268</v>
      </c>
      <c r="K225" t="s">
        <v>52</v>
      </c>
      <c r="L225" t="s">
        <v>48</v>
      </c>
      <c r="M225" t="s">
        <v>842</v>
      </c>
      <c r="N225" t="s">
        <v>489</v>
      </c>
      <c r="O225" t="s">
        <v>131</v>
      </c>
      <c r="P225" t="s">
        <v>748</v>
      </c>
      <c r="Q225" t="s">
        <v>350</v>
      </c>
      <c r="R225" t="s">
        <v>98</v>
      </c>
      <c r="S225" t="s">
        <v>863</v>
      </c>
      <c r="V225" t="s">
        <v>50</v>
      </c>
      <c r="W225" t="s">
        <v>119</v>
      </c>
      <c r="X225" t="s">
        <v>52</v>
      </c>
      <c r="Y225" t="s">
        <v>268</v>
      </c>
      <c r="Z225" t="s">
        <v>52</v>
      </c>
      <c r="AA225" t="s">
        <v>48</v>
      </c>
      <c r="AB225" t="s">
        <v>842</v>
      </c>
      <c r="AC225" t="s">
        <v>489</v>
      </c>
      <c r="AD225" t="s">
        <v>131</v>
      </c>
      <c r="AE225" t="s">
        <v>748</v>
      </c>
      <c r="AF225" t="s">
        <v>350</v>
      </c>
      <c r="AG225" t="s">
        <v>98</v>
      </c>
      <c r="AH225" t="s">
        <v>863</v>
      </c>
    </row>
    <row r="226" spans="1:35" x14ac:dyDescent="0.2">
      <c r="A226" t="s">
        <v>1081</v>
      </c>
      <c r="B226">
        <f t="shared" si="18"/>
        <v>0.43478260869565222</v>
      </c>
      <c r="C226">
        <f t="shared" si="19"/>
        <v>2.7173913043478264E-2</v>
      </c>
      <c r="D226">
        <v>1.3</v>
      </c>
      <c r="E226">
        <f t="shared" si="15"/>
        <v>0.5</v>
      </c>
      <c r="F226" t="s">
        <v>1099</v>
      </c>
      <c r="G226" t="s">
        <v>864</v>
      </c>
      <c r="H226" t="s">
        <v>865</v>
      </c>
      <c r="I226" t="s">
        <v>63</v>
      </c>
      <c r="J226" t="s">
        <v>131</v>
      </c>
      <c r="K226" t="s">
        <v>119</v>
      </c>
      <c r="L226" t="s">
        <v>643</v>
      </c>
      <c r="M226" t="s">
        <v>193</v>
      </c>
      <c r="N226" t="s">
        <v>121</v>
      </c>
      <c r="O226" t="s">
        <v>48</v>
      </c>
      <c r="P226" t="s">
        <v>866</v>
      </c>
      <c r="Q226" t="s">
        <v>867</v>
      </c>
      <c r="V226" t="s">
        <v>864</v>
      </c>
      <c r="W226" t="s">
        <v>865</v>
      </c>
      <c r="X226" t="s">
        <v>63</v>
      </c>
      <c r="Y226" t="s">
        <v>131</v>
      </c>
      <c r="Z226" t="s">
        <v>119</v>
      </c>
      <c r="AA226" t="s">
        <v>643</v>
      </c>
      <c r="AB226" t="s">
        <v>193</v>
      </c>
      <c r="AC226" t="s">
        <v>121</v>
      </c>
      <c r="AD226" t="s">
        <v>48</v>
      </c>
      <c r="AE226" t="s">
        <v>866</v>
      </c>
      <c r="AF226" t="s">
        <v>867</v>
      </c>
    </row>
    <row r="227" spans="1:35" x14ac:dyDescent="0.2">
      <c r="A227" t="s">
        <v>1081</v>
      </c>
      <c r="B227">
        <f t="shared" si="18"/>
        <v>0.43478260869565222</v>
      </c>
      <c r="C227">
        <f t="shared" si="19"/>
        <v>2.7173913043478264E-2</v>
      </c>
      <c r="D227">
        <v>1.2</v>
      </c>
      <c r="E227">
        <f t="shared" si="15"/>
        <v>0.39999999999999991</v>
      </c>
      <c r="F227" t="s">
        <v>1099</v>
      </c>
      <c r="G227" t="s">
        <v>664</v>
      </c>
      <c r="H227" t="s">
        <v>121</v>
      </c>
      <c r="I227" t="s">
        <v>48</v>
      </c>
      <c r="J227" t="s">
        <v>868</v>
      </c>
      <c r="K227" t="s">
        <v>869</v>
      </c>
      <c r="L227" t="s">
        <v>1</v>
      </c>
      <c r="M227" t="s">
        <v>285</v>
      </c>
      <c r="N227" t="s">
        <v>90</v>
      </c>
      <c r="O227" t="s">
        <v>140</v>
      </c>
      <c r="P227" t="s">
        <v>48</v>
      </c>
      <c r="Q227" t="s">
        <v>148</v>
      </c>
      <c r="R227" t="s">
        <v>235</v>
      </c>
      <c r="V227" t="s">
        <v>664</v>
      </c>
      <c r="W227" t="s">
        <v>121</v>
      </c>
      <c r="X227" t="s">
        <v>48</v>
      </c>
      <c r="Y227" t="s">
        <v>868</v>
      </c>
      <c r="Z227" t="s">
        <v>869</v>
      </c>
      <c r="AA227" t="s">
        <v>1</v>
      </c>
      <c r="AB227" t="s">
        <v>285</v>
      </c>
      <c r="AC227" t="s">
        <v>90</v>
      </c>
      <c r="AD227" t="s">
        <v>140</v>
      </c>
      <c r="AE227" t="s">
        <v>48</v>
      </c>
      <c r="AF227" t="s">
        <v>148</v>
      </c>
      <c r="AG227" t="s">
        <v>235</v>
      </c>
    </row>
    <row r="228" spans="1:35" x14ac:dyDescent="0.2">
      <c r="A228" t="s">
        <v>1081</v>
      </c>
      <c r="B228">
        <f t="shared" si="18"/>
        <v>0.43478260869565222</v>
      </c>
      <c r="C228">
        <f t="shared" si="19"/>
        <v>2.7173913043478264E-2</v>
      </c>
      <c r="D228">
        <v>1.1000000000000001</v>
      </c>
      <c r="E228">
        <f t="shared" si="15"/>
        <v>0.30000000000000004</v>
      </c>
      <c r="F228" t="s">
        <v>1099</v>
      </c>
      <c r="G228" t="s">
        <v>72</v>
      </c>
      <c r="H228" t="s">
        <v>870</v>
      </c>
      <c r="I228" t="s">
        <v>92</v>
      </c>
      <c r="J228" t="s">
        <v>158</v>
      </c>
      <c r="K228" t="s">
        <v>48</v>
      </c>
      <c r="L228" t="s">
        <v>199</v>
      </c>
      <c r="M228" t="s">
        <v>722</v>
      </c>
      <c r="N228" t="s">
        <v>121</v>
      </c>
      <c r="O228" t="s">
        <v>824</v>
      </c>
      <c r="P228" t="s">
        <v>41</v>
      </c>
      <c r="Q228" t="s">
        <v>48</v>
      </c>
      <c r="R228" t="s">
        <v>871</v>
      </c>
      <c r="V228" t="s">
        <v>72</v>
      </c>
      <c r="W228" t="s">
        <v>870</v>
      </c>
      <c r="X228" t="s">
        <v>92</v>
      </c>
      <c r="Y228" t="s">
        <v>158</v>
      </c>
      <c r="Z228" t="s">
        <v>48</v>
      </c>
      <c r="AA228" t="s">
        <v>199</v>
      </c>
      <c r="AB228" t="s">
        <v>722</v>
      </c>
      <c r="AC228" t="s">
        <v>121</v>
      </c>
      <c r="AD228" t="s">
        <v>824</v>
      </c>
      <c r="AE228" t="s">
        <v>41</v>
      </c>
      <c r="AF228" t="s">
        <v>48</v>
      </c>
      <c r="AG228" t="s">
        <v>871</v>
      </c>
    </row>
    <row r="229" spans="1:35" x14ac:dyDescent="0.2">
      <c r="A229" t="s">
        <v>1081</v>
      </c>
      <c r="B229">
        <f t="shared" si="18"/>
        <v>0.43478260869565222</v>
      </c>
      <c r="C229">
        <f t="shared" si="19"/>
        <v>2.7173913043478264E-2</v>
      </c>
      <c r="D229">
        <v>1</v>
      </c>
      <c r="E229">
        <f t="shared" si="15"/>
        <v>0.19999999999999996</v>
      </c>
      <c r="F229" t="s">
        <v>1099</v>
      </c>
      <c r="G229" t="s">
        <v>50</v>
      </c>
      <c r="H229" t="s">
        <v>127</v>
      </c>
      <c r="I229" t="s">
        <v>77</v>
      </c>
      <c r="J229" t="s">
        <v>128</v>
      </c>
      <c r="K229" t="s">
        <v>48</v>
      </c>
      <c r="L229" t="s">
        <v>872</v>
      </c>
      <c r="M229" t="s">
        <v>94</v>
      </c>
      <c r="N229" t="s">
        <v>250</v>
      </c>
      <c r="O229" t="s">
        <v>131</v>
      </c>
      <c r="P229" t="s">
        <v>873</v>
      </c>
      <c r="Q229" t="s">
        <v>63</v>
      </c>
      <c r="R229" t="s">
        <v>438</v>
      </c>
      <c r="S229" t="s">
        <v>439</v>
      </c>
      <c r="T229" t="s">
        <v>828</v>
      </c>
      <c r="V229" t="s">
        <v>50</v>
      </c>
      <c r="W229" t="s">
        <v>127</v>
      </c>
      <c r="X229" t="s">
        <v>77</v>
      </c>
      <c r="Y229" t="s">
        <v>128</v>
      </c>
      <c r="Z229" t="s">
        <v>48</v>
      </c>
      <c r="AA229" t="s">
        <v>872</v>
      </c>
      <c r="AB229" t="s">
        <v>94</v>
      </c>
      <c r="AC229" t="s">
        <v>250</v>
      </c>
      <c r="AD229" t="s">
        <v>131</v>
      </c>
      <c r="AE229" t="s">
        <v>873</v>
      </c>
      <c r="AF229" t="s">
        <v>63</v>
      </c>
      <c r="AG229" t="s">
        <v>438</v>
      </c>
      <c r="AH229" t="s">
        <v>439</v>
      </c>
      <c r="AI229" t="s">
        <v>828</v>
      </c>
    </row>
    <row r="230" spans="1:35" x14ac:dyDescent="0.2">
      <c r="A230" t="s">
        <v>1081</v>
      </c>
      <c r="B230">
        <f t="shared" si="18"/>
        <v>0.43478260869565222</v>
      </c>
      <c r="C230">
        <f t="shared" si="19"/>
        <v>2.7173913043478264E-2</v>
      </c>
      <c r="D230">
        <v>0.90000000000000102</v>
      </c>
      <c r="E230">
        <f t="shared" si="15"/>
        <v>0.10000000000000098</v>
      </c>
      <c r="F230" t="s">
        <v>1099</v>
      </c>
      <c r="G230" t="s">
        <v>72</v>
      </c>
      <c r="H230" t="s">
        <v>550</v>
      </c>
      <c r="I230" t="s">
        <v>51</v>
      </c>
      <c r="J230" t="s">
        <v>289</v>
      </c>
      <c r="K230" t="s">
        <v>145</v>
      </c>
      <c r="L230" t="s">
        <v>245</v>
      </c>
      <c r="M230" t="s">
        <v>48</v>
      </c>
      <c r="N230" t="s">
        <v>552</v>
      </c>
      <c r="O230" t="s">
        <v>524</v>
      </c>
      <c r="P230" t="s">
        <v>111</v>
      </c>
      <c r="Q230" t="s">
        <v>158</v>
      </c>
      <c r="V230" t="s">
        <v>72</v>
      </c>
      <c r="W230" t="s">
        <v>550</v>
      </c>
      <c r="X230" t="s">
        <v>51</v>
      </c>
      <c r="Y230" t="s">
        <v>289</v>
      </c>
      <c r="Z230" t="s">
        <v>145</v>
      </c>
      <c r="AA230" t="s">
        <v>245</v>
      </c>
      <c r="AB230" t="s">
        <v>48</v>
      </c>
      <c r="AC230" t="s">
        <v>552</v>
      </c>
      <c r="AD230" t="s">
        <v>524</v>
      </c>
      <c r="AE230" t="s">
        <v>111</v>
      </c>
      <c r="AF230" t="s">
        <v>158</v>
      </c>
    </row>
    <row r="231" spans="1:35" x14ac:dyDescent="0.2">
      <c r="A231" t="s">
        <v>1081</v>
      </c>
      <c r="B231">
        <f t="shared" si="18"/>
        <v>0.43478260869565222</v>
      </c>
      <c r="C231">
        <f t="shared" si="19"/>
        <v>2.7173913043478264E-2</v>
      </c>
      <c r="D231">
        <v>0.80000000000000104</v>
      </c>
      <c r="E231">
        <f t="shared" si="15"/>
        <v>9.9920072216264089E-16</v>
      </c>
      <c r="F231" t="s">
        <v>1099</v>
      </c>
      <c r="G231" t="s">
        <v>72</v>
      </c>
      <c r="H231" t="s">
        <v>874</v>
      </c>
      <c r="I231" t="s">
        <v>695</v>
      </c>
      <c r="J231" t="s">
        <v>875</v>
      </c>
      <c r="K231" t="s">
        <v>830</v>
      </c>
      <c r="L231" t="s">
        <v>77</v>
      </c>
      <c r="M231" t="s">
        <v>186</v>
      </c>
      <c r="N231" t="s">
        <v>364</v>
      </c>
      <c r="O231" t="s">
        <v>48</v>
      </c>
      <c r="P231" t="s">
        <v>876</v>
      </c>
      <c r="Q231" t="s">
        <v>338</v>
      </c>
      <c r="R231" t="s">
        <v>164</v>
      </c>
      <c r="V231" t="s">
        <v>72</v>
      </c>
      <c r="W231" t="s">
        <v>874</v>
      </c>
      <c r="X231" t="s">
        <v>695</v>
      </c>
      <c r="Y231" t="s">
        <v>875</v>
      </c>
      <c r="Z231" t="s">
        <v>830</v>
      </c>
      <c r="AA231" t="s">
        <v>77</v>
      </c>
      <c r="AB231" t="s">
        <v>186</v>
      </c>
      <c r="AC231" t="s">
        <v>364</v>
      </c>
      <c r="AD231" t="s">
        <v>48</v>
      </c>
      <c r="AE231" t="s">
        <v>876</v>
      </c>
      <c r="AF231" t="s">
        <v>338</v>
      </c>
      <c r="AG231" t="s">
        <v>164</v>
      </c>
    </row>
    <row r="232" spans="1:35" x14ac:dyDescent="0.2">
      <c r="A232" t="s">
        <v>1081</v>
      </c>
      <c r="B232">
        <f t="shared" si="18"/>
        <v>0.43478260869565222</v>
      </c>
      <c r="C232">
        <f t="shared" si="19"/>
        <v>2.7173913043478264E-2</v>
      </c>
      <c r="D232">
        <v>0.70000000000000095</v>
      </c>
      <c r="E232">
        <f t="shared" si="15"/>
        <v>-9.999999999999909E-2</v>
      </c>
      <c r="F232" t="s">
        <v>1099</v>
      </c>
      <c r="G232" t="s">
        <v>846</v>
      </c>
      <c r="H232" t="s">
        <v>101</v>
      </c>
      <c r="I232" t="s">
        <v>705</v>
      </c>
      <c r="J232" t="s">
        <v>48</v>
      </c>
      <c r="K232" t="s">
        <v>389</v>
      </c>
      <c r="L232" t="s">
        <v>480</v>
      </c>
      <c r="M232" t="s">
        <v>567</v>
      </c>
      <c r="N232" t="s">
        <v>259</v>
      </c>
      <c r="O232" t="s">
        <v>193</v>
      </c>
      <c r="P232" t="s">
        <v>48</v>
      </c>
      <c r="Q232" t="s">
        <v>877</v>
      </c>
      <c r="R232" t="s">
        <v>332</v>
      </c>
      <c r="S232" t="s">
        <v>878</v>
      </c>
      <c r="V232" t="s">
        <v>846</v>
      </c>
      <c r="W232" t="s">
        <v>101</v>
      </c>
      <c r="X232" t="s">
        <v>705</v>
      </c>
      <c r="Y232" t="s">
        <v>48</v>
      </c>
      <c r="Z232" t="s">
        <v>389</v>
      </c>
      <c r="AA232" t="s">
        <v>480</v>
      </c>
      <c r="AB232" t="s">
        <v>567</v>
      </c>
      <c r="AC232" t="s">
        <v>259</v>
      </c>
      <c r="AD232" t="s">
        <v>193</v>
      </c>
      <c r="AE232" t="s">
        <v>48</v>
      </c>
      <c r="AF232" t="s">
        <v>877</v>
      </c>
      <c r="AG232" t="s">
        <v>332</v>
      </c>
      <c r="AH232" t="s">
        <v>878</v>
      </c>
    </row>
    <row r="233" spans="1:35" x14ac:dyDescent="0.2">
      <c r="A233" t="s">
        <v>1081</v>
      </c>
      <c r="B233">
        <f t="shared" si="18"/>
        <v>0.43478260869565222</v>
      </c>
      <c r="C233">
        <f t="shared" si="19"/>
        <v>2.7173913043478264E-2</v>
      </c>
      <c r="D233">
        <v>0.6</v>
      </c>
      <c r="E233">
        <f t="shared" si="15"/>
        <v>-0.20000000000000007</v>
      </c>
      <c r="F233" t="s">
        <v>1099</v>
      </c>
      <c r="G233" t="s">
        <v>879</v>
      </c>
      <c r="H233" t="s">
        <v>143</v>
      </c>
      <c r="I233" t="s">
        <v>700</v>
      </c>
      <c r="J233" t="s">
        <v>84</v>
      </c>
      <c r="K233" t="s">
        <v>101</v>
      </c>
      <c r="L233" t="s">
        <v>175</v>
      </c>
      <c r="M233" t="s">
        <v>488</v>
      </c>
      <c r="N233" t="s">
        <v>41</v>
      </c>
      <c r="O233" t="s">
        <v>48</v>
      </c>
      <c r="P233" t="s">
        <v>599</v>
      </c>
      <c r="V233" t="s">
        <v>879</v>
      </c>
      <c r="W233" t="s">
        <v>143</v>
      </c>
      <c r="X233" t="s">
        <v>700</v>
      </c>
      <c r="Y233" t="s">
        <v>84</v>
      </c>
      <c r="Z233" t="s">
        <v>101</v>
      </c>
      <c r="AA233" t="s">
        <v>175</v>
      </c>
      <c r="AB233" t="s">
        <v>488</v>
      </c>
      <c r="AC233" t="s">
        <v>41</v>
      </c>
      <c r="AD233" t="s">
        <v>48</v>
      </c>
      <c r="AE233" t="s">
        <v>599</v>
      </c>
    </row>
    <row r="234" spans="1:35" x14ac:dyDescent="0.2">
      <c r="A234" t="s">
        <v>1081</v>
      </c>
      <c r="B234">
        <f t="shared" si="18"/>
        <v>0.43478260869565222</v>
      </c>
      <c r="C234">
        <f t="shared" si="19"/>
        <v>2.7173913043478264E-2</v>
      </c>
      <c r="D234">
        <v>0.5</v>
      </c>
      <c r="E234">
        <f t="shared" si="15"/>
        <v>-0.30000000000000004</v>
      </c>
      <c r="F234" t="s">
        <v>1099</v>
      </c>
      <c r="G234" t="s">
        <v>880</v>
      </c>
      <c r="H234" t="s">
        <v>312</v>
      </c>
      <c r="I234" t="s">
        <v>65</v>
      </c>
      <c r="J234" t="s">
        <v>146</v>
      </c>
      <c r="K234" t="s">
        <v>673</v>
      </c>
      <c r="L234" t="s">
        <v>669</v>
      </c>
      <c r="M234" t="s">
        <v>143</v>
      </c>
      <c r="N234" t="s">
        <v>102</v>
      </c>
      <c r="O234" t="s">
        <v>881</v>
      </c>
      <c r="P234" t="s">
        <v>680</v>
      </c>
      <c r="Q234" t="s">
        <v>330</v>
      </c>
      <c r="V234" t="s">
        <v>880</v>
      </c>
      <c r="W234" t="s">
        <v>312</v>
      </c>
      <c r="X234" t="s">
        <v>65</v>
      </c>
      <c r="Y234" t="s">
        <v>146</v>
      </c>
      <c r="Z234" t="s">
        <v>673</v>
      </c>
      <c r="AA234" t="s">
        <v>669</v>
      </c>
      <c r="AB234" t="s">
        <v>143</v>
      </c>
      <c r="AC234" t="s">
        <v>102</v>
      </c>
      <c r="AD234" t="s">
        <v>881</v>
      </c>
      <c r="AE234" t="s">
        <v>680</v>
      </c>
      <c r="AF234" t="s">
        <v>330</v>
      </c>
    </row>
    <row r="235" spans="1:35" x14ac:dyDescent="0.2">
      <c r="A235" t="s">
        <v>1081</v>
      </c>
      <c r="B235">
        <f t="shared" si="18"/>
        <v>0.43478260869565222</v>
      </c>
      <c r="C235">
        <f t="shared" si="19"/>
        <v>2.7173913043478264E-2</v>
      </c>
      <c r="D235">
        <v>0.4</v>
      </c>
      <c r="E235">
        <f t="shared" si="15"/>
        <v>-0.4</v>
      </c>
      <c r="F235" t="s">
        <v>1099</v>
      </c>
      <c r="G235" t="s">
        <v>72</v>
      </c>
      <c r="H235" t="s">
        <v>882</v>
      </c>
      <c r="I235" t="s">
        <v>460</v>
      </c>
      <c r="J235" t="s">
        <v>67</v>
      </c>
      <c r="K235" t="s">
        <v>68</v>
      </c>
      <c r="L235" t="s">
        <v>315</v>
      </c>
      <c r="M235" t="s">
        <v>883</v>
      </c>
      <c r="N235" t="s">
        <v>128</v>
      </c>
      <c r="O235" t="s">
        <v>390</v>
      </c>
      <c r="P235" t="s">
        <v>884</v>
      </c>
      <c r="Q235" t="s">
        <v>177</v>
      </c>
      <c r="R235" t="s">
        <v>288</v>
      </c>
      <c r="V235" t="s">
        <v>72</v>
      </c>
      <c r="W235" t="s">
        <v>882</v>
      </c>
      <c r="X235" t="s">
        <v>460</v>
      </c>
      <c r="Y235" t="s">
        <v>67</v>
      </c>
      <c r="Z235" t="s">
        <v>68</v>
      </c>
      <c r="AA235" t="s">
        <v>315</v>
      </c>
      <c r="AB235" t="s">
        <v>883</v>
      </c>
      <c r="AC235" t="s">
        <v>128</v>
      </c>
      <c r="AD235" t="s">
        <v>390</v>
      </c>
      <c r="AE235" t="s">
        <v>884</v>
      </c>
      <c r="AF235" t="s">
        <v>177</v>
      </c>
      <c r="AG235" t="s">
        <v>288</v>
      </c>
    </row>
    <row r="236" spans="1:35" x14ac:dyDescent="0.2">
      <c r="A236" t="s">
        <v>1081</v>
      </c>
      <c r="B236">
        <f t="shared" si="18"/>
        <v>0.43478260869565222</v>
      </c>
      <c r="C236">
        <f t="shared" si="19"/>
        <v>2.7173913043478264E-2</v>
      </c>
      <c r="D236">
        <v>0.3</v>
      </c>
      <c r="E236">
        <f t="shared" si="15"/>
        <v>-0.5</v>
      </c>
      <c r="F236" t="s">
        <v>1099</v>
      </c>
      <c r="G236" t="s">
        <v>274</v>
      </c>
      <c r="H236" t="s">
        <v>75</v>
      </c>
      <c r="I236" t="s">
        <v>885</v>
      </c>
      <c r="J236" t="s">
        <v>886</v>
      </c>
      <c r="K236" t="s">
        <v>629</v>
      </c>
      <c r="L236" t="s">
        <v>630</v>
      </c>
      <c r="M236" t="s">
        <v>48</v>
      </c>
      <c r="N236" t="s">
        <v>202</v>
      </c>
      <c r="O236" t="s">
        <v>887</v>
      </c>
      <c r="P236" t="s">
        <v>52</v>
      </c>
      <c r="Q236" t="s">
        <v>465</v>
      </c>
      <c r="R236" t="s">
        <v>212</v>
      </c>
      <c r="V236" t="s">
        <v>274</v>
      </c>
      <c r="W236" t="s">
        <v>75</v>
      </c>
      <c r="X236" t="s">
        <v>885</v>
      </c>
    </row>
    <row r="237" spans="1:35" x14ac:dyDescent="0.2">
      <c r="A237" t="s">
        <v>1081</v>
      </c>
      <c r="B237">
        <f t="shared" si="18"/>
        <v>0.43478260869565222</v>
      </c>
      <c r="C237">
        <f t="shared" si="19"/>
        <v>2.7173913043478264E-2</v>
      </c>
      <c r="D237">
        <v>0.2</v>
      </c>
      <c r="E237">
        <f t="shared" si="15"/>
        <v>-0.60000000000000009</v>
      </c>
      <c r="F237" t="s">
        <v>1099</v>
      </c>
      <c r="G237" t="s">
        <v>318</v>
      </c>
      <c r="H237" t="s">
        <v>888</v>
      </c>
      <c r="I237" t="s">
        <v>662</v>
      </c>
      <c r="J237" t="s">
        <v>109</v>
      </c>
      <c r="K237" t="s">
        <v>48</v>
      </c>
      <c r="L237" t="s">
        <v>889</v>
      </c>
      <c r="M237" t="s">
        <v>76</v>
      </c>
      <c r="N237" t="s">
        <v>48</v>
      </c>
      <c r="O237" t="s">
        <v>311</v>
      </c>
      <c r="P237" t="s">
        <v>158</v>
      </c>
      <c r="Q237" t="s">
        <v>48</v>
      </c>
      <c r="R237" t="s">
        <v>765</v>
      </c>
    </row>
    <row r="238" spans="1:35" x14ac:dyDescent="0.2">
      <c r="A238" t="s">
        <v>1081</v>
      </c>
      <c r="B238">
        <f t="shared" si="18"/>
        <v>0.43478260869565222</v>
      </c>
      <c r="C238">
        <f t="shared" si="19"/>
        <v>2.7173913043478264E-2</v>
      </c>
      <c r="D238">
        <v>9.9999999999999895E-2</v>
      </c>
      <c r="E238">
        <f t="shared" si="15"/>
        <v>-0.70000000000000018</v>
      </c>
      <c r="F238" t="s">
        <v>1099</v>
      </c>
      <c r="G238" t="s">
        <v>72</v>
      </c>
      <c r="H238" t="s">
        <v>890</v>
      </c>
      <c r="I238" t="s">
        <v>460</v>
      </c>
      <c r="J238" t="s">
        <v>67</v>
      </c>
      <c r="K238" t="s">
        <v>101</v>
      </c>
      <c r="L238" t="s">
        <v>193</v>
      </c>
      <c r="M238" t="s">
        <v>137</v>
      </c>
      <c r="N238" t="s">
        <v>891</v>
      </c>
      <c r="O238" t="s">
        <v>48</v>
      </c>
      <c r="P238" t="s">
        <v>813</v>
      </c>
      <c r="Q238" t="s">
        <v>106</v>
      </c>
      <c r="R238" t="s">
        <v>892</v>
      </c>
    </row>
    <row r="239" spans="1:35" x14ac:dyDescent="0.2">
      <c r="A239" t="s">
        <v>1081</v>
      </c>
      <c r="B239">
        <f t="shared" si="18"/>
        <v>0.43478260869565222</v>
      </c>
      <c r="C239">
        <f t="shared" si="19"/>
        <v>2.7173913043478264E-2</v>
      </c>
      <c r="D239">
        <v>0</v>
      </c>
      <c r="E239">
        <f t="shared" si="15"/>
        <v>-0.8</v>
      </c>
      <c r="F239" t="s">
        <v>1099</v>
      </c>
      <c r="G239" t="s">
        <v>61</v>
      </c>
      <c r="H239" t="s">
        <v>114</v>
      </c>
      <c r="I239" t="s">
        <v>121</v>
      </c>
      <c r="J239" t="s">
        <v>893</v>
      </c>
      <c r="K239" t="s">
        <v>744</v>
      </c>
      <c r="L239" t="s">
        <v>101</v>
      </c>
      <c r="M239" t="s">
        <v>193</v>
      </c>
      <c r="N239" t="s">
        <v>315</v>
      </c>
      <c r="O239" t="s">
        <v>894</v>
      </c>
      <c r="P239" t="s">
        <v>52</v>
      </c>
      <c r="Q239" t="s">
        <v>48</v>
      </c>
      <c r="R239" t="s">
        <v>284</v>
      </c>
    </row>
    <row r="240" spans="1:35" x14ac:dyDescent="0.2">
      <c r="A240" t="s">
        <v>1081</v>
      </c>
      <c r="B240">
        <f t="shared" si="18"/>
        <v>0.43478260869565222</v>
      </c>
      <c r="C240">
        <f t="shared" si="19"/>
        <v>2.7173913043478264E-2</v>
      </c>
      <c r="D240">
        <v>-0.1</v>
      </c>
      <c r="E240">
        <f t="shared" si="15"/>
        <v>-0.9</v>
      </c>
      <c r="F240" t="s">
        <v>1099</v>
      </c>
      <c r="G240" t="s">
        <v>72</v>
      </c>
      <c r="H240" t="s">
        <v>895</v>
      </c>
      <c r="I240" t="s">
        <v>662</v>
      </c>
      <c r="J240" t="s">
        <v>109</v>
      </c>
      <c r="K240" t="s">
        <v>465</v>
      </c>
      <c r="L240" t="s">
        <v>665</v>
      </c>
      <c r="M240" t="s">
        <v>896</v>
      </c>
      <c r="N240" t="s">
        <v>48</v>
      </c>
      <c r="O240" t="s">
        <v>897</v>
      </c>
      <c r="P240" t="s">
        <v>898</v>
      </c>
    </row>
    <row r="241" spans="1:35" x14ac:dyDescent="0.2">
      <c r="A241" t="s">
        <v>1081</v>
      </c>
      <c r="B241">
        <f t="shared" si="18"/>
        <v>0.43478260869565222</v>
      </c>
      <c r="C241">
        <f t="shared" si="19"/>
        <v>2.7173913043478264E-2</v>
      </c>
      <c r="D241">
        <v>-0.2</v>
      </c>
      <c r="E241">
        <f t="shared" si="15"/>
        <v>-1</v>
      </c>
      <c r="F241" t="s">
        <v>1099</v>
      </c>
      <c r="G241" t="s">
        <v>72</v>
      </c>
      <c r="H241" t="s">
        <v>899</v>
      </c>
      <c r="I241" t="s">
        <v>387</v>
      </c>
      <c r="J241" t="s">
        <v>250</v>
      </c>
      <c r="K241" t="s">
        <v>680</v>
      </c>
      <c r="L241" t="s">
        <v>539</v>
      </c>
      <c r="M241" t="s">
        <v>340</v>
      </c>
      <c r="N241" t="s">
        <v>48</v>
      </c>
      <c r="O241" t="s">
        <v>900</v>
      </c>
      <c r="P241" t="s">
        <v>158</v>
      </c>
      <c r="Q241" t="s">
        <v>48</v>
      </c>
      <c r="R241" t="s">
        <v>901</v>
      </c>
    </row>
    <row r="242" spans="1:35" x14ac:dyDescent="0.2">
      <c r="A242" t="s">
        <v>1082</v>
      </c>
      <c r="B242">
        <f>1/3.95</f>
        <v>0.25316455696202528</v>
      </c>
      <c r="C242">
        <f>1/16/3.95</f>
        <v>1.582278481012658E-2</v>
      </c>
      <c r="D242">
        <v>1.7</v>
      </c>
      <c r="F242" t="s">
        <v>1099</v>
      </c>
      <c r="G242" t="s">
        <v>50</v>
      </c>
      <c r="H242" t="s">
        <v>437</v>
      </c>
      <c r="I242" t="s">
        <v>67</v>
      </c>
      <c r="J242" t="s">
        <v>48</v>
      </c>
      <c r="K242" t="s">
        <v>903</v>
      </c>
      <c r="L242" t="s">
        <v>789</v>
      </c>
      <c r="M242" t="s">
        <v>48</v>
      </c>
      <c r="N242" t="s">
        <v>904</v>
      </c>
      <c r="O242" t="s">
        <v>41</v>
      </c>
      <c r="P242" t="s">
        <v>48</v>
      </c>
      <c r="Q242" t="s">
        <v>463</v>
      </c>
      <c r="V242" t="s">
        <v>50</v>
      </c>
      <c r="W242" t="s">
        <v>437</v>
      </c>
      <c r="X242" t="s">
        <v>67</v>
      </c>
      <c r="Y242" t="s">
        <v>48</v>
      </c>
      <c r="Z242" t="s">
        <v>903</v>
      </c>
      <c r="AA242" t="s">
        <v>789</v>
      </c>
      <c r="AB242" t="s">
        <v>48</v>
      </c>
      <c r="AC242" t="s">
        <v>904</v>
      </c>
      <c r="AD242" t="s">
        <v>41</v>
      </c>
      <c r="AE242" t="s">
        <v>48</v>
      </c>
      <c r="AF242" t="s">
        <v>463</v>
      </c>
    </row>
    <row r="243" spans="1:35" x14ac:dyDescent="0.2">
      <c r="A243" t="s">
        <v>1082</v>
      </c>
      <c r="B243">
        <f t="shared" ref="B243:B261" si="20">1/3.95</f>
        <v>0.25316455696202528</v>
      </c>
      <c r="C243">
        <f t="shared" ref="C243:C261" si="21">1/16/3.95</f>
        <v>1.582278481012658E-2</v>
      </c>
      <c r="D243">
        <v>1.6</v>
      </c>
      <c r="F243" t="s">
        <v>1099</v>
      </c>
      <c r="G243" t="s">
        <v>905</v>
      </c>
      <c r="H243" t="s">
        <v>906</v>
      </c>
      <c r="I243" t="s">
        <v>460</v>
      </c>
      <c r="J243" t="s">
        <v>67</v>
      </c>
      <c r="K243" t="s">
        <v>350</v>
      </c>
      <c r="L243" t="s">
        <v>121</v>
      </c>
      <c r="M243" t="s">
        <v>101</v>
      </c>
      <c r="N243" t="s">
        <v>504</v>
      </c>
      <c r="O243" t="s">
        <v>52</v>
      </c>
      <c r="P243" t="s">
        <v>883</v>
      </c>
      <c r="Q243" t="s">
        <v>128</v>
      </c>
      <c r="R243" t="s">
        <v>1</v>
      </c>
      <c r="S243" t="s">
        <v>39</v>
      </c>
      <c r="T243" t="s">
        <v>330</v>
      </c>
      <c r="V243" t="s">
        <v>905</v>
      </c>
      <c r="W243" t="s">
        <v>906</v>
      </c>
      <c r="X243" t="s">
        <v>460</v>
      </c>
      <c r="Y243" t="s">
        <v>67</v>
      </c>
      <c r="Z243" t="s">
        <v>350</v>
      </c>
      <c r="AA243" t="s">
        <v>121</v>
      </c>
      <c r="AB243" t="s">
        <v>101</v>
      </c>
      <c r="AC243" t="s">
        <v>504</v>
      </c>
      <c r="AD243" t="s">
        <v>52</v>
      </c>
      <c r="AE243" t="s">
        <v>883</v>
      </c>
      <c r="AF243" t="s">
        <v>128</v>
      </c>
      <c r="AG243" t="s">
        <v>1</v>
      </c>
      <c r="AH243" t="s">
        <v>39</v>
      </c>
      <c r="AI243" t="s">
        <v>330</v>
      </c>
    </row>
    <row r="244" spans="1:35" x14ac:dyDescent="0.2">
      <c r="A244" t="s">
        <v>1082</v>
      </c>
      <c r="B244">
        <f t="shared" si="20"/>
        <v>0.25316455696202528</v>
      </c>
      <c r="C244">
        <f t="shared" si="21"/>
        <v>1.582278481012658E-2</v>
      </c>
      <c r="D244">
        <v>1.5</v>
      </c>
      <c r="F244" t="s">
        <v>1099</v>
      </c>
      <c r="G244" t="s">
        <v>796</v>
      </c>
      <c r="H244" t="s">
        <v>121</v>
      </c>
      <c r="I244" t="s">
        <v>797</v>
      </c>
      <c r="J244" t="s">
        <v>907</v>
      </c>
      <c r="K244" t="s">
        <v>143</v>
      </c>
      <c r="L244" t="s">
        <v>144</v>
      </c>
      <c r="M244" t="s">
        <v>908</v>
      </c>
      <c r="N244" t="s">
        <v>52</v>
      </c>
      <c r="O244" t="s">
        <v>48</v>
      </c>
      <c r="P244" t="s">
        <v>909</v>
      </c>
      <c r="V244" t="s">
        <v>796</v>
      </c>
      <c r="W244" t="s">
        <v>121</v>
      </c>
      <c r="X244" t="s">
        <v>797</v>
      </c>
      <c r="Y244" t="s">
        <v>907</v>
      </c>
      <c r="Z244" t="s">
        <v>143</v>
      </c>
      <c r="AA244" t="s">
        <v>144</v>
      </c>
      <c r="AB244" t="s">
        <v>908</v>
      </c>
      <c r="AC244" t="s">
        <v>52</v>
      </c>
      <c r="AD244" t="s">
        <v>48</v>
      </c>
      <c r="AE244" t="s">
        <v>909</v>
      </c>
    </row>
    <row r="245" spans="1:35" x14ac:dyDescent="0.2">
      <c r="A245" t="s">
        <v>1082</v>
      </c>
      <c r="B245">
        <f t="shared" si="20"/>
        <v>0.25316455696202528</v>
      </c>
      <c r="C245">
        <f t="shared" si="21"/>
        <v>1.582278481012658E-2</v>
      </c>
      <c r="D245">
        <v>1.4</v>
      </c>
      <c r="F245" t="s">
        <v>1099</v>
      </c>
      <c r="G245" t="s">
        <v>841</v>
      </c>
      <c r="H245" t="s">
        <v>910</v>
      </c>
      <c r="I245" t="s">
        <v>340</v>
      </c>
      <c r="J245" t="s">
        <v>1</v>
      </c>
      <c r="K245" t="s">
        <v>191</v>
      </c>
      <c r="L245" t="s">
        <v>911</v>
      </c>
      <c r="M245" t="s">
        <v>121</v>
      </c>
      <c r="N245" t="s">
        <v>141</v>
      </c>
      <c r="O245" t="s">
        <v>57</v>
      </c>
      <c r="P245" t="s">
        <v>1</v>
      </c>
      <c r="Q245" t="s">
        <v>120</v>
      </c>
      <c r="R245" t="s">
        <v>121</v>
      </c>
      <c r="S245" t="s">
        <v>343</v>
      </c>
      <c r="V245" t="s">
        <v>841</v>
      </c>
      <c r="W245" t="s">
        <v>910</v>
      </c>
      <c r="X245" t="s">
        <v>340</v>
      </c>
      <c r="Y245" t="s">
        <v>1</v>
      </c>
      <c r="Z245" t="s">
        <v>191</v>
      </c>
      <c r="AA245" t="s">
        <v>911</v>
      </c>
      <c r="AB245" t="s">
        <v>121</v>
      </c>
      <c r="AC245" t="s">
        <v>141</v>
      </c>
      <c r="AD245" t="s">
        <v>57</v>
      </c>
      <c r="AE245" t="s">
        <v>1</v>
      </c>
      <c r="AF245" t="s">
        <v>120</v>
      </c>
      <c r="AG245" t="s">
        <v>121</v>
      </c>
      <c r="AH245" t="s">
        <v>343</v>
      </c>
    </row>
    <row r="246" spans="1:35" x14ac:dyDescent="0.2">
      <c r="A246" t="s">
        <v>1082</v>
      </c>
      <c r="B246">
        <f t="shared" si="20"/>
        <v>0.25316455696202528</v>
      </c>
      <c r="C246">
        <f t="shared" si="21"/>
        <v>1.582278481012658E-2</v>
      </c>
      <c r="D246">
        <v>1.3</v>
      </c>
      <c r="F246" t="s">
        <v>1099</v>
      </c>
      <c r="G246" t="s">
        <v>72</v>
      </c>
      <c r="H246" t="s">
        <v>912</v>
      </c>
      <c r="I246" t="s">
        <v>387</v>
      </c>
      <c r="J246" t="s">
        <v>250</v>
      </c>
      <c r="K246" t="s">
        <v>85</v>
      </c>
      <c r="L246" t="s">
        <v>913</v>
      </c>
      <c r="M246" t="s">
        <v>58</v>
      </c>
      <c r="N246" t="s">
        <v>48</v>
      </c>
      <c r="O246" t="s">
        <v>914</v>
      </c>
      <c r="P246" t="s">
        <v>536</v>
      </c>
      <c r="Q246" t="s">
        <v>48</v>
      </c>
      <c r="R246" t="s">
        <v>915</v>
      </c>
      <c r="V246" t="s">
        <v>72</v>
      </c>
      <c r="W246" t="s">
        <v>912</v>
      </c>
      <c r="X246" t="s">
        <v>387</v>
      </c>
      <c r="Y246" t="s">
        <v>250</v>
      </c>
      <c r="Z246" t="s">
        <v>85</v>
      </c>
      <c r="AA246" t="s">
        <v>913</v>
      </c>
      <c r="AB246" t="s">
        <v>58</v>
      </c>
      <c r="AC246" t="s">
        <v>48</v>
      </c>
      <c r="AD246" t="s">
        <v>914</v>
      </c>
      <c r="AE246" t="s">
        <v>536</v>
      </c>
      <c r="AF246" t="s">
        <v>48</v>
      </c>
      <c r="AG246" t="s">
        <v>915</v>
      </c>
    </row>
    <row r="247" spans="1:35" x14ac:dyDescent="0.2">
      <c r="A247" t="s">
        <v>1082</v>
      </c>
      <c r="B247">
        <f t="shared" si="20"/>
        <v>0.25316455696202528</v>
      </c>
      <c r="C247">
        <f t="shared" si="21"/>
        <v>1.582278481012658E-2</v>
      </c>
      <c r="D247">
        <v>1.2</v>
      </c>
      <c r="F247" t="s">
        <v>1099</v>
      </c>
      <c r="G247" t="s">
        <v>72</v>
      </c>
      <c r="H247" t="s">
        <v>916</v>
      </c>
      <c r="I247" t="s">
        <v>662</v>
      </c>
      <c r="J247" t="s">
        <v>224</v>
      </c>
      <c r="K247" t="s">
        <v>186</v>
      </c>
      <c r="L247" t="s">
        <v>868</v>
      </c>
      <c r="M247" t="s">
        <v>917</v>
      </c>
      <c r="N247" t="s">
        <v>48</v>
      </c>
      <c r="O247" t="s">
        <v>389</v>
      </c>
      <c r="P247" t="s">
        <v>555</v>
      </c>
      <c r="Q247" t="s">
        <v>52</v>
      </c>
      <c r="R247" t="s">
        <v>48</v>
      </c>
      <c r="S247" t="s">
        <v>518</v>
      </c>
      <c r="V247" t="s">
        <v>72</v>
      </c>
      <c r="W247" t="s">
        <v>916</v>
      </c>
      <c r="X247" t="s">
        <v>662</v>
      </c>
      <c r="Y247" t="s">
        <v>224</v>
      </c>
      <c r="Z247" t="s">
        <v>186</v>
      </c>
      <c r="AA247" t="s">
        <v>868</v>
      </c>
      <c r="AB247" t="s">
        <v>917</v>
      </c>
      <c r="AC247" t="s">
        <v>48</v>
      </c>
      <c r="AD247" t="s">
        <v>389</v>
      </c>
      <c r="AE247" t="s">
        <v>555</v>
      </c>
      <c r="AF247" t="s">
        <v>52</v>
      </c>
      <c r="AG247" t="s">
        <v>48</v>
      </c>
      <c r="AH247" t="s">
        <v>518</v>
      </c>
    </row>
    <row r="248" spans="1:35" x14ac:dyDescent="0.2">
      <c r="A248" t="s">
        <v>1082</v>
      </c>
      <c r="B248">
        <f t="shared" si="20"/>
        <v>0.25316455696202528</v>
      </c>
      <c r="C248">
        <f t="shared" si="21"/>
        <v>1.582278481012658E-2</v>
      </c>
      <c r="D248">
        <v>1.1000000000000001</v>
      </c>
      <c r="F248" t="s">
        <v>1099</v>
      </c>
      <c r="G248" t="s">
        <v>841</v>
      </c>
      <c r="H248" t="s">
        <v>918</v>
      </c>
      <c r="I248" t="s">
        <v>460</v>
      </c>
      <c r="J248" t="s">
        <v>67</v>
      </c>
      <c r="K248" t="s">
        <v>68</v>
      </c>
      <c r="L248" t="s">
        <v>504</v>
      </c>
      <c r="M248" t="s">
        <v>52</v>
      </c>
      <c r="N248" t="s">
        <v>919</v>
      </c>
      <c r="O248" t="s">
        <v>52</v>
      </c>
      <c r="P248" t="s">
        <v>48</v>
      </c>
      <c r="Q248" t="s">
        <v>920</v>
      </c>
      <c r="R248" t="s">
        <v>657</v>
      </c>
      <c r="S248" t="s">
        <v>921</v>
      </c>
      <c r="V248" t="s">
        <v>841</v>
      </c>
      <c r="W248" t="s">
        <v>918</v>
      </c>
      <c r="X248" t="s">
        <v>460</v>
      </c>
      <c r="Y248" t="s">
        <v>67</v>
      </c>
      <c r="Z248" t="s">
        <v>68</v>
      </c>
      <c r="AA248" t="s">
        <v>504</v>
      </c>
      <c r="AB248" t="s">
        <v>52</v>
      </c>
      <c r="AC248" t="s">
        <v>919</v>
      </c>
      <c r="AD248" t="s">
        <v>52</v>
      </c>
      <c r="AE248" t="s">
        <v>48</v>
      </c>
      <c r="AF248" t="s">
        <v>920</v>
      </c>
      <c r="AG248" t="s">
        <v>657</v>
      </c>
      <c r="AH248" t="s">
        <v>921</v>
      </c>
    </row>
    <row r="249" spans="1:35" x14ac:dyDescent="0.2">
      <c r="A249" t="s">
        <v>1082</v>
      </c>
      <c r="B249">
        <f t="shared" si="20"/>
        <v>0.25316455696202528</v>
      </c>
      <c r="C249">
        <f t="shared" si="21"/>
        <v>1.582278481012658E-2</v>
      </c>
      <c r="D249">
        <v>1</v>
      </c>
      <c r="F249" t="s">
        <v>1099</v>
      </c>
      <c r="G249" t="s">
        <v>182</v>
      </c>
      <c r="H249" t="s">
        <v>285</v>
      </c>
      <c r="I249" t="s">
        <v>339</v>
      </c>
      <c r="J249" t="s">
        <v>662</v>
      </c>
      <c r="K249" t="s">
        <v>224</v>
      </c>
      <c r="L249" t="s">
        <v>65</v>
      </c>
      <c r="M249" t="s">
        <v>52</v>
      </c>
      <c r="N249" t="s">
        <v>566</v>
      </c>
      <c r="O249" t="s">
        <v>810</v>
      </c>
      <c r="P249" t="s">
        <v>52</v>
      </c>
      <c r="Q249" t="s">
        <v>48</v>
      </c>
      <c r="R249" t="s">
        <v>922</v>
      </c>
      <c r="S249" t="s">
        <v>193</v>
      </c>
      <c r="T249" t="s">
        <v>750</v>
      </c>
      <c r="V249" t="s">
        <v>182</v>
      </c>
      <c r="W249" t="s">
        <v>285</v>
      </c>
      <c r="X249" t="s">
        <v>339</v>
      </c>
      <c r="Y249" t="s">
        <v>662</v>
      </c>
      <c r="Z249" t="s">
        <v>224</v>
      </c>
      <c r="AA249" t="s">
        <v>65</v>
      </c>
      <c r="AB249" t="s">
        <v>52</v>
      </c>
      <c r="AC249" t="s">
        <v>566</v>
      </c>
      <c r="AD249" t="s">
        <v>810</v>
      </c>
      <c r="AE249" t="s">
        <v>52</v>
      </c>
      <c r="AF249" t="s">
        <v>48</v>
      </c>
      <c r="AG249" t="s">
        <v>922</v>
      </c>
      <c r="AH249" t="s">
        <v>193</v>
      </c>
      <c r="AI249" t="s">
        <v>750</v>
      </c>
    </row>
    <row r="250" spans="1:35" x14ac:dyDescent="0.2">
      <c r="A250" t="s">
        <v>1082</v>
      </c>
      <c r="B250">
        <f t="shared" si="20"/>
        <v>0.25316455696202528</v>
      </c>
      <c r="C250">
        <f t="shared" si="21"/>
        <v>1.582278481012658E-2</v>
      </c>
      <c r="D250">
        <v>0.90000000000000102</v>
      </c>
      <c r="F250" t="s">
        <v>1099</v>
      </c>
      <c r="G250" t="s">
        <v>72</v>
      </c>
      <c r="H250" t="s">
        <v>923</v>
      </c>
      <c r="I250" t="s">
        <v>460</v>
      </c>
      <c r="J250" t="s">
        <v>67</v>
      </c>
      <c r="K250" t="s">
        <v>186</v>
      </c>
      <c r="L250" t="s">
        <v>924</v>
      </c>
      <c r="M250" t="s">
        <v>76</v>
      </c>
      <c r="N250" t="s">
        <v>48</v>
      </c>
      <c r="O250" t="s">
        <v>233</v>
      </c>
      <c r="P250" t="s">
        <v>672</v>
      </c>
      <c r="Q250" t="s">
        <v>48</v>
      </c>
      <c r="R250" t="s">
        <v>925</v>
      </c>
      <c r="V250" t="s">
        <v>72</v>
      </c>
      <c r="W250" t="s">
        <v>923</v>
      </c>
      <c r="X250" t="s">
        <v>460</v>
      </c>
      <c r="Y250" t="s">
        <v>67</v>
      </c>
      <c r="Z250" t="s">
        <v>186</v>
      </c>
      <c r="AA250" t="s">
        <v>924</v>
      </c>
      <c r="AB250" t="s">
        <v>76</v>
      </c>
      <c r="AC250" t="s">
        <v>48</v>
      </c>
      <c r="AD250" t="s">
        <v>233</v>
      </c>
      <c r="AE250" t="s">
        <v>672</v>
      </c>
      <c r="AF250" t="s">
        <v>48</v>
      </c>
      <c r="AG250" t="s">
        <v>925</v>
      </c>
    </row>
    <row r="251" spans="1:35" x14ac:dyDescent="0.2">
      <c r="A251" t="s">
        <v>1082</v>
      </c>
      <c r="B251">
        <f t="shared" si="20"/>
        <v>0.25316455696202528</v>
      </c>
      <c r="C251">
        <f t="shared" si="21"/>
        <v>1.582278481012658E-2</v>
      </c>
      <c r="D251">
        <v>0.80000000000000104</v>
      </c>
      <c r="F251" t="s">
        <v>1099</v>
      </c>
      <c r="G251" t="s">
        <v>926</v>
      </c>
      <c r="H251" t="s">
        <v>927</v>
      </c>
      <c r="I251" t="s">
        <v>662</v>
      </c>
      <c r="J251" t="s">
        <v>224</v>
      </c>
      <c r="K251" t="s">
        <v>48</v>
      </c>
      <c r="L251" t="s">
        <v>928</v>
      </c>
      <c r="M251" t="s">
        <v>310</v>
      </c>
      <c r="N251" t="s">
        <v>48</v>
      </c>
      <c r="O251" t="s">
        <v>929</v>
      </c>
      <c r="P251" t="s">
        <v>106</v>
      </c>
      <c r="Q251" t="s">
        <v>48</v>
      </c>
      <c r="R251" t="s">
        <v>930</v>
      </c>
      <c r="V251" t="s">
        <v>926</v>
      </c>
      <c r="W251" t="s">
        <v>927</v>
      </c>
      <c r="X251" t="s">
        <v>662</v>
      </c>
      <c r="Y251" t="s">
        <v>224</v>
      </c>
      <c r="Z251" t="s">
        <v>48</v>
      </c>
      <c r="AA251" t="s">
        <v>928</v>
      </c>
      <c r="AC251" t="s">
        <v>48</v>
      </c>
      <c r="AD251" t="s">
        <v>929</v>
      </c>
      <c r="AE251" t="s">
        <v>106</v>
      </c>
      <c r="AF251" t="s">
        <v>48</v>
      </c>
      <c r="AG251" t="s">
        <v>930</v>
      </c>
    </row>
    <row r="252" spans="1:35" x14ac:dyDescent="0.2">
      <c r="A252" t="s">
        <v>1082</v>
      </c>
      <c r="B252">
        <f t="shared" si="20"/>
        <v>0.25316455696202528</v>
      </c>
      <c r="C252">
        <f t="shared" si="21"/>
        <v>1.582278481012658E-2</v>
      </c>
      <c r="D252">
        <v>0.70000000000000095</v>
      </c>
      <c r="F252" t="s">
        <v>1099</v>
      </c>
      <c r="G252" t="s">
        <v>72</v>
      </c>
      <c r="H252" t="s">
        <v>931</v>
      </c>
      <c r="I252" t="s">
        <v>387</v>
      </c>
      <c r="J252" t="s">
        <v>250</v>
      </c>
      <c r="K252" t="s">
        <v>85</v>
      </c>
      <c r="L252" t="s">
        <v>237</v>
      </c>
      <c r="M252" t="s">
        <v>932</v>
      </c>
      <c r="N252" t="s">
        <v>48</v>
      </c>
      <c r="O252" t="s">
        <v>933</v>
      </c>
      <c r="P252" t="s">
        <v>934</v>
      </c>
      <c r="V252" t="s">
        <v>72</v>
      </c>
      <c r="W252" t="s">
        <v>931</v>
      </c>
      <c r="X252" t="s">
        <v>387</v>
      </c>
      <c r="Y252" t="s">
        <v>250</v>
      </c>
      <c r="Z252" t="s">
        <v>85</v>
      </c>
      <c r="AA252" t="s">
        <v>237</v>
      </c>
      <c r="AB252" t="s">
        <v>932</v>
      </c>
      <c r="AC252" t="s">
        <v>48</v>
      </c>
    </row>
    <row r="253" spans="1:35" x14ac:dyDescent="0.2">
      <c r="A253" t="s">
        <v>1082</v>
      </c>
      <c r="B253">
        <f t="shared" si="20"/>
        <v>0.25316455696202528</v>
      </c>
      <c r="C253">
        <f t="shared" si="21"/>
        <v>1.582278481012658E-2</v>
      </c>
      <c r="D253">
        <v>0.6</v>
      </c>
      <c r="F253" t="s">
        <v>1099</v>
      </c>
      <c r="G253" t="s">
        <v>318</v>
      </c>
      <c r="H253" t="s">
        <v>118</v>
      </c>
      <c r="I253" t="s">
        <v>935</v>
      </c>
      <c r="J253" t="s">
        <v>67</v>
      </c>
      <c r="K253" t="s">
        <v>48</v>
      </c>
      <c r="L253" t="s">
        <v>936</v>
      </c>
      <c r="M253" t="s">
        <v>58</v>
      </c>
      <c r="N253" t="s">
        <v>48</v>
      </c>
      <c r="O253" t="s">
        <v>937</v>
      </c>
      <c r="P253" t="s">
        <v>158</v>
      </c>
      <c r="Q253" t="s">
        <v>48</v>
      </c>
      <c r="R253" t="s">
        <v>449</v>
      </c>
    </row>
    <row r="254" spans="1:35" x14ac:dyDescent="0.2">
      <c r="A254" t="s">
        <v>1082</v>
      </c>
      <c r="B254">
        <f t="shared" si="20"/>
        <v>0.25316455696202528</v>
      </c>
      <c r="C254">
        <f t="shared" si="21"/>
        <v>1.582278481012658E-2</v>
      </c>
      <c r="D254">
        <v>0.5</v>
      </c>
      <c r="F254" t="s">
        <v>1099</v>
      </c>
      <c r="G254" t="s">
        <v>72</v>
      </c>
      <c r="H254" t="s">
        <v>938</v>
      </c>
      <c r="I254" t="s">
        <v>460</v>
      </c>
      <c r="J254" t="s">
        <v>67</v>
      </c>
      <c r="K254" t="s">
        <v>68</v>
      </c>
      <c r="L254" t="s">
        <v>504</v>
      </c>
      <c r="M254" t="s">
        <v>52</v>
      </c>
      <c r="N254" t="s">
        <v>422</v>
      </c>
      <c r="O254" t="s">
        <v>52</v>
      </c>
      <c r="P254" t="s">
        <v>48</v>
      </c>
      <c r="Q254" t="s">
        <v>939</v>
      </c>
      <c r="R254" t="s">
        <v>175</v>
      </c>
    </row>
    <row r="255" spans="1:35" x14ac:dyDescent="0.2">
      <c r="A255" t="s">
        <v>1082</v>
      </c>
      <c r="B255">
        <f t="shared" si="20"/>
        <v>0.25316455696202528</v>
      </c>
      <c r="C255">
        <f t="shared" si="21"/>
        <v>1.582278481012658E-2</v>
      </c>
      <c r="D255">
        <v>0.4</v>
      </c>
      <c r="F255" t="s">
        <v>1099</v>
      </c>
      <c r="G255" t="s">
        <v>182</v>
      </c>
      <c r="H255" t="s">
        <v>940</v>
      </c>
      <c r="I255" t="s">
        <v>662</v>
      </c>
      <c r="J255" t="s">
        <v>224</v>
      </c>
      <c r="K255" t="s">
        <v>193</v>
      </c>
      <c r="L255" t="s">
        <v>48</v>
      </c>
      <c r="M255" t="s">
        <v>895</v>
      </c>
      <c r="N255" t="s">
        <v>58</v>
      </c>
      <c r="O255" t="s">
        <v>48</v>
      </c>
      <c r="P255" t="s">
        <v>290</v>
      </c>
      <c r="Q255" t="s">
        <v>260</v>
      </c>
      <c r="R255" t="s">
        <v>48</v>
      </c>
      <c r="S255" t="s">
        <v>941</v>
      </c>
    </row>
    <row r="256" spans="1:35" x14ac:dyDescent="0.2">
      <c r="A256" t="s">
        <v>1082</v>
      </c>
      <c r="B256">
        <f t="shared" si="20"/>
        <v>0.25316455696202528</v>
      </c>
      <c r="C256">
        <f t="shared" si="21"/>
        <v>1.582278481012658E-2</v>
      </c>
      <c r="D256">
        <v>0.3</v>
      </c>
      <c r="F256" t="s">
        <v>1099</v>
      </c>
      <c r="G256" t="s">
        <v>242</v>
      </c>
      <c r="H256" t="s">
        <v>942</v>
      </c>
      <c r="I256" t="s">
        <v>460</v>
      </c>
      <c r="J256" t="s">
        <v>67</v>
      </c>
      <c r="K256" t="s">
        <v>101</v>
      </c>
      <c r="L256" t="s">
        <v>504</v>
      </c>
      <c r="M256" t="s">
        <v>52</v>
      </c>
      <c r="N256" t="s">
        <v>883</v>
      </c>
      <c r="O256" t="s">
        <v>128</v>
      </c>
      <c r="P256" t="s">
        <v>1</v>
      </c>
      <c r="Q256" t="s">
        <v>39</v>
      </c>
      <c r="R256" t="s">
        <v>46</v>
      </c>
      <c r="S256" t="s">
        <v>884</v>
      </c>
    </row>
    <row r="257" spans="1:34" x14ac:dyDescent="0.2">
      <c r="A257" t="s">
        <v>1082</v>
      </c>
      <c r="B257">
        <f t="shared" si="20"/>
        <v>0.25316455696202528</v>
      </c>
      <c r="C257">
        <f t="shared" si="21"/>
        <v>1.582278481012658E-2</v>
      </c>
      <c r="D257">
        <v>0.2</v>
      </c>
      <c r="F257" t="s">
        <v>1099</v>
      </c>
      <c r="G257" t="s">
        <v>943</v>
      </c>
      <c r="H257" t="s">
        <v>626</v>
      </c>
      <c r="I257" t="s">
        <v>881</v>
      </c>
      <c r="J257" t="s">
        <v>131</v>
      </c>
      <c r="K257" t="s">
        <v>332</v>
      </c>
      <c r="L257" t="s">
        <v>83</v>
      </c>
      <c r="M257" t="s">
        <v>52</v>
      </c>
      <c r="N257" t="s">
        <v>176</v>
      </c>
      <c r="O257" t="s">
        <v>41</v>
      </c>
      <c r="P257" t="s">
        <v>48</v>
      </c>
      <c r="Q257" t="s">
        <v>376</v>
      </c>
      <c r="R257" t="s">
        <v>892</v>
      </c>
    </row>
    <row r="258" spans="1:34" x14ac:dyDescent="0.2">
      <c r="A258" t="s">
        <v>1082</v>
      </c>
      <c r="B258">
        <f t="shared" si="20"/>
        <v>0.25316455696202528</v>
      </c>
      <c r="C258">
        <f t="shared" si="21"/>
        <v>1.582278481012658E-2</v>
      </c>
      <c r="D258">
        <v>9.9999999999999895E-2</v>
      </c>
      <c r="F258" t="s">
        <v>1099</v>
      </c>
      <c r="G258" t="s">
        <v>72</v>
      </c>
      <c r="H258" t="s">
        <v>944</v>
      </c>
      <c r="I258" t="s">
        <v>662</v>
      </c>
      <c r="J258" t="s">
        <v>224</v>
      </c>
      <c r="K258" t="s">
        <v>465</v>
      </c>
      <c r="L258" t="s">
        <v>906</v>
      </c>
      <c r="M258" t="s">
        <v>310</v>
      </c>
      <c r="N258" t="s">
        <v>48</v>
      </c>
      <c r="O258" t="s">
        <v>945</v>
      </c>
      <c r="P258" t="s">
        <v>672</v>
      </c>
      <c r="Q258" t="s">
        <v>48</v>
      </c>
      <c r="R258" t="s">
        <v>901</v>
      </c>
    </row>
    <row r="259" spans="1:34" x14ac:dyDescent="0.2">
      <c r="A259" t="s">
        <v>1082</v>
      </c>
      <c r="B259">
        <f t="shared" si="20"/>
        <v>0.25316455696202528</v>
      </c>
      <c r="C259">
        <f t="shared" si="21"/>
        <v>1.582278481012658E-2</v>
      </c>
      <c r="D259">
        <v>0</v>
      </c>
      <c r="F259" t="s">
        <v>1099</v>
      </c>
      <c r="G259" t="s">
        <v>318</v>
      </c>
      <c r="H259" t="s">
        <v>946</v>
      </c>
      <c r="I259" t="s">
        <v>363</v>
      </c>
      <c r="J259" t="s">
        <v>281</v>
      </c>
      <c r="K259" t="s">
        <v>630</v>
      </c>
      <c r="L259" t="s">
        <v>48</v>
      </c>
      <c r="M259" t="s">
        <v>283</v>
      </c>
      <c r="N259" t="s">
        <v>140</v>
      </c>
      <c r="O259" t="s">
        <v>309</v>
      </c>
      <c r="P259" t="s">
        <v>121</v>
      </c>
      <c r="Q259" t="s">
        <v>48</v>
      </c>
      <c r="R259" t="s">
        <v>276</v>
      </c>
    </row>
    <row r="260" spans="1:34" x14ac:dyDescent="0.2">
      <c r="A260" t="s">
        <v>1082</v>
      </c>
      <c r="B260">
        <f t="shared" si="20"/>
        <v>0.25316455696202528</v>
      </c>
      <c r="C260">
        <f t="shared" si="21"/>
        <v>1.582278481012658E-2</v>
      </c>
      <c r="D260">
        <v>-0.1</v>
      </c>
      <c r="F260" t="s">
        <v>1099</v>
      </c>
      <c r="G260" t="s">
        <v>72</v>
      </c>
      <c r="H260" t="s">
        <v>882</v>
      </c>
      <c r="I260" t="s">
        <v>460</v>
      </c>
      <c r="J260" t="s">
        <v>67</v>
      </c>
      <c r="K260" t="s">
        <v>186</v>
      </c>
      <c r="L260" t="s">
        <v>353</v>
      </c>
      <c r="M260" t="s">
        <v>586</v>
      </c>
      <c r="N260" t="s">
        <v>48</v>
      </c>
      <c r="O260" t="s">
        <v>947</v>
      </c>
      <c r="P260" t="s">
        <v>106</v>
      </c>
      <c r="Q260" t="s">
        <v>48</v>
      </c>
      <c r="R260" t="s">
        <v>948</v>
      </c>
    </row>
    <row r="261" spans="1:34" x14ac:dyDescent="0.2">
      <c r="A261" t="s">
        <v>1082</v>
      </c>
      <c r="B261">
        <f t="shared" si="20"/>
        <v>0.25316455696202528</v>
      </c>
      <c r="C261">
        <f t="shared" si="21"/>
        <v>1.582278481012658E-2</v>
      </c>
      <c r="D261">
        <v>-0.2</v>
      </c>
      <c r="F261" t="s">
        <v>1099</v>
      </c>
      <c r="G261" t="s">
        <v>182</v>
      </c>
      <c r="H261" t="s">
        <v>949</v>
      </c>
      <c r="I261" t="s">
        <v>662</v>
      </c>
      <c r="J261" t="s">
        <v>224</v>
      </c>
      <c r="K261" t="s">
        <v>67</v>
      </c>
      <c r="L261" t="s">
        <v>48</v>
      </c>
      <c r="M261" t="s">
        <v>950</v>
      </c>
      <c r="N261" t="s">
        <v>896</v>
      </c>
      <c r="O261" t="s">
        <v>48</v>
      </c>
      <c r="P261" t="s">
        <v>951</v>
      </c>
      <c r="Q261" t="s">
        <v>260</v>
      </c>
      <c r="R261" t="s">
        <v>48</v>
      </c>
      <c r="S261" t="s">
        <v>952</v>
      </c>
    </row>
    <row r="262" spans="1:34" x14ac:dyDescent="0.2">
      <c r="A262" t="s">
        <v>1083</v>
      </c>
      <c r="B262">
        <f>1/6.61</f>
        <v>0.15128593040847199</v>
      </c>
      <c r="C262">
        <f>1/16/6.61</f>
        <v>9.4553706505294995E-3</v>
      </c>
      <c r="D262">
        <v>1.7</v>
      </c>
      <c r="F262" t="s">
        <v>1099</v>
      </c>
      <c r="G262" t="s">
        <v>72</v>
      </c>
      <c r="H262" t="s">
        <v>954</v>
      </c>
      <c r="I262" t="s">
        <v>460</v>
      </c>
      <c r="J262" t="s">
        <v>85</v>
      </c>
      <c r="K262" t="s">
        <v>955</v>
      </c>
      <c r="L262" t="s">
        <v>932</v>
      </c>
      <c r="M262" t="s">
        <v>48</v>
      </c>
      <c r="N262" t="s">
        <v>956</v>
      </c>
      <c r="O262" t="s">
        <v>106</v>
      </c>
      <c r="P262" t="s">
        <v>48</v>
      </c>
      <c r="Q262" t="s">
        <v>255</v>
      </c>
      <c r="V262" t="s">
        <v>72</v>
      </c>
      <c r="W262" t="s">
        <v>954</v>
      </c>
      <c r="X262" t="s">
        <v>460</v>
      </c>
      <c r="Y262" t="s">
        <v>85</v>
      </c>
      <c r="Z262" t="s">
        <v>955</v>
      </c>
      <c r="AA262" t="s">
        <v>932</v>
      </c>
      <c r="AB262" t="s">
        <v>48</v>
      </c>
      <c r="AC262" t="s">
        <v>956</v>
      </c>
      <c r="AD262" t="s">
        <v>106</v>
      </c>
      <c r="AE262" t="s">
        <v>48</v>
      </c>
      <c r="AF262" t="s">
        <v>255</v>
      </c>
    </row>
    <row r="263" spans="1:34" x14ac:dyDescent="0.2">
      <c r="A263" t="s">
        <v>1083</v>
      </c>
      <c r="B263">
        <f t="shared" ref="B263:B281" si="22">1/6.61</f>
        <v>0.15128593040847199</v>
      </c>
      <c r="C263">
        <f t="shared" ref="C263:C281" si="23">1/16/6.61</f>
        <v>9.4553706505294995E-3</v>
      </c>
      <c r="D263">
        <v>1.6</v>
      </c>
      <c r="F263" t="s">
        <v>1099</v>
      </c>
      <c r="G263" t="s">
        <v>72</v>
      </c>
      <c r="H263" t="s">
        <v>957</v>
      </c>
      <c r="I263" t="s">
        <v>958</v>
      </c>
      <c r="J263" t="s">
        <v>1</v>
      </c>
      <c r="K263" t="s">
        <v>588</v>
      </c>
      <c r="L263" t="s">
        <v>47</v>
      </c>
      <c r="M263" t="s">
        <v>1</v>
      </c>
      <c r="N263" t="s">
        <v>285</v>
      </c>
      <c r="O263" t="s">
        <v>959</v>
      </c>
      <c r="P263" t="s">
        <v>960</v>
      </c>
      <c r="Q263" t="s">
        <v>282</v>
      </c>
      <c r="R263" t="s">
        <v>961</v>
      </c>
      <c r="S263" t="s">
        <v>962</v>
      </c>
      <c r="V263" t="s">
        <v>72</v>
      </c>
      <c r="W263" t="s">
        <v>957</v>
      </c>
      <c r="X263" t="s">
        <v>958</v>
      </c>
      <c r="Y263" t="s">
        <v>1</v>
      </c>
      <c r="Z263" t="s">
        <v>588</v>
      </c>
      <c r="AA263" t="s">
        <v>47</v>
      </c>
      <c r="AB263" t="s">
        <v>1</v>
      </c>
      <c r="AC263" t="s">
        <v>285</v>
      </c>
      <c r="AD263" t="s">
        <v>959</v>
      </c>
      <c r="AE263" t="s">
        <v>960</v>
      </c>
      <c r="AF263" t="s">
        <v>282</v>
      </c>
      <c r="AG263" t="s">
        <v>961</v>
      </c>
      <c r="AH263" t="s">
        <v>962</v>
      </c>
    </row>
    <row r="264" spans="1:34" x14ac:dyDescent="0.2">
      <c r="A264" t="s">
        <v>1083</v>
      </c>
      <c r="B264">
        <f t="shared" si="22"/>
        <v>0.15128593040847199</v>
      </c>
      <c r="C264">
        <f t="shared" si="23"/>
        <v>9.4553706505294995E-3</v>
      </c>
      <c r="D264">
        <v>1.5</v>
      </c>
      <c r="F264" t="s">
        <v>1099</v>
      </c>
      <c r="G264" t="s">
        <v>796</v>
      </c>
      <c r="H264" t="s">
        <v>121</v>
      </c>
      <c r="I264" t="s">
        <v>797</v>
      </c>
      <c r="J264" t="s">
        <v>746</v>
      </c>
      <c r="K264" t="s">
        <v>101</v>
      </c>
      <c r="L264" t="s">
        <v>193</v>
      </c>
      <c r="M264" t="s">
        <v>44</v>
      </c>
      <c r="N264" t="s">
        <v>963</v>
      </c>
      <c r="O264" t="s">
        <v>52</v>
      </c>
      <c r="P264" t="s">
        <v>48</v>
      </c>
      <c r="Q264" t="s">
        <v>964</v>
      </c>
      <c r="V264" t="s">
        <v>796</v>
      </c>
      <c r="W264" t="s">
        <v>121</v>
      </c>
      <c r="X264" t="s">
        <v>797</v>
      </c>
      <c r="Y264" t="s">
        <v>746</v>
      </c>
      <c r="Z264" t="s">
        <v>101</v>
      </c>
      <c r="AA264" t="s">
        <v>193</v>
      </c>
      <c r="AB264" t="s">
        <v>44</v>
      </c>
      <c r="AC264" t="s">
        <v>963</v>
      </c>
      <c r="AD264" t="s">
        <v>52</v>
      </c>
      <c r="AE264" t="s">
        <v>48</v>
      </c>
      <c r="AF264" t="s">
        <v>964</v>
      </c>
    </row>
    <row r="265" spans="1:34" x14ac:dyDescent="0.2">
      <c r="A265" t="s">
        <v>1083</v>
      </c>
      <c r="B265">
        <f t="shared" si="22"/>
        <v>0.15128593040847199</v>
      </c>
      <c r="C265">
        <f t="shared" si="23"/>
        <v>9.4553706505294995E-3</v>
      </c>
      <c r="D265">
        <v>1.4</v>
      </c>
      <c r="F265" t="s">
        <v>1099</v>
      </c>
      <c r="G265" t="s">
        <v>318</v>
      </c>
      <c r="H265" t="s">
        <v>910</v>
      </c>
      <c r="I265" t="s">
        <v>460</v>
      </c>
      <c r="J265" t="s">
        <v>67</v>
      </c>
      <c r="K265" t="s">
        <v>101</v>
      </c>
      <c r="L265" t="s">
        <v>137</v>
      </c>
      <c r="M265" t="s">
        <v>965</v>
      </c>
      <c r="N265" t="s">
        <v>52</v>
      </c>
      <c r="O265" t="s">
        <v>48</v>
      </c>
      <c r="P265" t="s">
        <v>966</v>
      </c>
      <c r="Q265" t="s">
        <v>657</v>
      </c>
      <c r="R265" t="s">
        <v>921</v>
      </c>
      <c r="V265" t="s">
        <v>318</v>
      </c>
      <c r="W265" t="s">
        <v>910</v>
      </c>
      <c r="X265" t="s">
        <v>460</v>
      </c>
      <c r="Y265" t="s">
        <v>67</v>
      </c>
      <c r="Z265" t="s">
        <v>101</v>
      </c>
      <c r="AA265" t="s">
        <v>137</v>
      </c>
      <c r="AB265" t="s">
        <v>965</v>
      </c>
      <c r="AC265" t="s">
        <v>52</v>
      </c>
      <c r="AD265" t="s">
        <v>48</v>
      </c>
      <c r="AE265" t="s">
        <v>966</v>
      </c>
      <c r="AF265" t="s">
        <v>657</v>
      </c>
      <c r="AG265" t="s">
        <v>921</v>
      </c>
    </row>
    <row r="266" spans="1:34" x14ac:dyDescent="0.2">
      <c r="A266" t="s">
        <v>1083</v>
      </c>
      <c r="B266">
        <f t="shared" si="22"/>
        <v>0.15128593040847199</v>
      </c>
      <c r="C266">
        <f t="shared" si="23"/>
        <v>9.4553706505294995E-3</v>
      </c>
      <c r="D266">
        <v>1.3</v>
      </c>
      <c r="F266" t="s">
        <v>1099</v>
      </c>
      <c r="G266" t="s">
        <v>242</v>
      </c>
      <c r="H266" t="s">
        <v>118</v>
      </c>
      <c r="I266" t="s">
        <v>198</v>
      </c>
      <c r="J266" t="s">
        <v>387</v>
      </c>
      <c r="K266" t="s">
        <v>224</v>
      </c>
      <c r="L266" t="s">
        <v>140</v>
      </c>
      <c r="M266" t="s">
        <v>1</v>
      </c>
      <c r="N266" t="s">
        <v>191</v>
      </c>
      <c r="O266" t="s">
        <v>341</v>
      </c>
      <c r="P266" t="s">
        <v>121</v>
      </c>
      <c r="Q266" t="s">
        <v>342</v>
      </c>
      <c r="R266" t="s">
        <v>47</v>
      </c>
      <c r="S266" t="s">
        <v>246</v>
      </c>
      <c r="V266" t="s">
        <v>242</v>
      </c>
      <c r="W266" t="s">
        <v>118</v>
      </c>
      <c r="Y266" t="s">
        <v>387</v>
      </c>
      <c r="AA266" t="s">
        <v>140</v>
      </c>
      <c r="AB266" t="s">
        <v>1</v>
      </c>
      <c r="AC266" t="s">
        <v>191</v>
      </c>
      <c r="AD266" t="s">
        <v>341</v>
      </c>
      <c r="AE266" t="s">
        <v>121</v>
      </c>
      <c r="AF266" t="s">
        <v>342</v>
      </c>
      <c r="AG266" t="s">
        <v>47</v>
      </c>
      <c r="AH266" t="s">
        <v>246</v>
      </c>
    </row>
    <row r="267" spans="1:34" x14ac:dyDescent="0.2">
      <c r="A267" t="s">
        <v>1083</v>
      </c>
      <c r="B267">
        <f t="shared" si="22"/>
        <v>0.15128593040847199</v>
      </c>
      <c r="C267">
        <f t="shared" si="23"/>
        <v>9.4553706505294995E-3</v>
      </c>
      <c r="D267">
        <v>1.2</v>
      </c>
      <c r="F267" t="s">
        <v>1099</v>
      </c>
      <c r="G267" t="s">
        <v>905</v>
      </c>
      <c r="H267" t="s">
        <v>215</v>
      </c>
      <c r="I267" t="s">
        <v>662</v>
      </c>
      <c r="J267" t="s">
        <v>350</v>
      </c>
      <c r="K267" t="s">
        <v>121</v>
      </c>
      <c r="L267" t="s">
        <v>101</v>
      </c>
      <c r="M267" t="s">
        <v>52</v>
      </c>
      <c r="N267" t="s">
        <v>967</v>
      </c>
      <c r="O267" t="s">
        <v>219</v>
      </c>
      <c r="P267" t="s">
        <v>330</v>
      </c>
      <c r="Q267" t="s">
        <v>177</v>
      </c>
      <c r="R267" t="s">
        <v>968</v>
      </c>
      <c r="V267" t="s">
        <v>905</v>
      </c>
      <c r="W267" t="s">
        <v>215</v>
      </c>
      <c r="X267" t="s">
        <v>662</v>
      </c>
      <c r="Y267" t="s">
        <v>350</v>
      </c>
      <c r="Z267" t="s">
        <v>121</v>
      </c>
      <c r="AA267" t="s">
        <v>101</v>
      </c>
      <c r="AB267" t="s">
        <v>52</v>
      </c>
      <c r="AC267" t="s">
        <v>967</v>
      </c>
      <c r="AD267" t="s">
        <v>219</v>
      </c>
      <c r="AE267" t="s">
        <v>330</v>
      </c>
      <c r="AF267" t="s">
        <v>177</v>
      </c>
      <c r="AG267" t="s">
        <v>968</v>
      </c>
    </row>
    <row r="268" spans="1:34" x14ac:dyDescent="0.2">
      <c r="A268" t="s">
        <v>1083</v>
      </c>
      <c r="B268">
        <f t="shared" si="22"/>
        <v>0.15128593040847199</v>
      </c>
      <c r="C268">
        <f t="shared" si="23"/>
        <v>9.4553706505294995E-3</v>
      </c>
      <c r="D268">
        <v>1.1000000000000001</v>
      </c>
      <c r="F268" t="s">
        <v>1099</v>
      </c>
      <c r="G268" t="s">
        <v>926</v>
      </c>
      <c r="H268" t="s">
        <v>235</v>
      </c>
      <c r="I268" t="s">
        <v>387</v>
      </c>
      <c r="J268" t="s">
        <v>224</v>
      </c>
      <c r="K268" t="s">
        <v>140</v>
      </c>
      <c r="L268" t="s">
        <v>1</v>
      </c>
      <c r="M268" t="s">
        <v>969</v>
      </c>
      <c r="N268" t="s">
        <v>121</v>
      </c>
      <c r="O268" t="s">
        <v>424</v>
      </c>
      <c r="P268" t="s">
        <v>191</v>
      </c>
      <c r="Q268" t="s">
        <v>91</v>
      </c>
      <c r="R268" t="s">
        <v>57</v>
      </c>
      <c r="S268" t="s">
        <v>343</v>
      </c>
      <c r="V268" t="s">
        <v>926</v>
      </c>
      <c r="W268" t="s">
        <v>235</v>
      </c>
      <c r="X268" t="s">
        <v>387</v>
      </c>
      <c r="Y268" t="s">
        <v>224</v>
      </c>
      <c r="Z268" t="s">
        <v>140</v>
      </c>
      <c r="AA268" t="s">
        <v>1</v>
      </c>
      <c r="AB268" t="s">
        <v>969</v>
      </c>
      <c r="AC268" t="s">
        <v>121</v>
      </c>
      <c r="AD268" t="s">
        <v>424</v>
      </c>
      <c r="AE268" t="s">
        <v>191</v>
      </c>
      <c r="AF268" t="s">
        <v>91</v>
      </c>
      <c r="AG268" t="s">
        <v>57</v>
      </c>
      <c r="AH268" t="s">
        <v>343</v>
      </c>
    </row>
    <row r="269" spans="1:34" x14ac:dyDescent="0.2">
      <c r="A269" t="s">
        <v>1083</v>
      </c>
      <c r="B269">
        <f t="shared" si="22"/>
        <v>0.15128593040847199</v>
      </c>
      <c r="C269">
        <f t="shared" si="23"/>
        <v>9.4553706505294995E-3</v>
      </c>
      <c r="D269">
        <v>1</v>
      </c>
      <c r="F269" t="s">
        <v>1099</v>
      </c>
      <c r="G269" t="s">
        <v>841</v>
      </c>
      <c r="H269" t="s">
        <v>927</v>
      </c>
      <c r="I269" t="s">
        <v>387</v>
      </c>
      <c r="J269" t="s">
        <v>250</v>
      </c>
      <c r="K269" t="s">
        <v>193</v>
      </c>
      <c r="L269" t="s">
        <v>48</v>
      </c>
      <c r="M269" t="s">
        <v>970</v>
      </c>
      <c r="N269" t="s">
        <v>76</v>
      </c>
      <c r="O269" t="s">
        <v>48</v>
      </c>
      <c r="P269" t="s">
        <v>971</v>
      </c>
      <c r="Q269" t="s">
        <v>158</v>
      </c>
      <c r="R269" t="s">
        <v>48</v>
      </c>
      <c r="S269" t="s">
        <v>765</v>
      </c>
      <c r="V269" t="s">
        <v>841</v>
      </c>
      <c r="W269" t="s">
        <v>927</v>
      </c>
      <c r="X269" t="s">
        <v>387</v>
      </c>
      <c r="Y269" t="s">
        <v>250</v>
      </c>
      <c r="Z269" t="s">
        <v>193</v>
      </c>
      <c r="AA269" t="s">
        <v>48</v>
      </c>
      <c r="AB269" t="s">
        <v>970</v>
      </c>
      <c r="AC269" t="s">
        <v>76</v>
      </c>
      <c r="AD269" t="s">
        <v>48</v>
      </c>
      <c r="AE269" t="s">
        <v>971</v>
      </c>
      <c r="AF269" t="s">
        <v>158</v>
      </c>
      <c r="AG269" t="s">
        <v>48</v>
      </c>
      <c r="AH269" t="s">
        <v>765</v>
      </c>
    </row>
    <row r="270" spans="1:34" x14ac:dyDescent="0.2">
      <c r="A270" t="s">
        <v>1083</v>
      </c>
      <c r="B270">
        <f t="shared" si="22"/>
        <v>0.15128593040847199</v>
      </c>
      <c r="C270">
        <f t="shared" si="23"/>
        <v>9.4553706505294995E-3</v>
      </c>
      <c r="D270">
        <v>0.90000000000000102</v>
      </c>
      <c r="F270" t="s">
        <v>1099</v>
      </c>
      <c r="G270" t="s">
        <v>318</v>
      </c>
      <c r="H270" t="s">
        <v>936</v>
      </c>
      <c r="I270" t="s">
        <v>662</v>
      </c>
      <c r="J270" t="s">
        <v>109</v>
      </c>
      <c r="K270" t="s">
        <v>48</v>
      </c>
      <c r="L270" t="s">
        <v>972</v>
      </c>
      <c r="M270" t="s">
        <v>58</v>
      </c>
      <c r="N270" t="s">
        <v>48</v>
      </c>
      <c r="O270" t="s">
        <v>973</v>
      </c>
      <c r="P270" t="s">
        <v>536</v>
      </c>
      <c r="Q270" t="s">
        <v>48</v>
      </c>
      <c r="R270" t="s">
        <v>974</v>
      </c>
      <c r="V270" t="s">
        <v>318</v>
      </c>
      <c r="W270" t="s">
        <v>936</v>
      </c>
      <c r="X270" t="s">
        <v>662</v>
      </c>
      <c r="Y270" t="s">
        <v>109</v>
      </c>
      <c r="Z270" t="s">
        <v>48</v>
      </c>
      <c r="AA270" t="s">
        <v>972</v>
      </c>
      <c r="AB270" t="s">
        <v>58</v>
      </c>
      <c r="AC270" t="s">
        <v>48</v>
      </c>
      <c r="AD270" t="s">
        <v>973</v>
      </c>
      <c r="AE270" t="s">
        <v>536</v>
      </c>
      <c r="AF270" t="s">
        <v>48</v>
      </c>
      <c r="AG270" t="s">
        <v>974</v>
      </c>
    </row>
    <row r="271" spans="1:34" x14ac:dyDescent="0.2">
      <c r="A271" t="s">
        <v>1083</v>
      </c>
      <c r="B271">
        <f t="shared" si="22"/>
        <v>0.15128593040847199</v>
      </c>
      <c r="C271">
        <f t="shared" si="23"/>
        <v>9.4553706505294995E-3</v>
      </c>
      <c r="D271">
        <v>0.80000000000000104</v>
      </c>
      <c r="F271" t="s">
        <v>1099</v>
      </c>
      <c r="G271" t="s">
        <v>841</v>
      </c>
      <c r="H271" t="s">
        <v>975</v>
      </c>
      <c r="I271" t="s">
        <v>976</v>
      </c>
      <c r="J271" t="s">
        <v>48</v>
      </c>
      <c r="K271" t="s">
        <v>977</v>
      </c>
      <c r="L271" t="s">
        <v>896</v>
      </c>
      <c r="M271" t="s">
        <v>48</v>
      </c>
      <c r="N271" t="s">
        <v>978</v>
      </c>
      <c r="O271" t="s">
        <v>158</v>
      </c>
      <c r="P271" t="s">
        <v>48</v>
      </c>
      <c r="Q271" t="s">
        <v>284</v>
      </c>
    </row>
    <row r="272" spans="1:34" x14ac:dyDescent="0.2">
      <c r="A272" t="s">
        <v>1083</v>
      </c>
      <c r="B272">
        <f t="shared" si="22"/>
        <v>0.15128593040847199</v>
      </c>
      <c r="C272">
        <f t="shared" si="23"/>
        <v>9.4553706505294995E-3</v>
      </c>
      <c r="D272">
        <v>0.70000000000000095</v>
      </c>
      <c r="F272" t="s">
        <v>1099</v>
      </c>
      <c r="G272" t="s">
        <v>318</v>
      </c>
      <c r="H272" t="s">
        <v>979</v>
      </c>
      <c r="I272" t="s">
        <v>387</v>
      </c>
      <c r="J272" t="s">
        <v>250</v>
      </c>
      <c r="K272" t="s">
        <v>48</v>
      </c>
      <c r="L272" t="s">
        <v>903</v>
      </c>
      <c r="M272" t="s">
        <v>917</v>
      </c>
      <c r="N272" t="s">
        <v>48</v>
      </c>
      <c r="O272" t="s">
        <v>980</v>
      </c>
      <c r="P272" t="s">
        <v>106</v>
      </c>
      <c r="Q272" t="s">
        <v>48</v>
      </c>
      <c r="R272" t="s">
        <v>234</v>
      </c>
    </row>
    <row r="273" spans="1:19" x14ac:dyDescent="0.2">
      <c r="A273" t="s">
        <v>1083</v>
      </c>
      <c r="B273">
        <f t="shared" si="22"/>
        <v>0.15128593040847199</v>
      </c>
      <c r="C273">
        <f t="shared" si="23"/>
        <v>9.4553706505294995E-3</v>
      </c>
      <c r="D273">
        <v>0.6</v>
      </c>
      <c r="F273" t="s">
        <v>1099</v>
      </c>
      <c r="G273" t="s">
        <v>72</v>
      </c>
      <c r="H273" t="s">
        <v>981</v>
      </c>
      <c r="I273" t="s">
        <v>460</v>
      </c>
      <c r="J273" t="s">
        <v>67</v>
      </c>
      <c r="K273" t="s">
        <v>101</v>
      </c>
      <c r="L273" t="s">
        <v>193</v>
      </c>
      <c r="M273" t="s">
        <v>315</v>
      </c>
      <c r="N273" t="s">
        <v>982</v>
      </c>
      <c r="O273" t="s">
        <v>52</v>
      </c>
      <c r="P273" t="s">
        <v>48</v>
      </c>
      <c r="Q273" t="s">
        <v>983</v>
      </c>
      <c r="R273" t="s">
        <v>657</v>
      </c>
      <c r="S273" t="s">
        <v>921</v>
      </c>
    </row>
    <row r="274" spans="1:19" x14ac:dyDescent="0.2">
      <c r="A274" t="s">
        <v>1083</v>
      </c>
      <c r="B274">
        <f t="shared" si="22"/>
        <v>0.15128593040847199</v>
      </c>
      <c r="C274">
        <f t="shared" si="23"/>
        <v>9.4553706505294995E-3</v>
      </c>
      <c r="D274">
        <v>0.5</v>
      </c>
      <c r="F274" t="s">
        <v>1099</v>
      </c>
      <c r="G274" t="s">
        <v>50</v>
      </c>
      <c r="H274" t="s">
        <v>437</v>
      </c>
      <c r="I274" t="s">
        <v>67</v>
      </c>
      <c r="J274" t="s">
        <v>48</v>
      </c>
      <c r="K274" t="s">
        <v>984</v>
      </c>
      <c r="L274" t="s">
        <v>985</v>
      </c>
      <c r="M274" t="s">
        <v>630</v>
      </c>
      <c r="N274" t="s">
        <v>48</v>
      </c>
      <c r="O274" t="s">
        <v>986</v>
      </c>
      <c r="P274" t="s">
        <v>140</v>
      </c>
      <c r="Q274" t="s">
        <v>1</v>
      </c>
      <c r="R274" t="s">
        <v>987</v>
      </c>
    </row>
    <row r="275" spans="1:19" x14ac:dyDescent="0.2">
      <c r="A275" t="s">
        <v>1083</v>
      </c>
      <c r="B275">
        <f t="shared" si="22"/>
        <v>0.15128593040847199</v>
      </c>
      <c r="C275">
        <f t="shared" si="23"/>
        <v>9.4553706505294995E-3</v>
      </c>
      <c r="D275">
        <v>0.4</v>
      </c>
      <c r="F275" t="s">
        <v>1099</v>
      </c>
      <c r="G275" t="s">
        <v>988</v>
      </c>
      <c r="H275" t="s">
        <v>989</v>
      </c>
      <c r="I275" t="s">
        <v>416</v>
      </c>
      <c r="J275" t="s">
        <v>44</v>
      </c>
      <c r="K275" t="s">
        <v>990</v>
      </c>
      <c r="L275" t="s">
        <v>630</v>
      </c>
      <c r="M275" t="s">
        <v>48</v>
      </c>
      <c r="N275" t="s">
        <v>991</v>
      </c>
      <c r="O275" t="s">
        <v>892</v>
      </c>
    </row>
    <row r="276" spans="1:19" x14ac:dyDescent="0.2">
      <c r="A276" t="s">
        <v>1083</v>
      </c>
      <c r="B276">
        <f t="shared" si="22"/>
        <v>0.15128593040847199</v>
      </c>
      <c r="C276">
        <f t="shared" si="23"/>
        <v>9.4553706505294995E-3</v>
      </c>
      <c r="D276">
        <v>0.3</v>
      </c>
      <c r="F276" t="s">
        <v>1099</v>
      </c>
      <c r="G276" t="s">
        <v>274</v>
      </c>
      <c r="H276" t="s">
        <v>75</v>
      </c>
      <c r="I276" t="s">
        <v>992</v>
      </c>
      <c r="J276" t="s">
        <v>628</v>
      </c>
      <c r="K276" t="s">
        <v>993</v>
      </c>
      <c r="L276" t="s">
        <v>630</v>
      </c>
      <c r="M276" t="s">
        <v>48</v>
      </c>
      <c r="N276" t="s">
        <v>994</v>
      </c>
      <c r="O276" t="s">
        <v>52</v>
      </c>
      <c r="P276" t="s">
        <v>465</v>
      </c>
      <c r="Q276" t="s">
        <v>103</v>
      </c>
    </row>
    <row r="277" spans="1:19" x14ac:dyDescent="0.2">
      <c r="A277" t="s">
        <v>1083</v>
      </c>
      <c r="B277">
        <f t="shared" si="22"/>
        <v>0.15128593040847199</v>
      </c>
      <c r="C277">
        <f t="shared" si="23"/>
        <v>9.4553706505294995E-3</v>
      </c>
      <c r="D277">
        <v>0.2</v>
      </c>
      <c r="F277" t="s">
        <v>1099</v>
      </c>
      <c r="G277" t="s">
        <v>182</v>
      </c>
      <c r="H277" t="s">
        <v>303</v>
      </c>
      <c r="I277" t="s">
        <v>387</v>
      </c>
      <c r="J277" t="s">
        <v>250</v>
      </c>
      <c r="K277" t="s">
        <v>48</v>
      </c>
      <c r="L277" t="s">
        <v>995</v>
      </c>
      <c r="M277" t="s">
        <v>58</v>
      </c>
      <c r="N277" t="s">
        <v>48</v>
      </c>
      <c r="O277" t="s">
        <v>996</v>
      </c>
      <c r="P277" t="s">
        <v>158</v>
      </c>
      <c r="Q277" t="s">
        <v>48</v>
      </c>
      <c r="R277" t="s">
        <v>997</v>
      </c>
    </row>
    <row r="278" spans="1:19" x14ac:dyDescent="0.2">
      <c r="A278" t="s">
        <v>1083</v>
      </c>
      <c r="B278">
        <f t="shared" si="22"/>
        <v>0.15128593040847199</v>
      </c>
      <c r="C278">
        <f t="shared" si="23"/>
        <v>9.4553706505294995E-3</v>
      </c>
      <c r="D278">
        <v>9.9999999999999895E-2</v>
      </c>
      <c r="F278" t="s">
        <v>1099</v>
      </c>
      <c r="G278" t="s">
        <v>72</v>
      </c>
      <c r="H278" t="s">
        <v>916</v>
      </c>
      <c r="I278" t="s">
        <v>662</v>
      </c>
      <c r="J278" t="s">
        <v>224</v>
      </c>
      <c r="K278" t="s">
        <v>85</v>
      </c>
      <c r="L278" t="s">
        <v>215</v>
      </c>
      <c r="M278" t="s">
        <v>896</v>
      </c>
      <c r="N278" t="s">
        <v>48</v>
      </c>
      <c r="O278" t="s">
        <v>998</v>
      </c>
      <c r="P278" t="s">
        <v>158</v>
      </c>
      <c r="Q278" t="s">
        <v>48</v>
      </c>
      <c r="R278" t="s">
        <v>284</v>
      </c>
    </row>
    <row r="279" spans="1:19" x14ac:dyDescent="0.2">
      <c r="A279" t="s">
        <v>1083</v>
      </c>
      <c r="B279">
        <f t="shared" si="22"/>
        <v>0.15128593040847199</v>
      </c>
      <c r="C279">
        <f t="shared" si="23"/>
        <v>9.4553706505294995E-3</v>
      </c>
      <c r="D279">
        <v>0</v>
      </c>
      <c r="F279" t="s">
        <v>1099</v>
      </c>
      <c r="G279" t="s">
        <v>943</v>
      </c>
      <c r="H279" t="s">
        <v>626</v>
      </c>
      <c r="I279" t="s">
        <v>474</v>
      </c>
      <c r="J279" t="s">
        <v>101</v>
      </c>
      <c r="K279" t="s">
        <v>193</v>
      </c>
      <c r="L279" t="s">
        <v>332</v>
      </c>
      <c r="M279" t="s">
        <v>999</v>
      </c>
      <c r="N279" t="s">
        <v>41</v>
      </c>
      <c r="O279" t="s">
        <v>48</v>
      </c>
      <c r="P279" t="s">
        <v>671</v>
      </c>
      <c r="Q279" t="s">
        <v>175</v>
      </c>
    </row>
    <row r="280" spans="1:19" x14ac:dyDescent="0.2">
      <c r="A280" t="s">
        <v>1083</v>
      </c>
      <c r="B280">
        <f t="shared" si="22"/>
        <v>0.15128593040847199</v>
      </c>
      <c r="C280">
        <f t="shared" si="23"/>
        <v>9.4553706505294995E-3</v>
      </c>
      <c r="D280">
        <v>-0.1</v>
      </c>
      <c r="F280" t="s">
        <v>1099</v>
      </c>
      <c r="G280" t="s">
        <v>72</v>
      </c>
      <c r="H280" t="s">
        <v>931</v>
      </c>
      <c r="I280" t="s">
        <v>387</v>
      </c>
      <c r="J280" t="s">
        <v>250</v>
      </c>
      <c r="K280" t="s">
        <v>465</v>
      </c>
      <c r="L280" t="s">
        <v>979</v>
      </c>
      <c r="M280" t="s">
        <v>917</v>
      </c>
      <c r="N280" t="s">
        <v>48</v>
      </c>
      <c r="O280" t="s">
        <v>1000</v>
      </c>
      <c r="P280" t="s">
        <v>41</v>
      </c>
      <c r="Q280" t="s">
        <v>48</v>
      </c>
      <c r="R280" t="s">
        <v>1001</v>
      </c>
    </row>
    <row r="281" spans="1:19" x14ac:dyDescent="0.2">
      <c r="A281" t="s">
        <v>1083</v>
      </c>
      <c r="B281">
        <f t="shared" si="22"/>
        <v>0.15128593040847199</v>
      </c>
      <c r="C281">
        <f t="shared" si="23"/>
        <v>9.4553706505294995E-3</v>
      </c>
      <c r="D281">
        <v>-0.2</v>
      </c>
      <c r="F281" t="s">
        <v>1099</v>
      </c>
      <c r="G281" t="s">
        <v>297</v>
      </c>
      <c r="H281" t="s">
        <v>247</v>
      </c>
      <c r="I281" t="s">
        <v>83</v>
      </c>
      <c r="J281" t="s">
        <v>52</v>
      </c>
      <c r="K281" t="s">
        <v>1002</v>
      </c>
      <c r="L281" t="s">
        <v>186</v>
      </c>
      <c r="M281" t="s">
        <v>1003</v>
      </c>
      <c r="N281" t="s">
        <v>115</v>
      </c>
      <c r="O281" t="s">
        <v>797</v>
      </c>
      <c r="P281" t="s">
        <v>550</v>
      </c>
    </row>
    <row r="282" spans="1:19" x14ac:dyDescent="0.2">
      <c r="A282" t="s">
        <v>1084</v>
      </c>
      <c r="B282">
        <f>1/10.68</f>
        <v>9.3632958801498134E-2</v>
      </c>
      <c r="C282">
        <f>1/16/10.68</f>
        <v>5.8520599250936334E-3</v>
      </c>
      <c r="D282">
        <v>1.7</v>
      </c>
      <c r="F282" t="s">
        <v>1099</v>
      </c>
      <c r="G282" t="s">
        <v>72</v>
      </c>
      <c r="H282" t="s">
        <v>899</v>
      </c>
      <c r="I282" t="s">
        <v>387</v>
      </c>
      <c r="J282" t="s">
        <v>250</v>
      </c>
      <c r="K282" t="s">
        <v>186</v>
      </c>
      <c r="L282" t="s">
        <v>1005</v>
      </c>
      <c r="M282" t="s">
        <v>310</v>
      </c>
      <c r="N282" t="s">
        <v>48</v>
      </c>
      <c r="O282" t="s">
        <v>1006</v>
      </c>
      <c r="P282" t="s">
        <v>282</v>
      </c>
      <c r="Q282" t="s">
        <v>48</v>
      </c>
      <c r="R282" t="s">
        <v>974</v>
      </c>
    </row>
    <row r="283" spans="1:19" x14ac:dyDescent="0.2">
      <c r="A283" t="s">
        <v>1084</v>
      </c>
      <c r="B283">
        <f t="shared" ref="B283:B301" si="24">1/10.68</f>
        <v>9.3632958801498134E-2</v>
      </c>
      <c r="C283">
        <f t="shared" ref="C283:C301" si="25">1/16/10.68</f>
        <v>5.8520599250936334E-3</v>
      </c>
      <c r="D283">
        <v>1.6</v>
      </c>
      <c r="F283" t="s">
        <v>1099</v>
      </c>
      <c r="G283" t="s">
        <v>61</v>
      </c>
      <c r="H283" t="s">
        <v>114</v>
      </c>
      <c r="I283" t="s">
        <v>121</v>
      </c>
      <c r="J283" t="s">
        <v>893</v>
      </c>
      <c r="K283" t="s">
        <v>733</v>
      </c>
      <c r="L283" t="s">
        <v>143</v>
      </c>
      <c r="M283" t="s">
        <v>315</v>
      </c>
      <c r="N283" t="s">
        <v>1007</v>
      </c>
      <c r="O283" t="s">
        <v>52</v>
      </c>
      <c r="P283" t="s">
        <v>48</v>
      </c>
      <c r="Q283" t="s">
        <v>1008</v>
      </c>
    </row>
    <row r="284" spans="1:19" x14ac:dyDescent="0.2">
      <c r="A284" t="s">
        <v>1084</v>
      </c>
      <c r="B284">
        <f t="shared" si="24"/>
        <v>9.3632958801498134E-2</v>
      </c>
      <c r="C284">
        <f t="shared" si="25"/>
        <v>5.8520599250936334E-3</v>
      </c>
      <c r="D284">
        <v>1.5</v>
      </c>
      <c r="F284" t="s">
        <v>1099</v>
      </c>
      <c r="G284" t="s">
        <v>318</v>
      </c>
      <c r="H284" t="s">
        <v>363</v>
      </c>
      <c r="I284" t="s">
        <v>387</v>
      </c>
      <c r="J284" t="s">
        <v>224</v>
      </c>
      <c r="K284" t="s">
        <v>250</v>
      </c>
      <c r="L284" t="s">
        <v>48</v>
      </c>
      <c r="M284" t="s">
        <v>981</v>
      </c>
      <c r="N284" t="s">
        <v>340</v>
      </c>
      <c r="O284" t="s">
        <v>48</v>
      </c>
      <c r="P284" t="s">
        <v>971</v>
      </c>
      <c r="Q284" t="s">
        <v>158</v>
      </c>
      <c r="R284" t="s">
        <v>48</v>
      </c>
      <c r="S284" t="s">
        <v>1009</v>
      </c>
    </row>
    <row r="285" spans="1:19" x14ac:dyDescent="0.2">
      <c r="A285" t="s">
        <v>1084</v>
      </c>
      <c r="B285">
        <f t="shared" si="24"/>
        <v>9.3632958801498134E-2</v>
      </c>
      <c r="C285">
        <f t="shared" si="25"/>
        <v>5.8520599250936334E-3</v>
      </c>
      <c r="D285">
        <v>1.4</v>
      </c>
      <c r="F285" t="s">
        <v>1099</v>
      </c>
      <c r="G285" t="s">
        <v>905</v>
      </c>
      <c r="H285" t="s">
        <v>924</v>
      </c>
      <c r="I285" t="s">
        <v>1010</v>
      </c>
      <c r="J285" t="s">
        <v>1</v>
      </c>
      <c r="K285" t="s">
        <v>969</v>
      </c>
      <c r="L285" t="s">
        <v>121</v>
      </c>
      <c r="M285" t="s">
        <v>191</v>
      </c>
      <c r="N285" t="s">
        <v>516</v>
      </c>
      <c r="O285" t="s">
        <v>57</v>
      </c>
      <c r="P285" t="s">
        <v>1</v>
      </c>
      <c r="Q285" t="s">
        <v>120</v>
      </c>
      <c r="R285" t="s">
        <v>121</v>
      </c>
      <c r="S285" t="s">
        <v>343</v>
      </c>
    </row>
    <row r="286" spans="1:19" x14ac:dyDescent="0.2">
      <c r="A286" t="s">
        <v>1084</v>
      </c>
      <c r="B286">
        <f t="shared" si="24"/>
        <v>9.3632958801498134E-2</v>
      </c>
      <c r="C286">
        <f t="shared" si="25"/>
        <v>5.8520599250936334E-3</v>
      </c>
      <c r="D286">
        <v>1.3</v>
      </c>
      <c r="F286" t="s">
        <v>1099</v>
      </c>
      <c r="G286" t="s">
        <v>72</v>
      </c>
      <c r="H286" t="s">
        <v>779</v>
      </c>
      <c r="I286" t="s">
        <v>387</v>
      </c>
      <c r="J286" t="s">
        <v>250</v>
      </c>
      <c r="K286" t="s">
        <v>680</v>
      </c>
      <c r="L286" t="s">
        <v>1011</v>
      </c>
      <c r="M286" t="s">
        <v>298</v>
      </c>
      <c r="N286" t="s">
        <v>48</v>
      </c>
      <c r="O286" t="s">
        <v>1012</v>
      </c>
      <c r="P286" t="s">
        <v>158</v>
      </c>
      <c r="Q286" t="s">
        <v>48</v>
      </c>
      <c r="R286" t="s">
        <v>518</v>
      </c>
    </row>
    <row r="287" spans="1:19" x14ac:dyDescent="0.2">
      <c r="A287" t="s">
        <v>1084</v>
      </c>
      <c r="B287">
        <f t="shared" si="24"/>
        <v>9.3632958801498134E-2</v>
      </c>
      <c r="C287">
        <f t="shared" si="25"/>
        <v>5.8520599250936334E-3</v>
      </c>
      <c r="D287">
        <v>1.2</v>
      </c>
      <c r="F287" t="s">
        <v>1099</v>
      </c>
      <c r="G287" t="s">
        <v>841</v>
      </c>
      <c r="H287" t="s">
        <v>940</v>
      </c>
      <c r="I287" t="s">
        <v>460</v>
      </c>
      <c r="J287" t="s">
        <v>67</v>
      </c>
      <c r="K287" t="s">
        <v>48</v>
      </c>
      <c r="L287" t="s">
        <v>890</v>
      </c>
      <c r="M287" t="s">
        <v>586</v>
      </c>
      <c r="N287" t="s">
        <v>48</v>
      </c>
      <c r="O287" t="s">
        <v>1013</v>
      </c>
      <c r="P287" t="s">
        <v>672</v>
      </c>
      <c r="Q287" t="s">
        <v>48</v>
      </c>
      <c r="R287" t="s">
        <v>1014</v>
      </c>
    </row>
    <row r="288" spans="1:19" x14ac:dyDescent="0.2">
      <c r="A288" t="s">
        <v>1084</v>
      </c>
      <c r="B288">
        <f t="shared" si="24"/>
        <v>9.3632958801498134E-2</v>
      </c>
      <c r="C288">
        <f t="shared" si="25"/>
        <v>5.8520599250936334E-3</v>
      </c>
      <c r="D288">
        <v>1.1000000000000001</v>
      </c>
      <c r="F288" t="s">
        <v>1099</v>
      </c>
      <c r="G288" t="s">
        <v>318</v>
      </c>
      <c r="H288" t="s">
        <v>666</v>
      </c>
      <c r="I288" t="s">
        <v>662</v>
      </c>
      <c r="J288" t="s">
        <v>101</v>
      </c>
      <c r="K288" t="s">
        <v>1</v>
      </c>
      <c r="L288" t="s">
        <v>519</v>
      </c>
      <c r="M288" t="s">
        <v>711</v>
      </c>
      <c r="N288" t="s">
        <v>177</v>
      </c>
      <c r="O288" t="s">
        <v>79</v>
      </c>
      <c r="P288" t="s">
        <v>612</v>
      </c>
      <c r="Q288" t="s">
        <v>712</v>
      </c>
    </row>
    <row r="289" spans="1:19" x14ac:dyDescent="0.2">
      <c r="A289" t="s">
        <v>1084</v>
      </c>
      <c r="B289">
        <f t="shared" si="24"/>
        <v>9.3632958801498134E-2</v>
      </c>
      <c r="C289">
        <f t="shared" si="25"/>
        <v>5.8520599250936334E-3</v>
      </c>
      <c r="D289">
        <v>1</v>
      </c>
      <c r="F289" t="s">
        <v>1099</v>
      </c>
      <c r="G289" t="s">
        <v>841</v>
      </c>
      <c r="H289" t="s">
        <v>1015</v>
      </c>
      <c r="I289" t="s">
        <v>460</v>
      </c>
      <c r="J289" t="s">
        <v>67</v>
      </c>
      <c r="K289" t="s">
        <v>68</v>
      </c>
      <c r="L289" t="s">
        <v>504</v>
      </c>
      <c r="M289" t="s">
        <v>52</v>
      </c>
      <c r="N289" t="s">
        <v>1016</v>
      </c>
      <c r="O289" t="s">
        <v>147</v>
      </c>
      <c r="P289" t="s">
        <v>85</v>
      </c>
      <c r="Q289" t="s">
        <v>346</v>
      </c>
      <c r="R289" t="s">
        <v>442</v>
      </c>
      <c r="S289" t="s">
        <v>306</v>
      </c>
    </row>
    <row r="290" spans="1:19" x14ac:dyDescent="0.2">
      <c r="A290" t="s">
        <v>1084</v>
      </c>
      <c r="B290">
        <f t="shared" si="24"/>
        <v>9.3632958801498134E-2</v>
      </c>
      <c r="C290">
        <f t="shared" si="25"/>
        <v>5.8520599250936334E-3</v>
      </c>
      <c r="D290">
        <v>0.90000000000000102</v>
      </c>
      <c r="F290" t="s">
        <v>1099</v>
      </c>
      <c r="G290" t="s">
        <v>182</v>
      </c>
      <c r="H290" t="s">
        <v>1017</v>
      </c>
      <c r="I290" t="s">
        <v>662</v>
      </c>
      <c r="J290" t="s">
        <v>109</v>
      </c>
      <c r="K290" t="s">
        <v>48</v>
      </c>
      <c r="L290" t="s">
        <v>1018</v>
      </c>
      <c r="M290" t="s">
        <v>58</v>
      </c>
      <c r="N290" t="s">
        <v>48</v>
      </c>
      <c r="O290" t="s">
        <v>1019</v>
      </c>
      <c r="P290" t="s">
        <v>536</v>
      </c>
      <c r="Q290" t="s">
        <v>48</v>
      </c>
      <c r="R290" t="s">
        <v>1020</v>
      </c>
    </row>
    <row r="291" spans="1:19" x14ac:dyDescent="0.2">
      <c r="A291" t="s">
        <v>1084</v>
      </c>
      <c r="B291">
        <f t="shared" si="24"/>
        <v>9.3632958801498134E-2</v>
      </c>
      <c r="C291">
        <f t="shared" si="25"/>
        <v>5.8520599250936334E-3</v>
      </c>
      <c r="D291">
        <v>0.80000000000000104</v>
      </c>
      <c r="F291" t="s">
        <v>1099</v>
      </c>
      <c r="G291" t="s">
        <v>72</v>
      </c>
      <c r="H291" t="s">
        <v>938</v>
      </c>
      <c r="I291" t="s">
        <v>460</v>
      </c>
      <c r="J291" t="s">
        <v>67</v>
      </c>
      <c r="K291" t="s">
        <v>68</v>
      </c>
      <c r="L291" t="s">
        <v>137</v>
      </c>
      <c r="M291" t="s">
        <v>1021</v>
      </c>
      <c r="N291" t="s">
        <v>48</v>
      </c>
      <c r="O291" t="s">
        <v>1022</v>
      </c>
      <c r="P291" t="s">
        <v>106</v>
      </c>
      <c r="Q291" t="s">
        <v>42</v>
      </c>
      <c r="R291" t="s">
        <v>750</v>
      </c>
    </row>
    <row r="292" spans="1:19" x14ac:dyDescent="0.2">
      <c r="A292" t="s">
        <v>1084</v>
      </c>
      <c r="B292">
        <f t="shared" si="24"/>
        <v>9.3632958801498134E-2</v>
      </c>
      <c r="C292">
        <f t="shared" si="25"/>
        <v>5.8520599250936334E-3</v>
      </c>
      <c r="D292">
        <v>0.70000000000000095</v>
      </c>
      <c r="F292" t="s">
        <v>1099</v>
      </c>
      <c r="G292" t="s">
        <v>274</v>
      </c>
      <c r="H292" t="s">
        <v>75</v>
      </c>
      <c r="I292" t="s">
        <v>885</v>
      </c>
      <c r="J292" t="s">
        <v>886</v>
      </c>
      <c r="K292" t="s">
        <v>629</v>
      </c>
      <c r="L292" t="s">
        <v>630</v>
      </c>
      <c r="M292" t="s">
        <v>48</v>
      </c>
      <c r="N292" t="s">
        <v>770</v>
      </c>
      <c r="O292" t="s">
        <v>52</v>
      </c>
      <c r="P292" t="s">
        <v>680</v>
      </c>
      <c r="Q292" t="s">
        <v>148</v>
      </c>
      <c r="R292" t="s">
        <v>256</v>
      </c>
    </row>
    <row r="293" spans="1:19" x14ac:dyDescent="0.2">
      <c r="A293" t="s">
        <v>1084</v>
      </c>
      <c r="B293">
        <f t="shared" si="24"/>
        <v>9.3632958801498134E-2</v>
      </c>
      <c r="C293">
        <f t="shared" si="25"/>
        <v>5.8520599250936334E-3</v>
      </c>
      <c r="D293">
        <v>0.6</v>
      </c>
      <c r="F293" t="s">
        <v>1099</v>
      </c>
      <c r="G293" t="s">
        <v>72</v>
      </c>
      <c r="H293" t="s">
        <v>1023</v>
      </c>
      <c r="I293" t="s">
        <v>662</v>
      </c>
      <c r="J293" t="s">
        <v>109</v>
      </c>
      <c r="K293" t="s">
        <v>52</v>
      </c>
      <c r="L293" t="s">
        <v>967</v>
      </c>
      <c r="M293" t="s">
        <v>521</v>
      </c>
      <c r="N293" t="s">
        <v>1024</v>
      </c>
      <c r="O293" t="s">
        <v>884</v>
      </c>
      <c r="P293" t="s">
        <v>177</v>
      </c>
      <c r="Q293" t="s">
        <v>1025</v>
      </c>
    </row>
    <row r="294" spans="1:19" x14ac:dyDescent="0.2">
      <c r="A294" t="s">
        <v>1084</v>
      </c>
      <c r="B294">
        <f t="shared" si="24"/>
        <v>9.3632958801498134E-2</v>
      </c>
      <c r="C294">
        <f t="shared" si="25"/>
        <v>5.8520599250936334E-3</v>
      </c>
      <c r="D294">
        <v>0.5</v>
      </c>
      <c r="F294" t="s">
        <v>1099</v>
      </c>
      <c r="G294" t="s">
        <v>318</v>
      </c>
      <c r="H294" t="s">
        <v>910</v>
      </c>
      <c r="I294" t="s">
        <v>460</v>
      </c>
      <c r="J294" t="s">
        <v>67</v>
      </c>
      <c r="K294" t="s">
        <v>101</v>
      </c>
      <c r="L294" t="s">
        <v>193</v>
      </c>
      <c r="M294" t="s">
        <v>315</v>
      </c>
      <c r="N294" t="s">
        <v>982</v>
      </c>
      <c r="O294" t="s">
        <v>52</v>
      </c>
      <c r="P294" t="s">
        <v>48</v>
      </c>
      <c r="Q294" t="s">
        <v>1026</v>
      </c>
      <c r="R294" t="s">
        <v>657</v>
      </c>
      <c r="S294" t="s">
        <v>921</v>
      </c>
    </row>
    <row r="295" spans="1:19" x14ac:dyDescent="0.2">
      <c r="A295" t="s">
        <v>1084</v>
      </c>
      <c r="B295">
        <f t="shared" si="24"/>
        <v>9.3632958801498134E-2</v>
      </c>
      <c r="C295">
        <f t="shared" si="25"/>
        <v>5.8520599250936334E-3</v>
      </c>
      <c r="D295">
        <v>0.4</v>
      </c>
      <c r="F295" t="s">
        <v>1099</v>
      </c>
      <c r="G295" t="s">
        <v>926</v>
      </c>
      <c r="H295" t="s">
        <v>1017</v>
      </c>
      <c r="I295" t="s">
        <v>387</v>
      </c>
      <c r="J295" t="s">
        <v>250</v>
      </c>
      <c r="K295" t="s">
        <v>193</v>
      </c>
      <c r="L295" t="s">
        <v>48</v>
      </c>
      <c r="M295" t="s">
        <v>970</v>
      </c>
      <c r="N295" t="s">
        <v>917</v>
      </c>
      <c r="O295" t="s">
        <v>48</v>
      </c>
      <c r="P295" t="s">
        <v>1027</v>
      </c>
      <c r="Q295" t="s">
        <v>106</v>
      </c>
      <c r="R295" t="s">
        <v>48</v>
      </c>
      <c r="S295" t="s">
        <v>234</v>
      </c>
    </row>
    <row r="296" spans="1:19" x14ac:dyDescent="0.2">
      <c r="A296" t="s">
        <v>1084</v>
      </c>
      <c r="B296">
        <f t="shared" si="24"/>
        <v>9.3632958801498134E-2</v>
      </c>
      <c r="C296">
        <f t="shared" si="25"/>
        <v>5.8520599250936334E-3</v>
      </c>
      <c r="D296">
        <v>0.3</v>
      </c>
      <c r="F296" t="s">
        <v>1099</v>
      </c>
      <c r="G296" t="s">
        <v>841</v>
      </c>
      <c r="H296" t="s">
        <v>363</v>
      </c>
      <c r="I296" t="s">
        <v>662</v>
      </c>
      <c r="J296" t="s">
        <v>224</v>
      </c>
      <c r="K296" t="s">
        <v>48</v>
      </c>
      <c r="L296" t="s">
        <v>1028</v>
      </c>
      <c r="M296" t="s">
        <v>58</v>
      </c>
      <c r="N296" t="s">
        <v>48</v>
      </c>
      <c r="O296" t="s">
        <v>66</v>
      </c>
      <c r="P296" t="s">
        <v>158</v>
      </c>
      <c r="Q296" t="s">
        <v>48</v>
      </c>
      <c r="R296" t="s">
        <v>952</v>
      </c>
    </row>
    <row r="297" spans="1:19" x14ac:dyDescent="0.2">
      <c r="A297" t="s">
        <v>1084</v>
      </c>
      <c r="B297">
        <f t="shared" si="24"/>
        <v>9.3632958801498134E-2</v>
      </c>
      <c r="C297">
        <f t="shared" si="25"/>
        <v>5.8520599250936334E-3</v>
      </c>
      <c r="D297">
        <v>0.2</v>
      </c>
      <c r="F297" t="s">
        <v>1099</v>
      </c>
      <c r="G297" t="s">
        <v>182</v>
      </c>
      <c r="H297" t="s">
        <v>936</v>
      </c>
      <c r="I297" t="s">
        <v>460</v>
      </c>
      <c r="J297" t="s">
        <v>193</v>
      </c>
      <c r="K297" t="s">
        <v>48</v>
      </c>
      <c r="L297" t="s">
        <v>1029</v>
      </c>
      <c r="M297" t="s">
        <v>76</v>
      </c>
      <c r="N297" t="s">
        <v>48</v>
      </c>
      <c r="O297" t="s">
        <v>311</v>
      </c>
      <c r="P297" t="s">
        <v>555</v>
      </c>
      <c r="Q297" t="s">
        <v>52</v>
      </c>
      <c r="R297" t="s">
        <v>48</v>
      </c>
      <c r="S297" t="s">
        <v>518</v>
      </c>
    </row>
    <row r="298" spans="1:19" x14ac:dyDescent="0.2">
      <c r="A298" t="s">
        <v>1084</v>
      </c>
      <c r="B298">
        <f t="shared" si="24"/>
        <v>9.3632958801498134E-2</v>
      </c>
      <c r="C298">
        <f t="shared" si="25"/>
        <v>5.8520599250936334E-3</v>
      </c>
      <c r="D298">
        <v>9.9999999999999895E-2</v>
      </c>
      <c r="F298" t="s">
        <v>1099</v>
      </c>
      <c r="G298" t="s">
        <v>926</v>
      </c>
      <c r="H298" t="s">
        <v>235</v>
      </c>
      <c r="I298" t="s">
        <v>387</v>
      </c>
      <c r="J298" t="s">
        <v>250</v>
      </c>
      <c r="K298" t="s">
        <v>48</v>
      </c>
      <c r="L298" t="s">
        <v>981</v>
      </c>
      <c r="M298" t="s">
        <v>340</v>
      </c>
      <c r="N298" t="s">
        <v>48</v>
      </c>
      <c r="O298" t="s">
        <v>1030</v>
      </c>
      <c r="P298" t="s">
        <v>41</v>
      </c>
      <c r="Q298" t="s">
        <v>48</v>
      </c>
      <c r="R298" t="s">
        <v>1031</v>
      </c>
    </row>
    <row r="299" spans="1:19" x14ac:dyDescent="0.2">
      <c r="A299" t="s">
        <v>1084</v>
      </c>
      <c r="B299">
        <f t="shared" si="24"/>
        <v>9.3632958801498134E-2</v>
      </c>
      <c r="C299">
        <f t="shared" si="25"/>
        <v>5.8520599250936334E-3</v>
      </c>
      <c r="D299">
        <v>0</v>
      </c>
      <c r="F299" t="s">
        <v>1099</v>
      </c>
      <c r="G299" t="s">
        <v>796</v>
      </c>
      <c r="H299" t="s">
        <v>121</v>
      </c>
      <c r="I299" t="s">
        <v>797</v>
      </c>
      <c r="J299" t="s">
        <v>746</v>
      </c>
      <c r="K299" t="s">
        <v>68</v>
      </c>
      <c r="L299" t="s">
        <v>44</v>
      </c>
      <c r="M299" t="s">
        <v>83</v>
      </c>
      <c r="N299" t="s">
        <v>52</v>
      </c>
      <c r="O299" t="s">
        <v>368</v>
      </c>
      <c r="P299" t="s">
        <v>52</v>
      </c>
      <c r="Q299" t="s">
        <v>48</v>
      </c>
      <c r="R299" t="s">
        <v>1032</v>
      </c>
    </row>
    <row r="300" spans="1:19" x14ac:dyDescent="0.2">
      <c r="A300" t="s">
        <v>1084</v>
      </c>
      <c r="B300">
        <f t="shared" si="24"/>
        <v>9.3632958801498134E-2</v>
      </c>
      <c r="C300">
        <f t="shared" si="25"/>
        <v>5.8520599250936334E-3</v>
      </c>
      <c r="D300">
        <v>-0.1</v>
      </c>
      <c r="F300" t="s">
        <v>1099</v>
      </c>
      <c r="G300" t="s">
        <v>905</v>
      </c>
      <c r="H300" t="s">
        <v>906</v>
      </c>
      <c r="I300" t="s">
        <v>460</v>
      </c>
      <c r="J300" t="s">
        <v>67</v>
      </c>
      <c r="K300" t="s">
        <v>68</v>
      </c>
      <c r="L300" t="s">
        <v>504</v>
      </c>
      <c r="M300" t="s">
        <v>52</v>
      </c>
      <c r="N300" t="s">
        <v>1033</v>
      </c>
      <c r="O300" t="s">
        <v>85</v>
      </c>
      <c r="P300" t="s">
        <v>401</v>
      </c>
      <c r="Q300" t="s">
        <v>106</v>
      </c>
      <c r="R300" t="s">
        <v>42</v>
      </c>
      <c r="S300" t="s">
        <v>750</v>
      </c>
    </row>
    <row r="301" spans="1:19" x14ac:dyDescent="0.2">
      <c r="A301" t="s">
        <v>1084</v>
      </c>
      <c r="B301">
        <f t="shared" si="24"/>
        <v>9.3632958801498134E-2</v>
      </c>
      <c r="C301">
        <f t="shared" si="25"/>
        <v>5.8520599250936334E-3</v>
      </c>
      <c r="D301">
        <v>-0.2</v>
      </c>
      <c r="F301" t="s">
        <v>1099</v>
      </c>
      <c r="G301" t="s">
        <v>72</v>
      </c>
      <c r="H301" t="s">
        <v>1034</v>
      </c>
      <c r="I301" t="s">
        <v>976</v>
      </c>
      <c r="J301" t="s">
        <v>67</v>
      </c>
      <c r="K301" t="s">
        <v>465</v>
      </c>
      <c r="L301" t="s">
        <v>949</v>
      </c>
      <c r="M301" t="s">
        <v>896</v>
      </c>
      <c r="N301" t="s">
        <v>48</v>
      </c>
      <c r="O301" t="s">
        <v>1035</v>
      </c>
      <c r="P301" t="s">
        <v>158</v>
      </c>
      <c r="Q301" t="s">
        <v>48</v>
      </c>
      <c r="R301" t="s">
        <v>518</v>
      </c>
    </row>
    <row r="302" spans="1:19" x14ac:dyDescent="0.2">
      <c r="A302" t="s">
        <v>1085</v>
      </c>
      <c r="B302">
        <f>1/16.62</f>
        <v>6.0168471720818288E-2</v>
      </c>
      <c r="C302">
        <f>1/16/16.62</f>
        <v>3.760529482551143E-3</v>
      </c>
      <c r="D302">
        <v>1.7</v>
      </c>
      <c r="F302" t="s">
        <v>1099</v>
      </c>
      <c r="G302" t="s">
        <v>943</v>
      </c>
      <c r="H302" t="s">
        <v>626</v>
      </c>
      <c r="I302" t="s">
        <v>474</v>
      </c>
      <c r="J302" t="s">
        <v>101</v>
      </c>
      <c r="K302" t="s">
        <v>193</v>
      </c>
      <c r="L302" t="s">
        <v>1037</v>
      </c>
      <c r="M302" t="s">
        <v>919</v>
      </c>
      <c r="N302" t="s">
        <v>52</v>
      </c>
      <c r="O302" t="s">
        <v>48</v>
      </c>
      <c r="P302" t="s">
        <v>524</v>
      </c>
      <c r="Q302" t="s">
        <v>892</v>
      </c>
    </row>
    <row r="303" spans="1:19" x14ac:dyDescent="0.2">
      <c r="A303" t="s">
        <v>1085</v>
      </c>
      <c r="B303">
        <f t="shared" ref="B303:B321" si="26">1/16.62</f>
        <v>6.0168471720818288E-2</v>
      </c>
      <c r="C303">
        <f t="shared" ref="C303:C321" si="27">1/16/16.62</f>
        <v>3.760529482551143E-3</v>
      </c>
      <c r="D303">
        <v>1.6</v>
      </c>
      <c r="F303" t="s">
        <v>1099</v>
      </c>
      <c r="G303" t="s">
        <v>926</v>
      </c>
      <c r="H303" t="s">
        <v>1038</v>
      </c>
      <c r="I303" t="s">
        <v>387</v>
      </c>
      <c r="J303" t="s">
        <v>350</v>
      </c>
      <c r="K303" t="s">
        <v>121</v>
      </c>
      <c r="L303" t="s">
        <v>101</v>
      </c>
      <c r="M303" t="s">
        <v>52</v>
      </c>
      <c r="N303" t="s">
        <v>883</v>
      </c>
      <c r="O303" t="s">
        <v>128</v>
      </c>
      <c r="P303" t="s">
        <v>79</v>
      </c>
      <c r="Q303" t="s">
        <v>55</v>
      </c>
      <c r="R303" t="s">
        <v>1039</v>
      </c>
    </row>
    <row r="304" spans="1:19" x14ac:dyDescent="0.2">
      <c r="A304" t="s">
        <v>1085</v>
      </c>
      <c r="B304">
        <f t="shared" si="26"/>
        <v>6.0168471720818288E-2</v>
      </c>
      <c r="C304">
        <f t="shared" si="27"/>
        <v>3.760529482551143E-3</v>
      </c>
      <c r="D304">
        <v>1.5</v>
      </c>
      <c r="F304" t="s">
        <v>1099</v>
      </c>
      <c r="G304" t="s">
        <v>210</v>
      </c>
      <c r="H304" t="s">
        <v>409</v>
      </c>
      <c r="I304" t="s">
        <v>744</v>
      </c>
      <c r="J304" t="s">
        <v>68</v>
      </c>
      <c r="K304" t="s">
        <v>144</v>
      </c>
      <c r="L304" t="s">
        <v>560</v>
      </c>
      <c r="M304" t="s">
        <v>52</v>
      </c>
      <c r="N304" t="s">
        <v>48</v>
      </c>
      <c r="O304" t="s">
        <v>1040</v>
      </c>
      <c r="P304" t="s">
        <v>306</v>
      </c>
    </row>
    <row r="305" spans="1:19" x14ac:dyDescent="0.2">
      <c r="A305" t="s">
        <v>1085</v>
      </c>
      <c r="B305">
        <f t="shared" si="26"/>
        <v>6.0168471720818288E-2</v>
      </c>
      <c r="C305">
        <f t="shared" si="27"/>
        <v>3.760529482551143E-3</v>
      </c>
      <c r="D305">
        <v>1.4</v>
      </c>
      <c r="F305" t="s">
        <v>1099</v>
      </c>
      <c r="G305" t="s">
        <v>72</v>
      </c>
      <c r="H305" t="s">
        <v>984</v>
      </c>
      <c r="I305" t="s">
        <v>511</v>
      </c>
      <c r="J305" t="s">
        <v>1</v>
      </c>
      <c r="K305" t="s">
        <v>1041</v>
      </c>
      <c r="L305" t="s">
        <v>1042</v>
      </c>
      <c r="M305" t="s">
        <v>47</v>
      </c>
      <c r="N305" t="s">
        <v>1</v>
      </c>
      <c r="O305" t="s">
        <v>1043</v>
      </c>
      <c r="P305" t="s">
        <v>656</v>
      </c>
      <c r="Q305" t="s">
        <v>1044</v>
      </c>
      <c r="R305" t="s">
        <v>961</v>
      </c>
      <c r="S305" t="s">
        <v>658</v>
      </c>
    </row>
    <row r="306" spans="1:19" x14ac:dyDescent="0.2">
      <c r="A306" t="s">
        <v>1085</v>
      </c>
      <c r="B306">
        <f t="shared" si="26"/>
        <v>6.0168471720818288E-2</v>
      </c>
      <c r="C306">
        <f t="shared" si="27"/>
        <v>3.760529482551143E-3</v>
      </c>
      <c r="D306">
        <v>1.3</v>
      </c>
      <c r="F306" t="s">
        <v>1099</v>
      </c>
      <c r="G306" t="s">
        <v>318</v>
      </c>
      <c r="H306" t="s">
        <v>1045</v>
      </c>
      <c r="I306" t="s">
        <v>460</v>
      </c>
      <c r="J306" t="s">
        <v>48</v>
      </c>
      <c r="K306" t="s">
        <v>459</v>
      </c>
      <c r="L306" t="s">
        <v>298</v>
      </c>
      <c r="M306" t="s">
        <v>48</v>
      </c>
      <c r="N306" t="s">
        <v>1046</v>
      </c>
      <c r="O306" t="s">
        <v>106</v>
      </c>
      <c r="P306" t="s">
        <v>48</v>
      </c>
      <c r="Q306" t="s">
        <v>925</v>
      </c>
    </row>
    <row r="307" spans="1:19" x14ac:dyDescent="0.2">
      <c r="A307" t="s">
        <v>1085</v>
      </c>
      <c r="B307">
        <f t="shared" si="26"/>
        <v>6.0168471720818288E-2</v>
      </c>
      <c r="C307">
        <f t="shared" si="27"/>
        <v>3.760529482551143E-3</v>
      </c>
      <c r="D307">
        <v>1.2</v>
      </c>
      <c r="F307" t="s">
        <v>1099</v>
      </c>
      <c r="G307" t="s">
        <v>263</v>
      </c>
      <c r="H307" t="s">
        <v>1047</v>
      </c>
      <c r="I307" t="s">
        <v>211</v>
      </c>
      <c r="J307" t="s">
        <v>153</v>
      </c>
      <c r="K307" t="s">
        <v>48</v>
      </c>
      <c r="L307" t="s">
        <v>986</v>
      </c>
      <c r="M307" t="s">
        <v>489</v>
      </c>
      <c r="N307" t="s">
        <v>63</v>
      </c>
      <c r="O307" t="s">
        <v>75</v>
      </c>
      <c r="P307" t="s">
        <v>769</v>
      </c>
    </row>
    <row r="308" spans="1:19" x14ac:dyDescent="0.2">
      <c r="A308" t="s">
        <v>1085</v>
      </c>
      <c r="B308">
        <f t="shared" si="26"/>
        <v>6.0168471720818288E-2</v>
      </c>
      <c r="C308">
        <f t="shared" si="27"/>
        <v>3.760529482551143E-3</v>
      </c>
      <c r="D308">
        <v>1.1000000000000001</v>
      </c>
      <c r="F308" t="s">
        <v>1099</v>
      </c>
      <c r="G308" t="s">
        <v>926</v>
      </c>
      <c r="H308" t="s">
        <v>339</v>
      </c>
      <c r="I308" t="s">
        <v>387</v>
      </c>
      <c r="J308" t="s">
        <v>224</v>
      </c>
      <c r="K308" t="s">
        <v>609</v>
      </c>
      <c r="L308" t="s">
        <v>48</v>
      </c>
      <c r="M308" t="s">
        <v>1048</v>
      </c>
      <c r="N308" t="s">
        <v>58</v>
      </c>
      <c r="O308" t="s">
        <v>48</v>
      </c>
      <c r="P308" t="s">
        <v>1049</v>
      </c>
      <c r="Q308" t="s">
        <v>97</v>
      </c>
    </row>
    <row r="309" spans="1:19" x14ac:dyDescent="0.2">
      <c r="A309" t="s">
        <v>1085</v>
      </c>
      <c r="B309">
        <f t="shared" si="26"/>
        <v>6.0168471720818288E-2</v>
      </c>
      <c r="C309">
        <f t="shared" si="27"/>
        <v>3.760529482551143E-3</v>
      </c>
      <c r="D309">
        <v>1</v>
      </c>
      <c r="F309" t="s">
        <v>1099</v>
      </c>
      <c r="G309" t="s">
        <v>72</v>
      </c>
      <c r="H309" t="s">
        <v>882</v>
      </c>
      <c r="I309" t="s">
        <v>460</v>
      </c>
      <c r="J309" t="s">
        <v>67</v>
      </c>
      <c r="K309" t="s">
        <v>101</v>
      </c>
      <c r="L309" t="s">
        <v>315</v>
      </c>
      <c r="M309" t="s">
        <v>508</v>
      </c>
      <c r="N309" t="s">
        <v>533</v>
      </c>
      <c r="O309" t="s">
        <v>884</v>
      </c>
      <c r="P309" t="s">
        <v>177</v>
      </c>
      <c r="Q309" t="s">
        <v>1025</v>
      </c>
    </row>
    <row r="310" spans="1:19" x14ac:dyDescent="0.2">
      <c r="A310" t="s">
        <v>1085</v>
      </c>
      <c r="B310">
        <f t="shared" si="26"/>
        <v>6.0168471720818288E-2</v>
      </c>
      <c r="C310">
        <f t="shared" si="27"/>
        <v>3.760529482551143E-3</v>
      </c>
      <c r="D310">
        <v>0.90000000000000102</v>
      </c>
      <c r="F310" t="s">
        <v>1099</v>
      </c>
      <c r="G310" t="s">
        <v>182</v>
      </c>
      <c r="H310" t="s">
        <v>1005</v>
      </c>
      <c r="I310" t="s">
        <v>340</v>
      </c>
      <c r="J310" t="s">
        <v>1</v>
      </c>
      <c r="K310" t="s">
        <v>911</v>
      </c>
      <c r="L310" t="s">
        <v>121</v>
      </c>
      <c r="M310" t="s">
        <v>424</v>
      </c>
      <c r="N310" t="s">
        <v>191</v>
      </c>
      <c r="O310" t="s">
        <v>91</v>
      </c>
      <c r="P310" t="s">
        <v>57</v>
      </c>
      <c r="Q310" t="s">
        <v>424</v>
      </c>
      <c r="R310" t="s">
        <v>125</v>
      </c>
    </row>
    <row r="311" spans="1:19" x14ac:dyDescent="0.2">
      <c r="A311" t="s">
        <v>1085</v>
      </c>
      <c r="B311">
        <f t="shared" si="26"/>
        <v>6.0168471720818288E-2</v>
      </c>
      <c r="C311">
        <f t="shared" si="27"/>
        <v>3.760529482551143E-3</v>
      </c>
      <c r="D311">
        <v>0.80000000000000104</v>
      </c>
      <c r="F311" t="s">
        <v>1099</v>
      </c>
      <c r="G311" t="s">
        <v>72</v>
      </c>
      <c r="H311" t="s">
        <v>899</v>
      </c>
      <c r="I311" t="s">
        <v>387</v>
      </c>
      <c r="J311" t="s">
        <v>250</v>
      </c>
      <c r="K311" t="s">
        <v>465</v>
      </c>
      <c r="L311" t="s">
        <v>477</v>
      </c>
      <c r="M311" t="s">
        <v>58</v>
      </c>
      <c r="N311" t="s">
        <v>48</v>
      </c>
      <c r="O311" t="s">
        <v>1050</v>
      </c>
      <c r="P311" t="s">
        <v>536</v>
      </c>
      <c r="Q311" t="s">
        <v>48</v>
      </c>
      <c r="R311" t="s">
        <v>974</v>
      </c>
    </row>
    <row r="312" spans="1:19" x14ac:dyDescent="0.2">
      <c r="A312" t="s">
        <v>1085</v>
      </c>
      <c r="B312">
        <f t="shared" si="26"/>
        <v>6.0168471720818288E-2</v>
      </c>
      <c r="C312">
        <f t="shared" si="27"/>
        <v>3.760529482551143E-3</v>
      </c>
      <c r="D312">
        <v>0.70000000000000095</v>
      </c>
      <c r="F312" t="s">
        <v>1099</v>
      </c>
      <c r="G312" t="s">
        <v>263</v>
      </c>
      <c r="H312" t="s">
        <v>779</v>
      </c>
      <c r="I312" t="s">
        <v>958</v>
      </c>
      <c r="J312" t="s">
        <v>1</v>
      </c>
      <c r="K312" t="s">
        <v>588</v>
      </c>
      <c r="L312" t="s">
        <v>47</v>
      </c>
      <c r="M312" t="s">
        <v>1</v>
      </c>
      <c r="N312" t="s">
        <v>285</v>
      </c>
      <c r="O312" t="s">
        <v>959</v>
      </c>
      <c r="P312" t="s">
        <v>960</v>
      </c>
      <c r="Q312" t="s">
        <v>282</v>
      </c>
      <c r="R312" t="s">
        <v>961</v>
      </c>
      <c r="S312" t="s">
        <v>1051</v>
      </c>
    </row>
    <row r="313" spans="1:19" x14ac:dyDescent="0.2">
      <c r="A313" t="s">
        <v>1085</v>
      </c>
      <c r="B313">
        <f t="shared" si="26"/>
        <v>6.0168471720818288E-2</v>
      </c>
      <c r="C313">
        <f t="shared" si="27"/>
        <v>3.760529482551143E-3</v>
      </c>
      <c r="D313">
        <v>0.6</v>
      </c>
      <c r="F313" t="s">
        <v>1099</v>
      </c>
      <c r="G313" t="s">
        <v>1052</v>
      </c>
      <c r="H313" t="s">
        <v>585</v>
      </c>
      <c r="I313" t="s">
        <v>94</v>
      </c>
      <c r="J313" t="s">
        <v>1053</v>
      </c>
      <c r="K313" t="s">
        <v>416</v>
      </c>
      <c r="L313" t="s">
        <v>137</v>
      </c>
      <c r="M313" t="s">
        <v>1054</v>
      </c>
      <c r="N313" t="s">
        <v>52</v>
      </c>
      <c r="O313" t="s">
        <v>48</v>
      </c>
      <c r="P313" t="s">
        <v>1055</v>
      </c>
      <c r="Q313" t="s">
        <v>175</v>
      </c>
    </row>
    <row r="314" spans="1:19" x14ac:dyDescent="0.2">
      <c r="A314" t="s">
        <v>1085</v>
      </c>
      <c r="B314">
        <f t="shared" si="26"/>
        <v>6.0168471720818288E-2</v>
      </c>
      <c r="C314">
        <f t="shared" si="27"/>
        <v>3.760529482551143E-3</v>
      </c>
      <c r="D314">
        <v>0.5</v>
      </c>
      <c r="F314" t="s">
        <v>1099</v>
      </c>
      <c r="G314" t="s">
        <v>182</v>
      </c>
      <c r="H314" t="s">
        <v>979</v>
      </c>
      <c r="I314" t="s">
        <v>662</v>
      </c>
      <c r="J314" t="s">
        <v>109</v>
      </c>
      <c r="K314" t="s">
        <v>1</v>
      </c>
      <c r="L314" t="s">
        <v>711</v>
      </c>
      <c r="M314" t="s">
        <v>177</v>
      </c>
      <c r="N314" t="s">
        <v>574</v>
      </c>
      <c r="O314" t="s">
        <v>140</v>
      </c>
      <c r="P314" t="s">
        <v>309</v>
      </c>
      <c r="Q314" t="s">
        <v>121</v>
      </c>
      <c r="R314" t="s">
        <v>48</v>
      </c>
      <c r="S314" t="s">
        <v>276</v>
      </c>
    </row>
    <row r="315" spans="1:19" x14ac:dyDescent="0.2">
      <c r="A315" t="s">
        <v>1085</v>
      </c>
      <c r="B315">
        <f t="shared" si="26"/>
        <v>6.0168471720818288E-2</v>
      </c>
      <c r="C315">
        <f t="shared" si="27"/>
        <v>3.760529482551143E-3</v>
      </c>
      <c r="D315">
        <v>0.4</v>
      </c>
      <c r="F315" t="s">
        <v>1099</v>
      </c>
      <c r="G315" t="s">
        <v>943</v>
      </c>
      <c r="H315" t="s">
        <v>626</v>
      </c>
      <c r="I315" t="s">
        <v>1056</v>
      </c>
      <c r="J315" t="s">
        <v>101</v>
      </c>
      <c r="K315" t="s">
        <v>193</v>
      </c>
      <c r="L315" t="s">
        <v>315</v>
      </c>
      <c r="M315" t="s">
        <v>566</v>
      </c>
      <c r="N315" t="s">
        <v>41</v>
      </c>
      <c r="O315" t="s">
        <v>48</v>
      </c>
      <c r="P315" t="s">
        <v>358</v>
      </c>
      <c r="Q315" t="s">
        <v>171</v>
      </c>
      <c r="R315" t="s">
        <v>306</v>
      </c>
    </row>
    <row r="316" spans="1:19" x14ac:dyDescent="0.2">
      <c r="A316" t="s">
        <v>1085</v>
      </c>
      <c r="B316">
        <f t="shared" si="26"/>
        <v>6.0168471720818288E-2</v>
      </c>
      <c r="C316">
        <f t="shared" si="27"/>
        <v>3.760529482551143E-3</v>
      </c>
      <c r="D316">
        <v>0.3</v>
      </c>
      <c r="F316" t="s">
        <v>1099</v>
      </c>
      <c r="G316" t="s">
        <v>72</v>
      </c>
      <c r="H316" t="s">
        <v>40</v>
      </c>
      <c r="I316" t="s">
        <v>387</v>
      </c>
      <c r="J316" t="s">
        <v>250</v>
      </c>
      <c r="K316" t="s">
        <v>465</v>
      </c>
      <c r="L316" t="s">
        <v>319</v>
      </c>
      <c r="M316" t="s">
        <v>76</v>
      </c>
      <c r="N316" t="s">
        <v>48</v>
      </c>
      <c r="O316" t="s">
        <v>1057</v>
      </c>
      <c r="P316" t="s">
        <v>672</v>
      </c>
      <c r="Q316" t="s">
        <v>48</v>
      </c>
      <c r="R316" t="s">
        <v>1058</v>
      </c>
    </row>
    <row r="317" spans="1:19" x14ac:dyDescent="0.2">
      <c r="A317" t="s">
        <v>1085</v>
      </c>
      <c r="B317">
        <f t="shared" si="26"/>
        <v>6.0168471720818288E-2</v>
      </c>
      <c r="C317">
        <f t="shared" si="27"/>
        <v>3.760529482551143E-3</v>
      </c>
      <c r="D317">
        <v>0.2</v>
      </c>
      <c r="F317" t="s">
        <v>1099</v>
      </c>
      <c r="G317" t="s">
        <v>1052</v>
      </c>
      <c r="H317" t="s">
        <v>585</v>
      </c>
      <c r="I317" t="s">
        <v>94</v>
      </c>
      <c r="J317" t="s">
        <v>1059</v>
      </c>
      <c r="K317" t="s">
        <v>143</v>
      </c>
      <c r="L317" t="s">
        <v>144</v>
      </c>
      <c r="M317" t="s">
        <v>1060</v>
      </c>
      <c r="N317" t="s">
        <v>52</v>
      </c>
      <c r="O317" t="s">
        <v>48</v>
      </c>
      <c r="P317" t="s">
        <v>671</v>
      </c>
      <c r="Q317" t="s">
        <v>175</v>
      </c>
    </row>
    <row r="318" spans="1:19" x14ac:dyDescent="0.2">
      <c r="A318" t="s">
        <v>1085</v>
      </c>
      <c r="B318">
        <f t="shared" si="26"/>
        <v>6.0168471720818288E-2</v>
      </c>
      <c r="C318">
        <f t="shared" si="27"/>
        <v>3.760529482551143E-3</v>
      </c>
      <c r="D318">
        <v>9.9999999999999895E-2</v>
      </c>
      <c r="F318" t="s">
        <v>1099</v>
      </c>
      <c r="G318" t="s">
        <v>72</v>
      </c>
      <c r="H318" t="s">
        <v>1048</v>
      </c>
      <c r="I318" t="s">
        <v>935</v>
      </c>
      <c r="J318" t="s">
        <v>67</v>
      </c>
      <c r="K318" t="s">
        <v>465</v>
      </c>
      <c r="L318" t="s">
        <v>666</v>
      </c>
      <c r="M318" t="s">
        <v>58</v>
      </c>
      <c r="N318" t="s">
        <v>48</v>
      </c>
      <c r="O318" t="s">
        <v>1061</v>
      </c>
      <c r="P318" t="s">
        <v>158</v>
      </c>
      <c r="Q318" t="s">
        <v>48</v>
      </c>
      <c r="R318" t="s">
        <v>1062</v>
      </c>
    </row>
    <row r="319" spans="1:19" x14ac:dyDescent="0.2">
      <c r="A319" t="s">
        <v>1085</v>
      </c>
      <c r="B319">
        <f t="shared" si="26"/>
        <v>6.0168471720818288E-2</v>
      </c>
      <c r="C319">
        <f t="shared" si="27"/>
        <v>3.760529482551143E-3</v>
      </c>
      <c r="D319">
        <v>0</v>
      </c>
      <c r="F319" t="s">
        <v>1099</v>
      </c>
      <c r="G319" t="s">
        <v>926</v>
      </c>
      <c r="H319" t="s">
        <v>1017</v>
      </c>
      <c r="I319" t="s">
        <v>387</v>
      </c>
      <c r="J319" t="s">
        <v>250</v>
      </c>
      <c r="K319" t="s">
        <v>193</v>
      </c>
      <c r="L319" t="s">
        <v>48</v>
      </c>
      <c r="M319" t="s">
        <v>1029</v>
      </c>
      <c r="N319" t="s">
        <v>58</v>
      </c>
      <c r="O319" t="s">
        <v>48</v>
      </c>
      <c r="P319" t="s">
        <v>1063</v>
      </c>
      <c r="Q319" t="s">
        <v>41</v>
      </c>
      <c r="R319" t="s">
        <v>48</v>
      </c>
      <c r="S319" t="s">
        <v>1064</v>
      </c>
    </row>
    <row r="320" spans="1:19" x14ac:dyDescent="0.2">
      <c r="A320" t="s">
        <v>1085</v>
      </c>
      <c r="B320">
        <f t="shared" si="26"/>
        <v>6.0168471720818288E-2</v>
      </c>
      <c r="C320">
        <f t="shared" si="27"/>
        <v>3.760529482551143E-3</v>
      </c>
      <c r="D320">
        <v>-0.1</v>
      </c>
      <c r="F320" t="s">
        <v>1099</v>
      </c>
      <c r="G320" t="s">
        <v>926</v>
      </c>
      <c r="H320" t="s">
        <v>1065</v>
      </c>
      <c r="I320" t="s">
        <v>662</v>
      </c>
      <c r="J320" t="s">
        <v>224</v>
      </c>
      <c r="K320" t="s">
        <v>52</v>
      </c>
      <c r="L320" t="s">
        <v>883</v>
      </c>
      <c r="M320" t="s">
        <v>128</v>
      </c>
      <c r="N320" t="s">
        <v>1</v>
      </c>
      <c r="O320" t="s">
        <v>39</v>
      </c>
      <c r="P320" t="s">
        <v>884</v>
      </c>
      <c r="Q320" t="s">
        <v>177</v>
      </c>
      <c r="R320" t="s">
        <v>288</v>
      </c>
    </row>
    <row r="321" spans="1:17" x14ac:dyDescent="0.2">
      <c r="A321" t="s">
        <v>1085</v>
      </c>
      <c r="B321">
        <f t="shared" si="26"/>
        <v>6.0168471720818288E-2</v>
      </c>
      <c r="C321">
        <f t="shared" si="27"/>
        <v>3.760529482551143E-3</v>
      </c>
      <c r="D321">
        <v>-0.2</v>
      </c>
      <c r="F321" t="s">
        <v>1099</v>
      </c>
      <c r="G321" t="s">
        <v>61</v>
      </c>
      <c r="H321" t="s">
        <v>114</v>
      </c>
      <c r="I321" t="s">
        <v>121</v>
      </c>
      <c r="J321" t="s">
        <v>893</v>
      </c>
      <c r="K321" t="s">
        <v>733</v>
      </c>
      <c r="L321" t="s">
        <v>416</v>
      </c>
      <c r="M321" t="s">
        <v>1037</v>
      </c>
      <c r="N321" t="s">
        <v>422</v>
      </c>
      <c r="O321" t="s">
        <v>52</v>
      </c>
      <c r="P321" t="s">
        <v>48</v>
      </c>
      <c r="Q321" t="s">
        <v>909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5EEDA-B6C3-004E-BC40-0702594BA117}">
  <dimension ref="A1:AK321"/>
  <sheetViews>
    <sheetView workbookViewId="0">
      <pane ySplit="1" topLeftCell="A142" activePane="bottomLeft" state="frozen"/>
      <selection sqref="A1:XFD1048576"/>
      <selection pane="bottomLeft" activeCell="C122" sqref="C122:C141"/>
    </sheetView>
  </sheetViews>
  <sheetFormatPr baseColWidth="10" defaultColWidth="11" defaultRowHeight="16" x14ac:dyDescent="0.2"/>
  <cols>
    <col min="5" max="5" width="17.5" customWidth="1"/>
    <col min="6" max="21" width="10.83203125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/>
    </row>
    <row r="2" spans="1:37" x14ac:dyDescent="0.2">
      <c r="A2" t="s">
        <v>36</v>
      </c>
      <c r="B2">
        <v>1</v>
      </c>
      <c r="C2">
        <v>1</v>
      </c>
      <c r="D2">
        <v>1.7</v>
      </c>
      <c r="E2">
        <f>D2-0.8</f>
        <v>0.89999999999999991</v>
      </c>
      <c r="F2" t="s">
        <v>1100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</row>
    <row r="3" spans="1:37" x14ac:dyDescent="0.2">
      <c r="A3" t="s">
        <v>36</v>
      </c>
      <c r="B3">
        <v>1</v>
      </c>
      <c r="C3">
        <v>1</v>
      </c>
      <c r="D3">
        <v>1.6</v>
      </c>
      <c r="E3">
        <f>D3-0.8</f>
        <v>0.8</v>
      </c>
      <c r="F3" t="s">
        <v>1100</v>
      </c>
      <c r="G3" t="s">
        <v>50</v>
      </c>
      <c r="H3" t="s">
        <v>51</v>
      </c>
      <c r="I3" t="s">
        <v>52</v>
      </c>
      <c r="J3" t="s">
        <v>48</v>
      </c>
      <c r="K3" t="s">
        <v>53</v>
      </c>
      <c r="L3" t="s">
        <v>52</v>
      </c>
      <c r="M3" t="s">
        <v>54</v>
      </c>
      <c r="N3" t="s">
        <v>1</v>
      </c>
      <c r="O3" t="s">
        <v>55</v>
      </c>
      <c r="P3" t="s">
        <v>56</v>
      </c>
      <c r="Q3" t="s">
        <v>57</v>
      </c>
      <c r="R3" t="s">
        <v>58</v>
      </c>
      <c r="S3" t="s">
        <v>1</v>
      </c>
      <c r="T3" t="s">
        <v>59</v>
      </c>
      <c r="U3" t="s">
        <v>60</v>
      </c>
      <c r="V3" t="s">
        <v>50</v>
      </c>
      <c r="W3" t="s">
        <v>51</v>
      </c>
      <c r="X3" t="s">
        <v>52</v>
      </c>
      <c r="Y3" t="s">
        <v>48</v>
      </c>
      <c r="Z3" t="s">
        <v>53</v>
      </c>
      <c r="AA3" t="s">
        <v>52</v>
      </c>
      <c r="AB3" t="s">
        <v>54</v>
      </c>
      <c r="AC3" t="s">
        <v>1</v>
      </c>
      <c r="AD3" t="s">
        <v>55</v>
      </c>
      <c r="AE3" t="s">
        <v>56</v>
      </c>
      <c r="AF3" t="s">
        <v>57</v>
      </c>
      <c r="AG3" t="s">
        <v>58</v>
      </c>
      <c r="AH3" t="s">
        <v>1</v>
      </c>
      <c r="AI3" t="s">
        <v>59</v>
      </c>
      <c r="AJ3" t="s">
        <v>60</v>
      </c>
    </row>
    <row r="4" spans="1:37" x14ac:dyDescent="0.2">
      <c r="A4" t="s">
        <v>36</v>
      </c>
      <c r="B4">
        <v>1</v>
      </c>
      <c r="C4">
        <v>1</v>
      </c>
      <c r="D4">
        <v>1.5</v>
      </c>
      <c r="E4">
        <f t="shared" ref="E4:E67" si="0">D4-0.8</f>
        <v>0.7</v>
      </c>
      <c r="F4" t="s">
        <v>1100</v>
      </c>
      <c r="G4" t="s">
        <v>61</v>
      </c>
      <c r="H4" t="s">
        <v>48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V4" t="s">
        <v>61</v>
      </c>
      <c r="W4" t="s">
        <v>48</v>
      </c>
      <c r="X4" t="s">
        <v>62</v>
      </c>
      <c r="Y4" t="s">
        <v>63</v>
      </c>
      <c r="Z4" t="s">
        <v>64</v>
      </c>
      <c r="AA4" t="s">
        <v>65</v>
      </c>
      <c r="AB4" t="s">
        <v>66</v>
      </c>
      <c r="AC4" t="s">
        <v>67</v>
      </c>
      <c r="AD4" t="s">
        <v>68</v>
      </c>
      <c r="AE4" t="s">
        <v>69</v>
      </c>
      <c r="AF4" t="s">
        <v>70</v>
      </c>
      <c r="AG4" t="s">
        <v>71</v>
      </c>
    </row>
    <row r="5" spans="1:37" x14ac:dyDescent="0.2">
      <c r="A5" t="s">
        <v>36</v>
      </c>
      <c r="B5">
        <v>1</v>
      </c>
      <c r="C5">
        <v>1</v>
      </c>
      <c r="D5">
        <v>1.4</v>
      </c>
      <c r="E5">
        <f t="shared" si="0"/>
        <v>0.59999999999999987</v>
      </c>
      <c r="F5" t="s">
        <v>1100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41</v>
      </c>
      <c r="N5" t="s">
        <v>78</v>
      </c>
      <c r="O5" t="s">
        <v>79</v>
      </c>
      <c r="P5" t="s">
        <v>80</v>
      </c>
      <c r="Q5" t="s">
        <v>57</v>
      </c>
      <c r="R5" t="s">
        <v>1</v>
      </c>
      <c r="S5" t="s">
        <v>81</v>
      </c>
      <c r="V5" t="s">
        <v>72</v>
      </c>
      <c r="W5" t="s">
        <v>73</v>
      </c>
      <c r="X5" t="s">
        <v>74</v>
      </c>
      <c r="Y5" t="s">
        <v>75</v>
      </c>
      <c r="Z5" t="s">
        <v>76</v>
      </c>
      <c r="AA5" t="s">
        <v>77</v>
      </c>
      <c r="AB5" t="s">
        <v>41</v>
      </c>
      <c r="AC5" t="s">
        <v>78</v>
      </c>
      <c r="AD5" t="s">
        <v>79</v>
      </c>
      <c r="AE5" t="s">
        <v>80</v>
      </c>
      <c r="AF5" t="s">
        <v>57</v>
      </c>
      <c r="AG5" t="s">
        <v>1</v>
      </c>
      <c r="AH5" t="s">
        <v>81</v>
      </c>
    </row>
    <row r="6" spans="1:37" x14ac:dyDescent="0.2">
      <c r="A6" t="s">
        <v>36</v>
      </c>
      <c r="B6">
        <v>1</v>
      </c>
      <c r="C6">
        <v>1</v>
      </c>
      <c r="D6">
        <v>1.3</v>
      </c>
      <c r="E6">
        <f t="shared" si="0"/>
        <v>0.5</v>
      </c>
      <c r="F6" t="s">
        <v>1100</v>
      </c>
      <c r="G6" t="s">
        <v>82</v>
      </c>
      <c r="H6" t="s">
        <v>83</v>
      </c>
      <c r="I6" t="s">
        <v>52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68</v>
      </c>
      <c r="P6" t="s">
        <v>89</v>
      </c>
      <c r="Q6" t="s">
        <v>90</v>
      </c>
      <c r="R6" t="s">
        <v>91</v>
      </c>
      <c r="V6" t="s">
        <v>82</v>
      </c>
      <c r="W6" t="s">
        <v>83</v>
      </c>
      <c r="X6" t="s">
        <v>52</v>
      </c>
      <c r="Y6" t="s">
        <v>84</v>
      </c>
      <c r="Z6" t="s">
        <v>85</v>
      </c>
      <c r="AA6" t="s">
        <v>86</v>
      </c>
      <c r="AB6" t="s">
        <v>87</v>
      </c>
      <c r="AC6" t="s">
        <v>88</v>
      </c>
      <c r="AD6" t="s">
        <v>68</v>
      </c>
      <c r="AE6" t="s">
        <v>89</v>
      </c>
      <c r="AF6" t="s">
        <v>90</v>
      </c>
      <c r="AG6" t="s">
        <v>91</v>
      </c>
    </row>
    <row r="7" spans="1:37" x14ac:dyDescent="0.2">
      <c r="A7" t="s">
        <v>36</v>
      </c>
      <c r="B7">
        <v>1</v>
      </c>
      <c r="C7">
        <v>1</v>
      </c>
      <c r="D7">
        <v>1.2</v>
      </c>
      <c r="E7">
        <f t="shared" si="0"/>
        <v>0.39999999999999991</v>
      </c>
      <c r="F7" t="s">
        <v>1100</v>
      </c>
      <c r="G7" t="s">
        <v>50</v>
      </c>
      <c r="H7" t="s">
        <v>92</v>
      </c>
      <c r="I7" t="s">
        <v>93</v>
      </c>
      <c r="J7" t="s">
        <v>94</v>
      </c>
      <c r="K7" t="s">
        <v>48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  <c r="V7" t="s">
        <v>50</v>
      </c>
      <c r="W7" t="s">
        <v>92</v>
      </c>
      <c r="X7" t="s">
        <v>93</v>
      </c>
      <c r="Y7" t="s">
        <v>94</v>
      </c>
      <c r="Z7" t="s">
        <v>48</v>
      </c>
      <c r="AA7" t="s">
        <v>95</v>
      </c>
      <c r="AB7" t="s">
        <v>96</v>
      </c>
      <c r="AC7" t="s">
        <v>97</v>
      </c>
      <c r="AD7" t="s">
        <v>98</v>
      </c>
      <c r="AE7" t="s">
        <v>99</v>
      </c>
    </row>
    <row r="8" spans="1:37" x14ac:dyDescent="0.2">
      <c r="A8" t="s">
        <v>36</v>
      </c>
      <c r="B8">
        <v>1</v>
      </c>
      <c r="C8">
        <v>1</v>
      </c>
      <c r="D8">
        <v>1.1000000000000001</v>
      </c>
      <c r="E8">
        <f t="shared" si="0"/>
        <v>0.30000000000000004</v>
      </c>
      <c r="F8" t="s">
        <v>1100</v>
      </c>
      <c r="G8" t="s">
        <v>100</v>
      </c>
      <c r="H8" t="s">
        <v>101</v>
      </c>
      <c r="I8" t="s">
        <v>102</v>
      </c>
      <c r="J8" t="s">
        <v>41</v>
      </c>
      <c r="K8" t="s">
        <v>103</v>
      </c>
      <c r="L8" t="s">
        <v>104</v>
      </c>
      <c r="M8" t="s">
        <v>105</v>
      </c>
      <c r="N8" t="s">
        <v>106</v>
      </c>
      <c r="O8" t="s">
        <v>52</v>
      </c>
      <c r="P8" t="s">
        <v>107</v>
      </c>
      <c r="Q8" t="s">
        <v>108</v>
      </c>
      <c r="R8" t="s">
        <v>47</v>
      </c>
      <c r="S8" t="s">
        <v>109</v>
      </c>
      <c r="V8" t="s">
        <v>100</v>
      </c>
      <c r="W8" t="s">
        <v>101</v>
      </c>
      <c r="X8" t="s">
        <v>102</v>
      </c>
      <c r="Y8" t="s">
        <v>41</v>
      </c>
      <c r="Z8" t="s">
        <v>103</v>
      </c>
      <c r="AA8" t="s">
        <v>104</v>
      </c>
      <c r="AB8" t="s">
        <v>105</v>
      </c>
      <c r="AC8" t="s">
        <v>106</v>
      </c>
      <c r="AD8" t="s">
        <v>52</v>
      </c>
      <c r="AE8" t="s">
        <v>107</v>
      </c>
      <c r="AF8" t="s">
        <v>108</v>
      </c>
      <c r="AG8" t="s">
        <v>47</v>
      </c>
      <c r="AH8" t="s">
        <v>109</v>
      </c>
    </row>
    <row r="9" spans="1:37" x14ac:dyDescent="0.2">
      <c r="A9" t="s">
        <v>36</v>
      </c>
      <c r="B9">
        <v>1</v>
      </c>
      <c r="C9">
        <v>1</v>
      </c>
      <c r="D9">
        <v>1</v>
      </c>
      <c r="E9">
        <f t="shared" si="0"/>
        <v>0.19999999999999996</v>
      </c>
      <c r="F9" t="s">
        <v>1100</v>
      </c>
      <c r="G9" t="s">
        <v>110</v>
      </c>
      <c r="H9" t="s">
        <v>40</v>
      </c>
      <c r="I9" t="s">
        <v>111</v>
      </c>
      <c r="J9" t="s">
        <v>52</v>
      </c>
      <c r="K9" t="s">
        <v>112</v>
      </c>
      <c r="L9" t="s">
        <v>109</v>
      </c>
      <c r="M9" t="s">
        <v>113</v>
      </c>
      <c r="N9" t="s">
        <v>48</v>
      </c>
      <c r="O9" t="s">
        <v>114</v>
      </c>
      <c r="P9" t="s">
        <v>115</v>
      </c>
      <c r="Q9" t="s">
        <v>48</v>
      </c>
      <c r="R9" t="s">
        <v>116</v>
      </c>
      <c r="V9" t="s">
        <v>110</v>
      </c>
      <c r="W9" t="s">
        <v>40</v>
      </c>
      <c r="X9" t="s">
        <v>111</v>
      </c>
      <c r="Y9" t="s">
        <v>52</v>
      </c>
      <c r="Z9" t="s">
        <v>112</v>
      </c>
      <c r="AA9" t="s">
        <v>109</v>
      </c>
      <c r="AB9" t="s">
        <v>113</v>
      </c>
      <c r="AC9" t="s">
        <v>48</v>
      </c>
      <c r="AD9" t="s">
        <v>114</v>
      </c>
      <c r="AE9" t="s">
        <v>115</v>
      </c>
      <c r="AF9" t="s">
        <v>48</v>
      </c>
      <c r="AG9" t="s">
        <v>116</v>
      </c>
    </row>
    <row r="10" spans="1:37" x14ac:dyDescent="0.2">
      <c r="A10" t="s">
        <v>36</v>
      </c>
      <c r="B10">
        <v>1</v>
      </c>
      <c r="C10">
        <v>1</v>
      </c>
      <c r="D10">
        <v>0.90000000000000102</v>
      </c>
      <c r="E10">
        <f t="shared" si="0"/>
        <v>0.10000000000000098</v>
      </c>
      <c r="F10" t="s">
        <v>1100</v>
      </c>
      <c r="G10" t="s">
        <v>117</v>
      </c>
      <c r="H10" t="s">
        <v>48</v>
      </c>
      <c r="I10" t="s">
        <v>118</v>
      </c>
      <c r="J10" t="s">
        <v>119</v>
      </c>
      <c r="K10" t="s">
        <v>1</v>
      </c>
      <c r="L10" t="s">
        <v>120</v>
      </c>
      <c r="M10" t="s">
        <v>121</v>
      </c>
      <c r="N10" t="s">
        <v>122</v>
      </c>
      <c r="O10" t="s">
        <v>123</v>
      </c>
      <c r="P10" t="s">
        <v>124</v>
      </c>
      <c r="Q10" t="s">
        <v>125</v>
      </c>
      <c r="R10" t="s">
        <v>126</v>
      </c>
      <c r="V10" t="s">
        <v>117</v>
      </c>
      <c r="W10" t="s">
        <v>48</v>
      </c>
      <c r="X10" t="s">
        <v>118</v>
      </c>
      <c r="Y10" t="s">
        <v>119</v>
      </c>
      <c r="Z10" t="s">
        <v>1</v>
      </c>
      <c r="AA10" t="s">
        <v>120</v>
      </c>
      <c r="AB10" t="s">
        <v>121</v>
      </c>
      <c r="AC10" t="s">
        <v>122</v>
      </c>
      <c r="AD10" t="s">
        <v>123</v>
      </c>
      <c r="AE10" t="s">
        <v>124</v>
      </c>
      <c r="AF10" t="s">
        <v>125</v>
      </c>
      <c r="AG10" t="s">
        <v>126</v>
      </c>
    </row>
    <row r="11" spans="1:37" x14ac:dyDescent="0.2">
      <c r="A11" t="s">
        <v>36</v>
      </c>
      <c r="B11">
        <v>1</v>
      </c>
      <c r="C11">
        <v>1</v>
      </c>
      <c r="D11">
        <v>0.80000000000000104</v>
      </c>
      <c r="E11">
        <f t="shared" si="0"/>
        <v>9.9920072216264089E-16</v>
      </c>
      <c r="F11" t="s">
        <v>1100</v>
      </c>
      <c r="G11" t="s">
        <v>50</v>
      </c>
      <c r="H11" t="s">
        <v>127</v>
      </c>
      <c r="I11" t="s">
        <v>77</v>
      </c>
      <c r="J11" t="s">
        <v>128</v>
      </c>
      <c r="K11" t="s">
        <v>48</v>
      </c>
      <c r="L11" t="s">
        <v>129</v>
      </c>
      <c r="M11" t="s">
        <v>121</v>
      </c>
      <c r="N11" t="s">
        <v>48</v>
      </c>
      <c r="O11" t="s">
        <v>130</v>
      </c>
      <c r="P11" t="s">
        <v>67</v>
      </c>
      <c r="Q11" t="s">
        <v>131</v>
      </c>
      <c r="R11" t="s">
        <v>119</v>
      </c>
      <c r="S11" t="s">
        <v>132</v>
      </c>
      <c r="V11" t="s">
        <v>50</v>
      </c>
      <c r="W11" t="s">
        <v>127</v>
      </c>
      <c r="X11" t="s">
        <v>77</v>
      </c>
      <c r="Y11" t="s">
        <v>128</v>
      </c>
      <c r="Z11" t="s">
        <v>48</v>
      </c>
      <c r="AA11" t="s">
        <v>129</v>
      </c>
      <c r="AB11" t="s">
        <v>121</v>
      </c>
      <c r="AC11" t="s">
        <v>48</v>
      </c>
      <c r="AD11" t="s">
        <v>130</v>
      </c>
      <c r="AE11" t="s">
        <v>67</v>
      </c>
      <c r="AF11" t="s">
        <v>131</v>
      </c>
      <c r="AG11" t="s">
        <v>119</v>
      </c>
      <c r="AH11" t="s">
        <v>132</v>
      </c>
    </row>
    <row r="12" spans="1:37" x14ac:dyDescent="0.2">
      <c r="A12" t="s">
        <v>36</v>
      </c>
      <c r="B12">
        <v>1</v>
      </c>
      <c r="C12">
        <v>1</v>
      </c>
      <c r="D12">
        <v>0.70000000000000095</v>
      </c>
      <c r="E12">
        <f t="shared" si="0"/>
        <v>-9.999999999999909E-2</v>
      </c>
      <c r="F12" t="s">
        <v>1100</v>
      </c>
      <c r="G12" t="s">
        <v>133</v>
      </c>
      <c r="H12" t="s">
        <v>134</v>
      </c>
      <c r="I12" t="s">
        <v>68</v>
      </c>
      <c r="J12" t="s">
        <v>135</v>
      </c>
      <c r="K12" t="s">
        <v>136</v>
      </c>
      <c r="L12" t="s">
        <v>101</v>
      </c>
      <c r="M12" t="s">
        <v>137</v>
      </c>
      <c r="N12" t="s">
        <v>138</v>
      </c>
      <c r="O12" t="s">
        <v>109</v>
      </c>
      <c r="P12" t="s">
        <v>52</v>
      </c>
      <c r="Q12" t="s">
        <v>139</v>
      </c>
      <c r="R12" t="s">
        <v>140</v>
      </c>
      <c r="S12" t="s">
        <v>48</v>
      </c>
      <c r="T12" t="s">
        <v>141</v>
      </c>
      <c r="V12" t="s">
        <v>133</v>
      </c>
      <c r="W12" t="s">
        <v>134</v>
      </c>
      <c r="X12" t="s">
        <v>68</v>
      </c>
      <c r="Y12" t="s">
        <v>135</v>
      </c>
      <c r="Z12" t="s">
        <v>136</v>
      </c>
      <c r="AA12" t="s">
        <v>101</v>
      </c>
      <c r="AB12" t="s">
        <v>137</v>
      </c>
      <c r="AC12" t="s">
        <v>138</v>
      </c>
      <c r="AD12" t="s">
        <v>109</v>
      </c>
      <c r="AE12" t="s">
        <v>52</v>
      </c>
      <c r="AF12" t="s">
        <v>139</v>
      </c>
      <c r="AG12" t="s">
        <v>140</v>
      </c>
      <c r="AH12" t="s">
        <v>48</v>
      </c>
      <c r="AI12" t="s">
        <v>141</v>
      </c>
    </row>
    <row r="13" spans="1:37" x14ac:dyDescent="0.2">
      <c r="A13" t="s">
        <v>36</v>
      </c>
      <c r="B13">
        <v>1</v>
      </c>
      <c r="C13">
        <v>1</v>
      </c>
      <c r="D13">
        <v>0.6</v>
      </c>
      <c r="E13">
        <f t="shared" si="0"/>
        <v>-0.20000000000000007</v>
      </c>
      <c r="F13" t="s">
        <v>1100</v>
      </c>
      <c r="G13" t="s">
        <v>61</v>
      </c>
      <c r="H13" t="s">
        <v>48</v>
      </c>
      <c r="I13" t="s">
        <v>142</v>
      </c>
      <c r="J13" t="s">
        <v>143</v>
      </c>
      <c r="K13" t="s">
        <v>144</v>
      </c>
      <c r="L13" t="s">
        <v>145</v>
      </c>
      <c r="M13" t="s">
        <v>146</v>
      </c>
      <c r="N13" t="s">
        <v>147</v>
      </c>
      <c r="O13" t="s">
        <v>85</v>
      </c>
      <c r="P13" t="s">
        <v>148</v>
      </c>
      <c r="Q13" t="s">
        <v>149</v>
      </c>
      <c r="V13" t="s">
        <v>61</v>
      </c>
      <c r="W13" t="s">
        <v>48</v>
      </c>
      <c r="X13" t="s">
        <v>142</v>
      </c>
      <c r="Y13" t="s">
        <v>143</v>
      </c>
      <c r="Z13" t="s">
        <v>144</v>
      </c>
      <c r="AA13" t="s">
        <v>145</v>
      </c>
      <c r="AB13" t="s">
        <v>146</v>
      </c>
      <c r="AC13" t="s">
        <v>147</v>
      </c>
      <c r="AD13" t="s">
        <v>85</v>
      </c>
      <c r="AE13" t="s">
        <v>148</v>
      </c>
      <c r="AF13" t="s">
        <v>149</v>
      </c>
    </row>
    <row r="14" spans="1:37" x14ac:dyDescent="0.2">
      <c r="A14" t="s">
        <v>36</v>
      </c>
      <c r="B14">
        <v>1</v>
      </c>
      <c r="C14">
        <v>1</v>
      </c>
      <c r="D14">
        <v>0.5</v>
      </c>
      <c r="E14">
        <f t="shared" si="0"/>
        <v>-0.30000000000000004</v>
      </c>
      <c r="F14" t="s">
        <v>1100</v>
      </c>
      <c r="G14" t="s">
        <v>150</v>
      </c>
      <c r="H14" t="s">
        <v>63</v>
      </c>
      <c r="I14" t="s">
        <v>151</v>
      </c>
      <c r="J14" t="s">
        <v>152</v>
      </c>
      <c r="K14" t="s">
        <v>52</v>
      </c>
      <c r="L14" t="s">
        <v>56</v>
      </c>
      <c r="M14" t="s">
        <v>153</v>
      </c>
      <c r="N14" t="s">
        <v>48</v>
      </c>
      <c r="O14" t="s">
        <v>53</v>
      </c>
      <c r="P14" t="s">
        <v>154</v>
      </c>
      <c r="Q14" t="s">
        <v>65</v>
      </c>
      <c r="R14" t="s">
        <v>155</v>
      </c>
      <c r="V14" t="s">
        <v>150</v>
      </c>
      <c r="W14" t="s">
        <v>63</v>
      </c>
      <c r="X14" t="s">
        <v>151</v>
      </c>
      <c r="Y14" t="s">
        <v>152</v>
      </c>
      <c r="Z14" t="s">
        <v>52</v>
      </c>
      <c r="AA14" t="s">
        <v>56</v>
      </c>
      <c r="AB14" t="s">
        <v>153</v>
      </c>
      <c r="AC14" t="s">
        <v>48</v>
      </c>
      <c r="AD14" t="s">
        <v>53</v>
      </c>
      <c r="AE14" t="s">
        <v>154</v>
      </c>
      <c r="AF14" t="s">
        <v>65</v>
      </c>
      <c r="AG14" t="s">
        <v>155</v>
      </c>
    </row>
    <row r="15" spans="1:37" x14ac:dyDescent="0.2">
      <c r="A15" t="s">
        <v>36</v>
      </c>
      <c r="B15">
        <v>1</v>
      </c>
      <c r="C15">
        <v>1</v>
      </c>
      <c r="D15">
        <v>0.4</v>
      </c>
      <c r="E15">
        <f t="shared" si="0"/>
        <v>-0.4</v>
      </c>
      <c r="F15" t="s">
        <v>1100</v>
      </c>
      <c r="G15" t="s">
        <v>156</v>
      </c>
      <c r="H15" t="s">
        <v>101</v>
      </c>
      <c r="I15" t="s">
        <v>157</v>
      </c>
      <c r="J15" t="s">
        <v>158</v>
      </c>
      <c r="K15" t="s">
        <v>42</v>
      </c>
      <c r="L15" t="s">
        <v>159</v>
      </c>
      <c r="M15" t="s">
        <v>63</v>
      </c>
      <c r="N15" t="s">
        <v>160</v>
      </c>
      <c r="O15" t="s">
        <v>48</v>
      </c>
      <c r="P15" t="s">
        <v>161</v>
      </c>
      <c r="Q15" t="s">
        <v>162</v>
      </c>
      <c r="R15" t="s">
        <v>163</v>
      </c>
      <c r="V15" t="s">
        <v>156</v>
      </c>
      <c r="W15" t="s">
        <v>101</v>
      </c>
      <c r="X15" t="s">
        <v>157</v>
      </c>
      <c r="Y15" t="s">
        <v>158</v>
      </c>
      <c r="Z15" t="s">
        <v>42</v>
      </c>
      <c r="AA15" t="s">
        <v>159</v>
      </c>
      <c r="AB15" t="s">
        <v>63</v>
      </c>
      <c r="AC15" t="s">
        <v>160</v>
      </c>
      <c r="AD15" t="s">
        <v>48</v>
      </c>
      <c r="AE15" t="s">
        <v>161</v>
      </c>
      <c r="AF15" t="s">
        <v>162</v>
      </c>
      <c r="AG15" t="s">
        <v>163</v>
      </c>
    </row>
    <row r="16" spans="1:37" x14ac:dyDescent="0.2">
      <c r="A16" t="s">
        <v>36</v>
      </c>
      <c r="B16">
        <v>1</v>
      </c>
      <c r="C16">
        <v>1</v>
      </c>
      <c r="D16">
        <v>0.3</v>
      </c>
      <c r="E16">
        <f t="shared" si="0"/>
        <v>-0.5</v>
      </c>
      <c r="F16" t="s">
        <v>1100</v>
      </c>
      <c r="G16" t="s">
        <v>72</v>
      </c>
      <c r="H16" t="s">
        <v>78</v>
      </c>
      <c r="I16" t="s">
        <v>164</v>
      </c>
      <c r="J16" t="s">
        <v>143</v>
      </c>
      <c r="K16" t="s">
        <v>165</v>
      </c>
      <c r="L16" t="s">
        <v>52</v>
      </c>
      <c r="M16" t="s">
        <v>166</v>
      </c>
      <c r="N16" t="s">
        <v>75</v>
      </c>
      <c r="O16" t="s">
        <v>1</v>
      </c>
      <c r="P16" t="s">
        <v>167</v>
      </c>
      <c r="Q16" t="s">
        <v>121</v>
      </c>
      <c r="R16" t="s">
        <v>168</v>
      </c>
      <c r="V16" t="s">
        <v>72</v>
      </c>
      <c r="W16" t="s">
        <v>78</v>
      </c>
      <c r="X16" t="s">
        <v>164</v>
      </c>
      <c r="Y16" t="s">
        <v>143</v>
      </c>
      <c r="Z16" t="s">
        <v>165</v>
      </c>
      <c r="AA16" t="s">
        <v>52</v>
      </c>
      <c r="AB16" t="s">
        <v>166</v>
      </c>
      <c r="AC16" t="s">
        <v>75</v>
      </c>
      <c r="AD16" t="s">
        <v>1</v>
      </c>
      <c r="AE16" t="s">
        <v>167</v>
      </c>
      <c r="AF16" t="s">
        <v>121</v>
      </c>
      <c r="AG16" t="s">
        <v>168</v>
      </c>
    </row>
    <row r="17" spans="1:35" x14ac:dyDescent="0.2">
      <c r="A17" t="s">
        <v>36</v>
      </c>
      <c r="B17">
        <v>1</v>
      </c>
      <c r="C17">
        <v>1</v>
      </c>
      <c r="D17">
        <v>0.2</v>
      </c>
      <c r="E17">
        <f t="shared" si="0"/>
        <v>-0.60000000000000009</v>
      </c>
      <c r="F17" t="s">
        <v>1100</v>
      </c>
      <c r="G17" t="s">
        <v>72</v>
      </c>
      <c r="H17" t="s">
        <v>169</v>
      </c>
      <c r="I17" t="s">
        <v>41</v>
      </c>
      <c r="J17" t="s">
        <v>48</v>
      </c>
      <c r="K17" t="s">
        <v>170</v>
      </c>
      <c r="L17" t="s">
        <v>171</v>
      </c>
      <c r="M17" t="s">
        <v>172</v>
      </c>
      <c r="N17" t="s">
        <v>52</v>
      </c>
      <c r="O17" t="s">
        <v>45</v>
      </c>
      <c r="P17" t="s">
        <v>173</v>
      </c>
      <c r="Q17" t="s">
        <v>174</v>
      </c>
      <c r="R17" t="s">
        <v>106</v>
      </c>
      <c r="S17" t="s">
        <v>175</v>
      </c>
      <c r="V17" t="s">
        <v>72</v>
      </c>
      <c r="W17" t="s">
        <v>169</v>
      </c>
      <c r="X17" t="s">
        <v>41</v>
      </c>
      <c r="Y17" t="s">
        <v>48</v>
      </c>
      <c r="Z17" t="s">
        <v>170</v>
      </c>
      <c r="AA17" t="s">
        <v>171</v>
      </c>
      <c r="AB17" t="s">
        <v>172</v>
      </c>
      <c r="AC17" t="s">
        <v>52</v>
      </c>
      <c r="AD17" t="s">
        <v>45</v>
      </c>
      <c r="AE17" t="s">
        <v>173</v>
      </c>
      <c r="AF17" t="s">
        <v>174</v>
      </c>
      <c r="AG17" t="s">
        <v>106</v>
      </c>
      <c r="AH17" t="s">
        <v>175</v>
      </c>
    </row>
    <row r="18" spans="1:35" x14ac:dyDescent="0.2">
      <c r="A18" t="s">
        <v>36</v>
      </c>
      <c r="B18">
        <v>1</v>
      </c>
      <c r="C18">
        <v>1</v>
      </c>
      <c r="D18">
        <v>9.9999999999999895E-2</v>
      </c>
      <c r="E18">
        <f t="shared" si="0"/>
        <v>-0.70000000000000018</v>
      </c>
      <c r="F18" t="s">
        <v>1100</v>
      </c>
      <c r="G18" t="s">
        <v>72</v>
      </c>
      <c r="H18" t="s">
        <v>176</v>
      </c>
      <c r="I18" t="s">
        <v>75</v>
      </c>
      <c r="J18" t="s">
        <v>177</v>
      </c>
      <c r="K18" t="s">
        <v>48</v>
      </c>
      <c r="L18" t="s">
        <v>178</v>
      </c>
      <c r="M18" t="s">
        <v>179</v>
      </c>
      <c r="N18" t="s">
        <v>106</v>
      </c>
      <c r="O18" t="s">
        <v>180</v>
      </c>
      <c r="P18" t="s">
        <v>181</v>
      </c>
      <c r="V18" t="s">
        <v>72</v>
      </c>
      <c r="W18" t="s">
        <v>176</v>
      </c>
      <c r="X18" t="s">
        <v>75</v>
      </c>
      <c r="Y18" t="s">
        <v>177</v>
      </c>
      <c r="Z18" t="s">
        <v>48</v>
      </c>
      <c r="AA18" t="s">
        <v>178</v>
      </c>
      <c r="AB18" t="s">
        <v>179</v>
      </c>
      <c r="AC18" t="s">
        <v>106</v>
      </c>
      <c r="AD18" t="s">
        <v>180</v>
      </c>
      <c r="AE18" t="s">
        <v>181</v>
      </c>
    </row>
    <row r="19" spans="1:35" x14ac:dyDescent="0.2">
      <c r="A19" t="s">
        <v>36</v>
      </c>
      <c r="B19">
        <v>1</v>
      </c>
      <c r="C19">
        <v>1</v>
      </c>
      <c r="D19">
        <v>0</v>
      </c>
      <c r="E19">
        <f t="shared" si="0"/>
        <v>-0.8</v>
      </c>
      <c r="F19" t="s">
        <v>1100</v>
      </c>
      <c r="G19" t="s">
        <v>182</v>
      </c>
      <c r="H19" t="s">
        <v>183</v>
      </c>
      <c r="I19" t="s">
        <v>69</v>
      </c>
      <c r="J19" t="s">
        <v>184</v>
      </c>
      <c r="K19" t="s">
        <v>185</v>
      </c>
      <c r="L19" t="s">
        <v>67</v>
      </c>
      <c r="M19" t="s">
        <v>186</v>
      </c>
      <c r="N19" t="s">
        <v>187</v>
      </c>
      <c r="O19" t="s">
        <v>69</v>
      </c>
      <c r="P19" t="s">
        <v>188</v>
      </c>
      <c r="Q19" t="s">
        <v>145</v>
      </c>
      <c r="R19" t="s">
        <v>189</v>
      </c>
      <c r="V19" t="s">
        <v>182</v>
      </c>
      <c r="W19" t="s">
        <v>183</v>
      </c>
      <c r="X19" t="s">
        <v>69</v>
      </c>
      <c r="Y19" t="s">
        <v>184</v>
      </c>
      <c r="Z19" t="s">
        <v>185</v>
      </c>
      <c r="AA19" t="s">
        <v>67</v>
      </c>
      <c r="AB19" t="s">
        <v>186</v>
      </c>
      <c r="AC19" t="s">
        <v>187</v>
      </c>
      <c r="AD19" t="s">
        <v>69</v>
      </c>
      <c r="AE19" t="s">
        <v>188</v>
      </c>
      <c r="AF19" t="s">
        <v>145</v>
      </c>
      <c r="AG19" t="s">
        <v>189</v>
      </c>
    </row>
    <row r="20" spans="1:35" x14ac:dyDescent="0.2">
      <c r="A20" t="s">
        <v>36</v>
      </c>
      <c r="B20">
        <v>1</v>
      </c>
      <c r="C20">
        <v>1</v>
      </c>
      <c r="D20">
        <v>-0.1</v>
      </c>
      <c r="E20">
        <f t="shared" si="0"/>
        <v>-0.9</v>
      </c>
      <c r="F20" t="s">
        <v>1100</v>
      </c>
      <c r="G20" t="s">
        <v>190</v>
      </c>
      <c r="H20" t="s">
        <v>191</v>
      </c>
      <c r="I20" t="s">
        <v>192</v>
      </c>
      <c r="J20" t="s">
        <v>68</v>
      </c>
      <c r="K20" t="s">
        <v>193</v>
      </c>
      <c r="L20" t="s">
        <v>194</v>
      </c>
      <c r="M20" t="s">
        <v>52</v>
      </c>
      <c r="N20" t="s">
        <v>195</v>
      </c>
      <c r="O20" t="s">
        <v>196</v>
      </c>
      <c r="P20" t="s">
        <v>106</v>
      </c>
      <c r="Q20" t="s">
        <v>197</v>
      </c>
      <c r="R20" t="s">
        <v>198</v>
      </c>
      <c r="S20" t="s">
        <v>199</v>
      </c>
      <c r="V20" t="s">
        <v>190</v>
      </c>
      <c r="W20" t="s">
        <v>191</v>
      </c>
      <c r="X20" t="s">
        <v>192</v>
      </c>
      <c r="Y20" t="s">
        <v>68</v>
      </c>
      <c r="Z20" t="s">
        <v>193</v>
      </c>
      <c r="AA20" t="s">
        <v>194</v>
      </c>
      <c r="AB20" t="s">
        <v>52</v>
      </c>
      <c r="AC20" t="s">
        <v>195</v>
      </c>
      <c r="AD20" t="s">
        <v>196</v>
      </c>
      <c r="AE20" t="s">
        <v>106</v>
      </c>
      <c r="AF20" t="s">
        <v>197</v>
      </c>
      <c r="AG20" t="s">
        <v>198</v>
      </c>
      <c r="AH20" t="s">
        <v>199</v>
      </c>
    </row>
    <row r="21" spans="1:35" x14ac:dyDescent="0.2">
      <c r="A21" t="s">
        <v>36</v>
      </c>
      <c r="B21">
        <v>1</v>
      </c>
      <c r="C21">
        <v>1</v>
      </c>
      <c r="D21">
        <v>-0.2</v>
      </c>
      <c r="E21">
        <f t="shared" si="0"/>
        <v>-1</v>
      </c>
      <c r="F21" t="s">
        <v>1100</v>
      </c>
      <c r="G21" t="s">
        <v>82</v>
      </c>
      <c r="H21" t="s">
        <v>200</v>
      </c>
      <c r="I21" t="s">
        <v>52</v>
      </c>
      <c r="J21" t="s">
        <v>48</v>
      </c>
      <c r="K21" t="s">
        <v>201</v>
      </c>
      <c r="L21" t="s">
        <v>94</v>
      </c>
      <c r="M21" t="s">
        <v>48</v>
      </c>
      <c r="N21" t="s">
        <v>191</v>
      </c>
      <c r="O21" t="s">
        <v>202</v>
      </c>
      <c r="P21" t="s">
        <v>203</v>
      </c>
      <c r="Q21" t="s">
        <v>158</v>
      </c>
      <c r="R21" t="s">
        <v>85</v>
      </c>
      <c r="S21" t="s">
        <v>204</v>
      </c>
      <c r="T21" t="s">
        <v>205</v>
      </c>
      <c r="V21" t="s">
        <v>82</v>
      </c>
      <c r="Y21" t="s">
        <v>48</v>
      </c>
      <c r="Z21" t="s">
        <v>201</v>
      </c>
      <c r="AB21" t="s">
        <v>48</v>
      </c>
      <c r="AC21" t="s">
        <v>191</v>
      </c>
      <c r="AE21" t="s">
        <v>203</v>
      </c>
    </row>
    <row r="22" spans="1:35" x14ac:dyDescent="0.2">
      <c r="A22" t="s">
        <v>206</v>
      </c>
      <c r="B22">
        <f>1/3.48</f>
        <v>0.28735632183908044</v>
      </c>
      <c r="C22">
        <f>1/3.48</f>
        <v>0.28735632183908044</v>
      </c>
      <c r="D22">
        <v>1.7</v>
      </c>
      <c r="E22">
        <f t="shared" si="0"/>
        <v>0.89999999999999991</v>
      </c>
      <c r="F22" t="s">
        <v>1100</v>
      </c>
      <c r="G22" t="s">
        <v>38</v>
      </c>
      <c r="H22" t="s">
        <v>39</v>
      </c>
      <c r="I22" t="s">
        <v>40</v>
      </c>
      <c r="J22" t="s">
        <v>41</v>
      </c>
      <c r="K22" t="s">
        <v>186</v>
      </c>
      <c r="L22" t="s">
        <v>103</v>
      </c>
      <c r="M22" t="s">
        <v>207</v>
      </c>
      <c r="N22" t="s">
        <v>193</v>
      </c>
      <c r="O22" t="s">
        <v>121</v>
      </c>
      <c r="P22" t="s">
        <v>48</v>
      </c>
      <c r="Q22" t="s">
        <v>208</v>
      </c>
      <c r="R22" t="s">
        <v>41</v>
      </c>
      <c r="S22" t="s">
        <v>48</v>
      </c>
      <c r="T22" t="s">
        <v>209</v>
      </c>
      <c r="V22" t="s">
        <v>38</v>
      </c>
      <c r="W22" t="s">
        <v>39</v>
      </c>
      <c r="X22" t="s">
        <v>40</v>
      </c>
      <c r="Y22" t="s">
        <v>41</v>
      </c>
      <c r="Z22" t="s">
        <v>186</v>
      </c>
      <c r="AA22" t="s">
        <v>103</v>
      </c>
      <c r="AB22" t="s">
        <v>207</v>
      </c>
      <c r="AC22" t="s">
        <v>193</v>
      </c>
      <c r="AD22" t="s">
        <v>121</v>
      </c>
      <c r="AE22" t="s">
        <v>48</v>
      </c>
      <c r="AF22" t="s">
        <v>208</v>
      </c>
      <c r="AG22" t="s">
        <v>41</v>
      </c>
      <c r="AH22" t="s">
        <v>48</v>
      </c>
      <c r="AI22" t="s">
        <v>209</v>
      </c>
    </row>
    <row r="23" spans="1:35" x14ac:dyDescent="0.2">
      <c r="A23" t="s">
        <v>206</v>
      </c>
      <c r="B23">
        <f t="shared" ref="B23:C41" si="1">1/3.48</f>
        <v>0.28735632183908044</v>
      </c>
      <c r="C23">
        <f t="shared" si="1"/>
        <v>0.28735632183908044</v>
      </c>
      <c r="D23">
        <v>1.6</v>
      </c>
      <c r="E23">
        <f t="shared" si="0"/>
        <v>0.8</v>
      </c>
      <c r="F23" t="s">
        <v>1100</v>
      </c>
      <c r="G23" t="s">
        <v>210</v>
      </c>
      <c r="H23" t="s">
        <v>48</v>
      </c>
      <c r="I23" t="s">
        <v>116</v>
      </c>
      <c r="J23" t="s">
        <v>143</v>
      </c>
      <c r="K23" t="s">
        <v>211</v>
      </c>
      <c r="L23" t="s">
        <v>212</v>
      </c>
      <c r="M23" t="s">
        <v>41</v>
      </c>
      <c r="N23" t="s">
        <v>1</v>
      </c>
      <c r="O23" t="s">
        <v>213</v>
      </c>
      <c r="P23" t="s">
        <v>214</v>
      </c>
      <c r="Q23" t="s">
        <v>106</v>
      </c>
      <c r="R23" t="s">
        <v>186</v>
      </c>
      <c r="S23" t="s">
        <v>215</v>
      </c>
      <c r="V23" t="s">
        <v>210</v>
      </c>
      <c r="W23" t="s">
        <v>48</v>
      </c>
      <c r="X23" t="s">
        <v>116</v>
      </c>
      <c r="Y23" t="s">
        <v>143</v>
      </c>
      <c r="Z23" t="s">
        <v>211</v>
      </c>
      <c r="AA23" t="s">
        <v>212</v>
      </c>
      <c r="AB23" t="s">
        <v>41</v>
      </c>
      <c r="AC23" t="s">
        <v>1</v>
      </c>
      <c r="AD23" t="s">
        <v>213</v>
      </c>
      <c r="AE23" t="s">
        <v>214</v>
      </c>
      <c r="AF23" t="s">
        <v>106</v>
      </c>
      <c r="AG23" t="s">
        <v>186</v>
      </c>
      <c r="AH23" t="s">
        <v>215</v>
      </c>
    </row>
    <row r="24" spans="1:35" x14ac:dyDescent="0.2">
      <c r="A24" t="s">
        <v>206</v>
      </c>
      <c r="B24">
        <f t="shared" si="1"/>
        <v>0.28735632183908044</v>
      </c>
      <c r="C24">
        <f t="shared" si="1"/>
        <v>0.28735632183908044</v>
      </c>
      <c r="D24">
        <v>1.5</v>
      </c>
      <c r="E24">
        <f t="shared" si="0"/>
        <v>0.7</v>
      </c>
      <c r="F24" t="s">
        <v>1100</v>
      </c>
      <c r="G24" t="s">
        <v>216</v>
      </c>
      <c r="H24" t="s">
        <v>69</v>
      </c>
      <c r="I24" t="s">
        <v>217</v>
      </c>
      <c r="J24" t="s">
        <v>41</v>
      </c>
      <c r="K24" t="s">
        <v>48</v>
      </c>
      <c r="L24" t="s">
        <v>218</v>
      </c>
      <c r="M24" t="s">
        <v>57</v>
      </c>
      <c r="N24" t="s">
        <v>219</v>
      </c>
      <c r="O24" t="s">
        <v>220</v>
      </c>
      <c r="P24" t="s">
        <v>41</v>
      </c>
      <c r="Q24" t="s">
        <v>48</v>
      </c>
      <c r="R24" t="s">
        <v>221</v>
      </c>
      <c r="V24" t="s">
        <v>216</v>
      </c>
      <c r="W24" t="s">
        <v>69</v>
      </c>
      <c r="X24" t="s">
        <v>217</v>
      </c>
      <c r="Y24" t="s">
        <v>41</v>
      </c>
      <c r="Z24" t="s">
        <v>48</v>
      </c>
      <c r="AA24" t="s">
        <v>218</v>
      </c>
      <c r="AB24" t="s">
        <v>57</v>
      </c>
      <c r="AC24" t="s">
        <v>219</v>
      </c>
      <c r="AD24" t="s">
        <v>220</v>
      </c>
      <c r="AE24" t="s">
        <v>41</v>
      </c>
      <c r="AF24" t="s">
        <v>48</v>
      </c>
      <c r="AG24" t="s">
        <v>221</v>
      </c>
    </row>
    <row r="25" spans="1:35" x14ac:dyDescent="0.2">
      <c r="A25" t="s">
        <v>206</v>
      </c>
      <c r="B25">
        <f t="shared" si="1"/>
        <v>0.28735632183908044</v>
      </c>
      <c r="C25">
        <f t="shared" si="1"/>
        <v>0.28735632183908044</v>
      </c>
      <c r="D25">
        <v>1.4</v>
      </c>
      <c r="E25">
        <f t="shared" si="0"/>
        <v>0.59999999999999987</v>
      </c>
      <c r="F25" t="s">
        <v>1100</v>
      </c>
      <c r="G25" t="s">
        <v>222</v>
      </c>
      <c r="H25" t="s">
        <v>137</v>
      </c>
      <c r="I25" t="s">
        <v>223</v>
      </c>
      <c r="J25" t="s">
        <v>224</v>
      </c>
      <c r="K25" t="s">
        <v>41</v>
      </c>
      <c r="L25" t="s">
        <v>48</v>
      </c>
      <c r="M25" t="s">
        <v>225</v>
      </c>
      <c r="N25" t="s">
        <v>121</v>
      </c>
      <c r="O25" t="s">
        <v>48</v>
      </c>
      <c r="P25" t="s">
        <v>226</v>
      </c>
      <c r="Q25" t="s">
        <v>106</v>
      </c>
      <c r="R25" t="s">
        <v>48</v>
      </c>
      <c r="S25" t="s">
        <v>201</v>
      </c>
      <c r="V25" t="s">
        <v>222</v>
      </c>
      <c r="W25" t="s">
        <v>137</v>
      </c>
      <c r="X25" t="s">
        <v>223</v>
      </c>
      <c r="Y25" t="s">
        <v>224</v>
      </c>
      <c r="Z25" t="s">
        <v>41</v>
      </c>
      <c r="AA25" t="s">
        <v>48</v>
      </c>
      <c r="AB25" t="s">
        <v>225</v>
      </c>
      <c r="AC25" t="s">
        <v>121</v>
      </c>
      <c r="AD25" t="s">
        <v>48</v>
      </c>
      <c r="AE25" t="s">
        <v>226</v>
      </c>
      <c r="AF25" t="s">
        <v>106</v>
      </c>
      <c r="AG25" t="s">
        <v>48</v>
      </c>
      <c r="AH25" t="s">
        <v>201</v>
      </c>
    </row>
    <row r="26" spans="1:35" x14ac:dyDescent="0.2">
      <c r="A26" t="s">
        <v>206</v>
      </c>
      <c r="B26">
        <f t="shared" si="1"/>
        <v>0.28735632183908044</v>
      </c>
      <c r="C26">
        <f t="shared" si="1"/>
        <v>0.28735632183908044</v>
      </c>
      <c r="D26">
        <v>1.3</v>
      </c>
      <c r="E26">
        <f t="shared" si="0"/>
        <v>0.5</v>
      </c>
      <c r="F26" t="s">
        <v>1100</v>
      </c>
      <c r="G26" t="s">
        <v>133</v>
      </c>
      <c r="H26" t="s">
        <v>134</v>
      </c>
      <c r="I26" t="s">
        <v>68</v>
      </c>
      <c r="J26" t="s">
        <v>135</v>
      </c>
      <c r="K26" t="s">
        <v>136</v>
      </c>
      <c r="L26" t="s">
        <v>101</v>
      </c>
      <c r="M26" t="s">
        <v>137</v>
      </c>
      <c r="N26" t="s">
        <v>138</v>
      </c>
      <c r="O26" t="s">
        <v>122</v>
      </c>
      <c r="P26" t="s">
        <v>52</v>
      </c>
      <c r="Q26" t="s">
        <v>176</v>
      </c>
      <c r="R26" t="s">
        <v>48</v>
      </c>
      <c r="S26" t="s">
        <v>227</v>
      </c>
      <c r="V26" t="s">
        <v>133</v>
      </c>
      <c r="W26" t="s">
        <v>134</v>
      </c>
      <c r="X26" t="s">
        <v>68</v>
      </c>
      <c r="Y26" t="s">
        <v>135</v>
      </c>
      <c r="Z26" t="s">
        <v>136</v>
      </c>
      <c r="AA26" t="s">
        <v>101</v>
      </c>
      <c r="AB26" t="s">
        <v>137</v>
      </c>
      <c r="AC26" t="s">
        <v>138</v>
      </c>
      <c r="AD26" t="s">
        <v>122</v>
      </c>
      <c r="AE26" t="s">
        <v>52</v>
      </c>
      <c r="AF26" t="s">
        <v>176</v>
      </c>
      <c r="AG26" t="s">
        <v>48</v>
      </c>
      <c r="AH26" t="s">
        <v>227</v>
      </c>
    </row>
    <row r="27" spans="1:35" x14ac:dyDescent="0.2">
      <c r="A27" t="s">
        <v>206</v>
      </c>
      <c r="B27">
        <f t="shared" si="1"/>
        <v>0.28735632183908044</v>
      </c>
      <c r="C27">
        <f t="shared" si="1"/>
        <v>0.28735632183908044</v>
      </c>
      <c r="D27">
        <v>1.2</v>
      </c>
      <c r="E27">
        <f t="shared" si="0"/>
        <v>0.39999999999999991</v>
      </c>
      <c r="F27" t="s">
        <v>1100</v>
      </c>
      <c r="G27" t="s">
        <v>72</v>
      </c>
      <c r="H27" t="s">
        <v>228</v>
      </c>
      <c r="I27" t="s">
        <v>119</v>
      </c>
      <c r="J27" t="s">
        <v>1</v>
      </c>
      <c r="K27" t="s">
        <v>229</v>
      </c>
      <c r="L27" t="s">
        <v>230</v>
      </c>
      <c r="M27" t="s">
        <v>67</v>
      </c>
      <c r="N27" t="s">
        <v>75</v>
      </c>
      <c r="O27" t="s">
        <v>65</v>
      </c>
      <c r="P27" t="s">
        <v>231</v>
      </c>
      <c r="Q27" t="s">
        <v>52</v>
      </c>
      <c r="R27" t="s">
        <v>224</v>
      </c>
      <c r="V27" t="s">
        <v>72</v>
      </c>
      <c r="W27" t="s">
        <v>228</v>
      </c>
      <c r="X27" t="s">
        <v>119</v>
      </c>
      <c r="Y27" t="s">
        <v>1</v>
      </c>
      <c r="Z27" t="s">
        <v>229</v>
      </c>
      <c r="AA27" t="s">
        <v>230</v>
      </c>
      <c r="AB27" t="s">
        <v>67</v>
      </c>
      <c r="AC27" t="s">
        <v>75</v>
      </c>
      <c r="AD27" t="s">
        <v>65</v>
      </c>
      <c r="AE27" t="s">
        <v>231</v>
      </c>
      <c r="AF27" t="s">
        <v>52</v>
      </c>
      <c r="AG27" t="s">
        <v>224</v>
      </c>
    </row>
    <row r="28" spans="1:35" x14ac:dyDescent="0.2">
      <c r="A28" t="s">
        <v>206</v>
      </c>
      <c r="B28">
        <f t="shared" si="1"/>
        <v>0.28735632183908044</v>
      </c>
      <c r="C28">
        <f t="shared" si="1"/>
        <v>0.28735632183908044</v>
      </c>
      <c r="D28">
        <v>1.1000000000000001</v>
      </c>
      <c r="E28">
        <f t="shared" si="0"/>
        <v>0.30000000000000004</v>
      </c>
      <c r="F28" t="s">
        <v>1100</v>
      </c>
      <c r="G28" t="s">
        <v>210</v>
      </c>
      <c r="H28" t="s">
        <v>48</v>
      </c>
      <c r="I28" t="s">
        <v>232</v>
      </c>
      <c r="J28" t="s">
        <v>68</v>
      </c>
      <c r="K28" t="s">
        <v>76</v>
      </c>
      <c r="L28" t="s">
        <v>158</v>
      </c>
      <c r="M28" t="s">
        <v>85</v>
      </c>
      <c r="N28" t="s">
        <v>233</v>
      </c>
      <c r="O28" t="s">
        <v>57</v>
      </c>
      <c r="P28" t="s">
        <v>200</v>
      </c>
      <c r="Q28" t="s">
        <v>158</v>
      </c>
      <c r="R28" t="s">
        <v>48</v>
      </c>
      <c r="S28" t="s">
        <v>234</v>
      </c>
      <c r="V28" t="s">
        <v>210</v>
      </c>
      <c r="W28" t="s">
        <v>48</v>
      </c>
      <c r="X28" t="s">
        <v>232</v>
      </c>
      <c r="Y28" t="s">
        <v>68</v>
      </c>
      <c r="Z28" t="s">
        <v>76</v>
      </c>
      <c r="AA28" t="s">
        <v>158</v>
      </c>
      <c r="AB28" t="s">
        <v>85</v>
      </c>
      <c r="AC28" t="s">
        <v>233</v>
      </c>
      <c r="AD28" t="s">
        <v>57</v>
      </c>
      <c r="AE28" t="s">
        <v>200</v>
      </c>
      <c r="AF28" t="s">
        <v>158</v>
      </c>
      <c r="AG28" t="s">
        <v>48</v>
      </c>
      <c r="AH28" t="s">
        <v>234</v>
      </c>
    </row>
    <row r="29" spans="1:35" x14ac:dyDescent="0.2">
      <c r="A29" t="s">
        <v>206</v>
      </c>
      <c r="B29">
        <f t="shared" si="1"/>
        <v>0.28735632183908044</v>
      </c>
      <c r="C29">
        <f t="shared" si="1"/>
        <v>0.28735632183908044</v>
      </c>
      <c r="D29">
        <v>1</v>
      </c>
      <c r="E29">
        <f t="shared" si="0"/>
        <v>0.19999999999999996</v>
      </c>
      <c r="F29" t="s">
        <v>1100</v>
      </c>
      <c r="G29" t="s">
        <v>72</v>
      </c>
      <c r="H29" t="s">
        <v>235</v>
      </c>
      <c r="I29" t="s">
        <v>236</v>
      </c>
      <c r="J29" t="s">
        <v>48</v>
      </c>
      <c r="K29" t="s">
        <v>237</v>
      </c>
      <c r="L29" t="s">
        <v>238</v>
      </c>
      <c r="M29" t="s">
        <v>52</v>
      </c>
      <c r="N29" t="s">
        <v>239</v>
      </c>
      <c r="O29" t="s">
        <v>240</v>
      </c>
      <c r="P29" t="s">
        <v>241</v>
      </c>
      <c r="V29" t="s">
        <v>72</v>
      </c>
      <c r="W29" t="s">
        <v>235</v>
      </c>
      <c r="X29" t="s">
        <v>236</v>
      </c>
      <c r="Y29" t="s">
        <v>48</v>
      </c>
      <c r="Z29" t="s">
        <v>237</v>
      </c>
      <c r="AA29" t="s">
        <v>238</v>
      </c>
      <c r="AB29" t="s">
        <v>52</v>
      </c>
      <c r="AC29" t="s">
        <v>239</v>
      </c>
      <c r="AD29" t="s">
        <v>240</v>
      </c>
      <c r="AE29" t="s">
        <v>241</v>
      </c>
    </row>
    <row r="30" spans="1:35" x14ac:dyDescent="0.2">
      <c r="A30" t="s">
        <v>206</v>
      </c>
      <c r="B30">
        <f t="shared" si="1"/>
        <v>0.28735632183908044</v>
      </c>
      <c r="C30">
        <f t="shared" si="1"/>
        <v>0.28735632183908044</v>
      </c>
      <c r="D30">
        <v>0.90000000000000102</v>
      </c>
      <c r="E30">
        <f t="shared" si="0"/>
        <v>0.10000000000000098</v>
      </c>
      <c r="F30" t="s">
        <v>1100</v>
      </c>
      <c r="G30" t="s">
        <v>242</v>
      </c>
      <c r="H30" t="s">
        <v>59</v>
      </c>
      <c r="I30" t="s">
        <v>243</v>
      </c>
      <c r="J30" t="s">
        <v>75</v>
      </c>
      <c r="K30" t="s">
        <v>158</v>
      </c>
      <c r="L30" t="s">
        <v>48</v>
      </c>
      <c r="M30" t="s">
        <v>244</v>
      </c>
      <c r="N30" t="s">
        <v>245</v>
      </c>
      <c r="O30" t="s">
        <v>68</v>
      </c>
      <c r="P30" t="s">
        <v>51</v>
      </c>
      <c r="Q30" t="s">
        <v>147</v>
      </c>
      <c r="R30" t="s">
        <v>140</v>
      </c>
      <c r="S30" t="s">
        <v>246</v>
      </c>
      <c r="V30" t="s">
        <v>242</v>
      </c>
      <c r="W30" t="s">
        <v>59</v>
      </c>
      <c r="X30" t="s">
        <v>243</v>
      </c>
      <c r="Y30" t="s">
        <v>75</v>
      </c>
      <c r="Z30" t="s">
        <v>158</v>
      </c>
      <c r="AA30" t="s">
        <v>48</v>
      </c>
      <c r="AB30" t="s">
        <v>244</v>
      </c>
      <c r="AC30" t="s">
        <v>245</v>
      </c>
      <c r="AD30" t="s">
        <v>68</v>
      </c>
      <c r="AE30" t="s">
        <v>51</v>
      </c>
      <c r="AF30" t="s">
        <v>147</v>
      </c>
      <c r="AG30" t="s">
        <v>140</v>
      </c>
      <c r="AH30" t="s">
        <v>246</v>
      </c>
    </row>
    <row r="31" spans="1:35" x14ac:dyDescent="0.2">
      <c r="A31" t="s">
        <v>206</v>
      </c>
      <c r="B31">
        <f t="shared" si="1"/>
        <v>0.28735632183908044</v>
      </c>
      <c r="C31">
        <f t="shared" si="1"/>
        <v>0.28735632183908044</v>
      </c>
      <c r="D31">
        <v>0.80000000000000104</v>
      </c>
      <c r="E31">
        <f t="shared" si="0"/>
        <v>9.9920072216264089E-16</v>
      </c>
      <c r="F31" t="s">
        <v>1100</v>
      </c>
      <c r="G31" t="s">
        <v>82</v>
      </c>
      <c r="H31" t="s">
        <v>247</v>
      </c>
      <c r="I31" t="s">
        <v>54</v>
      </c>
      <c r="J31" t="s">
        <v>55</v>
      </c>
      <c r="K31" t="s">
        <v>248</v>
      </c>
      <c r="L31" t="s">
        <v>249</v>
      </c>
      <c r="M31" t="s">
        <v>250</v>
      </c>
      <c r="N31" t="s">
        <v>63</v>
      </c>
      <c r="O31" t="s">
        <v>151</v>
      </c>
      <c r="P31" t="s">
        <v>196</v>
      </c>
      <c r="Q31" t="s">
        <v>97</v>
      </c>
      <c r="V31" t="s">
        <v>82</v>
      </c>
      <c r="W31" t="s">
        <v>247</v>
      </c>
      <c r="X31" t="s">
        <v>54</v>
      </c>
      <c r="Y31" t="s">
        <v>55</v>
      </c>
      <c r="Z31" t="s">
        <v>248</v>
      </c>
      <c r="AA31" t="s">
        <v>249</v>
      </c>
      <c r="AB31" t="s">
        <v>250</v>
      </c>
      <c r="AC31" t="s">
        <v>63</v>
      </c>
      <c r="AD31" t="s">
        <v>151</v>
      </c>
      <c r="AE31" t="s">
        <v>196</v>
      </c>
      <c r="AF31" t="s">
        <v>97</v>
      </c>
    </row>
    <row r="32" spans="1:35" x14ac:dyDescent="0.2">
      <c r="A32" t="s">
        <v>206</v>
      </c>
      <c r="B32">
        <f t="shared" si="1"/>
        <v>0.28735632183908044</v>
      </c>
      <c r="C32">
        <f t="shared" si="1"/>
        <v>0.28735632183908044</v>
      </c>
      <c r="D32">
        <v>0.70000000000000095</v>
      </c>
      <c r="E32">
        <f t="shared" si="0"/>
        <v>-9.999999999999909E-2</v>
      </c>
      <c r="F32" t="s">
        <v>1100</v>
      </c>
      <c r="G32" t="s">
        <v>251</v>
      </c>
      <c r="H32" t="s">
        <v>68</v>
      </c>
      <c r="I32" t="s">
        <v>252</v>
      </c>
      <c r="J32" t="s">
        <v>85</v>
      </c>
      <c r="K32" t="s">
        <v>148</v>
      </c>
      <c r="L32" t="s">
        <v>253</v>
      </c>
      <c r="M32" t="s">
        <v>254</v>
      </c>
      <c r="N32" t="s">
        <v>158</v>
      </c>
      <c r="O32" t="s">
        <v>48</v>
      </c>
      <c r="P32" t="s">
        <v>255</v>
      </c>
      <c r="Q32" t="s">
        <v>97</v>
      </c>
      <c r="R32" t="s">
        <v>256</v>
      </c>
      <c r="V32" t="s">
        <v>251</v>
      </c>
      <c r="W32" t="s">
        <v>68</v>
      </c>
      <c r="X32" t="s">
        <v>252</v>
      </c>
      <c r="Y32" t="s">
        <v>85</v>
      </c>
      <c r="Z32" t="s">
        <v>148</v>
      </c>
      <c r="AA32" t="s">
        <v>253</v>
      </c>
      <c r="AB32" t="s">
        <v>254</v>
      </c>
      <c r="AC32" t="s">
        <v>158</v>
      </c>
      <c r="AD32" t="s">
        <v>48</v>
      </c>
      <c r="AE32" t="s">
        <v>255</v>
      </c>
      <c r="AF32" t="s">
        <v>97</v>
      </c>
      <c r="AG32" t="s">
        <v>256</v>
      </c>
    </row>
    <row r="33" spans="1:36" x14ac:dyDescent="0.2">
      <c r="A33" t="s">
        <v>206</v>
      </c>
      <c r="B33">
        <f t="shared" si="1"/>
        <v>0.28735632183908044</v>
      </c>
      <c r="C33">
        <f t="shared" si="1"/>
        <v>0.28735632183908044</v>
      </c>
      <c r="D33">
        <v>0.6</v>
      </c>
      <c r="E33">
        <f t="shared" si="0"/>
        <v>-0.20000000000000007</v>
      </c>
      <c r="F33" t="s">
        <v>1100</v>
      </c>
      <c r="G33" t="s">
        <v>257</v>
      </c>
      <c r="H33" t="s">
        <v>121</v>
      </c>
      <c r="I33" t="s">
        <v>109</v>
      </c>
      <c r="J33" t="s">
        <v>258</v>
      </c>
      <c r="K33" t="s">
        <v>246</v>
      </c>
      <c r="L33" t="s">
        <v>57</v>
      </c>
      <c r="M33" t="s">
        <v>259</v>
      </c>
      <c r="N33" t="s">
        <v>51</v>
      </c>
      <c r="O33" t="s">
        <v>260</v>
      </c>
      <c r="P33" t="s">
        <v>52</v>
      </c>
      <c r="Q33" t="s">
        <v>261</v>
      </c>
      <c r="R33" t="s">
        <v>48</v>
      </c>
      <c r="S33" t="s">
        <v>148</v>
      </c>
      <c r="T33" t="s">
        <v>262</v>
      </c>
      <c r="V33" t="s">
        <v>257</v>
      </c>
      <c r="W33" t="s">
        <v>121</v>
      </c>
      <c r="X33" t="s">
        <v>109</v>
      </c>
      <c r="Y33" t="s">
        <v>258</v>
      </c>
      <c r="Z33" t="s">
        <v>246</v>
      </c>
      <c r="AA33" t="s">
        <v>57</v>
      </c>
      <c r="AB33" t="s">
        <v>259</v>
      </c>
      <c r="AC33" t="s">
        <v>51</v>
      </c>
      <c r="AD33" t="s">
        <v>260</v>
      </c>
      <c r="AE33" t="s">
        <v>52</v>
      </c>
      <c r="AF33" t="s">
        <v>261</v>
      </c>
      <c r="AG33" t="s">
        <v>48</v>
      </c>
      <c r="AH33" t="s">
        <v>148</v>
      </c>
      <c r="AI33" t="s">
        <v>262</v>
      </c>
    </row>
    <row r="34" spans="1:36" x14ac:dyDescent="0.2">
      <c r="A34" t="s">
        <v>206</v>
      </c>
      <c r="B34">
        <f t="shared" si="1"/>
        <v>0.28735632183908044</v>
      </c>
      <c r="C34">
        <f t="shared" si="1"/>
        <v>0.28735632183908044</v>
      </c>
      <c r="D34">
        <v>0.5</v>
      </c>
      <c r="E34">
        <f t="shared" si="0"/>
        <v>-0.30000000000000004</v>
      </c>
      <c r="F34" t="s">
        <v>1100</v>
      </c>
      <c r="G34" t="s">
        <v>263</v>
      </c>
      <c r="H34" t="s">
        <v>264</v>
      </c>
      <c r="I34" t="s">
        <v>63</v>
      </c>
      <c r="J34" t="s">
        <v>75</v>
      </c>
      <c r="K34" t="s">
        <v>1</v>
      </c>
      <c r="L34" t="s">
        <v>265</v>
      </c>
      <c r="M34" t="s">
        <v>266</v>
      </c>
      <c r="N34" t="s">
        <v>57</v>
      </c>
      <c r="O34" t="s">
        <v>131</v>
      </c>
      <c r="P34" t="s">
        <v>75</v>
      </c>
      <c r="Q34" t="s">
        <v>267</v>
      </c>
      <c r="R34" t="s">
        <v>52</v>
      </c>
      <c r="S34" t="s">
        <v>268</v>
      </c>
      <c r="T34" t="s">
        <v>147</v>
      </c>
      <c r="V34" t="s">
        <v>263</v>
      </c>
      <c r="W34" t="s">
        <v>264</v>
      </c>
      <c r="X34" t="s">
        <v>63</v>
      </c>
      <c r="Y34" t="s">
        <v>75</v>
      </c>
      <c r="Z34" t="s">
        <v>1</v>
      </c>
      <c r="AA34" t="s">
        <v>265</v>
      </c>
      <c r="AB34" t="s">
        <v>266</v>
      </c>
      <c r="AC34" t="s">
        <v>57</v>
      </c>
      <c r="AD34" t="s">
        <v>131</v>
      </c>
      <c r="AE34" t="s">
        <v>75</v>
      </c>
      <c r="AF34" t="s">
        <v>267</v>
      </c>
      <c r="AG34" t="s">
        <v>52</v>
      </c>
      <c r="AH34" t="s">
        <v>268</v>
      </c>
      <c r="AI34" t="s">
        <v>147</v>
      </c>
    </row>
    <row r="35" spans="1:36" x14ac:dyDescent="0.2">
      <c r="A35" t="s">
        <v>206</v>
      </c>
      <c r="B35">
        <f t="shared" si="1"/>
        <v>0.28735632183908044</v>
      </c>
      <c r="C35">
        <f t="shared" si="1"/>
        <v>0.28735632183908044</v>
      </c>
      <c r="D35">
        <v>0.4</v>
      </c>
      <c r="E35">
        <f t="shared" si="0"/>
        <v>-0.4</v>
      </c>
      <c r="F35" t="s">
        <v>1100</v>
      </c>
      <c r="G35" t="s">
        <v>269</v>
      </c>
      <c r="H35" t="s">
        <v>270</v>
      </c>
      <c r="I35" t="s">
        <v>147</v>
      </c>
      <c r="J35" t="s">
        <v>121</v>
      </c>
      <c r="K35" t="s">
        <v>48</v>
      </c>
      <c r="L35" t="s">
        <v>271</v>
      </c>
      <c r="M35" t="s">
        <v>94</v>
      </c>
      <c r="N35" t="s">
        <v>272</v>
      </c>
      <c r="O35" t="s">
        <v>94</v>
      </c>
      <c r="P35" t="s">
        <v>143</v>
      </c>
      <c r="Q35" t="s">
        <v>58</v>
      </c>
      <c r="R35" t="s">
        <v>48</v>
      </c>
      <c r="S35" t="s">
        <v>273</v>
      </c>
      <c r="V35" t="s">
        <v>269</v>
      </c>
      <c r="W35" t="s">
        <v>270</v>
      </c>
      <c r="X35" t="s">
        <v>147</v>
      </c>
      <c r="Y35" t="s">
        <v>121</v>
      </c>
      <c r="Z35" t="s">
        <v>48</v>
      </c>
      <c r="AA35" t="s">
        <v>271</v>
      </c>
      <c r="AB35" t="s">
        <v>94</v>
      </c>
      <c r="AC35" t="s">
        <v>272</v>
      </c>
      <c r="AD35" t="s">
        <v>94</v>
      </c>
      <c r="AE35" t="s">
        <v>143</v>
      </c>
      <c r="AF35" t="s">
        <v>58</v>
      </c>
      <c r="AG35" t="s">
        <v>48</v>
      </c>
      <c r="AH35" t="s">
        <v>273</v>
      </c>
    </row>
    <row r="36" spans="1:36" x14ac:dyDescent="0.2">
      <c r="A36" t="s">
        <v>206</v>
      </c>
      <c r="B36">
        <f t="shared" si="1"/>
        <v>0.28735632183908044</v>
      </c>
      <c r="C36">
        <f t="shared" si="1"/>
        <v>0.28735632183908044</v>
      </c>
      <c r="D36">
        <v>0.3</v>
      </c>
      <c r="E36">
        <f t="shared" si="0"/>
        <v>-0.5</v>
      </c>
      <c r="F36" t="s">
        <v>1100</v>
      </c>
      <c r="G36" t="s">
        <v>274</v>
      </c>
      <c r="H36" t="s">
        <v>75</v>
      </c>
      <c r="I36" t="s">
        <v>1</v>
      </c>
      <c r="J36" t="s">
        <v>275</v>
      </c>
      <c r="K36" t="s">
        <v>276</v>
      </c>
      <c r="L36" t="s">
        <v>88</v>
      </c>
      <c r="M36" t="s">
        <v>68</v>
      </c>
      <c r="N36" t="s">
        <v>193</v>
      </c>
      <c r="O36" t="s">
        <v>277</v>
      </c>
      <c r="P36" t="s">
        <v>147</v>
      </c>
      <c r="Q36" t="s">
        <v>158</v>
      </c>
      <c r="R36" t="s">
        <v>48</v>
      </c>
      <c r="S36" t="s">
        <v>278</v>
      </c>
      <c r="T36" t="s">
        <v>279</v>
      </c>
      <c r="V36" t="s">
        <v>274</v>
      </c>
      <c r="W36" t="s">
        <v>75</v>
      </c>
      <c r="X36" t="s">
        <v>1</v>
      </c>
      <c r="Y36" t="s">
        <v>275</v>
      </c>
      <c r="Z36" t="s">
        <v>276</v>
      </c>
      <c r="AA36" t="s">
        <v>88</v>
      </c>
      <c r="AB36" t="s">
        <v>68</v>
      </c>
      <c r="AC36" t="s">
        <v>193</v>
      </c>
      <c r="AD36" t="s">
        <v>277</v>
      </c>
      <c r="AE36" t="s">
        <v>147</v>
      </c>
      <c r="AF36" t="s">
        <v>158</v>
      </c>
      <c r="AG36" t="s">
        <v>48</v>
      </c>
      <c r="AH36" t="s">
        <v>278</v>
      </c>
      <c r="AI36" t="s">
        <v>279</v>
      </c>
    </row>
    <row r="37" spans="1:36" x14ac:dyDescent="0.2">
      <c r="A37" t="s">
        <v>206</v>
      </c>
      <c r="B37">
        <f t="shared" si="1"/>
        <v>0.28735632183908044</v>
      </c>
      <c r="C37">
        <f t="shared" si="1"/>
        <v>0.28735632183908044</v>
      </c>
      <c r="D37">
        <v>0.2</v>
      </c>
      <c r="E37">
        <f t="shared" si="0"/>
        <v>-0.60000000000000009</v>
      </c>
      <c r="F37" t="s">
        <v>1100</v>
      </c>
      <c r="G37" t="s">
        <v>50</v>
      </c>
      <c r="H37" t="s">
        <v>280</v>
      </c>
      <c r="I37" t="s">
        <v>48</v>
      </c>
      <c r="J37" t="s">
        <v>254</v>
      </c>
      <c r="K37" t="s">
        <v>94</v>
      </c>
      <c r="L37" t="s">
        <v>143</v>
      </c>
      <c r="M37" t="s">
        <v>281</v>
      </c>
      <c r="N37" t="s">
        <v>282</v>
      </c>
      <c r="O37" t="s">
        <v>48</v>
      </c>
      <c r="P37" t="s">
        <v>148</v>
      </c>
      <c r="Q37" t="s">
        <v>283</v>
      </c>
      <c r="R37" t="s">
        <v>284</v>
      </c>
      <c r="V37" t="s">
        <v>50</v>
      </c>
      <c r="X37" t="s">
        <v>48</v>
      </c>
      <c r="Y37" t="s">
        <v>254</v>
      </c>
      <c r="Z37" t="s">
        <v>94</v>
      </c>
      <c r="AA37" t="s">
        <v>143</v>
      </c>
      <c r="AB37" t="s">
        <v>281</v>
      </c>
      <c r="AC37" t="s">
        <v>282</v>
      </c>
      <c r="AD37" t="s">
        <v>48</v>
      </c>
      <c r="AE37" t="s">
        <v>148</v>
      </c>
      <c r="AF37" t="s">
        <v>283</v>
      </c>
      <c r="AG37" t="s">
        <v>284</v>
      </c>
    </row>
    <row r="38" spans="1:36" x14ac:dyDescent="0.2">
      <c r="A38" t="s">
        <v>206</v>
      </c>
      <c r="B38">
        <f t="shared" si="1"/>
        <v>0.28735632183908044</v>
      </c>
      <c r="C38">
        <f t="shared" si="1"/>
        <v>0.28735632183908044</v>
      </c>
      <c r="D38">
        <v>9.9999999999999895E-2</v>
      </c>
      <c r="E38">
        <f t="shared" si="0"/>
        <v>-0.70000000000000018</v>
      </c>
      <c r="F38" t="s">
        <v>1100</v>
      </c>
      <c r="G38" t="s">
        <v>72</v>
      </c>
      <c r="H38" t="s">
        <v>116</v>
      </c>
      <c r="I38" t="s">
        <v>75</v>
      </c>
      <c r="J38" t="s">
        <v>1</v>
      </c>
      <c r="K38" t="s">
        <v>285</v>
      </c>
      <c r="L38" t="s">
        <v>286</v>
      </c>
      <c r="M38" t="s">
        <v>287</v>
      </c>
      <c r="N38" t="s">
        <v>67</v>
      </c>
      <c r="O38" t="s">
        <v>48</v>
      </c>
      <c r="P38" t="s">
        <v>288</v>
      </c>
      <c r="Q38" t="s">
        <v>75</v>
      </c>
      <c r="R38" t="s">
        <v>289</v>
      </c>
      <c r="V38" t="s">
        <v>72</v>
      </c>
      <c r="X38" t="s">
        <v>75</v>
      </c>
      <c r="Y38" t="s">
        <v>1</v>
      </c>
      <c r="Z38" t="s">
        <v>285</v>
      </c>
    </row>
    <row r="39" spans="1:36" x14ac:dyDescent="0.2">
      <c r="A39" t="s">
        <v>206</v>
      </c>
      <c r="B39">
        <f t="shared" si="1"/>
        <v>0.28735632183908044</v>
      </c>
      <c r="C39">
        <f t="shared" si="1"/>
        <v>0.28735632183908044</v>
      </c>
      <c r="D39">
        <v>0</v>
      </c>
      <c r="E39">
        <f t="shared" si="0"/>
        <v>-0.8</v>
      </c>
      <c r="F39" t="s">
        <v>1100</v>
      </c>
      <c r="G39" t="s">
        <v>72</v>
      </c>
      <c r="H39" t="s">
        <v>290</v>
      </c>
      <c r="I39" t="s">
        <v>291</v>
      </c>
      <c r="J39" t="s">
        <v>1</v>
      </c>
      <c r="K39" t="s">
        <v>292</v>
      </c>
      <c r="L39" t="s">
        <v>47</v>
      </c>
      <c r="M39" t="s">
        <v>48</v>
      </c>
      <c r="N39" t="s">
        <v>293</v>
      </c>
      <c r="O39" t="s">
        <v>294</v>
      </c>
      <c r="P39" t="s">
        <v>121</v>
      </c>
      <c r="Q39" t="s">
        <v>295</v>
      </c>
      <c r="R39" t="s">
        <v>296</v>
      </c>
    </row>
    <row r="40" spans="1:36" x14ac:dyDescent="0.2">
      <c r="A40" t="s">
        <v>206</v>
      </c>
      <c r="B40">
        <f t="shared" si="1"/>
        <v>0.28735632183908044</v>
      </c>
      <c r="C40">
        <f t="shared" si="1"/>
        <v>0.28735632183908044</v>
      </c>
      <c r="D40">
        <v>-0.1</v>
      </c>
      <c r="E40">
        <f t="shared" si="0"/>
        <v>-0.9</v>
      </c>
      <c r="F40" t="s">
        <v>1100</v>
      </c>
      <c r="G40" t="s">
        <v>297</v>
      </c>
      <c r="H40" t="s">
        <v>298</v>
      </c>
      <c r="I40" t="s">
        <v>63</v>
      </c>
      <c r="J40" t="s">
        <v>152</v>
      </c>
      <c r="K40" t="s">
        <v>88</v>
      </c>
      <c r="L40" t="s">
        <v>48</v>
      </c>
      <c r="M40" t="s">
        <v>299</v>
      </c>
      <c r="N40" t="s">
        <v>132</v>
      </c>
      <c r="O40" t="s">
        <v>158</v>
      </c>
      <c r="P40" t="s">
        <v>48</v>
      </c>
      <c r="Q40" t="s">
        <v>300</v>
      </c>
      <c r="R40" t="s">
        <v>301</v>
      </c>
    </row>
    <row r="41" spans="1:36" x14ac:dyDescent="0.2">
      <c r="A41" t="s">
        <v>206</v>
      </c>
      <c r="B41">
        <f t="shared" si="1"/>
        <v>0.28735632183908044</v>
      </c>
      <c r="C41">
        <f t="shared" si="1"/>
        <v>0.28735632183908044</v>
      </c>
      <c r="D41">
        <v>-0.2</v>
      </c>
      <c r="E41">
        <f t="shared" si="0"/>
        <v>-1</v>
      </c>
      <c r="F41" t="s">
        <v>1100</v>
      </c>
      <c r="G41" t="s">
        <v>302</v>
      </c>
      <c r="H41" t="s">
        <v>121</v>
      </c>
      <c r="I41" t="s">
        <v>186</v>
      </c>
      <c r="J41" t="s">
        <v>303</v>
      </c>
      <c r="K41" t="s">
        <v>119</v>
      </c>
      <c r="L41" t="s">
        <v>304</v>
      </c>
      <c r="M41" t="s">
        <v>305</v>
      </c>
      <c r="N41" t="s">
        <v>52</v>
      </c>
      <c r="O41" t="s">
        <v>1</v>
      </c>
      <c r="P41" t="s">
        <v>73</v>
      </c>
      <c r="Q41" t="s">
        <v>245</v>
      </c>
      <c r="R41" t="s">
        <v>306</v>
      </c>
    </row>
    <row r="42" spans="1:36" x14ac:dyDescent="0.2">
      <c r="A42" t="s">
        <v>307</v>
      </c>
      <c r="B42">
        <f>1/6.4</f>
        <v>0.15625</v>
      </c>
      <c r="C42">
        <f>1/6.4</f>
        <v>0.15625</v>
      </c>
      <c r="D42">
        <v>1.7</v>
      </c>
      <c r="E42">
        <f t="shared" si="0"/>
        <v>0.89999999999999991</v>
      </c>
      <c r="F42" t="s">
        <v>1100</v>
      </c>
      <c r="G42" t="s">
        <v>82</v>
      </c>
      <c r="H42" t="s">
        <v>281</v>
      </c>
      <c r="I42" t="s">
        <v>41</v>
      </c>
      <c r="J42" t="s">
        <v>85</v>
      </c>
      <c r="K42" t="s">
        <v>308</v>
      </c>
      <c r="L42" t="s">
        <v>140</v>
      </c>
      <c r="M42" t="s">
        <v>309</v>
      </c>
      <c r="N42" t="s">
        <v>121</v>
      </c>
      <c r="O42" t="s">
        <v>48</v>
      </c>
      <c r="P42" t="s">
        <v>276</v>
      </c>
      <c r="Q42" t="s">
        <v>52</v>
      </c>
      <c r="R42" t="s">
        <v>223</v>
      </c>
      <c r="S42" t="s">
        <v>186</v>
      </c>
      <c r="T42" t="s">
        <v>310</v>
      </c>
      <c r="U42" t="s">
        <v>311</v>
      </c>
      <c r="V42" t="s">
        <v>82</v>
      </c>
      <c r="W42" t="s">
        <v>281</v>
      </c>
      <c r="X42" t="s">
        <v>41</v>
      </c>
      <c r="Y42" t="s">
        <v>85</v>
      </c>
      <c r="Z42" t="s">
        <v>308</v>
      </c>
      <c r="AA42" t="s">
        <v>140</v>
      </c>
      <c r="AB42" t="s">
        <v>309</v>
      </c>
      <c r="AC42" t="s">
        <v>121</v>
      </c>
      <c r="AD42" t="s">
        <v>48</v>
      </c>
      <c r="AE42" t="s">
        <v>276</v>
      </c>
      <c r="AF42" t="s">
        <v>52</v>
      </c>
      <c r="AG42" t="s">
        <v>223</v>
      </c>
      <c r="AH42" t="s">
        <v>186</v>
      </c>
      <c r="AI42" t="s">
        <v>310</v>
      </c>
      <c r="AJ42" t="s">
        <v>311</v>
      </c>
    </row>
    <row r="43" spans="1:36" x14ac:dyDescent="0.2">
      <c r="A43" t="s">
        <v>307</v>
      </c>
      <c r="B43">
        <f t="shared" ref="B43:C61" si="2">1/6.4</f>
        <v>0.15625</v>
      </c>
      <c r="C43">
        <f t="shared" si="2"/>
        <v>0.15625</v>
      </c>
      <c r="D43">
        <v>1.6</v>
      </c>
      <c r="E43">
        <f t="shared" si="0"/>
        <v>0.8</v>
      </c>
      <c r="F43" t="s">
        <v>1100</v>
      </c>
      <c r="G43" t="s">
        <v>297</v>
      </c>
      <c r="H43" t="s">
        <v>312</v>
      </c>
      <c r="I43" t="s">
        <v>65</v>
      </c>
      <c r="J43" t="s">
        <v>313</v>
      </c>
      <c r="K43" t="s">
        <v>314</v>
      </c>
      <c r="L43" t="s">
        <v>68</v>
      </c>
      <c r="M43" t="s">
        <v>315</v>
      </c>
      <c r="N43" t="s">
        <v>316</v>
      </c>
      <c r="O43" t="s">
        <v>184</v>
      </c>
      <c r="P43" t="s">
        <v>317</v>
      </c>
      <c r="Q43" t="s">
        <v>140</v>
      </c>
      <c r="R43" t="s">
        <v>48</v>
      </c>
      <c r="S43" t="s">
        <v>176</v>
      </c>
      <c r="V43" t="s">
        <v>297</v>
      </c>
      <c r="W43" t="s">
        <v>312</v>
      </c>
      <c r="X43" t="s">
        <v>65</v>
      </c>
      <c r="Y43" t="s">
        <v>313</v>
      </c>
      <c r="Z43" t="s">
        <v>314</v>
      </c>
      <c r="AA43" t="s">
        <v>68</v>
      </c>
      <c r="AB43" t="s">
        <v>315</v>
      </c>
      <c r="AC43" t="s">
        <v>316</v>
      </c>
      <c r="AD43" t="s">
        <v>184</v>
      </c>
      <c r="AE43" t="s">
        <v>317</v>
      </c>
      <c r="AF43" t="s">
        <v>140</v>
      </c>
      <c r="AG43" t="s">
        <v>48</v>
      </c>
      <c r="AH43" t="s">
        <v>176</v>
      </c>
    </row>
    <row r="44" spans="1:36" x14ac:dyDescent="0.2">
      <c r="A44" t="s">
        <v>307</v>
      </c>
      <c r="B44">
        <f t="shared" si="2"/>
        <v>0.15625</v>
      </c>
      <c r="C44">
        <f t="shared" si="2"/>
        <v>0.15625</v>
      </c>
      <c r="D44">
        <v>1.5</v>
      </c>
      <c r="E44">
        <f t="shared" si="0"/>
        <v>0.7</v>
      </c>
      <c r="F44" t="s">
        <v>1100</v>
      </c>
      <c r="G44" t="s">
        <v>318</v>
      </c>
      <c r="H44" t="s">
        <v>319</v>
      </c>
      <c r="I44" t="s">
        <v>320</v>
      </c>
      <c r="J44" t="s">
        <v>109</v>
      </c>
      <c r="K44" t="s">
        <v>67</v>
      </c>
      <c r="L44" t="s">
        <v>68</v>
      </c>
      <c r="M44" t="s">
        <v>137</v>
      </c>
      <c r="N44" t="s">
        <v>321</v>
      </c>
      <c r="O44" t="s">
        <v>322</v>
      </c>
      <c r="P44" t="s">
        <v>323</v>
      </c>
      <c r="Q44" t="s">
        <v>97</v>
      </c>
      <c r="V44" t="s">
        <v>318</v>
      </c>
      <c r="W44" t="s">
        <v>319</v>
      </c>
      <c r="X44" t="s">
        <v>320</v>
      </c>
      <c r="Y44" t="s">
        <v>109</v>
      </c>
      <c r="Z44" t="s">
        <v>67</v>
      </c>
      <c r="AA44" t="s">
        <v>68</v>
      </c>
      <c r="AB44" t="s">
        <v>137</v>
      </c>
      <c r="AC44" t="s">
        <v>321</v>
      </c>
      <c r="AD44" t="s">
        <v>322</v>
      </c>
      <c r="AE44" t="s">
        <v>323</v>
      </c>
      <c r="AF44" t="s">
        <v>97</v>
      </c>
    </row>
    <row r="45" spans="1:36" x14ac:dyDescent="0.2">
      <c r="A45" t="s">
        <v>307</v>
      </c>
      <c r="B45">
        <f t="shared" si="2"/>
        <v>0.15625</v>
      </c>
      <c r="C45">
        <f t="shared" si="2"/>
        <v>0.15625</v>
      </c>
      <c r="D45">
        <v>1.4</v>
      </c>
      <c r="E45">
        <f t="shared" si="0"/>
        <v>0.59999999999999987</v>
      </c>
      <c r="F45" t="s">
        <v>1100</v>
      </c>
      <c r="G45" t="s">
        <v>324</v>
      </c>
      <c r="H45" t="s">
        <v>40</v>
      </c>
      <c r="I45" t="s">
        <v>83</v>
      </c>
      <c r="J45" t="s">
        <v>52</v>
      </c>
      <c r="K45" t="s">
        <v>261</v>
      </c>
      <c r="L45" t="s">
        <v>48</v>
      </c>
      <c r="M45" t="s">
        <v>325</v>
      </c>
      <c r="N45" t="s">
        <v>121</v>
      </c>
      <c r="O45" t="s">
        <v>48</v>
      </c>
      <c r="P45" t="s">
        <v>326</v>
      </c>
      <c r="Q45" t="s">
        <v>158</v>
      </c>
      <c r="R45" t="s">
        <v>48</v>
      </c>
      <c r="S45" t="s">
        <v>327</v>
      </c>
      <c r="V45" t="s">
        <v>324</v>
      </c>
      <c r="W45" t="s">
        <v>40</v>
      </c>
      <c r="X45" t="s">
        <v>83</v>
      </c>
      <c r="Y45" t="s">
        <v>52</v>
      </c>
      <c r="Z45" t="s">
        <v>261</v>
      </c>
      <c r="AA45" t="s">
        <v>48</v>
      </c>
      <c r="AB45" t="s">
        <v>325</v>
      </c>
      <c r="AC45" t="s">
        <v>121</v>
      </c>
      <c r="AD45" t="s">
        <v>48</v>
      </c>
      <c r="AE45" t="s">
        <v>326</v>
      </c>
      <c r="AF45" t="s">
        <v>158</v>
      </c>
      <c r="AG45" t="s">
        <v>48</v>
      </c>
      <c r="AH45" t="s">
        <v>327</v>
      </c>
    </row>
    <row r="46" spans="1:36" x14ac:dyDescent="0.2">
      <c r="A46" t="s">
        <v>307</v>
      </c>
      <c r="B46">
        <f t="shared" si="2"/>
        <v>0.15625</v>
      </c>
      <c r="C46">
        <f t="shared" si="2"/>
        <v>0.15625</v>
      </c>
      <c r="D46">
        <v>1.3</v>
      </c>
      <c r="E46">
        <f t="shared" si="0"/>
        <v>0.5</v>
      </c>
      <c r="F46" t="s">
        <v>1100</v>
      </c>
      <c r="G46" t="s">
        <v>190</v>
      </c>
      <c r="H46" t="s">
        <v>191</v>
      </c>
      <c r="I46" t="s">
        <v>192</v>
      </c>
      <c r="J46" t="s">
        <v>68</v>
      </c>
      <c r="K46" t="s">
        <v>328</v>
      </c>
      <c r="L46" t="s">
        <v>106</v>
      </c>
      <c r="M46" t="s">
        <v>48</v>
      </c>
      <c r="N46" t="s">
        <v>329</v>
      </c>
      <c r="O46" t="s">
        <v>57</v>
      </c>
      <c r="P46" t="s">
        <v>207</v>
      </c>
      <c r="Q46" t="s">
        <v>330</v>
      </c>
      <c r="R46" t="s">
        <v>177</v>
      </c>
      <c r="S46" t="s">
        <v>331</v>
      </c>
      <c r="V46" t="s">
        <v>190</v>
      </c>
      <c r="W46" t="s">
        <v>191</v>
      </c>
      <c r="X46" t="s">
        <v>192</v>
      </c>
      <c r="Y46" t="s">
        <v>68</v>
      </c>
      <c r="Z46" t="s">
        <v>328</v>
      </c>
      <c r="AA46" t="s">
        <v>106</v>
      </c>
      <c r="AB46" t="s">
        <v>48</v>
      </c>
      <c r="AC46" t="s">
        <v>329</v>
      </c>
      <c r="AD46" t="s">
        <v>57</v>
      </c>
      <c r="AE46" t="s">
        <v>207</v>
      </c>
      <c r="AF46" t="s">
        <v>330</v>
      </c>
      <c r="AG46" t="s">
        <v>177</v>
      </c>
      <c r="AH46" t="s">
        <v>331</v>
      </c>
    </row>
    <row r="47" spans="1:36" x14ac:dyDescent="0.2">
      <c r="A47" t="s">
        <v>307</v>
      </c>
      <c r="B47">
        <f t="shared" si="2"/>
        <v>0.15625</v>
      </c>
      <c r="C47">
        <f t="shared" si="2"/>
        <v>0.15625</v>
      </c>
      <c r="D47">
        <v>1.2</v>
      </c>
      <c r="E47">
        <f t="shared" si="0"/>
        <v>0.39999999999999991</v>
      </c>
      <c r="F47" t="s">
        <v>1100</v>
      </c>
      <c r="G47" t="s">
        <v>82</v>
      </c>
      <c r="H47" t="s">
        <v>332</v>
      </c>
      <c r="I47" t="s">
        <v>333</v>
      </c>
      <c r="J47" t="s">
        <v>334</v>
      </c>
      <c r="K47" t="s">
        <v>335</v>
      </c>
      <c r="L47" t="s">
        <v>336</v>
      </c>
      <c r="M47" t="s">
        <v>154</v>
      </c>
      <c r="N47" t="s">
        <v>101</v>
      </c>
      <c r="O47" t="s">
        <v>44</v>
      </c>
      <c r="P47" t="s">
        <v>193</v>
      </c>
      <c r="Q47" t="s">
        <v>337</v>
      </c>
      <c r="R47" t="s">
        <v>45</v>
      </c>
      <c r="S47" t="s">
        <v>338</v>
      </c>
      <c r="V47" t="s">
        <v>82</v>
      </c>
      <c r="W47" t="s">
        <v>332</v>
      </c>
      <c r="X47" t="s">
        <v>333</v>
      </c>
      <c r="Y47" t="s">
        <v>334</v>
      </c>
      <c r="Z47" t="s">
        <v>335</v>
      </c>
      <c r="AA47" t="s">
        <v>336</v>
      </c>
      <c r="AB47" t="s">
        <v>154</v>
      </c>
      <c r="AC47" t="s">
        <v>101</v>
      </c>
      <c r="AD47" t="s">
        <v>44</v>
      </c>
      <c r="AE47" t="s">
        <v>193</v>
      </c>
      <c r="AF47" t="s">
        <v>337</v>
      </c>
      <c r="AG47" t="s">
        <v>45</v>
      </c>
      <c r="AH47" t="s">
        <v>338</v>
      </c>
    </row>
    <row r="48" spans="1:36" x14ac:dyDescent="0.2">
      <c r="A48" t="s">
        <v>307</v>
      </c>
      <c r="B48">
        <f t="shared" si="2"/>
        <v>0.15625</v>
      </c>
      <c r="C48">
        <f t="shared" si="2"/>
        <v>0.15625</v>
      </c>
      <c r="D48">
        <v>1.1000000000000001</v>
      </c>
      <c r="E48">
        <f t="shared" si="0"/>
        <v>0.30000000000000004</v>
      </c>
      <c r="F48" t="s">
        <v>1100</v>
      </c>
      <c r="G48" t="s">
        <v>182</v>
      </c>
      <c r="H48" t="s">
        <v>339</v>
      </c>
      <c r="I48" t="s">
        <v>340</v>
      </c>
      <c r="J48" t="s">
        <v>1</v>
      </c>
      <c r="K48" t="s">
        <v>341</v>
      </c>
      <c r="L48" t="s">
        <v>121</v>
      </c>
      <c r="M48" t="s">
        <v>342</v>
      </c>
      <c r="N48" t="s">
        <v>47</v>
      </c>
      <c r="O48" t="s">
        <v>98</v>
      </c>
      <c r="P48" t="s">
        <v>343</v>
      </c>
      <c r="Q48" t="s">
        <v>115</v>
      </c>
      <c r="R48" t="s">
        <v>108</v>
      </c>
      <c r="V48" t="s">
        <v>182</v>
      </c>
      <c r="W48" t="s">
        <v>339</v>
      </c>
      <c r="X48" t="s">
        <v>340</v>
      </c>
      <c r="Y48" t="s">
        <v>1</v>
      </c>
      <c r="Z48" t="s">
        <v>341</v>
      </c>
      <c r="AA48" t="s">
        <v>121</v>
      </c>
      <c r="AB48" t="s">
        <v>342</v>
      </c>
      <c r="AC48" t="s">
        <v>47</v>
      </c>
      <c r="AD48" t="s">
        <v>98</v>
      </c>
      <c r="AE48" t="s">
        <v>343</v>
      </c>
      <c r="AF48" t="s">
        <v>115</v>
      </c>
      <c r="AG48" t="s">
        <v>108</v>
      </c>
    </row>
    <row r="49" spans="1:34" x14ac:dyDescent="0.2">
      <c r="A49" t="s">
        <v>307</v>
      </c>
      <c r="B49">
        <f t="shared" si="2"/>
        <v>0.15625</v>
      </c>
      <c r="C49">
        <f t="shared" si="2"/>
        <v>0.15625</v>
      </c>
      <c r="D49">
        <v>1</v>
      </c>
      <c r="E49">
        <f t="shared" si="0"/>
        <v>0.19999999999999996</v>
      </c>
      <c r="F49" t="s">
        <v>1100</v>
      </c>
      <c r="G49" t="s">
        <v>344</v>
      </c>
      <c r="H49" t="s">
        <v>345</v>
      </c>
      <c r="I49" t="s">
        <v>291</v>
      </c>
      <c r="J49" t="s">
        <v>47</v>
      </c>
      <c r="K49" t="s">
        <v>48</v>
      </c>
      <c r="L49" t="s">
        <v>346</v>
      </c>
      <c r="M49" t="s">
        <v>347</v>
      </c>
      <c r="N49" t="s">
        <v>348</v>
      </c>
      <c r="O49" t="s">
        <v>63</v>
      </c>
      <c r="P49" t="s">
        <v>64</v>
      </c>
      <c r="Q49" t="s">
        <v>65</v>
      </c>
      <c r="R49" t="s">
        <v>349</v>
      </c>
      <c r="V49" t="s">
        <v>344</v>
      </c>
      <c r="W49" t="s">
        <v>345</v>
      </c>
      <c r="X49" t="s">
        <v>291</v>
      </c>
      <c r="Y49" t="s">
        <v>47</v>
      </c>
      <c r="Z49" t="s">
        <v>48</v>
      </c>
      <c r="AA49" t="s">
        <v>346</v>
      </c>
      <c r="AB49" t="s">
        <v>347</v>
      </c>
      <c r="AC49" t="s">
        <v>348</v>
      </c>
      <c r="AD49" t="s">
        <v>63</v>
      </c>
      <c r="AE49" t="s">
        <v>64</v>
      </c>
      <c r="AF49" t="s">
        <v>65</v>
      </c>
      <c r="AG49" t="s">
        <v>349</v>
      </c>
    </row>
    <row r="50" spans="1:34" x14ac:dyDescent="0.2">
      <c r="A50" t="s">
        <v>307</v>
      </c>
      <c r="B50">
        <f t="shared" si="2"/>
        <v>0.15625</v>
      </c>
      <c r="C50">
        <f t="shared" si="2"/>
        <v>0.15625</v>
      </c>
      <c r="D50">
        <v>0.90000000000000102</v>
      </c>
      <c r="E50">
        <f t="shared" si="0"/>
        <v>0.10000000000000098</v>
      </c>
      <c r="F50" t="s">
        <v>1100</v>
      </c>
      <c r="G50" t="s">
        <v>274</v>
      </c>
      <c r="H50" t="s">
        <v>75</v>
      </c>
      <c r="I50" t="s">
        <v>1</v>
      </c>
      <c r="J50" t="s">
        <v>275</v>
      </c>
      <c r="K50" t="s">
        <v>276</v>
      </c>
      <c r="L50" t="s">
        <v>184</v>
      </c>
      <c r="M50" t="s">
        <v>68</v>
      </c>
      <c r="N50" t="s">
        <v>350</v>
      </c>
      <c r="O50" t="s">
        <v>351</v>
      </c>
      <c r="P50" t="s">
        <v>85</v>
      </c>
      <c r="Q50" t="s">
        <v>152</v>
      </c>
      <c r="R50" t="s">
        <v>59</v>
      </c>
      <c r="S50" t="s">
        <v>352</v>
      </c>
      <c r="V50" t="s">
        <v>274</v>
      </c>
      <c r="W50" t="s">
        <v>75</v>
      </c>
      <c r="X50" t="s">
        <v>1</v>
      </c>
      <c r="Y50" t="s">
        <v>275</v>
      </c>
      <c r="Z50" t="s">
        <v>276</v>
      </c>
      <c r="AA50" t="s">
        <v>184</v>
      </c>
      <c r="AB50" t="s">
        <v>68</v>
      </c>
      <c r="AC50" t="s">
        <v>350</v>
      </c>
      <c r="AD50" t="s">
        <v>351</v>
      </c>
      <c r="AE50" t="s">
        <v>85</v>
      </c>
      <c r="AF50" t="s">
        <v>152</v>
      </c>
      <c r="AG50" t="s">
        <v>59</v>
      </c>
      <c r="AH50" t="s">
        <v>352</v>
      </c>
    </row>
    <row r="51" spans="1:34" x14ac:dyDescent="0.2">
      <c r="A51" t="s">
        <v>307</v>
      </c>
      <c r="B51">
        <f t="shared" si="2"/>
        <v>0.15625</v>
      </c>
      <c r="C51">
        <f t="shared" si="2"/>
        <v>0.15625</v>
      </c>
      <c r="D51">
        <v>0.80000000000000104</v>
      </c>
      <c r="E51">
        <f t="shared" si="0"/>
        <v>9.9920072216264089E-16</v>
      </c>
      <c r="F51" t="s">
        <v>1100</v>
      </c>
      <c r="G51" t="s">
        <v>318</v>
      </c>
      <c r="H51" t="s">
        <v>353</v>
      </c>
      <c r="I51" t="s">
        <v>354</v>
      </c>
      <c r="J51" t="s">
        <v>109</v>
      </c>
      <c r="K51" t="s">
        <v>52</v>
      </c>
      <c r="L51" t="s">
        <v>355</v>
      </c>
      <c r="M51" t="s">
        <v>48</v>
      </c>
      <c r="N51" t="s">
        <v>356</v>
      </c>
      <c r="O51" t="s">
        <v>245</v>
      </c>
      <c r="P51" t="s">
        <v>131</v>
      </c>
      <c r="Q51" t="s">
        <v>357</v>
      </c>
      <c r="R51" t="s">
        <v>358</v>
      </c>
      <c r="V51" t="s">
        <v>318</v>
      </c>
      <c r="W51" t="s">
        <v>353</v>
      </c>
      <c r="X51" t="s">
        <v>354</v>
      </c>
      <c r="Y51" t="s">
        <v>109</v>
      </c>
      <c r="Z51" t="s">
        <v>52</v>
      </c>
      <c r="AA51" t="s">
        <v>355</v>
      </c>
      <c r="AB51" t="s">
        <v>48</v>
      </c>
      <c r="AC51" t="s">
        <v>356</v>
      </c>
      <c r="AD51" t="s">
        <v>245</v>
      </c>
      <c r="AE51" t="s">
        <v>131</v>
      </c>
      <c r="AF51" t="s">
        <v>357</v>
      </c>
      <c r="AG51" t="s">
        <v>358</v>
      </c>
    </row>
    <row r="52" spans="1:34" x14ac:dyDescent="0.2">
      <c r="A52" t="s">
        <v>307</v>
      </c>
      <c r="B52">
        <f t="shared" si="2"/>
        <v>0.15625</v>
      </c>
      <c r="C52">
        <f t="shared" si="2"/>
        <v>0.15625</v>
      </c>
      <c r="D52">
        <v>0.70000000000000095</v>
      </c>
      <c r="E52">
        <f t="shared" si="0"/>
        <v>-9.999999999999909E-2</v>
      </c>
      <c r="F52" t="s">
        <v>1100</v>
      </c>
      <c r="G52" t="s">
        <v>359</v>
      </c>
      <c r="H52" t="s">
        <v>360</v>
      </c>
      <c r="I52" t="s">
        <v>361</v>
      </c>
      <c r="J52" t="s">
        <v>351</v>
      </c>
      <c r="K52" t="s">
        <v>1</v>
      </c>
      <c r="L52" t="s">
        <v>362</v>
      </c>
      <c r="M52" t="s">
        <v>121</v>
      </c>
      <c r="N52" t="s">
        <v>186</v>
      </c>
      <c r="O52" t="s">
        <v>363</v>
      </c>
      <c r="P52" t="s">
        <v>57</v>
      </c>
      <c r="Q52" t="s">
        <v>122</v>
      </c>
      <c r="R52" t="s">
        <v>338</v>
      </c>
      <c r="S52" t="s">
        <v>364</v>
      </c>
      <c r="V52" t="s">
        <v>359</v>
      </c>
      <c r="W52" t="s">
        <v>360</v>
      </c>
      <c r="X52" t="s">
        <v>361</v>
      </c>
      <c r="Y52" t="s">
        <v>351</v>
      </c>
      <c r="Z52" t="s">
        <v>1</v>
      </c>
      <c r="AA52" t="s">
        <v>362</v>
      </c>
      <c r="AB52" t="s">
        <v>121</v>
      </c>
      <c r="AC52" t="s">
        <v>186</v>
      </c>
      <c r="AD52" t="s">
        <v>363</v>
      </c>
      <c r="AE52" t="s">
        <v>57</v>
      </c>
      <c r="AF52" t="s">
        <v>122</v>
      </c>
      <c r="AG52" t="s">
        <v>338</v>
      </c>
      <c r="AH52" t="s">
        <v>364</v>
      </c>
    </row>
    <row r="53" spans="1:34" x14ac:dyDescent="0.2">
      <c r="A53" t="s">
        <v>307</v>
      </c>
      <c r="B53">
        <f t="shared" si="2"/>
        <v>0.15625</v>
      </c>
      <c r="C53">
        <f t="shared" si="2"/>
        <v>0.15625</v>
      </c>
      <c r="D53">
        <v>0.6</v>
      </c>
      <c r="E53">
        <f t="shared" si="0"/>
        <v>-0.20000000000000007</v>
      </c>
      <c r="F53" t="s">
        <v>1100</v>
      </c>
      <c r="G53" t="s">
        <v>274</v>
      </c>
      <c r="H53" t="s">
        <v>365</v>
      </c>
      <c r="I53" t="s">
        <v>366</v>
      </c>
      <c r="J53" t="s">
        <v>219</v>
      </c>
      <c r="K53" t="s">
        <v>192</v>
      </c>
      <c r="L53" t="s">
        <v>140</v>
      </c>
      <c r="M53" t="s">
        <v>1</v>
      </c>
      <c r="N53" t="s">
        <v>367</v>
      </c>
      <c r="O53" t="s">
        <v>52</v>
      </c>
      <c r="P53" t="s">
        <v>368</v>
      </c>
      <c r="Q53" t="s">
        <v>369</v>
      </c>
      <c r="R53" t="s">
        <v>48</v>
      </c>
      <c r="S53" t="s">
        <v>370</v>
      </c>
      <c r="V53" t="s">
        <v>274</v>
      </c>
      <c r="W53" t="s">
        <v>365</v>
      </c>
      <c r="X53" t="s">
        <v>366</v>
      </c>
      <c r="Y53" t="s">
        <v>219</v>
      </c>
      <c r="Z53" t="s">
        <v>192</v>
      </c>
      <c r="AA53" t="s">
        <v>140</v>
      </c>
      <c r="AB53" t="s">
        <v>1</v>
      </c>
      <c r="AC53" t="s">
        <v>367</v>
      </c>
      <c r="AD53" t="s">
        <v>52</v>
      </c>
      <c r="AE53" t="s">
        <v>368</v>
      </c>
      <c r="AF53" t="s">
        <v>369</v>
      </c>
      <c r="AG53" t="s">
        <v>48</v>
      </c>
      <c r="AH53" t="s">
        <v>370</v>
      </c>
    </row>
    <row r="54" spans="1:34" x14ac:dyDescent="0.2">
      <c r="A54" t="s">
        <v>307</v>
      </c>
      <c r="B54">
        <f t="shared" si="2"/>
        <v>0.15625</v>
      </c>
      <c r="C54">
        <f t="shared" si="2"/>
        <v>0.15625</v>
      </c>
      <c r="D54">
        <v>0.5</v>
      </c>
      <c r="E54">
        <f t="shared" si="0"/>
        <v>-0.30000000000000004</v>
      </c>
      <c r="F54" t="s">
        <v>1100</v>
      </c>
      <c r="G54" t="s">
        <v>371</v>
      </c>
      <c r="H54" t="s">
        <v>372</v>
      </c>
      <c r="I54" t="s">
        <v>44</v>
      </c>
      <c r="J54" t="s">
        <v>131</v>
      </c>
      <c r="K54" t="s">
        <v>373</v>
      </c>
      <c r="L54" t="s">
        <v>374</v>
      </c>
      <c r="M54" t="s">
        <v>375</v>
      </c>
      <c r="N54" t="s">
        <v>1</v>
      </c>
      <c r="O54" t="s">
        <v>376</v>
      </c>
      <c r="P54" t="s">
        <v>377</v>
      </c>
      <c r="Q54" t="s">
        <v>121</v>
      </c>
      <c r="R54" t="s">
        <v>378</v>
      </c>
      <c r="X54" t="s">
        <v>44</v>
      </c>
      <c r="Y54" t="s">
        <v>131</v>
      </c>
      <c r="Z54" t="s">
        <v>373</v>
      </c>
      <c r="AA54" t="s">
        <v>374</v>
      </c>
      <c r="AE54" t="s">
        <v>377</v>
      </c>
      <c r="AF54" t="s">
        <v>121</v>
      </c>
    </row>
    <row r="55" spans="1:34" x14ac:dyDescent="0.2">
      <c r="A55" t="s">
        <v>307</v>
      </c>
      <c r="B55">
        <f t="shared" si="2"/>
        <v>0.15625</v>
      </c>
      <c r="C55">
        <f t="shared" si="2"/>
        <v>0.15625</v>
      </c>
      <c r="D55">
        <v>0.4</v>
      </c>
      <c r="E55">
        <f t="shared" si="0"/>
        <v>-0.4</v>
      </c>
      <c r="F55" t="s">
        <v>1100</v>
      </c>
      <c r="G55" t="s">
        <v>50</v>
      </c>
      <c r="H55" t="s">
        <v>351</v>
      </c>
      <c r="I55" t="s">
        <v>1</v>
      </c>
      <c r="J55" t="s">
        <v>362</v>
      </c>
      <c r="K55" t="s">
        <v>121</v>
      </c>
      <c r="L55" t="s">
        <v>109</v>
      </c>
      <c r="M55" t="s">
        <v>379</v>
      </c>
      <c r="N55" t="s">
        <v>380</v>
      </c>
      <c r="O55" t="s">
        <v>57</v>
      </c>
      <c r="P55" t="s">
        <v>381</v>
      </c>
      <c r="Q55" t="s">
        <v>128</v>
      </c>
      <c r="R55" t="s">
        <v>212</v>
      </c>
    </row>
    <row r="56" spans="1:34" x14ac:dyDescent="0.2">
      <c r="A56" t="s">
        <v>307</v>
      </c>
      <c r="B56">
        <f t="shared" si="2"/>
        <v>0.15625</v>
      </c>
      <c r="C56">
        <f t="shared" si="2"/>
        <v>0.15625</v>
      </c>
      <c r="D56">
        <v>0.3</v>
      </c>
      <c r="E56">
        <f t="shared" si="0"/>
        <v>-0.5</v>
      </c>
      <c r="F56" t="s">
        <v>1100</v>
      </c>
      <c r="G56" t="s">
        <v>324</v>
      </c>
      <c r="H56" t="s">
        <v>121</v>
      </c>
      <c r="I56" t="s">
        <v>186</v>
      </c>
      <c r="J56" t="s">
        <v>303</v>
      </c>
      <c r="K56" t="s">
        <v>111</v>
      </c>
      <c r="L56" t="s">
        <v>52</v>
      </c>
      <c r="M56" t="s">
        <v>48</v>
      </c>
      <c r="N56" t="s">
        <v>382</v>
      </c>
      <c r="O56" t="s">
        <v>383</v>
      </c>
      <c r="P56" t="s">
        <v>116</v>
      </c>
      <c r="Q56" t="s">
        <v>136</v>
      </c>
    </row>
    <row r="57" spans="1:34" x14ac:dyDescent="0.2">
      <c r="A57" t="s">
        <v>307</v>
      </c>
      <c r="B57">
        <f t="shared" si="2"/>
        <v>0.15625</v>
      </c>
      <c r="C57">
        <f t="shared" si="2"/>
        <v>0.15625</v>
      </c>
      <c r="D57">
        <v>0.2</v>
      </c>
      <c r="E57">
        <f t="shared" si="0"/>
        <v>-0.60000000000000009</v>
      </c>
      <c r="F57" t="s">
        <v>1100</v>
      </c>
      <c r="G57" t="s">
        <v>318</v>
      </c>
      <c r="H57" t="s">
        <v>262</v>
      </c>
      <c r="I57" t="s">
        <v>384</v>
      </c>
      <c r="J57" t="s">
        <v>1</v>
      </c>
      <c r="K57" t="s">
        <v>385</v>
      </c>
      <c r="L57" t="s">
        <v>88</v>
      </c>
      <c r="M57" t="s">
        <v>143</v>
      </c>
      <c r="N57" t="s">
        <v>261</v>
      </c>
      <c r="O57" t="s">
        <v>386</v>
      </c>
      <c r="P57" t="s">
        <v>70</v>
      </c>
      <c r="Q57" t="s">
        <v>41</v>
      </c>
      <c r="R57" t="s">
        <v>48</v>
      </c>
      <c r="S57" t="s">
        <v>171</v>
      </c>
    </row>
    <row r="58" spans="1:34" x14ac:dyDescent="0.2">
      <c r="A58" t="s">
        <v>307</v>
      </c>
      <c r="B58">
        <f t="shared" si="2"/>
        <v>0.15625</v>
      </c>
      <c r="C58">
        <f t="shared" si="2"/>
        <v>0.15625</v>
      </c>
      <c r="D58">
        <v>9.9999999999999895E-2</v>
      </c>
      <c r="E58">
        <f t="shared" si="0"/>
        <v>-0.70000000000000018</v>
      </c>
      <c r="F58" t="s">
        <v>1100</v>
      </c>
      <c r="G58" t="s">
        <v>182</v>
      </c>
      <c r="H58" t="s">
        <v>353</v>
      </c>
      <c r="I58" t="s">
        <v>387</v>
      </c>
      <c r="J58" t="s">
        <v>224</v>
      </c>
      <c r="K58" t="s">
        <v>52</v>
      </c>
      <c r="L58" t="s">
        <v>112</v>
      </c>
      <c r="M58" t="s">
        <v>48</v>
      </c>
      <c r="N58" t="s">
        <v>219</v>
      </c>
      <c r="O58" t="s">
        <v>336</v>
      </c>
      <c r="P58" t="s">
        <v>388</v>
      </c>
      <c r="Q58" t="s">
        <v>48</v>
      </c>
      <c r="R58" t="s">
        <v>389</v>
      </c>
      <c r="S58" t="s">
        <v>230</v>
      </c>
    </row>
    <row r="59" spans="1:34" x14ac:dyDescent="0.2">
      <c r="A59" t="s">
        <v>307</v>
      </c>
      <c r="B59">
        <f t="shared" si="2"/>
        <v>0.15625</v>
      </c>
      <c r="C59">
        <f t="shared" si="2"/>
        <v>0.15625</v>
      </c>
      <c r="D59">
        <v>0</v>
      </c>
      <c r="E59">
        <f t="shared" si="0"/>
        <v>-0.8</v>
      </c>
      <c r="F59" t="s">
        <v>1100</v>
      </c>
      <c r="G59" t="s">
        <v>216</v>
      </c>
      <c r="H59" t="s">
        <v>69</v>
      </c>
      <c r="I59" t="s">
        <v>78</v>
      </c>
      <c r="J59" t="s">
        <v>390</v>
      </c>
      <c r="K59" t="s">
        <v>391</v>
      </c>
      <c r="L59" t="s">
        <v>392</v>
      </c>
      <c r="M59" t="s">
        <v>128</v>
      </c>
      <c r="N59" t="s">
        <v>48</v>
      </c>
      <c r="O59" t="s">
        <v>393</v>
      </c>
      <c r="P59" t="s">
        <v>394</v>
      </c>
    </row>
    <row r="60" spans="1:34" x14ac:dyDescent="0.2">
      <c r="A60" t="s">
        <v>307</v>
      </c>
      <c r="B60">
        <f t="shared" si="2"/>
        <v>0.15625</v>
      </c>
      <c r="C60">
        <f t="shared" si="2"/>
        <v>0.15625</v>
      </c>
      <c r="D60">
        <v>-0.1</v>
      </c>
      <c r="E60">
        <f t="shared" si="0"/>
        <v>-0.9</v>
      </c>
      <c r="F60" t="s">
        <v>1100</v>
      </c>
      <c r="G60" t="s">
        <v>72</v>
      </c>
      <c r="H60" t="s">
        <v>78</v>
      </c>
      <c r="I60" t="s">
        <v>164</v>
      </c>
      <c r="J60" t="s">
        <v>143</v>
      </c>
      <c r="K60" t="s">
        <v>165</v>
      </c>
      <c r="L60" t="s">
        <v>52</v>
      </c>
      <c r="M60" t="s">
        <v>166</v>
      </c>
      <c r="N60" t="s">
        <v>75</v>
      </c>
      <c r="O60" t="s">
        <v>48</v>
      </c>
      <c r="P60" t="s">
        <v>395</v>
      </c>
      <c r="Q60" t="s">
        <v>177</v>
      </c>
      <c r="R60" t="s">
        <v>396</v>
      </c>
    </row>
    <row r="61" spans="1:34" x14ac:dyDescent="0.2">
      <c r="A61" t="s">
        <v>307</v>
      </c>
      <c r="B61">
        <f t="shared" si="2"/>
        <v>0.15625</v>
      </c>
      <c r="C61">
        <f t="shared" si="2"/>
        <v>0.15625</v>
      </c>
      <c r="D61">
        <v>-0.2</v>
      </c>
      <c r="E61">
        <f t="shared" si="0"/>
        <v>-1</v>
      </c>
      <c r="F61" t="s">
        <v>1100</v>
      </c>
      <c r="G61" t="s">
        <v>50</v>
      </c>
      <c r="H61" t="s">
        <v>75</v>
      </c>
      <c r="I61" t="s">
        <v>184</v>
      </c>
      <c r="J61" t="s">
        <v>397</v>
      </c>
      <c r="K61" t="s">
        <v>67</v>
      </c>
      <c r="L61" t="s">
        <v>186</v>
      </c>
      <c r="M61" t="s">
        <v>398</v>
      </c>
      <c r="N61" t="s">
        <v>119</v>
      </c>
      <c r="O61" t="s">
        <v>52</v>
      </c>
      <c r="P61" t="s">
        <v>399</v>
      </c>
      <c r="Q61" t="s">
        <v>400</v>
      </c>
      <c r="R61" t="s">
        <v>77</v>
      </c>
      <c r="S61" t="s">
        <v>128</v>
      </c>
      <c r="T61" t="s">
        <v>48</v>
      </c>
      <c r="U61" t="s">
        <v>401</v>
      </c>
    </row>
    <row r="62" spans="1:34" x14ac:dyDescent="0.2">
      <c r="A62" t="s">
        <v>402</v>
      </c>
      <c r="B62">
        <f>1/11.65</f>
        <v>8.5836909871244635E-2</v>
      </c>
      <c r="C62">
        <f>1/11.65</f>
        <v>8.5836909871244635E-2</v>
      </c>
      <c r="D62">
        <v>1.7</v>
      </c>
      <c r="E62">
        <f t="shared" si="0"/>
        <v>0.89999999999999991</v>
      </c>
      <c r="F62" t="s">
        <v>1100</v>
      </c>
      <c r="G62" t="s">
        <v>274</v>
      </c>
      <c r="H62" t="s">
        <v>75</v>
      </c>
      <c r="I62" t="s">
        <v>403</v>
      </c>
      <c r="J62" t="s">
        <v>97</v>
      </c>
      <c r="K62" t="s">
        <v>57</v>
      </c>
      <c r="L62" t="s">
        <v>184</v>
      </c>
      <c r="M62" t="s">
        <v>48</v>
      </c>
      <c r="N62" t="s">
        <v>404</v>
      </c>
      <c r="O62" t="s">
        <v>75</v>
      </c>
      <c r="P62" t="s">
        <v>405</v>
      </c>
      <c r="Q62" t="s">
        <v>106</v>
      </c>
      <c r="R62" t="s">
        <v>406</v>
      </c>
      <c r="S62" t="s">
        <v>276</v>
      </c>
      <c r="V62" t="s">
        <v>274</v>
      </c>
      <c r="W62" t="s">
        <v>75</v>
      </c>
      <c r="X62" t="s">
        <v>403</v>
      </c>
      <c r="Y62" t="s">
        <v>97</v>
      </c>
      <c r="Z62" t="s">
        <v>57</v>
      </c>
      <c r="AA62" t="s">
        <v>184</v>
      </c>
      <c r="AB62" t="s">
        <v>48</v>
      </c>
      <c r="AC62" t="s">
        <v>404</v>
      </c>
      <c r="AD62" t="s">
        <v>75</v>
      </c>
      <c r="AE62" t="s">
        <v>405</v>
      </c>
      <c r="AF62" t="s">
        <v>106</v>
      </c>
      <c r="AG62" t="s">
        <v>406</v>
      </c>
      <c r="AH62" t="s">
        <v>276</v>
      </c>
    </row>
    <row r="63" spans="1:34" x14ac:dyDescent="0.2">
      <c r="A63" t="s">
        <v>402</v>
      </c>
      <c r="B63">
        <f t="shared" ref="B63:C81" si="3">1/11.65</f>
        <v>8.5836909871244635E-2</v>
      </c>
      <c r="C63">
        <f t="shared" si="3"/>
        <v>8.5836909871244635E-2</v>
      </c>
      <c r="D63">
        <v>1.6</v>
      </c>
      <c r="E63">
        <f t="shared" si="0"/>
        <v>0.8</v>
      </c>
      <c r="F63" t="s">
        <v>1100</v>
      </c>
      <c r="G63" t="s">
        <v>50</v>
      </c>
      <c r="H63" t="s">
        <v>291</v>
      </c>
      <c r="I63" t="s">
        <v>48</v>
      </c>
      <c r="J63" t="s">
        <v>407</v>
      </c>
      <c r="K63" t="s">
        <v>140</v>
      </c>
      <c r="L63" t="s">
        <v>1</v>
      </c>
      <c r="M63" t="s">
        <v>81</v>
      </c>
      <c r="N63" t="s">
        <v>408</v>
      </c>
      <c r="O63" t="s">
        <v>219</v>
      </c>
      <c r="P63" t="s">
        <v>245</v>
      </c>
      <c r="Q63" t="s">
        <v>409</v>
      </c>
      <c r="R63" t="s">
        <v>108</v>
      </c>
      <c r="V63" t="s">
        <v>50</v>
      </c>
      <c r="W63" t="s">
        <v>291</v>
      </c>
      <c r="X63" t="s">
        <v>48</v>
      </c>
      <c r="Y63" t="s">
        <v>407</v>
      </c>
      <c r="Z63" t="s">
        <v>140</v>
      </c>
      <c r="AA63" t="s">
        <v>1</v>
      </c>
      <c r="AB63" t="s">
        <v>81</v>
      </c>
      <c r="AC63" t="s">
        <v>408</v>
      </c>
      <c r="AD63" t="s">
        <v>219</v>
      </c>
      <c r="AE63" t="s">
        <v>245</v>
      </c>
      <c r="AF63" t="s">
        <v>409</v>
      </c>
      <c r="AG63" t="s">
        <v>108</v>
      </c>
    </row>
    <row r="64" spans="1:34" x14ac:dyDescent="0.2">
      <c r="A64" t="s">
        <v>402</v>
      </c>
      <c r="B64">
        <f t="shared" si="3"/>
        <v>8.5836909871244635E-2</v>
      </c>
      <c r="C64">
        <f t="shared" si="3"/>
        <v>8.5836909871244635E-2</v>
      </c>
      <c r="D64">
        <v>1.5</v>
      </c>
      <c r="E64">
        <f t="shared" si="0"/>
        <v>0.7</v>
      </c>
      <c r="F64" t="s">
        <v>1100</v>
      </c>
      <c r="G64" t="s">
        <v>150</v>
      </c>
      <c r="H64" t="s">
        <v>63</v>
      </c>
      <c r="I64" t="s">
        <v>151</v>
      </c>
      <c r="J64" t="s">
        <v>152</v>
      </c>
      <c r="K64" t="s">
        <v>52</v>
      </c>
      <c r="L64" t="s">
        <v>56</v>
      </c>
      <c r="M64" t="s">
        <v>153</v>
      </c>
      <c r="N64" t="s">
        <v>48</v>
      </c>
      <c r="O64" t="s">
        <v>410</v>
      </c>
      <c r="P64" t="s">
        <v>47</v>
      </c>
      <c r="Q64" t="s">
        <v>101</v>
      </c>
      <c r="R64" t="s">
        <v>118</v>
      </c>
      <c r="V64" t="s">
        <v>150</v>
      </c>
      <c r="W64" t="s">
        <v>63</v>
      </c>
      <c r="X64" t="s">
        <v>151</v>
      </c>
      <c r="Y64" t="s">
        <v>152</v>
      </c>
      <c r="Z64" t="s">
        <v>52</v>
      </c>
      <c r="AA64" t="s">
        <v>56</v>
      </c>
      <c r="AB64" t="s">
        <v>153</v>
      </c>
      <c r="AC64" t="s">
        <v>48</v>
      </c>
      <c r="AD64" t="s">
        <v>410</v>
      </c>
      <c r="AE64" t="s">
        <v>47</v>
      </c>
      <c r="AF64" t="s">
        <v>101</v>
      </c>
      <c r="AG64" t="s">
        <v>118</v>
      </c>
    </row>
    <row r="65" spans="1:34" x14ac:dyDescent="0.2">
      <c r="A65" t="s">
        <v>402</v>
      </c>
      <c r="B65">
        <f t="shared" si="3"/>
        <v>8.5836909871244635E-2</v>
      </c>
      <c r="C65">
        <f t="shared" si="3"/>
        <v>8.5836909871244635E-2</v>
      </c>
      <c r="D65">
        <v>1.4</v>
      </c>
      <c r="E65">
        <f t="shared" si="0"/>
        <v>0.59999999999999987</v>
      </c>
      <c r="F65" t="s">
        <v>1100</v>
      </c>
      <c r="G65" t="s">
        <v>297</v>
      </c>
      <c r="H65" t="s">
        <v>75</v>
      </c>
      <c r="I65" t="s">
        <v>411</v>
      </c>
      <c r="J65" t="s">
        <v>67</v>
      </c>
      <c r="K65" t="s">
        <v>101</v>
      </c>
      <c r="L65" t="s">
        <v>64</v>
      </c>
      <c r="M65" t="s">
        <v>65</v>
      </c>
      <c r="N65" t="s">
        <v>412</v>
      </c>
      <c r="O65" t="s">
        <v>413</v>
      </c>
      <c r="P65" t="s">
        <v>219</v>
      </c>
      <c r="Q65" t="s">
        <v>414</v>
      </c>
      <c r="V65" t="s">
        <v>297</v>
      </c>
      <c r="W65" t="s">
        <v>75</v>
      </c>
      <c r="X65" t="s">
        <v>411</v>
      </c>
      <c r="Y65" t="s">
        <v>67</v>
      </c>
      <c r="Z65" t="s">
        <v>101</v>
      </c>
      <c r="AA65" t="s">
        <v>64</v>
      </c>
      <c r="AB65" t="s">
        <v>65</v>
      </c>
      <c r="AC65" t="s">
        <v>412</v>
      </c>
      <c r="AD65" t="s">
        <v>413</v>
      </c>
      <c r="AE65" t="s">
        <v>219</v>
      </c>
      <c r="AF65" t="s">
        <v>414</v>
      </c>
    </row>
    <row r="66" spans="1:34" x14ac:dyDescent="0.2">
      <c r="A66" t="s">
        <v>402</v>
      </c>
      <c r="B66">
        <f t="shared" si="3"/>
        <v>8.5836909871244635E-2</v>
      </c>
      <c r="C66">
        <f t="shared" si="3"/>
        <v>8.5836909871244635E-2</v>
      </c>
      <c r="D66">
        <v>1.3</v>
      </c>
      <c r="E66">
        <f t="shared" si="0"/>
        <v>0.5</v>
      </c>
      <c r="F66" t="s">
        <v>1100</v>
      </c>
      <c r="G66" t="s">
        <v>297</v>
      </c>
      <c r="H66" t="s">
        <v>312</v>
      </c>
      <c r="I66" t="s">
        <v>65</v>
      </c>
      <c r="J66" t="s">
        <v>415</v>
      </c>
      <c r="K66" t="s">
        <v>416</v>
      </c>
      <c r="L66" t="s">
        <v>151</v>
      </c>
      <c r="M66" t="s">
        <v>417</v>
      </c>
      <c r="N66" t="s">
        <v>418</v>
      </c>
      <c r="O66" t="s">
        <v>48</v>
      </c>
      <c r="P66" t="s">
        <v>419</v>
      </c>
      <c r="Q66" t="s">
        <v>420</v>
      </c>
      <c r="R66" t="s">
        <v>94</v>
      </c>
      <c r="S66" t="s">
        <v>224</v>
      </c>
      <c r="V66" t="s">
        <v>297</v>
      </c>
      <c r="W66" t="s">
        <v>312</v>
      </c>
      <c r="X66" t="s">
        <v>65</v>
      </c>
      <c r="Y66" t="s">
        <v>415</v>
      </c>
      <c r="Z66" t="s">
        <v>416</v>
      </c>
      <c r="AA66" t="s">
        <v>151</v>
      </c>
      <c r="AB66" t="s">
        <v>417</v>
      </c>
      <c r="AC66" t="s">
        <v>418</v>
      </c>
      <c r="AD66" t="s">
        <v>48</v>
      </c>
      <c r="AE66" t="s">
        <v>419</v>
      </c>
      <c r="AF66" t="s">
        <v>420</v>
      </c>
      <c r="AG66" t="s">
        <v>94</v>
      </c>
      <c r="AH66" t="s">
        <v>224</v>
      </c>
    </row>
    <row r="67" spans="1:34" x14ac:dyDescent="0.2">
      <c r="A67" t="s">
        <v>402</v>
      </c>
      <c r="B67">
        <f t="shared" si="3"/>
        <v>8.5836909871244635E-2</v>
      </c>
      <c r="C67">
        <f t="shared" si="3"/>
        <v>8.5836909871244635E-2</v>
      </c>
      <c r="D67">
        <v>1.2</v>
      </c>
      <c r="E67">
        <f t="shared" si="0"/>
        <v>0.39999999999999991</v>
      </c>
      <c r="F67" t="s">
        <v>1100</v>
      </c>
      <c r="G67" t="s">
        <v>297</v>
      </c>
      <c r="H67" t="s">
        <v>44</v>
      </c>
      <c r="I67" t="s">
        <v>155</v>
      </c>
      <c r="J67" t="s">
        <v>421</v>
      </c>
      <c r="K67" t="s">
        <v>88</v>
      </c>
      <c r="L67" t="s">
        <v>68</v>
      </c>
      <c r="M67" t="s">
        <v>422</v>
      </c>
      <c r="N67" t="s">
        <v>423</v>
      </c>
      <c r="O67" t="s">
        <v>67</v>
      </c>
      <c r="P67" t="s">
        <v>424</v>
      </c>
      <c r="Q67" t="s">
        <v>125</v>
      </c>
      <c r="R67" t="s">
        <v>410</v>
      </c>
      <c r="V67" t="s">
        <v>297</v>
      </c>
      <c r="W67" t="s">
        <v>44</v>
      </c>
      <c r="X67" t="s">
        <v>155</v>
      </c>
      <c r="Y67" t="s">
        <v>421</v>
      </c>
      <c r="Z67" t="s">
        <v>88</v>
      </c>
      <c r="AA67" t="s">
        <v>68</v>
      </c>
      <c r="AB67" t="s">
        <v>422</v>
      </c>
      <c r="AC67" t="s">
        <v>423</v>
      </c>
      <c r="AD67" t="s">
        <v>67</v>
      </c>
      <c r="AE67" t="s">
        <v>424</v>
      </c>
      <c r="AF67" t="s">
        <v>125</v>
      </c>
      <c r="AG67" t="s">
        <v>410</v>
      </c>
    </row>
    <row r="68" spans="1:34" x14ac:dyDescent="0.2">
      <c r="A68" t="s">
        <v>402</v>
      </c>
      <c r="B68">
        <f t="shared" si="3"/>
        <v>8.5836909871244635E-2</v>
      </c>
      <c r="C68">
        <f t="shared" si="3"/>
        <v>8.5836909871244635E-2</v>
      </c>
      <c r="D68">
        <v>1.1000000000000001</v>
      </c>
      <c r="E68">
        <f t="shared" ref="E68:E131" si="4">D68-0.8</f>
        <v>0.30000000000000004</v>
      </c>
      <c r="F68" t="s">
        <v>1100</v>
      </c>
      <c r="G68" t="s">
        <v>50</v>
      </c>
      <c r="H68" t="s">
        <v>425</v>
      </c>
      <c r="I68" t="s">
        <v>426</v>
      </c>
      <c r="J68" t="s">
        <v>186</v>
      </c>
      <c r="K68" t="s">
        <v>427</v>
      </c>
      <c r="L68" t="s">
        <v>57</v>
      </c>
      <c r="M68" t="s">
        <v>259</v>
      </c>
      <c r="N68" t="s">
        <v>428</v>
      </c>
      <c r="O68" t="s">
        <v>63</v>
      </c>
      <c r="P68" t="s">
        <v>429</v>
      </c>
      <c r="V68" t="s">
        <v>50</v>
      </c>
      <c r="W68" t="s">
        <v>425</v>
      </c>
      <c r="X68" t="s">
        <v>426</v>
      </c>
      <c r="Y68" t="s">
        <v>186</v>
      </c>
      <c r="Z68" t="s">
        <v>427</v>
      </c>
      <c r="AA68" t="s">
        <v>57</v>
      </c>
      <c r="AB68" t="s">
        <v>259</v>
      </c>
      <c r="AC68" t="s">
        <v>428</v>
      </c>
      <c r="AD68" t="s">
        <v>63</v>
      </c>
      <c r="AE68" t="s">
        <v>429</v>
      </c>
    </row>
    <row r="69" spans="1:34" x14ac:dyDescent="0.2">
      <c r="A69" t="s">
        <v>402</v>
      </c>
      <c r="B69">
        <f t="shared" si="3"/>
        <v>8.5836909871244635E-2</v>
      </c>
      <c r="C69">
        <f t="shared" si="3"/>
        <v>8.5836909871244635E-2</v>
      </c>
      <c r="D69">
        <v>1</v>
      </c>
      <c r="E69">
        <f t="shared" si="4"/>
        <v>0.19999999999999996</v>
      </c>
      <c r="F69" t="s">
        <v>1100</v>
      </c>
      <c r="G69" t="s">
        <v>72</v>
      </c>
      <c r="H69" t="s">
        <v>430</v>
      </c>
      <c r="I69" t="s">
        <v>431</v>
      </c>
      <c r="J69" t="s">
        <v>432</v>
      </c>
      <c r="K69" t="s">
        <v>98</v>
      </c>
      <c r="L69" t="s">
        <v>433</v>
      </c>
      <c r="M69" t="s">
        <v>434</v>
      </c>
      <c r="N69" t="s">
        <v>52</v>
      </c>
      <c r="O69" t="s">
        <v>138</v>
      </c>
      <c r="P69" t="s">
        <v>414</v>
      </c>
      <c r="Q69" t="s">
        <v>41</v>
      </c>
      <c r="R69" t="s">
        <v>256</v>
      </c>
      <c r="V69" t="s">
        <v>72</v>
      </c>
      <c r="W69" t="s">
        <v>430</v>
      </c>
      <c r="X69" t="s">
        <v>431</v>
      </c>
      <c r="Y69" t="s">
        <v>432</v>
      </c>
      <c r="Z69" t="s">
        <v>98</v>
      </c>
      <c r="AA69" t="s">
        <v>433</v>
      </c>
      <c r="AB69" t="s">
        <v>434</v>
      </c>
      <c r="AC69" t="s">
        <v>52</v>
      </c>
      <c r="AD69" t="s">
        <v>138</v>
      </c>
      <c r="AE69" t="s">
        <v>414</v>
      </c>
      <c r="AF69" t="s">
        <v>41</v>
      </c>
      <c r="AG69" t="s">
        <v>256</v>
      </c>
    </row>
    <row r="70" spans="1:34" x14ac:dyDescent="0.2">
      <c r="A70" t="s">
        <v>402</v>
      </c>
      <c r="B70">
        <f t="shared" si="3"/>
        <v>8.5836909871244635E-2</v>
      </c>
      <c r="C70">
        <f t="shared" si="3"/>
        <v>8.5836909871244635E-2</v>
      </c>
      <c r="D70">
        <v>0.90000000000000102</v>
      </c>
      <c r="E70">
        <f t="shared" si="4"/>
        <v>0.10000000000000098</v>
      </c>
      <c r="F70" t="s">
        <v>1100</v>
      </c>
      <c r="G70" t="s">
        <v>50</v>
      </c>
      <c r="H70" t="s">
        <v>92</v>
      </c>
      <c r="I70" t="s">
        <v>93</v>
      </c>
      <c r="J70" t="s">
        <v>94</v>
      </c>
      <c r="K70" t="s">
        <v>48</v>
      </c>
      <c r="L70" t="s">
        <v>95</v>
      </c>
      <c r="M70" t="s">
        <v>96</v>
      </c>
      <c r="N70" t="s">
        <v>260</v>
      </c>
      <c r="O70" t="s">
        <v>48</v>
      </c>
      <c r="P70" t="s">
        <v>435</v>
      </c>
      <c r="V70" t="s">
        <v>50</v>
      </c>
      <c r="W70" t="s">
        <v>92</v>
      </c>
      <c r="X70" t="s">
        <v>93</v>
      </c>
      <c r="Y70" t="s">
        <v>94</v>
      </c>
      <c r="Z70" t="s">
        <v>48</v>
      </c>
      <c r="AA70" t="s">
        <v>95</v>
      </c>
      <c r="AB70" t="s">
        <v>96</v>
      </c>
      <c r="AD70" t="s">
        <v>48</v>
      </c>
      <c r="AE70" t="s">
        <v>435</v>
      </c>
    </row>
    <row r="71" spans="1:34" x14ac:dyDescent="0.2">
      <c r="A71" t="s">
        <v>402</v>
      </c>
      <c r="B71">
        <f t="shared" si="3"/>
        <v>8.5836909871244635E-2</v>
      </c>
      <c r="C71">
        <f t="shared" si="3"/>
        <v>8.5836909871244635E-2</v>
      </c>
      <c r="D71">
        <v>0.80000000000000104</v>
      </c>
      <c r="E71">
        <f t="shared" si="4"/>
        <v>9.9920072216264089E-16</v>
      </c>
      <c r="F71" t="s">
        <v>1100</v>
      </c>
      <c r="G71" t="s">
        <v>436</v>
      </c>
      <c r="H71" t="s">
        <v>437</v>
      </c>
      <c r="I71" t="s">
        <v>68</v>
      </c>
      <c r="J71" t="s">
        <v>438</v>
      </c>
      <c r="K71" t="s">
        <v>439</v>
      </c>
      <c r="L71" t="s">
        <v>223</v>
      </c>
      <c r="M71" t="s">
        <v>440</v>
      </c>
      <c r="N71" t="s">
        <v>441</v>
      </c>
      <c r="O71" t="s">
        <v>41</v>
      </c>
      <c r="P71" t="s">
        <v>48</v>
      </c>
      <c r="Q71" t="s">
        <v>442</v>
      </c>
    </row>
    <row r="72" spans="1:34" x14ac:dyDescent="0.2">
      <c r="A72" t="s">
        <v>402</v>
      </c>
      <c r="B72">
        <f t="shared" si="3"/>
        <v>8.5836909871244635E-2</v>
      </c>
      <c r="C72">
        <f t="shared" si="3"/>
        <v>8.5836909871244635E-2</v>
      </c>
      <c r="D72">
        <v>0.70000000000000095</v>
      </c>
      <c r="E72">
        <f t="shared" si="4"/>
        <v>-9.999999999999909E-2</v>
      </c>
      <c r="F72" t="s">
        <v>1100</v>
      </c>
      <c r="G72" t="s">
        <v>297</v>
      </c>
      <c r="H72" t="s">
        <v>443</v>
      </c>
      <c r="I72" t="s">
        <v>67</v>
      </c>
      <c r="J72" t="s">
        <v>101</v>
      </c>
      <c r="K72" t="s">
        <v>44</v>
      </c>
      <c r="L72" t="s">
        <v>444</v>
      </c>
      <c r="M72" t="s">
        <v>52</v>
      </c>
      <c r="N72" t="s">
        <v>445</v>
      </c>
      <c r="O72" t="s">
        <v>109</v>
      </c>
      <c r="P72" t="s">
        <v>1</v>
      </c>
      <c r="Q72" t="s">
        <v>167</v>
      </c>
      <c r="R72" t="s">
        <v>121</v>
      </c>
      <c r="S72" t="s">
        <v>168</v>
      </c>
    </row>
    <row r="73" spans="1:34" x14ac:dyDescent="0.2">
      <c r="A73" t="s">
        <v>402</v>
      </c>
      <c r="B73">
        <f t="shared" si="3"/>
        <v>8.5836909871244635E-2</v>
      </c>
      <c r="C73">
        <f t="shared" si="3"/>
        <v>8.5836909871244635E-2</v>
      </c>
      <c r="D73">
        <v>0.6</v>
      </c>
      <c r="E73">
        <f t="shared" si="4"/>
        <v>-0.20000000000000007</v>
      </c>
      <c r="F73" t="s">
        <v>1100</v>
      </c>
      <c r="G73" t="s">
        <v>297</v>
      </c>
      <c r="H73" t="s">
        <v>446</v>
      </c>
      <c r="I73" t="s">
        <v>447</v>
      </c>
      <c r="J73" t="s">
        <v>48</v>
      </c>
      <c r="K73" t="s">
        <v>204</v>
      </c>
      <c r="L73" t="s">
        <v>448</v>
      </c>
      <c r="M73" t="s">
        <v>379</v>
      </c>
      <c r="N73" t="s">
        <v>128</v>
      </c>
      <c r="O73" t="s">
        <v>48</v>
      </c>
      <c r="P73" t="s">
        <v>449</v>
      </c>
    </row>
    <row r="74" spans="1:34" x14ac:dyDescent="0.2">
      <c r="A74" t="s">
        <v>402</v>
      </c>
      <c r="B74">
        <f t="shared" si="3"/>
        <v>8.5836909871244635E-2</v>
      </c>
      <c r="C74">
        <f t="shared" si="3"/>
        <v>8.5836909871244635E-2</v>
      </c>
      <c r="D74">
        <v>0.5</v>
      </c>
      <c r="E74">
        <f t="shared" si="4"/>
        <v>-0.30000000000000004</v>
      </c>
      <c r="F74" t="s">
        <v>1100</v>
      </c>
      <c r="G74" t="s">
        <v>72</v>
      </c>
      <c r="H74" t="s">
        <v>450</v>
      </c>
      <c r="I74" t="s">
        <v>451</v>
      </c>
      <c r="J74" t="s">
        <v>423</v>
      </c>
      <c r="K74" t="s">
        <v>109</v>
      </c>
      <c r="L74" t="s">
        <v>41</v>
      </c>
      <c r="M74" t="s">
        <v>48</v>
      </c>
      <c r="N74" t="s">
        <v>55</v>
      </c>
      <c r="O74" t="s">
        <v>452</v>
      </c>
      <c r="P74" t="s">
        <v>453</v>
      </c>
      <c r="Q74" t="s">
        <v>1</v>
      </c>
      <c r="R74" t="s">
        <v>454</v>
      </c>
      <c r="S74" t="s">
        <v>455</v>
      </c>
    </row>
    <row r="75" spans="1:34" x14ac:dyDescent="0.2">
      <c r="A75" t="s">
        <v>402</v>
      </c>
      <c r="B75">
        <f t="shared" si="3"/>
        <v>8.5836909871244635E-2</v>
      </c>
      <c r="C75">
        <f t="shared" si="3"/>
        <v>8.5836909871244635E-2</v>
      </c>
      <c r="D75">
        <v>0.4</v>
      </c>
      <c r="E75">
        <f t="shared" si="4"/>
        <v>-0.4</v>
      </c>
      <c r="F75" t="s">
        <v>1100</v>
      </c>
      <c r="G75" t="s">
        <v>297</v>
      </c>
      <c r="H75" t="s">
        <v>443</v>
      </c>
      <c r="I75" t="s">
        <v>67</v>
      </c>
      <c r="J75" t="s">
        <v>101</v>
      </c>
      <c r="K75" t="s">
        <v>44</v>
      </c>
      <c r="L75" t="s">
        <v>166</v>
      </c>
      <c r="M75" t="s">
        <v>224</v>
      </c>
      <c r="N75" t="s">
        <v>79</v>
      </c>
      <c r="O75" t="s">
        <v>456</v>
      </c>
      <c r="P75" t="s">
        <v>121</v>
      </c>
      <c r="Q75" t="s">
        <v>457</v>
      </c>
      <c r="R75" t="s">
        <v>458</v>
      </c>
      <c r="S75" t="s">
        <v>296</v>
      </c>
    </row>
    <row r="76" spans="1:34" x14ac:dyDescent="0.2">
      <c r="A76" t="s">
        <v>402</v>
      </c>
      <c r="B76">
        <f t="shared" si="3"/>
        <v>8.5836909871244635E-2</v>
      </c>
      <c r="C76">
        <f t="shared" si="3"/>
        <v>8.5836909871244635E-2</v>
      </c>
      <c r="D76">
        <v>0.3</v>
      </c>
      <c r="E76">
        <f t="shared" si="4"/>
        <v>-0.5</v>
      </c>
      <c r="F76" t="s">
        <v>1100</v>
      </c>
      <c r="G76" t="s">
        <v>72</v>
      </c>
      <c r="H76" t="s">
        <v>459</v>
      </c>
      <c r="I76" t="s">
        <v>460</v>
      </c>
      <c r="J76" t="s">
        <v>131</v>
      </c>
      <c r="K76" t="s">
        <v>438</v>
      </c>
      <c r="L76" t="s">
        <v>65</v>
      </c>
      <c r="M76" t="s">
        <v>461</v>
      </c>
      <c r="N76" t="s">
        <v>109</v>
      </c>
      <c r="O76" t="s">
        <v>147</v>
      </c>
      <c r="P76" t="s">
        <v>462</v>
      </c>
      <c r="Q76" t="s">
        <v>48</v>
      </c>
      <c r="R76" t="s">
        <v>463</v>
      </c>
    </row>
    <row r="77" spans="1:34" x14ac:dyDescent="0.2">
      <c r="A77" t="s">
        <v>402</v>
      </c>
      <c r="B77">
        <f t="shared" si="3"/>
        <v>8.5836909871244635E-2</v>
      </c>
      <c r="C77">
        <f t="shared" si="3"/>
        <v>8.5836909871244635E-2</v>
      </c>
      <c r="D77">
        <v>0.2</v>
      </c>
      <c r="E77">
        <f t="shared" si="4"/>
        <v>-0.60000000000000009</v>
      </c>
      <c r="F77" t="s">
        <v>1100</v>
      </c>
      <c r="G77" t="s">
        <v>464</v>
      </c>
      <c r="H77" t="s">
        <v>465</v>
      </c>
      <c r="I77" t="s">
        <v>466</v>
      </c>
      <c r="J77" t="s">
        <v>325</v>
      </c>
      <c r="K77" t="s">
        <v>158</v>
      </c>
      <c r="L77" t="s">
        <v>42</v>
      </c>
      <c r="M77" t="s">
        <v>209</v>
      </c>
      <c r="N77" t="s">
        <v>250</v>
      </c>
      <c r="O77" t="s">
        <v>101</v>
      </c>
      <c r="P77" t="s">
        <v>44</v>
      </c>
      <c r="Q77" t="s">
        <v>112</v>
      </c>
      <c r="R77" t="s">
        <v>175</v>
      </c>
    </row>
    <row r="78" spans="1:34" x14ac:dyDescent="0.2">
      <c r="A78" t="s">
        <v>402</v>
      </c>
      <c r="B78">
        <f t="shared" si="3"/>
        <v>8.5836909871244635E-2</v>
      </c>
      <c r="C78">
        <f t="shared" si="3"/>
        <v>8.5836909871244635E-2</v>
      </c>
      <c r="D78">
        <v>9.9999999999999895E-2</v>
      </c>
      <c r="E78">
        <f t="shared" si="4"/>
        <v>-0.70000000000000018</v>
      </c>
      <c r="F78" t="s">
        <v>1100</v>
      </c>
      <c r="G78" t="s">
        <v>50</v>
      </c>
      <c r="H78" t="s">
        <v>467</v>
      </c>
      <c r="I78" t="s">
        <v>109</v>
      </c>
      <c r="J78" t="s">
        <v>468</v>
      </c>
      <c r="K78" t="s">
        <v>1</v>
      </c>
      <c r="L78" t="s">
        <v>469</v>
      </c>
      <c r="M78" t="s">
        <v>470</v>
      </c>
      <c r="N78" t="s">
        <v>121</v>
      </c>
      <c r="O78" t="s">
        <v>48</v>
      </c>
      <c r="P78" t="s">
        <v>471</v>
      </c>
      <c r="Q78" t="s">
        <v>472</v>
      </c>
    </row>
    <row r="79" spans="1:34" x14ac:dyDescent="0.2">
      <c r="A79" t="s">
        <v>402</v>
      </c>
      <c r="B79">
        <f t="shared" si="3"/>
        <v>8.5836909871244635E-2</v>
      </c>
      <c r="C79">
        <f t="shared" si="3"/>
        <v>8.5836909871244635E-2</v>
      </c>
      <c r="D79">
        <v>0</v>
      </c>
      <c r="E79">
        <f t="shared" si="4"/>
        <v>-0.8</v>
      </c>
      <c r="F79" t="s">
        <v>1100</v>
      </c>
      <c r="G79" t="s">
        <v>473</v>
      </c>
      <c r="H79" t="s">
        <v>75</v>
      </c>
      <c r="I79" t="s">
        <v>474</v>
      </c>
      <c r="J79" t="s">
        <v>140</v>
      </c>
      <c r="K79" t="s">
        <v>260</v>
      </c>
      <c r="L79" t="s">
        <v>475</v>
      </c>
      <c r="M79" t="s">
        <v>476</v>
      </c>
      <c r="N79" t="s">
        <v>245</v>
      </c>
      <c r="O79" t="s">
        <v>48</v>
      </c>
      <c r="P79" t="s">
        <v>477</v>
      </c>
      <c r="Q79" t="s">
        <v>478</v>
      </c>
    </row>
    <row r="80" spans="1:34" x14ac:dyDescent="0.2">
      <c r="A80" t="s">
        <v>402</v>
      </c>
      <c r="B80">
        <f t="shared" si="3"/>
        <v>8.5836909871244635E-2</v>
      </c>
      <c r="C80">
        <f t="shared" si="3"/>
        <v>8.5836909871244635E-2</v>
      </c>
      <c r="D80">
        <v>-0.1</v>
      </c>
      <c r="E80">
        <f t="shared" si="4"/>
        <v>-0.9</v>
      </c>
      <c r="F80" t="s">
        <v>1100</v>
      </c>
      <c r="G80" t="s">
        <v>82</v>
      </c>
      <c r="H80" t="s">
        <v>340</v>
      </c>
      <c r="I80" t="s">
        <v>52</v>
      </c>
      <c r="J80" t="s">
        <v>135</v>
      </c>
      <c r="K80" t="s">
        <v>52</v>
      </c>
      <c r="L80" t="s">
        <v>465</v>
      </c>
      <c r="M80" t="s">
        <v>479</v>
      </c>
      <c r="N80" t="s">
        <v>306</v>
      </c>
      <c r="O80" t="s">
        <v>154</v>
      </c>
      <c r="P80" t="s">
        <v>63</v>
      </c>
      <c r="Q80" t="s">
        <v>75</v>
      </c>
      <c r="R80" t="s">
        <v>480</v>
      </c>
      <c r="S80" t="s">
        <v>403</v>
      </c>
    </row>
    <row r="81" spans="1:34" x14ac:dyDescent="0.2">
      <c r="A81" t="s">
        <v>402</v>
      </c>
      <c r="B81">
        <f t="shared" si="3"/>
        <v>8.5836909871244635E-2</v>
      </c>
      <c r="C81">
        <f t="shared" si="3"/>
        <v>8.5836909871244635E-2</v>
      </c>
      <c r="D81">
        <v>-0.2</v>
      </c>
      <c r="E81">
        <f t="shared" si="4"/>
        <v>-1</v>
      </c>
      <c r="F81" t="s">
        <v>1100</v>
      </c>
      <c r="G81" t="s">
        <v>72</v>
      </c>
      <c r="H81" t="s">
        <v>481</v>
      </c>
      <c r="I81" t="s">
        <v>111</v>
      </c>
      <c r="J81" t="s">
        <v>147</v>
      </c>
      <c r="K81" t="s">
        <v>121</v>
      </c>
      <c r="L81" t="s">
        <v>122</v>
      </c>
      <c r="M81" t="s">
        <v>482</v>
      </c>
      <c r="N81" t="s">
        <v>47</v>
      </c>
      <c r="O81" t="s">
        <v>1</v>
      </c>
      <c r="P81" t="s">
        <v>483</v>
      </c>
      <c r="Q81" t="s">
        <v>121</v>
      </c>
      <c r="R81" t="s">
        <v>484</v>
      </c>
      <c r="S81" t="s">
        <v>485</v>
      </c>
    </row>
    <row r="82" spans="1:34" x14ac:dyDescent="0.2">
      <c r="A82" t="s">
        <v>486</v>
      </c>
      <c r="B82">
        <f>1/20.9</f>
        <v>4.784688995215311E-2</v>
      </c>
      <c r="C82">
        <f>1/20.9</f>
        <v>4.784688995215311E-2</v>
      </c>
      <c r="D82">
        <v>1.7</v>
      </c>
      <c r="E82">
        <f t="shared" si="4"/>
        <v>0.89999999999999991</v>
      </c>
      <c r="F82" t="s">
        <v>1100</v>
      </c>
      <c r="G82" t="s">
        <v>473</v>
      </c>
      <c r="H82" t="s">
        <v>487</v>
      </c>
      <c r="I82" t="s">
        <v>79</v>
      </c>
      <c r="J82" t="s">
        <v>80</v>
      </c>
      <c r="K82" t="s">
        <v>488</v>
      </c>
      <c r="L82" t="s">
        <v>489</v>
      </c>
      <c r="M82" t="s">
        <v>68</v>
      </c>
      <c r="N82" t="s">
        <v>119</v>
      </c>
      <c r="O82" t="s">
        <v>65</v>
      </c>
      <c r="P82" t="s">
        <v>490</v>
      </c>
      <c r="Q82" t="s">
        <v>122</v>
      </c>
      <c r="R82" t="s">
        <v>108</v>
      </c>
      <c r="V82" t="s">
        <v>473</v>
      </c>
      <c r="W82" t="s">
        <v>487</v>
      </c>
      <c r="X82" t="s">
        <v>79</v>
      </c>
      <c r="Y82" t="s">
        <v>80</v>
      </c>
      <c r="Z82" t="s">
        <v>488</v>
      </c>
      <c r="AA82" t="s">
        <v>489</v>
      </c>
      <c r="AB82" t="s">
        <v>68</v>
      </c>
      <c r="AC82" t="s">
        <v>119</v>
      </c>
      <c r="AD82" t="s">
        <v>65</v>
      </c>
      <c r="AE82" t="s">
        <v>490</v>
      </c>
      <c r="AF82" t="s">
        <v>122</v>
      </c>
      <c r="AG82" t="s">
        <v>108</v>
      </c>
    </row>
    <row r="83" spans="1:34" x14ac:dyDescent="0.2">
      <c r="A83" t="s">
        <v>486</v>
      </c>
      <c r="B83">
        <f t="shared" ref="B83:C101" si="5">1/20.9</f>
        <v>4.784688995215311E-2</v>
      </c>
      <c r="C83">
        <f t="shared" si="5"/>
        <v>4.784688995215311E-2</v>
      </c>
      <c r="D83">
        <v>1.6</v>
      </c>
      <c r="E83">
        <f t="shared" si="4"/>
        <v>0.8</v>
      </c>
      <c r="F83" t="s">
        <v>1100</v>
      </c>
      <c r="G83" t="s">
        <v>269</v>
      </c>
      <c r="H83" t="s">
        <v>437</v>
      </c>
      <c r="I83" t="s">
        <v>63</v>
      </c>
      <c r="J83" t="s">
        <v>75</v>
      </c>
      <c r="K83" t="s">
        <v>491</v>
      </c>
      <c r="L83" t="s">
        <v>52</v>
      </c>
      <c r="M83" t="s">
        <v>492</v>
      </c>
      <c r="N83" t="s">
        <v>260</v>
      </c>
      <c r="O83" t="s">
        <v>1</v>
      </c>
      <c r="P83" t="s">
        <v>493</v>
      </c>
      <c r="Q83" t="s">
        <v>121</v>
      </c>
      <c r="R83" t="s">
        <v>494</v>
      </c>
      <c r="V83" t="s">
        <v>269</v>
      </c>
      <c r="W83" t="s">
        <v>437</v>
      </c>
      <c r="X83" t="s">
        <v>63</v>
      </c>
      <c r="Y83" t="s">
        <v>75</v>
      </c>
      <c r="Z83" t="s">
        <v>491</v>
      </c>
      <c r="AA83" t="s">
        <v>52</v>
      </c>
      <c r="AB83" t="s">
        <v>492</v>
      </c>
      <c r="AC83" t="s">
        <v>260</v>
      </c>
      <c r="AD83" t="s">
        <v>1</v>
      </c>
      <c r="AE83" t="s">
        <v>493</v>
      </c>
      <c r="AF83" t="s">
        <v>121</v>
      </c>
      <c r="AG83" t="s">
        <v>494</v>
      </c>
    </row>
    <row r="84" spans="1:34" x14ac:dyDescent="0.2">
      <c r="A84" t="s">
        <v>486</v>
      </c>
      <c r="B84">
        <f t="shared" si="5"/>
        <v>4.784688995215311E-2</v>
      </c>
      <c r="C84">
        <f t="shared" si="5"/>
        <v>4.784688995215311E-2</v>
      </c>
      <c r="D84">
        <v>1.5</v>
      </c>
      <c r="E84">
        <f t="shared" si="4"/>
        <v>0.7</v>
      </c>
      <c r="F84" t="s">
        <v>1100</v>
      </c>
      <c r="G84" t="s">
        <v>50</v>
      </c>
      <c r="H84" t="s">
        <v>75</v>
      </c>
      <c r="I84" t="s">
        <v>474</v>
      </c>
      <c r="J84" t="s">
        <v>140</v>
      </c>
      <c r="K84" t="s">
        <v>260</v>
      </c>
      <c r="L84" t="s">
        <v>475</v>
      </c>
      <c r="M84" t="s">
        <v>476</v>
      </c>
      <c r="N84" t="s">
        <v>245</v>
      </c>
      <c r="O84" t="s">
        <v>98</v>
      </c>
      <c r="P84" t="s">
        <v>495</v>
      </c>
      <c r="Q84" t="s">
        <v>496</v>
      </c>
      <c r="R84" t="s">
        <v>478</v>
      </c>
      <c r="V84" t="s">
        <v>50</v>
      </c>
      <c r="W84" t="s">
        <v>75</v>
      </c>
      <c r="X84" t="s">
        <v>474</v>
      </c>
      <c r="Y84" t="s">
        <v>140</v>
      </c>
      <c r="Z84" t="s">
        <v>260</v>
      </c>
      <c r="AA84" t="s">
        <v>475</v>
      </c>
      <c r="AB84" t="s">
        <v>476</v>
      </c>
      <c r="AC84" t="s">
        <v>245</v>
      </c>
      <c r="AD84" t="s">
        <v>98</v>
      </c>
      <c r="AE84" t="s">
        <v>495</v>
      </c>
      <c r="AF84" t="s">
        <v>496</v>
      </c>
      <c r="AG84" t="s">
        <v>478</v>
      </c>
    </row>
    <row r="85" spans="1:34" x14ac:dyDescent="0.2">
      <c r="A85" t="s">
        <v>486</v>
      </c>
      <c r="B85">
        <f t="shared" si="5"/>
        <v>4.784688995215311E-2</v>
      </c>
      <c r="C85">
        <f t="shared" si="5"/>
        <v>4.784688995215311E-2</v>
      </c>
      <c r="D85">
        <v>1.4</v>
      </c>
      <c r="E85">
        <f t="shared" si="4"/>
        <v>0.59999999999999987</v>
      </c>
      <c r="F85" t="s">
        <v>1100</v>
      </c>
      <c r="G85" t="s">
        <v>318</v>
      </c>
      <c r="H85" t="s">
        <v>497</v>
      </c>
      <c r="I85" t="s">
        <v>498</v>
      </c>
      <c r="J85" t="s">
        <v>496</v>
      </c>
      <c r="K85" t="s">
        <v>52</v>
      </c>
      <c r="L85" t="s">
        <v>54</v>
      </c>
      <c r="M85" t="s">
        <v>1</v>
      </c>
      <c r="N85" t="s">
        <v>499</v>
      </c>
      <c r="O85" t="s">
        <v>500</v>
      </c>
      <c r="P85" t="s">
        <v>52</v>
      </c>
      <c r="Q85" t="s">
        <v>48</v>
      </c>
      <c r="R85" t="s">
        <v>501</v>
      </c>
      <c r="S85" t="s">
        <v>502</v>
      </c>
      <c r="V85" t="s">
        <v>318</v>
      </c>
      <c r="W85" t="s">
        <v>497</v>
      </c>
      <c r="X85" t="s">
        <v>498</v>
      </c>
      <c r="Y85" t="s">
        <v>496</v>
      </c>
      <c r="Z85" t="s">
        <v>52</v>
      </c>
      <c r="AA85" t="s">
        <v>54</v>
      </c>
      <c r="AB85" t="s">
        <v>1</v>
      </c>
      <c r="AC85" t="s">
        <v>499</v>
      </c>
      <c r="AD85" t="s">
        <v>500</v>
      </c>
      <c r="AE85" t="s">
        <v>52</v>
      </c>
      <c r="AF85" t="s">
        <v>48</v>
      </c>
      <c r="AG85" t="s">
        <v>501</v>
      </c>
      <c r="AH85" t="s">
        <v>502</v>
      </c>
    </row>
    <row r="86" spans="1:34" x14ac:dyDescent="0.2">
      <c r="A86" t="s">
        <v>486</v>
      </c>
      <c r="B86">
        <f t="shared" si="5"/>
        <v>4.784688995215311E-2</v>
      </c>
      <c r="C86">
        <f t="shared" si="5"/>
        <v>4.784688995215311E-2</v>
      </c>
      <c r="D86">
        <v>1.3</v>
      </c>
      <c r="E86">
        <f t="shared" si="4"/>
        <v>0.5</v>
      </c>
      <c r="F86" t="s">
        <v>1100</v>
      </c>
      <c r="G86" t="s">
        <v>72</v>
      </c>
      <c r="H86" t="s">
        <v>86</v>
      </c>
      <c r="I86" t="s">
        <v>503</v>
      </c>
      <c r="J86" t="s">
        <v>64</v>
      </c>
      <c r="K86" t="s">
        <v>504</v>
      </c>
      <c r="L86" t="s">
        <v>504</v>
      </c>
      <c r="M86" t="s">
        <v>505</v>
      </c>
      <c r="N86" t="s">
        <v>506</v>
      </c>
      <c r="O86" t="s">
        <v>154</v>
      </c>
      <c r="P86" t="s">
        <v>416</v>
      </c>
      <c r="Q86" t="s">
        <v>507</v>
      </c>
      <c r="R86" t="s">
        <v>342</v>
      </c>
      <c r="V86" t="s">
        <v>72</v>
      </c>
      <c r="W86" t="s">
        <v>86</v>
      </c>
      <c r="X86" t="s">
        <v>503</v>
      </c>
      <c r="Y86" t="s">
        <v>64</v>
      </c>
      <c r="Z86" t="s">
        <v>504</v>
      </c>
      <c r="AD86" t="s">
        <v>154</v>
      </c>
      <c r="AE86" t="s">
        <v>416</v>
      </c>
    </row>
    <row r="87" spans="1:34" x14ac:dyDescent="0.2">
      <c r="A87" t="s">
        <v>486</v>
      </c>
      <c r="B87">
        <f t="shared" si="5"/>
        <v>4.784688995215311E-2</v>
      </c>
      <c r="C87">
        <f t="shared" si="5"/>
        <v>4.784688995215311E-2</v>
      </c>
      <c r="D87">
        <v>1.2</v>
      </c>
      <c r="E87">
        <f t="shared" si="4"/>
        <v>0.39999999999999991</v>
      </c>
      <c r="F87" t="s">
        <v>1100</v>
      </c>
      <c r="G87" t="s">
        <v>72</v>
      </c>
      <c r="H87" t="s">
        <v>235</v>
      </c>
      <c r="I87" t="s">
        <v>340</v>
      </c>
      <c r="J87" t="s">
        <v>48</v>
      </c>
      <c r="K87" t="s">
        <v>237</v>
      </c>
      <c r="L87" t="s">
        <v>52</v>
      </c>
      <c r="M87" t="s">
        <v>508</v>
      </c>
      <c r="N87" t="s">
        <v>238</v>
      </c>
      <c r="O87" t="s">
        <v>52</v>
      </c>
      <c r="P87" t="s">
        <v>239</v>
      </c>
      <c r="Q87" t="s">
        <v>1</v>
      </c>
      <c r="R87" t="s">
        <v>509</v>
      </c>
    </row>
    <row r="88" spans="1:34" x14ac:dyDescent="0.2">
      <c r="A88" t="s">
        <v>486</v>
      </c>
      <c r="B88">
        <f t="shared" si="5"/>
        <v>4.784688995215311E-2</v>
      </c>
      <c r="C88">
        <f t="shared" si="5"/>
        <v>4.784688995215311E-2</v>
      </c>
      <c r="D88">
        <v>1.1000000000000001</v>
      </c>
      <c r="E88">
        <f t="shared" si="4"/>
        <v>0.30000000000000004</v>
      </c>
      <c r="F88" t="s">
        <v>1100</v>
      </c>
      <c r="G88" t="s">
        <v>182</v>
      </c>
      <c r="H88" t="s">
        <v>510</v>
      </c>
      <c r="I88" t="s">
        <v>511</v>
      </c>
      <c r="J88" t="s">
        <v>1</v>
      </c>
      <c r="K88" t="s">
        <v>293</v>
      </c>
      <c r="L88" t="s">
        <v>512</v>
      </c>
      <c r="M88" t="s">
        <v>47</v>
      </c>
      <c r="N88" t="s">
        <v>513</v>
      </c>
      <c r="O88" t="s">
        <v>57</v>
      </c>
      <c r="P88" t="s">
        <v>514</v>
      </c>
    </row>
    <row r="89" spans="1:34" x14ac:dyDescent="0.2">
      <c r="A89" t="s">
        <v>486</v>
      </c>
      <c r="B89">
        <f t="shared" si="5"/>
        <v>4.784688995215311E-2</v>
      </c>
      <c r="C89">
        <f t="shared" si="5"/>
        <v>4.784688995215311E-2</v>
      </c>
      <c r="D89">
        <v>1</v>
      </c>
      <c r="E89">
        <f t="shared" si="4"/>
        <v>0.19999999999999996</v>
      </c>
      <c r="F89" t="s">
        <v>1100</v>
      </c>
      <c r="G89" t="s">
        <v>473</v>
      </c>
      <c r="H89" t="s">
        <v>515</v>
      </c>
      <c r="I89" t="s">
        <v>1</v>
      </c>
      <c r="J89" t="s">
        <v>341</v>
      </c>
      <c r="K89" t="s">
        <v>121</v>
      </c>
      <c r="L89" t="s">
        <v>516</v>
      </c>
      <c r="M89" t="s">
        <v>52</v>
      </c>
      <c r="N89" t="s">
        <v>122</v>
      </c>
      <c r="O89" t="s">
        <v>319</v>
      </c>
      <c r="P89" t="s">
        <v>245</v>
      </c>
      <c r="Q89" t="s">
        <v>517</v>
      </c>
      <c r="R89" t="s">
        <v>52</v>
      </c>
      <c r="S89" t="s">
        <v>518</v>
      </c>
    </row>
    <row r="90" spans="1:34" x14ac:dyDescent="0.2">
      <c r="A90" t="s">
        <v>486</v>
      </c>
      <c r="B90">
        <f t="shared" si="5"/>
        <v>4.784688995215311E-2</v>
      </c>
      <c r="C90">
        <f t="shared" si="5"/>
        <v>4.784688995215311E-2</v>
      </c>
      <c r="D90">
        <v>0.90000000000000102</v>
      </c>
      <c r="E90">
        <f t="shared" si="4"/>
        <v>0.10000000000000098</v>
      </c>
      <c r="F90" t="s">
        <v>1100</v>
      </c>
      <c r="G90" t="s">
        <v>269</v>
      </c>
      <c r="H90" t="s">
        <v>437</v>
      </c>
      <c r="I90" t="s">
        <v>63</v>
      </c>
      <c r="J90" t="s">
        <v>75</v>
      </c>
      <c r="K90" t="s">
        <v>519</v>
      </c>
      <c r="L90" t="s">
        <v>154</v>
      </c>
      <c r="M90" t="s">
        <v>143</v>
      </c>
      <c r="N90" t="s">
        <v>69</v>
      </c>
      <c r="O90" t="s">
        <v>480</v>
      </c>
      <c r="P90" t="s">
        <v>520</v>
      </c>
      <c r="Q90" t="s">
        <v>52</v>
      </c>
      <c r="R90" t="s">
        <v>421</v>
      </c>
    </row>
    <row r="91" spans="1:34" x14ac:dyDescent="0.2">
      <c r="A91" t="s">
        <v>486</v>
      </c>
      <c r="B91">
        <f t="shared" si="5"/>
        <v>4.784688995215311E-2</v>
      </c>
      <c r="C91">
        <f t="shared" si="5"/>
        <v>4.784688995215311E-2</v>
      </c>
      <c r="D91">
        <v>0.80000000000000104</v>
      </c>
      <c r="E91">
        <f t="shared" si="4"/>
        <v>9.9920072216264089E-16</v>
      </c>
      <c r="F91" t="s">
        <v>1100</v>
      </c>
      <c r="G91" t="s">
        <v>210</v>
      </c>
      <c r="H91" t="s">
        <v>416</v>
      </c>
      <c r="I91" t="s">
        <v>258</v>
      </c>
      <c r="J91" t="s">
        <v>246</v>
      </c>
      <c r="K91" t="s">
        <v>68</v>
      </c>
      <c r="L91" t="s">
        <v>193</v>
      </c>
      <c r="M91" t="s">
        <v>340</v>
      </c>
      <c r="N91" t="s">
        <v>521</v>
      </c>
      <c r="O91" t="s">
        <v>124</v>
      </c>
      <c r="P91" t="s">
        <v>522</v>
      </c>
      <c r="Q91" t="s">
        <v>126</v>
      </c>
    </row>
    <row r="92" spans="1:34" x14ac:dyDescent="0.2">
      <c r="A92" t="s">
        <v>486</v>
      </c>
      <c r="B92">
        <f t="shared" si="5"/>
        <v>4.784688995215311E-2</v>
      </c>
      <c r="C92">
        <f t="shared" si="5"/>
        <v>4.784688995215311E-2</v>
      </c>
      <c r="D92">
        <v>0.70000000000000095</v>
      </c>
      <c r="E92">
        <f t="shared" si="4"/>
        <v>-9.999999999999909E-2</v>
      </c>
      <c r="F92" t="s">
        <v>1100</v>
      </c>
      <c r="G92" t="s">
        <v>297</v>
      </c>
      <c r="H92" t="s">
        <v>443</v>
      </c>
      <c r="I92" t="s">
        <v>67</v>
      </c>
      <c r="J92" t="s">
        <v>101</v>
      </c>
      <c r="K92" t="s">
        <v>44</v>
      </c>
      <c r="L92" t="s">
        <v>45</v>
      </c>
      <c r="M92" t="s">
        <v>523</v>
      </c>
      <c r="N92" t="s">
        <v>52</v>
      </c>
      <c r="O92" t="s">
        <v>524</v>
      </c>
      <c r="P92" t="s">
        <v>48</v>
      </c>
      <c r="Q92" t="s">
        <v>525</v>
      </c>
      <c r="R92" t="s">
        <v>52</v>
      </c>
      <c r="S92" t="s">
        <v>186</v>
      </c>
      <c r="T92" t="s">
        <v>235</v>
      </c>
    </row>
    <row r="93" spans="1:34" x14ac:dyDescent="0.2">
      <c r="A93" t="s">
        <v>486</v>
      </c>
      <c r="B93">
        <f t="shared" si="5"/>
        <v>4.784688995215311E-2</v>
      </c>
      <c r="C93">
        <f t="shared" si="5"/>
        <v>4.784688995215311E-2</v>
      </c>
      <c r="D93">
        <v>0.6</v>
      </c>
      <c r="E93">
        <f t="shared" si="4"/>
        <v>-0.20000000000000007</v>
      </c>
      <c r="F93" t="s">
        <v>1100</v>
      </c>
      <c r="G93" t="s">
        <v>526</v>
      </c>
      <c r="H93" t="s">
        <v>68</v>
      </c>
      <c r="I93" t="s">
        <v>144</v>
      </c>
      <c r="J93" t="s">
        <v>268</v>
      </c>
      <c r="K93" t="s">
        <v>147</v>
      </c>
      <c r="L93" t="s">
        <v>68</v>
      </c>
      <c r="M93" t="s">
        <v>119</v>
      </c>
      <c r="N93" t="s">
        <v>52</v>
      </c>
      <c r="O93" t="s">
        <v>113</v>
      </c>
      <c r="P93" t="s">
        <v>77</v>
      </c>
      <c r="Q93" t="s">
        <v>85</v>
      </c>
      <c r="R93" t="s">
        <v>246</v>
      </c>
      <c r="S93" t="s">
        <v>527</v>
      </c>
    </row>
    <row r="94" spans="1:34" x14ac:dyDescent="0.2">
      <c r="A94" t="s">
        <v>486</v>
      </c>
      <c r="B94">
        <f t="shared" si="5"/>
        <v>4.784688995215311E-2</v>
      </c>
      <c r="C94">
        <f t="shared" si="5"/>
        <v>4.784688995215311E-2</v>
      </c>
      <c r="D94">
        <v>0.5</v>
      </c>
      <c r="E94">
        <f t="shared" si="4"/>
        <v>-0.30000000000000004</v>
      </c>
      <c r="F94" t="s">
        <v>1100</v>
      </c>
      <c r="G94" t="s">
        <v>72</v>
      </c>
      <c r="H94" t="s">
        <v>78</v>
      </c>
      <c r="I94" t="s">
        <v>164</v>
      </c>
      <c r="J94" t="s">
        <v>143</v>
      </c>
      <c r="K94" t="s">
        <v>165</v>
      </c>
      <c r="L94" t="s">
        <v>52</v>
      </c>
      <c r="M94" t="s">
        <v>166</v>
      </c>
      <c r="N94" t="s">
        <v>75</v>
      </c>
      <c r="O94" t="s">
        <v>1</v>
      </c>
      <c r="P94" t="s">
        <v>528</v>
      </c>
      <c r="Q94" t="s">
        <v>121</v>
      </c>
      <c r="R94" t="s">
        <v>529</v>
      </c>
    </row>
    <row r="95" spans="1:34" x14ac:dyDescent="0.2">
      <c r="A95" t="s">
        <v>486</v>
      </c>
      <c r="B95">
        <f t="shared" si="5"/>
        <v>4.784688995215311E-2</v>
      </c>
      <c r="C95">
        <f t="shared" si="5"/>
        <v>4.784688995215311E-2</v>
      </c>
      <c r="D95">
        <v>0.4</v>
      </c>
      <c r="E95">
        <f t="shared" si="4"/>
        <v>-0.4</v>
      </c>
      <c r="F95" t="s">
        <v>1100</v>
      </c>
      <c r="G95" t="s">
        <v>297</v>
      </c>
      <c r="H95" t="s">
        <v>443</v>
      </c>
      <c r="I95" t="s">
        <v>67</v>
      </c>
      <c r="J95" t="s">
        <v>101</v>
      </c>
      <c r="K95" t="s">
        <v>44</v>
      </c>
      <c r="L95" t="s">
        <v>166</v>
      </c>
      <c r="M95" t="s">
        <v>224</v>
      </c>
      <c r="N95" t="s">
        <v>530</v>
      </c>
      <c r="O95" t="s">
        <v>67</v>
      </c>
      <c r="P95" t="s">
        <v>531</v>
      </c>
      <c r="Q95" t="s">
        <v>532</v>
      </c>
    </row>
    <row r="96" spans="1:34" x14ac:dyDescent="0.2">
      <c r="A96" t="s">
        <v>486</v>
      </c>
      <c r="B96">
        <f t="shared" si="5"/>
        <v>4.784688995215311E-2</v>
      </c>
      <c r="C96">
        <f t="shared" si="5"/>
        <v>4.784688995215311E-2</v>
      </c>
      <c r="D96">
        <v>0.3</v>
      </c>
      <c r="E96">
        <f t="shared" si="4"/>
        <v>-0.5</v>
      </c>
      <c r="F96" t="s">
        <v>1100</v>
      </c>
      <c r="G96" t="s">
        <v>82</v>
      </c>
      <c r="H96" t="s">
        <v>64</v>
      </c>
      <c r="I96" t="s">
        <v>65</v>
      </c>
      <c r="J96" t="s">
        <v>223</v>
      </c>
      <c r="K96" t="s">
        <v>48</v>
      </c>
      <c r="L96" t="s">
        <v>533</v>
      </c>
      <c r="M96" t="s">
        <v>534</v>
      </c>
      <c r="N96" t="s">
        <v>535</v>
      </c>
      <c r="O96" t="s">
        <v>536</v>
      </c>
      <c r="P96" t="s">
        <v>48</v>
      </c>
      <c r="Q96" t="s">
        <v>308</v>
      </c>
      <c r="R96" t="s">
        <v>537</v>
      </c>
    </row>
    <row r="97" spans="1:20" x14ac:dyDescent="0.2">
      <c r="A97" t="s">
        <v>486</v>
      </c>
      <c r="B97">
        <f t="shared" si="5"/>
        <v>4.784688995215311E-2</v>
      </c>
      <c r="C97">
        <f t="shared" si="5"/>
        <v>4.784688995215311E-2</v>
      </c>
      <c r="D97">
        <v>0.2</v>
      </c>
      <c r="E97">
        <f t="shared" si="4"/>
        <v>-0.60000000000000009</v>
      </c>
      <c r="F97" t="s">
        <v>1100</v>
      </c>
      <c r="G97" t="s">
        <v>297</v>
      </c>
      <c r="H97" t="s">
        <v>538</v>
      </c>
      <c r="I97" t="s">
        <v>453</v>
      </c>
      <c r="J97" t="s">
        <v>1</v>
      </c>
      <c r="K97" t="s">
        <v>343</v>
      </c>
      <c r="L97" t="s">
        <v>306</v>
      </c>
      <c r="M97" t="s">
        <v>140</v>
      </c>
      <c r="N97" t="s">
        <v>186</v>
      </c>
      <c r="O97" t="s">
        <v>539</v>
      </c>
      <c r="P97" t="s">
        <v>57</v>
      </c>
      <c r="Q97" t="s">
        <v>303</v>
      </c>
      <c r="R97" t="s">
        <v>52</v>
      </c>
      <c r="S97" t="s">
        <v>540</v>
      </c>
    </row>
    <row r="98" spans="1:20" x14ac:dyDescent="0.2">
      <c r="A98" t="s">
        <v>486</v>
      </c>
      <c r="B98">
        <f t="shared" si="5"/>
        <v>4.784688995215311E-2</v>
      </c>
      <c r="C98">
        <f t="shared" si="5"/>
        <v>4.784688995215311E-2</v>
      </c>
      <c r="D98">
        <v>9.9999999999999895E-2</v>
      </c>
      <c r="E98">
        <f t="shared" si="4"/>
        <v>-0.70000000000000018</v>
      </c>
      <c r="F98" t="s">
        <v>1100</v>
      </c>
      <c r="G98" t="s">
        <v>541</v>
      </c>
      <c r="H98" t="s">
        <v>542</v>
      </c>
      <c r="I98" t="s">
        <v>102</v>
      </c>
      <c r="J98" t="s">
        <v>480</v>
      </c>
      <c r="K98" t="s">
        <v>543</v>
      </c>
      <c r="L98" t="s">
        <v>40</v>
      </c>
      <c r="M98" t="s">
        <v>41</v>
      </c>
      <c r="N98" t="s">
        <v>48</v>
      </c>
      <c r="O98" t="s">
        <v>544</v>
      </c>
      <c r="P98" t="s">
        <v>63</v>
      </c>
      <c r="Q98" t="s">
        <v>357</v>
      </c>
      <c r="R98" t="s">
        <v>480</v>
      </c>
      <c r="S98" t="s">
        <v>545</v>
      </c>
    </row>
    <row r="99" spans="1:20" x14ac:dyDescent="0.2">
      <c r="A99" t="s">
        <v>486</v>
      </c>
      <c r="B99">
        <f t="shared" si="5"/>
        <v>4.784688995215311E-2</v>
      </c>
      <c r="C99">
        <f t="shared" si="5"/>
        <v>4.784688995215311E-2</v>
      </c>
      <c r="D99">
        <v>0</v>
      </c>
      <c r="E99">
        <f t="shared" si="4"/>
        <v>-0.8</v>
      </c>
      <c r="F99" t="s">
        <v>1100</v>
      </c>
      <c r="G99" t="s">
        <v>297</v>
      </c>
      <c r="H99" t="s">
        <v>437</v>
      </c>
      <c r="I99" t="s">
        <v>546</v>
      </c>
      <c r="J99" t="s">
        <v>119</v>
      </c>
      <c r="K99" t="s">
        <v>76</v>
      </c>
      <c r="L99" t="s">
        <v>547</v>
      </c>
      <c r="M99" t="s">
        <v>41</v>
      </c>
      <c r="N99" t="s">
        <v>186</v>
      </c>
      <c r="O99" t="s">
        <v>233</v>
      </c>
      <c r="P99" t="s">
        <v>94</v>
      </c>
      <c r="Q99" t="s">
        <v>1</v>
      </c>
      <c r="R99" t="s">
        <v>548</v>
      </c>
      <c r="S99" t="s">
        <v>549</v>
      </c>
    </row>
    <row r="100" spans="1:20" x14ac:dyDescent="0.2">
      <c r="A100" t="s">
        <v>486</v>
      </c>
      <c r="B100">
        <f t="shared" si="5"/>
        <v>4.784688995215311E-2</v>
      </c>
      <c r="C100">
        <f t="shared" si="5"/>
        <v>4.784688995215311E-2</v>
      </c>
      <c r="D100">
        <v>-0.1</v>
      </c>
      <c r="E100">
        <f t="shared" si="4"/>
        <v>-0.9</v>
      </c>
      <c r="F100" t="s">
        <v>1100</v>
      </c>
      <c r="G100" t="s">
        <v>72</v>
      </c>
      <c r="H100" t="s">
        <v>550</v>
      </c>
      <c r="I100" t="s">
        <v>51</v>
      </c>
      <c r="J100" t="s">
        <v>289</v>
      </c>
      <c r="K100" t="s">
        <v>145</v>
      </c>
      <c r="L100" t="s">
        <v>245</v>
      </c>
      <c r="M100" t="s">
        <v>48</v>
      </c>
      <c r="N100" t="s">
        <v>551</v>
      </c>
      <c r="O100" t="s">
        <v>552</v>
      </c>
      <c r="P100" t="s">
        <v>111</v>
      </c>
      <c r="Q100" t="s">
        <v>158</v>
      </c>
    </row>
    <row r="101" spans="1:20" x14ac:dyDescent="0.2">
      <c r="A101" t="s">
        <v>486</v>
      </c>
      <c r="B101">
        <f t="shared" si="5"/>
        <v>4.784688995215311E-2</v>
      </c>
      <c r="C101">
        <f t="shared" si="5"/>
        <v>4.784688995215311E-2</v>
      </c>
      <c r="D101">
        <v>-0.2</v>
      </c>
      <c r="E101">
        <f t="shared" si="4"/>
        <v>-1</v>
      </c>
      <c r="F101" t="s">
        <v>1100</v>
      </c>
      <c r="G101" t="s">
        <v>297</v>
      </c>
      <c r="H101" t="s">
        <v>415</v>
      </c>
      <c r="I101" t="s">
        <v>67</v>
      </c>
      <c r="J101" t="s">
        <v>68</v>
      </c>
      <c r="K101" t="s">
        <v>44</v>
      </c>
      <c r="L101" t="s">
        <v>194</v>
      </c>
      <c r="M101" t="s">
        <v>278</v>
      </c>
      <c r="N101" t="s">
        <v>553</v>
      </c>
      <c r="O101" t="s">
        <v>48</v>
      </c>
      <c r="P101" t="s">
        <v>554</v>
      </c>
      <c r="Q101" t="s">
        <v>555</v>
      </c>
      <c r="R101" t="s">
        <v>134</v>
      </c>
    </row>
    <row r="102" spans="1:20" x14ac:dyDescent="0.2">
      <c r="A102" t="s">
        <v>556</v>
      </c>
      <c r="B102">
        <f>1/36.78</f>
        <v>2.7188689505165849E-2</v>
      </c>
      <c r="C102">
        <f>1/36.78</f>
        <v>2.7188689505165849E-2</v>
      </c>
      <c r="D102">
        <v>1.7</v>
      </c>
      <c r="E102">
        <f t="shared" si="4"/>
        <v>0.89999999999999991</v>
      </c>
      <c r="F102" t="s">
        <v>1100</v>
      </c>
      <c r="G102" t="s">
        <v>72</v>
      </c>
      <c r="H102" t="s">
        <v>550</v>
      </c>
      <c r="I102" t="s">
        <v>51</v>
      </c>
      <c r="J102" t="s">
        <v>557</v>
      </c>
      <c r="K102" t="s">
        <v>41</v>
      </c>
      <c r="L102" t="s">
        <v>48</v>
      </c>
      <c r="M102" t="s">
        <v>225</v>
      </c>
      <c r="N102" t="s">
        <v>121</v>
      </c>
      <c r="O102" t="s">
        <v>48</v>
      </c>
      <c r="P102" t="s">
        <v>558</v>
      </c>
      <c r="Q102" t="s">
        <v>552</v>
      </c>
    </row>
    <row r="103" spans="1:20" x14ac:dyDescent="0.2">
      <c r="A103" t="s">
        <v>556</v>
      </c>
      <c r="B103">
        <f t="shared" ref="B103:C121" si="6">1/36.78</f>
        <v>2.7188689505165849E-2</v>
      </c>
      <c r="C103">
        <f t="shared" si="6"/>
        <v>2.7188689505165849E-2</v>
      </c>
      <c r="D103">
        <v>1.6</v>
      </c>
      <c r="E103">
        <f t="shared" si="4"/>
        <v>0.8</v>
      </c>
      <c r="F103" t="s">
        <v>1100</v>
      </c>
      <c r="G103" t="s">
        <v>559</v>
      </c>
      <c r="H103" t="s">
        <v>63</v>
      </c>
      <c r="I103" t="s">
        <v>151</v>
      </c>
      <c r="J103" t="s">
        <v>205</v>
      </c>
      <c r="K103" t="s">
        <v>52</v>
      </c>
      <c r="L103" t="s">
        <v>500</v>
      </c>
      <c r="M103" t="s">
        <v>465</v>
      </c>
      <c r="N103" t="s">
        <v>560</v>
      </c>
      <c r="O103" t="s">
        <v>174</v>
      </c>
      <c r="P103" t="s">
        <v>52</v>
      </c>
      <c r="Q103" t="s">
        <v>48</v>
      </c>
      <c r="R103" t="s">
        <v>561</v>
      </c>
    </row>
    <row r="104" spans="1:20" x14ac:dyDescent="0.2">
      <c r="A104" t="s">
        <v>556</v>
      </c>
      <c r="B104">
        <f t="shared" si="6"/>
        <v>2.7188689505165849E-2</v>
      </c>
      <c r="C104">
        <f t="shared" si="6"/>
        <v>2.7188689505165849E-2</v>
      </c>
      <c r="D104">
        <v>1.5</v>
      </c>
      <c r="E104">
        <f t="shared" si="4"/>
        <v>0.7</v>
      </c>
      <c r="F104" t="s">
        <v>1100</v>
      </c>
      <c r="G104" t="s">
        <v>473</v>
      </c>
      <c r="H104" t="s">
        <v>144</v>
      </c>
      <c r="I104" t="s">
        <v>65</v>
      </c>
      <c r="J104" t="s">
        <v>562</v>
      </c>
      <c r="K104" t="s">
        <v>41</v>
      </c>
      <c r="L104" t="s">
        <v>48</v>
      </c>
      <c r="M104" t="s">
        <v>419</v>
      </c>
      <c r="N104" t="s">
        <v>376</v>
      </c>
      <c r="O104" t="s">
        <v>94</v>
      </c>
      <c r="P104" t="s">
        <v>48</v>
      </c>
      <c r="Q104" t="s">
        <v>285</v>
      </c>
      <c r="R104" t="s">
        <v>563</v>
      </c>
      <c r="S104" t="s">
        <v>564</v>
      </c>
    </row>
    <row r="105" spans="1:20" x14ac:dyDescent="0.2">
      <c r="A105" t="s">
        <v>556</v>
      </c>
      <c r="B105">
        <f t="shared" si="6"/>
        <v>2.7188689505165849E-2</v>
      </c>
      <c r="C105">
        <f t="shared" si="6"/>
        <v>2.7188689505165849E-2</v>
      </c>
      <c r="D105">
        <v>1.4</v>
      </c>
      <c r="E105">
        <f t="shared" si="4"/>
        <v>0.59999999999999987</v>
      </c>
      <c r="F105" t="s">
        <v>1100</v>
      </c>
      <c r="G105" t="s">
        <v>297</v>
      </c>
      <c r="H105" t="s">
        <v>538</v>
      </c>
      <c r="I105" t="s">
        <v>65</v>
      </c>
      <c r="J105" t="s">
        <v>565</v>
      </c>
      <c r="K105" t="s">
        <v>52</v>
      </c>
      <c r="L105" t="s">
        <v>566</v>
      </c>
      <c r="M105" t="s">
        <v>408</v>
      </c>
      <c r="N105" t="s">
        <v>56</v>
      </c>
      <c r="O105" t="s">
        <v>567</v>
      </c>
      <c r="P105" t="s">
        <v>140</v>
      </c>
      <c r="Q105" t="s">
        <v>568</v>
      </c>
      <c r="R105" t="s">
        <v>569</v>
      </c>
    </row>
    <row r="106" spans="1:20" x14ac:dyDescent="0.2">
      <c r="A106" t="s">
        <v>556</v>
      </c>
      <c r="B106">
        <f t="shared" si="6"/>
        <v>2.7188689505165849E-2</v>
      </c>
      <c r="C106">
        <f t="shared" si="6"/>
        <v>2.7188689505165849E-2</v>
      </c>
      <c r="D106">
        <v>1.3</v>
      </c>
      <c r="E106">
        <f t="shared" si="4"/>
        <v>0.5</v>
      </c>
      <c r="F106" t="s">
        <v>1100</v>
      </c>
      <c r="G106" t="s">
        <v>570</v>
      </c>
      <c r="H106" t="s">
        <v>246</v>
      </c>
      <c r="I106" t="s">
        <v>143</v>
      </c>
      <c r="J106" t="s">
        <v>119</v>
      </c>
      <c r="K106" t="s">
        <v>571</v>
      </c>
      <c r="L106" t="s">
        <v>572</v>
      </c>
      <c r="M106" t="s">
        <v>57</v>
      </c>
      <c r="N106" t="s">
        <v>1</v>
      </c>
      <c r="O106" t="s">
        <v>293</v>
      </c>
      <c r="P106" t="s">
        <v>528</v>
      </c>
      <c r="Q106" t="s">
        <v>121</v>
      </c>
      <c r="R106" t="s">
        <v>573</v>
      </c>
    </row>
    <row r="107" spans="1:20" x14ac:dyDescent="0.2">
      <c r="A107" t="s">
        <v>556</v>
      </c>
      <c r="B107">
        <f t="shared" si="6"/>
        <v>2.7188689505165849E-2</v>
      </c>
      <c r="C107">
        <f t="shared" si="6"/>
        <v>2.7188689505165849E-2</v>
      </c>
      <c r="D107">
        <v>1.2</v>
      </c>
      <c r="E107">
        <f t="shared" si="4"/>
        <v>0.39999999999999991</v>
      </c>
      <c r="F107" t="s">
        <v>1100</v>
      </c>
      <c r="G107" t="s">
        <v>190</v>
      </c>
      <c r="H107" t="s">
        <v>191</v>
      </c>
      <c r="I107" t="s">
        <v>192</v>
      </c>
      <c r="J107" t="s">
        <v>68</v>
      </c>
      <c r="K107" t="s">
        <v>193</v>
      </c>
      <c r="L107" t="s">
        <v>194</v>
      </c>
      <c r="M107" t="s">
        <v>52</v>
      </c>
      <c r="N107" t="s">
        <v>195</v>
      </c>
      <c r="O107" t="s">
        <v>196</v>
      </c>
      <c r="P107" t="s">
        <v>106</v>
      </c>
      <c r="Q107" t="s">
        <v>574</v>
      </c>
      <c r="R107" t="s">
        <v>158</v>
      </c>
      <c r="S107" t="s">
        <v>48</v>
      </c>
      <c r="T107" t="s">
        <v>575</v>
      </c>
    </row>
    <row r="108" spans="1:20" x14ac:dyDescent="0.2">
      <c r="A108" t="s">
        <v>556</v>
      </c>
      <c r="B108">
        <f t="shared" si="6"/>
        <v>2.7188689505165849E-2</v>
      </c>
      <c r="C108">
        <f t="shared" si="6"/>
        <v>2.7188689505165849E-2</v>
      </c>
      <c r="D108">
        <v>1.1000000000000001</v>
      </c>
      <c r="E108">
        <f t="shared" si="4"/>
        <v>0.30000000000000004</v>
      </c>
      <c r="F108" t="s">
        <v>1100</v>
      </c>
      <c r="G108" t="s">
        <v>50</v>
      </c>
      <c r="H108" t="s">
        <v>576</v>
      </c>
      <c r="I108" t="s">
        <v>577</v>
      </c>
      <c r="J108" t="s">
        <v>578</v>
      </c>
      <c r="K108" t="s">
        <v>94</v>
      </c>
      <c r="L108" t="s">
        <v>131</v>
      </c>
      <c r="M108" t="s">
        <v>281</v>
      </c>
      <c r="N108" t="s">
        <v>48</v>
      </c>
      <c r="O108" t="s">
        <v>499</v>
      </c>
      <c r="P108" t="s">
        <v>52</v>
      </c>
      <c r="Q108" t="s">
        <v>85</v>
      </c>
      <c r="R108" t="s">
        <v>212</v>
      </c>
    </row>
    <row r="109" spans="1:20" x14ac:dyDescent="0.2">
      <c r="A109" t="s">
        <v>556</v>
      </c>
      <c r="B109">
        <f t="shared" si="6"/>
        <v>2.7188689505165849E-2</v>
      </c>
      <c r="C109">
        <f t="shared" si="6"/>
        <v>2.7188689505165849E-2</v>
      </c>
      <c r="D109">
        <v>1</v>
      </c>
      <c r="E109">
        <f t="shared" si="4"/>
        <v>0.19999999999999996</v>
      </c>
      <c r="F109" t="s">
        <v>1100</v>
      </c>
      <c r="G109" t="s">
        <v>297</v>
      </c>
      <c r="H109" t="s">
        <v>83</v>
      </c>
      <c r="I109" t="s">
        <v>52</v>
      </c>
      <c r="J109" t="s">
        <v>207</v>
      </c>
      <c r="K109" t="s">
        <v>330</v>
      </c>
      <c r="L109" t="s">
        <v>47</v>
      </c>
      <c r="M109" t="s">
        <v>186</v>
      </c>
      <c r="N109" t="s">
        <v>579</v>
      </c>
      <c r="O109" t="s">
        <v>580</v>
      </c>
      <c r="P109" t="s">
        <v>245</v>
      </c>
      <c r="Q109" t="s">
        <v>517</v>
      </c>
      <c r="R109" t="s">
        <v>52</v>
      </c>
      <c r="S109" t="s">
        <v>518</v>
      </c>
    </row>
    <row r="110" spans="1:20" x14ac:dyDescent="0.2">
      <c r="A110" t="s">
        <v>556</v>
      </c>
      <c r="B110">
        <f t="shared" si="6"/>
        <v>2.7188689505165849E-2</v>
      </c>
      <c r="C110">
        <f t="shared" si="6"/>
        <v>2.7188689505165849E-2</v>
      </c>
      <c r="D110">
        <v>0.90000000000000102</v>
      </c>
      <c r="E110">
        <f t="shared" si="4"/>
        <v>0.10000000000000098</v>
      </c>
      <c r="F110" t="s">
        <v>1100</v>
      </c>
      <c r="G110" t="s">
        <v>216</v>
      </c>
      <c r="H110" t="s">
        <v>102</v>
      </c>
      <c r="I110" t="s">
        <v>390</v>
      </c>
      <c r="J110" t="s">
        <v>581</v>
      </c>
      <c r="K110" t="s">
        <v>131</v>
      </c>
      <c r="L110" t="s">
        <v>315</v>
      </c>
      <c r="M110" t="s">
        <v>65</v>
      </c>
      <c r="N110" t="s">
        <v>107</v>
      </c>
      <c r="O110" t="s">
        <v>57</v>
      </c>
      <c r="P110" t="s">
        <v>67</v>
      </c>
      <c r="Q110" t="s">
        <v>582</v>
      </c>
      <c r="R110" t="s">
        <v>532</v>
      </c>
    </row>
    <row r="111" spans="1:20" x14ac:dyDescent="0.2">
      <c r="A111" t="s">
        <v>556</v>
      </c>
      <c r="B111">
        <f t="shared" si="6"/>
        <v>2.7188689505165849E-2</v>
      </c>
      <c r="C111">
        <f t="shared" si="6"/>
        <v>2.7188689505165849E-2</v>
      </c>
      <c r="D111">
        <v>0.80000000000000104</v>
      </c>
      <c r="E111">
        <f t="shared" si="4"/>
        <v>9.9920072216264089E-16</v>
      </c>
      <c r="F111" t="s">
        <v>1100</v>
      </c>
      <c r="G111" t="s">
        <v>182</v>
      </c>
      <c r="H111" t="s">
        <v>339</v>
      </c>
      <c r="I111" t="s">
        <v>75</v>
      </c>
      <c r="J111" t="s">
        <v>65</v>
      </c>
      <c r="K111" t="s">
        <v>583</v>
      </c>
      <c r="L111" t="s">
        <v>584</v>
      </c>
      <c r="M111" t="s">
        <v>585</v>
      </c>
      <c r="N111" t="s">
        <v>184</v>
      </c>
      <c r="O111" t="s">
        <v>131</v>
      </c>
      <c r="P111" t="s">
        <v>64</v>
      </c>
      <c r="Q111" t="s">
        <v>65</v>
      </c>
      <c r="R111" t="s">
        <v>268</v>
      </c>
      <c r="S111" t="s">
        <v>306</v>
      </c>
    </row>
    <row r="112" spans="1:20" x14ac:dyDescent="0.2">
      <c r="A112" t="s">
        <v>556</v>
      </c>
      <c r="B112">
        <f t="shared" si="6"/>
        <v>2.7188689505165849E-2</v>
      </c>
      <c r="C112">
        <f t="shared" si="6"/>
        <v>2.7188689505165849E-2</v>
      </c>
      <c r="D112">
        <v>0.70000000000000095</v>
      </c>
      <c r="E112">
        <f t="shared" si="4"/>
        <v>-9.999999999999909E-2</v>
      </c>
      <c r="F112" t="s">
        <v>1100</v>
      </c>
      <c r="G112" t="s">
        <v>72</v>
      </c>
      <c r="H112" t="s">
        <v>237</v>
      </c>
      <c r="I112" t="s">
        <v>586</v>
      </c>
      <c r="J112" t="s">
        <v>1</v>
      </c>
      <c r="K112" t="s">
        <v>587</v>
      </c>
      <c r="L112" t="s">
        <v>124</v>
      </c>
      <c r="M112" t="s">
        <v>588</v>
      </c>
      <c r="N112" t="s">
        <v>230</v>
      </c>
      <c r="O112" t="s">
        <v>198</v>
      </c>
      <c r="P112" t="s">
        <v>589</v>
      </c>
    </row>
    <row r="113" spans="1:34" x14ac:dyDescent="0.2">
      <c r="A113" t="s">
        <v>556</v>
      </c>
      <c r="B113">
        <f t="shared" si="6"/>
        <v>2.7188689505165849E-2</v>
      </c>
      <c r="C113">
        <f t="shared" si="6"/>
        <v>2.7188689505165849E-2</v>
      </c>
      <c r="D113">
        <v>0.6</v>
      </c>
      <c r="E113">
        <f t="shared" si="4"/>
        <v>-0.20000000000000007</v>
      </c>
      <c r="F113" t="s">
        <v>1100</v>
      </c>
      <c r="G113" t="s">
        <v>297</v>
      </c>
      <c r="H113" t="s">
        <v>538</v>
      </c>
      <c r="I113" t="s">
        <v>65</v>
      </c>
      <c r="J113" t="s">
        <v>565</v>
      </c>
      <c r="K113" t="s">
        <v>52</v>
      </c>
      <c r="L113" t="s">
        <v>107</v>
      </c>
      <c r="M113" t="s">
        <v>590</v>
      </c>
      <c r="N113" t="s">
        <v>408</v>
      </c>
      <c r="O113" t="s">
        <v>125</v>
      </c>
      <c r="P113" t="s">
        <v>140</v>
      </c>
      <c r="Q113" t="s">
        <v>568</v>
      </c>
      <c r="R113" t="s">
        <v>569</v>
      </c>
    </row>
    <row r="114" spans="1:34" x14ac:dyDescent="0.2">
      <c r="A114" t="s">
        <v>556</v>
      </c>
      <c r="B114">
        <f t="shared" si="6"/>
        <v>2.7188689505165849E-2</v>
      </c>
      <c r="C114">
        <f t="shared" si="6"/>
        <v>2.7188689505165849E-2</v>
      </c>
      <c r="D114">
        <v>0.5</v>
      </c>
      <c r="E114">
        <f t="shared" si="4"/>
        <v>-0.30000000000000004</v>
      </c>
      <c r="F114" t="s">
        <v>1100</v>
      </c>
      <c r="G114" t="s">
        <v>72</v>
      </c>
      <c r="H114" t="s">
        <v>591</v>
      </c>
      <c r="I114" t="s">
        <v>592</v>
      </c>
      <c r="J114" t="s">
        <v>174</v>
      </c>
      <c r="K114" t="s">
        <v>48</v>
      </c>
      <c r="L114" t="s">
        <v>593</v>
      </c>
      <c r="M114" t="s">
        <v>57</v>
      </c>
      <c r="N114" t="s">
        <v>594</v>
      </c>
      <c r="O114" t="s">
        <v>375</v>
      </c>
      <c r="P114" t="s">
        <v>48</v>
      </c>
      <c r="Q114" t="s">
        <v>595</v>
      </c>
      <c r="R114" t="s">
        <v>596</v>
      </c>
    </row>
    <row r="115" spans="1:34" x14ac:dyDescent="0.2">
      <c r="A115" t="s">
        <v>556</v>
      </c>
      <c r="B115">
        <f t="shared" si="6"/>
        <v>2.7188689505165849E-2</v>
      </c>
      <c r="C115">
        <f t="shared" si="6"/>
        <v>2.7188689505165849E-2</v>
      </c>
      <c r="D115">
        <v>0.4</v>
      </c>
      <c r="E115">
        <f t="shared" si="4"/>
        <v>-0.4</v>
      </c>
      <c r="F115" t="s">
        <v>1100</v>
      </c>
      <c r="G115" t="s">
        <v>597</v>
      </c>
      <c r="H115" t="s">
        <v>48</v>
      </c>
      <c r="I115" t="s">
        <v>389</v>
      </c>
      <c r="J115" t="s">
        <v>416</v>
      </c>
      <c r="K115" t="s">
        <v>586</v>
      </c>
      <c r="L115" t="s">
        <v>1</v>
      </c>
      <c r="M115" t="s">
        <v>362</v>
      </c>
      <c r="N115" t="s">
        <v>121</v>
      </c>
      <c r="O115" t="s">
        <v>1</v>
      </c>
      <c r="P115" t="s">
        <v>361</v>
      </c>
      <c r="Q115" t="s">
        <v>409</v>
      </c>
      <c r="R115" t="s">
        <v>598</v>
      </c>
    </row>
    <row r="116" spans="1:34" x14ac:dyDescent="0.2">
      <c r="A116" t="s">
        <v>556</v>
      </c>
      <c r="B116">
        <f t="shared" si="6"/>
        <v>2.7188689505165849E-2</v>
      </c>
      <c r="C116">
        <f t="shared" si="6"/>
        <v>2.7188689505165849E-2</v>
      </c>
      <c r="D116">
        <v>0.3</v>
      </c>
      <c r="E116">
        <f t="shared" si="4"/>
        <v>-0.5</v>
      </c>
      <c r="F116" t="s">
        <v>1100</v>
      </c>
      <c r="G116" t="s">
        <v>297</v>
      </c>
      <c r="H116" t="s">
        <v>443</v>
      </c>
      <c r="I116" t="s">
        <v>67</v>
      </c>
      <c r="J116" t="s">
        <v>101</v>
      </c>
      <c r="K116" t="s">
        <v>44</v>
      </c>
      <c r="L116" t="s">
        <v>45</v>
      </c>
      <c r="M116" t="s">
        <v>523</v>
      </c>
      <c r="N116" t="s">
        <v>52</v>
      </c>
      <c r="O116" t="s">
        <v>268</v>
      </c>
      <c r="P116" t="s">
        <v>52</v>
      </c>
      <c r="Q116" t="s">
        <v>186</v>
      </c>
      <c r="R116" t="s">
        <v>599</v>
      </c>
      <c r="S116" t="s">
        <v>600</v>
      </c>
    </row>
    <row r="117" spans="1:34" x14ac:dyDescent="0.2">
      <c r="A117" t="s">
        <v>556</v>
      </c>
      <c r="B117">
        <f t="shared" si="6"/>
        <v>2.7188689505165849E-2</v>
      </c>
      <c r="C117">
        <f t="shared" si="6"/>
        <v>2.7188689505165849E-2</v>
      </c>
      <c r="D117">
        <v>0.2</v>
      </c>
      <c r="E117">
        <f t="shared" si="4"/>
        <v>-0.60000000000000009</v>
      </c>
      <c r="F117" t="s">
        <v>1100</v>
      </c>
      <c r="G117" t="s">
        <v>72</v>
      </c>
      <c r="H117" t="s">
        <v>601</v>
      </c>
      <c r="I117" t="s">
        <v>524</v>
      </c>
      <c r="J117" t="s">
        <v>75</v>
      </c>
      <c r="K117" t="s">
        <v>193</v>
      </c>
      <c r="L117" t="s">
        <v>177</v>
      </c>
      <c r="M117" t="s">
        <v>238</v>
      </c>
      <c r="N117" t="s">
        <v>602</v>
      </c>
      <c r="O117" t="s">
        <v>508</v>
      </c>
      <c r="P117" t="s">
        <v>52</v>
      </c>
      <c r="Q117" t="s">
        <v>603</v>
      </c>
      <c r="R117" t="s">
        <v>604</v>
      </c>
    </row>
    <row r="118" spans="1:34" x14ac:dyDescent="0.2">
      <c r="A118" t="s">
        <v>556</v>
      </c>
      <c r="B118">
        <f t="shared" si="6"/>
        <v>2.7188689505165849E-2</v>
      </c>
      <c r="C118">
        <f t="shared" si="6"/>
        <v>2.7188689505165849E-2</v>
      </c>
      <c r="D118">
        <v>9.9999999999999895E-2</v>
      </c>
      <c r="E118">
        <f t="shared" si="4"/>
        <v>-0.70000000000000018</v>
      </c>
      <c r="F118" t="s">
        <v>1100</v>
      </c>
      <c r="G118" t="s">
        <v>50</v>
      </c>
      <c r="H118" t="s">
        <v>75</v>
      </c>
      <c r="I118" t="s">
        <v>474</v>
      </c>
      <c r="J118" t="s">
        <v>140</v>
      </c>
      <c r="K118" t="s">
        <v>260</v>
      </c>
      <c r="L118" t="s">
        <v>475</v>
      </c>
      <c r="M118" t="s">
        <v>476</v>
      </c>
      <c r="N118" t="s">
        <v>245</v>
      </c>
      <c r="O118" t="s">
        <v>48</v>
      </c>
      <c r="P118" t="s">
        <v>605</v>
      </c>
      <c r="Q118" t="s">
        <v>606</v>
      </c>
    </row>
    <row r="119" spans="1:34" x14ac:dyDescent="0.2">
      <c r="A119" t="s">
        <v>556</v>
      </c>
      <c r="B119">
        <f t="shared" si="6"/>
        <v>2.7188689505165849E-2</v>
      </c>
      <c r="C119">
        <f t="shared" si="6"/>
        <v>2.7188689505165849E-2</v>
      </c>
      <c r="D119">
        <v>0</v>
      </c>
      <c r="E119">
        <f t="shared" si="4"/>
        <v>-0.8</v>
      </c>
      <c r="F119" t="s">
        <v>1100</v>
      </c>
      <c r="G119" t="s">
        <v>274</v>
      </c>
      <c r="H119" t="s">
        <v>75</v>
      </c>
      <c r="I119" t="s">
        <v>607</v>
      </c>
      <c r="J119" t="s">
        <v>52</v>
      </c>
      <c r="K119" t="s">
        <v>608</v>
      </c>
      <c r="L119" t="s">
        <v>609</v>
      </c>
      <c r="M119" t="s">
        <v>68</v>
      </c>
      <c r="N119" t="s">
        <v>69</v>
      </c>
      <c r="O119" t="s">
        <v>41</v>
      </c>
      <c r="P119" t="s">
        <v>48</v>
      </c>
      <c r="Q119" t="s">
        <v>610</v>
      </c>
      <c r="R119" t="s">
        <v>611</v>
      </c>
    </row>
    <row r="120" spans="1:34" x14ac:dyDescent="0.2">
      <c r="A120" t="s">
        <v>556</v>
      </c>
      <c r="B120">
        <f t="shared" si="6"/>
        <v>2.7188689505165849E-2</v>
      </c>
      <c r="C120">
        <f t="shared" si="6"/>
        <v>2.7188689505165849E-2</v>
      </c>
      <c r="D120">
        <v>-0.1</v>
      </c>
      <c r="E120">
        <f t="shared" si="4"/>
        <v>-0.9</v>
      </c>
      <c r="F120" t="s">
        <v>1100</v>
      </c>
      <c r="G120" t="s">
        <v>50</v>
      </c>
      <c r="H120" t="s">
        <v>291</v>
      </c>
      <c r="I120" t="s">
        <v>48</v>
      </c>
      <c r="J120" t="s">
        <v>407</v>
      </c>
      <c r="K120" t="s">
        <v>140</v>
      </c>
      <c r="L120" t="s">
        <v>1</v>
      </c>
      <c r="M120" t="s">
        <v>81</v>
      </c>
      <c r="N120" t="s">
        <v>408</v>
      </c>
      <c r="O120" t="s">
        <v>219</v>
      </c>
      <c r="P120" t="s">
        <v>245</v>
      </c>
      <c r="Q120" t="s">
        <v>612</v>
      </c>
      <c r="R120" t="s">
        <v>613</v>
      </c>
    </row>
    <row r="121" spans="1:34" x14ac:dyDescent="0.2">
      <c r="A121" t="s">
        <v>556</v>
      </c>
      <c r="B121">
        <f t="shared" si="6"/>
        <v>2.7188689505165849E-2</v>
      </c>
      <c r="C121">
        <f t="shared" si="6"/>
        <v>2.7188689505165849E-2</v>
      </c>
      <c r="D121">
        <v>-0.2</v>
      </c>
      <c r="E121">
        <f t="shared" si="4"/>
        <v>-1</v>
      </c>
      <c r="F121" t="s">
        <v>1100</v>
      </c>
      <c r="G121" t="s">
        <v>182</v>
      </c>
      <c r="H121" t="s">
        <v>319</v>
      </c>
      <c r="I121" t="s">
        <v>614</v>
      </c>
      <c r="J121" t="s">
        <v>52</v>
      </c>
      <c r="K121" t="s">
        <v>615</v>
      </c>
      <c r="L121" t="s">
        <v>48</v>
      </c>
      <c r="M121" t="s">
        <v>430</v>
      </c>
      <c r="N121" t="s">
        <v>616</v>
      </c>
      <c r="O121" t="s">
        <v>617</v>
      </c>
      <c r="P121" t="s">
        <v>41</v>
      </c>
      <c r="Q121" t="s">
        <v>48</v>
      </c>
      <c r="R121" t="s">
        <v>463</v>
      </c>
    </row>
    <row r="122" spans="1:34" x14ac:dyDescent="0.2">
      <c r="A122" t="s">
        <v>1076</v>
      </c>
      <c r="B122">
        <f>1/4</f>
        <v>0.25</v>
      </c>
      <c r="C122">
        <v>1</v>
      </c>
      <c r="D122">
        <v>1.7</v>
      </c>
      <c r="E122">
        <f t="shared" si="4"/>
        <v>0.89999999999999991</v>
      </c>
      <c r="F122" t="s">
        <v>1100</v>
      </c>
      <c r="G122" t="s">
        <v>302</v>
      </c>
      <c r="H122" t="s">
        <v>121</v>
      </c>
      <c r="I122" t="s">
        <v>186</v>
      </c>
      <c r="J122" t="s">
        <v>619</v>
      </c>
      <c r="K122" t="s">
        <v>303</v>
      </c>
      <c r="L122" t="s">
        <v>102</v>
      </c>
      <c r="M122" t="s">
        <v>517</v>
      </c>
      <c r="N122" t="s">
        <v>52</v>
      </c>
      <c r="O122" t="s">
        <v>84</v>
      </c>
      <c r="P122" t="s">
        <v>400</v>
      </c>
      <c r="Q122" t="s">
        <v>175</v>
      </c>
      <c r="V122" t="s">
        <v>302</v>
      </c>
      <c r="W122" t="s">
        <v>121</v>
      </c>
      <c r="X122" t="s">
        <v>186</v>
      </c>
      <c r="Y122" t="s">
        <v>619</v>
      </c>
      <c r="Z122" t="s">
        <v>303</v>
      </c>
      <c r="AA122" t="s">
        <v>102</v>
      </c>
      <c r="AB122" t="s">
        <v>517</v>
      </c>
      <c r="AC122" t="s">
        <v>52</v>
      </c>
      <c r="AD122" t="s">
        <v>84</v>
      </c>
      <c r="AE122" t="s">
        <v>400</v>
      </c>
      <c r="AF122" t="s">
        <v>175</v>
      </c>
    </row>
    <row r="123" spans="1:34" x14ac:dyDescent="0.2">
      <c r="A123" t="s">
        <v>1076</v>
      </c>
      <c r="B123">
        <f t="shared" ref="B123:B141" si="7">1/4</f>
        <v>0.25</v>
      </c>
      <c r="C123">
        <v>1</v>
      </c>
      <c r="D123">
        <v>1.6</v>
      </c>
      <c r="E123">
        <f t="shared" si="4"/>
        <v>0.8</v>
      </c>
      <c r="F123" t="s">
        <v>1100</v>
      </c>
      <c r="G123" t="s">
        <v>72</v>
      </c>
      <c r="H123" t="s">
        <v>534</v>
      </c>
      <c r="I123" t="s">
        <v>620</v>
      </c>
      <c r="J123" t="s">
        <v>75</v>
      </c>
      <c r="K123" t="s">
        <v>621</v>
      </c>
      <c r="L123" t="s">
        <v>52</v>
      </c>
      <c r="M123" t="s">
        <v>48</v>
      </c>
      <c r="N123" t="s">
        <v>358</v>
      </c>
      <c r="O123" t="s">
        <v>121</v>
      </c>
      <c r="P123" t="s">
        <v>48</v>
      </c>
      <c r="Q123" t="s">
        <v>622</v>
      </c>
      <c r="R123" t="s">
        <v>623</v>
      </c>
      <c r="V123" t="s">
        <v>72</v>
      </c>
      <c r="W123" t="s">
        <v>534</v>
      </c>
      <c r="X123" t="s">
        <v>620</v>
      </c>
      <c r="Y123" t="s">
        <v>75</v>
      </c>
      <c r="Z123" t="s">
        <v>621</v>
      </c>
      <c r="AA123" t="s">
        <v>52</v>
      </c>
      <c r="AB123" t="s">
        <v>48</v>
      </c>
      <c r="AC123" t="s">
        <v>358</v>
      </c>
      <c r="AD123" t="s">
        <v>121</v>
      </c>
      <c r="AE123" t="s">
        <v>48</v>
      </c>
      <c r="AF123" t="s">
        <v>622</v>
      </c>
      <c r="AG123" t="s">
        <v>623</v>
      </c>
    </row>
    <row r="124" spans="1:34" x14ac:dyDescent="0.2">
      <c r="A124" t="s">
        <v>1076</v>
      </c>
      <c r="B124">
        <f t="shared" si="7"/>
        <v>0.25</v>
      </c>
      <c r="C124">
        <v>1</v>
      </c>
      <c r="D124">
        <v>1.5</v>
      </c>
      <c r="E124">
        <f t="shared" si="4"/>
        <v>0.7</v>
      </c>
      <c r="F124" t="s">
        <v>1100</v>
      </c>
      <c r="G124" t="s">
        <v>624</v>
      </c>
      <c r="H124" t="s">
        <v>144</v>
      </c>
      <c r="I124" t="s">
        <v>439</v>
      </c>
      <c r="J124" t="s">
        <v>45</v>
      </c>
      <c r="K124" t="s">
        <v>625</v>
      </c>
      <c r="L124" t="s">
        <v>626</v>
      </c>
      <c r="M124" t="s">
        <v>1</v>
      </c>
      <c r="N124" t="s">
        <v>185</v>
      </c>
      <c r="O124" t="s">
        <v>329</v>
      </c>
      <c r="P124" t="s">
        <v>52</v>
      </c>
      <c r="Q124" t="s">
        <v>196</v>
      </c>
      <c r="R124" t="s">
        <v>101</v>
      </c>
      <c r="S124" t="s">
        <v>77</v>
      </c>
      <c r="V124" t="s">
        <v>624</v>
      </c>
      <c r="W124" t="s">
        <v>144</v>
      </c>
      <c r="X124" t="s">
        <v>439</v>
      </c>
      <c r="Y124" t="s">
        <v>45</v>
      </c>
      <c r="Z124" t="s">
        <v>625</v>
      </c>
      <c r="AA124" t="s">
        <v>626</v>
      </c>
      <c r="AB124" t="s">
        <v>1</v>
      </c>
      <c r="AC124" t="s">
        <v>185</v>
      </c>
      <c r="AD124" t="s">
        <v>329</v>
      </c>
      <c r="AE124" t="s">
        <v>52</v>
      </c>
      <c r="AF124" t="s">
        <v>196</v>
      </c>
      <c r="AG124" t="s">
        <v>101</v>
      </c>
      <c r="AH124" t="s">
        <v>77</v>
      </c>
    </row>
    <row r="125" spans="1:34" x14ac:dyDescent="0.2">
      <c r="A125" t="s">
        <v>1076</v>
      </c>
      <c r="B125">
        <f t="shared" si="7"/>
        <v>0.25</v>
      </c>
      <c r="C125">
        <v>1</v>
      </c>
      <c r="D125">
        <v>1.4</v>
      </c>
      <c r="E125">
        <f t="shared" si="4"/>
        <v>0.59999999999999987</v>
      </c>
      <c r="F125" t="s">
        <v>1100</v>
      </c>
      <c r="G125" t="s">
        <v>473</v>
      </c>
      <c r="H125" t="s">
        <v>627</v>
      </c>
      <c r="I125" t="s">
        <v>52</v>
      </c>
      <c r="J125" t="s">
        <v>207</v>
      </c>
      <c r="K125" t="s">
        <v>41</v>
      </c>
      <c r="L125" t="s">
        <v>48</v>
      </c>
      <c r="M125" t="s">
        <v>463</v>
      </c>
      <c r="N125" t="s">
        <v>245</v>
      </c>
      <c r="O125" t="s">
        <v>517</v>
      </c>
      <c r="P125" t="s">
        <v>52</v>
      </c>
      <c r="Q125" t="s">
        <v>122</v>
      </c>
      <c r="R125" t="s">
        <v>256</v>
      </c>
      <c r="V125" t="s">
        <v>473</v>
      </c>
      <c r="W125" t="s">
        <v>627</v>
      </c>
      <c r="X125" t="s">
        <v>52</v>
      </c>
      <c r="Y125" t="s">
        <v>207</v>
      </c>
      <c r="Z125" t="s">
        <v>41</v>
      </c>
      <c r="AA125" t="s">
        <v>48</v>
      </c>
      <c r="AB125" t="s">
        <v>463</v>
      </c>
      <c r="AC125" t="s">
        <v>245</v>
      </c>
      <c r="AD125" t="s">
        <v>517</v>
      </c>
      <c r="AE125" t="s">
        <v>52</v>
      </c>
      <c r="AF125" t="s">
        <v>122</v>
      </c>
      <c r="AG125" t="s">
        <v>256</v>
      </c>
    </row>
    <row r="126" spans="1:34" x14ac:dyDescent="0.2">
      <c r="A126" t="s">
        <v>1076</v>
      </c>
      <c r="B126">
        <f t="shared" si="7"/>
        <v>0.25</v>
      </c>
      <c r="C126">
        <v>1</v>
      </c>
      <c r="D126">
        <v>1.3</v>
      </c>
      <c r="E126">
        <f t="shared" si="4"/>
        <v>0.5</v>
      </c>
      <c r="F126" t="s">
        <v>1100</v>
      </c>
      <c r="G126" t="s">
        <v>274</v>
      </c>
      <c r="H126" t="s">
        <v>151</v>
      </c>
      <c r="I126" t="s">
        <v>334</v>
      </c>
      <c r="J126" t="s">
        <v>626</v>
      </c>
      <c r="K126" t="s">
        <v>533</v>
      </c>
      <c r="L126" t="s">
        <v>628</v>
      </c>
      <c r="M126" t="s">
        <v>629</v>
      </c>
      <c r="N126" t="s">
        <v>630</v>
      </c>
      <c r="O126" t="s">
        <v>186</v>
      </c>
      <c r="P126" t="s">
        <v>212</v>
      </c>
      <c r="Q126" t="s">
        <v>52</v>
      </c>
      <c r="R126" t="s">
        <v>48</v>
      </c>
      <c r="S126" t="s">
        <v>283</v>
      </c>
      <c r="V126" t="s">
        <v>274</v>
      </c>
      <c r="W126" t="s">
        <v>151</v>
      </c>
      <c r="X126" t="s">
        <v>334</v>
      </c>
      <c r="Y126" t="s">
        <v>626</v>
      </c>
      <c r="Z126" t="s">
        <v>533</v>
      </c>
      <c r="AA126" t="s">
        <v>628</v>
      </c>
      <c r="AB126" t="s">
        <v>629</v>
      </c>
      <c r="AC126" t="s">
        <v>630</v>
      </c>
      <c r="AD126" t="s">
        <v>186</v>
      </c>
      <c r="AE126" t="s">
        <v>212</v>
      </c>
      <c r="AF126" t="s">
        <v>52</v>
      </c>
      <c r="AG126" t="s">
        <v>48</v>
      </c>
      <c r="AH126" t="s">
        <v>283</v>
      </c>
    </row>
    <row r="127" spans="1:34" x14ac:dyDescent="0.2">
      <c r="A127" t="s">
        <v>1076</v>
      </c>
      <c r="B127">
        <f t="shared" si="7"/>
        <v>0.25</v>
      </c>
      <c r="C127">
        <v>1</v>
      </c>
      <c r="D127">
        <v>1.2</v>
      </c>
      <c r="E127">
        <f t="shared" si="4"/>
        <v>0.39999999999999991</v>
      </c>
      <c r="F127" t="s">
        <v>1100</v>
      </c>
      <c r="G127" t="s">
        <v>631</v>
      </c>
      <c r="H127" t="s">
        <v>463</v>
      </c>
      <c r="I127" t="s">
        <v>143</v>
      </c>
      <c r="J127" t="s">
        <v>632</v>
      </c>
      <c r="K127" t="s">
        <v>245</v>
      </c>
      <c r="L127" t="s">
        <v>633</v>
      </c>
      <c r="M127" t="s">
        <v>52</v>
      </c>
      <c r="N127" t="s">
        <v>634</v>
      </c>
      <c r="O127" t="s">
        <v>52</v>
      </c>
      <c r="P127" t="s">
        <v>48</v>
      </c>
      <c r="Q127" t="s">
        <v>386</v>
      </c>
      <c r="V127" t="s">
        <v>631</v>
      </c>
      <c r="W127" t="s">
        <v>463</v>
      </c>
      <c r="X127" t="s">
        <v>143</v>
      </c>
      <c r="Y127" t="s">
        <v>632</v>
      </c>
      <c r="Z127" t="s">
        <v>245</v>
      </c>
      <c r="AA127" t="s">
        <v>633</v>
      </c>
      <c r="AB127" t="s">
        <v>52</v>
      </c>
      <c r="AC127" t="s">
        <v>634</v>
      </c>
      <c r="AD127" t="s">
        <v>52</v>
      </c>
      <c r="AE127" t="s">
        <v>48</v>
      </c>
      <c r="AF127" t="s">
        <v>386</v>
      </c>
    </row>
    <row r="128" spans="1:34" x14ac:dyDescent="0.2">
      <c r="A128" t="s">
        <v>1076</v>
      </c>
      <c r="B128">
        <f t="shared" si="7"/>
        <v>0.25</v>
      </c>
      <c r="C128">
        <v>1</v>
      </c>
      <c r="D128">
        <v>1.1000000000000001</v>
      </c>
      <c r="E128">
        <f t="shared" si="4"/>
        <v>0.30000000000000004</v>
      </c>
      <c r="F128" t="s">
        <v>1100</v>
      </c>
      <c r="G128" t="s">
        <v>61</v>
      </c>
      <c r="H128" t="s">
        <v>48</v>
      </c>
      <c r="I128" t="s">
        <v>635</v>
      </c>
      <c r="J128" t="s">
        <v>101</v>
      </c>
      <c r="K128" t="s">
        <v>137</v>
      </c>
      <c r="L128" t="s">
        <v>223</v>
      </c>
      <c r="M128" t="s">
        <v>186</v>
      </c>
      <c r="N128" t="s">
        <v>219</v>
      </c>
      <c r="O128" t="s">
        <v>527</v>
      </c>
      <c r="P128" t="s">
        <v>121</v>
      </c>
      <c r="Q128" t="s">
        <v>636</v>
      </c>
      <c r="R128" t="s">
        <v>637</v>
      </c>
      <c r="V128" t="s">
        <v>61</v>
      </c>
      <c r="W128" t="s">
        <v>48</v>
      </c>
      <c r="X128" t="s">
        <v>635</v>
      </c>
      <c r="Y128" t="s">
        <v>101</v>
      </c>
      <c r="Z128" t="s">
        <v>137</v>
      </c>
      <c r="AA128" t="s">
        <v>223</v>
      </c>
      <c r="AB128" t="s">
        <v>186</v>
      </c>
      <c r="AC128" t="s">
        <v>219</v>
      </c>
      <c r="AD128" t="s">
        <v>527</v>
      </c>
      <c r="AE128" t="s">
        <v>121</v>
      </c>
      <c r="AF128" t="s">
        <v>636</v>
      </c>
      <c r="AG128" t="s">
        <v>637</v>
      </c>
    </row>
    <row r="129" spans="1:35" x14ac:dyDescent="0.2">
      <c r="A129" t="s">
        <v>1076</v>
      </c>
      <c r="B129">
        <f t="shared" si="7"/>
        <v>0.25</v>
      </c>
      <c r="C129">
        <v>1</v>
      </c>
      <c r="D129">
        <v>1</v>
      </c>
      <c r="E129">
        <f t="shared" si="4"/>
        <v>0.19999999999999996</v>
      </c>
      <c r="F129" t="s">
        <v>1100</v>
      </c>
      <c r="G129" t="s">
        <v>274</v>
      </c>
      <c r="H129" t="s">
        <v>151</v>
      </c>
      <c r="I129" t="s">
        <v>638</v>
      </c>
      <c r="J129" t="s">
        <v>97</v>
      </c>
      <c r="K129" t="s">
        <v>57</v>
      </c>
      <c r="L129" t="s">
        <v>68</v>
      </c>
      <c r="M129" t="s">
        <v>639</v>
      </c>
      <c r="N129" t="s">
        <v>223</v>
      </c>
      <c r="O129" t="s">
        <v>186</v>
      </c>
      <c r="P129" t="s">
        <v>640</v>
      </c>
      <c r="Q129" t="s">
        <v>339</v>
      </c>
      <c r="V129" t="s">
        <v>274</v>
      </c>
      <c r="W129" t="s">
        <v>151</v>
      </c>
      <c r="X129" t="s">
        <v>638</v>
      </c>
      <c r="Y129" t="s">
        <v>97</v>
      </c>
      <c r="Z129" t="s">
        <v>57</v>
      </c>
      <c r="AA129" t="s">
        <v>68</v>
      </c>
      <c r="AB129" t="s">
        <v>639</v>
      </c>
      <c r="AC129" t="s">
        <v>223</v>
      </c>
      <c r="AD129" t="s">
        <v>186</v>
      </c>
      <c r="AE129" t="s">
        <v>640</v>
      </c>
      <c r="AF129" t="s">
        <v>339</v>
      </c>
    </row>
    <row r="130" spans="1:35" x14ac:dyDescent="0.2">
      <c r="A130" t="s">
        <v>1076</v>
      </c>
      <c r="B130">
        <f t="shared" si="7"/>
        <v>0.25</v>
      </c>
      <c r="C130">
        <v>1</v>
      </c>
      <c r="D130">
        <v>0.90000000000000102</v>
      </c>
      <c r="E130">
        <f t="shared" si="4"/>
        <v>0.10000000000000098</v>
      </c>
      <c r="F130" t="s">
        <v>1100</v>
      </c>
      <c r="G130" t="s">
        <v>269</v>
      </c>
      <c r="H130" t="s">
        <v>51</v>
      </c>
      <c r="I130" t="s">
        <v>278</v>
      </c>
      <c r="J130" t="s">
        <v>140</v>
      </c>
      <c r="K130" t="s">
        <v>48</v>
      </c>
      <c r="L130" t="s">
        <v>641</v>
      </c>
      <c r="M130" t="s">
        <v>154</v>
      </c>
      <c r="N130" t="s">
        <v>63</v>
      </c>
      <c r="O130" t="s">
        <v>75</v>
      </c>
      <c r="P130" t="s">
        <v>403</v>
      </c>
      <c r="Q130" t="s">
        <v>193</v>
      </c>
      <c r="R130" t="s">
        <v>192</v>
      </c>
      <c r="V130" t="s">
        <v>269</v>
      </c>
      <c r="W130" t="s">
        <v>51</v>
      </c>
      <c r="X130" t="s">
        <v>278</v>
      </c>
      <c r="Y130" t="s">
        <v>140</v>
      </c>
      <c r="Z130" t="s">
        <v>48</v>
      </c>
      <c r="AA130" t="s">
        <v>641</v>
      </c>
      <c r="AB130" t="s">
        <v>154</v>
      </c>
      <c r="AC130" t="s">
        <v>63</v>
      </c>
      <c r="AD130" t="s">
        <v>75</v>
      </c>
      <c r="AE130" t="s">
        <v>403</v>
      </c>
      <c r="AF130" t="s">
        <v>193</v>
      </c>
      <c r="AG130" t="s">
        <v>192</v>
      </c>
    </row>
    <row r="131" spans="1:35" x14ac:dyDescent="0.2">
      <c r="A131" t="s">
        <v>1076</v>
      </c>
      <c r="B131">
        <f t="shared" si="7"/>
        <v>0.25</v>
      </c>
      <c r="C131">
        <v>1</v>
      </c>
      <c r="D131">
        <v>0.80000000000000104</v>
      </c>
      <c r="E131">
        <f t="shared" si="4"/>
        <v>9.9920072216264089E-16</v>
      </c>
      <c r="F131" t="s">
        <v>1100</v>
      </c>
      <c r="G131" t="s">
        <v>50</v>
      </c>
      <c r="H131" t="s">
        <v>642</v>
      </c>
      <c r="I131" t="s">
        <v>260</v>
      </c>
      <c r="J131" t="s">
        <v>48</v>
      </c>
      <c r="K131" t="s">
        <v>643</v>
      </c>
      <c r="L131" t="s">
        <v>644</v>
      </c>
      <c r="M131" t="s">
        <v>645</v>
      </c>
      <c r="N131" t="s">
        <v>140</v>
      </c>
      <c r="O131" t="s">
        <v>48</v>
      </c>
      <c r="P131" t="s">
        <v>646</v>
      </c>
      <c r="Q131" t="s">
        <v>134</v>
      </c>
      <c r="V131" t="s">
        <v>50</v>
      </c>
      <c r="W131" t="s">
        <v>642</v>
      </c>
      <c r="X131" t="s">
        <v>260</v>
      </c>
      <c r="Y131" t="s">
        <v>48</v>
      </c>
      <c r="Z131" t="s">
        <v>643</v>
      </c>
      <c r="AA131" t="s">
        <v>644</v>
      </c>
      <c r="AB131" t="s">
        <v>645</v>
      </c>
      <c r="AC131" t="s">
        <v>140</v>
      </c>
      <c r="AD131" t="s">
        <v>48</v>
      </c>
      <c r="AE131" t="s">
        <v>646</v>
      </c>
      <c r="AF131" t="s">
        <v>134</v>
      </c>
    </row>
    <row r="132" spans="1:35" x14ac:dyDescent="0.2">
      <c r="A132" t="s">
        <v>1076</v>
      </c>
      <c r="B132">
        <f t="shared" si="7"/>
        <v>0.25</v>
      </c>
      <c r="C132">
        <v>1</v>
      </c>
      <c r="D132">
        <v>0.70000000000000095</v>
      </c>
      <c r="E132">
        <f t="shared" ref="E132:E195" si="8">D132-0.8</f>
        <v>-9.999999999999909E-2</v>
      </c>
      <c r="F132" t="s">
        <v>1100</v>
      </c>
      <c r="G132" t="s">
        <v>647</v>
      </c>
      <c r="H132" t="s">
        <v>131</v>
      </c>
      <c r="I132" t="s">
        <v>648</v>
      </c>
      <c r="J132" t="s">
        <v>627</v>
      </c>
      <c r="K132" t="s">
        <v>52</v>
      </c>
      <c r="L132" t="s">
        <v>176</v>
      </c>
      <c r="M132" t="s">
        <v>158</v>
      </c>
      <c r="N132" t="s">
        <v>48</v>
      </c>
      <c r="O132" t="s">
        <v>338</v>
      </c>
      <c r="P132" t="s">
        <v>449</v>
      </c>
      <c r="Q132" t="s">
        <v>128</v>
      </c>
      <c r="R132" t="s">
        <v>649</v>
      </c>
      <c r="V132" t="s">
        <v>647</v>
      </c>
      <c r="W132" t="s">
        <v>131</v>
      </c>
      <c r="X132" t="s">
        <v>648</v>
      </c>
      <c r="Y132" t="s">
        <v>627</v>
      </c>
      <c r="Z132" t="s">
        <v>52</v>
      </c>
      <c r="AA132" t="s">
        <v>176</v>
      </c>
      <c r="AB132" t="s">
        <v>158</v>
      </c>
      <c r="AC132" t="s">
        <v>48</v>
      </c>
      <c r="AD132" t="s">
        <v>338</v>
      </c>
      <c r="AE132" t="s">
        <v>449</v>
      </c>
      <c r="AF132" t="s">
        <v>128</v>
      </c>
      <c r="AG132" t="s">
        <v>649</v>
      </c>
    </row>
    <row r="133" spans="1:35" x14ac:dyDescent="0.2">
      <c r="A133" t="s">
        <v>1076</v>
      </c>
      <c r="B133">
        <f t="shared" si="7"/>
        <v>0.25</v>
      </c>
      <c r="C133">
        <v>1</v>
      </c>
      <c r="D133">
        <v>0.6</v>
      </c>
      <c r="E133">
        <f t="shared" si="8"/>
        <v>-0.20000000000000007</v>
      </c>
      <c r="F133" t="s">
        <v>1100</v>
      </c>
      <c r="G133" t="s">
        <v>50</v>
      </c>
      <c r="H133" t="s">
        <v>291</v>
      </c>
      <c r="I133" t="s">
        <v>48</v>
      </c>
      <c r="J133" t="s">
        <v>407</v>
      </c>
      <c r="K133" t="s">
        <v>140</v>
      </c>
      <c r="L133" t="s">
        <v>1</v>
      </c>
      <c r="M133" t="s">
        <v>81</v>
      </c>
      <c r="N133" t="s">
        <v>408</v>
      </c>
      <c r="O133" t="s">
        <v>219</v>
      </c>
      <c r="P133" t="s">
        <v>650</v>
      </c>
      <c r="Q133" t="s">
        <v>48</v>
      </c>
      <c r="R133" t="s">
        <v>651</v>
      </c>
      <c r="V133" t="s">
        <v>50</v>
      </c>
      <c r="W133" t="s">
        <v>291</v>
      </c>
      <c r="X133" t="s">
        <v>48</v>
      </c>
      <c r="Y133" t="s">
        <v>407</v>
      </c>
      <c r="Z133" t="s">
        <v>140</v>
      </c>
      <c r="AA133" t="s">
        <v>1</v>
      </c>
      <c r="AB133" t="s">
        <v>81</v>
      </c>
      <c r="AC133" t="s">
        <v>408</v>
      </c>
      <c r="AD133" t="s">
        <v>219</v>
      </c>
      <c r="AE133" t="s">
        <v>650</v>
      </c>
      <c r="AF133" t="s">
        <v>48</v>
      </c>
      <c r="AG133" t="s">
        <v>651</v>
      </c>
    </row>
    <row r="134" spans="1:35" x14ac:dyDescent="0.2">
      <c r="A134" t="s">
        <v>1076</v>
      </c>
      <c r="B134">
        <f t="shared" si="7"/>
        <v>0.25</v>
      </c>
      <c r="C134">
        <v>1</v>
      </c>
      <c r="D134">
        <v>0.5</v>
      </c>
      <c r="E134">
        <f t="shared" si="8"/>
        <v>-0.30000000000000004</v>
      </c>
      <c r="F134" t="s">
        <v>1100</v>
      </c>
      <c r="G134" t="s">
        <v>182</v>
      </c>
      <c r="H134" t="s">
        <v>398</v>
      </c>
      <c r="I134" t="s">
        <v>460</v>
      </c>
      <c r="J134" t="s">
        <v>98</v>
      </c>
      <c r="K134" t="s">
        <v>308</v>
      </c>
      <c r="L134" t="s">
        <v>75</v>
      </c>
      <c r="M134" t="s">
        <v>480</v>
      </c>
      <c r="N134" t="s">
        <v>652</v>
      </c>
      <c r="O134" t="s">
        <v>140</v>
      </c>
      <c r="P134" t="s">
        <v>186</v>
      </c>
      <c r="Q134" t="s">
        <v>430</v>
      </c>
      <c r="R134" t="s">
        <v>363</v>
      </c>
      <c r="S134" t="s">
        <v>57</v>
      </c>
      <c r="T134" t="s">
        <v>224</v>
      </c>
      <c r="V134" t="s">
        <v>182</v>
      </c>
      <c r="W134" t="s">
        <v>398</v>
      </c>
      <c r="X134" t="s">
        <v>460</v>
      </c>
      <c r="Y134" t="s">
        <v>98</v>
      </c>
      <c r="Z134" t="s">
        <v>308</v>
      </c>
      <c r="AA134" t="s">
        <v>75</v>
      </c>
      <c r="AB134" t="s">
        <v>480</v>
      </c>
      <c r="AC134" t="s">
        <v>652</v>
      </c>
      <c r="AD134" t="s">
        <v>140</v>
      </c>
      <c r="AE134" t="s">
        <v>186</v>
      </c>
      <c r="AF134" t="s">
        <v>430</v>
      </c>
      <c r="AG134" t="s">
        <v>363</v>
      </c>
      <c r="AH134" t="s">
        <v>57</v>
      </c>
      <c r="AI134" t="s">
        <v>224</v>
      </c>
    </row>
    <row r="135" spans="1:35" x14ac:dyDescent="0.2">
      <c r="A135" t="s">
        <v>1076</v>
      </c>
      <c r="B135">
        <f t="shared" si="7"/>
        <v>0.25</v>
      </c>
      <c r="C135">
        <v>1</v>
      </c>
      <c r="D135">
        <v>0.4</v>
      </c>
      <c r="E135">
        <f t="shared" si="8"/>
        <v>-0.4</v>
      </c>
      <c r="F135" t="s">
        <v>1100</v>
      </c>
      <c r="G135" t="s">
        <v>182</v>
      </c>
      <c r="H135" t="s">
        <v>338</v>
      </c>
      <c r="I135" t="s">
        <v>653</v>
      </c>
      <c r="J135" t="s">
        <v>511</v>
      </c>
      <c r="K135" t="s">
        <v>1</v>
      </c>
      <c r="L135" t="s">
        <v>654</v>
      </c>
      <c r="M135" t="s">
        <v>655</v>
      </c>
      <c r="N135" t="s">
        <v>656</v>
      </c>
      <c r="O135" t="s">
        <v>596</v>
      </c>
      <c r="P135" t="s">
        <v>122</v>
      </c>
      <c r="Q135" t="s">
        <v>657</v>
      </c>
      <c r="R135" t="s">
        <v>658</v>
      </c>
      <c r="V135" t="s">
        <v>182</v>
      </c>
      <c r="W135" t="s">
        <v>338</v>
      </c>
      <c r="X135" t="s">
        <v>653</v>
      </c>
      <c r="Y135" t="s">
        <v>511</v>
      </c>
      <c r="Z135" t="s">
        <v>1</v>
      </c>
      <c r="AA135" t="s">
        <v>654</v>
      </c>
      <c r="AB135" t="s">
        <v>655</v>
      </c>
      <c r="AC135" t="s">
        <v>656</v>
      </c>
      <c r="AD135" t="s">
        <v>596</v>
      </c>
      <c r="AE135" t="s">
        <v>122</v>
      </c>
      <c r="AF135" t="s">
        <v>657</v>
      </c>
      <c r="AG135" t="s">
        <v>658</v>
      </c>
    </row>
    <row r="136" spans="1:35" x14ac:dyDescent="0.2">
      <c r="A136" t="s">
        <v>1076</v>
      </c>
      <c r="B136">
        <f t="shared" si="7"/>
        <v>0.25</v>
      </c>
      <c r="C136">
        <v>1</v>
      </c>
      <c r="D136">
        <v>0.3</v>
      </c>
      <c r="E136">
        <f t="shared" si="8"/>
        <v>-0.5</v>
      </c>
      <c r="F136" t="s">
        <v>1100</v>
      </c>
      <c r="G136" t="s">
        <v>216</v>
      </c>
      <c r="H136" t="s">
        <v>102</v>
      </c>
      <c r="I136" t="s">
        <v>533</v>
      </c>
      <c r="J136" t="s">
        <v>105</v>
      </c>
      <c r="K136" t="s">
        <v>659</v>
      </c>
      <c r="L136" t="s">
        <v>158</v>
      </c>
      <c r="M136" t="s">
        <v>48</v>
      </c>
      <c r="N136" t="s">
        <v>660</v>
      </c>
      <c r="O136" t="s">
        <v>52</v>
      </c>
      <c r="P136" t="s">
        <v>48</v>
      </c>
      <c r="Q136" t="s">
        <v>285</v>
      </c>
      <c r="R136" t="s">
        <v>661</v>
      </c>
      <c r="S136" t="s">
        <v>201</v>
      </c>
      <c r="V136" t="s">
        <v>216</v>
      </c>
      <c r="W136" t="s">
        <v>102</v>
      </c>
      <c r="X136" t="s">
        <v>533</v>
      </c>
      <c r="Y136" t="s">
        <v>105</v>
      </c>
      <c r="Z136" t="s">
        <v>659</v>
      </c>
      <c r="AA136" t="s">
        <v>158</v>
      </c>
      <c r="AB136" t="s">
        <v>48</v>
      </c>
      <c r="AC136" t="s">
        <v>660</v>
      </c>
      <c r="AD136" t="s">
        <v>52</v>
      </c>
      <c r="AE136" t="s">
        <v>48</v>
      </c>
      <c r="AF136" t="s">
        <v>285</v>
      </c>
      <c r="AG136" t="s">
        <v>661</v>
      </c>
      <c r="AH136" t="s">
        <v>201</v>
      </c>
    </row>
    <row r="137" spans="1:35" x14ac:dyDescent="0.2">
      <c r="A137" t="s">
        <v>1076</v>
      </c>
      <c r="B137">
        <f t="shared" si="7"/>
        <v>0.25</v>
      </c>
      <c r="C137">
        <v>1</v>
      </c>
      <c r="D137">
        <v>0.2</v>
      </c>
      <c r="E137">
        <f t="shared" si="8"/>
        <v>-0.60000000000000009</v>
      </c>
      <c r="F137" t="s">
        <v>1100</v>
      </c>
      <c r="G137" t="s">
        <v>72</v>
      </c>
      <c r="H137" t="s">
        <v>319</v>
      </c>
      <c r="I137" t="s">
        <v>662</v>
      </c>
      <c r="J137" t="s">
        <v>122</v>
      </c>
      <c r="K137" t="s">
        <v>663</v>
      </c>
      <c r="L137" t="s">
        <v>67</v>
      </c>
      <c r="M137" t="s">
        <v>416</v>
      </c>
      <c r="N137" t="s">
        <v>340</v>
      </c>
      <c r="O137" t="s">
        <v>400</v>
      </c>
      <c r="P137" t="s">
        <v>52</v>
      </c>
      <c r="Q137" t="s">
        <v>268</v>
      </c>
      <c r="R137" t="s">
        <v>52</v>
      </c>
      <c r="S137" t="s">
        <v>256</v>
      </c>
      <c r="V137" t="s">
        <v>72</v>
      </c>
      <c r="X137" t="s">
        <v>662</v>
      </c>
      <c r="Y137" t="s">
        <v>122</v>
      </c>
      <c r="Z137" t="s">
        <v>663</v>
      </c>
      <c r="AA137" t="s">
        <v>67</v>
      </c>
      <c r="AB137" t="s">
        <v>416</v>
      </c>
      <c r="AC137" t="s">
        <v>340</v>
      </c>
      <c r="AD137" t="s">
        <v>400</v>
      </c>
      <c r="AE137" t="s">
        <v>52</v>
      </c>
      <c r="AF137" t="s">
        <v>268</v>
      </c>
      <c r="AG137" t="s">
        <v>52</v>
      </c>
      <c r="AH137" t="s">
        <v>256</v>
      </c>
    </row>
    <row r="138" spans="1:35" x14ac:dyDescent="0.2">
      <c r="A138" t="s">
        <v>1076</v>
      </c>
      <c r="B138">
        <f t="shared" si="7"/>
        <v>0.25</v>
      </c>
      <c r="C138">
        <v>1</v>
      </c>
      <c r="D138">
        <v>9.9999999999999895E-2</v>
      </c>
      <c r="E138">
        <f t="shared" si="8"/>
        <v>-0.70000000000000018</v>
      </c>
      <c r="F138" t="s">
        <v>1100</v>
      </c>
      <c r="G138" t="s">
        <v>664</v>
      </c>
      <c r="H138" t="s">
        <v>121</v>
      </c>
      <c r="I138" t="s">
        <v>186</v>
      </c>
      <c r="J138" t="s">
        <v>665</v>
      </c>
      <c r="K138" t="s">
        <v>51</v>
      </c>
      <c r="L138" t="s">
        <v>47</v>
      </c>
      <c r="M138" t="s">
        <v>98</v>
      </c>
      <c r="N138" t="s">
        <v>666</v>
      </c>
      <c r="O138" t="s">
        <v>52</v>
      </c>
      <c r="P138" t="s">
        <v>667</v>
      </c>
      <c r="Q138" t="s">
        <v>1</v>
      </c>
      <c r="R138" t="s">
        <v>130</v>
      </c>
      <c r="V138" t="s">
        <v>664</v>
      </c>
      <c r="W138" t="s">
        <v>121</v>
      </c>
      <c r="Z138" t="s">
        <v>51</v>
      </c>
    </row>
    <row r="139" spans="1:35" x14ac:dyDescent="0.2">
      <c r="A139" t="s">
        <v>1076</v>
      </c>
      <c r="B139">
        <f t="shared" si="7"/>
        <v>0.25</v>
      </c>
      <c r="C139">
        <v>1</v>
      </c>
      <c r="D139">
        <v>0</v>
      </c>
      <c r="E139">
        <f t="shared" si="8"/>
        <v>-0.8</v>
      </c>
      <c r="F139" t="s">
        <v>1100</v>
      </c>
      <c r="G139" t="s">
        <v>473</v>
      </c>
      <c r="H139" t="s">
        <v>668</v>
      </c>
      <c r="I139" t="s">
        <v>51</v>
      </c>
      <c r="J139" t="s">
        <v>375</v>
      </c>
      <c r="K139" t="s">
        <v>103</v>
      </c>
      <c r="L139" t="s">
        <v>669</v>
      </c>
      <c r="M139" t="s">
        <v>122</v>
      </c>
      <c r="N139" t="s">
        <v>118</v>
      </c>
      <c r="O139" t="s">
        <v>291</v>
      </c>
      <c r="P139" t="s">
        <v>115</v>
      </c>
      <c r="Q139" t="s">
        <v>256</v>
      </c>
    </row>
    <row r="140" spans="1:35" x14ac:dyDescent="0.2">
      <c r="A140" t="s">
        <v>1076</v>
      </c>
      <c r="B140">
        <f t="shared" si="7"/>
        <v>0.25</v>
      </c>
      <c r="C140">
        <v>1</v>
      </c>
      <c r="D140">
        <v>-0.1</v>
      </c>
      <c r="E140">
        <f t="shared" si="8"/>
        <v>-0.9</v>
      </c>
      <c r="F140" t="s">
        <v>1100</v>
      </c>
      <c r="G140" t="s">
        <v>50</v>
      </c>
      <c r="H140" t="s">
        <v>211</v>
      </c>
      <c r="I140" t="s">
        <v>98</v>
      </c>
      <c r="J140" t="s">
        <v>670</v>
      </c>
      <c r="K140" t="s">
        <v>77</v>
      </c>
      <c r="L140" t="s">
        <v>57</v>
      </c>
      <c r="M140" t="s">
        <v>174</v>
      </c>
      <c r="N140" t="s">
        <v>48</v>
      </c>
      <c r="O140" t="s">
        <v>671</v>
      </c>
      <c r="P140" t="s">
        <v>245</v>
      </c>
      <c r="Q140" t="s">
        <v>131</v>
      </c>
      <c r="R140" t="s">
        <v>258</v>
      </c>
      <c r="S140" t="s">
        <v>108</v>
      </c>
    </row>
    <row r="141" spans="1:35" x14ac:dyDescent="0.2">
      <c r="A141" t="s">
        <v>1076</v>
      </c>
      <c r="B141">
        <f t="shared" si="7"/>
        <v>0.25</v>
      </c>
      <c r="C141">
        <v>1</v>
      </c>
      <c r="D141">
        <v>-0.2</v>
      </c>
      <c r="E141">
        <f t="shared" si="8"/>
        <v>-1</v>
      </c>
      <c r="F141" t="s">
        <v>1100</v>
      </c>
      <c r="G141" t="s">
        <v>72</v>
      </c>
      <c r="H141" t="s">
        <v>386</v>
      </c>
      <c r="I141" t="s">
        <v>672</v>
      </c>
      <c r="J141" t="s">
        <v>465</v>
      </c>
      <c r="K141" t="s">
        <v>554</v>
      </c>
      <c r="L141" t="s">
        <v>490</v>
      </c>
      <c r="M141" t="s">
        <v>1</v>
      </c>
      <c r="N141" t="s">
        <v>385</v>
      </c>
      <c r="O141" t="s">
        <v>121</v>
      </c>
      <c r="P141" t="s">
        <v>673</v>
      </c>
      <c r="Q141" t="s">
        <v>97</v>
      </c>
      <c r="R141" t="s">
        <v>306</v>
      </c>
    </row>
    <row r="142" spans="1:35" x14ac:dyDescent="0.2">
      <c r="A142" t="s">
        <v>1077</v>
      </c>
      <c r="B142">
        <f>1/7.49</f>
        <v>0.13351134846461948</v>
      </c>
      <c r="C142">
        <f>4/7.49</f>
        <v>0.53404539385847793</v>
      </c>
      <c r="D142">
        <v>1.7</v>
      </c>
      <c r="E142">
        <f t="shared" si="8"/>
        <v>0.89999999999999991</v>
      </c>
      <c r="F142" t="s">
        <v>1100</v>
      </c>
      <c r="G142" t="s">
        <v>182</v>
      </c>
      <c r="H142" t="s">
        <v>339</v>
      </c>
      <c r="I142" t="s">
        <v>675</v>
      </c>
      <c r="J142" t="s">
        <v>52</v>
      </c>
      <c r="K142" t="s">
        <v>76</v>
      </c>
      <c r="L142" t="s">
        <v>480</v>
      </c>
      <c r="M142" t="s">
        <v>543</v>
      </c>
      <c r="N142" t="s">
        <v>330</v>
      </c>
      <c r="O142" t="s">
        <v>375</v>
      </c>
      <c r="P142" t="s">
        <v>98</v>
      </c>
      <c r="Q142" t="s">
        <v>676</v>
      </c>
      <c r="R142" t="s">
        <v>677</v>
      </c>
      <c r="V142" t="s">
        <v>182</v>
      </c>
      <c r="W142" t="s">
        <v>339</v>
      </c>
      <c r="X142" t="s">
        <v>675</v>
      </c>
      <c r="Y142" t="s">
        <v>52</v>
      </c>
      <c r="Z142" t="s">
        <v>76</v>
      </c>
      <c r="AA142" t="s">
        <v>480</v>
      </c>
      <c r="AB142" t="s">
        <v>543</v>
      </c>
      <c r="AC142" t="s">
        <v>330</v>
      </c>
      <c r="AD142" t="s">
        <v>375</v>
      </c>
      <c r="AE142" t="s">
        <v>98</v>
      </c>
      <c r="AF142" t="s">
        <v>676</v>
      </c>
      <c r="AG142" t="s">
        <v>677</v>
      </c>
    </row>
    <row r="143" spans="1:35" x14ac:dyDescent="0.2">
      <c r="A143" t="s">
        <v>1077</v>
      </c>
      <c r="B143">
        <f t="shared" ref="B143:B161" si="9">1/7.49</f>
        <v>0.13351134846461948</v>
      </c>
      <c r="C143">
        <f t="shared" ref="C143:C161" si="10">4/7.49</f>
        <v>0.53404539385847793</v>
      </c>
      <c r="D143">
        <v>1.6</v>
      </c>
      <c r="E143">
        <f t="shared" si="8"/>
        <v>0.8</v>
      </c>
      <c r="F143" t="s">
        <v>1100</v>
      </c>
      <c r="G143" t="s">
        <v>72</v>
      </c>
      <c r="H143" t="s">
        <v>237</v>
      </c>
      <c r="I143" t="s">
        <v>678</v>
      </c>
      <c r="J143" t="s">
        <v>1</v>
      </c>
      <c r="K143" t="s">
        <v>654</v>
      </c>
      <c r="L143" t="s">
        <v>679</v>
      </c>
      <c r="M143" t="s">
        <v>140</v>
      </c>
      <c r="N143" t="s">
        <v>680</v>
      </c>
      <c r="O143" t="s">
        <v>584</v>
      </c>
      <c r="P143" t="s">
        <v>681</v>
      </c>
      <c r="Q143" t="s">
        <v>682</v>
      </c>
      <c r="V143" t="s">
        <v>72</v>
      </c>
      <c r="W143" t="s">
        <v>237</v>
      </c>
      <c r="X143" t="s">
        <v>678</v>
      </c>
      <c r="Y143" t="s">
        <v>1</v>
      </c>
      <c r="Z143" t="s">
        <v>654</v>
      </c>
      <c r="AA143" t="s">
        <v>679</v>
      </c>
      <c r="AB143" t="s">
        <v>140</v>
      </c>
      <c r="AC143" t="s">
        <v>680</v>
      </c>
      <c r="AD143" t="s">
        <v>584</v>
      </c>
      <c r="AE143" t="s">
        <v>681</v>
      </c>
      <c r="AF143" t="s">
        <v>682</v>
      </c>
    </row>
    <row r="144" spans="1:35" x14ac:dyDescent="0.2">
      <c r="A144" t="s">
        <v>1077</v>
      </c>
      <c r="B144">
        <f t="shared" si="9"/>
        <v>0.13351134846461948</v>
      </c>
      <c r="C144">
        <f t="shared" si="10"/>
        <v>0.53404539385847793</v>
      </c>
      <c r="D144">
        <v>1.5</v>
      </c>
      <c r="E144">
        <f t="shared" si="8"/>
        <v>0.7</v>
      </c>
      <c r="F144" t="s">
        <v>1100</v>
      </c>
      <c r="G144" t="s">
        <v>72</v>
      </c>
      <c r="H144" t="s">
        <v>683</v>
      </c>
      <c r="I144" t="s">
        <v>69</v>
      </c>
      <c r="J144" t="s">
        <v>184</v>
      </c>
      <c r="K144" t="s">
        <v>684</v>
      </c>
      <c r="L144" t="s">
        <v>67</v>
      </c>
      <c r="M144" t="s">
        <v>68</v>
      </c>
      <c r="N144" t="s">
        <v>567</v>
      </c>
      <c r="O144" t="s">
        <v>258</v>
      </c>
      <c r="P144" t="s">
        <v>685</v>
      </c>
      <c r="Q144" t="s">
        <v>193</v>
      </c>
      <c r="V144" t="s">
        <v>72</v>
      </c>
      <c r="W144" t="s">
        <v>683</v>
      </c>
      <c r="X144" t="s">
        <v>69</v>
      </c>
      <c r="Y144" t="s">
        <v>184</v>
      </c>
      <c r="Z144" t="s">
        <v>684</v>
      </c>
      <c r="AA144" t="s">
        <v>67</v>
      </c>
      <c r="AB144" t="s">
        <v>68</v>
      </c>
      <c r="AC144" t="s">
        <v>567</v>
      </c>
      <c r="AD144" t="s">
        <v>258</v>
      </c>
      <c r="AE144" t="s">
        <v>685</v>
      </c>
      <c r="AF144" t="s">
        <v>193</v>
      </c>
    </row>
    <row r="145" spans="1:35" x14ac:dyDescent="0.2">
      <c r="A145" t="s">
        <v>1077</v>
      </c>
      <c r="B145">
        <f t="shared" si="9"/>
        <v>0.13351134846461948</v>
      </c>
      <c r="C145">
        <f t="shared" si="10"/>
        <v>0.53404539385847793</v>
      </c>
      <c r="D145">
        <v>1.4</v>
      </c>
      <c r="E145">
        <f t="shared" si="8"/>
        <v>0.59999999999999987</v>
      </c>
      <c r="F145" t="s">
        <v>1100</v>
      </c>
      <c r="G145" t="s">
        <v>72</v>
      </c>
      <c r="H145" t="s">
        <v>360</v>
      </c>
      <c r="I145" t="s">
        <v>361</v>
      </c>
      <c r="J145" t="s">
        <v>686</v>
      </c>
      <c r="K145" t="s">
        <v>1</v>
      </c>
      <c r="L145" t="s">
        <v>506</v>
      </c>
      <c r="M145" t="s">
        <v>136</v>
      </c>
      <c r="N145" t="s">
        <v>88</v>
      </c>
      <c r="O145" t="s">
        <v>131</v>
      </c>
      <c r="P145" t="s">
        <v>51</v>
      </c>
      <c r="Q145" t="s">
        <v>147</v>
      </c>
      <c r="R145" t="s">
        <v>41</v>
      </c>
      <c r="S145" t="s">
        <v>98</v>
      </c>
      <c r="T145" t="s">
        <v>509</v>
      </c>
      <c r="V145" t="s">
        <v>72</v>
      </c>
      <c r="W145" t="s">
        <v>360</v>
      </c>
      <c r="X145" t="s">
        <v>361</v>
      </c>
      <c r="Y145" t="s">
        <v>686</v>
      </c>
      <c r="Z145" t="s">
        <v>1</v>
      </c>
      <c r="AA145" t="s">
        <v>506</v>
      </c>
      <c r="AB145" t="s">
        <v>136</v>
      </c>
      <c r="AC145" t="s">
        <v>88</v>
      </c>
      <c r="AD145" t="s">
        <v>131</v>
      </c>
      <c r="AE145" t="s">
        <v>51</v>
      </c>
      <c r="AF145" t="s">
        <v>147</v>
      </c>
      <c r="AG145" t="s">
        <v>41</v>
      </c>
      <c r="AH145" t="s">
        <v>98</v>
      </c>
      <c r="AI145" t="s">
        <v>509</v>
      </c>
    </row>
    <row r="146" spans="1:35" x14ac:dyDescent="0.2">
      <c r="A146" t="s">
        <v>1077</v>
      </c>
      <c r="B146">
        <f t="shared" si="9"/>
        <v>0.13351134846461948</v>
      </c>
      <c r="C146">
        <f t="shared" si="10"/>
        <v>0.53404539385847793</v>
      </c>
      <c r="D146">
        <v>1.3</v>
      </c>
      <c r="E146">
        <f t="shared" si="8"/>
        <v>0.5</v>
      </c>
      <c r="F146" t="s">
        <v>1100</v>
      </c>
      <c r="G146" t="s">
        <v>297</v>
      </c>
      <c r="H146" t="s">
        <v>315</v>
      </c>
      <c r="I146" t="s">
        <v>155</v>
      </c>
      <c r="J146" t="s">
        <v>113</v>
      </c>
      <c r="K146" t="s">
        <v>186</v>
      </c>
      <c r="L146" t="s">
        <v>376</v>
      </c>
      <c r="M146" t="s">
        <v>245</v>
      </c>
      <c r="N146" t="s">
        <v>48</v>
      </c>
      <c r="O146" t="s">
        <v>687</v>
      </c>
      <c r="P146" t="s">
        <v>292</v>
      </c>
      <c r="Q146" t="s">
        <v>688</v>
      </c>
      <c r="V146" t="s">
        <v>297</v>
      </c>
      <c r="W146" t="s">
        <v>315</v>
      </c>
      <c r="X146" t="s">
        <v>155</v>
      </c>
      <c r="Y146" t="s">
        <v>113</v>
      </c>
      <c r="Z146" t="s">
        <v>186</v>
      </c>
      <c r="AA146" t="s">
        <v>376</v>
      </c>
      <c r="AB146" t="s">
        <v>245</v>
      </c>
      <c r="AC146" t="s">
        <v>48</v>
      </c>
      <c r="AD146" t="s">
        <v>687</v>
      </c>
      <c r="AE146" t="s">
        <v>292</v>
      </c>
      <c r="AF146" t="s">
        <v>688</v>
      </c>
    </row>
    <row r="147" spans="1:35" x14ac:dyDescent="0.2">
      <c r="A147" t="s">
        <v>1077</v>
      </c>
      <c r="B147">
        <f t="shared" si="9"/>
        <v>0.13351134846461948</v>
      </c>
      <c r="C147">
        <f t="shared" si="10"/>
        <v>0.53404539385847793</v>
      </c>
      <c r="D147">
        <v>1.2</v>
      </c>
      <c r="E147">
        <f t="shared" si="8"/>
        <v>0.39999999999999991</v>
      </c>
      <c r="F147" t="s">
        <v>1100</v>
      </c>
      <c r="G147" t="s">
        <v>61</v>
      </c>
      <c r="H147" t="s">
        <v>48</v>
      </c>
      <c r="I147" t="s">
        <v>62</v>
      </c>
      <c r="J147" t="s">
        <v>689</v>
      </c>
      <c r="K147" t="s">
        <v>437</v>
      </c>
      <c r="L147" t="s">
        <v>67</v>
      </c>
      <c r="M147" t="s">
        <v>131</v>
      </c>
      <c r="N147" t="s">
        <v>119</v>
      </c>
      <c r="O147" t="s">
        <v>490</v>
      </c>
      <c r="P147" t="s">
        <v>48</v>
      </c>
      <c r="Q147" t="s">
        <v>152</v>
      </c>
      <c r="R147" t="s">
        <v>690</v>
      </c>
      <c r="V147" t="s">
        <v>61</v>
      </c>
      <c r="W147" t="s">
        <v>48</v>
      </c>
      <c r="X147" t="s">
        <v>62</v>
      </c>
      <c r="Y147" t="s">
        <v>689</v>
      </c>
      <c r="Z147" t="s">
        <v>437</v>
      </c>
      <c r="AA147" t="s">
        <v>67</v>
      </c>
      <c r="AB147" t="s">
        <v>131</v>
      </c>
      <c r="AC147" t="s">
        <v>119</v>
      </c>
      <c r="AD147" t="s">
        <v>490</v>
      </c>
      <c r="AE147" t="s">
        <v>48</v>
      </c>
      <c r="AF147" t="s">
        <v>152</v>
      </c>
      <c r="AG147" t="s">
        <v>690</v>
      </c>
    </row>
    <row r="148" spans="1:35" x14ac:dyDescent="0.2">
      <c r="A148" t="s">
        <v>1077</v>
      </c>
      <c r="B148">
        <f t="shared" si="9"/>
        <v>0.13351134846461948</v>
      </c>
      <c r="C148">
        <f t="shared" si="10"/>
        <v>0.53404539385847793</v>
      </c>
      <c r="D148">
        <v>1.1000000000000001</v>
      </c>
      <c r="E148">
        <f t="shared" si="8"/>
        <v>0.30000000000000004</v>
      </c>
      <c r="F148" t="s">
        <v>1100</v>
      </c>
      <c r="G148" t="s">
        <v>72</v>
      </c>
      <c r="H148" t="s">
        <v>459</v>
      </c>
      <c r="I148" t="s">
        <v>460</v>
      </c>
      <c r="J148" t="s">
        <v>131</v>
      </c>
      <c r="K148" t="s">
        <v>438</v>
      </c>
      <c r="L148" t="s">
        <v>65</v>
      </c>
      <c r="M148" t="s">
        <v>461</v>
      </c>
      <c r="N148" t="s">
        <v>109</v>
      </c>
      <c r="O148" t="s">
        <v>176</v>
      </c>
      <c r="P148" t="s">
        <v>691</v>
      </c>
      <c r="Q148" t="s">
        <v>136</v>
      </c>
      <c r="V148" t="s">
        <v>72</v>
      </c>
      <c r="W148" t="s">
        <v>459</v>
      </c>
      <c r="X148" t="s">
        <v>460</v>
      </c>
      <c r="Y148" t="s">
        <v>131</v>
      </c>
      <c r="Z148" t="s">
        <v>438</v>
      </c>
      <c r="AA148" t="s">
        <v>65</v>
      </c>
      <c r="AB148" t="s">
        <v>461</v>
      </c>
      <c r="AC148" t="s">
        <v>109</v>
      </c>
      <c r="AD148" t="s">
        <v>176</v>
      </c>
      <c r="AE148" t="s">
        <v>691</v>
      </c>
      <c r="AF148" t="s">
        <v>136</v>
      </c>
    </row>
    <row r="149" spans="1:35" x14ac:dyDescent="0.2">
      <c r="A149" t="s">
        <v>1077</v>
      </c>
      <c r="B149">
        <f t="shared" si="9"/>
        <v>0.13351134846461948</v>
      </c>
      <c r="C149">
        <f t="shared" si="10"/>
        <v>0.53404539385847793</v>
      </c>
      <c r="D149">
        <v>1</v>
      </c>
      <c r="E149">
        <f t="shared" si="8"/>
        <v>0.19999999999999996</v>
      </c>
      <c r="F149" t="s">
        <v>1100</v>
      </c>
      <c r="G149" t="s">
        <v>182</v>
      </c>
      <c r="H149" t="s">
        <v>363</v>
      </c>
      <c r="I149" t="s">
        <v>692</v>
      </c>
      <c r="J149" t="s">
        <v>122</v>
      </c>
      <c r="K149" t="s">
        <v>693</v>
      </c>
      <c r="L149" t="s">
        <v>88</v>
      </c>
      <c r="M149" t="s">
        <v>68</v>
      </c>
      <c r="N149" t="s">
        <v>504</v>
      </c>
      <c r="O149" t="s">
        <v>303</v>
      </c>
      <c r="P149" t="s">
        <v>128</v>
      </c>
      <c r="Q149" t="s">
        <v>147</v>
      </c>
      <c r="R149" t="s">
        <v>201</v>
      </c>
      <c r="V149" t="s">
        <v>182</v>
      </c>
      <c r="W149" t="s">
        <v>363</v>
      </c>
      <c r="X149" t="s">
        <v>692</v>
      </c>
      <c r="Y149" t="s">
        <v>122</v>
      </c>
      <c r="Z149" t="s">
        <v>693</v>
      </c>
      <c r="AA149" t="s">
        <v>88</v>
      </c>
      <c r="AB149" t="s">
        <v>68</v>
      </c>
      <c r="AC149" t="s">
        <v>504</v>
      </c>
      <c r="AD149" t="s">
        <v>303</v>
      </c>
      <c r="AE149" t="s">
        <v>128</v>
      </c>
      <c r="AF149" t="s">
        <v>147</v>
      </c>
      <c r="AG149" t="s">
        <v>201</v>
      </c>
    </row>
    <row r="150" spans="1:35" x14ac:dyDescent="0.2">
      <c r="A150" t="s">
        <v>1077</v>
      </c>
      <c r="B150">
        <f t="shared" si="9"/>
        <v>0.13351134846461948</v>
      </c>
      <c r="C150">
        <f t="shared" si="10"/>
        <v>0.53404539385847793</v>
      </c>
      <c r="D150">
        <v>0.90000000000000102</v>
      </c>
      <c r="E150">
        <f t="shared" si="8"/>
        <v>0.10000000000000098</v>
      </c>
      <c r="F150" t="s">
        <v>1100</v>
      </c>
      <c r="G150" t="s">
        <v>72</v>
      </c>
      <c r="H150" t="s">
        <v>694</v>
      </c>
      <c r="I150" t="s">
        <v>75</v>
      </c>
      <c r="J150" t="s">
        <v>136</v>
      </c>
      <c r="K150" t="s">
        <v>695</v>
      </c>
      <c r="L150" t="s">
        <v>696</v>
      </c>
      <c r="M150" t="s">
        <v>57</v>
      </c>
      <c r="N150" t="s">
        <v>143</v>
      </c>
      <c r="O150" t="s">
        <v>697</v>
      </c>
      <c r="P150" t="s">
        <v>140</v>
      </c>
      <c r="Q150" t="s">
        <v>533</v>
      </c>
      <c r="R150" t="s">
        <v>80</v>
      </c>
      <c r="V150" t="s">
        <v>72</v>
      </c>
      <c r="W150" t="s">
        <v>694</v>
      </c>
      <c r="X150" t="s">
        <v>75</v>
      </c>
      <c r="Y150" t="s">
        <v>136</v>
      </c>
      <c r="Z150" t="s">
        <v>695</v>
      </c>
      <c r="AA150" t="s">
        <v>696</v>
      </c>
      <c r="AB150" t="s">
        <v>57</v>
      </c>
      <c r="AC150" t="s">
        <v>143</v>
      </c>
      <c r="AD150" t="s">
        <v>697</v>
      </c>
      <c r="AE150" t="s">
        <v>140</v>
      </c>
      <c r="AF150" t="s">
        <v>533</v>
      </c>
      <c r="AG150" t="s">
        <v>80</v>
      </c>
    </row>
    <row r="151" spans="1:35" x14ac:dyDescent="0.2">
      <c r="A151" t="s">
        <v>1077</v>
      </c>
      <c r="B151">
        <f t="shared" si="9"/>
        <v>0.13351134846461948</v>
      </c>
      <c r="C151">
        <f t="shared" si="10"/>
        <v>0.53404539385847793</v>
      </c>
      <c r="D151">
        <v>0.80000000000000104</v>
      </c>
      <c r="E151">
        <f t="shared" si="8"/>
        <v>9.9920072216264089E-16</v>
      </c>
      <c r="F151" t="s">
        <v>1100</v>
      </c>
      <c r="G151" t="s">
        <v>297</v>
      </c>
      <c r="H151" t="s">
        <v>639</v>
      </c>
      <c r="I151" t="s">
        <v>698</v>
      </c>
      <c r="J151" t="s">
        <v>46</v>
      </c>
      <c r="K151" t="s">
        <v>348</v>
      </c>
      <c r="L151" t="s">
        <v>186</v>
      </c>
      <c r="M151" t="s">
        <v>360</v>
      </c>
      <c r="N151" t="s">
        <v>699</v>
      </c>
      <c r="O151" t="s">
        <v>700</v>
      </c>
      <c r="P151" t="s">
        <v>45</v>
      </c>
      <c r="Q151" t="s">
        <v>701</v>
      </c>
      <c r="R151" t="s">
        <v>158</v>
      </c>
      <c r="S151" t="s">
        <v>702</v>
      </c>
      <c r="V151" t="s">
        <v>297</v>
      </c>
      <c r="W151" t="s">
        <v>639</v>
      </c>
      <c r="X151" t="s">
        <v>698</v>
      </c>
      <c r="Y151" t="s">
        <v>46</v>
      </c>
      <c r="Z151" t="s">
        <v>348</v>
      </c>
      <c r="AA151" t="s">
        <v>186</v>
      </c>
      <c r="AB151" t="s">
        <v>360</v>
      </c>
      <c r="AC151" t="s">
        <v>699</v>
      </c>
      <c r="AD151" t="s">
        <v>700</v>
      </c>
      <c r="AE151" t="s">
        <v>45</v>
      </c>
      <c r="AF151" t="s">
        <v>701</v>
      </c>
      <c r="AG151" t="s">
        <v>158</v>
      </c>
      <c r="AH151" t="s">
        <v>702</v>
      </c>
    </row>
    <row r="152" spans="1:35" x14ac:dyDescent="0.2">
      <c r="A152" t="s">
        <v>1077</v>
      </c>
      <c r="B152">
        <f t="shared" si="9"/>
        <v>0.13351134846461948</v>
      </c>
      <c r="C152">
        <f t="shared" si="10"/>
        <v>0.53404539385847793</v>
      </c>
      <c r="D152">
        <v>0.70000000000000095</v>
      </c>
      <c r="E152">
        <f t="shared" si="8"/>
        <v>-9.999999999999909E-2</v>
      </c>
      <c r="F152" t="s">
        <v>1100</v>
      </c>
      <c r="G152" t="s">
        <v>222</v>
      </c>
      <c r="H152" t="s">
        <v>137</v>
      </c>
      <c r="I152" t="s">
        <v>65</v>
      </c>
      <c r="J152" t="s">
        <v>500</v>
      </c>
      <c r="K152" t="s">
        <v>465</v>
      </c>
      <c r="L152" t="s">
        <v>670</v>
      </c>
      <c r="M152" t="s">
        <v>174</v>
      </c>
      <c r="N152" t="s">
        <v>48</v>
      </c>
      <c r="O152" t="s">
        <v>225</v>
      </c>
      <c r="P152" t="s">
        <v>121</v>
      </c>
      <c r="Q152" t="s">
        <v>48</v>
      </c>
      <c r="R152" t="s">
        <v>671</v>
      </c>
      <c r="V152" t="s">
        <v>222</v>
      </c>
      <c r="W152" t="s">
        <v>137</v>
      </c>
      <c r="X152" t="s">
        <v>65</v>
      </c>
      <c r="Y152" t="s">
        <v>500</v>
      </c>
      <c r="Z152" t="s">
        <v>465</v>
      </c>
      <c r="AA152" t="s">
        <v>670</v>
      </c>
      <c r="AB152" t="s">
        <v>174</v>
      </c>
      <c r="AC152" t="s">
        <v>48</v>
      </c>
      <c r="AD152" t="s">
        <v>225</v>
      </c>
      <c r="AE152" t="s">
        <v>121</v>
      </c>
      <c r="AF152" t="s">
        <v>48</v>
      </c>
      <c r="AG152" t="s">
        <v>671</v>
      </c>
    </row>
    <row r="153" spans="1:35" x14ac:dyDescent="0.2">
      <c r="A153" t="s">
        <v>1077</v>
      </c>
      <c r="B153">
        <f t="shared" si="9"/>
        <v>0.13351134846461948</v>
      </c>
      <c r="C153">
        <f t="shared" si="10"/>
        <v>0.53404539385847793</v>
      </c>
      <c r="D153">
        <v>0.6</v>
      </c>
      <c r="E153">
        <f t="shared" si="8"/>
        <v>-0.20000000000000007</v>
      </c>
      <c r="F153" t="s">
        <v>1100</v>
      </c>
      <c r="G153" t="s">
        <v>473</v>
      </c>
      <c r="H153" t="s">
        <v>144</v>
      </c>
      <c r="I153" t="s">
        <v>65</v>
      </c>
      <c r="J153" t="s">
        <v>562</v>
      </c>
      <c r="K153" t="s">
        <v>115</v>
      </c>
      <c r="L153" t="s">
        <v>48</v>
      </c>
      <c r="M153" t="s">
        <v>703</v>
      </c>
      <c r="N153" t="s">
        <v>704</v>
      </c>
      <c r="O153" t="s">
        <v>48</v>
      </c>
      <c r="P153" t="s">
        <v>170</v>
      </c>
      <c r="Q153" t="s">
        <v>537</v>
      </c>
      <c r="R153" t="s">
        <v>705</v>
      </c>
      <c r="V153" t="s">
        <v>473</v>
      </c>
      <c r="W153" t="s">
        <v>144</v>
      </c>
      <c r="X153" t="s">
        <v>65</v>
      </c>
      <c r="Y153" t="s">
        <v>562</v>
      </c>
      <c r="Z153" t="s">
        <v>115</v>
      </c>
      <c r="AA153" t="s">
        <v>48</v>
      </c>
      <c r="AB153" t="s">
        <v>703</v>
      </c>
      <c r="AC153" t="s">
        <v>704</v>
      </c>
      <c r="AD153" t="s">
        <v>48</v>
      </c>
      <c r="AE153" t="s">
        <v>170</v>
      </c>
      <c r="AF153" t="s">
        <v>537</v>
      </c>
      <c r="AG153" t="s">
        <v>705</v>
      </c>
    </row>
    <row r="154" spans="1:35" x14ac:dyDescent="0.2">
      <c r="A154" t="s">
        <v>1077</v>
      </c>
      <c r="B154">
        <f t="shared" si="9"/>
        <v>0.13351134846461948</v>
      </c>
      <c r="C154">
        <f t="shared" si="10"/>
        <v>0.53404539385847793</v>
      </c>
      <c r="D154">
        <v>0.5</v>
      </c>
      <c r="E154">
        <f t="shared" si="8"/>
        <v>-0.30000000000000004</v>
      </c>
      <c r="F154" t="s">
        <v>1100</v>
      </c>
      <c r="G154" t="s">
        <v>72</v>
      </c>
      <c r="H154" t="s">
        <v>706</v>
      </c>
      <c r="I154" t="s">
        <v>606</v>
      </c>
      <c r="J154" t="s">
        <v>128</v>
      </c>
      <c r="K154" t="s">
        <v>48</v>
      </c>
      <c r="L154" t="s">
        <v>707</v>
      </c>
      <c r="M154" t="s">
        <v>245</v>
      </c>
      <c r="N154" t="s">
        <v>708</v>
      </c>
      <c r="O154" t="s">
        <v>119</v>
      </c>
      <c r="P154" t="s">
        <v>709</v>
      </c>
      <c r="V154" t="s">
        <v>72</v>
      </c>
      <c r="W154" t="s">
        <v>706</v>
      </c>
      <c r="X154" t="s">
        <v>606</v>
      </c>
      <c r="Z154" t="s">
        <v>48</v>
      </c>
      <c r="AA154" t="s">
        <v>707</v>
      </c>
      <c r="AB154" t="s">
        <v>245</v>
      </c>
      <c r="AC154" t="s">
        <v>708</v>
      </c>
      <c r="AD154" t="s">
        <v>119</v>
      </c>
      <c r="AE154" t="s">
        <v>709</v>
      </c>
    </row>
    <row r="155" spans="1:35" x14ac:dyDescent="0.2">
      <c r="A155" t="s">
        <v>1077</v>
      </c>
      <c r="B155">
        <f t="shared" si="9"/>
        <v>0.13351134846461948</v>
      </c>
      <c r="C155">
        <f t="shared" si="10"/>
        <v>0.53404539385847793</v>
      </c>
      <c r="D155">
        <v>0.4</v>
      </c>
      <c r="E155">
        <f t="shared" si="8"/>
        <v>-0.4</v>
      </c>
      <c r="F155" t="s">
        <v>1100</v>
      </c>
      <c r="G155" t="s">
        <v>72</v>
      </c>
      <c r="H155" t="s">
        <v>78</v>
      </c>
      <c r="I155" t="s">
        <v>164</v>
      </c>
      <c r="J155" t="s">
        <v>143</v>
      </c>
      <c r="K155" t="s">
        <v>165</v>
      </c>
      <c r="L155" t="s">
        <v>52</v>
      </c>
      <c r="M155" t="s">
        <v>166</v>
      </c>
      <c r="N155" t="s">
        <v>75</v>
      </c>
      <c r="O155" t="s">
        <v>48</v>
      </c>
      <c r="P155" t="s">
        <v>395</v>
      </c>
      <c r="Q155" t="s">
        <v>177</v>
      </c>
      <c r="R155" t="s">
        <v>710</v>
      </c>
      <c r="V155" t="s">
        <v>72</v>
      </c>
      <c r="X155" t="s">
        <v>164</v>
      </c>
      <c r="Y155" t="s">
        <v>143</v>
      </c>
    </row>
    <row r="156" spans="1:35" x14ac:dyDescent="0.2">
      <c r="A156" t="s">
        <v>1077</v>
      </c>
      <c r="B156">
        <f t="shared" si="9"/>
        <v>0.13351134846461948</v>
      </c>
      <c r="C156">
        <f t="shared" si="10"/>
        <v>0.53404539385847793</v>
      </c>
      <c r="D156">
        <v>0.3</v>
      </c>
      <c r="E156">
        <f t="shared" si="8"/>
        <v>-0.5</v>
      </c>
      <c r="F156" t="s">
        <v>1100</v>
      </c>
      <c r="G156" t="s">
        <v>50</v>
      </c>
      <c r="H156" t="s">
        <v>662</v>
      </c>
      <c r="I156" t="s">
        <v>1</v>
      </c>
      <c r="J156" t="s">
        <v>55</v>
      </c>
      <c r="K156" t="s">
        <v>711</v>
      </c>
      <c r="L156" t="s">
        <v>177</v>
      </c>
      <c r="M156" t="s">
        <v>712</v>
      </c>
      <c r="N156" t="s">
        <v>245</v>
      </c>
      <c r="O156" t="s">
        <v>98</v>
      </c>
      <c r="P156" t="s">
        <v>663</v>
      </c>
      <c r="Q156" t="s">
        <v>51</v>
      </c>
      <c r="R156" t="s">
        <v>52</v>
      </c>
      <c r="S156" t="s">
        <v>518</v>
      </c>
    </row>
    <row r="157" spans="1:35" x14ac:dyDescent="0.2">
      <c r="A157" t="s">
        <v>1077</v>
      </c>
      <c r="B157">
        <f t="shared" si="9"/>
        <v>0.13351134846461948</v>
      </c>
      <c r="C157">
        <f t="shared" si="10"/>
        <v>0.53404539385847793</v>
      </c>
      <c r="D157">
        <v>0.2</v>
      </c>
      <c r="E157">
        <f t="shared" si="8"/>
        <v>-0.60000000000000009</v>
      </c>
      <c r="F157" t="s">
        <v>1100</v>
      </c>
      <c r="G157" t="s">
        <v>182</v>
      </c>
      <c r="H157" t="s">
        <v>713</v>
      </c>
      <c r="I157" t="s">
        <v>714</v>
      </c>
      <c r="J157" t="s">
        <v>94</v>
      </c>
      <c r="K157" t="s">
        <v>1</v>
      </c>
      <c r="L157" t="s">
        <v>235</v>
      </c>
      <c r="M157" t="s">
        <v>140</v>
      </c>
      <c r="N157" t="s">
        <v>48</v>
      </c>
      <c r="O157" t="s">
        <v>86</v>
      </c>
      <c r="P157" t="s">
        <v>715</v>
      </c>
      <c r="Q157" t="s">
        <v>716</v>
      </c>
    </row>
    <row r="158" spans="1:35" x14ac:dyDescent="0.2">
      <c r="A158" t="s">
        <v>1077</v>
      </c>
      <c r="B158">
        <f t="shared" si="9"/>
        <v>0.13351134846461948</v>
      </c>
      <c r="C158">
        <f t="shared" si="10"/>
        <v>0.53404539385847793</v>
      </c>
      <c r="D158">
        <v>9.9999999999999895E-2</v>
      </c>
      <c r="E158">
        <f t="shared" si="8"/>
        <v>-0.70000000000000018</v>
      </c>
      <c r="F158" t="s">
        <v>1100</v>
      </c>
      <c r="G158" t="s">
        <v>717</v>
      </c>
      <c r="H158" t="s">
        <v>718</v>
      </c>
      <c r="I158" t="s">
        <v>719</v>
      </c>
      <c r="J158" t="s">
        <v>121</v>
      </c>
      <c r="K158" t="s">
        <v>720</v>
      </c>
      <c r="L158" t="s">
        <v>721</v>
      </c>
      <c r="M158" t="s">
        <v>106</v>
      </c>
      <c r="N158" t="s">
        <v>48</v>
      </c>
      <c r="O158" t="s">
        <v>722</v>
      </c>
      <c r="P158" t="s">
        <v>121</v>
      </c>
      <c r="Q158" t="s">
        <v>48</v>
      </c>
      <c r="R158" t="s">
        <v>723</v>
      </c>
    </row>
    <row r="159" spans="1:35" x14ac:dyDescent="0.2">
      <c r="A159" t="s">
        <v>1077</v>
      </c>
      <c r="B159">
        <f t="shared" si="9"/>
        <v>0.13351134846461948</v>
      </c>
      <c r="C159">
        <f t="shared" si="10"/>
        <v>0.53404539385847793</v>
      </c>
      <c r="D159">
        <v>0</v>
      </c>
      <c r="E159">
        <f t="shared" si="8"/>
        <v>-0.8</v>
      </c>
      <c r="F159" t="s">
        <v>1100</v>
      </c>
      <c r="G159" t="s">
        <v>50</v>
      </c>
      <c r="H159" t="s">
        <v>127</v>
      </c>
      <c r="I159" t="s">
        <v>77</v>
      </c>
      <c r="J159" t="s">
        <v>128</v>
      </c>
      <c r="K159" t="s">
        <v>98</v>
      </c>
      <c r="L159" t="s">
        <v>319</v>
      </c>
      <c r="M159" t="s">
        <v>57</v>
      </c>
      <c r="N159" t="s">
        <v>662</v>
      </c>
      <c r="O159" t="s">
        <v>122</v>
      </c>
      <c r="P159" t="s">
        <v>131</v>
      </c>
      <c r="Q159" t="s">
        <v>75</v>
      </c>
      <c r="R159" t="s">
        <v>446</v>
      </c>
      <c r="S159" t="s">
        <v>46</v>
      </c>
    </row>
    <row r="160" spans="1:35" x14ac:dyDescent="0.2">
      <c r="A160" t="s">
        <v>1077</v>
      </c>
      <c r="B160">
        <f t="shared" si="9"/>
        <v>0.13351134846461948</v>
      </c>
      <c r="C160">
        <f t="shared" si="10"/>
        <v>0.53404539385847793</v>
      </c>
      <c r="D160">
        <v>-0.1</v>
      </c>
      <c r="E160">
        <f t="shared" si="8"/>
        <v>-0.9</v>
      </c>
      <c r="F160" t="s">
        <v>1100</v>
      </c>
      <c r="G160" t="s">
        <v>597</v>
      </c>
      <c r="H160" t="s">
        <v>48</v>
      </c>
      <c r="I160" t="s">
        <v>389</v>
      </c>
      <c r="J160" t="s">
        <v>416</v>
      </c>
      <c r="K160" t="s">
        <v>586</v>
      </c>
      <c r="L160" t="s">
        <v>1</v>
      </c>
      <c r="M160" t="s">
        <v>362</v>
      </c>
      <c r="N160" t="s">
        <v>121</v>
      </c>
      <c r="O160" t="s">
        <v>122</v>
      </c>
      <c r="P160" t="s">
        <v>466</v>
      </c>
      <c r="Q160" t="s">
        <v>724</v>
      </c>
    </row>
    <row r="161" spans="1:35" x14ac:dyDescent="0.2">
      <c r="A161" t="s">
        <v>1077</v>
      </c>
      <c r="B161">
        <f t="shared" si="9"/>
        <v>0.13351134846461948</v>
      </c>
      <c r="C161">
        <f t="shared" si="10"/>
        <v>0.53404539385847793</v>
      </c>
      <c r="D161">
        <v>-0.2</v>
      </c>
      <c r="E161">
        <f t="shared" si="8"/>
        <v>-1</v>
      </c>
      <c r="F161" t="s">
        <v>1100</v>
      </c>
      <c r="G161" t="s">
        <v>297</v>
      </c>
      <c r="H161" t="s">
        <v>64</v>
      </c>
      <c r="I161" t="s">
        <v>65</v>
      </c>
      <c r="J161" t="s">
        <v>207</v>
      </c>
      <c r="K161" t="s">
        <v>193</v>
      </c>
      <c r="L161" t="s">
        <v>121</v>
      </c>
      <c r="M161" t="s">
        <v>48</v>
      </c>
      <c r="N161" t="s">
        <v>395</v>
      </c>
      <c r="O161" t="s">
        <v>489</v>
      </c>
      <c r="P161" t="s">
        <v>63</v>
      </c>
      <c r="Q161" t="s">
        <v>75</v>
      </c>
      <c r="R161" t="s">
        <v>453</v>
      </c>
      <c r="S161" t="s">
        <v>224</v>
      </c>
      <c r="T161" t="s">
        <v>725</v>
      </c>
    </row>
    <row r="162" spans="1:35" x14ac:dyDescent="0.2">
      <c r="A162" t="s">
        <v>1078</v>
      </c>
      <c r="B162">
        <f>1/13.92</f>
        <v>7.183908045977011E-2</v>
      </c>
      <c r="C162">
        <f>4/13.92</f>
        <v>0.28735632183908044</v>
      </c>
      <c r="D162">
        <v>1.7</v>
      </c>
      <c r="E162">
        <f t="shared" si="8"/>
        <v>0.89999999999999991</v>
      </c>
      <c r="F162" t="s">
        <v>1100</v>
      </c>
      <c r="G162" t="s">
        <v>82</v>
      </c>
      <c r="H162" t="s">
        <v>586</v>
      </c>
      <c r="I162" t="s">
        <v>1</v>
      </c>
      <c r="J162" t="s">
        <v>572</v>
      </c>
      <c r="K162" t="s">
        <v>727</v>
      </c>
      <c r="L162" t="s">
        <v>128</v>
      </c>
      <c r="M162" t="s">
        <v>48</v>
      </c>
      <c r="N162" t="s">
        <v>728</v>
      </c>
      <c r="O162" t="s">
        <v>121</v>
      </c>
      <c r="P162" t="s">
        <v>729</v>
      </c>
      <c r="Q162" t="s">
        <v>41</v>
      </c>
      <c r="R162" t="s">
        <v>85</v>
      </c>
      <c r="S162" t="s">
        <v>730</v>
      </c>
      <c r="V162" t="s">
        <v>82</v>
      </c>
      <c r="W162" t="s">
        <v>586</v>
      </c>
      <c r="X162" t="s">
        <v>1</v>
      </c>
      <c r="Y162" t="s">
        <v>572</v>
      </c>
      <c r="Z162" t="s">
        <v>727</v>
      </c>
      <c r="AA162" t="s">
        <v>128</v>
      </c>
      <c r="AB162" t="s">
        <v>48</v>
      </c>
      <c r="AC162" t="s">
        <v>728</v>
      </c>
      <c r="AD162" t="s">
        <v>121</v>
      </c>
      <c r="AE162" t="s">
        <v>729</v>
      </c>
      <c r="AF162" t="s">
        <v>41</v>
      </c>
      <c r="AG162" t="s">
        <v>85</v>
      </c>
      <c r="AH162" t="s">
        <v>730</v>
      </c>
    </row>
    <row r="163" spans="1:35" x14ac:dyDescent="0.2">
      <c r="A163" t="s">
        <v>1078</v>
      </c>
      <c r="B163">
        <f t="shared" ref="B163:B181" si="11">1/13.92</f>
        <v>7.183908045977011E-2</v>
      </c>
      <c r="C163">
        <f t="shared" ref="C163:C181" si="12">4/13.92</f>
        <v>0.28735632183908044</v>
      </c>
      <c r="D163">
        <v>1.6</v>
      </c>
      <c r="E163">
        <f t="shared" si="8"/>
        <v>0.8</v>
      </c>
      <c r="F163" t="s">
        <v>1100</v>
      </c>
      <c r="G163" t="s">
        <v>570</v>
      </c>
      <c r="H163" t="s">
        <v>246</v>
      </c>
      <c r="I163" t="s">
        <v>143</v>
      </c>
      <c r="J163" t="s">
        <v>119</v>
      </c>
      <c r="K163" t="s">
        <v>571</v>
      </c>
      <c r="L163" t="s">
        <v>572</v>
      </c>
      <c r="M163" t="s">
        <v>57</v>
      </c>
      <c r="N163" t="s">
        <v>1</v>
      </c>
      <c r="O163" t="s">
        <v>731</v>
      </c>
      <c r="P163" t="s">
        <v>121</v>
      </c>
      <c r="Q163" t="s">
        <v>732</v>
      </c>
      <c r="V163" t="s">
        <v>570</v>
      </c>
      <c r="W163" t="s">
        <v>246</v>
      </c>
      <c r="X163" t="s">
        <v>143</v>
      </c>
      <c r="Y163" t="s">
        <v>119</v>
      </c>
      <c r="Z163" t="s">
        <v>571</v>
      </c>
      <c r="AA163" t="s">
        <v>572</v>
      </c>
      <c r="AB163" t="s">
        <v>57</v>
      </c>
      <c r="AC163" t="s">
        <v>1</v>
      </c>
      <c r="AD163" t="s">
        <v>731</v>
      </c>
      <c r="AE163" t="s">
        <v>121</v>
      </c>
      <c r="AF163" t="s">
        <v>732</v>
      </c>
    </row>
    <row r="164" spans="1:35" x14ac:dyDescent="0.2">
      <c r="A164" t="s">
        <v>1078</v>
      </c>
      <c r="B164">
        <f t="shared" si="11"/>
        <v>7.183908045977011E-2</v>
      </c>
      <c r="C164">
        <f t="shared" si="12"/>
        <v>0.28735632183908044</v>
      </c>
      <c r="D164">
        <v>1.5</v>
      </c>
      <c r="E164">
        <f t="shared" si="8"/>
        <v>0.7</v>
      </c>
      <c r="F164" t="s">
        <v>1100</v>
      </c>
      <c r="G164" t="s">
        <v>82</v>
      </c>
      <c r="H164" t="s">
        <v>83</v>
      </c>
      <c r="I164" t="s">
        <v>52</v>
      </c>
      <c r="J164" t="s">
        <v>634</v>
      </c>
      <c r="K164" t="s">
        <v>52</v>
      </c>
      <c r="L164" t="s">
        <v>288</v>
      </c>
      <c r="M164" t="s">
        <v>88</v>
      </c>
      <c r="N164" t="s">
        <v>68</v>
      </c>
      <c r="O164" t="s">
        <v>102</v>
      </c>
      <c r="P164" t="s">
        <v>409</v>
      </c>
      <c r="Q164" t="s">
        <v>85</v>
      </c>
      <c r="R164" t="s">
        <v>733</v>
      </c>
      <c r="V164" t="s">
        <v>82</v>
      </c>
      <c r="W164" t="s">
        <v>83</v>
      </c>
      <c r="X164" t="s">
        <v>52</v>
      </c>
      <c r="Y164" t="s">
        <v>634</v>
      </c>
      <c r="Z164" t="s">
        <v>52</v>
      </c>
      <c r="AA164" t="s">
        <v>288</v>
      </c>
      <c r="AB164" t="s">
        <v>88</v>
      </c>
      <c r="AC164" t="s">
        <v>68</v>
      </c>
      <c r="AD164" t="s">
        <v>102</v>
      </c>
      <c r="AE164" t="s">
        <v>409</v>
      </c>
      <c r="AF164" t="s">
        <v>85</v>
      </c>
      <c r="AG164" t="s">
        <v>733</v>
      </c>
    </row>
    <row r="165" spans="1:35" x14ac:dyDescent="0.2">
      <c r="A165" t="s">
        <v>1078</v>
      </c>
      <c r="B165">
        <f t="shared" si="11"/>
        <v>7.183908045977011E-2</v>
      </c>
      <c r="C165">
        <f t="shared" si="12"/>
        <v>0.28735632183908044</v>
      </c>
      <c r="D165">
        <v>1.4</v>
      </c>
      <c r="E165">
        <f t="shared" si="8"/>
        <v>0.59999999999999987</v>
      </c>
      <c r="F165" t="s">
        <v>1100</v>
      </c>
      <c r="G165" t="s">
        <v>222</v>
      </c>
      <c r="H165" t="s">
        <v>700</v>
      </c>
      <c r="I165" t="s">
        <v>316</v>
      </c>
      <c r="J165" t="s">
        <v>465</v>
      </c>
      <c r="K165" t="s">
        <v>308</v>
      </c>
      <c r="L165" t="s">
        <v>41</v>
      </c>
      <c r="M165" t="s">
        <v>85</v>
      </c>
      <c r="N165" t="s">
        <v>734</v>
      </c>
      <c r="O165" t="s">
        <v>348</v>
      </c>
      <c r="P165" t="s">
        <v>465</v>
      </c>
      <c r="Q165" t="s">
        <v>279</v>
      </c>
      <c r="R165" t="s">
        <v>735</v>
      </c>
      <c r="V165" t="s">
        <v>222</v>
      </c>
      <c r="W165" t="s">
        <v>700</v>
      </c>
      <c r="X165" t="s">
        <v>316</v>
      </c>
      <c r="Y165" t="s">
        <v>465</v>
      </c>
      <c r="Z165" t="s">
        <v>308</v>
      </c>
      <c r="AA165" t="s">
        <v>41</v>
      </c>
      <c r="AB165" t="s">
        <v>85</v>
      </c>
      <c r="AC165" t="s">
        <v>734</v>
      </c>
      <c r="AD165" t="s">
        <v>348</v>
      </c>
      <c r="AE165" t="s">
        <v>465</v>
      </c>
      <c r="AF165" t="s">
        <v>279</v>
      </c>
      <c r="AG165" t="s">
        <v>735</v>
      </c>
    </row>
    <row r="166" spans="1:35" x14ac:dyDescent="0.2">
      <c r="A166" t="s">
        <v>1078</v>
      </c>
      <c r="B166">
        <f t="shared" si="11"/>
        <v>7.183908045977011E-2</v>
      </c>
      <c r="C166">
        <f t="shared" si="12"/>
        <v>0.28735632183908044</v>
      </c>
      <c r="D166">
        <v>1.3</v>
      </c>
      <c r="E166">
        <f t="shared" si="8"/>
        <v>0.5</v>
      </c>
      <c r="F166" t="s">
        <v>1100</v>
      </c>
      <c r="G166" t="s">
        <v>216</v>
      </c>
      <c r="H166" t="s">
        <v>102</v>
      </c>
      <c r="I166" t="s">
        <v>390</v>
      </c>
      <c r="J166" t="s">
        <v>581</v>
      </c>
      <c r="K166" t="s">
        <v>131</v>
      </c>
      <c r="L166" t="s">
        <v>315</v>
      </c>
      <c r="M166" t="s">
        <v>65</v>
      </c>
      <c r="N166" t="s">
        <v>107</v>
      </c>
      <c r="O166" t="s">
        <v>57</v>
      </c>
      <c r="P166" t="s">
        <v>67</v>
      </c>
      <c r="Q166" t="s">
        <v>582</v>
      </c>
      <c r="R166" t="s">
        <v>736</v>
      </c>
      <c r="V166" t="s">
        <v>216</v>
      </c>
      <c r="W166" t="s">
        <v>102</v>
      </c>
      <c r="X166" t="s">
        <v>390</v>
      </c>
      <c r="Y166" t="s">
        <v>581</v>
      </c>
      <c r="Z166" t="s">
        <v>131</v>
      </c>
      <c r="AA166" t="s">
        <v>315</v>
      </c>
      <c r="AB166" t="s">
        <v>65</v>
      </c>
      <c r="AC166" t="s">
        <v>107</v>
      </c>
      <c r="AD166" t="s">
        <v>57</v>
      </c>
      <c r="AE166" t="s">
        <v>67</v>
      </c>
      <c r="AF166" t="s">
        <v>582</v>
      </c>
      <c r="AG166" t="s">
        <v>736</v>
      </c>
    </row>
    <row r="167" spans="1:35" x14ac:dyDescent="0.2">
      <c r="A167" t="s">
        <v>1078</v>
      </c>
      <c r="B167">
        <f t="shared" si="11"/>
        <v>7.183908045977011E-2</v>
      </c>
      <c r="C167">
        <f t="shared" si="12"/>
        <v>0.28735632183908044</v>
      </c>
      <c r="D167">
        <v>1.2</v>
      </c>
      <c r="E167">
        <f t="shared" si="8"/>
        <v>0.39999999999999991</v>
      </c>
      <c r="F167" t="s">
        <v>1100</v>
      </c>
      <c r="G167" t="s">
        <v>269</v>
      </c>
      <c r="H167" t="s">
        <v>270</v>
      </c>
      <c r="I167" t="s">
        <v>147</v>
      </c>
      <c r="J167" t="s">
        <v>121</v>
      </c>
      <c r="K167" t="s">
        <v>48</v>
      </c>
      <c r="L167" t="s">
        <v>271</v>
      </c>
      <c r="M167" t="s">
        <v>94</v>
      </c>
      <c r="N167" t="s">
        <v>272</v>
      </c>
      <c r="O167" t="s">
        <v>94</v>
      </c>
      <c r="P167" t="s">
        <v>143</v>
      </c>
      <c r="Q167" t="s">
        <v>737</v>
      </c>
      <c r="R167" t="s">
        <v>144</v>
      </c>
      <c r="V167" t="s">
        <v>269</v>
      </c>
      <c r="W167" t="s">
        <v>270</v>
      </c>
      <c r="X167" t="s">
        <v>147</v>
      </c>
      <c r="Y167" t="s">
        <v>121</v>
      </c>
      <c r="Z167" t="s">
        <v>48</v>
      </c>
      <c r="AA167" t="s">
        <v>271</v>
      </c>
      <c r="AB167" t="s">
        <v>94</v>
      </c>
      <c r="AC167" t="s">
        <v>272</v>
      </c>
      <c r="AD167" t="s">
        <v>94</v>
      </c>
      <c r="AE167" t="s">
        <v>143</v>
      </c>
      <c r="AF167" t="s">
        <v>737</v>
      </c>
      <c r="AG167" t="s">
        <v>144</v>
      </c>
    </row>
    <row r="168" spans="1:35" x14ac:dyDescent="0.2">
      <c r="A168" t="s">
        <v>1078</v>
      </c>
      <c r="B168">
        <f t="shared" si="11"/>
        <v>7.183908045977011E-2</v>
      </c>
      <c r="C168">
        <f t="shared" si="12"/>
        <v>0.28735632183908044</v>
      </c>
      <c r="D168">
        <v>1.1000000000000001</v>
      </c>
      <c r="E168">
        <f t="shared" si="8"/>
        <v>0.30000000000000004</v>
      </c>
      <c r="F168" t="s">
        <v>1100</v>
      </c>
      <c r="G168" t="s">
        <v>274</v>
      </c>
      <c r="H168" t="s">
        <v>351</v>
      </c>
      <c r="I168" t="s">
        <v>109</v>
      </c>
      <c r="J168" t="s">
        <v>219</v>
      </c>
      <c r="K168" t="s">
        <v>80</v>
      </c>
      <c r="L168" t="s">
        <v>52</v>
      </c>
      <c r="M168" t="s">
        <v>223</v>
      </c>
      <c r="N168" t="s">
        <v>1</v>
      </c>
      <c r="O168" t="s">
        <v>738</v>
      </c>
      <c r="P168" t="s">
        <v>121</v>
      </c>
      <c r="Q168" t="s">
        <v>48</v>
      </c>
      <c r="R168" t="s">
        <v>739</v>
      </c>
      <c r="S168" t="s">
        <v>740</v>
      </c>
      <c r="V168" t="s">
        <v>274</v>
      </c>
      <c r="W168" t="s">
        <v>351</v>
      </c>
      <c r="X168" t="s">
        <v>109</v>
      </c>
      <c r="Y168" t="s">
        <v>219</v>
      </c>
      <c r="Z168" t="s">
        <v>80</v>
      </c>
      <c r="AA168" t="s">
        <v>52</v>
      </c>
      <c r="AB168" t="s">
        <v>223</v>
      </c>
      <c r="AC168" t="s">
        <v>1</v>
      </c>
      <c r="AD168" t="s">
        <v>738</v>
      </c>
      <c r="AE168" t="s">
        <v>121</v>
      </c>
      <c r="AF168" t="s">
        <v>48</v>
      </c>
      <c r="AG168" t="s">
        <v>739</v>
      </c>
      <c r="AH168" t="s">
        <v>740</v>
      </c>
    </row>
    <row r="169" spans="1:35" x14ac:dyDescent="0.2">
      <c r="A169" t="s">
        <v>1078</v>
      </c>
      <c r="B169">
        <f t="shared" si="11"/>
        <v>7.183908045977011E-2</v>
      </c>
      <c r="C169">
        <f t="shared" si="12"/>
        <v>0.28735632183908044</v>
      </c>
      <c r="D169">
        <v>1</v>
      </c>
      <c r="E169">
        <f t="shared" si="8"/>
        <v>0.19999999999999996</v>
      </c>
      <c r="F169" t="s">
        <v>1100</v>
      </c>
      <c r="G169" t="s">
        <v>269</v>
      </c>
      <c r="H169" t="s">
        <v>64</v>
      </c>
      <c r="I169" t="s">
        <v>444</v>
      </c>
      <c r="J169" t="s">
        <v>98</v>
      </c>
      <c r="K169" t="s">
        <v>338</v>
      </c>
      <c r="L169" t="s">
        <v>253</v>
      </c>
      <c r="M169" t="s">
        <v>741</v>
      </c>
      <c r="N169" t="s">
        <v>52</v>
      </c>
      <c r="O169" t="s">
        <v>388</v>
      </c>
      <c r="P169" t="s">
        <v>48</v>
      </c>
      <c r="Q169" t="s">
        <v>535</v>
      </c>
      <c r="V169" t="s">
        <v>269</v>
      </c>
      <c r="W169" t="s">
        <v>64</v>
      </c>
      <c r="X169" t="s">
        <v>444</v>
      </c>
      <c r="Y169" t="s">
        <v>98</v>
      </c>
      <c r="Z169" t="s">
        <v>338</v>
      </c>
      <c r="AA169" t="s">
        <v>253</v>
      </c>
      <c r="AB169" t="s">
        <v>741</v>
      </c>
      <c r="AC169" t="s">
        <v>52</v>
      </c>
      <c r="AD169" t="s">
        <v>388</v>
      </c>
      <c r="AE169" t="s">
        <v>48</v>
      </c>
      <c r="AF169" t="s">
        <v>535</v>
      </c>
    </row>
    <row r="170" spans="1:35" x14ac:dyDescent="0.2">
      <c r="A170" t="s">
        <v>1078</v>
      </c>
      <c r="B170">
        <f t="shared" si="11"/>
        <v>7.183908045977011E-2</v>
      </c>
      <c r="C170">
        <f t="shared" si="12"/>
        <v>0.28735632183908044</v>
      </c>
      <c r="D170">
        <v>0.90000000000000102</v>
      </c>
      <c r="E170">
        <f t="shared" si="8"/>
        <v>0.10000000000000098</v>
      </c>
      <c r="F170" t="s">
        <v>1100</v>
      </c>
      <c r="G170" t="s">
        <v>72</v>
      </c>
      <c r="H170" t="s">
        <v>516</v>
      </c>
      <c r="I170" t="s">
        <v>75</v>
      </c>
      <c r="J170" t="s">
        <v>1</v>
      </c>
      <c r="K170" t="s">
        <v>265</v>
      </c>
      <c r="L170" t="s">
        <v>191</v>
      </c>
      <c r="M170" t="s">
        <v>57</v>
      </c>
      <c r="N170" t="s">
        <v>184</v>
      </c>
      <c r="O170" t="s">
        <v>68</v>
      </c>
      <c r="P170" t="s">
        <v>78</v>
      </c>
      <c r="Q170" t="s">
        <v>291</v>
      </c>
      <c r="R170" t="s">
        <v>158</v>
      </c>
      <c r="S170" t="s">
        <v>48</v>
      </c>
      <c r="T170" t="s">
        <v>449</v>
      </c>
      <c r="V170" t="s">
        <v>72</v>
      </c>
      <c r="W170" t="s">
        <v>516</v>
      </c>
      <c r="X170" t="s">
        <v>75</v>
      </c>
      <c r="Y170" t="s">
        <v>1</v>
      </c>
      <c r="AA170" t="s">
        <v>191</v>
      </c>
      <c r="AB170" t="s">
        <v>57</v>
      </c>
      <c r="AD170" t="s">
        <v>68</v>
      </c>
      <c r="AE170" t="s">
        <v>78</v>
      </c>
      <c r="AF170" t="s">
        <v>291</v>
      </c>
      <c r="AG170" t="s">
        <v>158</v>
      </c>
      <c r="AH170" t="s">
        <v>48</v>
      </c>
      <c r="AI170" t="s">
        <v>449</v>
      </c>
    </row>
    <row r="171" spans="1:35" x14ac:dyDescent="0.2">
      <c r="A171" t="s">
        <v>1078</v>
      </c>
      <c r="B171">
        <f t="shared" si="11"/>
        <v>7.183908045977011E-2</v>
      </c>
      <c r="C171">
        <f t="shared" si="12"/>
        <v>0.28735632183908044</v>
      </c>
      <c r="D171">
        <v>0.80000000000000104</v>
      </c>
      <c r="E171">
        <f t="shared" si="8"/>
        <v>9.9920072216264089E-16</v>
      </c>
      <c r="F171" t="s">
        <v>1100</v>
      </c>
      <c r="G171" t="s">
        <v>210</v>
      </c>
      <c r="H171" t="s">
        <v>742</v>
      </c>
      <c r="I171" t="s">
        <v>193</v>
      </c>
      <c r="J171" t="s">
        <v>276</v>
      </c>
      <c r="K171" t="s">
        <v>689</v>
      </c>
      <c r="L171" t="s">
        <v>340</v>
      </c>
      <c r="M171" t="s">
        <v>52</v>
      </c>
      <c r="N171" t="s">
        <v>112</v>
      </c>
      <c r="O171" t="s">
        <v>743</v>
      </c>
      <c r="P171" t="s">
        <v>744</v>
      </c>
      <c r="Z171" t="s">
        <v>689</v>
      </c>
      <c r="AC171" t="s">
        <v>112</v>
      </c>
      <c r="AD171" t="s">
        <v>743</v>
      </c>
    </row>
    <row r="172" spans="1:35" x14ac:dyDescent="0.2">
      <c r="A172" t="s">
        <v>1078</v>
      </c>
      <c r="B172">
        <f t="shared" si="11"/>
        <v>7.183908045977011E-2</v>
      </c>
      <c r="C172">
        <f t="shared" si="12"/>
        <v>0.28735632183908044</v>
      </c>
      <c r="D172">
        <v>0.70000000000000095</v>
      </c>
      <c r="E172">
        <f t="shared" si="8"/>
        <v>-9.999999999999909E-2</v>
      </c>
      <c r="F172" t="s">
        <v>1100</v>
      </c>
      <c r="G172" t="s">
        <v>72</v>
      </c>
      <c r="H172" t="s">
        <v>78</v>
      </c>
      <c r="I172" t="s">
        <v>164</v>
      </c>
      <c r="J172" t="s">
        <v>143</v>
      </c>
      <c r="K172" t="s">
        <v>165</v>
      </c>
      <c r="L172" t="s">
        <v>52</v>
      </c>
      <c r="M172" t="s">
        <v>166</v>
      </c>
      <c r="N172" t="s">
        <v>75</v>
      </c>
      <c r="O172" t="s">
        <v>1</v>
      </c>
      <c r="P172" t="s">
        <v>196</v>
      </c>
      <c r="Q172" t="s">
        <v>745</v>
      </c>
      <c r="R172" t="s">
        <v>121</v>
      </c>
      <c r="S172" t="s">
        <v>126</v>
      </c>
      <c r="V172" t="s">
        <v>72</v>
      </c>
      <c r="W172" t="s">
        <v>78</v>
      </c>
      <c r="X172" t="s">
        <v>164</v>
      </c>
      <c r="AA172" t="s">
        <v>52</v>
      </c>
    </row>
    <row r="173" spans="1:35" x14ac:dyDescent="0.2">
      <c r="A173" t="s">
        <v>1078</v>
      </c>
      <c r="B173">
        <f t="shared" si="11"/>
        <v>7.183908045977011E-2</v>
      </c>
      <c r="C173">
        <f t="shared" si="12"/>
        <v>0.28735632183908044</v>
      </c>
      <c r="D173">
        <v>0.6</v>
      </c>
      <c r="E173">
        <f t="shared" si="8"/>
        <v>-0.20000000000000007</v>
      </c>
      <c r="F173" t="s">
        <v>1100</v>
      </c>
      <c r="G173" t="s">
        <v>269</v>
      </c>
      <c r="H173" t="s">
        <v>270</v>
      </c>
      <c r="I173" t="s">
        <v>147</v>
      </c>
      <c r="J173" t="s">
        <v>121</v>
      </c>
      <c r="K173" t="s">
        <v>48</v>
      </c>
      <c r="L173" t="s">
        <v>95</v>
      </c>
      <c r="M173" t="s">
        <v>94</v>
      </c>
      <c r="N173" t="s">
        <v>272</v>
      </c>
      <c r="O173" t="s">
        <v>94</v>
      </c>
      <c r="P173" t="s">
        <v>143</v>
      </c>
      <c r="Q173" t="s">
        <v>58</v>
      </c>
      <c r="R173" t="s">
        <v>48</v>
      </c>
      <c r="S173" t="s">
        <v>273</v>
      </c>
    </row>
    <row r="174" spans="1:35" x14ac:dyDescent="0.2">
      <c r="A174" t="s">
        <v>1078</v>
      </c>
      <c r="B174">
        <f t="shared" si="11"/>
        <v>7.183908045977011E-2</v>
      </c>
      <c r="C174">
        <f t="shared" si="12"/>
        <v>0.28735632183908044</v>
      </c>
      <c r="D174">
        <v>0.5</v>
      </c>
      <c r="E174">
        <f t="shared" si="8"/>
        <v>-0.30000000000000004</v>
      </c>
      <c r="F174" t="s">
        <v>1100</v>
      </c>
      <c r="G174" t="s">
        <v>297</v>
      </c>
      <c r="H174" t="s">
        <v>443</v>
      </c>
      <c r="I174" t="s">
        <v>67</v>
      </c>
      <c r="J174" t="s">
        <v>101</v>
      </c>
      <c r="K174" t="s">
        <v>44</v>
      </c>
      <c r="L174" t="s">
        <v>45</v>
      </c>
      <c r="M174" t="s">
        <v>523</v>
      </c>
      <c r="N174" t="s">
        <v>52</v>
      </c>
      <c r="O174" t="s">
        <v>268</v>
      </c>
      <c r="P174" t="s">
        <v>52</v>
      </c>
      <c r="Q174" t="s">
        <v>48</v>
      </c>
      <c r="R174" t="s">
        <v>746</v>
      </c>
      <c r="S174" t="s">
        <v>747</v>
      </c>
      <c r="T174" t="s">
        <v>224</v>
      </c>
    </row>
    <row r="175" spans="1:35" x14ac:dyDescent="0.2">
      <c r="A175" t="s">
        <v>1078</v>
      </c>
      <c r="B175">
        <f t="shared" si="11"/>
        <v>7.183908045977011E-2</v>
      </c>
      <c r="C175">
        <f t="shared" si="12"/>
        <v>0.28735632183908044</v>
      </c>
      <c r="D175">
        <v>0.4</v>
      </c>
      <c r="E175">
        <f t="shared" si="8"/>
        <v>-0.4</v>
      </c>
      <c r="F175" t="s">
        <v>1100</v>
      </c>
      <c r="G175" t="s">
        <v>72</v>
      </c>
      <c r="H175" t="s">
        <v>308</v>
      </c>
      <c r="I175" t="s">
        <v>748</v>
      </c>
      <c r="J175" t="s">
        <v>174</v>
      </c>
      <c r="K175" t="s">
        <v>115</v>
      </c>
      <c r="L175" t="s">
        <v>68</v>
      </c>
      <c r="M175" t="s">
        <v>281</v>
      </c>
      <c r="N175" t="s">
        <v>260</v>
      </c>
      <c r="O175" t="s">
        <v>48</v>
      </c>
      <c r="P175" t="s">
        <v>360</v>
      </c>
      <c r="Q175" t="s">
        <v>749</v>
      </c>
      <c r="R175" t="s">
        <v>284</v>
      </c>
    </row>
    <row r="176" spans="1:35" x14ac:dyDescent="0.2">
      <c r="A176" t="s">
        <v>1078</v>
      </c>
      <c r="B176">
        <f t="shared" si="11"/>
        <v>7.183908045977011E-2</v>
      </c>
      <c r="C176">
        <f t="shared" si="12"/>
        <v>0.28735632183908044</v>
      </c>
      <c r="D176">
        <v>0.3</v>
      </c>
      <c r="E176">
        <f t="shared" si="8"/>
        <v>-0.5</v>
      </c>
      <c r="F176" t="s">
        <v>1100</v>
      </c>
      <c r="G176" t="s">
        <v>72</v>
      </c>
      <c r="H176" t="s">
        <v>235</v>
      </c>
      <c r="I176" t="s">
        <v>662</v>
      </c>
      <c r="J176" t="s">
        <v>109</v>
      </c>
      <c r="K176" t="s">
        <v>67</v>
      </c>
      <c r="L176" t="s">
        <v>68</v>
      </c>
      <c r="M176" t="s">
        <v>137</v>
      </c>
      <c r="N176" t="s">
        <v>207</v>
      </c>
      <c r="O176" t="s">
        <v>390</v>
      </c>
      <c r="P176" t="s">
        <v>330</v>
      </c>
      <c r="Q176" t="s">
        <v>42</v>
      </c>
      <c r="R176" t="s">
        <v>750</v>
      </c>
    </row>
    <row r="177" spans="1:35" x14ac:dyDescent="0.2">
      <c r="A177" t="s">
        <v>1078</v>
      </c>
      <c r="B177">
        <f t="shared" si="11"/>
        <v>7.183908045977011E-2</v>
      </c>
      <c r="C177">
        <f t="shared" si="12"/>
        <v>0.28735632183908044</v>
      </c>
      <c r="D177">
        <v>0.2</v>
      </c>
      <c r="E177">
        <f t="shared" si="8"/>
        <v>-0.60000000000000009</v>
      </c>
      <c r="F177" t="s">
        <v>1100</v>
      </c>
      <c r="G177" t="s">
        <v>50</v>
      </c>
      <c r="H177" t="s">
        <v>144</v>
      </c>
      <c r="I177" t="s">
        <v>261</v>
      </c>
      <c r="J177" t="s">
        <v>1</v>
      </c>
      <c r="K177" t="s">
        <v>60</v>
      </c>
      <c r="L177" t="s">
        <v>97</v>
      </c>
      <c r="M177" t="s">
        <v>250</v>
      </c>
      <c r="N177" t="s">
        <v>131</v>
      </c>
      <c r="O177" t="s">
        <v>127</v>
      </c>
      <c r="P177" t="s">
        <v>153</v>
      </c>
      <c r="Q177" t="s">
        <v>98</v>
      </c>
      <c r="R177" t="s">
        <v>99</v>
      </c>
    </row>
    <row r="178" spans="1:35" x14ac:dyDescent="0.2">
      <c r="A178" t="s">
        <v>1078</v>
      </c>
      <c r="B178">
        <f t="shared" si="11"/>
        <v>7.183908045977011E-2</v>
      </c>
      <c r="C178">
        <f t="shared" si="12"/>
        <v>0.28735632183908044</v>
      </c>
      <c r="D178">
        <v>9.9999999999999895E-2</v>
      </c>
      <c r="E178">
        <f t="shared" si="8"/>
        <v>-0.70000000000000018</v>
      </c>
      <c r="F178" t="s">
        <v>1100</v>
      </c>
      <c r="G178" t="s">
        <v>72</v>
      </c>
      <c r="H178" t="s">
        <v>751</v>
      </c>
      <c r="I178" t="s">
        <v>752</v>
      </c>
      <c r="J178" t="s">
        <v>119</v>
      </c>
      <c r="K178" t="s">
        <v>753</v>
      </c>
      <c r="L178" t="s">
        <v>245</v>
      </c>
      <c r="M178" t="s">
        <v>708</v>
      </c>
      <c r="N178" t="s">
        <v>754</v>
      </c>
      <c r="O178" t="s">
        <v>709</v>
      </c>
      <c r="P178" t="s">
        <v>63</v>
      </c>
    </row>
    <row r="179" spans="1:35" x14ac:dyDescent="0.2">
      <c r="A179" t="s">
        <v>1078</v>
      </c>
      <c r="B179">
        <f t="shared" si="11"/>
        <v>7.183908045977011E-2</v>
      </c>
      <c r="C179">
        <f t="shared" si="12"/>
        <v>0.28735632183908044</v>
      </c>
      <c r="D179">
        <v>0</v>
      </c>
      <c r="E179">
        <f t="shared" si="8"/>
        <v>-0.8</v>
      </c>
      <c r="F179" t="s">
        <v>1100</v>
      </c>
      <c r="G179" t="s">
        <v>436</v>
      </c>
      <c r="H179" t="s">
        <v>119</v>
      </c>
      <c r="I179" t="s">
        <v>755</v>
      </c>
      <c r="J179" t="s">
        <v>48</v>
      </c>
      <c r="K179" t="s">
        <v>209</v>
      </c>
      <c r="L179" t="s">
        <v>287</v>
      </c>
      <c r="M179" t="s">
        <v>140</v>
      </c>
      <c r="N179" t="s">
        <v>101</v>
      </c>
      <c r="O179" t="s">
        <v>57</v>
      </c>
      <c r="P179" t="s">
        <v>465</v>
      </c>
      <c r="Q179" t="s">
        <v>363</v>
      </c>
    </row>
    <row r="180" spans="1:35" x14ac:dyDescent="0.2">
      <c r="A180" t="s">
        <v>1078</v>
      </c>
      <c r="B180">
        <f t="shared" si="11"/>
        <v>7.183908045977011E-2</v>
      </c>
      <c r="C180">
        <f t="shared" si="12"/>
        <v>0.28735632183908044</v>
      </c>
      <c r="D180">
        <v>-0.1</v>
      </c>
      <c r="E180">
        <f t="shared" si="8"/>
        <v>-0.9</v>
      </c>
      <c r="F180" t="s">
        <v>1100</v>
      </c>
      <c r="G180" t="s">
        <v>82</v>
      </c>
      <c r="H180" t="s">
        <v>504</v>
      </c>
      <c r="I180" t="s">
        <v>304</v>
      </c>
      <c r="J180" t="s">
        <v>756</v>
      </c>
      <c r="K180" t="s">
        <v>757</v>
      </c>
      <c r="L180" t="s">
        <v>1</v>
      </c>
      <c r="M180" t="s">
        <v>758</v>
      </c>
      <c r="N180" t="s">
        <v>277</v>
      </c>
      <c r="O180" t="s">
        <v>121</v>
      </c>
      <c r="P180" t="s">
        <v>759</v>
      </c>
      <c r="Q180" t="s">
        <v>760</v>
      </c>
    </row>
    <row r="181" spans="1:35" x14ac:dyDescent="0.2">
      <c r="A181" t="s">
        <v>1078</v>
      </c>
      <c r="B181">
        <f t="shared" si="11"/>
        <v>7.183908045977011E-2</v>
      </c>
      <c r="C181">
        <f t="shared" si="12"/>
        <v>0.28735632183908044</v>
      </c>
      <c r="D181">
        <v>-0.2</v>
      </c>
      <c r="E181">
        <f t="shared" si="8"/>
        <v>-1</v>
      </c>
      <c r="F181" t="s">
        <v>1100</v>
      </c>
      <c r="G181" t="s">
        <v>473</v>
      </c>
      <c r="H181" t="s">
        <v>75</v>
      </c>
      <c r="I181" t="s">
        <v>584</v>
      </c>
      <c r="J181" t="s">
        <v>46</v>
      </c>
      <c r="K181" t="s">
        <v>489</v>
      </c>
      <c r="L181" t="s">
        <v>416</v>
      </c>
      <c r="M181" t="s">
        <v>75</v>
      </c>
      <c r="N181" t="s">
        <v>48</v>
      </c>
      <c r="O181" t="s">
        <v>761</v>
      </c>
      <c r="P181" t="s">
        <v>762</v>
      </c>
      <c r="Q181" t="s">
        <v>542</v>
      </c>
    </row>
    <row r="182" spans="1:35" x14ac:dyDescent="0.2">
      <c r="A182" t="s">
        <v>1079</v>
      </c>
      <c r="B182">
        <f>1/25.62</f>
        <v>3.9032006245121001E-2</v>
      </c>
      <c r="C182">
        <f>4/25.62</f>
        <v>0.156128024980484</v>
      </c>
      <c r="D182">
        <v>1.7</v>
      </c>
      <c r="E182">
        <f t="shared" si="8"/>
        <v>0.89999999999999991</v>
      </c>
      <c r="F182" t="s">
        <v>1100</v>
      </c>
      <c r="G182" t="s">
        <v>302</v>
      </c>
      <c r="H182" t="s">
        <v>764</v>
      </c>
      <c r="I182" t="s">
        <v>200</v>
      </c>
      <c r="J182" t="s">
        <v>147</v>
      </c>
      <c r="K182" t="s">
        <v>536</v>
      </c>
      <c r="L182" t="s">
        <v>109</v>
      </c>
      <c r="M182" t="s">
        <v>57</v>
      </c>
      <c r="N182" t="s">
        <v>51</v>
      </c>
      <c r="O182" t="s">
        <v>77</v>
      </c>
      <c r="P182" t="s">
        <v>52</v>
      </c>
      <c r="Q182" t="s">
        <v>48</v>
      </c>
      <c r="R182" t="s">
        <v>765</v>
      </c>
      <c r="S182" t="s">
        <v>766</v>
      </c>
      <c r="V182" t="s">
        <v>302</v>
      </c>
      <c r="W182" t="s">
        <v>764</v>
      </c>
      <c r="X182" t="s">
        <v>200</v>
      </c>
      <c r="Y182" t="s">
        <v>147</v>
      </c>
      <c r="Z182" t="s">
        <v>536</v>
      </c>
      <c r="AA182" t="s">
        <v>109</v>
      </c>
      <c r="AB182" t="s">
        <v>57</v>
      </c>
      <c r="AC182" t="s">
        <v>51</v>
      </c>
      <c r="AD182" t="s">
        <v>77</v>
      </c>
      <c r="AE182" t="s">
        <v>52</v>
      </c>
      <c r="AF182" t="s">
        <v>48</v>
      </c>
      <c r="AG182" t="s">
        <v>765</v>
      </c>
      <c r="AH182" t="s">
        <v>766</v>
      </c>
    </row>
    <row r="183" spans="1:35" x14ac:dyDescent="0.2">
      <c r="A183" t="s">
        <v>1079</v>
      </c>
      <c r="B183">
        <f t="shared" ref="B183:B201" si="13">1/25.62</f>
        <v>3.9032006245121001E-2</v>
      </c>
      <c r="C183">
        <f t="shared" ref="C183:C201" si="14">4/25.62</f>
        <v>0.156128024980484</v>
      </c>
      <c r="D183">
        <v>1.6</v>
      </c>
      <c r="E183">
        <f t="shared" si="8"/>
        <v>0.8</v>
      </c>
      <c r="F183" t="s">
        <v>1100</v>
      </c>
      <c r="G183" t="s">
        <v>473</v>
      </c>
      <c r="H183" t="s">
        <v>438</v>
      </c>
      <c r="I183" t="s">
        <v>65</v>
      </c>
      <c r="J183" t="s">
        <v>767</v>
      </c>
      <c r="K183" t="s">
        <v>48</v>
      </c>
      <c r="L183" t="s">
        <v>768</v>
      </c>
      <c r="M183" t="s">
        <v>489</v>
      </c>
      <c r="N183" t="s">
        <v>143</v>
      </c>
      <c r="O183" t="s">
        <v>69</v>
      </c>
      <c r="P183" t="s">
        <v>584</v>
      </c>
      <c r="Q183" t="s">
        <v>769</v>
      </c>
      <c r="V183" t="s">
        <v>473</v>
      </c>
      <c r="W183" t="s">
        <v>438</v>
      </c>
      <c r="X183" t="s">
        <v>65</v>
      </c>
      <c r="Y183" t="s">
        <v>767</v>
      </c>
      <c r="Z183" t="s">
        <v>48</v>
      </c>
      <c r="AA183" t="s">
        <v>768</v>
      </c>
      <c r="AB183" t="s">
        <v>489</v>
      </c>
      <c r="AC183" t="s">
        <v>143</v>
      </c>
      <c r="AD183" t="s">
        <v>69</v>
      </c>
      <c r="AE183" t="s">
        <v>584</v>
      </c>
      <c r="AF183" t="s">
        <v>769</v>
      </c>
    </row>
    <row r="184" spans="1:35" x14ac:dyDescent="0.2">
      <c r="A184" t="s">
        <v>1079</v>
      </c>
      <c r="B184">
        <f t="shared" si="13"/>
        <v>3.9032006245121001E-2</v>
      </c>
      <c r="C184">
        <f t="shared" si="14"/>
        <v>0.156128024980484</v>
      </c>
      <c r="D184">
        <v>1.5</v>
      </c>
      <c r="E184">
        <f t="shared" si="8"/>
        <v>0.7</v>
      </c>
      <c r="F184" t="s">
        <v>1100</v>
      </c>
      <c r="G184" t="s">
        <v>50</v>
      </c>
      <c r="H184" t="s">
        <v>354</v>
      </c>
      <c r="I184" t="s">
        <v>52</v>
      </c>
      <c r="J184" t="s">
        <v>176</v>
      </c>
      <c r="K184" t="s">
        <v>41</v>
      </c>
      <c r="L184" t="s">
        <v>48</v>
      </c>
      <c r="M184" t="s">
        <v>148</v>
      </c>
      <c r="N184" t="s">
        <v>509</v>
      </c>
      <c r="O184" t="s">
        <v>245</v>
      </c>
      <c r="P184" t="s">
        <v>68</v>
      </c>
      <c r="Q184" t="s">
        <v>368</v>
      </c>
      <c r="R184" t="s">
        <v>41</v>
      </c>
      <c r="S184" t="s">
        <v>48</v>
      </c>
      <c r="T184" t="s">
        <v>770</v>
      </c>
      <c r="V184" t="s">
        <v>50</v>
      </c>
      <c r="W184" t="s">
        <v>354</v>
      </c>
      <c r="X184" t="s">
        <v>52</v>
      </c>
      <c r="Y184" t="s">
        <v>176</v>
      </c>
      <c r="Z184" t="s">
        <v>41</v>
      </c>
      <c r="AA184" t="s">
        <v>48</v>
      </c>
      <c r="AB184" t="s">
        <v>148</v>
      </c>
      <c r="AC184" t="s">
        <v>509</v>
      </c>
      <c r="AD184" t="s">
        <v>245</v>
      </c>
      <c r="AE184" t="s">
        <v>68</v>
      </c>
      <c r="AF184" t="s">
        <v>368</v>
      </c>
      <c r="AG184" t="s">
        <v>41</v>
      </c>
      <c r="AH184" t="s">
        <v>48</v>
      </c>
      <c r="AI184" t="s">
        <v>770</v>
      </c>
    </row>
    <row r="185" spans="1:35" x14ac:dyDescent="0.2">
      <c r="A185" t="s">
        <v>1079</v>
      </c>
      <c r="B185">
        <f t="shared" si="13"/>
        <v>3.9032006245121001E-2</v>
      </c>
      <c r="C185">
        <f t="shared" si="14"/>
        <v>0.156128024980484</v>
      </c>
      <c r="D185">
        <v>1.4</v>
      </c>
      <c r="E185">
        <f t="shared" si="8"/>
        <v>0.59999999999999987</v>
      </c>
      <c r="F185" t="s">
        <v>1100</v>
      </c>
      <c r="G185" t="s">
        <v>297</v>
      </c>
      <c r="H185" t="s">
        <v>443</v>
      </c>
      <c r="I185" t="s">
        <v>67</v>
      </c>
      <c r="J185" t="s">
        <v>101</v>
      </c>
      <c r="K185" t="s">
        <v>44</v>
      </c>
      <c r="L185" t="s">
        <v>166</v>
      </c>
      <c r="M185" t="s">
        <v>224</v>
      </c>
      <c r="N185" t="s">
        <v>530</v>
      </c>
      <c r="O185" t="s">
        <v>47</v>
      </c>
      <c r="P185" t="s">
        <v>771</v>
      </c>
      <c r="Q185" t="s">
        <v>41</v>
      </c>
      <c r="R185" t="s">
        <v>63</v>
      </c>
      <c r="V185" t="s">
        <v>297</v>
      </c>
      <c r="W185" t="s">
        <v>443</v>
      </c>
      <c r="X185" t="s">
        <v>67</v>
      </c>
      <c r="Y185" t="s">
        <v>101</v>
      </c>
      <c r="Z185" t="s">
        <v>44</v>
      </c>
      <c r="AA185" t="s">
        <v>166</v>
      </c>
      <c r="AB185" t="s">
        <v>224</v>
      </c>
      <c r="AC185" t="s">
        <v>530</v>
      </c>
      <c r="AD185" t="s">
        <v>47</v>
      </c>
      <c r="AE185" t="s">
        <v>771</v>
      </c>
      <c r="AF185" t="s">
        <v>41</v>
      </c>
      <c r="AG185" t="s">
        <v>63</v>
      </c>
    </row>
    <row r="186" spans="1:35" x14ac:dyDescent="0.2">
      <c r="A186" t="s">
        <v>1079</v>
      </c>
      <c r="B186">
        <f t="shared" si="13"/>
        <v>3.9032006245121001E-2</v>
      </c>
      <c r="C186">
        <f t="shared" si="14"/>
        <v>0.156128024980484</v>
      </c>
      <c r="D186">
        <v>1.3</v>
      </c>
      <c r="E186">
        <f t="shared" si="8"/>
        <v>0.5</v>
      </c>
      <c r="F186" t="s">
        <v>1100</v>
      </c>
      <c r="G186" t="s">
        <v>473</v>
      </c>
      <c r="H186" t="s">
        <v>75</v>
      </c>
      <c r="I186" t="s">
        <v>267</v>
      </c>
      <c r="J186" t="s">
        <v>140</v>
      </c>
      <c r="K186" t="s">
        <v>1</v>
      </c>
      <c r="L186" t="s">
        <v>120</v>
      </c>
      <c r="M186" t="s">
        <v>121</v>
      </c>
      <c r="N186" t="s">
        <v>98</v>
      </c>
      <c r="O186" t="s">
        <v>123</v>
      </c>
      <c r="P186" t="s">
        <v>124</v>
      </c>
      <c r="Q186" t="s">
        <v>125</v>
      </c>
      <c r="R186" t="s">
        <v>126</v>
      </c>
      <c r="V186" t="s">
        <v>473</v>
      </c>
      <c r="W186" t="s">
        <v>75</v>
      </c>
      <c r="X186" t="s">
        <v>267</v>
      </c>
      <c r="Y186" t="s">
        <v>140</v>
      </c>
      <c r="Z186" t="s">
        <v>1</v>
      </c>
      <c r="AA186" t="s">
        <v>120</v>
      </c>
      <c r="AB186" t="s">
        <v>121</v>
      </c>
      <c r="AC186" t="s">
        <v>98</v>
      </c>
      <c r="AD186" t="s">
        <v>123</v>
      </c>
      <c r="AE186" t="s">
        <v>124</v>
      </c>
      <c r="AF186" t="s">
        <v>125</v>
      </c>
      <c r="AG186" t="s">
        <v>126</v>
      </c>
    </row>
    <row r="187" spans="1:35" x14ac:dyDescent="0.2">
      <c r="A187" t="s">
        <v>1079</v>
      </c>
      <c r="B187">
        <f t="shared" si="13"/>
        <v>3.9032006245121001E-2</v>
      </c>
      <c r="C187">
        <f t="shared" si="14"/>
        <v>0.156128024980484</v>
      </c>
      <c r="D187">
        <v>1.2</v>
      </c>
      <c r="E187">
        <f t="shared" si="8"/>
        <v>0.39999999999999991</v>
      </c>
      <c r="F187" t="s">
        <v>1100</v>
      </c>
      <c r="G187" t="s">
        <v>72</v>
      </c>
      <c r="H187" t="s">
        <v>353</v>
      </c>
      <c r="I187" t="s">
        <v>515</v>
      </c>
      <c r="J187" t="s">
        <v>98</v>
      </c>
      <c r="K187" t="s">
        <v>237</v>
      </c>
      <c r="L187" t="s">
        <v>521</v>
      </c>
      <c r="M187" t="s">
        <v>513</v>
      </c>
      <c r="N187" t="s">
        <v>140</v>
      </c>
      <c r="O187" t="s">
        <v>108</v>
      </c>
      <c r="P187" t="s">
        <v>772</v>
      </c>
      <c r="Q187" t="s">
        <v>276</v>
      </c>
      <c r="V187" t="s">
        <v>72</v>
      </c>
      <c r="W187" t="s">
        <v>353</v>
      </c>
      <c r="X187" t="s">
        <v>515</v>
      </c>
      <c r="Y187" t="s">
        <v>98</v>
      </c>
      <c r="Z187" t="s">
        <v>237</v>
      </c>
      <c r="AA187" t="s">
        <v>521</v>
      </c>
      <c r="AB187" t="s">
        <v>513</v>
      </c>
      <c r="AC187" t="s">
        <v>140</v>
      </c>
      <c r="AD187" t="s">
        <v>108</v>
      </c>
      <c r="AE187" t="s">
        <v>772</v>
      </c>
      <c r="AF187" t="s">
        <v>276</v>
      </c>
    </row>
    <row r="188" spans="1:35" x14ac:dyDescent="0.2">
      <c r="A188" t="s">
        <v>1079</v>
      </c>
      <c r="B188">
        <f t="shared" si="13"/>
        <v>3.9032006245121001E-2</v>
      </c>
      <c r="C188">
        <f t="shared" si="14"/>
        <v>0.156128024980484</v>
      </c>
      <c r="D188">
        <v>1.1000000000000001</v>
      </c>
      <c r="E188">
        <f t="shared" si="8"/>
        <v>0.30000000000000004</v>
      </c>
      <c r="F188" t="s">
        <v>1100</v>
      </c>
      <c r="G188" t="s">
        <v>773</v>
      </c>
      <c r="H188" t="s">
        <v>48</v>
      </c>
      <c r="I188" t="s">
        <v>774</v>
      </c>
      <c r="J188" t="s">
        <v>41</v>
      </c>
      <c r="K188" t="s">
        <v>48</v>
      </c>
      <c r="L188" t="s">
        <v>775</v>
      </c>
      <c r="M188" t="s">
        <v>669</v>
      </c>
      <c r="N188" t="s">
        <v>101</v>
      </c>
      <c r="O188" t="s">
        <v>776</v>
      </c>
      <c r="P188" t="s">
        <v>48</v>
      </c>
      <c r="Q188" t="s">
        <v>777</v>
      </c>
      <c r="R188" t="s">
        <v>778</v>
      </c>
      <c r="W188" t="s">
        <v>48</v>
      </c>
      <c r="Y188" t="s">
        <v>41</v>
      </c>
      <c r="Z188" t="s">
        <v>48</v>
      </c>
      <c r="AC188" t="s">
        <v>101</v>
      </c>
      <c r="AE188" t="s">
        <v>48</v>
      </c>
    </row>
    <row r="189" spans="1:35" x14ac:dyDescent="0.2">
      <c r="A189" t="s">
        <v>1079</v>
      </c>
      <c r="B189">
        <f t="shared" si="13"/>
        <v>3.9032006245121001E-2</v>
      </c>
      <c r="C189">
        <f t="shared" si="14"/>
        <v>0.156128024980484</v>
      </c>
      <c r="D189">
        <v>1</v>
      </c>
      <c r="E189">
        <f t="shared" si="8"/>
        <v>0.19999999999999996</v>
      </c>
      <c r="F189" t="s">
        <v>1100</v>
      </c>
      <c r="G189" t="s">
        <v>72</v>
      </c>
      <c r="H189" t="s">
        <v>779</v>
      </c>
      <c r="I189" t="s">
        <v>780</v>
      </c>
      <c r="J189" t="s">
        <v>98</v>
      </c>
      <c r="K189" t="s">
        <v>781</v>
      </c>
      <c r="L189" t="s">
        <v>128</v>
      </c>
      <c r="M189" t="s">
        <v>48</v>
      </c>
      <c r="N189" t="s">
        <v>561</v>
      </c>
      <c r="O189" t="s">
        <v>57</v>
      </c>
      <c r="P189" t="s">
        <v>782</v>
      </c>
      <c r="Q189" t="s">
        <v>1</v>
      </c>
      <c r="R189" t="s">
        <v>783</v>
      </c>
    </row>
    <row r="190" spans="1:35" x14ac:dyDescent="0.2">
      <c r="A190" t="s">
        <v>1079</v>
      </c>
      <c r="B190">
        <f t="shared" si="13"/>
        <v>3.9032006245121001E-2</v>
      </c>
      <c r="C190">
        <f t="shared" si="14"/>
        <v>0.156128024980484</v>
      </c>
      <c r="D190">
        <v>0.90000000000000102</v>
      </c>
      <c r="E190">
        <f t="shared" si="8"/>
        <v>0.10000000000000098</v>
      </c>
      <c r="F190" t="s">
        <v>1100</v>
      </c>
      <c r="G190" t="s">
        <v>274</v>
      </c>
      <c r="H190" t="s">
        <v>151</v>
      </c>
      <c r="I190" t="s">
        <v>205</v>
      </c>
      <c r="J190" t="s">
        <v>52</v>
      </c>
      <c r="K190" t="s">
        <v>784</v>
      </c>
      <c r="L190" t="s">
        <v>52</v>
      </c>
      <c r="M190" t="s">
        <v>48</v>
      </c>
      <c r="N190" t="s">
        <v>449</v>
      </c>
      <c r="O190" t="s">
        <v>88</v>
      </c>
      <c r="P190" t="s">
        <v>68</v>
      </c>
      <c r="Q190" t="s">
        <v>268</v>
      </c>
      <c r="R190" t="s">
        <v>47</v>
      </c>
      <c r="S190" t="s">
        <v>85</v>
      </c>
      <c r="T190" t="s">
        <v>319</v>
      </c>
      <c r="V190" t="s">
        <v>274</v>
      </c>
      <c r="W190" t="s">
        <v>151</v>
      </c>
    </row>
    <row r="191" spans="1:35" x14ac:dyDescent="0.2">
      <c r="A191" t="s">
        <v>1079</v>
      </c>
      <c r="B191">
        <f t="shared" si="13"/>
        <v>3.9032006245121001E-2</v>
      </c>
      <c r="C191">
        <f t="shared" si="14"/>
        <v>0.156128024980484</v>
      </c>
      <c r="D191">
        <v>0.80000000000000104</v>
      </c>
      <c r="E191">
        <f t="shared" si="8"/>
        <v>9.9920072216264089E-16</v>
      </c>
      <c r="F191" t="s">
        <v>1100</v>
      </c>
      <c r="G191" t="s">
        <v>72</v>
      </c>
      <c r="H191" t="s">
        <v>785</v>
      </c>
      <c r="I191" t="s">
        <v>460</v>
      </c>
      <c r="J191" t="s">
        <v>67</v>
      </c>
      <c r="K191" t="s">
        <v>48</v>
      </c>
      <c r="L191" t="s">
        <v>53</v>
      </c>
      <c r="M191" t="s">
        <v>75</v>
      </c>
      <c r="N191" t="s">
        <v>786</v>
      </c>
      <c r="O191" t="s">
        <v>140</v>
      </c>
      <c r="P191" t="s">
        <v>48</v>
      </c>
      <c r="Q191" t="s">
        <v>497</v>
      </c>
      <c r="R191" t="s">
        <v>750</v>
      </c>
    </row>
    <row r="192" spans="1:35" x14ac:dyDescent="0.2">
      <c r="A192" t="s">
        <v>1079</v>
      </c>
      <c r="B192">
        <f t="shared" si="13"/>
        <v>3.9032006245121001E-2</v>
      </c>
      <c r="C192">
        <f t="shared" si="14"/>
        <v>0.156128024980484</v>
      </c>
      <c r="D192">
        <v>0.70000000000000095</v>
      </c>
      <c r="E192">
        <f t="shared" si="8"/>
        <v>-9.999999999999909E-2</v>
      </c>
      <c r="F192" t="s">
        <v>1100</v>
      </c>
      <c r="G192" t="s">
        <v>473</v>
      </c>
      <c r="H192" t="s">
        <v>340</v>
      </c>
      <c r="I192" t="s">
        <v>52</v>
      </c>
      <c r="J192" t="s">
        <v>524</v>
      </c>
      <c r="K192" t="s">
        <v>109</v>
      </c>
      <c r="L192" t="s">
        <v>48</v>
      </c>
      <c r="M192" t="s">
        <v>148</v>
      </c>
      <c r="N192" t="s">
        <v>787</v>
      </c>
      <c r="O192" t="s">
        <v>416</v>
      </c>
      <c r="P192" t="s">
        <v>496</v>
      </c>
      <c r="Q192" t="s">
        <v>140</v>
      </c>
      <c r="R192" t="s">
        <v>122</v>
      </c>
      <c r="S192" t="s">
        <v>383</v>
      </c>
    </row>
    <row r="193" spans="1:35" x14ac:dyDescent="0.2">
      <c r="A193" t="s">
        <v>1079</v>
      </c>
      <c r="B193">
        <f t="shared" si="13"/>
        <v>3.9032006245121001E-2</v>
      </c>
      <c r="C193">
        <f t="shared" si="14"/>
        <v>0.156128024980484</v>
      </c>
      <c r="D193">
        <v>0.6</v>
      </c>
      <c r="E193">
        <f t="shared" si="8"/>
        <v>-0.20000000000000007</v>
      </c>
      <c r="F193" t="s">
        <v>1100</v>
      </c>
      <c r="G193" t="s">
        <v>242</v>
      </c>
      <c r="H193" t="s">
        <v>353</v>
      </c>
      <c r="I193" t="s">
        <v>788</v>
      </c>
      <c r="J193" t="s">
        <v>70</v>
      </c>
      <c r="K193" t="s">
        <v>106</v>
      </c>
      <c r="L193" t="s">
        <v>48</v>
      </c>
      <c r="M193" t="s">
        <v>770</v>
      </c>
      <c r="N193" t="s">
        <v>158</v>
      </c>
      <c r="O193" t="s">
        <v>403</v>
      </c>
      <c r="P193" t="s">
        <v>448</v>
      </c>
    </row>
    <row r="194" spans="1:35" x14ac:dyDescent="0.2">
      <c r="A194" t="s">
        <v>1079</v>
      </c>
      <c r="B194">
        <f t="shared" si="13"/>
        <v>3.9032006245121001E-2</v>
      </c>
      <c r="C194">
        <f t="shared" si="14"/>
        <v>0.156128024980484</v>
      </c>
      <c r="D194">
        <v>0.5</v>
      </c>
      <c r="E194">
        <f t="shared" si="8"/>
        <v>-0.30000000000000004</v>
      </c>
      <c r="F194" t="s">
        <v>1100</v>
      </c>
      <c r="G194" t="s">
        <v>72</v>
      </c>
      <c r="H194" t="s">
        <v>431</v>
      </c>
      <c r="I194" t="s">
        <v>789</v>
      </c>
      <c r="J194" t="s">
        <v>48</v>
      </c>
      <c r="K194" t="s">
        <v>346</v>
      </c>
      <c r="L194" t="s">
        <v>308</v>
      </c>
      <c r="M194" t="s">
        <v>41</v>
      </c>
      <c r="N194" t="s">
        <v>406</v>
      </c>
      <c r="O194" t="s">
        <v>433</v>
      </c>
      <c r="P194" t="s">
        <v>140</v>
      </c>
      <c r="Q194" t="s">
        <v>309</v>
      </c>
      <c r="R194" t="s">
        <v>121</v>
      </c>
      <c r="S194" t="s">
        <v>48</v>
      </c>
      <c r="T194" t="s">
        <v>276</v>
      </c>
    </row>
    <row r="195" spans="1:35" x14ac:dyDescent="0.2">
      <c r="A195" t="s">
        <v>1079</v>
      </c>
      <c r="B195">
        <f t="shared" si="13"/>
        <v>3.9032006245121001E-2</v>
      </c>
      <c r="C195">
        <f t="shared" si="14"/>
        <v>0.156128024980484</v>
      </c>
      <c r="D195">
        <v>0.4</v>
      </c>
      <c r="E195">
        <f t="shared" si="8"/>
        <v>-0.4</v>
      </c>
      <c r="F195" t="s">
        <v>1100</v>
      </c>
      <c r="G195" t="s">
        <v>210</v>
      </c>
      <c r="H195" t="s">
        <v>733</v>
      </c>
      <c r="I195" t="s">
        <v>75</v>
      </c>
      <c r="J195" t="s">
        <v>790</v>
      </c>
      <c r="K195" t="s">
        <v>68</v>
      </c>
      <c r="L195" t="s">
        <v>337</v>
      </c>
      <c r="M195" t="s">
        <v>119</v>
      </c>
      <c r="N195" t="s">
        <v>52</v>
      </c>
      <c r="O195" t="s">
        <v>54</v>
      </c>
      <c r="P195" t="s">
        <v>334</v>
      </c>
      <c r="Q195" t="s">
        <v>791</v>
      </c>
    </row>
    <row r="196" spans="1:35" x14ac:dyDescent="0.2">
      <c r="A196" t="s">
        <v>1079</v>
      </c>
      <c r="B196">
        <f t="shared" si="13"/>
        <v>3.9032006245121001E-2</v>
      </c>
      <c r="C196">
        <f t="shared" si="14"/>
        <v>0.156128024980484</v>
      </c>
      <c r="D196">
        <v>0.3</v>
      </c>
      <c r="E196">
        <f t="shared" ref="E196:E241" si="15">D196-0.8</f>
        <v>-0.5</v>
      </c>
      <c r="F196" t="s">
        <v>1100</v>
      </c>
      <c r="G196" t="s">
        <v>182</v>
      </c>
      <c r="H196" t="s">
        <v>713</v>
      </c>
      <c r="I196" t="s">
        <v>782</v>
      </c>
      <c r="J196" t="s">
        <v>122</v>
      </c>
      <c r="K196" t="s">
        <v>148</v>
      </c>
      <c r="L196" t="s">
        <v>243</v>
      </c>
      <c r="M196" t="s">
        <v>128</v>
      </c>
      <c r="N196" t="s">
        <v>48</v>
      </c>
      <c r="O196" t="s">
        <v>792</v>
      </c>
      <c r="P196" t="s">
        <v>672</v>
      </c>
      <c r="Q196" t="s">
        <v>48</v>
      </c>
      <c r="R196" t="s">
        <v>256</v>
      </c>
      <c r="S196" t="s">
        <v>793</v>
      </c>
    </row>
    <row r="197" spans="1:35" x14ac:dyDescent="0.2">
      <c r="A197" t="s">
        <v>1079</v>
      </c>
      <c r="B197">
        <f t="shared" si="13"/>
        <v>3.9032006245121001E-2</v>
      </c>
      <c r="C197">
        <f t="shared" si="14"/>
        <v>0.156128024980484</v>
      </c>
      <c r="D197">
        <v>0.2</v>
      </c>
      <c r="E197">
        <f t="shared" si="15"/>
        <v>-0.60000000000000009</v>
      </c>
      <c r="F197" t="s">
        <v>1100</v>
      </c>
      <c r="G197" t="s">
        <v>72</v>
      </c>
      <c r="H197" t="s">
        <v>539</v>
      </c>
      <c r="I197" t="s">
        <v>121</v>
      </c>
      <c r="J197" t="s">
        <v>794</v>
      </c>
      <c r="K197" t="s">
        <v>795</v>
      </c>
      <c r="L197" t="s">
        <v>772</v>
      </c>
      <c r="M197" t="s">
        <v>276</v>
      </c>
      <c r="N197" t="s">
        <v>41</v>
      </c>
      <c r="O197" t="s">
        <v>85</v>
      </c>
      <c r="P197" t="s">
        <v>732</v>
      </c>
      <c r="Q197" t="s">
        <v>656</v>
      </c>
    </row>
    <row r="198" spans="1:35" x14ac:dyDescent="0.2">
      <c r="A198" t="s">
        <v>1079</v>
      </c>
      <c r="B198">
        <f t="shared" si="13"/>
        <v>3.9032006245121001E-2</v>
      </c>
      <c r="C198">
        <f t="shared" si="14"/>
        <v>0.156128024980484</v>
      </c>
      <c r="D198">
        <v>9.9999999999999895E-2</v>
      </c>
      <c r="E198">
        <f t="shared" si="15"/>
        <v>-0.70000000000000018</v>
      </c>
      <c r="F198" t="s">
        <v>1100</v>
      </c>
      <c r="G198" t="s">
        <v>796</v>
      </c>
      <c r="H198" t="s">
        <v>121</v>
      </c>
      <c r="I198" t="s">
        <v>797</v>
      </c>
      <c r="J198" t="s">
        <v>550</v>
      </c>
      <c r="K198" t="s">
        <v>68</v>
      </c>
      <c r="L198" t="s">
        <v>144</v>
      </c>
      <c r="M198" t="s">
        <v>176</v>
      </c>
      <c r="N198" t="s">
        <v>41</v>
      </c>
      <c r="O198" t="s">
        <v>465</v>
      </c>
      <c r="P198" t="s">
        <v>512</v>
      </c>
    </row>
    <row r="199" spans="1:35" x14ac:dyDescent="0.2">
      <c r="A199" t="s">
        <v>1079</v>
      </c>
      <c r="B199">
        <f t="shared" si="13"/>
        <v>3.9032006245121001E-2</v>
      </c>
      <c r="C199">
        <f t="shared" si="14"/>
        <v>0.156128024980484</v>
      </c>
      <c r="D199">
        <v>0</v>
      </c>
      <c r="E199">
        <f t="shared" si="15"/>
        <v>-0.8</v>
      </c>
      <c r="F199" t="s">
        <v>1100</v>
      </c>
      <c r="G199" t="s">
        <v>82</v>
      </c>
      <c r="H199" t="s">
        <v>798</v>
      </c>
      <c r="I199" t="s">
        <v>52</v>
      </c>
      <c r="J199" t="s">
        <v>799</v>
      </c>
      <c r="K199" t="s">
        <v>334</v>
      </c>
      <c r="L199" t="s">
        <v>121</v>
      </c>
      <c r="M199" t="s">
        <v>48</v>
      </c>
      <c r="N199" t="s">
        <v>535</v>
      </c>
      <c r="O199" t="s">
        <v>747</v>
      </c>
      <c r="P199" t="s">
        <v>800</v>
      </c>
      <c r="Q199" t="s">
        <v>440</v>
      </c>
    </row>
    <row r="200" spans="1:35" x14ac:dyDescent="0.2">
      <c r="A200" t="s">
        <v>1079</v>
      </c>
      <c r="B200">
        <f t="shared" si="13"/>
        <v>3.9032006245121001E-2</v>
      </c>
      <c r="C200">
        <f t="shared" si="14"/>
        <v>0.156128024980484</v>
      </c>
      <c r="D200">
        <v>-0.1</v>
      </c>
      <c r="E200">
        <f t="shared" si="15"/>
        <v>-0.9</v>
      </c>
      <c r="F200" t="s">
        <v>1100</v>
      </c>
      <c r="G200" t="s">
        <v>297</v>
      </c>
      <c r="H200" t="s">
        <v>312</v>
      </c>
      <c r="I200" t="s">
        <v>65</v>
      </c>
      <c r="J200" t="s">
        <v>415</v>
      </c>
      <c r="K200" t="s">
        <v>416</v>
      </c>
      <c r="L200" t="s">
        <v>151</v>
      </c>
      <c r="M200" t="s">
        <v>417</v>
      </c>
      <c r="N200" t="s">
        <v>418</v>
      </c>
      <c r="O200" t="s">
        <v>48</v>
      </c>
      <c r="P200" t="s">
        <v>419</v>
      </c>
      <c r="Q200" t="s">
        <v>801</v>
      </c>
      <c r="R200" t="s">
        <v>94</v>
      </c>
      <c r="S200" t="s">
        <v>224</v>
      </c>
    </row>
    <row r="201" spans="1:35" x14ac:dyDescent="0.2">
      <c r="A201" t="s">
        <v>1079</v>
      </c>
      <c r="B201">
        <f t="shared" si="13"/>
        <v>3.9032006245121001E-2</v>
      </c>
      <c r="C201">
        <f t="shared" si="14"/>
        <v>0.156128024980484</v>
      </c>
      <c r="D201">
        <v>-0.2</v>
      </c>
      <c r="E201">
        <f t="shared" si="15"/>
        <v>-1</v>
      </c>
      <c r="F201" t="s">
        <v>1100</v>
      </c>
      <c r="G201" t="s">
        <v>50</v>
      </c>
      <c r="H201" t="s">
        <v>127</v>
      </c>
      <c r="I201" t="s">
        <v>77</v>
      </c>
      <c r="J201" t="s">
        <v>128</v>
      </c>
      <c r="K201" t="s">
        <v>98</v>
      </c>
      <c r="L201" t="s">
        <v>319</v>
      </c>
      <c r="M201" t="s">
        <v>57</v>
      </c>
      <c r="N201" t="s">
        <v>662</v>
      </c>
      <c r="O201" t="s">
        <v>122</v>
      </c>
      <c r="P201" t="s">
        <v>177</v>
      </c>
      <c r="Q201" t="s">
        <v>48</v>
      </c>
      <c r="R201" t="s">
        <v>802</v>
      </c>
      <c r="S201" t="s">
        <v>301</v>
      </c>
    </row>
    <row r="202" spans="1:35" x14ac:dyDescent="0.2">
      <c r="A202" t="s">
        <v>1080</v>
      </c>
      <c r="B202">
        <f>1/46.62</f>
        <v>2.145002145002145E-2</v>
      </c>
      <c r="C202">
        <f>4/20.9</f>
        <v>0.19138755980861244</v>
      </c>
      <c r="D202">
        <v>1.7</v>
      </c>
      <c r="E202">
        <f t="shared" si="15"/>
        <v>0.89999999999999991</v>
      </c>
      <c r="F202" t="s">
        <v>1100</v>
      </c>
      <c r="G202" t="s">
        <v>804</v>
      </c>
      <c r="H202" t="s">
        <v>1</v>
      </c>
      <c r="I202" t="s">
        <v>505</v>
      </c>
      <c r="J202" t="s">
        <v>134</v>
      </c>
      <c r="K202" t="s">
        <v>128</v>
      </c>
      <c r="L202" t="s">
        <v>48</v>
      </c>
      <c r="M202" t="s">
        <v>805</v>
      </c>
      <c r="N202" t="s">
        <v>57</v>
      </c>
      <c r="O202" t="s">
        <v>45</v>
      </c>
      <c r="P202" t="s">
        <v>806</v>
      </c>
      <c r="Q202" t="s">
        <v>52</v>
      </c>
      <c r="R202" t="s">
        <v>135</v>
      </c>
      <c r="S202" t="s">
        <v>212</v>
      </c>
      <c r="T202" t="s">
        <v>317</v>
      </c>
      <c r="V202" t="s">
        <v>804</v>
      </c>
      <c r="W202" t="s">
        <v>1</v>
      </c>
      <c r="X202" t="s">
        <v>505</v>
      </c>
      <c r="Y202" t="s">
        <v>134</v>
      </c>
      <c r="Z202" t="s">
        <v>128</v>
      </c>
      <c r="AA202" t="s">
        <v>48</v>
      </c>
      <c r="AB202" t="s">
        <v>805</v>
      </c>
      <c r="AC202" t="s">
        <v>57</v>
      </c>
      <c r="AD202" t="s">
        <v>45</v>
      </c>
      <c r="AE202" t="s">
        <v>806</v>
      </c>
      <c r="AF202" t="s">
        <v>52</v>
      </c>
      <c r="AG202" t="s">
        <v>135</v>
      </c>
      <c r="AH202" t="s">
        <v>212</v>
      </c>
      <c r="AI202" t="s">
        <v>317</v>
      </c>
    </row>
    <row r="203" spans="1:35" x14ac:dyDescent="0.2">
      <c r="A203" t="s">
        <v>1080</v>
      </c>
      <c r="B203">
        <f t="shared" ref="B203:B221" si="16">1/46.62</f>
        <v>2.145002145002145E-2</v>
      </c>
      <c r="C203">
        <f t="shared" ref="C203:C221" si="17">4/20.9</f>
        <v>0.19138755980861244</v>
      </c>
      <c r="D203">
        <v>1.6</v>
      </c>
      <c r="E203">
        <f t="shared" si="15"/>
        <v>0.8</v>
      </c>
      <c r="F203" t="s">
        <v>1100</v>
      </c>
      <c r="G203" t="s">
        <v>50</v>
      </c>
      <c r="H203" t="s">
        <v>119</v>
      </c>
      <c r="I203" t="s">
        <v>155</v>
      </c>
      <c r="J203" t="s">
        <v>807</v>
      </c>
      <c r="K203" t="s">
        <v>52</v>
      </c>
      <c r="L203" t="s">
        <v>109</v>
      </c>
      <c r="M203" t="s">
        <v>177</v>
      </c>
      <c r="N203" t="s">
        <v>88</v>
      </c>
      <c r="O203" t="s">
        <v>131</v>
      </c>
      <c r="P203" t="s">
        <v>119</v>
      </c>
      <c r="Q203" t="s">
        <v>586</v>
      </c>
      <c r="R203" t="s">
        <v>48</v>
      </c>
      <c r="S203" t="s">
        <v>290</v>
      </c>
      <c r="V203" t="s">
        <v>50</v>
      </c>
      <c r="W203" t="s">
        <v>119</v>
      </c>
      <c r="X203" t="s">
        <v>155</v>
      </c>
      <c r="Z203" t="s">
        <v>52</v>
      </c>
      <c r="AB203" t="s">
        <v>177</v>
      </c>
      <c r="AC203" t="s">
        <v>88</v>
      </c>
      <c r="AD203" t="s">
        <v>131</v>
      </c>
      <c r="AE203" t="s">
        <v>119</v>
      </c>
      <c r="AF203" t="s">
        <v>586</v>
      </c>
      <c r="AG203" t="s">
        <v>48</v>
      </c>
    </row>
    <row r="204" spans="1:35" x14ac:dyDescent="0.2">
      <c r="A204" t="s">
        <v>1080</v>
      </c>
      <c r="B204">
        <f t="shared" si="16"/>
        <v>2.145002145002145E-2</v>
      </c>
      <c r="C204">
        <f t="shared" si="17"/>
        <v>0.19138755980861244</v>
      </c>
      <c r="D204">
        <v>1.5</v>
      </c>
      <c r="E204">
        <f t="shared" si="15"/>
        <v>0.7</v>
      </c>
      <c r="F204" t="s">
        <v>1100</v>
      </c>
      <c r="G204" t="s">
        <v>72</v>
      </c>
      <c r="H204" t="s">
        <v>808</v>
      </c>
      <c r="I204" t="s">
        <v>809</v>
      </c>
      <c r="J204" t="s">
        <v>128</v>
      </c>
      <c r="K204" t="s">
        <v>109</v>
      </c>
      <c r="L204" t="s">
        <v>88</v>
      </c>
      <c r="M204" t="s">
        <v>68</v>
      </c>
      <c r="N204" t="s">
        <v>496</v>
      </c>
      <c r="O204" t="s">
        <v>480</v>
      </c>
      <c r="P204" t="s">
        <v>810</v>
      </c>
      <c r="Q204" t="s">
        <v>52</v>
      </c>
      <c r="R204" t="s">
        <v>48</v>
      </c>
      <c r="S204" t="s">
        <v>99</v>
      </c>
      <c r="V204" t="s">
        <v>72</v>
      </c>
      <c r="AA204" t="s">
        <v>88</v>
      </c>
      <c r="AG204" t="s">
        <v>48</v>
      </c>
    </row>
    <row r="205" spans="1:35" x14ac:dyDescent="0.2">
      <c r="A205" t="s">
        <v>1080</v>
      </c>
      <c r="B205">
        <f t="shared" si="16"/>
        <v>2.145002145002145E-2</v>
      </c>
      <c r="C205">
        <f t="shared" si="17"/>
        <v>0.19138755980861244</v>
      </c>
      <c r="D205">
        <v>1.4</v>
      </c>
      <c r="E205">
        <f t="shared" si="15"/>
        <v>0.59999999999999987</v>
      </c>
      <c r="F205" t="s">
        <v>1100</v>
      </c>
      <c r="G205" t="s">
        <v>72</v>
      </c>
      <c r="H205" t="s">
        <v>778</v>
      </c>
      <c r="I205" t="s">
        <v>75</v>
      </c>
      <c r="J205" t="s">
        <v>1</v>
      </c>
      <c r="K205" t="s">
        <v>265</v>
      </c>
      <c r="L205" t="s">
        <v>811</v>
      </c>
      <c r="M205" t="s">
        <v>154</v>
      </c>
      <c r="N205" t="s">
        <v>812</v>
      </c>
      <c r="O205" t="s">
        <v>48</v>
      </c>
      <c r="P205" t="s">
        <v>813</v>
      </c>
      <c r="Q205" t="s">
        <v>75</v>
      </c>
      <c r="R205" t="s">
        <v>469</v>
      </c>
      <c r="V205" t="s">
        <v>72</v>
      </c>
    </row>
    <row r="206" spans="1:35" x14ac:dyDescent="0.2">
      <c r="A206" t="s">
        <v>1080</v>
      </c>
      <c r="B206">
        <f t="shared" si="16"/>
        <v>2.145002145002145E-2</v>
      </c>
      <c r="C206">
        <f t="shared" si="17"/>
        <v>0.19138755980861244</v>
      </c>
      <c r="D206">
        <v>1.3</v>
      </c>
      <c r="E206">
        <f t="shared" si="15"/>
        <v>0.5</v>
      </c>
      <c r="F206" t="s">
        <v>1100</v>
      </c>
      <c r="G206" t="s">
        <v>814</v>
      </c>
      <c r="H206" t="s">
        <v>815</v>
      </c>
      <c r="I206" t="s">
        <v>1</v>
      </c>
      <c r="J206" t="s">
        <v>276</v>
      </c>
      <c r="K206" t="s">
        <v>48</v>
      </c>
      <c r="L206" t="s">
        <v>162</v>
      </c>
      <c r="M206" t="s">
        <v>41</v>
      </c>
      <c r="N206" t="s">
        <v>48</v>
      </c>
      <c r="O206" t="s">
        <v>816</v>
      </c>
      <c r="P206" t="s">
        <v>817</v>
      </c>
      <c r="Q206" t="s">
        <v>158</v>
      </c>
      <c r="R206" t="s">
        <v>48</v>
      </c>
      <c r="S206" t="s">
        <v>476</v>
      </c>
    </row>
    <row r="207" spans="1:35" x14ac:dyDescent="0.2">
      <c r="A207" t="s">
        <v>1080</v>
      </c>
      <c r="B207">
        <f t="shared" si="16"/>
        <v>2.145002145002145E-2</v>
      </c>
      <c r="C207">
        <f t="shared" si="17"/>
        <v>0.19138755980861244</v>
      </c>
      <c r="D207">
        <v>1.2</v>
      </c>
      <c r="E207">
        <f t="shared" si="15"/>
        <v>0.39999999999999991</v>
      </c>
      <c r="F207" t="s">
        <v>1100</v>
      </c>
      <c r="G207" t="s">
        <v>473</v>
      </c>
      <c r="H207" t="s">
        <v>64</v>
      </c>
      <c r="I207" t="s">
        <v>65</v>
      </c>
      <c r="J207" t="s">
        <v>56</v>
      </c>
      <c r="K207" t="s">
        <v>77</v>
      </c>
      <c r="L207" t="s">
        <v>67</v>
      </c>
      <c r="M207" t="s">
        <v>130</v>
      </c>
      <c r="N207" t="s">
        <v>306</v>
      </c>
      <c r="O207" t="s">
        <v>94</v>
      </c>
      <c r="P207" t="s">
        <v>416</v>
      </c>
      <c r="Q207" t="s">
        <v>119</v>
      </c>
      <c r="R207" t="s">
        <v>818</v>
      </c>
      <c r="S207" t="s">
        <v>819</v>
      </c>
    </row>
    <row r="208" spans="1:35" x14ac:dyDescent="0.2">
      <c r="A208" t="s">
        <v>1080</v>
      </c>
      <c r="B208">
        <f t="shared" si="16"/>
        <v>2.145002145002145E-2</v>
      </c>
      <c r="C208">
        <f t="shared" si="17"/>
        <v>0.19138755980861244</v>
      </c>
      <c r="D208">
        <v>1.1000000000000001</v>
      </c>
      <c r="E208">
        <f t="shared" si="15"/>
        <v>0.30000000000000004</v>
      </c>
      <c r="F208" t="s">
        <v>1100</v>
      </c>
      <c r="G208" t="s">
        <v>274</v>
      </c>
      <c r="H208" t="s">
        <v>75</v>
      </c>
      <c r="I208" t="s">
        <v>1</v>
      </c>
      <c r="J208" t="s">
        <v>275</v>
      </c>
      <c r="K208" t="s">
        <v>276</v>
      </c>
      <c r="L208" t="s">
        <v>154</v>
      </c>
      <c r="M208" t="s">
        <v>820</v>
      </c>
      <c r="N208" t="s">
        <v>119</v>
      </c>
      <c r="O208" t="s">
        <v>440</v>
      </c>
      <c r="P208" t="s">
        <v>821</v>
      </c>
      <c r="Q208" t="s">
        <v>121</v>
      </c>
      <c r="R208" t="s">
        <v>822</v>
      </c>
    </row>
    <row r="209" spans="1:34" x14ac:dyDescent="0.2">
      <c r="A209" t="s">
        <v>1080</v>
      </c>
      <c r="B209">
        <f t="shared" si="16"/>
        <v>2.145002145002145E-2</v>
      </c>
      <c r="C209">
        <f t="shared" si="17"/>
        <v>0.19138755980861244</v>
      </c>
      <c r="D209">
        <v>1</v>
      </c>
      <c r="E209">
        <f t="shared" si="15"/>
        <v>0.19999999999999996</v>
      </c>
      <c r="F209" t="s">
        <v>1100</v>
      </c>
      <c r="G209" t="s">
        <v>82</v>
      </c>
      <c r="H209" t="s">
        <v>312</v>
      </c>
      <c r="I209" t="s">
        <v>65</v>
      </c>
      <c r="J209" t="s">
        <v>504</v>
      </c>
      <c r="K209" t="s">
        <v>440</v>
      </c>
      <c r="L209" t="s">
        <v>334</v>
      </c>
      <c r="M209" t="s">
        <v>823</v>
      </c>
      <c r="N209" t="s">
        <v>140</v>
      </c>
      <c r="O209" t="s">
        <v>109</v>
      </c>
      <c r="P209" t="s">
        <v>52</v>
      </c>
      <c r="Q209" t="s">
        <v>107</v>
      </c>
      <c r="R209" t="s">
        <v>47</v>
      </c>
      <c r="S209" t="s">
        <v>85</v>
      </c>
      <c r="T209" t="s">
        <v>813</v>
      </c>
    </row>
    <row r="210" spans="1:34" x14ac:dyDescent="0.2">
      <c r="A210" t="s">
        <v>1080</v>
      </c>
      <c r="B210">
        <f t="shared" si="16"/>
        <v>2.145002145002145E-2</v>
      </c>
      <c r="C210">
        <f t="shared" si="17"/>
        <v>0.19138755980861244</v>
      </c>
      <c r="D210">
        <v>0.90000000000000102</v>
      </c>
      <c r="E210">
        <f t="shared" si="15"/>
        <v>0.10000000000000098</v>
      </c>
      <c r="F210" t="s">
        <v>1100</v>
      </c>
      <c r="G210" t="s">
        <v>216</v>
      </c>
      <c r="H210" t="s">
        <v>151</v>
      </c>
      <c r="I210" t="s">
        <v>1</v>
      </c>
      <c r="J210" t="s">
        <v>285</v>
      </c>
      <c r="K210" t="s">
        <v>824</v>
      </c>
      <c r="L210" t="s">
        <v>52</v>
      </c>
      <c r="M210" t="s">
        <v>825</v>
      </c>
      <c r="N210" t="s">
        <v>245</v>
      </c>
      <c r="O210" t="s">
        <v>101</v>
      </c>
      <c r="P210" t="s">
        <v>826</v>
      </c>
      <c r="Q210" t="s">
        <v>48</v>
      </c>
      <c r="R210" t="s">
        <v>130</v>
      </c>
    </row>
    <row r="211" spans="1:34" x14ac:dyDescent="0.2">
      <c r="A211" t="s">
        <v>1080</v>
      </c>
      <c r="B211">
        <f t="shared" si="16"/>
        <v>2.145002145002145E-2</v>
      </c>
      <c r="C211">
        <f t="shared" si="17"/>
        <v>0.19138755980861244</v>
      </c>
      <c r="D211">
        <v>0.80000000000000104</v>
      </c>
      <c r="E211">
        <f t="shared" si="15"/>
        <v>9.9920072216264089E-16</v>
      </c>
      <c r="F211" t="s">
        <v>1100</v>
      </c>
      <c r="G211" t="s">
        <v>297</v>
      </c>
      <c r="H211" t="s">
        <v>443</v>
      </c>
      <c r="I211" t="s">
        <v>67</v>
      </c>
      <c r="J211" t="s">
        <v>101</v>
      </c>
      <c r="K211" t="s">
        <v>44</v>
      </c>
      <c r="L211" t="s">
        <v>45</v>
      </c>
      <c r="M211" t="s">
        <v>523</v>
      </c>
      <c r="N211" t="s">
        <v>52</v>
      </c>
      <c r="O211" t="s">
        <v>524</v>
      </c>
      <c r="P211" t="s">
        <v>48</v>
      </c>
      <c r="Q211" t="s">
        <v>395</v>
      </c>
      <c r="R211" t="s">
        <v>52</v>
      </c>
      <c r="S211" t="s">
        <v>186</v>
      </c>
      <c r="T211" t="s">
        <v>235</v>
      </c>
    </row>
    <row r="212" spans="1:34" x14ac:dyDescent="0.2">
      <c r="A212" t="s">
        <v>1080</v>
      </c>
      <c r="B212">
        <f t="shared" si="16"/>
        <v>2.145002145002145E-2</v>
      </c>
      <c r="C212">
        <f t="shared" si="17"/>
        <v>0.19138755980861244</v>
      </c>
      <c r="D212">
        <v>0.70000000000000095</v>
      </c>
      <c r="E212">
        <f t="shared" si="15"/>
        <v>-9.999999999999909E-2</v>
      </c>
      <c r="F212" t="s">
        <v>1100</v>
      </c>
      <c r="G212" t="s">
        <v>82</v>
      </c>
      <c r="H212" t="s">
        <v>193</v>
      </c>
      <c r="I212" t="s">
        <v>437</v>
      </c>
      <c r="J212" t="s">
        <v>67</v>
      </c>
      <c r="K212" t="s">
        <v>48</v>
      </c>
      <c r="L212" t="s">
        <v>452</v>
      </c>
      <c r="M212" t="s">
        <v>507</v>
      </c>
      <c r="N212" t="s">
        <v>52</v>
      </c>
      <c r="O212" t="s">
        <v>45</v>
      </c>
      <c r="P212" t="s">
        <v>173</v>
      </c>
      <c r="Q212" t="s">
        <v>827</v>
      </c>
      <c r="R212" t="s">
        <v>1</v>
      </c>
      <c r="S212" t="s">
        <v>750</v>
      </c>
    </row>
    <row r="213" spans="1:34" x14ac:dyDescent="0.2">
      <c r="A213" t="s">
        <v>1080</v>
      </c>
      <c r="B213">
        <f t="shared" si="16"/>
        <v>2.145002145002145E-2</v>
      </c>
      <c r="C213">
        <f t="shared" si="17"/>
        <v>0.19138755980861244</v>
      </c>
      <c r="D213">
        <v>0.6</v>
      </c>
      <c r="E213">
        <f t="shared" si="15"/>
        <v>-0.20000000000000007</v>
      </c>
      <c r="F213" t="s">
        <v>1100</v>
      </c>
      <c r="G213" t="s">
        <v>72</v>
      </c>
      <c r="H213" t="s">
        <v>828</v>
      </c>
      <c r="I213" t="s">
        <v>203</v>
      </c>
      <c r="J213" t="s">
        <v>829</v>
      </c>
      <c r="K213" t="s">
        <v>42</v>
      </c>
      <c r="L213" t="s">
        <v>463</v>
      </c>
      <c r="M213" t="s">
        <v>245</v>
      </c>
      <c r="N213" t="s">
        <v>85</v>
      </c>
      <c r="O213" t="s">
        <v>539</v>
      </c>
      <c r="P213" t="s">
        <v>830</v>
      </c>
      <c r="Q213" t="s">
        <v>77</v>
      </c>
    </row>
    <row r="214" spans="1:34" x14ac:dyDescent="0.2">
      <c r="A214" t="s">
        <v>1080</v>
      </c>
      <c r="B214">
        <f t="shared" si="16"/>
        <v>2.145002145002145E-2</v>
      </c>
      <c r="C214">
        <f t="shared" si="17"/>
        <v>0.19138755980861244</v>
      </c>
      <c r="D214">
        <v>0.5</v>
      </c>
      <c r="E214">
        <f t="shared" si="15"/>
        <v>-0.30000000000000004</v>
      </c>
      <c r="F214" t="s">
        <v>1100</v>
      </c>
      <c r="G214" t="s">
        <v>371</v>
      </c>
      <c r="H214" t="s">
        <v>461</v>
      </c>
      <c r="I214" t="s">
        <v>465</v>
      </c>
      <c r="J214" t="s">
        <v>262</v>
      </c>
      <c r="K214" t="s">
        <v>176</v>
      </c>
      <c r="L214" t="s">
        <v>97</v>
      </c>
      <c r="M214" t="s">
        <v>831</v>
      </c>
      <c r="N214" t="s">
        <v>48</v>
      </c>
      <c r="O214" t="s">
        <v>832</v>
      </c>
      <c r="P214" t="s">
        <v>511</v>
      </c>
      <c r="Q214" t="s">
        <v>135</v>
      </c>
      <c r="R214" t="s">
        <v>41</v>
      </c>
    </row>
    <row r="215" spans="1:34" x14ac:dyDescent="0.2">
      <c r="A215" t="s">
        <v>1080</v>
      </c>
      <c r="B215">
        <f t="shared" si="16"/>
        <v>2.145002145002145E-2</v>
      </c>
      <c r="C215">
        <f t="shared" si="17"/>
        <v>0.19138755980861244</v>
      </c>
      <c r="D215">
        <v>0.4</v>
      </c>
      <c r="E215">
        <f t="shared" si="15"/>
        <v>-0.4</v>
      </c>
      <c r="F215" t="s">
        <v>1100</v>
      </c>
      <c r="G215" t="s">
        <v>269</v>
      </c>
      <c r="H215" t="s">
        <v>236</v>
      </c>
      <c r="I215" t="s">
        <v>109</v>
      </c>
      <c r="J215" t="s">
        <v>193</v>
      </c>
      <c r="K215" t="s">
        <v>48</v>
      </c>
      <c r="L215" t="s">
        <v>718</v>
      </c>
      <c r="M215" t="s">
        <v>833</v>
      </c>
      <c r="N215" t="s">
        <v>48</v>
      </c>
      <c r="O215" t="s">
        <v>834</v>
      </c>
      <c r="P215" t="s">
        <v>119</v>
      </c>
      <c r="Q215" t="s">
        <v>835</v>
      </c>
    </row>
    <row r="216" spans="1:34" x14ac:dyDescent="0.2">
      <c r="A216" t="s">
        <v>1080</v>
      </c>
      <c r="B216">
        <f t="shared" si="16"/>
        <v>2.145002145002145E-2</v>
      </c>
      <c r="C216">
        <f t="shared" si="17"/>
        <v>0.19138755980861244</v>
      </c>
      <c r="D216">
        <v>0.3</v>
      </c>
      <c r="E216">
        <f t="shared" si="15"/>
        <v>-0.5</v>
      </c>
      <c r="F216" t="s">
        <v>1100</v>
      </c>
      <c r="G216" t="s">
        <v>50</v>
      </c>
      <c r="H216" t="s">
        <v>127</v>
      </c>
      <c r="I216" t="s">
        <v>77</v>
      </c>
      <c r="J216" t="s">
        <v>128</v>
      </c>
      <c r="K216" t="s">
        <v>98</v>
      </c>
      <c r="L216" t="s">
        <v>319</v>
      </c>
      <c r="M216" t="s">
        <v>57</v>
      </c>
      <c r="N216" t="s">
        <v>662</v>
      </c>
      <c r="O216" t="s">
        <v>122</v>
      </c>
      <c r="P216" t="s">
        <v>177</v>
      </c>
      <c r="Q216" t="s">
        <v>48</v>
      </c>
      <c r="R216" t="s">
        <v>802</v>
      </c>
      <c r="S216" t="s">
        <v>836</v>
      </c>
    </row>
    <row r="217" spans="1:34" x14ac:dyDescent="0.2">
      <c r="A217" t="s">
        <v>1080</v>
      </c>
      <c r="B217">
        <f t="shared" si="16"/>
        <v>2.145002145002145E-2</v>
      </c>
      <c r="C217">
        <f t="shared" si="17"/>
        <v>0.19138755980861244</v>
      </c>
      <c r="D217">
        <v>0.2</v>
      </c>
      <c r="E217">
        <f t="shared" si="15"/>
        <v>-0.60000000000000009</v>
      </c>
      <c r="F217" t="s">
        <v>1100</v>
      </c>
      <c r="G217" t="s">
        <v>269</v>
      </c>
      <c r="H217" t="s">
        <v>438</v>
      </c>
      <c r="I217" t="s">
        <v>837</v>
      </c>
      <c r="J217" t="s">
        <v>52</v>
      </c>
      <c r="K217" t="s">
        <v>261</v>
      </c>
      <c r="L217" t="s">
        <v>101</v>
      </c>
      <c r="M217" t="s">
        <v>650</v>
      </c>
      <c r="N217" t="s">
        <v>465</v>
      </c>
      <c r="O217" t="s">
        <v>84</v>
      </c>
      <c r="P217" t="s">
        <v>136</v>
      </c>
      <c r="Q217" t="s">
        <v>42</v>
      </c>
      <c r="R217" t="s">
        <v>750</v>
      </c>
    </row>
    <row r="218" spans="1:34" x14ac:dyDescent="0.2">
      <c r="A218" t="s">
        <v>1080</v>
      </c>
      <c r="B218">
        <f t="shared" si="16"/>
        <v>2.145002145002145E-2</v>
      </c>
      <c r="C218">
        <f t="shared" si="17"/>
        <v>0.19138755980861244</v>
      </c>
      <c r="D218">
        <v>9.9999999999999895E-2</v>
      </c>
      <c r="E218">
        <f t="shared" si="15"/>
        <v>-0.70000000000000018</v>
      </c>
      <c r="F218" t="s">
        <v>1100</v>
      </c>
      <c r="G218" t="s">
        <v>82</v>
      </c>
      <c r="H218" t="s">
        <v>586</v>
      </c>
      <c r="I218" t="s">
        <v>465</v>
      </c>
      <c r="J218" t="s">
        <v>398</v>
      </c>
      <c r="K218" t="s">
        <v>838</v>
      </c>
      <c r="L218" t="s">
        <v>52</v>
      </c>
      <c r="M218" t="s">
        <v>48</v>
      </c>
      <c r="N218" t="s">
        <v>839</v>
      </c>
      <c r="O218" t="s">
        <v>177</v>
      </c>
      <c r="P218" t="s">
        <v>48</v>
      </c>
      <c r="Q218" t="s">
        <v>840</v>
      </c>
    </row>
    <row r="219" spans="1:34" x14ac:dyDescent="0.2">
      <c r="A219" t="s">
        <v>1080</v>
      </c>
      <c r="B219">
        <f t="shared" si="16"/>
        <v>2.145002145002145E-2</v>
      </c>
      <c r="C219">
        <f t="shared" si="17"/>
        <v>0.19138755980861244</v>
      </c>
      <c r="D219">
        <v>0</v>
      </c>
      <c r="E219">
        <f t="shared" si="15"/>
        <v>-0.8</v>
      </c>
      <c r="F219" t="s">
        <v>1100</v>
      </c>
      <c r="G219" t="s">
        <v>841</v>
      </c>
      <c r="H219" t="s">
        <v>319</v>
      </c>
      <c r="I219" t="s">
        <v>75</v>
      </c>
      <c r="J219" t="s">
        <v>128</v>
      </c>
      <c r="K219" t="s">
        <v>48</v>
      </c>
      <c r="L219" t="s">
        <v>419</v>
      </c>
      <c r="M219" t="s">
        <v>842</v>
      </c>
      <c r="N219" t="s">
        <v>94</v>
      </c>
      <c r="O219" t="s">
        <v>186</v>
      </c>
      <c r="P219" t="s">
        <v>397</v>
      </c>
      <c r="Q219" t="s">
        <v>510</v>
      </c>
    </row>
    <row r="220" spans="1:34" x14ac:dyDescent="0.2">
      <c r="A220" t="s">
        <v>1080</v>
      </c>
      <c r="B220">
        <f t="shared" si="16"/>
        <v>2.145002145002145E-2</v>
      </c>
      <c r="C220">
        <f t="shared" si="17"/>
        <v>0.19138755980861244</v>
      </c>
      <c r="D220">
        <v>-0.1</v>
      </c>
      <c r="E220">
        <f t="shared" si="15"/>
        <v>-0.9</v>
      </c>
      <c r="F220" t="s">
        <v>1100</v>
      </c>
      <c r="G220" t="s">
        <v>843</v>
      </c>
      <c r="H220" t="s">
        <v>844</v>
      </c>
      <c r="I220" t="s">
        <v>85</v>
      </c>
      <c r="J220" t="s">
        <v>148</v>
      </c>
      <c r="K220" t="s">
        <v>845</v>
      </c>
      <c r="L220" t="s">
        <v>68</v>
      </c>
      <c r="M220" t="s">
        <v>200</v>
      </c>
      <c r="N220" t="s">
        <v>158</v>
      </c>
      <c r="O220" t="s">
        <v>48</v>
      </c>
      <c r="P220" t="s">
        <v>452</v>
      </c>
      <c r="Q220" t="s">
        <v>94</v>
      </c>
      <c r="R220" t="s">
        <v>55</v>
      </c>
      <c r="S220" t="s">
        <v>94</v>
      </c>
      <c r="T220" t="s">
        <v>68</v>
      </c>
      <c r="U220" t="s">
        <v>144</v>
      </c>
    </row>
    <row r="221" spans="1:34" x14ac:dyDescent="0.2">
      <c r="A221" t="s">
        <v>1080</v>
      </c>
      <c r="B221">
        <f t="shared" si="16"/>
        <v>2.145002145002145E-2</v>
      </c>
      <c r="C221">
        <f t="shared" si="17"/>
        <v>0.19138755980861244</v>
      </c>
      <c r="D221">
        <v>-0.2</v>
      </c>
      <c r="E221">
        <f t="shared" si="15"/>
        <v>-1</v>
      </c>
      <c r="F221" t="s">
        <v>1100</v>
      </c>
      <c r="G221" t="s">
        <v>846</v>
      </c>
      <c r="H221" t="s">
        <v>101</v>
      </c>
      <c r="I221" t="s">
        <v>83</v>
      </c>
      <c r="J221" t="s">
        <v>70</v>
      </c>
      <c r="K221" t="s">
        <v>259</v>
      </c>
      <c r="L221" t="s">
        <v>332</v>
      </c>
      <c r="M221" t="s">
        <v>68</v>
      </c>
      <c r="N221" t="s">
        <v>104</v>
      </c>
      <c r="O221" t="s">
        <v>54</v>
      </c>
      <c r="P221" t="s">
        <v>1</v>
      </c>
      <c r="Q221" t="s">
        <v>847</v>
      </c>
      <c r="R221" t="s">
        <v>249</v>
      </c>
    </row>
    <row r="222" spans="1:34" x14ac:dyDescent="0.2">
      <c r="A222" t="s">
        <v>1081</v>
      </c>
      <c r="B222">
        <f>1/2.3</f>
        <v>0.43478260869565222</v>
      </c>
      <c r="C222">
        <f>1/16/2.3</f>
        <v>2.7173913043478264E-2</v>
      </c>
      <c r="D222">
        <v>1.7</v>
      </c>
      <c r="E222">
        <f t="shared" si="15"/>
        <v>0.89999999999999991</v>
      </c>
      <c r="F222" t="s">
        <v>1100</v>
      </c>
      <c r="G222" t="s">
        <v>82</v>
      </c>
      <c r="H222" t="s">
        <v>193</v>
      </c>
      <c r="I222" t="s">
        <v>849</v>
      </c>
      <c r="J222" t="s">
        <v>88</v>
      </c>
      <c r="K222" t="s">
        <v>416</v>
      </c>
      <c r="L222" t="s">
        <v>850</v>
      </c>
      <c r="M222" t="s">
        <v>851</v>
      </c>
      <c r="N222" t="s">
        <v>174</v>
      </c>
      <c r="O222" t="s">
        <v>57</v>
      </c>
      <c r="P222" t="s">
        <v>786</v>
      </c>
      <c r="Q222" t="s">
        <v>122</v>
      </c>
      <c r="R222" t="s">
        <v>852</v>
      </c>
      <c r="V222" t="s">
        <v>82</v>
      </c>
      <c r="W222" t="s">
        <v>193</v>
      </c>
      <c r="X222" t="s">
        <v>849</v>
      </c>
      <c r="Y222" t="s">
        <v>88</v>
      </c>
      <c r="Z222" t="s">
        <v>416</v>
      </c>
      <c r="AA222" t="s">
        <v>850</v>
      </c>
      <c r="AB222" t="s">
        <v>851</v>
      </c>
      <c r="AC222" t="s">
        <v>174</v>
      </c>
      <c r="AD222" t="s">
        <v>57</v>
      </c>
      <c r="AE222" t="s">
        <v>786</v>
      </c>
      <c r="AF222" t="s">
        <v>122</v>
      </c>
      <c r="AG222" t="s">
        <v>852</v>
      </c>
    </row>
    <row r="223" spans="1:34" x14ac:dyDescent="0.2">
      <c r="A223" t="s">
        <v>1081</v>
      </c>
      <c r="B223">
        <f t="shared" ref="B223:B241" si="18">1/2.3</f>
        <v>0.43478260869565222</v>
      </c>
      <c r="C223">
        <f t="shared" ref="C223:C241" si="19">1/16/2.3</f>
        <v>2.7173913043478264E-2</v>
      </c>
      <c r="D223">
        <v>1.6</v>
      </c>
      <c r="E223">
        <f t="shared" si="15"/>
        <v>0.8</v>
      </c>
      <c r="F223" t="s">
        <v>1100</v>
      </c>
      <c r="G223" t="s">
        <v>72</v>
      </c>
      <c r="H223" t="s">
        <v>853</v>
      </c>
      <c r="I223" t="s">
        <v>854</v>
      </c>
      <c r="J223" t="s">
        <v>390</v>
      </c>
      <c r="K223" t="s">
        <v>815</v>
      </c>
      <c r="L223" t="s">
        <v>245</v>
      </c>
      <c r="M223" t="s">
        <v>68</v>
      </c>
      <c r="N223" t="s">
        <v>193</v>
      </c>
      <c r="O223" t="s">
        <v>855</v>
      </c>
      <c r="P223" t="s">
        <v>52</v>
      </c>
      <c r="Q223" t="s">
        <v>399</v>
      </c>
      <c r="R223" t="s">
        <v>63</v>
      </c>
      <c r="S223" t="s">
        <v>77</v>
      </c>
      <c r="V223" t="s">
        <v>72</v>
      </c>
      <c r="W223" t="s">
        <v>853</v>
      </c>
      <c r="X223" t="s">
        <v>854</v>
      </c>
      <c r="Y223" t="s">
        <v>390</v>
      </c>
      <c r="Z223" t="s">
        <v>815</v>
      </c>
      <c r="AA223" t="s">
        <v>245</v>
      </c>
      <c r="AB223" t="s">
        <v>68</v>
      </c>
      <c r="AC223" t="s">
        <v>193</v>
      </c>
      <c r="AD223" t="s">
        <v>855</v>
      </c>
      <c r="AE223" t="s">
        <v>52</v>
      </c>
      <c r="AF223" t="s">
        <v>399</v>
      </c>
      <c r="AG223" t="s">
        <v>63</v>
      </c>
      <c r="AH223" t="s">
        <v>77</v>
      </c>
    </row>
    <row r="224" spans="1:34" x14ac:dyDescent="0.2">
      <c r="A224" t="s">
        <v>1081</v>
      </c>
      <c r="B224">
        <f t="shared" si="18"/>
        <v>0.43478260869565222</v>
      </c>
      <c r="C224">
        <f t="shared" si="19"/>
        <v>2.7173913043478264E-2</v>
      </c>
      <c r="D224">
        <v>1.5</v>
      </c>
      <c r="E224">
        <f t="shared" si="15"/>
        <v>0.7</v>
      </c>
      <c r="F224" t="s">
        <v>1100</v>
      </c>
      <c r="G224" t="s">
        <v>72</v>
      </c>
      <c r="H224" t="s">
        <v>856</v>
      </c>
      <c r="I224" t="s">
        <v>857</v>
      </c>
      <c r="J224" t="s">
        <v>48</v>
      </c>
      <c r="K224" t="s">
        <v>858</v>
      </c>
      <c r="L224" t="s">
        <v>859</v>
      </c>
      <c r="M224" t="s">
        <v>77</v>
      </c>
      <c r="N224" t="s">
        <v>47</v>
      </c>
      <c r="O224" t="s">
        <v>860</v>
      </c>
      <c r="P224" t="s">
        <v>861</v>
      </c>
      <c r="Q224" t="s">
        <v>121</v>
      </c>
      <c r="R224" t="s">
        <v>862</v>
      </c>
      <c r="V224" t="s">
        <v>72</v>
      </c>
      <c r="W224" t="s">
        <v>856</v>
      </c>
      <c r="X224" t="s">
        <v>857</v>
      </c>
      <c r="Y224" t="s">
        <v>48</v>
      </c>
      <c r="Z224" t="s">
        <v>858</v>
      </c>
      <c r="AA224" t="s">
        <v>859</v>
      </c>
      <c r="AB224" t="s">
        <v>77</v>
      </c>
      <c r="AC224" t="s">
        <v>47</v>
      </c>
      <c r="AD224" t="s">
        <v>860</v>
      </c>
      <c r="AE224" t="s">
        <v>861</v>
      </c>
      <c r="AF224" t="s">
        <v>121</v>
      </c>
      <c r="AG224" t="s">
        <v>862</v>
      </c>
    </row>
    <row r="225" spans="1:35" x14ac:dyDescent="0.2">
      <c r="A225" t="s">
        <v>1081</v>
      </c>
      <c r="B225">
        <f t="shared" si="18"/>
        <v>0.43478260869565222</v>
      </c>
      <c r="C225">
        <f t="shared" si="19"/>
        <v>2.7173913043478264E-2</v>
      </c>
      <c r="D225">
        <v>1.4</v>
      </c>
      <c r="E225">
        <f t="shared" si="15"/>
        <v>0.59999999999999987</v>
      </c>
      <c r="F225" t="s">
        <v>1100</v>
      </c>
      <c r="G225" t="s">
        <v>50</v>
      </c>
      <c r="H225" t="s">
        <v>119</v>
      </c>
      <c r="I225" t="s">
        <v>52</v>
      </c>
      <c r="J225" t="s">
        <v>268</v>
      </c>
      <c r="K225" t="s">
        <v>52</v>
      </c>
      <c r="L225" t="s">
        <v>48</v>
      </c>
      <c r="M225" t="s">
        <v>842</v>
      </c>
      <c r="N225" t="s">
        <v>489</v>
      </c>
      <c r="O225" t="s">
        <v>131</v>
      </c>
      <c r="P225" t="s">
        <v>748</v>
      </c>
      <c r="Q225" t="s">
        <v>350</v>
      </c>
      <c r="R225" t="s">
        <v>98</v>
      </c>
      <c r="S225" t="s">
        <v>863</v>
      </c>
      <c r="V225" t="s">
        <v>50</v>
      </c>
      <c r="W225" t="s">
        <v>119</v>
      </c>
      <c r="X225" t="s">
        <v>52</v>
      </c>
      <c r="Y225" t="s">
        <v>268</v>
      </c>
      <c r="Z225" t="s">
        <v>52</v>
      </c>
      <c r="AA225" t="s">
        <v>48</v>
      </c>
      <c r="AB225" t="s">
        <v>842</v>
      </c>
      <c r="AC225" t="s">
        <v>489</v>
      </c>
      <c r="AD225" t="s">
        <v>131</v>
      </c>
      <c r="AE225" t="s">
        <v>748</v>
      </c>
      <c r="AF225" t="s">
        <v>350</v>
      </c>
      <c r="AG225" t="s">
        <v>98</v>
      </c>
      <c r="AH225" t="s">
        <v>863</v>
      </c>
    </row>
    <row r="226" spans="1:35" x14ac:dyDescent="0.2">
      <c r="A226" t="s">
        <v>1081</v>
      </c>
      <c r="B226">
        <f t="shared" si="18"/>
        <v>0.43478260869565222</v>
      </c>
      <c r="C226">
        <f t="shared" si="19"/>
        <v>2.7173913043478264E-2</v>
      </c>
      <c r="D226">
        <v>1.3</v>
      </c>
      <c r="E226">
        <f t="shared" si="15"/>
        <v>0.5</v>
      </c>
      <c r="F226" t="s">
        <v>1100</v>
      </c>
      <c r="G226" t="s">
        <v>864</v>
      </c>
      <c r="H226" t="s">
        <v>865</v>
      </c>
      <c r="I226" t="s">
        <v>63</v>
      </c>
      <c r="J226" t="s">
        <v>131</v>
      </c>
      <c r="K226" t="s">
        <v>119</v>
      </c>
      <c r="L226" t="s">
        <v>643</v>
      </c>
      <c r="M226" t="s">
        <v>193</v>
      </c>
      <c r="N226" t="s">
        <v>121</v>
      </c>
      <c r="O226" t="s">
        <v>48</v>
      </c>
      <c r="P226" t="s">
        <v>866</v>
      </c>
      <c r="Q226" t="s">
        <v>867</v>
      </c>
      <c r="V226" t="s">
        <v>864</v>
      </c>
      <c r="W226" t="s">
        <v>865</v>
      </c>
      <c r="X226" t="s">
        <v>63</v>
      </c>
      <c r="Y226" t="s">
        <v>131</v>
      </c>
      <c r="Z226" t="s">
        <v>119</v>
      </c>
      <c r="AA226" t="s">
        <v>643</v>
      </c>
      <c r="AB226" t="s">
        <v>193</v>
      </c>
      <c r="AC226" t="s">
        <v>121</v>
      </c>
      <c r="AD226" t="s">
        <v>48</v>
      </c>
      <c r="AE226" t="s">
        <v>866</v>
      </c>
      <c r="AF226" t="s">
        <v>867</v>
      </c>
    </row>
    <row r="227" spans="1:35" x14ac:dyDescent="0.2">
      <c r="A227" t="s">
        <v>1081</v>
      </c>
      <c r="B227">
        <f t="shared" si="18"/>
        <v>0.43478260869565222</v>
      </c>
      <c r="C227">
        <f t="shared" si="19"/>
        <v>2.7173913043478264E-2</v>
      </c>
      <c r="D227">
        <v>1.2</v>
      </c>
      <c r="E227">
        <f t="shared" si="15"/>
        <v>0.39999999999999991</v>
      </c>
      <c r="F227" t="s">
        <v>1100</v>
      </c>
      <c r="G227" t="s">
        <v>664</v>
      </c>
      <c r="H227" t="s">
        <v>121</v>
      </c>
      <c r="I227" t="s">
        <v>48</v>
      </c>
      <c r="J227" t="s">
        <v>868</v>
      </c>
      <c r="K227" t="s">
        <v>869</v>
      </c>
      <c r="L227" t="s">
        <v>1</v>
      </c>
      <c r="M227" t="s">
        <v>285</v>
      </c>
      <c r="N227" t="s">
        <v>90</v>
      </c>
      <c r="O227" t="s">
        <v>140</v>
      </c>
      <c r="P227" t="s">
        <v>48</v>
      </c>
      <c r="Q227" t="s">
        <v>148</v>
      </c>
      <c r="R227" t="s">
        <v>235</v>
      </c>
      <c r="V227" t="s">
        <v>664</v>
      </c>
      <c r="W227" t="s">
        <v>121</v>
      </c>
      <c r="X227" t="s">
        <v>48</v>
      </c>
      <c r="Y227" t="s">
        <v>868</v>
      </c>
      <c r="Z227" t="s">
        <v>869</v>
      </c>
      <c r="AA227" t="s">
        <v>1</v>
      </c>
      <c r="AB227" t="s">
        <v>285</v>
      </c>
      <c r="AC227" t="s">
        <v>90</v>
      </c>
      <c r="AD227" t="s">
        <v>140</v>
      </c>
      <c r="AE227" t="s">
        <v>48</v>
      </c>
      <c r="AF227" t="s">
        <v>148</v>
      </c>
      <c r="AG227" t="s">
        <v>235</v>
      </c>
    </row>
    <row r="228" spans="1:35" x14ac:dyDescent="0.2">
      <c r="A228" t="s">
        <v>1081</v>
      </c>
      <c r="B228">
        <f t="shared" si="18"/>
        <v>0.43478260869565222</v>
      </c>
      <c r="C228">
        <f t="shared" si="19"/>
        <v>2.7173913043478264E-2</v>
      </c>
      <c r="D228">
        <v>1.1000000000000001</v>
      </c>
      <c r="E228">
        <f t="shared" si="15"/>
        <v>0.30000000000000004</v>
      </c>
      <c r="F228" t="s">
        <v>1100</v>
      </c>
      <c r="G228" t="s">
        <v>72</v>
      </c>
      <c r="H228" t="s">
        <v>870</v>
      </c>
      <c r="I228" t="s">
        <v>92</v>
      </c>
      <c r="J228" t="s">
        <v>158</v>
      </c>
      <c r="K228" t="s">
        <v>48</v>
      </c>
      <c r="L228" t="s">
        <v>199</v>
      </c>
      <c r="M228" t="s">
        <v>722</v>
      </c>
      <c r="N228" t="s">
        <v>121</v>
      </c>
      <c r="O228" t="s">
        <v>824</v>
      </c>
      <c r="P228" t="s">
        <v>41</v>
      </c>
      <c r="Q228" t="s">
        <v>48</v>
      </c>
      <c r="R228" t="s">
        <v>871</v>
      </c>
      <c r="V228" t="s">
        <v>72</v>
      </c>
      <c r="W228" t="s">
        <v>870</v>
      </c>
      <c r="X228" t="s">
        <v>92</v>
      </c>
      <c r="Y228" t="s">
        <v>158</v>
      </c>
      <c r="Z228" t="s">
        <v>48</v>
      </c>
      <c r="AA228" t="s">
        <v>199</v>
      </c>
      <c r="AB228" t="s">
        <v>722</v>
      </c>
      <c r="AC228" t="s">
        <v>121</v>
      </c>
      <c r="AD228" t="s">
        <v>824</v>
      </c>
      <c r="AE228" t="s">
        <v>41</v>
      </c>
      <c r="AF228" t="s">
        <v>48</v>
      </c>
      <c r="AG228" t="s">
        <v>871</v>
      </c>
    </row>
    <row r="229" spans="1:35" x14ac:dyDescent="0.2">
      <c r="A229" t="s">
        <v>1081</v>
      </c>
      <c r="B229">
        <f t="shared" si="18"/>
        <v>0.43478260869565222</v>
      </c>
      <c r="C229">
        <f t="shared" si="19"/>
        <v>2.7173913043478264E-2</v>
      </c>
      <c r="D229">
        <v>1</v>
      </c>
      <c r="E229">
        <f t="shared" si="15"/>
        <v>0.19999999999999996</v>
      </c>
      <c r="F229" t="s">
        <v>1100</v>
      </c>
      <c r="G229" t="s">
        <v>50</v>
      </c>
      <c r="H229" t="s">
        <v>127</v>
      </c>
      <c r="I229" t="s">
        <v>77</v>
      </c>
      <c r="J229" t="s">
        <v>128</v>
      </c>
      <c r="K229" t="s">
        <v>48</v>
      </c>
      <c r="L229" t="s">
        <v>872</v>
      </c>
      <c r="M229" t="s">
        <v>94</v>
      </c>
      <c r="N229" t="s">
        <v>250</v>
      </c>
      <c r="O229" t="s">
        <v>131</v>
      </c>
      <c r="P229" t="s">
        <v>873</v>
      </c>
      <c r="Q229" t="s">
        <v>63</v>
      </c>
      <c r="R229" t="s">
        <v>438</v>
      </c>
      <c r="S229" t="s">
        <v>439</v>
      </c>
      <c r="T229" t="s">
        <v>828</v>
      </c>
      <c r="V229" t="s">
        <v>50</v>
      </c>
      <c r="W229" t="s">
        <v>127</v>
      </c>
      <c r="X229" t="s">
        <v>77</v>
      </c>
      <c r="Y229" t="s">
        <v>128</v>
      </c>
      <c r="Z229" t="s">
        <v>48</v>
      </c>
      <c r="AA229" t="s">
        <v>872</v>
      </c>
      <c r="AB229" t="s">
        <v>94</v>
      </c>
      <c r="AC229" t="s">
        <v>250</v>
      </c>
      <c r="AD229" t="s">
        <v>131</v>
      </c>
      <c r="AE229" t="s">
        <v>873</v>
      </c>
      <c r="AF229" t="s">
        <v>63</v>
      </c>
      <c r="AG229" t="s">
        <v>438</v>
      </c>
      <c r="AH229" t="s">
        <v>439</v>
      </c>
      <c r="AI229" t="s">
        <v>828</v>
      </c>
    </row>
    <row r="230" spans="1:35" x14ac:dyDescent="0.2">
      <c r="A230" t="s">
        <v>1081</v>
      </c>
      <c r="B230">
        <f t="shared" si="18"/>
        <v>0.43478260869565222</v>
      </c>
      <c r="C230">
        <f t="shared" si="19"/>
        <v>2.7173913043478264E-2</v>
      </c>
      <c r="D230">
        <v>0.90000000000000102</v>
      </c>
      <c r="E230">
        <f t="shared" si="15"/>
        <v>0.10000000000000098</v>
      </c>
      <c r="F230" t="s">
        <v>1100</v>
      </c>
      <c r="G230" t="s">
        <v>72</v>
      </c>
      <c r="H230" t="s">
        <v>550</v>
      </c>
      <c r="I230" t="s">
        <v>51</v>
      </c>
      <c r="J230" t="s">
        <v>289</v>
      </c>
      <c r="K230" t="s">
        <v>145</v>
      </c>
      <c r="L230" t="s">
        <v>245</v>
      </c>
      <c r="M230" t="s">
        <v>48</v>
      </c>
      <c r="N230" t="s">
        <v>552</v>
      </c>
      <c r="O230" t="s">
        <v>524</v>
      </c>
      <c r="P230" t="s">
        <v>111</v>
      </c>
      <c r="Q230" t="s">
        <v>158</v>
      </c>
      <c r="V230" t="s">
        <v>72</v>
      </c>
      <c r="W230" t="s">
        <v>550</v>
      </c>
      <c r="X230" t="s">
        <v>51</v>
      </c>
      <c r="Y230" t="s">
        <v>289</v>
      </c>
      <c r="Z230" t="s">
        <v>145</v>
      </c>
      <c r="AA230" t="s">
        <v>245</v>
      </c>
      <c r="AB230" t="s">
        <v>48</v>
      </c>
      <c r="AC230" t="s">
        <v>552</v>
      </c>
      <c r="AD230" t="s">
        <v>524</v>
      </c>
      <c r="AE230" t="s">
        <v>111</v>
      </c>
      <c r="AF230" t="s">
        <v>158</v>
      </c>
    </row>
    <row r="231" spans="1:35" x14ac:dyDescent="0.2">
      <c r="A231" t="s">
        <v>1081</v>
      </c>
      <c r="B231">
        <f t="shared" si="18"/>
        <v>0.43478260869565222</v>
      </c>
      <c r="C231">
        <f t="shared" si="19"/>
        <v>2.7173913043478264E-2</v>
      </c>
      <c r="D231">
        <v>0.80000000000000104</v>
      </c>
      <c r="E231">
        <f t="shared" si="15"/>
        <v>9.9920072216264089E-16</v>
      </c>
      <c r="F231" t="s">
        <v>1100</v>
      </c>
      <c r="G231" t="s">
        <v>72</v>
      </c>
      <c r="H231" t="s">
        <v>874</v>
      </c>
      <c r="I231" t="s">
        <v>695</v>
      </c>
      <c r="J231" t="s">
        <v>875</v>
      </c>
      <c r="K231" t="s">
        <v>830</v>
      </c>
      <c r="L231" t="s">
        <v>77</v>
      </c>
      <c r="M231" t="s">
        <v>186</v>
      </c>
      <c r="N231" t="s">
        <v>364</v>
      </c>
      <c r="O231" t="s">
        <v>48</v>
      </c>
      <c r="P231" t="s">
        <v>876</v>
      </c>
      <c r="Q231" t="s">
        <v>338</v>
      </c>
      <c r="R231" t="s">
        <v>164</v>
      </c>
      <c r="V231" t="s">
        <v>72</v>
      </c>
      <c r="W231" t="s">
        <v>874</v>
      </c>
      <c r="X231" t="s">
        <v>695</v>
      </c>
      <c r="Y231" t="s">
        <v>875</v>
      </c>
      <c r="Z231" t="s">
        <v>830</v>
      </c>
      <c r="AA231" t="s">
        <v>77</v>
      </c>
      <c r="AB231" t="s">
        <v>186</v>
      </c>
      <c r="AC231" t="s">
        <v>364</v>
      </c>
      <c r="AD231" t="s">
        <v>48</v>
      </c>
      <c r="AE231" t="s">
        <v>876</v>
      </c>
      <c r="AF231" t="s">
        <v>338</v>
      </c>
      <c r="AG231" t="s">
        <v>164</v>
      </c>
    </row>
    <row r="232" spans="1:35" x14ac:dyDescent="0.2">
      <c r="A232" t="s">
        <v>1081</v>
      </c>
      <c r="B232">
        <f t="shared" si="18"/>
        <v>0.43478260869565222</v>
      </c>
      <c r="C232">
        <f t="shared" si="19"/>
        <v>2.7173913043478264E-2</v>
      </c>
      <c r="D232">
        <v>0.70000000000000095</v>
      </c>
      <c r="E232">
        <f t="shared" si="15"/>
        <v>-9.999999999999909E-2</v>
      </c>
      <c r="F232" t="s">
        <v>1100</v>
      </c>
      <c r="G232" t="s">
        <v>846</v>
      </c>
      <c r="H232" t="s">
        <v>101</v>
      </c>
      <c r="I232" t="s">
        <v>705</v>
      </c>
      <c r="J232" t="s">
        <v>48</v>
      </c>
      <c r="K232" t="s">
        <v>389</v>
      </c>
      <c r="L232" t="s">
        <v>480</v>
      </c>
      <c r="M232" t="s">
        <v>567</v>
      </c>
      <c r="N232" t="s">
        <v>259</v>
      </c>
      <c r="O232" t="s">
        <v>193</v>
      </c>
      <c r="P232" t="s">
        <v>48</v>
      </c>
      <c r="Q232" t="s">
        <v>877</v>
      </c>
      <c r="R232" t="s">
        <v>332</v>
      </c>
      <c r="S232" t="s">
        <v>878</v>
      </c>
      <c r="V232" t="s">
        <v>846</v>
      </c>
      <c r="W232" t="s">
        <v>101</v>
      </c>
      <c r="X232" t="s">
        <v>705</v>
      </c>
      <c r="Y232" t="s">
        <v>48</v>
      </c>
      <c r="Z232" t="s">
        <v>389</v>
      </c>
      <c r="AA232" t="s">
        <v>480</v>
      </c>
      <c r="AB232" t="s">
        <v>567</v>
      </c>
      <c r="AC232" t="s">
        <v>259</v>
      </c>
      <c r="AD232" t="s">
        <v>193</v>
      </c>
      <c r="AE232" t="s">
        <v>48</v>
      </c>
      <c r="AF232" t="s">
        <v>877</v>
      </c>
      <c r="AG232" t="s">
        <v>332</v>
      </c>
      <c r="AH232" t="s">
        <v>878</v>
      </c>
    </row>
    <row r="233" spans="1:35" x14ac:dyDescent="0.2">
      <c r="A233" t="s">
        <v>1081</v>
      </c>
      <c r="B233">
        <f t="shared" si="18"/>
        <v>0.43478260869565222</v>
      </c>
      <c r="C233">
        <f t="shared" si="19"/>
        <v>2.7173913043478264E-2</v>
      </c>
      <c r="D233">
        <v>0.6</v>
      </c>
      <c r="E233">
        <f t="shared" si="15"/>
        <v>-0.20000000000000007</v>
      </c>
      <c r="F233" t="s">
        <v>1100</v>
      </c>
      <c r="G233" t="s">
        <v>879</v>
      </c>
      <c r="H233" t="s">
        <v>143</v>
      </c>
      <c r="I233" t="s">
        <v>700</v>
      </c>
      <c r="J233" t="s">
        <v>84</v>
      </c>
      <c r="K233" t="s">
        <v>101</v>
      </c>
      <c r="L233" t="s">
        <v>175</v>
      </c>
      <c r="M233" t="s">
        <v>488</v>
      </c>
      <c r="N233" t="s">
        <v>41</v>
      </c>
      <c r="O233" t="s">
        <v>48</v>
      </c>
      <c r="P233" t="s">
        <v>599</v>
      </c>
      <c r="V233" t="s">
        <v>879</v>
      </c>
      <c r="W233" t="s">
        <v>143</v>
      </c>
      <c r="X233" t="s">
        <v>700</v>
      </c>
      <c r="Y233" t="s">
        <v>84</v>
      </c>
      <c r="Z233" t="s">
        <v>101</v>
      </c>
      <c r="AA233" t="s">
        <v>175</v>
      </c>
      <c r="AB233" t="s">
        <v>488</v>
      </c>
      <c r="AC233" t="s">
        <v>41</v>
      </c>
      <c r="AD233" t="s">
        <v>48</v>
      </c>
      <c r="AE233" t="s">
        <v>599</v>
      </c>
    </row>
    <row r="234" spans="1:35" x14ac:dyDescent="0.2">
      <c r="A234" t="s">
        <v>1081</v>
      </c>
      <c r="B234">
        <f t="shared" si="18"/>
        <v>0.43478260869565222</v>
      </c>
      <c r="C234">
        <f t="shared" si="19"/>
        <v>2.7173913043478264E-2</v>
      </c>
      <c r="D234">
        <v>0.5</v>
      </c>
      <c r="E234">
        <f t="shared" si="15"/>
        <v>-0.30000000000000004</v>
      </c>
      <c r="F234" t="s">
        <v>1100</v>
      </c>
      <c r="G234" t="s">
        <v>880</v>
      </c>
      <c r="H234" t="s">
        <v>312</v>
      </c>
      <c r="I234" t="s">
        <v>65</v>
      </c>
      <c r="J234" t="s">
        <v>146</v>
      </c>
      <c r="K234" t="s">
        <v>673</v>
      </c>
      <c r="L234" t="s">
        <v>669</v>
      </c>
      <c r="M234" t="s">
        <v>143</v>
      </c>
      <c r="N234" t="s">
        <v>102</v>
      </c>
      <c r="O234" t="s">
        <v>881</v>
      </c>
      <c r="P234" t="s">
        <v>680</v>
      </c>
      <c r="Q234" t="s">
        <v>330</v>
      </c>
      <c r="V234" t="s">
        <v>880</v>
      </c>
      <c r="W234" t="s">
        <v>312</v>
      </c>
      <c r="X234" t="s">
        <v>65</v>
      </c>
      <c r="Y234" t="s">
        <v>146</v>
      </c>
      <c r="Z234" t="s">
        <v>673</v>
      </c>
      <c r="AA234" t="s">
        <v>669</v>
      </c>
      <c r="AB234" t="s">
        <v>143</v>
      </c>
      <c r="AC234" t="s">
        <v>102</v>
      </c>
      <c r="AD234" t="s">
        <v>881</v>
      </c>
      <c r="AE234" t="s">
        <v>680</v>
      </c>
      <c r="AF234" t="s">
        <v>330</v>
      </c>
    </row>
    <row r="235" spans="1:35" x14ac:dyDescent="0.2">
      <c r="A235" t="s">
        <v>1081</v>
      </c>
      <c r="B235">
        <f t="shared" si="18"/>
        <v>0.43478260869565222</v>
      </c>
      <c r="C235">
        <f t="shared" si="19"/>
        <v>2.7173913043478264E-2</v>
      </c>
      <c r="D235">
        <v>0.4</v>
      </c>
      <c r="E235">
        <f t="shared" si="15"/>
        <v>-0.4</v>
      </c>
      <c r="F235" t="s">
        <v>1100</v>
      </c>
      <c r="G235" t="s">
        <v>72</v>
      </c>
      <c r="H235" t="s">
        <v>882</v>
      </c>
      <c r="I235" t="s">
        <v>460</v>
      </c>
      <c r="J235" t="s">
        <v>67</v>
      </c>
      <c r="K235" t="s">
        <v>68</v>
      </c>
      <c r="L235" t="s">
        <v>315</v>
      </c>
      <c r="M235" t="s">
        <v>883</v>
      </c>
      <c r="N235" t="s">
        <v>128</v>
      </c>
      <c r="O235" t="s">
        <v>390</v>
      </c>
      <c r="P235" t="s">
        <v>884</v>
      </c>
      <c r="Q235" t="s">
        <v>177</v>
      </c>
      <c r="R235" t="s">
        <v>288</v>
      </c>
      <c r="V235" t="s">
        <v>72</v>
      </c>
      <c r="W235" t="s">
        <v>882</v>
      </c>
      <c r="X235" t="s">
        <v>460</v>
      </c>
      <c r="Y235" t="s">
        <v>67</v>
      </c>
      <c r="Z235" t="s">
        <v>68</v>
      </c>
      <c r="AA235" t="s">
        <v>315</v>
      </c>
      <c r="AC235" t="s">
        <v>128</v>
      </c>
      <c r="AE235" t="s">
        <v>884</v>
      </c>
      <c r="AF235" t="s">
        <v>177</v>
      </c>
    </row>
    <row r="236" spans="1:35" x14ac:dyDescent="0.2">
      <c r="A236" t="s">
        <v>1081</v>
      </c>
      <c r="B236">
        <f t="shared" si="18"/>
        <v>0.43478260869565222</v>
      </c>
      <c r="C236">
        <f t="shared" si="19"/>
        <v>2.7173913043478264E-2</v>
      </c>
      <c r="D236">
        <v>0.3</v>
      </c>
      <c r="E236">
        <f t="shared" si="15"/>
        <v>-0.5</v>
      </c>
      <c r="F236" t="s">
        <v>1100</v>
      </c>
      <c r="G236" t="s">
        <v>274</v>
      </c>
      <c r="H236" t="s">
        <v>75</v>
      </c>
      <c r="I236" t="s">
        <v>885</v>
      </c>
      <c r="J236" t="s">
        <v>886</v>
      </c>
      <c r="K236" t="s">
        <v>629</v>
      </c>
      <c r="L236" t="s">
        <v>630</v>
      </c>
      <c r="M236" t="s">
        <v>48</v>
      </c>
      <c r="N236" t="s">
        <v>202</v>
      </c>
      <c r="O236" t="s">
        <v>887</v>
      </c>
      <c r="P236" t="s">
        <v>52</v>
      </c>
      <c r="Q236" t="s">
        <v>465</v>
      </c>
      <c r="R236" t="s">
        <v>212</v>
      </c>
      <c r="V236" t="s">
        <v>274</v>
      </c>
      <c r="W236" t="s">
        <v>75</v>
      </c>
      <c r="AE236" t="s">
        <v>52</v>
      </c>
      <c r="AF236" t="s">
        <v>465</v>
      </c>
      <c r="AG236" t="s">
        <v>212</v>
      </c>
    </row>
    <row r="237" spans="1:35" x14ac:dyDescent="0.2">
      <c r="A237" t="s">
        <v>1081</v>
      </c>
      <c r="B237">
        <f t="shared" si="18"/>
        <v>0.43478260869565222</v>
      </c>
      <c r="C237">
        <f t="shared" si="19"/>
        <v>2.7173913043478264E-2</v>
      </c>
      <c r="D237">
        <v>0.2</v>
      </c>
      <c r="E237">
        <f t="shared" si="15"/>
        <v>-0.60000000000000009</v>
      </c>
      <c r="F237" t="s">
        <v>1100</v>
      </c>
      <c r="G237" t="s">
        <v>318</v>
      </c>
      <c r="H237" t="s">
        <v>888</v>
      </c>
      <c r="I237" t="s">
        <v>662</v>
      </c>
      <c r="J237" t="s">
        <v>109</v>
      </c>
      <c r="K237" t="s">
        <v>48</v>
      </c>
      <c r="L237" t="s">
        <v>889</v>
      </c>
      <c r="M237" t="s">
        <v>76</v>
      </c>
      <c r="N237" t="s">
        <v>48</v>
      </c>
      <c r="O237" t="s">
        <v>311</v>
      </c>
      <c r="P237" t="s">
        <v>158</v>
      </c>
      <c r="Q237" t="s">
        <v>48</v>
      </c>
      <c r="R237" t="s">
        <v>765</v>
      </c>
    </row>
    <row r="238" spans="1:35" x14ac:dyDescent="0.2">
      <c r="A238" t="s">
        <v>1081</v>
      </c>
      <c r="B238">
        <f t="shared" si="18"/>
        <v>0.43478260869565222</v>
      </c>
      <c r="C238">
        <f t="shared" si="19"/>
        <v>2.7173913043478264E-2</v>
      </c>
      <c r="D238">
        <v>9.9999999999999895E-2</v>
      </c>
      <c r="E238">
        <f t="shared" si="15"/>
        <v>-0.70000000000000018</v>
      </c>
      <c r="F238" t="s">
        <v>1100</v>
      </c>
      <c r="G238" t="s">
        <v>72</v>
      </c>
      <c r="H238" t="s">
        <v>890</v>
      </c>
      <c r="I238" t="s">
        <v>460</v>
      </c>
      <c r="J238" t="s">
        <v>67</v>
      </c>
      <c r="K238" t="s">
        <v>101</v>
      </c>
      <c r="L238" t="s">
        <v>193</v>
      </c>
      <c r="M238" t="s">
        <v>137</v>
      </c>
      <c r="N238" t="s">
        <v>891</v>
      </c>
      <c r="O238" t="s">
        <v>48</v>
      </c>
      <c r="P238" t="s">
        <v>813</v>
      </c>
      <c r="Q238" t="s">
        <v>106</v>
      </c>
      <c r="R238" t="s">
        <v>892</v>
      </c>
    </row>
    <row r="239" spans="1:35" x14ac:dyDescent="0.2">
      <c r="A239" t="s">
        <v>1081</v>
      </c>
      <c r="B239">
        <f t="shared" si="18"/>
        <v>0.43478260869565222</v>
      </c>
      <c r="C239">
        <f t="shared" si="19"/>
        <v>2.7173913043478264E-2</v>
      </c>
      <c r="D239">
        <v>0</v>
      </c>
      <c r="E239">
        <f t="shared" si="15"/>
        <v>-0.8</v>
      </c>
      <c r="F239" t="s">
        <v>1100</v>
      </c>
      <c r="G239" t="s">
        <v>61</v>
      </c>
      <c r="H239" t="s">
        <v>114</v>
      </c>
      <c r="I239" t="s">
        <v>121</v>
      </c>
      <c r="J239" t="s">
        <v>893</v>
      </c>
      <c r="K239" t="s">
        <v>744</v>
      </c>
      <c r="L239" t="s">
        <v>101</v>
      </c>
      <c r="M239" t="s">
        <v>193</v>
      </c>
      <c r="N239" t="s">
        <v>315</v>
      </c>
      <c r="O239" t="s">
        <v>894</v>
      </c>
      <c r="P239" t="s">
        <v>52</v>
      </c>
      <c r="Q239" t="s">
        <v>48</v>
      </c>
      <c r="R239" t="s">
        <v>284</v>
      </c>
    </row>
    <row r="240" spans="1:35" x14ac:dyDescent="0.2">
      <c r="A240" t="s">
        <v>1081</v>
      </c>
      <c r="B240">
        <f t="shared" si="18"/>
        <v>0.43478260869565222</v>
      </c>
      <c r="C240">
        <f t="shared" si="19"/>
        <v>2.7173913043478264E-2</v>
      </c>
      <c r="D240">
        <v>-0.1</v>
      </c>
      <c r="E240">
        <f t="shared" si="15"/>
        <v>-0.9</v>
      </c>
      <c r="F240" t="s">
        <v>1100</v>
      </c>
      <c r="G240" t="s">
        <v>72</v>
      </c>
      <c r="H240" t="s">
        <v>895</v>
      </c>
      <c r="I240" t="s">
        <v>662</v>
      </c>
      <c r="J240" t="s">
        <v>109</v>
      </c>
      <c r="K240" t="s">
        <v>465</v>
      </c>
      <c r="L240" t="s">
        <v>665</v>
      </c>
      <c r="M240" t="s">
        <v>896</v>
      </c>
      <c r="N240" t="s">
        <v>48</v>
      </c>
      <c r="O240" t="s">
        <v>897</v>
      </c>
      <c r="P240" t="s">
        <v>898</v>
      </c>
    </row>
    <row r="241" spans="1:35" x14ac:dyDescent="0.2">
      <c r="A241" t="s">
        <v>1081</v>
      </c>
      <c r="B241">
        <f t="shared" si="18"/>
        <v>0.43478260869565222</v>
      </c>
      <c r="C241">
        <f t="shared" si="19"/>
        <v>2.7173913043478264E-2</v>
      </c>
      <c r="D241">
        <v>-0.2</v>
      </c>
      <c r="E241">
        <f t="shared" si="15"/>
        <v>-1</v>
      </c>
      <c r="F241" t="s">
        <v>1100</v>
      </c>
      <c r="G241" t="s">
        <v>72</v>
      </c>
      <c r="H241" t="s">
        <v>899</v>
      </c>
      <c r="I241" t="s">
        <v>387</v>
      </c>
      <c r="J241" t="s">
        <v>250</v>
      </c>
      <c r="K241" t="s">
        <v>680</v>
      </c>
      <c r="L241" t="s">
        <v>539</v>
      </c>
      <c r="M241" t="s">
        <v>340</v>
      </c>
      <c r="N241" t="s">
        <v>48</v>
      </c>
      <c r="O241" t="s">
        <v>900</v>
      </c>
      <c r="P241" t="s">
        <v>158</v>
      </c>
      <c r="Q241" t="s">
        <v>48</v>
      </c>
      <c r="R241" t="s">
        <v>901</v>
      </c>
    </row>
    <row r="242" spans="1:35" x14ac:dyDescent="0.2">
      <c r="A242" t="s">
        <v>1082</v>
      </c>
      <c r="B242">
        <f>1/3.95</f>
        <v>0.25316455696202528</v>
      </c>
      <c r="C242">
        <f>1/16/3.95</f>
        <v>1.582278481012658E-2</v>
      </c>
      <c r="D242">
        <v>1.7</v>
      </c>
      <c r="F242" t="s">
        <v>1100</v>
      </c>
      <c r="G242" t="s">
        <v>50</v>
      </c>
      <c r="H242" t="s">
        <v>437</v>
      </c>
      <c r="I242" t="s">
        <v>67</v>
      </c>
      <c r="J242" t="s">
        <v>48</v>
      </c>
      <c r="K242" t="s">
        <v>903</v>
      </c>
      <c r="L242" t="s">
        <v>789</v>
      </c>
      <c r="M242" t="s">
        <v>48</v>
      </c>
      <c r="N242" t="s">
        <v>904</v>
      </c>
      <c r="O242" t="s">
        <v>41</v>
      </c>
      <c r="P242" t="s">
        <v>48</v>
      </c>
      <c r="Q242" t="s">
        <v>463</v>
      </c>
      <c r="V242" t="s">
        <v>50</v>
      </c>
      <c r="W242" t="s">
        <v>437</v>
      </c>
      <c r="X242" t="s">
        <v>67</v>
      </c>
      <c r="Y242" t="s">
        <v>48</v>
      </c>
      <c r="Z242" t="s">
        <v>903</v>
      </c>
      <c r="AA242" t="s">
        <v>789</v>
      </c>
      <c r="AB242" t="s">
        <v>48</v>
      </c>
      <c r="AC242" t="s">
        <v>904</v>
      </c>
      <c r="AD242" t="s">
        <v>41</v>
      </c>
      <c r="AE242" t="s">
        <v>48</v>
      </c>
      <c r="AF242" t="s">
        <v>463</v>
      </c>
    </row>
    <row r="243" spans="1:35" x14ac:dyDescent="0.2">
      <c r="A243" t="s">
        <v>1082</v>
      </c>
      <c r="B243">
        <f t="shared" ref="B243:B261" si="20">1/3.95</f>
        <v>0.25316455696202528</v>
      </c>
      <c r="C243">
        <f t="shared" ref="C243:C261" si="21">1/16/3.95</f>
        <v>1.582278481012658E-2</v>
      </c>
      <c r="D243">
        <v>1.6</v>
      </c>
      <c r="F243" t="s">
        <v>1100</v>
      </c>
      <c r="G243" t="s">
        <v>905</v>
      </c>
      <c r="H243" t="s">
        <v>906</v>
      </c>
      <c r="I243" t="s">
        <v>460</v>
      </c>
      <c r="J243" t="s">
        <v>67</v>
      </c>
      <c r="K243" t="s">
        <v>350</v>
      </c>
      <c r="L243" t="s">
        <v>121</v>
      </c>
      <c r="M243" t="s">
        <v>101</v>
      </c>
      <c r="N243" t="s">
        <v>504</v>
      </c>
      <c r="O243" t="s">
        <v>52</v>
      </c>
      <c r="P243" t="s">
        <v>883</v>
      </c>
      <c r="Q243" t="s">
        <v>128</v>
      </c>
      <c r="R243" t="s">
        <v>1</v>
      </c>
      <c r="S243" t="s">
        <v>39</v>
      </c>
      <c r="T243" t="s">
        <v>330</v>
      </c>
      <c r="V243" t="s">
        <v>905</v>
      </c>
      <c r="W243" t="s">
        <v>906</v>
      </c>
      <c r="X243" t="s">
        <v>460</v>
      </c>
      <c r="Y243" t="s">
        <v>67</v>
      </c>
      <c r="Z243" t="s">
        <v>350</v>
      </c>
      <c r="AA243" t="s">
        <v>121</v>
      </c>
      <c r="AB243" t="s">
        <v>101</v>
      </c>
      <c r="AC243" t="s">
        <v>504</v>
      </c>
      <c r="AD243" t="s">
        <v>52</v>
      </c>
      <c r="AE243" t="s">
        <v>883</v>
      </c>
      <c r="AF243" t="s">
        <v>128</v>
      </c>
      <c r="AG243" t="s">
        <v>1</v>
      </c>
      <c r="AH243" t="s">
        <v>39</v>
      </c>
      <c r="AI243" t="s">
        <v>330</v>
      </c>
    </row>
    <row r="244" spans="1:35" x14ac:dyDescent="0.2">
      <c r="A244" t="s">
        <v>1082</v>
      </c>
      <c r="B244">
        <f t="shared" si="20"/>
        <v>0.25316455696202528</v>
      </c>
      <c r="C244">
        <f t="shared" si="21"/>
        <v>1.582278481012658E-2</v>
      </c>
      <c r="D244">
        <v>1.5</v>
      </c>
      <c r="F244" t="s">
        <v>1100</v>
      </c>
      <c r="G244" t="s">
        <v>796</v>
      </c>
      <c r="H244" t="s">
        <v>121</v>
      </c>
      <c r="I244" t="s">
        <v>797</v>
      </c>
      <c r="J244" t="s">
        <v>907</v>
      </c>
      <c r="K244" t="s">
        <v>143</v>
      </c>
      <c r="L244" t="s">
        <v>144</v>
      </c>
      <c r="M244" t="s">
        <v>908</v>
      </c>
      <c r="N244" t="s">
        <v>52</v>
      </c>
      <c r="O244" t="s">
        <v>48</v>
      </c>
      <c r="P244" t="s">
        <v>909</v>
      </c>
      <c r="V244" t="s">
        <v>796</v>
      </c>
      <c r="W244" t="s">
        <v>121</v>
      </c>
      <c r="X244" t="s">
        <v>797</v>
      </c>
      <c r="Y244" t="s">
        <v>907</v>
      </c>
      <c r="Z244" t="s">
        <v>143</v>
      </c>
      <c r="AA244" t="s">
        <v>144</v>
      </c>
      <c r="AB244" t="s">
        <v>908</v>
      </c>
      <c r="AC244" t="s">
        <v>52</v>
      </c>
      <c r="AD244" t="s">
        <v>48</v>
      </c>
      <c r="AE244" t="s">
        <v>909</v>
      </c>
    </row>
    <row r="245" spans="1:35" x14ac:dyDescent="0.2">
      <c r="A245" t="s">
        <v>1082</v>
      </c>
      <c r="B245">
        <f t="shared" si="20"/>
        <v>0.25316455696202528</v>
      </c>
      <c r="C245">
        <f t="shared" si="21"/>
        <v>1.582278481012658E-2</v>
      </c>
      <c r="D245">
        <v>1.4</v>
      </c>
      <c r="F245" t="s">
        <v>1100</v>
      </c>
      <c r="G245" t="s">
        <v>841</v>
      </c>
      <c r="H245" t="s">
        <v>910</v>
      </c>
      <c r="I245" t="s">
        <v>340</v>
      </c>
      <c r="J245" t="s">
        <v>1</v>
      </c>
      <c r="K245" t="s">
        <v>191</v>
      </c>
      <c r="L245" t="s">
        <v>911</v>
      </c>
      <c r="M245" t="s">
        <v>121</v>
      </c>
      <c r="N245" t="s">
        <v>141</v>
      </c>
      <c r="O245" t="s">
        <v>57</v>
      </c>
      <c r="P245" t="s">
        <v>1</v>
      </c>
      <c r="Q245" t="s">
        <v>120</v>
      </c>
      <c r="R245" t="s">
        <v>121</v>
      </c>
      <c r="S245" t="s">
        <v>343</v>
      </c>
      <c r="V245" t="s">
        <v>841</v>
      </c>
      <c r="W245" t="s">
        <v>910</v>
      </c>
      <c r="X245" t="s">
        <v>340</v>
      </c>
      <c r="Y245" t="s">
        <v>1</v>
      </c>
      <c r="Z245" t="s">
        <v>191</v>
      </c>
      <c r="AA245" t="s">
        <v>911</v>
      </c>
      <c r="AB245" t="s">
        <v>121</v>
      </c>
      <c r="AC245" t="s">
        <v>141</v>
      </c>
      <c r="AD245" t="s">
        <v>57</v>
      </c>
      <c r="AE245" t="s">
        <v>1</v>
      </c>
      <c r="AF245" t="s">
        <v>120</v>
      </c>
      <c r="AG245" t="s">
        <v>121</v>
      </c>
      <c r="AH245" t="s">
        <v>343</v>
      </c>
    </row>
    <row r="246" spans="1:35" x14ac:dyDescent="0.2">
      <c r="A246" t="s">
        <v>1082</v>
      </c>
      <c r="B246">
        <f t="shared" si="20"/>
        <v>0.25316455696202528</v>
      </c>
      <c r="C246">
        <f t="shared" si="21"/>
        <v>1.582278481012658E-2</v>
      </c>
      <c r="D246">
        <v>1.3</v>
      </c>
      <c r="F246" t="s">
        <v>1100</v>
      </c>
      <c r="G246" t="s">
        <v>72</v>
      </c>
      <c r="H246" t="s">
        <v>912</v>
      </c>
      <c r="I246" t="s">
        <v>387</v>
      </c>
      <c r="J246" t="s">
        <v>250</v>
      </c>
      <c r="K246" t="s">
        <v>85</v>
      </c>
      <c r="L246" t="s">
        <v>913</v>
      </c>
      <c r="M246" t="s">
        <v>58</v>
      </c>
      <c r="N246" t="s">
        <v>48</v>
      </c>
      <c r="O246" t="s">
        <v>914</v>
      </c>
      <c r="P246" t="s">
        <v>536</v>
      </c>
      <c r="Q246" t="s">
        <v>48</v>
      </c>
      <c r="R246" t="s">
        <v>915</v>
      </c>
      <c r="V246" t="s">
        <v>72</v>
      </c>
      <c r="W246" t="s">
        <v>912</v>
      </c>
      <c r="X246" t="s">
        <v>387</v>
      </c>
      <c r="Y246" t="s">
        <v>250</v>
      </c>
      <c r="Z246" t="s">
        <v>85</v>
      </c>
      <c r="AA246" t="s">
        <v>913</v>
      </c>
      <c r="AB246" t="s">
        <v>58</v>
      </c>
      <c r="AC246" t="s">
        <v>48</v>
      </c>
      <c r="AD246" t="s">
        <v>914</v>
      </c>
      <c r="AE246" t="s">
        <v>536</v>
      </c>
      <c r="AF246" t="s">
        <v>48</v>
      </c>
      <c r="AG246" t="s">
        <v>915</v>
      </c>
    </row>
    <row r="247" spans="1:35" x14ac:dyDescent="0.2">
      <c r="A247" t="s">
        <v>1082</v>
      </c>
      <c r="B247">
        <f t="shared" si="20"/>
        <v>0.25316455696202528</v>
      </c>
      <c r="C247">
        <f t="shared" si="21"/>
        <v>1.582278481012658E-2</v>
      </c>
      <c r="D247">
        <v>1.2</v>
      </c>
      <c r="F247" t="s">
        <v>1100</v>
      </c>
      <c r="G247" t="s">
        <v>72</v>
      </c>
      <c r="H247" t="s">
        <v>916</v>
      </c>
      <c r="I247" t="s">
        <v>662</v>
      </c>
      <c r="J247" t="s">
        <v>224</v>
      </c>
      <c r="K247" t="s">
        <v>186</v>
      </c>
      <c r="L247" t="s">
        <v>868</v>
      </c>
      <c r="M247" t="s">
        <v>917</v>
      </c>
      <c r="N247" t="s">
        <v>48</v>
      </c>
      <c r="O247" t="s">
        <v>389</v>
      </c>
      <c r="P247" t="s">
        <v>555</v>
      </c>
      <c r="Q247" t="s">
        <v>52</v>
      </c>
      <c r="R247" t="s">
        <v>48</v>
      </c>
      <c r="S247" t="s">
        <v>518</v>
      </c>
      <c r="V247" t="s">
        <v>72</v>
      </c>
      <c r="W247" t="s">
        <v>916</v>
      </c>
      <c r="X247" t="s">
        <v>662</v>
      </c>
      <c r="Y247" t="s">
        <v>224</v>
      </c>
      <c r="Z247" t="s">
        <v>186</v>
      </c>
      <c r="AA247" t="s">
        <v>868</v>
      </c>
      <c r="AB247" t="s">
        <v>917</v>
      </c>
      <c r="AC247" t="s">
        <v>48</v>
      </c>
      <c r="AD247" t="s">
        <v>389</v>
      </c>
      <c r="AE247" t="s">
        <v>555</v>
      </c>
      <c r="AF247" t="s">
        <v>52</v>
      </c>
      <c r="AG247" t="s">
        <v>48</v>
      </c>
      <c r="AH247" t="s">
        <v>518</v>
      </c>
    </row>
    <row r="248" spans="1:35" x14ac:dyDescent="0.2">
      <c r="A248" t="s">
        <v>1082</v>
      </c>
      <c r="B248">
        <f t="shared" si="20"/>
        <v>0.25316455696202528</v>
      </c>
      <c r="C248">
        <f t="shared" si="21"/>
        <v>1.582278481012658E-2</v>
      </c>
      <c r="D248">
        <v>1.1000000000000001</v>
      </c>
      <c r="F248" t="s">
        <v>1100</v>
      </c>
      <c r="G248" t="s">
        <v>841</v>
      </c>
      <c r="H248" t="s">
        <v>918</v>
      </c>
      <c r="I248" t="s">
        <v>460</v>
      </c>
      <c r="J248" t="s">
        <v>67</v>
      </c>
      <c r="K248" t="s">
        <v>68</v>
      </c>
      <c r="L248" t="s">
        <v>504</v>
      </c>
      <c r="M248" t="s">
        <v>52</v>
      </c>
      <c r="N248" t="s">
        <v>919</v>
      </c>
      <c r="O248" t="s">
        <v>52</v>
      </c>
      <c r="P248" t="s">
        <v>48</v>
      </c>
      <c r="Q248" t="s">
        <v>920</v>
      </c>
      <c r="R248" t="s">
        <v>657</v>
      </c>
      <c r="S248" t="s">
        <v>921</v>
      </c>
      <c r="V248" t="s">
        <v>841</v>
      </c>
      <c r="W248" t="s">
        <v>918</v>
      </c>
      <c r="X248" t="s">
        <v>460</v>
      </c>
      <c r="Y248" t="s">
        <v>67</v>
      </c>
      <c r="Z248" t="s">
        <v>68</v>
      </c>
      <c r="AA248" t="s">
        <v>504</v>
      </c>
      <c r="AB248" t="s">
        <v>52</v>
      </c>
      <c r="AC248" t="s">
        <v>919</v>
      </c>
      <c r="AD248" t="s">
        <v>52</v>
      </c>
      <c r="AE248" t="s">
        <v>48</v>
      </c>
      <c r="AF248" t="s">
        <v>920</v>
      </c>
      <c r="AG248" t="s">
        <v>657</v>
      </c>
      <c r="AH248" t="s">
        <v>921</v>
      </c>
    </row>
    <row r="249" spans="1:35" x14ac:dyDescent="0.2">
      <c r="A249" t="s">
        <v>1082</v>
      </c>
      <c r="B249">
        <f t="shared" si="20"/>
        <v>0.25316455696202528</v>
      </c>
      <c r="C249">
        <f t="shared" si="21"/>
        <v>1.582278481012658E-2</v>
      </c>
      <c r="D249">
        <v>1</v>
      </c>
      <c r="F249" t="s">
        <v>1100</v>
      </c>
      <c r="G249" t="s">
        <v>182</v>
      </c>
      <c r="H249" t="s">
        <v>285</v>
      </c>
      <c r="I249" t="s">
        <v>339</v>
      </c>
      <c r="J249" t="s">
        <v>662</v>
      </c>
      <c r="K249" t="s">
        <v>224</v>
      </c>
      <c r="L249" t="s">
        <v>65</v>
      </c>
      <c r="M249" t="s">
        <v>52</v>
      </c>
      <c r="N249" t="s">
        <v>566</v>
      </c>
      <c r="O249" t="s">
        <v>810</v>
      </c>
      <c r="P249" t="s">
        <v>52</v>
      </c>
      <c r="Q249" t="s">
        <v>48</v>
      </c>
      <c r="R249" t="s">
        <v>922</v>
      </c>
      <c r="S249" t="s">
        <v>193</v>
      </c>
      <c r="T249" t="s">
        <v>750</v>
      </c>
      <c r="V249" t="s">
        <v>182</v>
      </c>
      <c r="W249" t="s">
        <v>285</v>
      </c>
      <c r="X249" t="s">
        <v>339</v>
      </c>
      <c r="Y249" t="s">
        <v>662</v>
      </c>
      <c r="Z249" t="s">
        <v>224</v>
      </c>
      <c r="AA249" t="s">
        <v>65</v>
      </c>
      <c r="AB249" t="s">
        <v>52</v>
      </c>
      <c r="AC249" t="s">
        <v>566</v>
      </c>
      <c r="AD249" t="s">
        <v>810</v>
      </c>
      <c r="AE249" t="s">
        <v>52</v>
      </c>
      <c r="AF249" t="s">
        <v>48</v>
      </c>
      <c r="AG249" t="s">
        <v>922</v>
      </c>
      <c r="AH249" t="s">
        <v>193</v>
      </c>
      <c r="AI249" t="s">
        <v>750</v>
      </c>
    </row>
    <row r="250" spans="1:35" x14ac:dyDescent="0.2">
      <c r="A250" t="s">
        <v>1082</v>
      </c>
      <c r="B250">
        <f t="shared" si="20"/>
        <v>0.25316455696202528</v>
      </c>
      <c r="C250">
        <f t="shared" si="21"/>
        <v>1.582278481012658E-2</v>
      </c>
      <c r="D250">
        <v>0.90000000000000102</v>
      </c>
      <c r="F250" t="s">
        <v>1100</v>
      </c>
      <c r="G250" t="s">
        <v>72</v>
      </c>
      <c r="H250" t="s">
        <v>923</v>
      </c>
      <c r="I250" t="s">
        <v>460</v>
      </c>
      <c r="J250" t="s">
        <v>67</v>
      </c>
      <c r="K250" t="s">
        <v>186</v>
      </c>
      <c r="L250" t="s">
        <v>924</v>
      </c>
      <c r="M250" t="s">
        <v>76</v>
      </c>
      <c r="N250" t="s">
        <v>48</v>
      </c>
      <c r="O250" t="s">
        <v>233</v>
      </c>
      <c r="P250" t="s">
        <v>672</v>
      </c>
      <c r="Q250" t="s">
        <v>48</v>
      </c>
      <c r="R250" t="s">
        <v>925</v>
      </c>
      <c r="V250" t="s">
        <v>72</v>
      </c>
      <c r="W250" t="s">
        <v>923</v>
      </c>
      <c r="X250" t="s">
        <v>460</v>
      </c>
      <c r="Y250" t="s">
        <v>67</v>
      </c>
      <c r="Z250" t="s">
        <v>186</v>
      </c>
      <c r="AA250" t="s">
        <v>924</v>
      </c>
      <c r="AB250" t="s">
        <v>76</v>
      </c>
      <c r="AC250" t="s">
        <v>48</v>
      </c>
      <c r="AD250" t="s">
        <v>233</v>
      </c>
      <c r="AE250" t="s">
        <v>672</v>
      </c>
      <c r="AF250" t="s">
        <v>48</v>
      </c>
      <c r="AG250" t="s">
        <v>925</v>
      </c>
    </row>
    <row r="251" spans="1:35" x14ac:dyDescent="0.2">
      <c r="A251" t="s">
        <v>1082</v>
      </c>
      <c r="B251">
        <f t="shared" si="20"/>
        <v>0.25316455696202528</v>
      </c>
      <c r="C251">
        <f t="shared" si="21"/>
        <v>1.582278481012658E-2</v>
      </c>
      <c r="D251">
        <v>0.80000000000000104</v>
      </c>
      <c r="F251" t="s">
        <v>1100</v>
      </c>
      <c r="G251" t="s">
        <v>926</v>
      </c>
      <c r="H251" t="s">
        <v>927</v>
      </c>
      <c r="I251" t="s">
        <v>662</v>
      </c>
      <c r="J251" t="s">
        <v>224</v>
      </c>
      <c r="K251" t="s">
        <v>48</v>
      </c>
      <c r="L251" t="s">
        <v>928</v>
      </c>
      <c r="M251" t="s">
        <v>310</v>
      </c>
      <c r="N251" t="s">
        <v>48</v>
      </c>
      <c r="O251" t="s">
        <v>929</v>
      </c>
      <c r="P251" t="s">
        <v>106</v>
      </c>
      <c r="Q251" t="s">
        <v>48</v>
      </c>
      <c r="R251" t="s">
        <v>930</v>
      </c>
      <c r="V251" t="s">
        <v>926</v>
      </c>
      <c r="W251" t="s">
        <v>927</v>
      </c>
      <c r="X251" t="s">
        <v>662</v>
      </c>
      <c r="Z251" t="s">
        <v>48</v>
      </c>
      <c r="AB251" t="s">
        <v>310</v>
      </c>
      <c r="AC251" t="s">
        <v>48</v>
      </c>
      <c r="AD251" t="s">
        <v>929</v>
      </c>
      <c r="AE251" t="s">
        <v>106</v>
      </c>
      <c r="AF251" t="s">
        <v>48</v>
      </c>
      <c r="AG251" t="s">
        <v>930</v>
      </c>
    </row>
    <row r="252" spans="1:35" x14ac:dyDescent="0.2">
      <c r="A252" t="s">
        <v>1082</v>
      </c>
      <c r="B252">
        <f t="shared" si="20"/>
        <v>0.25316455696202528</v>
      </c>
      <c r="C252">
        <f t="shared" si="21"/>
        <v>1.582278481012658E-2</v>
      </c>
      <c r="D252">
        <v>0.70000000000000095</v>
      </c>
      <c r="F252" t="s">
        <v>1100</v>
      </c>
      <c r="G252" t="s">
        <v>72</v>
      </c>
      <c r="H252" t="s">
        <v>931</v>
      </c>
      <c r="I252" t="s">
        <v>387</v>
      </c>
      <c r="J252" t="s">
        <v>250</v>
      </c>
      <c r="K252" t="s">
        <v>85</v>
      </c>
      <c r="L252" t="s">
        <v>237</v>
      </c>
      <c r="M252" t="s">
        <v>932</v>
      </c>
      <c r="N252" t="s">
        <v>48</v>
      </c>
      <c r="O252" t="s">
        <v>933</v>
      </c>
      <c r="P252" t="s">
        <v>934</v>
      </c>
      <c r="V252" t="s">
        <v>72</v>
      </c>
      <c r="W252" t="s">
        <v>931</v>
      </c>
      <c r="X252" t="s">
        <v>387</v>
      </c>
      <c r="Y252" t="s">
        <v>250</v>
      </c>
      <c r="AB252" t="s">
        <v>932</v>
      </c>
      <c r="AC252" t="s">
        <v>48</v>
      </c>
      <c r="AE252" t="s">
        <v>934</v>
      </c>
    </row>
    <row r="253" spans="1:35" x14ac:dyDescent="0.2">
      <c r="A253" t="s">
        <v>1082</v>
      </c>
      <c r="B253">
        <f t="shared" si="20"/>
        <v>0.25316455696202528</v>
      </c>
      <c r="C253">
        <f t="shared" si="21"/>
        <v>1.582278481012658E-2</v>
      </c>
      <c r="D253">
        <v>0.6</v>
      </c>
      <c r="F253" t="s">
        <v>1100</v>
      </c>
      <c r="G253" t="s">
        <v>318</v>
      </c>
      <c r="H253" t="s">
        <v>118</v>
      </c>
      <c r="I253" t="s">
        <v>935</v>
      </c>
      <c r="J253" t="s">
        <v>67</v>
      </c>
      <c r="K253" t="s">
        <v>48</v>
      </c>
      <c r="L253" t="s">
        <v>936</v>
      </c>
      <c r="M253" t="s">
        <v>58</v>
      </c>
      <c r="N253" t="s">
        <v>48</v>
      </c>
      <c r="O253" t="s">
        <v>937</v>
      </c>
      <c r="P253" t="s">
        <v>158</v>
      </c>
      <c r="Q253" t="s">
        <v>48</v>
      </c>
      <c r="R253" t="s">
        <v>449</v>
      </c>
    </row>
    <row r="254" spans="1:35" x14ac:dyDescent="0.2">
      <c r="A254" t="s">
        <v>1082</v>
      </c>
      <c r="B254">
        <f t="shared" si="20"/>
        <v>0.25316455696202528</v>
      </c>
      <c r="C254">
        <f t="shared" si="21"/>
        <v>1.582278481012658E-2</v>
      </c>
      <c r="D254">
        <v>0.5</v>
      </c>
      <c r="F254" t="s">
        <v>1100</v>
      </c>
      <c r="G254" t="s">
        <v>72</v>
      </c>
      <c r="H254" t="s">
        <v>938</v>
      </c>
      <c r="I254" t="s">
        <v>460</v>
      </c>
      <c r="J254" t="s">
        <v>67</v>
      </c>
      <c r="K254" t="s">
        <v>68</v>
      </c>
      <c r="L254" t="s">
        <v>504</v>
      </c>
      <c r="M254" t="s">
        <v>52</v>
      </c>
      <c r="N254" t="s">
        <v>422</v>
      </c>
      <c r="O254" t="s">
        <v>52</v>
      </c>
      <c r="P254" t="s">
        <v>48</v>
      </c>
      <c r="Q254" t="s">
        <v>939</v>
      </c>
      <c r="R254" t="s">
        <v>175</v>
      </c>
    </row>
    <row r="255" spans="1:35" x14ac:dyDescent="0.2">
      <c r="A255" t="s">
        <v>1082</v>
      </c>
      <c r="B255">
        <f t="shared" si="20"/>
        <v>0.25316455696202528</v>
      </c>
      <c r="C255">
        <f t="shared" si="21"/>
        <v>1.582278481012658E-2</v>
      </c>
      <c r="D255">
        <v>0.4</v>
      </c>
      <c r="F255" t="s">
        <v>1100</v>
      </c>
      <c r="G255" t="s">
        <v>182</v>
      </c>
      <c r="H255" t="s">
        <v>940</v>
      </c>
      <c r="I255" t="s">
        <v>662</v>
      </c>
      <c r="J255" t="s">
        <v>224</v>
      </c>
      <c r="K255" t="s">
        <v>193</v>
      </c>
      <c r="L255" t="s">
        <v>48</v>
      </c>
      <c r="M255" t="s">
        <v>895</v>
      </c>
      <c r="N255" t="s">
        <v>58</v>
      </c>
      <c r="O255" t="s">
        <v>48</v>
      </c>
      <c r="P255" t="s">
        <v>290</v>
      </c>
      <c r="Q255" t="s">
        <v>260</v>
      </c>
      <c r="R255" t="s">
        <v>48</v>
      </c>
      <c r="S255" t="s">
        <v>941</v>
      </c>
    </row>
    <row r="256" spans="1:35" x14ac:dyDescent="0.2">
      <c r="A256" t="s">
        <v>1082</v>
      </c>
      <c r="B256">
        <f t="shared" si="20"/>
        <v>0.25316455696202528</v>
      </c>
      <c r="C256">
        <f t="shared" si="21"/>
        <v>1.582278481012658E-2</v>
      </c>
      <c r="D256">
        <v>0.3</v>
      </c>
      <c r="F256" t="s">
        <v>1100</v>
      </c>
      <c r="G256" t="s">
        <v>242</v>
      </c>
      <c r="H256" t="s">
        <v>942</v>
      </c>
      <c r="I256" t="s">
        <v>460</v>
      </c>
      <c r="J256" t="s">
        <v>67</v>
      </c>
      <c r="K256" t="s">
        <v>101</v>
      </c>
      <c r="L256" t="s">
        <v>504</v>
      </c>
      <c r="M256" t="s">
        <v>52</v>
      </c>
      <c r="N256" t="s">
        <v>883</v>
      </c>
      <c r="O256" t="s">
        <v>128</v>
      </c>
      <c r="P256" t="s">
        <v>1</v>
      </c>
      <c r="Q256" t="s">
        <v>39</v>
      </c>
      <c r="R256" t="s">
        <v>46</v>
      </c>
      <c r="S256" t="s">
        <v>884</v>
      </c>
    </row>
    <row r="257" spans="1:34" x14ac:dyDescent="0.2">
      <c r="A257" t="s">
        <v>1082</v>
      </c>
      <c r="B257">
        <f t="shared" si="20"/>
        <v>0.25316455696202528</v>
      </c>
      <c r="C257">
        <f t="shared" si="21"/>
        <v>1.582278481012658E-2</v>
      </c>
      <c r="D257">
        <v>0.2</v>
      </c>
      <c r="F257" t="s">
        <v>1100</v>
      </c>
      <c r="G257" t="s">
        <v>943</v>
      </c>
      <c r="H257" t="s">
        <v>626</v>
      </c>
      <c r="I257" t="s">
        <v>881</v>
      </c>
      <c r="J257" t="s">
        <v>131</v>
      </c>
      <c r="K257" t="s">
        <v>332</v>
      </c>
      <c r="L257" t="s">
        <v>83</v>
      </c>
      <c r="M257" t="s">
        <v>52</v>
      </c>
      <c r="N257" t="s">
        <v>176</v>
      </c>
      <c r="O257" t="s">
        <v>41</v>
      </c>
      <c r="P257" t="s">
        <v>48</v>
      </c>
      <c r="Q257" t="s">
        <v>376</v>
      </c>
      <c r="R257" t="s">
        <v>892</v>
      </c>
    </row>
    <row r="258" spans="1:34" x14ac:dyDescent="0.2">
      <c r="A258" t="s">
        <v>1082</v>
      </c>
      <c r="B258">
        <f t="shared" si="20"/>
        <v>0.25316455696202528</v>
      </c>
      <c r="C258">
        <f t="shared" si="21"/>
        <v>1.582278481012658E-2</v>
      </c>
      <c r="D258">
        <v>9.9999999999999895E-2</v>
      </c>
      <c r="F258" t="s">
        <v>1100</v>
      </c>
      <c r="G258" t="s">
        <v>72</v>
      </c>
      <c r="H258" t="s">
        <v>944</v>
      </c>
      <c r="I258" t="s">
        <v>662</v>
      </c>
      <c r="J258" t="s">
        <v>224</v>
      </c>
      <c r="K258" t="s">
        <v>465</v>
      </c>
      <c r="L258" t="s">
        <v>906</v>
      </c>
      <c r="M258" t="s">
        <v>310</v>
      </c>
      <c r="N258" t="s">
        <v>48</v>
      </c>
      <c r="O258" t="s">
        <v>945</v>
      </c>
      <c r="P258" t="s">
        <v>672</v>
      </c>
      <c r="Q258" t="s">
        <v>48</v>
      </c>
      <c r="R258" t="s">
        <v>901</v>
      </c>
    </row>
    <row r="259" spans="1:34" x14ac:dyDescent="0.2">
      <c r="A259" t="s">
        <v>1082</v>
      </c>
      <c r="B259">
        <f t="shared" si="20"/>
        <v>0.25316455696202528</v>
      </c>
      <c r="C259">
        <f t="shared" si="21"/>
        <v>1.582278481012658E-2</v>
      </c>
      <c r="D259">
        <v>0</v>
      </c>
      <c r="F259" t="s">
        <v>1100</v>
      </c>
      <c r="G259" t="s">
        <v>318</v>
      </c>
      <c r="H259" t="s">
        <v>946</v>
      </c>
      <c r="I259" t="s">
        <v>363</v>
      </c>
      <c r="J259" t="s">
        <v>281</v>
      </c>
      <c r="K259" t="s">
        <v>630</v>
      </c>
      <c r="L259" t="s">
        <v>48</v>
      </c>
      <c r="M259" t="s">
        <v>283</v>
      </c>
      <c r="N259" t="s">
        <v>140</v>
      </c>
      <c r="O259" t="s">
        <v>309</v>
      </c>
      <c r="P259" t="s">
        <v>121</v>
      </c>
      <c r="Q259" t="s">
        <v>48</v>
      </c>
      <c r="R259" t="s">
        <v>276</v>
      </c>
    </row>
    <row r="260" spans="1:34" x14ac:dyDescent="0.2">
      <c r="A260" t="s">
        <v>1082</v>
      </c>
      <c r="B260">
        <f t="shared" si="20"/>
        <v>0.25316455696202528</v>
      </c>
      <c r="C260">
        <f t="shared" si="21"/>
        <v>1.582278481012658E-2</v>
      </c>
      <c r="D260">
        <v>-0.1</v>
      </c>
      <c r="F260" t="s">
        <v>1100</v>
      </c>
      <c r="G260" t="s">
        <v>72</v>
      </c>
      <c r="H260" t="s">
        <v>882</v>
      </c>
      <c r="I260" t="s">
        <v>460</v>
      </c>
      <c r="J260" t="s">
        <v>67</v>
      </c>
      <c r="K260" t="s">
        <v>186</v>
      </c>
      <c r="L260" t="s">
        <v>353</v>
      </c>
      <c r="M260" t="s">
        <v>586</v>
      </c>
      <c r="N260" t="s">
        <v>48</v>
      </c>
      <c r="O260" t="s">
        <v>947</v>
      </c>
      <c r="P260" t="s">
        <v>106</v>
      </c>
      <c r="Q260" t="s">
        <v>48</v>
      </c>
      <c r="R260" t="s">
        <v>948</v>
      </c>
    </row>
    <row r="261" spans="1:34" x14ac:dyDescent="0.2">
      <c r="A261" t="s">
        <v>1082</v>
      </c>
      <c r="B261">
        <f t="shared" si="20"/>
        <v>0.25316455696202528</v>
      </c>
      <c r="C261">
        <f t="shared" si="21"/>
        <v>1.582278481012658E-2</v>
      </c>
      <c r="D261">
        <v>-0.2</v>
      </c>
      <c r="F261" t="s">
        <v>1100</v>
      </c>
      <c r="G261" t="s">
        <v>182</v>
      </c>
      <c r="H261" t="s">
        <v>949</v>
      </c>
      <c r="I261" t="s">
        <v>662</v>
      </c>
      <c r="J261" t="s">
        <v>224</v>
      </c>
      <c r="K261" t="s">
        <v>67</v>
      </c>
      <c r="L261" t="s">
        <v>48</v>
      </c>
      <c r="M261" t="s">
        <v>950</v>
      </c>
      <c r="N261" t="s">
        <v>896</v>
      </c>
      <c r="O261" t="s">
        <v>48</v>
      </c>
      <c r="P261" t="s">
        <v>951</v>
      </c>
      <c r="Q261" t="s">
        <v>260</v>
      </c>
      <c r="R261" t="s">
        <v>48</v>
      </c>
      <c r="S261" t="s">
        <v>952</v>
      </c>
    </row>
    <row r="262" spans="1:34" x14ac:dyDescent="0.2">
      <c r="A262" t="s">
        <v>1083</v>
      </c>
      <c r="B262">
        <f>1/6.61</f>
        <v>0.15128593040847199</v>
      </c>
      <c r="C262">
        <f>1/16/6.61</f>
        <v>9.4553706505294995E-3</v>
      </c>
      <c r="D262">
        <v>1.7</v>
      </c>
      <c r="F262" t="s">
        <v>1100</v>
      </c>
      <c r="G262" t="s">
        <v>72</v>
      </c>
      <c r="H262" t="s">
        <v>954</v>
      </c>
      <c r="I262" t="s">
        <v>460</v>
      </c>
      <c r="J262" t="s">
        <v>85</v>
      </c>
      <c r="K262" t="s">
        <v>955</v>
      </c>
      <c r="L262" t="s">
        <v>932</v>
      </c>
      <c r="M262" t="s">
        <v>48</v>
      </c>
      <c r="N262" t="s">
        <v>956</v>
      </c>
      <c r="O262" t="s">
        <v>106</v>
      </c>
      <c r="P262" t="s">
        <v>48</v>
      </c>
      <c r="Q262" t="s">
        <v>255</v>
      </c>
      <c r="V262" t="s">
        <v>72</v>
      </c>
      <c r="W262" t="s">
        <v>954</v>
      </c>
      <c r="X262" t="s">
        <v>460</v>
      </c>
      <c r="Y262" t="s">
        <v>85</v>
      </c>
      <c r="Z262" t="s">
        <v>955</v>
      </c>
      <c r="AA262" t="s">
        <v>932</v>
      </c>
      <c r="AB262" t="s">
        <v>48</v>
      </c>
      <c r="AC262" t="s">
        <v>956</v>
      </c>
      <c r="AD262" t="s">
        <v>106</v>
      </c>
      <c r="AE262" t="s">
        <v>48</v>
      </c>
      <c r="AF262" t="s">
        <v>255</v>
      </c>
    </row>
    <row r="263" spans="1:34" x14ac:dyDescent="0.2">
      <c r="A263" t="s">
        <v>1083</v>
      </c>
      <c r="B263">
        <f t="shared" ref="B263:B281" si="22">1/6.61</f>
        <v>0.15128593040847199</v>
      </c>
      <c r="C263">
        <f t="shared" ref="C263:C281" si="23">1/16/6.61</f>
        <v>9.4553706505294995E-3</v>
      </c>
      <c r="D263">
        <v>1.6</v>
      </c>
      <c r="F263" t="s">
        <v>1100</v>
      </c>
      <c r="G263" t="s">
        <v>72</v>
      </c>
      <c r="H263" t="s">
        <v>957</v>
      </c>
      <c r="I263" t="s">
        <v>958</v>
      </c>
      <c r="J263" t="s">
        <v>1</v>
      </c>
      <c r="K263" t="s">
        <v>588</v>
      </c>
      <c r="L263" t="s">
        <v>47</v>
      </c>
      <c r="M263" t="s">
        <v>1</v>
      </c>
      <c r="N263" t="s">
        <v>285</v>
      </c>
      <c r="O263" t="s">
        <v>959</v>
      </c>
      <c r="P263" t="s">
        <v>960</v>
      </c>
      <c r="Q263" t="s">
        <v>282</v>
      </c>
      <c r="R263" t="s">
        <v>961</v>
      </c>
      <c r="S263" t="s">
        <v>962</v>
      </c>
      <c r="V263" t="s">
        <v>72</v>
      </c>
      <c r="W263" t="s">
        <v>957</v>
      </c>
      <c r="X263" t="s">
        <v>958</v>
      </c>
      <c r="Y263" t="s">
        <v>1</v>
      </c>
      <c r="Z263" t="s">
        <v>588</v>
      </c>
      <c r="AA263" t="s">
        <v>47</v>
      </c>
      <c r="AB263" t="s">
        <v>1</v>
      </c>
      <c r="AC263" t="s">
        <v>285</v>
      </c>
      <c r="AD263" t="s">
        <v>959</v>
      </c>
      <c r="AE263" t="s">
        <v>960</v>
      </c>
      <c r="AF263" t="s">
        <v>282</v>
      </c>
      <c r="AG263" t="s">
        <v>961</v>
      </c>
      <c r="AH263" t="s">
        <v>962</v>
      </c>
    </row>
    <row r="264" spans="1:34" x14ac:dyDescent="0.2">
      <c r="A264" t="s">
        <v>1083</v>
      </c>
      <c r="B264">
        <f t="shared" si="22"/>
        <v>0.15128593040847199</v>
      </c>
      <c r="C264">
        <f t="shared" si="23"/>
        <v>9.4553706505294995E-3</v>
      </c>
      <c r="D264">
        <v>1.5</v>
      </c>
      <c r="F264" t="s">
        <v>1100</v>
      </c>
      <c r="G264" t="s">
        <v>796</v>
      </c>
      <c r="H264" t="s">
        <v>121</v>
      </c>
      <c r="I264" t="s">
        <v>797</v>
      </c>
      <c r="J264" t="s">
        <v>746</v>
      </c>
      <c r="K264" t="s">
        <v>101</v>
      </c>
      <c r="L264" t="s">
        <v>193</v>
      </c>
      <c r="M264" t="s">
        <v>44</v>
      </c>
      <c r="N264" t="s">
        <v>963</v>
      </c>
      <c r="O264" t="s">
        <v>52</v>
      </c>
      <c r="P264" t="s">
        <v>48</v>
      </c>
      <c r="Q264" t="s">
        <v>964</v>
      </c>
      <c r="V264" t="s">
        <v>796</v>
      </c>
      <c r="W264" t="s">
        <v>121</v>
      </c>
      <c r="X264" t="s">
        <v>797</v>
      </c>
      <c r="Y264" t="s">
        <v>746</v>
      </c>
      <c r="Z264" t="s">
        <v>101</v>
      </c>
      <c r="AA264" t="s">
        <v>193</v>
      </c>
      <c r="AB264" t="s">
        <v>44</v>
      </c>
      <c r="AC264" t="s">
        <v>963</v>
      </c>
      <c r="AD264" t="s">
        <v>52</v>
      </c>
      <c r="AE264" t="s">
        <v>48</v>
      </c>
      <c r="AF264" t="s">
        <v>964</v>
      </c>
    </row>
    <row r="265" spans="1:34" x14ac:dyDescent="0.2">
      <c r="A265" t="s">
        <v>1083</v>
      </c>
      <c r="B265">
        <f t="shared" si="22"/>
        <v>0.15128593040847199</v>
      </c>
      <c r="C265">
        <f t="shared" si="23"/>
        <v>9.4553706505294995E-3</v>
      </c>
      <c r="D265">
        <v>1.4</v>
      </c>
      <c r="F265" t="s">
        <v>1100</v>
      </c>
      <c r="G265" t="s">
        <v>318</v>
      </c>
      <c r="H265" t="s">
        <v>910</v>
      </c>
      <c r="I265" t="s">
        <v>460</v>
      </c>
      <c r="J265" t="s">
        <v>67</v>
      </c>
      <c r="K265" t="s">
        <v>101</v>
      </c>
      <c r="L265" t="s">
        <v>137</v>
      </c>
      <c r="M265" t="s">
        <v>965</v>
      </c>
      <c r="N265" t="s">
        <v>52</v>
      </c>
      <c r="O265" t="s">
        <v>48</v>
      </c>
      <c r="P265" t="s">
        <v>966</v>
      </c>
      <c r="Q265" t="s">
        <v>657</v>
      </c>
      <c r="R265" t="s">
        <v>921</v>
      </c>
      <c r="V265" t="s">
        <v>318</v>
      </c>
      <c r="W265" t="s">
        <v>910</v>
      </c>
      <c r="X265" t="s">
        <v>460</v>
      </c>
      <c r="Y265" t="s">
        <v>67</v>
      </c>
      <c r="Z265" t="s">
        <v>101</v>
      </c>
      <c r="AA265" t="s">
        <v>137</v>
      </c>
      <c r="AB265" t="s">
        <v>965</v>
      </c>
      <c r="AC265" t="s">
        <v>52</v>
      </c>
      <c r="AD265" t="s">
        <v>48</v>
      </c>
      <c r="AE265" t="s">
        <v>966</v>
      </c>
      <c r="AF265" t="s">
        <v>657</v>
      </c>
      <c r="AG265" t="s">
        <v>921</v>
      </c>
    </row>
    <row r="266" spans="1:34" x14ac:dyDescent="0.2">
      <c r="A266" t="s">
        <v>1083</v>
      </c>
      <c r="B266">
        <f t="shared" si="22"/>
        <v>0.15128593040847199</v>
      </c>
      <c r="C266">
        <f t="shared" si="23"/>
        <v>9.4553706505294995E-3</v>
      </c>
      <c r="D266">
        <v>1.3</v>
      </c>
      <c r="F266" t="s">
        <v>1100</v>
      </c>
      <c r="G266" t="s">
        <v>242</v>
      </c>
      <c r="H266" t="s">
        <v>118</v>
      </c>
      <c r="I266" t="s">
        <v>198</v>
      </c>
      <c r="J266" t="s">
        <v>387</v>
      </c>
      <c r="K266" t="s">
        <v>224</v>
      </c>
      <c r="L266" t="s">
        <v>140</v>
      </c>
      <c r="M266" t="s">
        <v>1</v>
      </c>
      <c r="N266" t="s">
        <v>191</v>
      </c>
      <c r="O266" t="s">
        <v>341</v>
      </c>
      <c r="P266" t="s">
        <v>121</v>
      </c>
      <c r="Q266" t="s">
        <v>342</v>
      </c>
      <c r="R266" t="s">
        <v>47</v>
      </c>
      <c r="S266" t="s">
        <v>246</v>
      </c>
      <c r="V266" t="s">
        <v>242</v>
      </c>
      <c r="W266" t="s">
        <v>118</v>
      </c>
      <c r="X266" t="s">
        <v>198</v>
      </c>
      <c r="Y266" t="s">
        <v>387</v>
      </c>
      <c r="AB266" t="s">
        <v>1</v>
      </c>
      <c r="AC266" t="s">
        <v>191</v>
      </c>
      <c r="AD266" t="s">
        <v>341</v>
      </c>
      <c r="AE266" t="s">
        <v>121</v>
      </c>
      <c r="AF266" t="s">
        <v>342</v>
      </c>
      <c r="AG266" t="s">
        <v>47</v>
      </c>
      <c r="AH266" t="s">
        <v>246</v>
      </c>
    </row>
    <row r="267" spans="1:34" x14ac:dyDescent="0.2">
      <c r="A267" t="s">
        <v>1083</v>
      </c>
      <c r="B267">
        <f t="shared" si="22"/>
        <v>0.15128593040847199</v>
      </c>
      <c r="C267">
        <f t="shared" si="23"/>
        <v>9.4553706505294995E-3</v>
      </c>
      <c r="D267">
        <v>1.2</v>
      </c>
      <c r="F267" t="s">
        <v>1100</v>
      </c>
      <c r="G267" t="s">
        <v>905</v>
      </c>
      <c r="H267" t="s">
        <v>215</v>
      </c>
      <c r="I267" t="s">
        <v>662</v>
      </c>
      <c r="J267" t="s">
        <v>350</v>
      </c>
      <c r="K267" t="s">
        <v>121</v>
      </c>
      <c r="L267" t="s">
        <v>101</v>
      </c>
      <c r="M267" t="s">
        <v>52</v>
      </c>
      <c r="N267" t="s">
        <v>967</v>
      </c>
      <c r="O267" t="s">
        <v>219</v>
      </c>
      <c r="P267" t="s">
        <v>330</v>
      </c>
      <c r="Q267" t="s">
        <v>177</v>
      </c>
      <c r="R267" t="s">
        <v>968</v>
      </c>
      <c r="V267" t="s">
        <v>905</v>
      </c>
      <c r="X267" t="s">
        <v>662</v>
      </c>
      <c r="Z267" t="s">
        <v>121</v>
      </c>
      <c r="AA267" t="s">
        <v>101</v>
      </c>
      <c r="AB267" t="s">
        <v>52</v>
      </c>
      <c r="AC267" t="s">
        <v>967</v>
      </c>
      <c r="AE267" t="s">
        <v>330</v>
      </c>
    </row>
    <row r="268" spans="1:34" x14ac:dyDescent="0.2">
      <c r="A268" t="s">
        <v>1083</v>
      </c>
      <c r="B268">
        <f t="shared" si="22"/>
        <v>0.15128593040847199</v>
      </c>
      <c r="C268">
        <f t="shared" si="23"/>
        <v>9.4553706505294995E-3</v>
      </c>
      <c r="D268">
        <v>1.1000000000000001</v>
      </c>
      <c r="F268" t="s">
        <v>1100</v>
      </c>
      <c r="G268" t="s">
        <v>926</v>
      </c>
      <c r="H268" t="s">
        <v>235</v>
      </c>
      <c r="I268" t="s">
        <v>387</v>
      </c>
      <c r="J268" t="s">
        <v>224</v>
      </c>
      <c r="K268" t="s">
        <v>140</v>
      </c>
      <c r="L268" t="s">
        <v>1</v>
      </c>
      <c r="M268" t="s">
        <v>969</v>
      </c>
      <c r="N268" t="s">
        <v>121</v>
      </c>
      <c r="O268" t="s">
        <v>424</v>
      </c>
      <c r="P268" t="s">
        <v>191</v>
      </c>
      <c r="Q268" t="s">
        <v>91</v>
      </c>
      <c r="R268" t="s">
        <v>57</v>
      </c>
      <c r="S268" t="s">
        <v>343</v>
      </c>
      <c r="V268" t="s">
        <v>926</v>
      </c>
      <c r="W268" t="s">
        <v>235</v>
      </c>
      <c r="X268" t="s">
        <v>387</v>
      </c>
    </row>
    <row r="269" spans="1:34" x14ac:dyDescent="0.2">
      <c r="A269" t="s">
        <v>1083</v>
      </c>
      <c r="B269">
        <f t="shared" si="22"/>
        <v>0.15128593040847199</v>
      </c>
      <c r="C269">
        <f t="shared" si="23"/>
        <v>9.4553706505294995E-3</v>
      </c>
      <c r="D269">
        <v>1</v>
      </c>
      <c r="F269" t="s">
        <v>1100</v>
      </c>
      <c r="G269" t="s">
        <v>841</v>
      </c>
      <c r="H269" t="s">
        <v>927</v>
      </c>
      <c r="I269" t="s">
        <v>387</v>
      </c>
      <c r="J269" t="s">
        <v>250</v>
      </c>
      <c r="K269" t="s">
        <v>193</v>
      </c>
      <c r="L269" t="s">
        <v>48</v>
      </c>
      <c r="M269" t="s">
        <v>970</v>
      </c>
      <c r="N269" t="s">
        <v>76</v>
      </c>
      <c r="O269" t="s">
        <v>48</v>
      </c>
      <c r="P269" t="s">
        <v>971</v>
      </c>
      <c r="Q269" t="s">
        <v>158</v>
      </c>
      <c r="R269" t="s">
        <v>48</v>
      </c>
      <c r="S269" t="s">
        <v>765</v>
      </c>
    </row>
    <row r="270" spans="1:34" x14ac:dyDescent="0.2">
      <c r="A270" t="s">
        <v>1083</v>
      </c>
      <c r="B270">
        <f t="shared" si="22"/>
        <v>0.15128593040847199</v>
      </c>
      <c r="C270">
        <f t="shared" si="23"/>
        <v>9.4553706505294995E-3</v>
      </c>
      <c r="D270">
        <v>0.90000000000000102</v>
      </c>
      <c r="F270" t="s">
        <v>1100</v>
      </c>
      <c r="G270" t="s">
        <v>318</v>
      </c>
      <c r="H270" t="s">
        <v>936</v>
      </c>
      <c r="I270" t="s">
        <v>662</v>
      </c>
      <c r="J270" t="s">
        <v>109</v>
      </c>
      <c r="K270" t="s">
        <v>48</v>
      </c>
      <c r="L270" t="s">
        <v>972</v>
      </c>
      <c r="M270" t="s">
        <v>58</v>
      </c>
      <c r="N270" t="s">
        <v>48</v>
      </c>
      <c r="O270" t="s">
        <v>973</v>
      </c>
      <c r="P270" t="s">
        <v>536</v>
      </c>
      <c r="Q270" t="s">
        <v>48</v>
      </c>
      <c r="R270" t="s">
        <v>974</v>
      </c>
    </row>
    <row r="271" spans="1:34" x14ac:dyDescent="0.2">
      <c r="A271" t="s">
        <v>1083</v>
      </c>
      <c r="B271">
        <f t="shared" si="22"/>
        <v>0.15128593040847199</v>
      </c>
      <c r="C271">
        <f t="shared" si="23"/>
        <v>9.4553706505294995E-3</v>
      </c>
      <c r="D271">
        <v>0.80000000000000104</v>
      </c>
      <c r="F271" t="s">
        <v>1100</v>
      </c>
      <c r="G271" t="s">
        <v>841</v>
      </c>
      <c r="H271" t="s">
        <v>975</v>
      </c>
      <c r="I271" t="s">
        <v>976</v>
      </c>
      <c r="J271" t="s">
        <v>48</v>
      </c>
      <c r="K271" t="s">
        <v>977</v>
      </c>
      <c r="L271" t="s">
        <v>896</v>
      </c>
      <c r="M271" t="s">
        <v>48</v>
      </c>
      <c r="N271" t="s">
        <v>978</v>
      </c>
      <c r="O271" t="s">
        <v>158</v>
      </c>
      <c r="P271" t="s">
        <v>48</v>
      </c>
      <c r="Q271" t="s">
        <v>284</v>
      </c>
    </row>
    <row r="272" spans="1:34" x14ac:dyDescent="0.2">
      <c r="A272" t="s">
        <v>1083</v>
      </c>
      <c r="B272">
        <f t="shared" si="22"/>
        <v>0.15128593040847199</v>
      </c>
      <c r="C272">
        <f t="shared" si="23"/>
        <v>9.4553706505294995E-3</v>
      </c>
      <c r="D272">
        <v>0.70000000000000095</v>
      </c>
      <c r="F272" t="s">
        <v>1100</v>
      </c>
      <c r="G272" t="s">
        <v>318</v>
      </c>
      <c r="H272" t="s">
        <v>979</v>
      </c>
      <c r="I272" t="s">
        <v>387</v>
      </c>
      <c r="J272" t="s">
        <v>250</v>
      </c>
      <c r="K272" t="s">
        <v>48</v>
      </c>
      <c r="L272" t="s">
        <v>903</v>
      </c>
      <c r="M272" t="s">
        <v>917</v>
      </c>
      <c r="N272" t="s">
        <v>48</v>
      </c>
      <c r="O272" t="s">
        <v>980</v>
      </c>
      <c r="P272" t="s">
        <v>106</v>
      </c>
      <c r="Q272" t="s">
        <v>48</v>
      </c>
      <c r="R272" t="s">
        <v>234</v>
      </c>
    </row>
    <row r="273" spans="1:19" x14ac:dyDescent="0.2">
      <c r="A273" t="s">
        <v>1083</v>
      </c>
      <c r="B273">
        <f t="shared" si="22"/>
        <v>0.15128593040847199</v>
      </c>
      <c r="C273">
        <f t="shared" si="23"/>
        <v>9.4553706505294995E-3</v>
      </c>
      <c r="D273">
        <v>0.6</v>
      </c>
      <c r="F273" t="s">
        <v>1100</v>
      </c>
      <c r="G273" t="s">
        <v>72</v>
      </c>
      <c r="H273" t="s">
        <v>981</v>
      </c>
      <c r="I273" t="s">
        <v>460</v>
      </c>
      <c r="J273" t="s">
        <v>67</v>
      </c>
      <c r="K273" t="s">
        <v>101</v>
      </c>
      <c r="L273" t="s">
        <v>193</v>
      </c>
      <c r="M273" t="s">
        <v>315</v>
      </c>
      <c r="N273" t="s">
        <v>982</v>
      </c>
      <c r="O273" t="s">
        <v>52</v>
      </c>
      <c r="P273" t="s">
        <v>48</v>
      </c>
      <c r="Q273" t="s">
        <v>983</v>
      </c>
      <c r="R273" t="s">
        <v>657</v>
      </c>
      <c r="S273" t="s">
        <v>921</v>
      </c>
    </row>
    <row r="274" spans="1:19" x14ac:dyDescent="0.2">
      <c r="A274" t="s">
        <v>1083</v>
      </c>
      <c r="B274">
        <f t="shared" si="22"/>
        <v>0.15128593040847199</v>
      </c>
      <c r="C274">
        <f t="shared" si="23"/>
        <v>9.4553706505294995E-3</v>
      </c>
      <c r="D274">
        <v>0.5</v>
      </c>
      <c r="F274" t="s">
        <v>1100</v>
      </c>
      <c r="G274" t="s">
        <v>50</v>
      </c>
      <c r="H274" t="s">
        <v>437</v>
      </c>
      <c r="I274" t="s">
        <v>67</v>
      </c>
      <c r="J274" t="s">
        <v>48</v>
      </c>
      <c r="K274" t="s">
        <v>984</v>
      </c>
      <c r="L274" t="s">
        <v>985</v>
      </c>
      <c r="M274" t="s">
        <v>630</v>
      </c>
      <c r="N274" t="s">
        <v>48</v>
      </c>
      <c r="O274" t="s">
        <v>986</v>
      </c>
      <c r="P274" t="s">
        <v>140</v>
      </c>
      <c r="Q274" t="s">
        <v>1</v>
      </c>
      <c r="R274" t="s">
        <v>987</v>
      </c>
    </row>
    <row r="275" spans="1:19" x14ac:dyDescent="0.2">
      <c r="A275" t="s">
        <v>1083</v>
      </c>
      <c r="B275">
        <f t="shared" si="22"/>
        <v>0.15128593040847199</v>
      </c>
      <c r="C275">
        <f t="shared" si="23"/>
        <v>9.4553706505294995E-3</v>
      </c>
      <c r="D275">
        <v>0.4</v>
      </c>
      <c r="F275" t="s">
        <v>1100</v>
      </c>
      <c r="G275" t="s">
        <v>988</v>
      </c>
      <c r="H275" t="s">
        <v>989</v>
      </c>
      <c r="I275" t="s">
        <v>416</v>
      </c>
      <c r="J275" t="s">
        <v>44</v>
      </c>
      <c r="K275" t="s">
        <v>990</v>
      </c>
      <c r="L275" t="s">
        <v>630</v>
      </c>
      <c r="M275" t="s">
        <v>48</v>
      </c>
      <c r="N275" t="s">
        <v>991</v>
      </c>
      <c r="O275" t="s">
        <v>892</v>
      </c>
    </row>
    <row r="276" spans="1:19" x14ac:dyDescent="0.2">
      <c r="A276" t="s">
        <v>1083</v>
      </c>
      <c r="B276">
        <f t="shared" si="22"/>
        <v>0.15128593040847199</v>
      </c>
      <c r="C276">
        <f t="shared" si="23"/>
        <v>9.4553706505294995E-3</v>
      </c>
      <c r="D276">
        <v>0.3</v>
      </c>
      <c r="F276" t="s">
        <v>1100</v>
      </c>
      <c r="G276" t="s">
        <v>274</v>
      </c>
      <c r="H276" t="s">
        <v>75</v>
      </c>
      <c r="I276" t="s">
        <v>992</v>
      </c>
      <c r="J276" t="s">
        <v>628</v>
      </c>
      <c r="K276" t="s">
        <v>993</v>
      </c>
      <c r="L276" t="s">
        <v>630</v>
      </c>
      <c r="M276" t="s">
        <v>48</v>
      </c>
      <c r="N276" t="s">
        <v>994</v>
      </c>
      <c r="O276" t="s">
        <v>52</v>
      </c>
      <c r="P276" t="s">
        <v>465</v>
      </c>
      <c r="Q276" t="s">
        <v>103</v>
      </c>
    </row>
    <row r="277" spans="1:19" x14ac:dyDescent="0.2">
      <c r="A277" t="s">
        <v>1083</v>
      </c>
      <c r="B277">
        <f t="shared" si="22"/>
        <v>0.15128593040847199</v>
      </c>
      <c r="C277">
        <f t="shared" si="23"/>
        <v>9.4553706505294995E-3</v>
      </c>
      <c r="D277">
        <v>0.2</v>
      </c>
      <c r="F277" t="s">
        <v>1100</v>
      </c>
      <c r="G277" t="s">
        <v>182</v>
      </c>
      <c r="H277" t="s">
        <v>303</v>
      </c>
      <c r="I277" t="s">
        <v>387</v>
      </c>
      <c r="J277" t="s">
        <v>250</v>
      </c>
      <c r="K277" t="s">
        <v>48</v>
      </c>
      <c r="L277" t="s">
        <v>995</v>
      </c>
      <c r="M277" t="s">
        <v>58</v>
      </c>
      <c r="N277" t="s">
        <v>48</v>
      </c>
      <c r="O277" t="s">
        <v>996</v>
      </c>
      <c r="P277" t="s">
        <v>158</v>
      </c>
      <c r="Q277" t="s">
        <v>48</v>
      </c>
      <c r="R277" t="s">
        <v>997</v>
      </c>
    </row>
    <row r="278" spans="1:19" x14ac:dyDescent="0.2">
      <c r="A278" t="s">
        <v>1083</v>
      </c>
      <c r="B278">
        <f t="shared" si="22"/>
        <v>0.15128593040847199</v>
      </c>
      <c r="C278">
        <f t="shared" si="23"/>
        <v>9.4553706505294995E-3</v>
      </c>
      <c r="D278">
        <v>9.9999999999999895E-2</v>
      </c>
      <c r="F278" t="s">
        <v>1100</v>
      </c>
      <c r="G278" t="s">
        <v>72</v>
      </c>
      <c r="H278" t="s">
        <v>916</v>
      </c>
      <c r="I278" t="s">
        <v>662</v>
      </c>
      <c r="J278" t="s">
        <v>224</v>
      </c>
      <c r="K278" t="s">
        <v>85</v>
      </c>
      <c r="L278" t="s">
        <v>215</v>
      </c>
      <c r="M278" t="s">
        <v>896</v>
      </c>
      <c r="N278" t="s">
        <v>48</v>
      </c>
      <c r="O278" t="s">
        <v>998</v>
      </c>
      <c r="P278" t="s">
        <v>158</v>
      </c>
      <c r="Q278" t="s">
        <v>48</v>
      </c>
      <c r="R278" t="s">
        <v>284</v>
      </c>
    </row>
    <row r="279" spans="1:19" x14ac:dyDescent="0.2">
      <c r="A279" t="s">
        <v>1083</v>
      </c>
      <c r="B279">
        <f t="shared" si="22"/>
        <v>0.15128593040847199</v>
      </c>
      <c r="C279">
        <f t="shared" si="23"/>
        <v>9.4553706505294995E-3</v>
      </c>
      <c r="D279">
        <v>0</v>
      </c>
      <c r="F279" t="s">
        <v>1100</v>
      </c>
      <c r="G279" t="s">
        <v>943</v>
      </c>
      <c r="H279" t="s">
        <v>626</v>
      </c>
      <c r="I279" t="s">
        <v>474</v>
      </c>
      <c r="J279" t="s">
        <v>101</v>
      </c>
      <c r="K279" t="s">
        <v>193</v>
      </c>
      <c r="L279" t="s">
        <v>332</v>
      </c>
      <c r="M279" t="s">
        <v>999</v>
      </c>
      <c r="N279" t="s">
        <v>41</v>
      </c>
      <c r="O279" t="s">
        <v>48</v>
      </c>
      <c r="P279" t="s">
        <v>671</v>
      </c>
      <c r="Q279" t="s">
        <v>175</v>
      </c>
    </row>
    <row r="280" spans="1:19" x14ac:dyDescent="0.2">
      <c r="A280" t="s">
        <v>1083</v>
      </c>
      <c r="B280">
        <f t="shared" si="22"/>
        <v>0.15128593040847199</v>
      </c>
      <c r="C280">
        <f t="shared" si="23"/>
        <v>9.4553706505294995E-3</v>
      </c>
      <c r="D280">
        <v>-0.1</v>
      </c>
      <c r="F280" t="s">
        <v>1100</v>
      </c>
      <c r="G280" t="s">
        <v>72</v>
      </c>
      <c r="H280" t="s">
        <v>931</v>
      </c>
      <c r="I280" t="s">
        <v>387</v>
      </c>
      <c r="J280" t="s">
        <v>250</v>
      </c>
      <c r="K280" t="s">
        <v>465</v>
      </c>
      <c r="L280" t="s">
        <v>979</v>
      </c>
      <c r="M280" t="s">
        <v>917</v>
      </c>
      <c r="N280" t="s">
        <v>48</v>
      </c>
      <c r="O280" t="s">
        <v>1000</v>
      </c>
      <c r="P280" t="s">
        <v>41</v>
      </c>
      <c r="Q280" t="s">
        <v>48</v>
      </c>
      <c r="R280" t="s">
        <v>1001</v>
      </c>
    </row>
    <row r="281" spans="1:19" x14ac:dyDescent="0.2">
      <c r="A281" t="s">
        <v>1083</v>
      </c>
      <c r="B281">
        <f t="shared" si="22"/>
        <v>0.15128593040847199</v>
      </c>
      <c r="C281">
        <f t="shared" si="23"/>
        <v>9.4553706505294995E-3</v>
      </c>
      <c r="D281">
        <v>-0.2</v>
      </c>
      <c r="F281" t="s">
        <v>1100</v>
      </c>
      <c r="G281" t="s">
        <v>297</v>
      </c>
      <c r="H281" t="s">
        <v>247</v>
      </c>
      <c r="I281" t="s">
        <v>83</v>
      </c>
      <c r="J281" t="s">
        <v>52</v>
      </c>
      <c r="K281" t="s">
        <v>1002</v>
      </c>
      <c r="L281" t="s">
        <v>186</v>
      </c>
      <c r="M281" t="s">
        <v>1003</v>
      </c>
      <c r="N281" t="s">
        <v>115</v>
      </c>
      <c r="O281" t="s">
        <v>797</v>
      </c>
      <c r="P281" t="s">
        <v>550</v>
      </c>
    </row>
    <row r="282" spans="1:19" x14ac:dyDescent="0.2">
      <c r="A282" t="s">
        <v>1084</v>
      </c>
      <c r="B282">
        <f>1/10.68</f>
        <v>9.3632958801498134E-2</v>
      </c>
      <c r="C282">
        <f>1/16/10.68</f>
        <v>5.8520599250936334E-3</v>
      </c>
      <c r="D282">
        <v>1.7</v>
      </c>
      <c r="F282" t="s">
        <v>1100</v>
      </c>
      <c r="G282" t="s">
        <v>72</v>
      </c>
      <c r="H282" t="s">
        <v>899</v>
      </c>
      <c r="I282" t="s">
        <v>387</v>
      </c>
      <c r="J282" t="s">
        <v>250</v>
      </c>
      <c r="K282" t="s">
        <v>186</v>
      </c>
      <c r="L282" t="s">
        <v>1005</v>
      </c>
      <c r="M282" t="s">
        <v>310</v>
      </c>
      <c r="N282" t="s">
        <v>48</v>
      </c>
      <c r="O282" t="s">
        <v>1006</v>
      </c>
      <c r="P282" t="s">
        <v>282</v>
      </c>
      <c r="Q282" t="s">
        <v>48</v>
      </c>
      <c r="R282" t="s">
        <v>974</v>
      </c>
    </row>
    <row r="283" spans="1:19" x14ac:dyDescent="0.2">
      <c r="A283" t="s">
        <v>1084</v>
      </c>
      <c r="B283">
        <f t="shared" ref="B283:B301" si="24">1/10.68</f>
        <v>9.3632958801498134E-2</v>
      </c>
      <c r="C283">
        <f t="shared" ref="C283:C301" si="25">1/16/10.68</f>
        <v>5.8520599250936334E-3</v>
      </c>
      <c r="D283">
        <v>1.6</v>
      </c>
      <c r="F283" t="s">
        <v>1100</v>
      </c>
      <c r="G283" t="s">
        <v>61</v>
      </c>
      <c r="H283" t="s">
        <v>114</v>
      </c>
      <c r="I283" t="s">
        <v>121</v>
      </c>
      <c r="J283" t="s">
        <v>893</v>
      </c>
      <c r="K283" t="s">
        <v>733</v>
      </c>
      <c r="L283" t="s">
        <v>143</v>
      </c>
      <c r="M283" t="s">
        <v>315</v>
      </c>
      <c r="N283" t="s">
        <v>1007</v>
      </c>
      <c r="O283" t="s">
        <v>52</v>
      </c>
      <c r="P283" t="s">
        <v>48</v>
      </c>
      <c r="Q283" t="s">
        <v>1008</v>
      </c>
    </row>
    <row r="284" spans="1:19" x14ac:dyDescent="0.2">
      <c r="A284" t="s">
        <v>1084</v>
      </c>
      <c r="B284">
        <f t="shared" si="24"/>
        <v>9.3632958801498134E-2</v>
      </c>
      <c r="C284">
        <f t="shared" si="25"/>
        <v>5.8520599250936334E-3</v>
      </c>
      <c r="D284">
        <v>1.5</v>
      </c>
      <c r="F284" t="s">
        <v>1100</v>
      </c>
      <c r="G284" t="s">
        <v>318</v>
      </c>
      <c r="H284" t="s">
        <v>363</v>
      </c>
      <c r="I284" t="s">
        <v>387</v>
      </c>
      <c r="J284" t="s">
        <v>224</v>
      </c>
      <c r="K284" t="s">
        <v>250</v>
      </c>
      <c r="L284" t="s">
        <v>48</v>
      </c>
      <c r="M284" t="s">
        <v>981</v>
      </c>
      <c r="N284" t="s">
        <v>340</v>
      </c>
      <c r="O284" t="s">
        <v>48</v>
      </c>
      <c r="P284" t="s">
        <v>971</v>
      </c>
      <c r="Q284" t="s">
        <v>158</v>
      </c>
      <c r="R284" t="s">
        <v>48</v>
      </c>
      <c r="S284" t="s">
        <v>1009</v>
      </c>
    </row>
    <row r="285" spans="1:19" x14ac:dyDescent="0.2">
      <c r="A285" t="s">
        <v>1084</v>
      </c>
      <c r="B285">
        <f t="shared" si="24"/>
        <v>9.3632958801498134E-2</v>
      </c>
      <c r="C285">
        <f t="shared" si="25"/>
        <v>5.8520599250936334E-3</v>
      </c>
      <c r="D285">
        <v>1.4</v>
      </c>
      <c r="F285" t="s">
        <v>1100</v>
      </c>
      <c r="G285" t="s">
        <v>905</v>
      </c>
      <c r="H285" t="s">
        <v>924</v>
      </c>
      <c r="I285" t="s">
        <v>1010</v>
      </c>
      <c r="J285" t="s">
        <v>1</v>
      </c>
      <c r="K285" t="s">
        <v>969</v>
      </c>
      <c r="L285" t="s">
        <v>121</v>
      </c>
      <c r="M285" t="s">
        <v>191</v>
      </c>
      <c r="N285" t="s">
        <v>516</v>
      </c>
      <c r="O285" t="s">
        <v>57</v>
      </c>
      <c r="P285" t="s">
        <v>1</v>
      </c>
      <c r="Q285" t="s">
        <v>120</v>
      </c>
      <c r="R285" t="s">
        <v>121</v>
      </c>
      <c r="S285" t="s">
        <v>343</v>
      </c>
    </row>
    <row r="286" spans="1:19" x14ac:dyDescent="0.2">
      <c r="A286" t="s">
        <v>1084</v>
      </c>
      <c r="B286">
        <f t="shared" si="24"/>
        <v>9.3632958801498134E-2</v>
      </c>
      <c r="C286">
        <f t="shared" si="25"/>
        <v>5.8520599250936334E-3</v>
      </c>
      <c r="D286">
        <v>1.3</v>
      </c>
      <c r="F286" t="s">
        <v>1100</v>
      </c>
      <c r="G286" t="s">
        <v>72</v>
      </c>
      <c r="H286" t="s">
        <v>779</v>
      </c>
      <c r="I286" t="s">
        <v>387</v>
      </c>
      <c r="J286" t="s">
        <v>250</v>
      </c>
      <c r="K286" t="s">
        <v>680</v>
      </c>
      <c r="L286" t="s">
        <v>1011</v>
      </c>
      <c r="M286" t="s">
        <v>298</v>
      </c>
      <c r="N286" t="s">
        <v>48</v>
      </c>
      <c r="O286" t="s">
        <v>1012</v>
      </c>
      <c r="P286" t="s">
        <v>158</v>
      </c>
      <c r="Q286" t="s">
        <v>48</v>
      </c>
      <c r="R286" t="s">
        <v>518</v>
      </c>
    </row>
    <row r="287" spans="1:19" x14ac:dyDescent="0.2">
      <c r="A287" t="s">
        <v>1084</v>
      </c>
      <c r="B287">
        <f t="shared" si="24"/>
        <v>9.3632958801498134E-2</v>
      </c>
      <c r="C287">
        <f t="shared" si="25"/>
        <v>5.8520599250936334E-3</v>
      </c>
      <c r="D287">
        <v>1.2</v>
      </c>
      <c r="F287" t="s">
        <v>1100</v>
      </c>
      <c r="G287" t="s">
        <v>841</v>
      </c>
      <c r="H287" t="s">
        <v>940</v>
      </c>
      <c r="I287" t="s">
        <v>460</v>
      </c>
      <c r="J287" t="s">
        <v>67</v>
      </c>
      <c r="K287" t="s">
        <v>48</v>
      </c>
      <c r="L287" t="s">
        <v>890</v>
      </c>
      <c r="M287" t="s">
        <v>586</v>
      </c>
      <c r="N287" t="s">
        <v>48</v>
      </c>
      <c r="O287" t="s">
        <v>1013</v>
      </c>
      <c r="P287" t="s">
        <v>672</v>
      </c>
      <c r="Q287" t="s">
        <v>48</v>
      </c>
      <c r="R287" t="s">
        <v>1014</v>
      </c>
    </row>
    <row r="288" spans="1:19" x14ac:dyDescent="0.2">
      <c r="A288" t="s">
        <v>1084</v>
      </c>
      <c r="B288">
        <f t="shared" si="24"/>
        <v>9.3632958801498134E-2</v>
      </c>
      <c r="C288">
        <f t="shared" si="25"/>
        <v>5.8520599250936334E-3</v>
      </c>
      <c r="D288">
        <v>1.1000000000000001</v>
      </c>
      <c r="F288" t="s">
        <v>1100</v>
      </c>
      <c r="G288" t="s">
        <v>318</v>
      </c>
      <c r="H288" t="s">
        <v>666</v>
      </c>
      <c r="I288" t="s">
        <v>662</v>
      </c>
      <c r="J288" t="s">
        <v>101</v>
      </c>
      <c r="K288" t="s">
        <v>1</v>
      </c>
      <c r="L288" t="s">
        <v>519</v>
      </c>
      <c r="M288" t="s">
        <v>711</v>
      </c>
      <c r="N288" t="s">
        <v>177</v>
      </c>
      <c r="O288" t="s">
        <v>79</v>
      </c>
      <c r="P288" t="s">
        <v>612</v>
      </c>
      <c r="Q288" t="s">
        <v>712</v>
      </c>
    </row>
    <row r="289" spans="1:19" x14ac:dyDescent="0.2">
      <c r="A289" t="s">
        <v>1084</v>
      </c>
      <c r="B289">
        <f t="shared" si="24"/>
        <v>9.3632958801498134E-2</v>
      </c>
      <c r="C289">
        <f t="shared" si="25"/>
        <v>5.8520599250936334E-3</v>
      </c>
      <c r="D289">
        <v>1</v>
      </c>
      <c r="F289" t="s">
        <v>1100</v>
      </c>
      <c r="G289" t="s">
        <v>841</v>
      </c>
      <c r="H289" t="s">
        <v>1015</v>
      </c>
      <c r="I289" t="s">
        <v>460</v>
      </c>
      <c r="J289" t="s">
        <v>67</v>
      </c>
      <c r="K289" t="s">
        <v>68</v>
      </c>
      <c r="L289" t="s">
        <v>504</v>
      </c>
      <c r="M289" t="s">
        <v>52</v>
      </c>
      <c r="N289" t="s">
        <v>1016</v>
      </c>
      <c r="O289" t="s">
        <v>147</v>
      </c>
      <c r="P289" t="s">
        <v>85</v>
      </c>
      <c r="Q289" t="s">
        <v>346</v>
      </c>
      <c r="R289" t="s">
        <v>442</v>
      </c>
      <c r="S289" t="s">
        <v>306</v>
      </c>
    </row>
    <row r="290" spans="1:19" x14ac:dyDescent="0.2">
      <c r="A290" t="s">
        <v>1084</v>
      </c>
      <c r="B290">
        <f t="shared" si="24"/>
        <v>9.3632958801498134E-2</v>
      </c>
      <c r="C290">
        <f t="shared" si="25"/>
        <v>5.8520599250936334E-3</v>
      </c>
      <c r="D290">
        <v>0.90000000000000102</v>
      </c>
      <c r="F290" t="s">
        <v>1100</v>
      </c>
      <c r="G290" t="s">
        <v>182</v>
      </c>
      <c r="H290" t="s">
        <v>1017</v>
      </c>
      <c r="I290" t="s">
        <v>662</v>
      </c>
      <c r="J290" t="s">
        <v>109</v>
      </c>
      <c r="K290" t="s">
        <v>48</v>
      </c>
      <c r="L290" t="s">
        <v>1018</v>
      </c>
      <c r="M290" t="s">
        <v>58</v>
      </c>
      <c r="N290" t="s">
        <v>48</v>
      </c>
      <c r="O290" t="s">
        <v>1019</v>
      </c>
      <c r="P290" t="s">
        <v>536</v>
      </c>
      <c r="Q290" t="s">
        <v>48</v>
      </c>
      <c r="R290" t="s">
        <v>1020</v>
      </c>
    </row>
    <row r="291" spans="1:19" x14ac:dyDescent="0.2">
      <c r="A291" t="s">
        <v>1084</v>
      </c>
      <c r="B291">
        <f t="shared" si="24"/>
        <v>9.3632958801498134E-2</v>
      </c>
      <c r="C291">
        <f t="shared" si="25"/>
        <v>5.8520599250936334E-3</v>
      </c>
      <c r="D291">
        <v>0.80000000000000104</v>
      </c>
      <c r="F291" t="s">
        <v>1100</v>
      </c>
      <c r="G291" t="s">
        <v>72</v>
      </c>
      <c r="H291" t="s">
        <v>938</v>
      </c>
      <c r="I291" t="s">
        <v>460</v>
      </c>
      <c r="J291" t="s">
        <v>67</v>
      </c>
      <c r="K291" t="s">
        <v>68</v>
      </c>
      <c r="L291" t="s">
        <v>137</v>
      </c>
      <c r="M291" t="s">
        <v>1021</v>
      </c>
      <c r="N291" t="s">
        <v>48</v>
      </c>
      <c r="O291" t="s">
        <v>1022</v>
      </c>
      <c r="P291" t="s">
        <v>106</v>
      </c>
      <c r="Q291" t="s">
        <v>42</v>
      </c>
      <c r="R291" t="s">
        <v>750</v>
      </c>
    </row>
    <row r="292" spans="1:19" x14ac:dyDescent="0.2">
      <c r="A292" t="s">
        <v>1084</v>
      </c>
      <c r="B292">
        <f t="shared" si="24"/>
        <v>9.3632958801498134E-2</v>
      </c>
      <c r="C292">
        <f t="shared" si="25"/>
        <v>5.8520599250936334E-3</v>
      </c>
      <c r="D292">
        <v>0.70000000000000095</v>
      </c>
      <c r="F292" t="s">
        <v>1100</v>
      </c>
      <c r="G292" t="s">
        <v>274</v>
      </c>
      <c r="H292" t="s">
        <v>75</v>
      </c>
      <c r="I292" t="s">
        <v>885</v>
      </c>
      <c r="J292" t="s">
        <v>886</v>
      </c>
      <c r="K292" t="s">
        <v>629</v>
      </c>
      <c r="L292" t="s">
        <v>630</v>
      </c>
      <c r="M292" t="s">
        <v>48</v>
      </c>
      <c r="N292" t="s">
        <v>770</v>
      </c>
      <c r="O292" t="s">
        <v>52</v>
      </c>
      <c r="P292" t="s">
        <v>680</v>
      </c>
      <c r="Q292" t="s">
        <v>148</v>
      </c>
      <c r="R292" t="s">
        <v>256</v>
      </c>
    </row>
    <row r="293" spans="1:19" x14ac:dyDescent="0.2">
      <c r="A293" t="s">
        <v>1084</v>
      </c>
      <c r="B293">
        <f t="shared" si="24"/>
        <v>9.3632958801498134E-2</v>
      </c>
      <c r="C293">
        <f t="shared" si="25"/>
        <v>5.8520599250936334E-3</v>
      </c>
      <c r="D293">
        <v>0.6</v>
      </c>
      <c r="F293" t="s">
        <v>1100</v>
      </c>
      <c r="G293" t="s">
        <v>72</v>
      </c>
      <c r="H293" t="s">
        <v>1023</v>
      </c>
      <c r="I293" t="s">
        <v>662</v>
      </c>
      <c r="J293" t="s">
        <v>109</v>
      </c>
      <c r="K293" t="s">
        <v>52</v>
      </c>
      <c r="L293" t="s">
        <v>967</v>
      </c>
      <c r="M293" t="s">
        <v>521</v>
      </c>
      <c r="N293" t="s">
        <v>1024</v>
      </c>
      <c r="O293" t="s">
        <v>884</v>
      </c>
      <c r="P293" t="s">
        <v>177</v>
      </c>
      <c r="Q293" t="s">
        <v>1025</v>
      </c>
    </row>
    <row r="294" spans="1:19" x14ac:dyDescent="0.2">
      <c r="A294" t="s">
        <v>1084</v>
      </c>
      <c r="B294">
        <f t="shared" si="24"/>
        <v>9.3632958801498134E-2</v>
      </c>
      <c r="C294">
        <f t="shared" si="25"/>
        <v>5.8520599250936334E-3</v>
      </c>
      <c r="D294">
        <v>0.5</v>
      </c>
      <c r="F294" t="s">
        <v>1100</v>
      </c>
      <c r="G294" t="s">
        <v>318</v>
      </c>
      <c r="H294" t="s">
        <v>910</v>
      </c>
      <c r="I294" t="s">
        <v>460</v>
      </c>
      <c r="J294" t="s">
        <v>67</v>
      </c>
      <c r="K294" t="s">
        <v>101</v>
      </c>
      <c r="L294" t="s">
        <v>193</v>
      </c>
      <c r="M294" t="s">
        <v>315</v>
      </c>
      <c r="N294" t="s">
        <v>982</v>
      </c>
      <c r="O294" t="s">
        <v>52</v>
      </c>
      <c r="P294" t="s">
        <v>48</v>
      </c>
      <c r="Q294" t="s">
        <v>1026</v>
      </c>
      <c r="R294" t="s">
        <v>657</v>
      </c>
      <c r="S294" t="s">
        <v>921</v>
      </c>
    </row>
    <row r="295" spans="1:19" x14ac:dyDescent="0.2">
      <c r="A295" t="s">
        <v>1084</v>
      </c>
      <c r="B295">
        <f t="shared" si="24"/>
        <v>9.3632958801498134E-2</v>
      </c>
      <c r="C295">
        <f t="shared" si="25"/>
        <v>5.8520599250936334E-3</v>
      </c>
      <c r="D295">
        <v>0.4</v>
      </c>
      <c r="F295" t="s">
        <v>1100</v>
      </c>
      <c r="G295" t="s">
        <v>926</v>
      </c>
      <c r="H295" t="s">
        <v>1017</v>
      </c>
      <c r="I295" t="s">
        <v>387</v>
      </c>
      <c r="J295" t="s">
        <v>250</v>
      </c>
      <c r="K295" t="s">
        <v>193</v>
      </c>
      <c r="L295" t="s">
        <v>48</v>
      </c>
      <c r="M295" t="s">
        <v>970</v>
      </c>
      <c r="N295" t="s">
        <v>917</v>
      </c>
      <c r="O295" t="s">
        <v>48</v>
      </c>
      <c r="P295" t="s">
        <v>1027</v>
      </c>
      <c r="Q295" t="s">
        <v>106</v>
      </c>
      <c r="R295" t="s">
        <v>48</v>
      </c>
      <c r="S295" t="s">
        <v>234</v>
      </c>
    </row>
    <row r="296" spans="1:19" x14ac:dyDescent="0.2">
      <c r="A296" t="s">
        <v>1084</v>
      </c>
      <c r="B296">
        <f t="shared" si="24"/>
        <v>9.3632958801498134E-2</v>
      </c>
      <c r="C296">
        <f t="shared" si="25"/>
        <v>5.8520599250936334E-3</v>
      </c>
      <c r="D296">
        <v>0.3</v>
      </c>
      <c r="F296" t="s">
        <v>1100</v>
      </c>
      <c r="G296" t="s">
        <v>841</v>
      </c>
      <c r="H296" t="s">
        <v>363</v>
      </c>
      <c r="I296" t="s">
        <v>662</v>
      </c>
      <c r="J296" t="s">
        <v>224</v>
      </c>
      <c r="K296" t="s">
        <v>48</v>
      </c>
      <c r="L296" t="s">
        <v>1028</v>
      </c>
      <c r="M296" t="s">
        <v>58</v>
      </c>
      <c r="N296" t="s">
        <v>48</v>
      </c>
      <c r="O296" t="s">
        <v>66</v>
      </c>
      <c r="P296" t="s">
        <v>158</v>
      </c>
      <c r="Q296" t="s">
        <v>48</v>
      </c>
      <c r="R296" t="s">
        <v>952</v>
      </c>
    </row>
    <row r="297" spans="1:19" x14ac:dyDescent="0.2">
      <c r="A297" t="s">
        <v>1084</v>
      </c>
      <c r="B297">
        <f t="shared" si="24"/>
        <v>9.3632958801498134E-2</v>
      </c>
      <c r="C297">
        <f t="shared" si="25"/>
        <v>5.8520599250936334E-3</v>
      </c>
      <c r="D297">
        <v>0.2</v>
      </c>
      <c r="F297" t="s">
        <v>1100</v>
      </c>
      <c r="G297" t="s">
        <v>182</v>
      </c>
      <c r="H297" t="s">
        <v>936</v>
      </c>
      <c r="I297" t="s">
        <v>460</v>
      </c>
      <c r="J297" t="s">
        <v>193</v>
      </c>
      <c r="K297" t="s">
        <v>48</v>
      </c>
      <c r="L297" t="s">
        <v>1029</v>
      </c>
      <c r="M297" t="s">
        <v>76</v>
      </c>
      <c r="N297" t="s">
        <v>48</v>
      </c>
      <c r="O297" t="s">
        <v>311</v>
      </c>
      <c r="P297" t="s">
        <v>555</v>
      </c>
      <c r="Q297" t="s">
        <v>52</v>
      </c>
      <c r="R297" t="s">
        <v>48</v>
      </c>
      <c r="S297" t="s">
        <v>518</v>
      </c>
    </row>
    <row r="298" spans="1:19" x14ac:dyDescent="0.2">
      <c r="A298" t="s">
        <v>1084</v>
      </c>
      <c r="B298">
        <f t="shared" si="24"/>
        <v>9.3632958801498134E-2</v>
      </c>
      <c r="C298">
        <f t="shared" si="25"/>
        <v>5.8520599250936334E-3</v>
      </c>
      <c r="D298">
        <v>9.9999999999999895E-2</v>
      </c>
      <c r="F298" t="s">
        <v>1100</v>
      </c>
      <c r="G298" t="s">
        <v>926</v>
      </c>
      <c r="H298" t="s">
        <v>235</v>
      </c>
      <c r="I298" t="s">
        <v>387</v>
      </c>
      <c r="J298" t="s">
        <v>250</v>
      </c>
      <c r="K298" t="s">
        <v>48</v>
      </c>
      <c r="L298" t="s">
        <v>981</v>
      </c>
      <c r="M298" t="s">
        <v>340</v>
      </c>
      <c r="N298" t="s">
        <v>48</v>
      </c>
      <c r="O298" t="s">
        <v>1030</v>
      </c>
      <c r="P298" t="s">
        <v>41</v>
      </c>
      <c r="Q298" t="s">
        <v>48</v>
      </c>
      <c r="R298" t="s">
        <v>1031</v>
      </c>
    </row>
    <row r="299" spans="1:19" x14ac:dyDescent="0.2">
      <c r="A299" t="s">
        <v>1084</v>
      </c>
      <c r="B299">
        <f t="shared" si="24"/>
        <v>9.3632958801498134E-2</v>
      </c>
      <c r="C299">
        <f t="shared" si="25"/>
        <v>5.8520599250936334E-3</v>
      </c>
      <c r="D299">
        <v>0</v>
      </c>
      <c r="F299" t="s">
        <v>1100</v>
      </c>
      <c r="G299" t="s">
        <v>796</v>
      </c>
      <c r="H299" t="s">
        <v>121</v>
      </c>
      <c r="I299" t="s">
        <v>797</v>
      </c>
      <c r="J299" t="s">
        <v>746</v>
      </c>
      <c r="K299" t="s">
        <v>68</v>
      </c>
      <c r="L299" t="s">
        <v>44</v>
      </c>
      <c r="M299" t="s">
        <v>83</v>
      </c>
      <c r="N299" t="s">
        <v>52</v>
      </c>
      <c r="O299" t="s">
        <v>368</v>
      </c>
      <c r="P299" t="s">
        <v>52</v>
      </c>
      <c r="Q299" t="s">
        <v>48</v>
      </c>
      <c r="R299" t="s">
        <v>1032</v>
      </c>
    </row>
    <row r="300" spans="1:19" x14ac:dyDescent="0.2">
      <c r="A300" t="s">
        <v>1084</v>
      </c>
      <c r="B300">
        <f t="shared" si="24"/>
        <v>9.3632958801498134E-2</v>
      </c>
      <c r="C300">
        <f t="shared" si="25"/>
        <v>5.8520599250936334E-3</v>
      </c>
      <c r="D300">
        <v>-0.1</v>
      </c>
      <c r="F300" t="s">
        <v>1100</v>
      </c>
      <c r="G300" t="s">
        <v>905</v>
      </c>
      <c r="H300" t="s">
        <v>906</v>
      </c>
      <c r="I300" t="s">
        <v>460</v>
      </c>
      <c r="J300" t="s">
        <v>67</v>
      </c>
      <c r="K300" t="s">
        <v>68</v>
      </c>
      <c r="L300" t="s">
        <v>504</v>
      </c>
      <c r="M300" t="s">
        <v>52</v>
      </c>
      <c r="N300" t="s">
        <v>1033</v>
      </c>
      <c r="O300" t="s">
        <v>85</v>
      </c>
      <c r="P300" t="s">
        <v>401</v>
      </c>
      <c r="Q300" t="s">
        <v>106</v>
      </c>
      <c r="R300" t="s">
        <v>42</v>
      </c>
      <c r="S300" t="s">
        <v>750</v>
      </c>
    </row>
    <row r="301" spans="1:19" x14ac:dyDescent="0.2">
      <c r="A301" t="s">
        <v>1084</v>
      </c>
      <c r="B301">
        <f t="shared" si="24"/>
        <v>9.3632958801498134E-2</v>
      </c>
      <c r="C301">
        <f t="shared" si="25"/>
        <v>5.8520599250936334E-3</v>
      </c>
      <c r="D301">
        <v>-0.2</v>
      </c>
      <c r="F301" t="s">
        <v>1100</v>
      </c>
      <c r="G301" t="s">
        <v>72</v>
      </c>
      <c r="H301" t="s">
        <v>1034</v>
      </c>
      <c r="I301" t="s">
        <v>976</v>
      </c>
      <c r="J301" t="s">
        <v>67</v>
      </c>
      <c r="K301" t="s">
        <v>465</v>
      </c>
      <c r="L301" t="s">
        <v>949</v>
      </c>
      <c r="M301" t="s">
        <v>896</v>
      </c>
      <c r="N301" t="s">
        <v>48</v>
      </c>
      <c r="O301" t="s">
        <v>1035</v>
      </c>
      <c r="P301" t="s">
        <v>158</v>
      </c>
      <c r="Q301" t="s">
        <v>48</v>
      </c>
      <c r="R301" t="s">
        <v>518</v>
      </c>
    </row>
    <row r="302" spans="1:19" x14ac:dyDescent="0.2">
      <c r="A302" t="s">
        <v>1085</v>
      </c>
      <c r="B302">
        <f>1/16.62</f>
        <v>6.0168471720818288E-2</v>
      </c>
      <c r="C302">
        <f>1/16/16.62</f>
        <v>3.760529482551143E-3</v>
      </c>
      <c r="D302">
        <v>1.7</v>
      </c>
      <c r="F302" t="s">
        <v>1100</v>
      </c>
      <c r="G302" t="s">
        <v>943</v>
      </c>
      <c r="H302" t="s">
        <v>626</v>
      </c>
      <c r="I302" t="s">
        <v>474</v>
      </c>
      <c r="J302" t="s">
        <v>101</v>
      </c>
      <c r="K302" t="s">
        <v>193</v>
      </c>
      <c r="L302" t="s">
        <v>1037</v>
      </c>
      <c r="M302" t="s">
        <v>919</v>
      </c>
      <c r="N302" t="s">
        <v>52</v>
      </c>
      <c r="O302" t="s">
        <v>48</v>
      </c>
      <c r="P302" t="s">
        <v>524</v>
      </c>
      <c r="Q302" t="s">
        <v>892</v>
      </c>
    </row>
    <row r="303" spans="1:19" x14ac:dyDescent="0.2">
      <c r="A303" t="s">
        <v>1085</v>
      </c>
      <c r="B303">
        <f t="shared" ref="B303:B321" si="26">1/16.62</f>
        <v>6.0168471720818288E-2</v>
      </c>
      <c r="C303">
        <f t="shared" ref="C303:C321" si="27">1/16/16.62</f>
        <v>3.760529482551143E-3</v>
      </c>
      <c r="D303">
        <v>1.6</v>
      </c>
      <c r="F303" t="s">
        <v>1100</v>
      </c>
      <c r="G303" t="s">
        <v>926</v>
      </c>
      <c r="H303" t="s">
        <v>1038</v>
      </c>
      <c r="I303" t="s">
        <v>387</v>
      </c>
      <c r="J303" t="s">
        <v>350</v>
      </c>
      <c r="K303" t="s">
        <v>121</v>
      </c>
      <c r="L303" t="s">
        <v>101</v>
      </c>
      <c r="M303" t="s">
        <v>52</v>
      </c>
      <c r="N303" t="s">
        <v>883</v>
      </c>
      <c r="O303" t="s">
        <v>128</v>
      </c>
      <c r="P303" t="s">
        <v>79</v>
      </c>
      <c r="Q303" t="s">
        <v>55</v>
      </c>
      <c r="R303" t="s">
        <v>1039</v>
      </c>
    </row>
    <row r="304" spans="1:19" x14ac:dyDescent="0.2">
      <c r="A304" t="s">
        <v>1085</v>
      </c>
      <c r="B304">
        <f t="shared" si="26"/>
        <v>6.0168471720818288E-2</v>
      </c>
      <c r="C304">
        <f t="shared" si="27"/>
        <v>3.760529482551143E-3</v>
      </c>
      <c r="D304">
        <v>1.5</v>
      </c>
      <c r="F304" t="s">
        <v>1100</v>
      </c>
      <c r="G304" t="s">
        <v>210</v>
      </c>
      <c r="H304" t="s">
        <v>409</v>
      </c>
      <c r="I304" t="s">
        <v>744</v>
      </c>
      <c r="J304" t="s">
        <v>68</v>
      </c>
      <c r="K304" t="s">
        <v>144</v>
      </c>
      <c r="L304" t="s">
        <v>560</v>
      </c>
      <c r="M304" t="s">
        <v>52</v>
      </c>
      <c r="N304" t="s">
        <v>48</v>
      </c>
      <c r="O304" t="s">
        <v>1040</v>
      </c>
      <c r="P304" t="s">
        <v>306</v>
      </c>
    </row>
    <row r="305" spans="1:19" x14ac:dyDescent="0.2">
      <c r="A305" t="s">
        <v>1085</v>
      </c>
      <c r="B305">
        <f t="shared" si="26"/>
        <v>6.0168471720818288E-2</v>
      </c>
      <c r="C305">
        <f t="shared" si="27"/>
        <v>3.760529482551143E-3</v>
      </c>
      <c r="D305">
        <v>1.4</v>
      </c>
      <c r="F305" t="s">
        <v>1100</v>
      </c>
      <c r="G305" t="s">
        <v>72</v>
      </c>
      <c r="H305" t="s">
        <v>984</v>
      </c>
      <c r="I305" t="s">
        <v>511</v>
      </c>
      <c r="J305" t="s">
        <v>1</v>
      </c>
      <c r="K305" t="s">
        <v>1041</v>
      </c>
      <c r="L305" t="s">
        <v>1042</v>
      </c>
      <c r="M305" t="s">
        <v>47</v>
      </c>
      <c r="N305" t="s">
        <v>1</v>
      </c>
      <c r="O305" t="s">
        <v>1043</v>
      </c>
      <c r="P305" t="s">
        <v>656</v>
      </c>
      <c r="Q305" t="s">
        <v>1044</v>
      </c>
      <c r="R305" t="s">
        <v>961</v>
      </c>
      <c r="S305" t="s">
        <v>658</v>
      </c>
    </row>
    <row r="306" spans="1:19" x14ac:dyDescent="0.2">
      <c r="A306" t="s">
        <v>1085</v>
      </c>
      <c r="B306">
        <f t="shared" si="26"/>
        <v>6.0168471720818288E-2</v>
      </c>
      <c r="C306">
        <f t="shared" si="27"/>
        <v>3.760529482551143E-3</v>
      </c>
      <c r="D306">
        <v>1.3</v>
      </c>
      <c r="F306" t="s">
        <v>1100</v>
      </c>
      <c r="G306" t="s">
        <v>318</v>
      </c>
      <c r="H306" t="s">
        <v>1045</v>
      </c>
      <c r="I306" t="s">
        <v>460</v>
      </c>
      <c r="J306" t="s">
        <v>48</v>
      </c>
      <c r="K306" t="s">
        <v>459</v>
      </c>
      <c r="L306" t="s">
        <v>298</v>
      </c>
      <c r="M306" t="s">
        <v>48</v>
      </c>
      <c r="N306" t="s">
        <v>1046</v>
      </c>
      <c r="O306" t="s">
        <v>106</v>
      </c>
      <c r="P306" t="s">
        <v>48</v>
      </c>
      <c r="Q306" t="s">
        <v>925</v>
      </c>
    </row>
    <row r="307" spans="1:19" x14ac:dyDescent="0.2">
      <c r="A307" t="s">
        <v>1085</v>
      </c>
      <c r="B307">
        <f t="shared" si="26"/>
        <v>6.0168471720818288E-2</v>
      </c>
      <c r="C307">
        <f t="shared" si="27"/>
        <v>3.760529482551143E-3</v>
      </c>
      <c r="D307">
        <v>1.2</v>
      </c>
      <c r="F307" t="s">
        <v>1100</v>
      </c>
      <c r="G307" t="s">
        <v>263</v>
      </c>
      <c r="H307" t="s">
        <v>1047</v>
      </c>
      <c r="I307" t="s">
        <v>211</v>
      </c>
      <c r="J307" t="s">
        <v>153</v>
      </c>
      <c r="K307" t="s">
        <v>48</v>
      </c>
      <c r="L307" t="s">
        <v>986</v>
      </c>
      <c r="M307" t="s">
        <v>489</v>
      </c>
      <c r="N307" t="s">
        <v>63</v>
      </c>
      <c r="O307" t="s">
        <v>75</v>
      </c>
      <c r="P307" t="s">
        <v>769</v>
      </c>
    </row>
    <row r="308" spans="1:19" x14ac:dyDescent="0.2">
      <c r="A308" t="s">
        <v>1085</v>
      </c>
      <c r="B308">
        <f t="shared" si="26"/>
        <v>6.0168471720818288E-2</v>
      </c>
      <c r="C308">
        <f t="shared" si="27"/>
        <v>3.760529482551143E-3</v>
      </c>
      <c r="D308">
        <v>1.1000000000000001</v>
      </c>
      <c r="F308" t="s">
        <v>1100</v>
      </c>
      <c r="G308" t="s">
        <v>926</v>
      </c>
      <c r="H308" t="s">
        <v>339</v>
      </c>
      <c r="I308" t="s">
        <v>387</v>
      </c>
      <c r="J308" t="s">
        <v>224</v>
      </c>
      <c r="K308" t="s">
        <v>609</v>
      </c>
      <c r="L308" t="s">
        <v>48</v>
      </c>
      <c r="M308" t="s">
        <v>1048</v>
      </c>
      <c r="N308" t="s">
        <v>58</v>
      </c>
      <c r="O308" t="s">
        <v>48</v>
      </c>
      <c r="P308" t="s">
        <v>1049</v>
      </c>
      <c r="Q308" t="s">
        <v>97</v>
      </c>
    </row>
    <row r="309" spans="1:19" x14ac:dyDescent="0.2">
      <c r="A309" t="s">
        <v>1085</v>
      </c>
      <c r="B309">
        <f t="shared" si="26"/>
        <v>6.0168471720818288E-2</v>
      </c>
      <c r="C309">
        <f t="shared" si="27"/>
        <v>3.760529482551143E-3</v>
      </c>
      <c r="D309">
        <v>1</v>
      </c>
      <c r="F309" t="s">
        <v>1100</v>
      </c>
      <c r="G309" t="s">
        <v>72</v>
      </c>
      <c r="H309" t="s">
        <v>882</v>
      </c>
      <c r="I309" t="s">
        <v>460</v>
      </c>
      <c r="J309" t="s">
        <v>67</v>
      </c>
      <c r="K309" t="s">
        <v>101</v>
      </c>
      <c r="L309" t="s">
        <v>315</v>
      </c>
      <c r="M309" t="s">
        <v>508</v>
      </c>
      <c r="N309" t="s">
        <v>533</v>
      </c>
      <c r="O309" t="s">
        <v>884</v>
      </c>
      <c r="P309" t="s">
        <v>177</v>
      </c>
      <c r="Q309" t="s">
        <v>1025</v>
      </c>
    </row>
    <row r="310" spans="1:19" x14ac:dyDescent="0.2">
      <c r="A310" t="s">
        <v>1085</v>
      </c>
      <c r="B310">
        <f t="shared" si="26"/>
        <v>6.0168471720818288E-2</v>
      </c>
      <c r="C310">
        <f t="shared" si="27"/>
        <v>3.760529482551143E-3</v>
      </c>
      <c r="D310">
        <v>0.90000000000000102</v>
      </c>
      <c r="F310" t="s">
        <v>1100</v>
      </c>
      <c r="G310" t="s">
        <v>182</v>
      </c>
      <c r="H310" t="s">
        <v>1005</v>
      </c>
      <c r="I310" t="s">
        <v>340</v>
      </c>
      <c r="J310" t="s">
        <v>1</v>
      </c>
      <c r="K310" t="s">
        <v>911</v>
      </c>
      <c r="L310" t="s">
        <v>121</v>
      </c>
      <c r="M310" t="s">
        <v>424</v>
      </c>
      <c r="N310" t="s">
        <v>191</v>
      </c>
      <c r="O310" t="s">
        <v>91</v>
      </c>
      <c r="P310" t="s">
        <v>57</v>
      </c>
      <c r="Q310" t="s">
        <v>424</v>
      </c>
      <c r="R310" t="s">
        <v>125</v>
      </c>
    </row>
    <row r="311" spans="1:19" x14ac:dyDescent="0.2">
      <c r="A311" t="s">
        <v>1085</v>
      </c>
      <c r="B311">
        <f t="shared" si="26"/>
        <v>6.0168471720818288E-2</v>
      </c>
      <c r="C311">
        <f t="shared" si="27"/>
        <v>3.760529482551143E-3</v>
      </c>
      <c r="D311">
        <v>0.80000000000000104</v>
      </c>
      <c r="F311" t="s">
        <v>1100</v>
      </c>
      <c r="G311" t="s">
        <v>72</v>
      </c>
      <c r="H311" t="s">
        <v>899</v>
      </c>
      <c r="I311" t="s">
        <v>387</v>
      </c>
      <c r="J311" t="s">
        <v>250</v>
      </c>
      <c r="K311" t="s">
        <v>465</v>
      </c>
      <c r="L311" t="s">
        <v>477</v>
      </c>
      <c r="M311" t="s">
        <v>58</v>
      </c>
      <c r="N311" t="s">
        <v>48</v>
      </c>
      <c r="O311" t="s">
        <v>1050</v>
      </c>
      <c r="P311" t="s">
        <v>536</v>
      </c>
      <c r="Q311" t="s">
        <v>48</v>
      </c>
      <c r="R311" t="s">
        <v>974</v>
      </c>
    </row>
    <row r="312" spans="1:19" x14ac:dyDescent="0.2">
      <c r="A312" t="s">
        <v>1085</v>
      </c>
      <c r="B312">
        <f t="shared" si="26"/>
        <v>6.0168471720818288E-2</v>
      </c>
      <c r="C312">
        <f t="shared" si="27"/>
        <v>3.760529482551143E-3</v>
      </c>
      <c r="D312">
        <v>0.70000000000000095</v>
      </c>
      <c r="F312" t="s">
        <v>1100</v>
      </c>
      <c r="G312" t="s">
        <v>263</v>
      </c>
      <c r="H312" t="s">
        <v>779</v>
      </c>
      <c r="I312" t="s">
        <v>958</v>
      </c>
      <c r="J312" t="s">
        <v>1</v>
      </c>
      <c r="K312" t="s">
        <v>588</v>
      </c>
      <c r="L312" t="s">
        <v>47</v>
      </c>
      <c r="M312" t="s">
        <v>1</v>
      </c>
      <c r="N312" t="s">
        <v>285</v>
      </c>
      <c r="O312" t="s">
        <v>959</v>
      </c>
      <c r="P312" t="s">
        <v>960</v>
      </c>
      <c r="Q312" t="s">
        <v>282</v>
      </c>
      <c r="R312" t="s">
        <v>961</v>
      </c>
      <c r="S312" t="s">
        <v>1051</v>
      </c>
    </row>
    <row r="313" spans="1:19" x14ac:dyDescent="0.2">
      <c r="A313" t="s">
        <v>1085</v>
      </c>
      <c r="B313">
        <f t="shared" si="26"/>
        <v>6.0168471720818288E-2</v>
      </c>
      <c r="C313">
        <f t="shared" si="27"/>
        <v>3.760529482551143E-3</v>
      </c>
      <c r="D313">
        <v>0.6</v>
      </c>
      <c r="F313" t="s">
        <v>1100</v>
      </c>
      <c r="G313" t="s">
        <v>1052</v>
      </c>
      <c r="H313" t="s">
        <v>585</v>
      </c>
      <c r="I313" t="s">
        <v>94</v>
      </c>
      <c r="J313" t="s">
        <v>1053</v>
      </c>
      <c r="K313" t="s">
        <v>416</v>
      </c>
      <c r="L313" t="s">
        <v>137</v>
      </c>
      <c r="M313" t="s">
        <v>1054</v>
      </c>
      <c r="N313" t="s">
        <v>52</v>
      </c>
      <c r="O313" t="s">
        <v>48</v>
      </c>
      <c r="P313" t="s">
        <v>1055</v>
      </c>
      <c r="Q313" t="s">
        <v>175</v>
      </c>
    </row>
    <row r="314" spans="1:19" x14ac:dyDescent="0.2">
      <c r="A314" t="s">
        <v>1085</v>
      </c>
      <c r="B314">
        <f t="shared" si="26"/>
        <v>6.0168471720818288E-2</v>
      </c>
      <c r="C314">
        <f t="shared" si="27"/>
        <v>3.760529482551143E-3</v>
      </c>
      <c r="D314">
        <v>0.5</v>
      </c>
      <c r="F314" t="s">
        <v>1100</v>
      </c>
      <c r="G314" t="s">
        <v>182</v>
      </c>
      <c r="H314" t="s">
        <v>979</v>
      </c>
      <c r="I314" t="s">
        <v>662</v>
      </c>
      <c r="J314" t="s">
        <v>109</v>
      </c>
      <c r="K314" t="s">
        <v>1</v>
      </c>
      <c r="L314" t="s">
        <v>711</v>
      </c>
      <c r="M314" t="s">
        <v>177</v>
      </c>
      <c r="N314" t="s">
        <v>574</v>
      </c>
      <c r="O314" t="s">
        <v>140</v>
      </c>
      <c r="P314" t="s">
        <v>309</v>
      </c>
      <c r="Q314" t="s">
        <v>121</v>
      </c>
      <c r="R314" t="s">
        <v>48</v>
      </c>
      <c r="S314" t="s">
        <v>276</v>
      </c>
    </row>
    <row r="315" spans="1:19" x14ac:dyDescent="0.2">
      <c r="A315" t="s">
        <v>1085</v>
      </c>
      <c r="B315">
        <f t="shared" si="26"/>
        <v>6.0168471720818288E-2</v>
      </c>
      <c r="C315">
        <f t="shared" si="27"/>
        <v>3.760529482551143E-3</v>
      </c>
      <c r="D315">
        <v>0.4</v>
      </c>
      <c r="F315" t="s">
        <v>1100</v>
      </c>
      <c r="G315" t="s">
        <v>943</v>
      </c>
      <c r="H315" t="s">
        <v>626</v>
      </c>
      <c r="I315" t="s">
        <v>1056</v>
      </c>
      <c r="J315" t="s">
        <v>101</v>
      </c>
      <c r="K315" t="s">
        <v>193</v>
      </c>
      <c r="L315" t="s">
        <v>315</v>
      </c>
      <c r="M315" t="s">
        <v>566</v>
      </c>
      <c r="N315" t="s">
        <v>41</v>
      </c>
      <c r="O315" t="s">
        <v>48</v>
      </c>
      <c r="P315" t="s">
        <v>358</v>
      </c>
      <c r="Q315" t="s">
        <v>171</v>
      </c>
      <c r="R315" t="s">
        <v>306</v>
      </c>
    </row>
    <row r="316" spans="1:19" x14ac:dyDescent="0.2">
      <c r="A316" t="s">
        <v>1085</v>
      </c>
      <c r="B316">
        <f t="shared" si="26"/>
        <v>6.0168471720818288E-2</v>
      </c>
      <c r="C316">
        <f t="shared" si="27"/>
        <v>3.760529482551143E-3</v>
      </c>
      <c r="D316">
        <v>0.3</v>
      </c>
      <c r="F316" t="s">
        <v>1100</v>
      </c>
      <c r="G316" t="s">
        <v>72</v>
      </c>
      <c r="H316" t="s">
        <v>40</v>
      </c>
      <c r="I316" t="s">
        <v>387</v>
      </c>
      <c r="J316" t="s">
        <v>250</v>
      </c>
      <c r="K316" t="s">
        <v>465</v>
      </c>
      <c r="L316" t="s">
        <v>319</v>
      </c>
      <c r="M316" t="s">
        <v>76</v>
      </c>
      <c r="N316" t="s">
        <v>48</v>
      </c>
      <c r="O316" t="s">
        <v>1057</v>
      </c>
      <c r="P316" t="s">
        <v>672</v>
      </c>
      <c r="Q316" t="s">
        <v>48</v>
      </c>
      <c r="R316" t="s">
        <v>1058</v>
      </c>
    </row>
    <row r="317" spans="1:19" x14ac:dyDescent="0.2">
      <c r="A317" t="s">
        <v>1085</v>
      </c>
      <c r="B317">
        <f t="shared" si="26"/>
        <v>6.0168471720818288E-2</v>
      </c>
      <c r="C317">
        <f t="shared" si="27"/>
        <v>3.760529482551143E-3</v>
      </c>
      <c r="D317">
        <v>0.2</v>
      </c>
      <c r="F317" t="s">
        <v>1100</v>
      </c>
      <c r="G317" t="s">
        <v>1052</v>
      </c>
      <c r="H317" t="s">
        <v>585</v>
      </c>
      <c r="I317" t="s">
        <v>94</v>
      </c>
      <c r="J317" t="s">
        <v>1059</v>
      </c>
      <c r="K317" t="s">
        <v>143</v>
      </c>
      <c r="L317" t="s">
        <v>144</v>
      </c>
      <c r="M317" t="s">
        <v>1060</v>
      </c>
      <c r="N317" t="s">
        <v>52</v>
      </c>
      <c r="O317" t="s">
        <v>48</v>
      </c>
      <c r="P317" t="s">
        <v>671</v>
      </c>
      <c r="Q317" t="s">
        <v>175</v>
      </c>
    </row>
    <row r="318" spans="1:19" x14ac:dyDescent="0.2">
      <c r="A318" t="s">
        <v>1085</v>
      </c>
      <c r="B318">
        <f t="shared" si="26"/>
        <v>6.0168471720818288E-2</v>
      </c>
      <c r="C318">
        <f t="shared" si="27"/>
        <v>3.760529482551143E-3</v>
      </c>
      <c r="D318">
        <v>9.9999999999999895E-2</v>
      </c>
      <c r="F318" t="s">
        <v>1100</v>
      </c>
      <c r="G318" t="s">
        <v>72</v>
      </c>
      <c r="H318" t="s">
        <v>1048</v>
      </c>
      <c r="I318" t="s">
        <v>935</v>
      </c>
      <c r="J318" t="s">
        <v>67</v>
      </c>
      <c r="K318" t="s">
        <v>465</v>
      </c>
      <c r="L318" t="s">
        <v>666</v>
      </c>
      <c r="M318" t="s">
        <v>58</v>
      </c>
      <c r="N318" t="s">
        <v>48</v>
      </c>
      <c r="O318" t="s">
        <v>1061</v>
      </c>
      <c r="P318" t="s">
        <v>158</v>
      </c>
      <c r="Q318" t="s">
        <v>48</v>
      </c>
      <c r="R318" t="s">
        <v>1062</v>
      </c>
    </row>
    <row r="319" spans="1:19" x14ac:dyDescent="0.2">
      <c r="A319" t="s">
        <v>1085</v>
      </c>
      <c r="B319">
        <f t="shared" si="26"/>
        <v>6.0168471720818288E-2</v>
      </c>
      <c r="C319">
        <f t="shared" si="27"/>
        <v>3.760529482551143E-3</v>
      </c>
      <c r="D319">
        <v>0</v>
      </c>
      <c r="F319" t="s">
        <v>1100</v>
      </c>
      <c r="G319" t="s">
        <v>926</v>
      </c>
      <c r="H319" t="s">
        <v>1017</v>
      </c>
      <c r="I319" t="s">
        <v>387</v>
      </c>
      <c r="J319" t="s">
        <v>250</v>
      </c>
      <c r="K319" t="s">
        <v>193</v>
      </c>
      <c r="L319" t="s">
        <v>48</v>
      </c>
      <c r="M319" t="s">
        <v>1029</v>
      </c>
      <c r="N319" t="s">
        <v>58</v>
      </c>
      <c r="O319" t="s">
        <v>48</v>
      </c>
      <c r="P319" t="s">
        <v>1063</v>
      </c>
      <c r="Q319" t="s">
        <v>41</v>
      </c>
      <c r="R319" t="s">
        <v>48</v>
      </c>
      <c r="S319" t="s">
        <v>1064</v>
      </c>
    </row>
    <row r="320" spans="1:19" x14ac:dyDescent="0.2">
      <c r="A320" t="s">
        <v>1085</v>
      </c>
      <c r="B320">
        <f t="shared" si="26"/>
        <v>6.0168471720818288E-2</v>
      </c>
      <c r="C320">
        <f t="shared" si="27"/>
        <v>3.760529482551143E-3</v>
      </c>
      <c r="D320">
        <v>-0.1</v>
      </c>
      <c r="F320" t="s">
        <v>1100</v>
      </c>
      <c r="G320" t="s">
        <v>926</v>
      </c>
      <c r="H320" t="s">
        <v>1065</v>
      </c>
      <c r="I320" t="s">
        <v>662</v>
      </c>
      <c r="J320" t="s">
        <v>224</v>
      </c>
      <c r="K320" t="s">
        <v>52</v>
      </c>
      <c r="L320" t="s">
        <v>883</v>
      </c>
      <c r="M320" t="s">
        <v>128</v>
      </c>
      <c r="N320" t="s">
        <v>1</v>
      </c>
      <c r="O320" t="s">
        <v>39</v>
      </c>
      <c r="P320" t="s">
        <v>884</v>
      </c>
      <c r="Q320" t="s">
        <v>177</v>
      </c>
      <c r="R320" t="s">
        <v>288</v>
      </c>
    </row>
    <row r="321" spans="1:17" x14ac:dyDescent="0.2">
      <c r="A321" t="s">
        <v>1085</v>
      </c>
      <c r="B321">
        <f t="shared" si="26"/>
        <v>6.0168471720818288E-2</v>
      </c>
      <c r="C321">
        <f t="shared" si="27"/>
        <v>3.760529482551143E-3</v>
      </c>
      <c r="D321">
        <v>-0.2</v>
      </c>
      <c r="F321" t="s">
        <v>1100</v>
      </c>
      <c r="G321" t="s">
        <v>61</v>
      </c>
      <c r="H321" t="s">
        <v>114</v>
      </c>
      <c r="I321" t="s">
        <v>121</v>
      </c>
      <c r="J321" t="s">
        <v>893</v>
      </c>
      <c r="K321" t="s">
        <v>733</v>
      </c>
      <c r="L321" t="s">
        <v>416</v>
      </c>
      <c r="M321" t="s">
        <v>1037</v>
      </c>
      <c r="N321" t="s">
        <v>422</v>
      </c>
      <c r="O321" t="s">
        <v>52</v>
      </c>
      <c r="P321" t="s">
        <v>48</v>
      </c>
      <c r="Q321" t="s">
        <v>909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B085B-5AA4-7D4B-9551-0ED84453ED90}">
  <dimension ref="A1:AK321"/>
  <sheetViews>
    <sheetView workbookViewId="0">
      <pane ySplit="1" topLeftCell="A121" activePane="bottomLeft" state="frozen"/>
      <selection sqref="A1:XFD1048576"/>
      <selection pane="bottomLeft" activeCell="C122" sqref="C122:C141"/>
    </sheetView>
  </sheetViews>
  <sheetFormatPr baseColWidth="10" defaultColWidth="11" defaultRowHeight="16" x14ac:dyDescent="0.2"/>
  <cols>
    <col min="5" max="5" width="17.5" customWidth="1"/>
    <col min="6" max="21" width="10.83203125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/>
    </row>
    <row r="2" spans="1:37" x14ac:dyDescent="0.2">
      <c r="A2" t="s">
        <v>36</v>
      </c>
      <c r="B2">
        <v>1</v>
      </c>
      <c r="C2">
        <v>1</v>
      </c>
      <c r="D2">
        <v>1.7</v>
      </c>
      <c r="E2">
        <f>D2-0.8</f>
        <v>0.89999999999999991</v>
      </c>
      <c r="F2" t="s">
        <v>1101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</row>
    <row r="3" spans="1:37" x14ac:dyDescent="0.2">
      <c r="A3" t="s">
        <v>36</v>
      </c>
      <c r="B3">
        <v>1</v>
      </c>
      <c r="C3">
        <v>1</v>
      </c>
      <c r="D3">
        <v>1.6</v>
      </c>
      <c r="E3">
        <f>D3-0.8</f>
        <v>0.8</v>
      </c>
      <c r="F3" t="s">
        <v>1101</v>
      </c>
      <c r="G3" t="s">
        <v>50</v>
      </c>
      <c r="H3" t="s">
        <v>51</v>
      </c>
      <c r="I3" t="s">
        <v>52</v>
      </c>
      <c r="J3" t="s">
        <v>48</v>
      </c>
      <c r="K3" t="s">
        <v>53</v>
      </c>
      <c r="L3" t="s">
        <v>52</v>
      </c>
      <c r="M3" t="s">
        <v>54</v>
      </c>
      <c r="N3" t="s">
        <v>1</v>
      </c>
      <c r="O3" t="s">
        <v>55</v>
      </c>
      <c r="P3" t="s">
        <v>56</v>
      </c>
      <c r="Q3" t="s">
        <v>57</v>
      </c>
      <c r="R3" t="s">
        <v>58</v>
      </c>
      <c r="S3" t="s">
        <v>1</v>
      </c>
      <c r="T3" t="s">
        <v>59</v>
      </c>
      <c r="U3" t="s">
        <v>60</v>
      </c>
      <c r="V3" t="s">
        <v>50</v>
      </c>
      <c r="W3" t="s">
        <v>51</v>
      </c>
      <c r="X3" t="s">
        <v>52</v>
      </c>
      <c r="Y3" t="s">
        <v>48</v>
      </c>
      <c r="Z3" t="s">
        <v>53</v>
      </c>
      <c r="AA3" t="s">
        <v>52</v>
      </c>
      <c r="AB3" t="s">
        <v>54</v>
      </c>
      <c r="AC3" t="s">
        <v>1</v>
      </c>
      <c r="AD3" t="s">
        <v>55</v>
      </c>
      <c r="AE3" t="s">
        <v>56</v>
      </c>
      <c r="AF3" t="s">
        <v>57</v>
      </c>
      <c r="AG3" t="s">
        <v>58</v>
      </c>
      <c r="AH3" t="s">
        <v>1</v>
      </c>
      <c r="AI3" t="s">
        <v>59</v>
      </c>
      <c r="AJ3" t="s">
        <v>60</v>
      </c>
    </row>
    <row r="4" spans="1:37" x14ac:dyDescent="0.2">
      <c r="A4" t="s">
        <v>36</v>
      </c>
      <c r="B4">
        <v>1</v>
      </c>
      <c r="C4">
        <v>1</v>
      </c>
      <c r="D4">
        <v>1.5</v>
      </c>
      <c r="E4">
        <f t="shared" ref="E4:E67" si="0">D4-0.8</f>
        <v>0.7</v>
      </c>
      <c r="F4" t="s">
        <v>1101</v>
      </c>
      <c r="G4" t="s">
        <v>61</v>
      </c>
      <c r="H4" t="s">
        <v>48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V4" t="s">
        <v>61</v>
      </c>
      <c r="W4" t="s">
        <v>48</v>
      </c>
      <c r="X4" t="s">
        <v>62</v>
      </c>
      <c r="Y4" t="s">
        <v>63</v>
      </c>
      <c r="Z4" t="s">
        <v>64</v>
      </c>
      <c r="AA4" t="s">
        <v>65</v>
      </c>
      <c r="AB4" t="s">
        <v>66</v>
      </c>
      <c r="AC4" t="s">
        <v>67</v>
      </c>
      <c r="AD4" t="s">
        <v>68</v>
      </c>
      <c r="AE4" t="s">
        <v>69</v>
      </c>
      <c r="AF4" t="s">
        <v>70</v>
      </c>
      <c r="AG4" t="s">
        <v>71</v>
      </c>
    </row>
    <row r="5" spans="1:37" x14ac:dyDescent="0.2">
      <c r="A5" t="s">
        <v>36</v>
      </c>
      <c r="B5">
        <v>1</v>
      </c>
      <c r="C5">
        <v>1</v>
      </c>
      <c r="D5">
        <v>1.4</v>
      </c>
      <c r="E5">
        <f t="shared" si="0"/>
        <v>0.59999999999999987</v>
      </c>
      <c r="F5" t="s">
        <v>1101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41</v>
      </c>
      <c r="N5" t="s">
        <v>78</v>
      </c>
      <c r="O5" t="s">
        <v>79</v>
      </c>
      <c r="P5" t="s">
        <v>80</v>
      </c>
      <c r="Q5" t="s">
        <v>57</v>
      </c>
      <c r="R5" t="s">
        <v>1</v>
      </c>
      <c r="S5" t="s">
        <v>81</v>
      </c>
      <c r="V5" t="s">
        <v>72</v>
      </c>
      <c r="W5" t="s">
        <v>73</v>
      </c>
      <c r="X5" t="s">
        <v>74</v>
      </c>
      <c r="Y5" t="s">
        <v>75</v>
      </c>
      <c r="Z5" t="s">
        <v>76</v>
      </c>
      <c r="AA5" t="s">
        <v>77</v>
      </c>
      <c r="AB5" t="s">
        <v>41</v>
      </c>
      <c r="AC5" t="s">
        <v>78</v>
      </c>
      <c r="AD5" t="s">
        <v>79</v>
      </c>
      <c r="AE5" t="s">
        <v>80</v>
      </c>
      <c r="AF5" t="s">
        <v>57</v>
      </c>
      <c r="AG5" t="s">
        <v>1</v>
      </c>
      <c r="AH5" t="s">
        <v>81</v>
      </c>
    </row>
    <row r="6" spans="1:37" x14ac:dyDescent="0.2">
      <c r="A6" t="s">
        <v>36</v>
      </c>
      <c r="B6">
        <v>1</v>
      </c>
      <c r="C6">
        <v>1</v>
      </c>
      <c r="D6">
        <v>1.3</v>
      </c>
      <c r="E6">
        <f t="shared" si="0"/>
        <v>0.5</v>
      </c>
      <c r="F6" t="s">
        <v>1101</v>
      </c>
      <c r="G6" t="s">
        <v>82</v>
      </c>
      <c r="H6" t="s">
        <v>83</v>
      </c>
      <c r="I6" t="s">
        <v>52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68</v>
      </c>
      <c r="P6" t="s">
        <v>89</v>
      </c>
      <c r="Q6" t="s">
        <v>90</v>
      </c>
      <c r="R6" t="s">
        <v>91</v>
      </c>
      <c r="V6" t="s">
        <v>82</v>
      </c>
      <c r="W6" t="s">
        <v>83</v>
      </c>
      <c r="X6" t="s">
        <v>52</v>
      </c>
      <c r="Y6" t="s">
        <v>84</v>
      </c>
      <c r="Z6" t="s">
        <v>85</v>
      </c>
      <c r="AA6" t="s">
        <v>86</v>
      </c>
      <c r="AB6" t="s">
        <v>87</v>
      </c>
      <c r="AC6" t="s">
        <v>88</v>
      </c>
      <c r="AD6" t="s">
        <v>68</v>
      </c>
      <c r="AE6" t="s">
        <v>89</v>
      </c>
      <c r="AF6" t="s">
        <v>90</v>
      </c>
      <c r="AG6" t="s">
        <v>91</v>
      </c>
    </row>
    <row r="7" spans="1:37" x14ac:dyDescent="0.2">
      <c r="A7" t="s">
        <v>36</v>
      </c>
      <c r="B7">
        <v>1</v>
      </c>
      <c r="C7">
        <v>1</v>
      </c>
      <c r="D7">
        <v>1.2</v>
      </c>
      <c r="E7">
        <f t="shared" si="0"/>
        <v>0.39999999999999991</v>
      </c>
      <c r="F7" t="s">
        <v>1101</v>
      </c>
      <c r="G7" t="s">
        <v>50</v>
      </c>
      <c r="H7" t="s">
        <v>92</v>
      </c>
      <c r="I7" t="s">
        <v>93</v>
      </c>
      <c r="J7" t="s">
        <v>94</v>
      </c>
      <c r="K7" t="s">
        <v>48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  <c r="V7" t="s">
        <v>50</v>
      </c>
      <c r="W7" t="s">
        <v>92</v>
      </c>
      <c r="X7" t="s">
        <v>93</v>
      </c>
      <c r="Y7" t="s">
        <v>94</v>
      </c>
      <c r="Z7" t="s">
        <v>48</v>
      </c>
      <c r="AA7" t="s">
        <v>95</v>
      </c>
      <c r="AB7" t="s">
        <v>96</v>
      </c>
      <c r="AC7" t="s">
        <v>97</v>
      </c>
      <c r="AD7" t="s">
        <v>98</v>
      </c>
      <c r="AE7" t="s">
        <v>99</v>
      </c>
    </row>
    <row r="8" spans="1:37" x14ac:dyDescent="0.2">
      <c r="A8" t="s">
        <v>36</v>
      </c>
      <c r="B8">
        <v>1</v>
      </c>
      <c r="C8">
        <v>1</v>
      </c>
      <c r="D8">
        <v>1.1000000000000001</v>
      </c>
      <c r="E8">
        <f t="shared" si="0"/>
        <v>0.30000000000000004</v>
      </c>
      <c r="F8" t="s">
        <v>1101</v>
      </c>
      <c r="G8" t="s">
        <v>100</v>
      </c>
      <c r="H8" t="s">
        <v>101</v>
      </c>
      <c r="I8" t="s">
        <v>102</v>
      </c>
      <c r="J8" t="s">
        <v>41</v>
      </c>
      <c r="K8" t="s">
        <v>103</v>
      </c>
      <c r="L8" t="s">
        <v>104</v>
      </c>
      <c r="M8" t="s">
        <v>105</v>
      </c>
      <c r="N8" t="s">
        <v>106</v>
      </c>
      <c r="O8" t="s">
        <v>52</v>
      </c>
      <c r="P8" t="s">
        <v>107</v>
      </c>
      <c r="Q8" t="s">
        <v>108</v>
      </c>
      <c r="R8" t="s">
        <v>47</v>
      </c>
      <c r="S8" t="s">
        <v>109</v>
      </c>
      <c r="V8" t="s">
        <v>100</v>
      </c>
      <c r="W8" t="s">
        <v>101</v>
      </c>
      <c r="X8" t="s">
        <v>102</v>
      </c>
      <c r="Y8" t="s">
        <v>41</v>
      </c>
      <c r="Z8" t="s">
        <v>103</v>
      </c>
      <c r="AA8" t="s">
        <v>104</v>
      </c>
      <c r="AB8" t="s">
        <v>105</v>
      </c>
      <c r="AC8" t="s">
        <v>106</v>
      </c>
      <c r="AD8" t="s">
        <v>52</v>
      </c>
      <c r="AE8" t="s">
        <v>107</v>
      </c>
      <c r="AF8" t="s">
        <v>108</v>
      </c>
      <c r="AG8" t="s">
        <v>47</v>
      </c>
      <c r="AH8" t="s">
        <v>109</v>
      </c>
    </row>
    <row r="9" spans="1:37" x14ac:dyDescent="0.2">
      <c r="A9" t="s">
        <v>36</v>
      </c>
      <c r="B9">
        <v>1</v>
      </c>
      <c r="C9">
        <v>1</v>
      </c>
      <c r="D9">
        <v>1</v>
      </c>
      <c r="E9">
        <f t="shared" si="0"/>
        <v>0.19999999999999996</v>
      </c>
      <c r="F9" t="s">
        <v>1101</v>
      </c>
      <c r="G9" t="s">
        <v>110</v>
      </c>
      <c r="H9" t="s">
        <v>40</v>
      </c>
      <c r="I9" t="s">
        <v>111</v>
      </c>
      <c r="J9" t="s">
        <v>52</v>
      </c>
      <c r="K9" t="s">
        <v>112</v>
      </c>
      <c r="L9" t="s">
        <v>109</v>
      </c>
      <c r="M9" t="s">
        <v>113</v>
      </c>
      <c r="N9" t="s">
        <v>48</v>
      </c>
      <c r="O9" t="s">
        <v>114</v>
      </c>
      <c r="P9" t="s">
        <v>115</v>
      </c>
      <c r="Q9" t="s">
        <v>48</v>
      </c>
      <c r="R9" t="s">
        <v>116</v>
      </c>
      <c r="V9" t="s">
        <v>110</v>
      </c>
      <c r="W9" t="s">
        <v>40</v>
      </c>
      <c r="X9" t="s">
        <v>111</v>
      </c>
      <c r="Y9" t="s">
        <v>52</v>
      </c>
      <c r="Z9" t="s">
        <v>112</v>
      </c>
      <c r="AA9" t="s">
        <v>109</v>
      </c>
      <c r="AB9" t="s">
        <v>113</v>
      </c>
      <c r="AC9" t="s">
        <v>48</v>
      </c>
      <c r="AD9" t="s">
        <v>114</v>
      </c>
      <c r="AE9" t="s">
        <v>115</v>
      </c>
      <c r="AF9" t="s">
        <v>48</v>
      </c>
      <c r="AG9" t="s">
        <v>116</v>
      </c>
    </row>
    <row r="10" spans="1:37" x14ac:dyDescent="0.2">
      <c r="A10" t="s">
        <v>36</v>
      </c>
      <c r="B10">
        <v>1</v>
      </c>
      <c r="C10">
        <v>1</v>
      </c>
      <c r="D10">
        <v>0.90000000000000102</v>
      </c>
      <c r="E10">
        <f t="shared" si="0"/>
        <v>0.10000000000000098</v>
      </c>
      <c r="F10" t="s">
        <v>1101</v>
      </c>
      <c r="G10" t="s">
        <v>117</v>
      </c>
      <c r="H10" t="s">
        <v>48</v>
      </c>
      <c r="I10" t="s">
        <v>118</v>
      </c>
      <c r="J10" t="s">
        <v>119</v>
      </c>
      <c r="K10" t="s">
        <v>1</v>
      </c>
      <c r="L10" t="s">
        <v>120</v>
      </c>
      <c r="M10" t="s">
        <v>121</v>
      </c>
      <c r="N10" t="s">
        <v>122</v>
      </c>
      <c r="O10" t="s">
        <v>123</v>
      </c>
      <c r="P10" t="s">
        <v>124</v>
      </c>
      <c r="Q10" t="s">
        <v>125</v>
      </c>
      <c r="R10" t="s">
        <v>126</v>
      </c>
      <c r="V10" t="s">
        <v>117</v>
      </c>
      <c r="W10" t="s">
        <v>48</v>
      </c>
      <c r="X10" t="s">
        <v>118</v>
      </c>
      <c r="Y10" t="s">
        <v>119</v>
      </c>
      <c r="Z10" t="s">
        <v>1</v>
      </c>
      <c r="AA10" t="s">
        <v>120</v>
      </c>
      <c r="AB10" t="s">
        <v>121</v>
      </c>
      <c r="AC10" t="s">
        <v>122</v>
      </c>
      <c r="AD10" t="s">
        <v>123</v>
      </c>
      <c r="AE10" t="s">
        <v>124</v>
      </c>
      <c r="AF10" t="s">
        <v>125</v>
      </c>
      <c r="AG10" t="s">
        <v>126</v>
      </c>
    </row>
    <row r="11" spans="1:37" x14ac:dyDescent="0.2">
      <c r="A11" t="s">
        <v>36</v>
      </c>
      <c r="B11">
        <v>1</v>
      </c>
      <c r="C11">
        <v>1</v>
      </c>
      <c r="D11">
        <v>0.80000000000000104</v>
      </c>
      <c r="E11">
        <f t="shared" si="0"/>
        <v>9.9920072216264089E-16</v>
      </c>
      <c r="F11" t="s">
        <v>1101</v>
      </c>
      <c r="G11" t="s">
        <v>50</v>
      </c>
      <c r="H11" t="s">
        <v>127</v>
      </c>
      <c r="I11" t="s">
        <v>77</v>
      </c>
      <c r="J11" t="s">
        <v>128</v>
      </c>
      <c r="K11" t="s">
        <v>48</v>
      </c>
      <c r="L11" t="s">
        <v>129</v>
      </c>
      <c r="M11" t="s">
        <v>121</v>
      </c>
      <c r="N11" t="s">
        <v>48</v>
      </c>
      <c r="O11" t="s">
        <v>130</v>
      </c>
      <c r="P11" t="s">
        <v>67</v>
      </c>
      <c r="Q11" t="s">
        <v>131</v>
      </c>
      <c r="R11" t="s">
        <v>119</v>
      </c>
      <c r="S11" t="s">
        <v>132</v>
      </c>
      <c r="V11" t="s">
        <v>50</v>
      </c>
      <c r="W11" t="s">
        <v>127</v>
      </c>
      <c r="X11" t="s">
        <v>77</v>
      </c>
      <c r="Y11" t="s">
        <v>128</v>
      </c>
      <c r="Z11" t="s">
        <v>48</v>
      </c>
      <c r="AA11" t="s">
        <v>129</v>
      </c>
      <c r="AB11" t="s">
        <v>121</v>
      </c>
      <c r="AC11" t="s">
        <v>48</v>
      </c>
      <c r="AD11" t="s">
        <v>130</v>
      </c>
      <c r="AE11" t="s">
        <v>67</v>
      </c>
      <c r="AF11" t="s">
        <v>131</v>
      </c>
      <c r="AG11" t="s">
        <v>119</v>
      </c>
      <c r="AH11" t="s">
        <v>132</v>
      </c>
    </row>
    <row r="12" spans="1:37" x14ac:dyDescent="0.2">
      <c r="A12" t="s">
        <v>36</v>
      </c>
      <c r="B12">
        <v>1</v>
      </c>
      <c r="C12">
        <v>1</v>
      </c>
      <c r="D12">
        <v>0.70000000000000095</v>
      </c>
      <c r="E12">
        <f t="shared" si="0"/>
        <v>-9.999999999999909E-2</v>
      </c>
      <c r="F12" t="s">
        <v>1101</v>
      </c>
      <c r="G12" t="s">
        <v>133</v>
      </c>
      <c r="H12" t="s">
        <v>134</v>
      </c>
      <c r="I12" t="s">
        <v>68</v>
      </c>
      <c r="J12" t="s">
        <v>135</v>
      </c>
      <c r="K12" t="s">
        <v>136</v>
      </c>
      <c r="L12" t="s">
        <v>101</v>
      </c>
      <c r="M12" t="s">
        <v>137</v>
      </c>
      <c r="N12" t="s">
        <v>138</v>
      </c>
      <c r="O12" t="s">
        <v>109</v>
      </c>
      <c r="P12" t="s">
        <v>52</v>
      </c>
      <c r="Q12" t="s">
        <v>139</v>
      </c>
      <c r="R12" t="s">
        <v>140</v>
      </c>
      <c r="S12" t="s">
        <v>48</v>
      </c>
      <c r="T12" t="s">
        <v>141</v>
      </c>
      <c r="V12" t="s">
        <v>133</v>
      </c>
      <c r="W12" t="s">
        <v>134</v>
      </c>
      <c r="X12" t="s">
        <v>68</v>
      </c>
      <c r="Y12" t="s">
        <v>135</v>
      </c>
      <c r="Z12" t="s">
        <v>136</v>
      </c>
      <c r="AA12" t="s">
        <v>101</v>
      </c>
      <c r="AB12" t="s">
        <v>137</v>
      </c>
      <c r="AC12" t="s">
        <v>138</v>
      </c>
      <c r="AD12" t="s">
        <v>109</v>
      </c>
      <c r="AE12" t="s">
        <v>52</v>
      </c>
      <c r="AF12" t="s">
        <v>139</v>
      </c>
      <c r="AG12" t="s">
        <v>140</v>
      </c>
      <c r="AH12" t="s">
        <v>48</v>
      </c>
      <c r="AI12" t="s">
        <v>141</v>
      </c>
    </row>
    <row r="13" spans="1:37" x14ac:dyDescent="0.2">
      <c r="A13" t="s">
        <v>36</v>
      </c>
      <c r="B13">
        <v>1</v>
      </c>
      <c r="C13">
        <v>1</v>
      </c>
      <c r="D13">
        <v>0.6</v>
      </c>
      <c r="E13">
        <f t="shared" si="0"/>
        <v>-0.20000000000000007</v>
      </c>
      <c r="F13" t="s">
        <v>1101</v>
      </c>
      <c r="G13" t="s">
        <v>61</v>
      </c>
      <c r="H13" t="s">
        <v>48</v>
      </c>
      <c r="I13" t="s">
        <v>142</v>
      </c>
      <c r="J13" t="s">
        <v>143</v>
      </c>
      <c r="K13" t="s">
        <v>144</v>
      </c>
      <c r="L13" t="s">
        <v>145</v>
      </c>
      <c r="M13" t="s">
        <v>146</v>
      </c>
      <c r="N13" t="s">
        <v>147</v>
      </c>
      <c r="O13" t="s">
        <v>85</v>
      </c>
      <c r="P13" t="s">
        <v>148</v>
      </c>
      <c r="Q13" t="s">
        <v>149</v>
      </c>
      <c r="V13" t="s">
        <v>61</v>
      </c>
      <c r="W13" t="s">
        <v>48</v>
      </c>
      <c r="X13" t="s">
        <v>142</v>
      </c>
      <c r="Y13" t="s">
        <v>143</v>
      </c>
      <c r="Z13" t="s">
        <v>144</v>
      </c>
      <c r="AA13" t="s">
        <v>145</v>
      </c>
      <c r="AB13" t="s">
        <v>146</v>
      </c>
      <c r="AC13" t="s">
        <v>147</v>
      </c>
      <c r="AD13" t="s">
        <v>85</v>
      </c>
      <c r="AE13" t="s">
        <v>148</v>
      </c>
      <c r="AF13" t="s">
        <v>149</v>
      </c>
    </row>
    <row r="14" spans="1:37" x14ac:dyDescent="0.2">
      <c r="A14" t="s">
        <v>36</v>
      </c>
      <c r="B14">
        <v>1</v>
      </c>
      <c r="C14">
        <v>1</v>
      </c>
      <c r="D14">
        <v>0.5</v>
      </c>
      <c r="E14">
        <f t="shared" si="0"/>
        <v>-0.30000000000000004</v>
      </c>
      <c r="F14" t="s">
        <v>1101</v>
      </c>
      <c r="G14" t="s">
        <v>150</v>
      </c>
      <c r="H14" t="s">
        <v>63</v>
      </c>
      <c r="I14" t="s">
        <v>151</v>
      </c>
      <c r="J14" t="s">
        <v>152</v>
      </c>
      <c r="K14" t="s">
        <v>52</v>
      </c>
      <c r="L14" t="s">
        <v>56</v>
      </c>
      <c r="M14" t="s">
        <v>153</v>
      </c>
      <c r="N14" t="s">
        <v>48</v>
      </c>
      <c r="O14" t="s">
        <v>53</v>
      </c>
      <c r="P14" t="s">
        <v>154</v>
      </c>
      <c r="Q14" t="s">
        <v>65</v>
      </c>
      <c r="R14" t="s">
        <v>155</v>
      </c>
      <c r="V14" t="s">
        <v>150</v>
      </c>
      <c r="W14" t="s">
        <v>63</v>
      </c>
      <c r="X14" t="s">
        <v>151</v>
      </c>
      <c r="Y14" t="s">
        <v>152</v>
      </c>
      <c r="Z14" t="s">
        <v>52</v>
      </c>
      <c r="AA14" t="s">
        <v>56</v>
      </c>
      <c r="AB14" t="s">
        <v>153</v>
      </c>
      <c r="AC14" t="s">
        <v>48</v>
      </c>
      <c r="AD14" t="s">
        <v>53</v>
      </c>
      <c r="AE14" t="s">
        <v>154</v>
      </c>
      <c r="AF14" t="s">
        <v>65</v>
      </c>
      <c r="AG14" t="s">
        <v>155</v>
      </c>
    </row>
    <row r="15" spans="1:37" x14ac:dyDescent="0.2">
      <c r="A15" t="s">
        <v>36</v>
      </c>
      <c r="B15">
        <v>1</v>
      </c>
      <c r="C15">
        <v>1</v>
      </c>
      <c r="D15">
        <v>0.4</v>
      </c>
      <c r="E15">
        <f t="shared" si="0"/>
        <v>-0.4</v>
      </c>
      <c r="F15" t="s">
        <v>1101</v>
      </c>
      <c r="G15" t="s">
        <v>156</v>
      </c>
      <c r="H15" t="s">
        <v>101</v>
      </c>
      <c r="I15" t="s">
        <v>157</v>
      </c>
      <c r="J15" t="s">
        <v>158</v>
      </c>
      <c r="K15" t="s">
        <v>42</v>
      </c>
      <c r="L15" t="s">
        <v>159</v>
      </c>
      <c r="M15" t="s">
        <v>63</v>
      </c>
      <c r="N15" t="s">
        <v>160</v>
      </c>
      <c r="O15" t="s">
        <v>48</v>
      </c>
      <c r="P15" t="s">
        <v>161</v>
      </c>
      <c r="Q15" t="s">
        <v>162</v>
      </c>
      <c r="R15" t="s">
        <v>163</v>
      </c>
      <c r="V15" t="s">
        <v>156</v>
      </c>
      <c r="W15" t="s">
        <v>101</v>
      </c>
      <c r="X15" t="s">
        <v>157</v>
      </c>
      <c r="Y15" t="s">
        <v>158</v>
      </c>
      <c r="Z15" t="s">
        <v>42</v>
      </c>
      <c r="AA15" t="s">
        <v>159</v>
      </c>
      <c r="AB15" t="s">
        <v>63</v>
      </c>
      <c r="AC15" t="s">
        <v>160</v>
      </c>
      <c r="AD15" t="s">
        <v>48</v>
      </c>
      <c r="AE15" t="s">
        <v>161</v>
      </c>
      <c r="AF15" t="s">
        <v>162</v>
      </c>
      <c r="AG15" t="s">
        <v>163</v>
      </c>
    </row>
    <row r="16" spans="1:37" x14ac:dyDescent="0.2">
      <c r="A16" t="s">
        <v>36</v>
      </c>
      <c r="B16">
        <v>1</v>
      </c>
      <c r="C16">
        <v>1</v>
      </c>
      <c r="D16">
        <v>0.3</v>
      </c>
      <c r="E16">
        <f t="shared" si="0"/>
        <v>-0.5</v>
      </c>
      <c r="F16" t="s">
        <v>1101</v>
      </c>
      <c r="G16" t="s">
        <v>72</v>
      </c>
      <c r="H16" t="s">
        <v>78</v>
      </c>
      <c r="I16" t="s">
        <v>164</v>
      </c>
      <c r="J16" t="s">
        <v>143</v>
      </c>
      <c r="K16" t="s">
        <v>165</v>
      </c>
      <c r="L16" t="s">
        <v>52</v>
      </c>
      <c r="M16" t="s">
        <v>166</v>
      </c>
      <c r="N16" t="s">
        <v>75</v>
      </c>
      <c r="O16" t="s">
        <v>1</v>
      </c>
      <c r="P16" t="s">
        <v>167</v>
      </c>
      <c r="Q16" t="s">
        <v>121</v>
      </c>
      <c r="R16" t="s">
        <v>168</v>
      </c>
      <c r="V16" t="s">
        <v>72</v>
      </c>
      <c r="W16" t="s">
        <v>78</v>
      </c>
      <c r="X16" t="s">
        <v>164</v>
      </c>
      <c r="Y16" t="s">
        <v>143</v>
      </c>
      <c r="Z16" t="s">
        <v>165</v>
      </c>
      <c r="AA16" t="s">
        <v>52</v>
      </c>
      <c r="AB16" t="s">
        <v>166</v>
      </c>
      <c r="AC16" t="s">
        <v>75</v>
      </c>
      <c r="AD16" t="s">
        <v>1</v>
      </c>
      <c r="AE16" t="s">
        <v>167</v>
      </c>
      <c r="AF16" t="s">
        <v>121</v>
      </c>
      <c r="AG16" t="s">
        <v>168</v>
      </c>
    </row>
    <row r="17" spans="1:35" x14ac:dyDescent="0.2">
      <c r="A17" t="s">
        <v>36</v>
      </c>
      <c r="B17">
        <v>1</v>
      </c>
      <c r="C17">
        <v>1</v>
      </c>
      <c r="D17">
        <v>0.2</v>
      </c>
      <c r="E17">
        <f t="shared" si="0"/>
        <v>-0.60000000000000009</v>
      </c>
      <c r="F17" t="s">
        <v>1101</v>
      </c>
      <c r="G17" t="s">
        <v>72</v>
      </c>
      <c r="H17" t="s">
        <v>169</v>
      </c>
      <c r="I17" t="s">
        <v>41</v>
      </c>
      <c r="J17" t="s">
        <v>48</v>
      </c>
      <c r="K17" t="s">
        <v>170</v>
      </c>
      <c r="L17" t="s">
        <v>171</v>
      </c>
      <c r="M17" t="s">
        <v>172</v>
      </c>
      <c r="N17" t="s">
        <v>52</v>
      </c>
      <c r="O17" t="s">
        <v>45</v>
      </c>
      <c r="P17" t="s">
        <v>173</v>
      </c>
      <c r="Q17" t="s">
        <v>174</v>
      </c>
      <c r="R17" t="s">
        <v>106</v>
      </c>
      <c r="S17" t="s">
        <v>175</v>
      </c>
      <c r="V17" t="s">
        <v>72</v>
      </c>
      <c r="W17" t="s">
        <v>169</v>
      </c>
      <c r="X17" t="s">
        <v>41</v>
      </c>
      <c r="Y17" t="s">
        <v>48</v>
      </c>
      <c r="Z17" t="s">
        <v>170</v>
      </c>
      <c r="AA17" t="s">
        <v>171</v>
      </c>
      <c r="AB17" t="s">
        <v>172</v>
      </c>
      <c r="AC17" t="s">
        <v>52</v>
      </c>
      <c r="AD17" t="s">
        <v>45</v>
      </c>
      <c r="AE17" t="s">
        <v>173</v>
      </c>
      <c r="AF17" t="s">
        <v>174</v>
      </c>
      <c r="AG17" t="s">
        <v>106</v>
      </c>
      <c r="AH17" t="s">
        <v>175</v>
      </c>
    </row>
    <row r="18" spans="1:35" x14ac:dyDescent="0.2">
      <c r="A18" t="s">
        <v>36</v>
      </c>
      <c r="B18">
        <v>1</v>
      </c>
      <c r="C18">
        <v>1</v>
      </c>
      <c r="D18">
        <v>9.9999999999999895E-2</v>
      </c>
      <c r="E18">
        <f t="shared" si="0"/>
        <v>-0.70000000000000018</v>
      </c>
      <c r="F18" t="s">
        <v>1101</v>
      </c>
      <c r="G18" t="s">
        <v>72</v>
      </c>
      <c r="H18" t="s">
        <v>176</v>
      </c>
      <c r="I18" t="s">
        <v>75</v>
      </c>
      <c r="J18" t="s">
        <v>177</v>
      </c>
      <c r="K18" t="s">
        <v>48</v>
      </c>
      <c r="L18" t="s">
        <v>178</v>
      </c>
      <c r="M18" t="s">
        <v>179</v>
      </c>
      <c r="N18" t="s">
        <v>106</v>
      </c>
      <c r="O18" t="s">
        <v>180</v>
      </c>
      <c r="P18" t="s">
        <v>181</v>
      </c>
      <c r="V18" t="s">
        <v>72</v>
      </c>
      <c r="W18" t="s">
        <v>176</v>
      </c>
      <c r="X18" t="s">
        <v>75</v>
      </c>
      <c r="Y18" t="s">
        <v>177</v>
      </c>
      <c r="Z18" t="s">
        <v>48</v>
      </c>
      <c r="AA18" t="s">
        <v>178</v>
      </c>
      <c r="AB18" t="s">
        <v>179</v>
      </c>
      <c r="AC18" t="s">
        <v>106</v>
      </c>
      <c r="AD18" t="s">
        <v>180</v>
      </c>
      <c r="AE18" t="s">
        <v>181</v>
      </c>
    </row>
    <row r="19" spans="1:35" x14ac:dyDescent="0.2">
      <c r="A19" t="s">
        <v>36</v>
      </c>
      <c r="B19">
        <v>1</v>
      </c>
      <c r="C19">
        <v>1</v>
      </c>
      <c r="D19">
        <v>0</v>
      </c>
      <c r="E19">
        <f t="shared" si="0"/>
        <v>-0.8</v>
      </c>
      <c r="F19" t="s">
        <v>1101</v>
      </c>
      <c r="G19" t="s">
        <v>182</v>
      </c>
      <c r="H19" t="s">
        <v>183</v>
      </c>
      <c r="I19" t="s">
        <v>69</v>
      </c>
      <c r="J19" t="s">
        <v>184</v>
      </c>
      <c r="K19" t="s">
        <v>185</v>
      </c>
      <c r="L19" t="s">
        <v>67</v>
      </c>
      <c r="M19" t="s">
        <v>186</v>
      </c>
      <c r="N19" t="s">
        <v>187</v>
      </c>
      <c r="O19" t="s">
        <v>69</v>
      </c>
      <c r="P19" t="s">
        <v>188</v>
      </c>
      <c r="Q19" t="s">
        <v>145</v>
      </c>
      <c r="R19" t="s">
        <v>189</v>
      </c>
      <c r="V19" t="s">
        <v>182</v>
      </c>
      <c r="W19" t="s">
        <v>183</v>
      </c>
      <c r="X19" t="s">
        <v>69</v>
      </c>
      <c r="Y19" t="s">
        <v>184</v>
      </c>
      <c r="Z19" t="s">
        <v>185</v>
      </c>
      <c r="AA19" t="s">
        <v>67</v>
      </c>
      <c r="AB19" t="s">
        <v>186</v>
      </c>
      <c r="AC19" t="s">
        <v>187</v>
      </c>
      <c r="AD19" t="s">
        <v>69</v>
      </c>
      <c r="AE19" t="s">
        <v>188</v>
      </c>
      <c r="AF19" t="s">
        <v>145</v>
      </c>
    </row>
    <row r="20" spans="1:35" x14ac:dyDescent="0.2">
      <c r="A20" t="s">
        <v>36</v>
      </c>
      <c r="B20">
        <v>1</v>
      </c>
      <c r="C20">
        <v>1</v>
      </c>
      <c r="D20">
        <v>-0.1</v>
      </c>
      <c r="E20">
        <f t="shared" si="0"/>
        <v>-0.9</v>
      </c>
      <c r="F20" t="s">
        <v>1101</v>
      </c>
      <c r="G20" t="s">
        <v>190</v>
      </c>
      <c r="H20" t="s">
        <v>191</v>
      </c>
      <c r="I20" t="s">
        <v>192</v>
      </c>
      <c r="J20" t="s">
        <v>68</v>
      </c>
      <c r="K20" t="s">
        <v>193</v>
      </c>
      <c r="L20" t="s">
        <v>194</v>
      </c>
      <c r="M20" t="s">
        <v>52</v>
      </c>
      <c r="N20" t="s">
        <v>195</v>
      </c>
      <c r="O20" t="s">
        <v>196</v>
      </c>
      <c r="P20" t="s">
        <v>106</v>
      </c>
      <c r="Q20" t="s">
        <v>197</v>
      </c>
      <c r="R20" t="s">
        <v>198</v>
      </c>
      <c r="S20" t="s">
        <v>199</v>
      </c>
      <c r="Y20" t="s">
        <v>68</v>
      </c>
      <c r="Z20" t="s">
        <v>193</v>
      </c>
      <c r="AA20" t="s">
        <v>194</v>
      </c>
      <c r="AB20" t="s">
        <v>52</v>
      </c>
      <c r="AC20" t="s">
        <v>195</v>
      </c>
      <c r="AD20" t="s">
        <v>196</v>
      </c>
      <c r="AE20" t="s">
        <v>106</v>
      </c>
      <c r="AF20" t="s">
        <v>197</v>
      </c>
    </row>
    <row r="21" spans="1:35" x14ac:dyDescent="0.2">
      <c r="A21" t="s">
        <v>36</v>
      </c>
      <c r="B21">
        <v>1</v>
      </c>
      <c r="C21">
        <v>1</v>
      </c>
      <c r="D21">
        <v>-0.2</v>
      </c>
      <c r="E21">
        <f t="shared" si="0"/>
        <v>-1</v>
      </c>
      <c r="F21" t="s">
        <v>1101</v>
      </c>
      <c r="G21" t="s">
        <v>82</v>
      </c>
      <c r="H21" t="s">
        <v>200</v>
      </c>
      <c r="I21" t="s">
        <v>52</v>
      </c>
      <c r="J21" t="s">
        <v>48</v>
      </c>
      <c r="K21" t="s">
        <v>201</v>
      </c>
      <c r="L21" t="s">
        <v>94</v>
      </c>
      <c r="M21" t="s">
        <v>48</v>
      </c>
      <c r="N21" t="s">
        <v>191</v>
      </c>
      <c r="O21" t="s">
        <v>202</v>
      </c>
      <c r="P21" t="s">
        <v>203</v>
      </c>
      <c r="Q21" t="s">
        <v>158</v>
      </c>
      <c r="R21" t="s">
        <v>85</v>
      </c>
      <c r="S21" t="s">
        <v>204</v>
      </c>
      <c r="T21" t="s">
        <v>205</v>
      </c>
    </row>
    <row r="22" spans="1:35" x14ac:dyDescent="0.2">
      <c r="A22" t="s">
        <v>206</v>
      </c>
      <c r="B22">
        <f>1/3.48</f>
        <v>0.28735632183908044</v>
      </c>
      <c r="C22">
        <f>1/3.48</f>
        <v>0.28735632183908044</v>
      </c>
      <c r="D22">
        <v>1.7</v>
      </c>
      <c r="E22">
        <f t="shared" si="0"/>
        <v>0.89999999999999991</v>
      </c>
      <c r="F22" t="s">
        <v>1101</v>
      </c>
      <c r="G22" t="s">
        <v>38</v>
      </c>
      <c r="H22" t="s">
        <v>39</v>
      </c>
      <c r="I22" t="s">
        <v>40</v>
      </c>
      <c r="J22" t="s">
        <v>41</v>
      </c>
      <c r="K22" t="s">
        <v>186</v>
      </c>
      <c r="L22" t="s">
        <v>103</v>
      </c>
      <c r="M22" t="s">
        <v>207</v>
      </c>
      <c r="N22" t="s">
        <v>193</v>
      </c>
      <c r="O22" t="s">
        <v>121</v>
      </c>
      <c r="P22" t="s">
        <v>48</v>
      </c>
      <c r="Q22" t="s">
        <v>208</v>
      </c>
      <c r="R22" t="s">
        <v>41</v>
      </c>
      <c r="S22" t="s">
        <v>48</v>
      </c>
      <c r="T22" t="s">
        <v>209</v>
      </c>
      <c r="V22" t="s">
        <v>38</v>
      </c>
      <c r="W22" t="s">
        <v>39</v>
      </c>
      <c r="X22" t="s">
        <v>40</v>
      </c>
      <c r="Y22" t="s">
        <v>41</v>
      </c>
      <c r="Z22" t="s">
        <v>186</v>
      </c>
      <c r="AA22" t="s">
        <v>103</v>
      </c>
      <c r="AB22" t="s">
        <v>207</v>
      </c>
      <c r="AC22" t="s">
        <v>193</v>
      </c>
      <c r="AD22" t="s">
        <v>121</v>
      </c>
      <c r="AE22" t="s">
        <v>48</v>
      </c>
      <c r="AF22" t="s">
        <v>208</v>
      </c>
      <c r="AG22" t="s">
        <v>41</v>
      </c>
      <c r="AH22" t="s">
        <v>48</v>
      </c>
      <c r="AI22" t="s">
        <v>209</v>
      </c>
    </row>
    <row r="23" spans="1:35" x14ac:dyDescent="0.2">
      <c r="A23" t="s">
        <v>206</v>
      </c>
      <c r="B23">
        <f t="shared" ref="B23:C41" si="1">1/3.48</f>
        <v>0.28735632183908044</v>
      </c>
      <c r="C23">
        <f t="shared" si="1"/>
        <v>0.28735632183908044</v>
      </c>
      <c r="D23">
        <v>1.6</v>
      </c>
      <c r="E23">
        <f t="shared" si="0"/>
        <v>0.8</v>
      </c>
      <c r="F23" t="s">
        <v>1101</v>
      </c>
      <c r="G23" t="s">
        <v>210</v>
      </c>
      <c r="H23" t="s">
        <v>48</v>
      </c>
      <c r="I23" t="s">
        <v>116</v>
      </c>
      <c r="J23" t="s">
        <v>143</v>
      </c>
      <c r="K23" t="s">
        <v>211</v>
      </c>
      <c r="L23" t="s">
        <v>212</v>
      </c>
      <c r="M23" t="s">
        <v>41</v>
      </c>
      <c r="N23" t="s">
        <v>1</v>
      </c>
      <c r="O23" t="s">
        <v>213</v>
      </c>
      <c r="P23" t="s">
        <v>214</v>
      </c>
      <c r="Q23" t="s">
        <v>106</v>
      </c>
      <c r="R23" t="s">
        <v>186</v>
      </c>
      <c r="S23" t="s">
        <v>215</v>
      </c>
      <c r="V23" t="s">
        <v>210</v>
      </c>
      <c r="W23" t="s">
        <v>48</v>
      </c>
      <c r="X23" t="s">
        <v>116</v>
      </c>
      <c r="Y23" t="s">
        <v>143</v>
      </c>
      <c r="Z23" t="s">
        <v>211</v>
      </c>
      <c r="AA23" t="s">
        <v>212</v>
      </c>
      <c r="AB23" t="s">
        <v>41</v>
      </c>
      <c r="AC23" t="s">
        <v>1</v>
      </c>
      <c r="AD23" t="s">
        <v>213</v>
      </c>
      <c r="AE23" t="s">
        <v>214</v>
      </c>
      <c r="AF23" t="s">
        <v>106</v>
      </c>
      <c r="AG23" t="s">
        <v>186</v>
      </c>
      <c r="AH23" t="s">
        <v>215</v>
      </c>
    </row>
    <row r="24" spans="1:35" x14ac:dyDescent="0.2">
      <c r="A24" t="s">
        <v>206</v>
      </c>
      <c r="B24">
        <f t="shared" si="1"/>
        <v>0.28735632183908044</v>
      </c>
      <c r="C24">
        <f t="shared" si="1"/>
        <v>0.28735632183908044</v>
      </c>
      <c r="D24">
        <v>1.5</v>
      </c>
      <c r="E24">
        <f t="shared" si="0"/>
        <v>0.7</v>
      </c>
      <c r="F24" t="s">
        <v>1101</v>
      </c>
      <c r="G24" t="s">
        <v>216</v>
      </c>
      <c r="H24" t="s">
        <v>69</v>
      </c>
      <c r="I24" t="s">
        <v>217</v>
      </c>
      <c r="J24" t="s">
        <v>41</v>
      </c>
      <c r="K24" t="s">
        <v>48</v>
      </c>
      <c r="L24" t="s">
        <v>218</v>
      </c>
      <c r="M24" t="s">
        <v>57</v>
      </c>
      <c r="N24" t="s">
        <v>219</v>
      </c>
      <c r="O24" t="s">
        <v>220</v>
      </c>
      <c r="P24" t="s">
        <v>41</v>
      </c>
      <c r="Q24" t="s">
        <v>48</v>
      </c>
      <c r="R24" t="s">
        <v>221</v>
      </c>
      <c r="V24" t="s">
        <v>216</v>
      </c>
      <c r="W24" t="s">
        <v>69</v>
      </c>
      <c r="X24" t="s">
        <v>217</v>
      </c>
      <c r="Y24" t="s">
        <v>41</v>
      </c>
      <c r="Z24" t="s">
        <v>48</v>
      </c>
      <c r="AA24" t="s">
        <v>218</v>
      </c>
      <c r="AB24" t="s">
        <v>57</v>
      </c>
      <c r="AC24" t="s">
        <v>219</v>
      </c>
      <c r="AD24" t="s">
        <v>220</v>
      </c>
      <c r="AE24" t="s">
        <v>41</v>
      </c>
      <c r="AF24" t="s">
        <v>48</v>
      </c>
      <c r="AG24" t="s">
        <v>221</v>
      </c>
    </row>
    <row r="25" spans="1:35" x14ac:dyDescent="0.2">
      <c r="A25" t="s">
        <v>206</v>
      </c>
      <c r="B25">
        <f t="shared" si="1"/>
        <v>0.28735632183908044</v>
      </c>
      <c r="C25">
        <f t="shared" si="1"/>
        <v>0.28735632183908044</v>
      </c>
      <c r="D25">
        <v>1.4</v>
      </c>
      <c r="E25">
        <f t="shared" si="0"/>
        <v>0.59999999999999987</v>
      </c>
      <c r="F25" t="s">
        <v>1101</v>
      </c>
      <c r="G25" t="s">
        <v>222</v>
      </c>
      <c r="H25" t="s">
        <v>137</v>
      </c>
      <c r="I25" t="s">
        <v>223</v>
      </c>
      <c r="J25" t="s">
        <v>224</v>
      </c>
      <c r="K25" t="s">
        <v>41</v>
      </c>
      <c r="L25" t="s">
        <v>48</v>
      </c>
      <c r="M25" t="s">
        <v>225</v>
      </c>
      <c r="N25" t="s">
        <v>121</v>
      </c>
      <c r="O25" t="s">
        <v>48</v>
      </c>
      <c r="P25" t="s">
        <v>226</v>
      </c>
      <c r="Q25" t="s">
        <v>106</v>
      </c>
      <c r="R25" t="s">
        <v>48</v>
      </c>
      <c r="S25" t="s">
        <v>201</v>
      </c>
      <c r="V25" t="s">
        <v>222</v>
      </c>
      <c r="W25" t="s">
        <v>137</v>
      </c>
      <c r="X25" t="s">
        <v>223</v>
      </c>
      <c r="Y25" t="s">
        <v>224</v>
      </c>
      <c r="Z25" t="s">
        <v>41</v>
      </c>
      <c r="AA25" t="s">
        <v>48</v>
      </c>
      <c r="AB25" t="s">
        <v>225</v>
      </c>
      <c r="AC25" t="s">
        <v>121</v>
      </c>
      <c r="AD25" t="s">
        <v>48</v>
      </c>
      <c r="AE25" t="s">
        <v>226</v>
      </c>
      <c r="AF25" t="s">
        <v>106</v>
      </c>
      <c r="AG25" t="s">
        <v>48</v>
      </c>
      <c r="AH25" t="s">
        <v>201</v>
      </c>
    </row>
    <row r="26" spans="1:35" x14ac:dyDescent="0.2">
      <c r="A26" t="s">
        <v>206</v>
      </c>
      <c r="B26">
        <f t="shared" si="1"/>
        <v>0.28735632183908044</v>
      </c>
      <c r="C26">
        <f t="shared" si="1"/>
        <v>0.28735632183908044</v>
      </c>
      <c r="D26">
        <v>1.3</v>
      </c>
      <c r="E26">
        <f t="shared" si="0"/>
        <v>0.5</v>
      </c>
      <c r="F26" t="s">
        <v>1101</v>
      </c>
      <c r="G26" t="s">
        <v>133</v>
      </c>
      <c r="H26" t="s">
        <v>134</v>
      </c>
      <c r="I26" t="s">
        <v>68</v>
      </c>
      <c r="J26" t="s">
        <v>135</v>
      </c>
      <c r="K26" t="s">
        <v>136</v>
      </c>
      <c r="L26" t="s">
        <v>101</v>
      </c>
      <c r="M26" t="s">
        <v>137</v>
      </c>
      <c r="N26" t="s">
        <v>138</v>
      </c>
      <c r="O26" t="s">
        <v>122</v>
      </c>
      <c r="P26" t="s">
        <v>52</v>
      </c>
      <c r="Q26" t="s">
        <v>176</v>
      </c>
      <c r="R26" t="s">
        <v>48</v>
      </c>
      <c r="S26" t="s">
        <v>227</v>
      </c>
      <c r="V26" t="s">
        <v>133</v>
      </c>
      <c r="W26" t="s">
        <v>134</v>
      </c>
      <c r="X26" t="s">
        <v>68</v>
      </c>
      <c r="Y26" t="s">
        <v>135</v>
      </c>
      <c r="Z26" t="s">
        <v>136</v>
      </c>
      <c r="AA26" t="s">
        <v>101</v>
      </c>
      <c r="AB26" t="s">
        <v>137</v>
      </c>
      <c r="AC26" t="s">
        <v>138</v>
      </c>
      <c r="AD26" t="s">
        <v>122</v>
      </c>
      <c r="AE26" t="s">
        <v>52</v>
      </c>
      <c r="AF26" t="s">
        <v>176</v>
      </c>
      <c r="AG26" t="s">
        <v>48</v>
      </c>
      <c r="AH26" t="s">
        <v>227</v>
      </c>
    </row>
    <row r="27" spans="1:35" x14ac:dyDescent="0.2">
      <c r="A27" t="s">
        <v>206</v>
      </c>
      <c r="B27">
        <f t="shared" si="1"/>
        <v>0.28735632183908044</v>
      </c>
      <c r="C27">
        <f t="shared" si="1"/>
        <v>0.28735632183908044</v>
      </c>
      <c r="D27">
        <v>1.2</v>
      </c>
      <c r="E27">
        <f t="shared" si="0"/>
        <v>0.39999999999999991</v>
      </c>
      <c r="F27" t="s">
        <v>1101</v>
      </c>
      <c r="G27" t="s">
        <v>72</v>
      </c>
      <c r="H27" t="s">
        <v>228</v>
      </c>
      <c r="I27" t="s">
        <v>119</v>
      </c>
      <c r="J27" t="s">
        <v>1</v>
      </c>
      <c r="K27" t="s">
        <v>229</v>
      </c>
      <c r="L27" t="s">
        <v>230</v>
      </c>
      <c r="M27" t="s">
        <v>67</v>
      </c>
      <c r="N27" t="s">
        <v>75</v>
      </c>
      <c r="O27" t="s">
        <v>65</v>
      </c>
      <c r="P27" t="s">
        <v>231</v>
      </c>
      <c r="Q27" t="s">
        <v>52</v>
      </c>
      <c r="R27" t="s">
        <v>224</v>
      </c>
      <c r="V27" t="s">
        <v>72</v>
      </c>
      <c r="W27" t="s">
        <v>228</v>
      </c>
      <c r="X27" t="s">
        <v>119</v>
      </c>
      <c r="Y27" t="s">
        <v>1</v>
      </c>
      <c r="Z27" t="s">
        <v>229</v>
      </c>
      <c r="AA27" t="s">
        <v>230</v>
      </c>
      <c r="AB27" t="s">
        <v>67</v>
      </c>
      <c r="AC27" t="s">
        <v>75</v>
      </c>
      <c r="AD27" t="s">
        <v>65</v>
      </c>
      <c r="AE27" t="s">
        <v>231</v>
      </c>
      <c r="AF27" t="s">
        <v>52</v>
      </c>
      <c r="AG27" t="s">
        <v>224</v>
      </c>
    </row>
    <row r="28" spans="1:35" x14ac:dyDescent="0.2">
      <c r="A28" t="s">
        <v>206</v>
      </c>
      <c r="B28">
        <f t="shared" si="1"/>
        <v>0.28735632183908044</v>
      </c>
      <c r="C28">
        <f t="shared" si="1"/>
        <v>0.28735632183908044</v>
      </c>
      <c r="D28">
        <v>1.1000000000000001</v>
      </c>
      <c r="E28">
        <f t="shared" si="0"/>
        <v>0.30000000000000004</v>
      </c>
      <c r="F28" t="s">
        <v>1101</v>
      </c>
      <c r="G28" t="s">
        <v>210</v>
      </c>
      <c r="H28" t="s">
        <v>48</v>
      </c>
      <c r="I28" t="s">
        <v>232</v>
      </c>
      <c r="J28" t="s">
        <v>68</v>
      </c>
      <c r="K28" t="s">
        <v>76</v>
      </c>
      <c r="L28" t="s">
        <v>158</v>
      </c>
      <c r="M28" t="s">
        <v>85</v>
      </c>
      <c r="N28" t="s">
        <v>233</v>
      </c>
      <c r="O28" t="s">
        <v>57</v>
      </c>
      <c r="P28" t="s">
        <v>200</v>
      </c>
      <c r="Q28" t="s">
        <v>158</v>
      </c>
      <c r="R28" t="s">
        <v>48</v>
      </c>
      <c r="S28" t="s">
        <v>234</v>
      </c>
      <c r="V28" t="s">
        <v>210</v>
      </c>
      <c r="W28" t="s">
        <v>48</v>
      </c>
      <c r="X28" t="s">
        <v>232</v>
      </c>
      <c r="Y28" t="s">
        <v>68</v>
      </c>
      <c r="Z28" t="s">
        <v>76</v>
      </c>
      <c r="AA28" t="s">
        <v>158</v>
      </c>
      <c r="AB28" t="s">
        <v>85</v>
      </c>
      <c r="AC28" t="s">
        <v>233</v>
      </c>
      <c r="AD28" t="s">
        <v>57</v>
      </c>
      <c r="AE28" t="s">
        <v>200</v>
      </c>
      <c r="AF28" t="s">
        <v>158</v>
      </c>
      <c r="AG28" t="s">
        <v>48</v>
      </c>
      <c r="AH28" t="s">
        <v>234</v>
      </c>
    </row>
    <row r="29" spans="1:35" x14ac:dyDescent="0.2">
      <c r="A29" t="s">
        <v>206</v>
      </c>
      <c r="B29">
        <f t="shared" si="1"/>
        <v>0.28735632183908044</v>
      </c>
      <c r="C29">
        <f t="shared" si="1"/>
        <v>0.28735632183908044</v>
      </c>
      <c r="D29">
        <v>1</v>
      </c>
      <c r="E29">
        <f t="shared" si="0"/>
        <v>0.19999999999999996</v>
      </c>
      <c r="F29" t="s">
        <v>1101</v>
      </c>
      <c r="G29" t="s">
        <v>72</v>
      </c>
      <c r="H29" t="s">
        <v>235</v>
      </c>
      <c r="I29" t="s">
        <v>236</v>
      </c>
      <c r="J29" t="s">
        <v>48</v>
      </c>
      <c r="K29" t="s">
        <v>237</v>
      </c>
      <c r="L29" t="s">
        <v>238</v>
      </c>
      <c r="M29" t="s">
        <v>52</v>
      </c>
      <c r="N29" t="s">
        <v>239</v>
      </c>
      <c r="O29" t="s">
        <v>240</v>
      </c>
      <c r="P29" t="s">
        <v>241</v>
      </c>
      <c r="V29" t="s">
        <v>72</v>
      </c>
      <c r="W29" t="s">
        <v>235</v>
      </c>
      <c r="X29" t="s">
        <v>236</v>
      </c>
      <c r="Y29" t="s">
        <v>48</v>
      </c>
      <c r="Z29" t="s">
        <v>237</v>
      </c>
      <c r="AA29" t="s">
        <v>238</v>
      </c>
      <c r="AB29" t="s">
        <v>52</v>
      </c>
      <c r="AC29" t="s">
        <v>239</v>
      </c>
      <c r="AD29" t="s">
        <v>240</v>
      </c>
      <c r="AE29" t="s">
        <v>241</v>
      </c>
    </row>
    <row r="30" spans="1:35" x14ac:dyDescent="0.2">
      <c r="A30" t="s">
        <v>206</v>
      </c>
      <c r="B30">
        <f t="shared" si="1"/>
        <v>0.28735632183908044</v>
      </c>
      <c r="C30">
        <f t="shared" si="1"/>
        <v>0.28735632183908044</v>
      </c>
      <c r="D30">
        <v>0.90000000000000102</v>
      </c>
      <c r="E30">
        <f t="shared" si="0"/>
        <v>0.10000000000000098</v>
      </c>
      <c r="F30" t="s">
        <v>1101</v>
      </c>
      <c r="G30" t="s">
        <v>242</v>
      </c>
      <c r="H30" t="s">
        <v>59</v>
      </c>
      <c r="I30" t="s">
        <v>243</v>
      </c>
      <c r="J30" t="s">
        <v>75</v>
      </c>
      <c r="K30" t="s">
        <v>158</v>
      </c>
      <c r="L30" t="s">
        <v>48</v>
      </c>
      <c r="M30" t="s">
        <v>244</v>
      </c>
      <c r="N30" t="s">
        <v>245</v>
      </c>
      <c r="O30" t="s">
        <v>68</v>
      </c>
      <c r="P30" t="s">
        <v>51</v>
      </c>
      <c r="Q30" t="s">
        <v>147</v>
      </c>
      <c r="R30" t="s">
        <v>140</v>
      </c>
      <c r="S30" t="s">
        <v>246</v>
      </c>
      <c r="V30" t="s">
        <v>242</v>
      </c>
      <c r="W30" t="s">
        <v>59</v>
      </c>
      <c r="X30" t="s">
        <v>243</v>
      </c>
      <c r="Y30" t="s">
        <v>75</v>
      </c>
      <c r="Z30" t="s">
        <v>158</v>
      </c>
      <c r="AA30" t="s">
        <v>48</v>
      </c>
      <c r="AB30" t="s">
        <v>244</v>
      </c>
      <c r="AC30" t="s">
        <v>245</v>
      </c>
      <c r="AD30" t="s">
        <v>68</v>
      </c>
      <c r="AE30" t="s">
        <v>51</v>
      </c>
      <c r="AF30" t="s">
        <v>147</v>
      </c>
      <c r="AG30" t="s">
        <v>140</v>
      </c>
      <c r="AH30" t="s">
        <v>246</v>
      </c>
    </row>
    <row r="31" spans="1:35" x14ac:dyDescent="0.2">
      <c r="A31" t="s">
        <v>206</v>
      </c>
      <c r="B31">
        <f t="shared" si="1"/>
        <v>0.28735632183908044</v>
      </c>
      <c r="C31">
        <f t="shared" si="1"/>
        <v>0.28735632183908044</v>
      </c>
      <c r="D31">
        <v>0.80000000000000104</v>
      </c>
      <c r="E31">
        <f t="shared" si="0"/>
        <v>9.9920072216264089E-16</v>
      </c>
      <c r="F31" t="s">
        <v>1101</v>
      </c>
      <c r="G31" t="s">
        <v>82</v>
      </c>
      <c r="H31" t="s">
        <v>247</v>
      </c>
      <c r="I31" t="s">
        <v>54</v>
      </c>
      <c r="J31" t="s">
        <v>55</v>
      </c>
      <c r="K31" t="s">
        <v>248</v>
      </c>
      <c r="L31" t="s">
        <v>249</v>
      </c>
      <c r="M31" t="s">
        <v>250</v>
      </c>
      <c r="N31" t="s">
        <v>63</v>
      </c>
      <c r="O31" t="s">
        <v>151</v>
      </c>
      <c r="P31" t="s">
        <v>196</v>
      </c>
      <c r="Q31" t="s">
        <v>97</v>
      </c>
      <c r="V31" t="s">
        <v>82</v>
      </c>
      <c r="W31" t="s">
        <v>247</v>
      </c>
      <c r="X31" t="s">
        <v>54</v>
      </c>
      <c r="Y31" t="s">
        <v>55</v>
      </c>
      <c r="Z31" t="s">
        <v>248</v>
      </c>
      <c r="AA31" t="s">
        <v>249</v>
      </c>
      <c r="AB31" t="s">
        <v>250</v>
      </c>
      <c r="AC31" t="s">
        <v>63</v>
      </c>
      <c r="AD31" t="s">
        <v>151</v>
      </c>
      <c r="AE31" t="s">
        <v>196</v>
      </c>
      <c r="AF31" t="s">
        <v>97</v>
      </c>
    </row>
    <row r="32" spans="1:35" x14ac:dyDescent="0.2">
      <c r="A32" t="s">
        <v>206</v>
      </c>
      <c r="B32">
        <f t="shared" si="1"/>
        <v>0.28735632183908044</v>
      </c>
      <c r="C32">
        <f t="shared" si="1"/>
        <v>0.28735632183908044</v>
      </c>
      <c r="D32">
        <v>0.70000000000000095</v>
      </c>
      <c r="E32">
        <f t="shared" si="0"/>
        <v>-9.999999999999909E-2</v>
      </c>
      <c r="F32" t="s">
        <v>1101</v>
      </c>
      <c r="G32" t="s">
        <v>251</v>
      </c>
      <c r="H32" t="s">
        <v>68</v>
      </c>
      <c r="I32" t="s">
        <v>252</v>
      </c>
      <c r="J32" t="s">
        <v>85</v>
      </c>
      <c r="K32" t="s">
        <v>148</v>
      </c>
      <c r="L32" t="s">
        <v>253</v>
      </c>
      <c r="M32" t="s">
        <v>254</v>
      </c>
      <c r="N32" t="s">
        <v>158</v>
      </c>
      <c r="O32" t="s">
        <v>48</v>
      </c>
      <c r="P32" t="s">
        <v>255</v>
      </c>
      <c r="Q32" t="s">
        <v>97</v>
      </c>
      <c r="R32" t="s">
        <v>256</v>
      </c>
      <c r="V32" t="s">
        <v>251</v>
      </c>
      <c r="W32" t="s">
        <v>68</v>
      </c>
      <c r="X32" t="s">
        <v>252</v>
      </c>
      <c r="Y32" t="s">
        <v>85</v>
      </c>
      <c r="Z32" t="s">
        <v>148</v>
      </c>
      <c r="AA32" t="s">
        <v>253</v>
      </c>
      <c r="AB32" t="s">
        <v>254</v>
      </c>
      <c r="AC32" t="s">
        <v>158</v>
      </c>
      <c r="AD32" t="s">
        <v>48</v>
      </c>
      <c r="AE32" t="s">
        <v>255</v>
      </c>
      <c r="AF32" t="s">
        <v>97</v>
      </c>
      <c r="AG32" t="s">
        <v>256</v>
      </c>
    </row>
    <row r="33" spans="1:36" x14ac:dyDescent="0.2">
      <c r="A33" t="s">
        <v>206</v>
      </c>
      <c r="B33">
        <f t="shared" si="1"/>
        <v>0.28735632183908044</v>
      </c>
      <c r="C33">
        <f t="shared" si="1"/>
        <v>0.28735632183908044</v>
      </c>
      <c r="D33">
        <v>0.6</v>
      </c>
      <c r="E33">
        <f t="shared" si="0"/>
        <v>-0.20000000000000007</v>
      </c>
      <c r="F33" t="s">
        <v>1101</v>
      </c>
      <c r="G33" t="s">
        <v>257</v>
      </c>
      <c r="H33" t="s">
        <v>121</v>
      </c>
      <c r="I33" t="s">
        <v>109</v>
      </c>
      <c r="J33" t="s">
        <v>258</v>
      </c>
      <c r="K33" t="s">
        <v>246</v>
      </c>
      <c r="L33" t="s">
        <v>57</v>
      </c>
      <c r="M33" t="s">
        <v>259</v>
      </c>
      <c r="N33" t="s">
        <v>51</v>
      </c>
      <c r="O33" t="s">
        <v>260</v>
      </c>
      <c r="P33" t="s">
        <v>52</v>
      </c>
      <c r="Q33" t="s">
        <v>261</v>
      </c>
      <c r="R33" t="s">
        <v>48</v>
      </c>
      <c r="S33" t="s">
        <v>148</v>
      </c>
      <c r="T33" t="s">
        <v>262</v>
      </c>
      <c r="V33" t="s">
        <v>257</v>
      </c>
      <c r="W33" t="s">
        <v>121</v>
      </c>
      <c r="X33" t="s">
        <v>109</v>
      </c>
      <c r="Y33" t="s">
        <v>258</v>
      </c>
      <c r="Z33" t="s">
        <v>246</v>
      </c>
      <c r="AA33" t="s">
        <v>57</v>
      </c>
      <c r="AB33" t="s">
        <v>259</v>
      </c>
      <c r="AC33" t="s">
        <v>51</v>
      </c>
      <c r="AD33" t="s">
        <v>260</v>
      </c>
      <c r="AE33" t="s">
        <v>52</v>
      </c>
      <c r="AF33" t="s">
        <v>261</v>
      </c>
      <c r="AG33" t="s">
        <v>48</v>
      </c>
      <c r="AH33" t="s">
        <v>148</v>
      </c>
      <c r="AI33" t="s">
        <v>262</v>
      </c>
    </row>
    <row r="34" spans="1:36" x14ac:dyDescent="0.2">
      <c r="A34" t="s">
        <v>206</v>
      </c>
      <c r="B34">
        <f t="shared" si="1"/>
        <v>0.28735632183908044</v>
      </c>
      <c r="C34">
        <f t="shared" si="1"/>
        <v>0.28735632183908044</v>
      </c>
      <c r="D34">
        <v>0.5</v>
      </c>
      <c r="E34">
        <f t="shared" si="0"/>
        <v>-0.30000000000000004</v>
      </c>
      <c r="F34" t="s">
        <v>1101</v>
      </c>
      <c r="G34" t="s">
        <v>263</v>
      </c>
      <c r="H34" t="s">
        <v>264</v>
      </c>
      <c r="I34" t="s">
        <v>63</v>
      </c>
      <c r="J34" t="s">
        <v>75</v>
      </c>
      <c r="K34" t="s">
        <v>1</v>
      </c>
      <c r="L34" t="s">
        <v>265</v>
      </c>
      <c r="M34" t="s">
        <v>266</v>
      </c>
      <c r="N34" t="s">
        <v>57</v>
      </c>
      <c r="O34" t="s">
        <v>131</v>
      </c>
      <c r="P34" t="s">
        <v>75</v>
      </c>
      <c r="Q34" t="s">
        <v>267</v>
      </c>
      <c r="R34" t="s">
        <v>52</v>
      </c>
      <c r="S34" t="s">
        <v>268</v>
      </c>
      <c r="T34" t="s">
        <v>147</v>
      </c>
      <c r="V34" t="s">
        <v>263</v>
      </c>
      <c r="W34" t="s">
        <v>264</v>
      </c>
      <c r="X34" t="s">
        <v>63</v>
      </c>
      <c r="Y34" t="s">
        <v>75</v>
      </c>
      <c r="Z34" t="s">
        <v>1</v>
      </c>
      <c r="AA34" t="s">
        <v>265</v>
      </c>
      <c r="AB34" t="s">
        <v>266</v>
      </c>
      <c r="AC34" t="s">
        <v>57</v>
      </c>
      <c r="AD34" t="s">
        <v>131</v>
      </c>
      <c r="AE34" t="s">
        <v>75</v>
      </c>
      <c r="AF34" t="s">
        <v>267</v>
      </c>
      <c r="AG34" t="s">
        <v>52</v>
      </c>
      <c r="AH34" t="s">
        <v>268</v>
      </c>
      <c r="AI34" t="s">
        <v>147</v>
      </c>
    </row>
    <row r="35" spans="1:36" x14ac:dyDescent="0.2">
      <c r="A35" t="s">
        <v>206</v>
      </c>
      <c r="B35">
        <f t="shared" si="1"/>
        <v>0.28735632183908044</v>
      </c>
      <c r="C35">
        <f t="shared" si="1"/>
        <v>0.28735632183908044</v>
      </c>
      <c r="D35">
        <v>0.4</v>
      </c>
      <c r="E35">
        <f t="shared" si="0"/>
        <v>-0.4</v>
      </c>
      <c r="F35" t="s">
        <v>1101</v>
      </c>
      <c r="G35" t="s">
        <v>269</v>
      </c>
      <c r="H35" t="s">
        <v>270</v>
      </c>
      <c r="I35" t="s">
        <v>147</v>
      </c>
      <c r="J35" t="s">
        <v>121</v>
      </c>
      <c r="K35" t="s">
        <v>48</v>
      </c>
      <c r="L35" t="s">
        <v>271</v>
      </c>
      <c r="M35" t="s">
        <v>94</v>
      </c>
      <c r="N35" t="s">
        <v>272</v>
      </c>
      <c r="O35" t="s">
        <v>94</v>
      </c>
      <c r="P35" t="s">
        <v>143</v>
      </c>
      <c r="Q35" t="s">
        <v>58</v>
      </c>
      <c r="R35" t="s">
        <v>48</v>
      </c>
      <c r="S35" t="s">
        <v>273</v>
      </c>
    </row>
    <row r="36" spans="1:36" x14ac:dyDescent="0.2">
      <c r="A36" t="s">
        <v>206</v>
      </c>
      <c r="B36">
        <f t="shared" si="1"/>
        <v>0.28735632183908044</v>
      </c>
      <c r="C36">
        <f t="shared" si="1"/>
        <v>0.28735632183908044</v>
      </c>
      <c r="D36">
        <v>0.3</v>
      </c>
      <c r="E36">
        <f t="shared" si="0"/>
        <v>-0.5</v>
      </c>
      <c r="F36" t="s">
        <v>1101</v>
      </c>
      <c r="G36" t="s">
        <v>274</v>
      </c>
      <c r="H36" t="s">
        <v>75</v>
      </c>
      <c r="I36" t="s">
        <v>1</v>
      </c>
      <c r="J36" t="s">
        <v>275</v>
      </c>
      <c r="K36" t="s">
        <v>276</v>
      </c>
      <c r="L36" t="s">
        <v>88</v>
      </c>
      <c r="M36" t="s">
        <v>68</v>
      </c>
      <c r="N36" t="s">
        <v>193</v>
      </c>
      <c r="O36" t="s">
        <v>277</v>
      </c>
      <c r="P36" t="s">
        <v>147</v>
      </c>
      <c r="Q36" t="s">
        <v>158</v>
      </c>
      <c r="R36" t="s">
        <v>48</v>
      </c>
      <c r="S36" t="s">
        <v>278</v>
      </c>
      <c r="T36" t="s">
        <v>279</v>
      </c>
    </row>
    <row r="37" spans="1:36" x14ac:dyDescent="0.2">
      <c r="A37" t="s">
        <v>206</v>
      </c>
      <c r="B37">
        <f t="shared" si="1"/>
        <v>0.28735632183908044</v>
      </c>
      <c r="C37">
        <f t="shared" si="1"/>
        <v>0.28735632183908044</v>
      </c>
      <c r="D37">
        <v>0.2</v>
      </c>
      <c r="E37">
        <f t="shared" si="0"/>
        <v>-0.60000000000000009</v>
      </c>
      <c r="F37" t="s">
        <v>1101</v>
      </c>
      <c r="G37" t="s">
        <v>50</v>
      </c>
      <c r="H37" t="s">
        <v>280</v>
      </c>
      <c r="I37" t="s">
        <v>48</v>
      </c>
      <c r="J37" t="s">
        <v>254</v>
      </c>
      <c r="K37" t="s">
        <v>94</v>
      </c>
      <c r="L37" t="s">
        <v>143</v>
      </c>
      <c r="M37" t="s">
        <v>281</v>
      </c>
      <c r="N37" t="s">
        <v>282</v>
      </c>
      <c r="O37" t="s">
        <v>48</v>
      </c>
      <c r="P37" t="s">
        <v>148</v>
      </c>
      <c r="Q37" t="s">
        <v>283</v>
      </c>
      <c r="R37" t="s">
        <v>284</v>
      </c>
    </row>
    <row r="38" spans="1:36" x14ac:dyDescent="0.2">
      <c r="A38" t="s">
        <v>206</v>
      </c>
      <c r="B38">
        <f t="shared" si="1"/>
        <v>0.28735632183908044</v>
      </c>
      <c r="C38">
        <f t="shared" si="1"/>
        <v>0.28735632183908044</v>
      </c>
      <c r="D38">
        <v>9.9999999999999895E-2</v>
      </c>
      <c r="E38">
        <f t="shared" si="0"/>
        <v>-0.70000000000000018</v>
      </c>
      <c r="F38" t="s">
        <v>1101</v>
      </c>
      <c r="G38" t="s">
        <v>72</v>
      </c>
      <c r="H38" t="s">
        <v>116</v>
      </c>
      <c r="I38" t="s">
        <v>75</v>
      </c>
      <c r="J38" t="s">
        <v>1</v>
      </c>
      <c r="K38" t="s">
        <v>285</v>
      </c>
      <c r="L38" t="s">
        <v>286</v>
      </c>
      <c r="M38" t="s">
        <v>287</v>
      </c>
      <c r="N38" t="s">
        <v>67</v>
      </c>
      <c r="O38" t="s">
        <v>48</v>
      </c>
      <c r="P38" t="s">
        <v>288</v>
      </c>
      <c r="Q38" t="s">
        <v>75</v>
      </c>
      <c r="R38" t="s">
        <v>289</v>
      </c>
    </row>
    <row r="39" spans="1:36" x14ac:dyDescent="0.2">
      <c r="A39" t="s">
        <v>206</v>
      </c>
      <c r="B39">
        <f t="shared" si="1"/>
        <v>0.28735632183908044</v>
      </c>
      <c r="C39">
        <f t="shared" si="1"/>
        <v>0.28735632183908044</v>
      </c>
      <c r="D39">
        <v>0</v>
      </c>
      <c r="E39">
        <f t="shared" si="0"/>
        <v>-0.8</v>
      </c>
      <c r="F39" t="s">
        <v>1101</v>
      </c>
      <c r="G39" t="s">
        <v>72</v>
      </c>
      <c r="H39" t="s">
        <v>290</v>
      </c>
      <c r="I39" t="s">
        <v>291</v>
      </c>
      <c r="J39" t="s">
        <v>1</v>
      </c>
      <c r="K39" t="s">
        <v>292</v>
      </c>
      <c r="L39" t="s">
        <v>47</v>
      </c>
      <c r="M39" t="s">
        <v>48</v>
      </c>
      <c r="N39" t="s">
        <v>293</v>
      </c>
      <c r="O39" t="s">
        <v>294</v>
      </c>
      <c r="P39" t="s">
        <v>121</v>
      </c>
      <c r="Q39" t="s">
        <v>295</v>
      </c>
      <c r="R39" t="s">
        <v>296</v>
      </c>
    </row>
    <row r="40" spans="1:36" x14ac:dyDescent="0.2">
      <c r="A40" t="s">
        <v>206</v>
      </c>
      <c r="B40">
        <f t="shared" si="1"/>
        <v>0.28735632183908044</v>
      </c>
      <c r="C40">
        <f t="shared" si="1"/>
        <v>0.28735632183908044</v>
      </c>
      <c r="D40">
        <v>-0.1</v>
      </c>
      <c r="E40">
        <f t="shared" si="0"/>
        <v>-0.9</v>
      </c>
      <c r="F40" t="s">
        <v>1101</v>
      </c>
      <c r="G40" t="s">
        <v>297</v>
      </c>
      <c r="H40" t="s">
        <v>298</v>
      </c>
      <c r="I40" t="s">
        <v>63</v>
      </c>
      <c r="J40" t="s">
        <v>152</v>
      </c>
      <c r="K40" t="s">
        <v>88</v>
      </c>
      <c r="L40" t="s">
        <v>48</v>
      </c>
      <c r="M40" t="s">
        <v>299</v>
      </c>
      <c r="N40" t="s">
        <v>132</v>
      </c>
      <c r="O40" t="s">
        <v>158</v>
      </c>
      <c r="P40" t="s">
        <v>48</v>
      </c>
      <c r="Q40" t="s">
        <v>300</v>
      </c>
      <c r="R40" t="s">
        <v>301</v>
      </c>
    </row>
    <row r="41" spans="1:36" x14ac:dyDescent="0.2">
      <c r="A41" t="s">
        <v>206</v>
      </c>
      <c r="B41">
        <f t="shared" si="1"/>
        <v>0.28735632183908044</v>
      </c>
      <c r="C41">
        <f t="shared" si="1"/>
        <v>0.28735632183908044</v>
      </c>
      <c r="D41">
        <v>-0.2</v>
      </c>
      <c r="E41">
        <f t="shared" si="0"/>
        <v>-1</v>
      </c>
      <c r="F41" t="s">
        <v>1101</v>
      </c>
      <c r="G41" t="s">
        <v>302</v>
      </c>
      <c r="H41" t="s">
        <v>121</v>
      </c>
      <c r="I41" t="s">
        <v>186</v>
      </c>
      <c r="J41" t="s">
        <v>303</v>
      </c>
      <c r="K41" t="s">
        <v>119</v>
      </c>
      <c r="L41" t="s">
        <v>304</v>
      </c>
      <c r="M41" t="s">
        <v>305</v>
      </c>
      <c r="N41" t="s">
        <v>52</v>
      </c>
      <c r="O41" t="s">
        <v>1</v>
      </c>
      <c r="P41" t="s">
        <v>73</v>
      </c>
      <c r="Q41" t="s">
        <v>245</v>
      </c>
      <c r="R41" t="s">
        <v>306</v>
      </c>
    </row>
    <row r="42" spans="1:36" x14ac:dyDescent="0.2">
      <c r="A42" t="s">
        <v>307</v>
      </c>
      <c r="B42">
        <f>1/6.4</f>
        <v>0.15625</v>
      </c>
      <c r="C42">
        <f>1/6.4</f>
        <v>0.15625</v>
      </c>
      <c r="D42">
        <v>1.7</v>
      </c>
      <c r="E42">
        <f t="shared" si="0"/>
        <v>0.89999999999999991</v>
      </c>
      <c r="F42" t="s">
        <v>1101</v>
      </c>
      <c r="G42" t="s">
        <v>82</v>
      </c>
      <c r="H42" t="s">
        <v>281</v>
      </c>
      <c r="I42" t="s">
        <v>41</v>
      </c>
      <c r="J42" t="s">
        <v>85</v>
      </c>
      <c r="K42" t="s">
        <v>308</v>
      </c>
      <c r="L42" t="s">
        <v>140</v>
      </c>
      <c r="M42" t="s">
        <v>309</v>
      </c>
      <c r="N42" t="s">
        <v>121</v>
      </c>
      <c r="O42" t="s">
        <v>48</v>
      </c>
      <c r="P42" t="s">
        <v>276</v>
      </c>
      <c r="Q42" t="s">
        <v>52</v>
      </c>
      <c r="R42" t="s">
        <v>223</v>
      </c>
      <c r="S42" t="s">
        <v>186</v>
      </c>
      <c r="T42" t="s">
        <v>310</v>
      </c>
      <c r="U42" t="s">
        <v>311</v>
      </c>
      <c r="V42" t="s">
        <v>82</v>
      </c>
      <c r="W42" t="s">
        <v>281</v>
      </c>
      <c r="X42" t="s">
        <v>41</v>
      </c>
      <c r="Y42" t="s">
        <v>85</v>
      </c>
      <c r="Z42" t="s">
        <v>308</v>
      </c>
      <c r="AA42" t="s">
        <v>140</v>
      </c>
      <c r="AB42" t="s">
        <v>309</v>
      </c>
      <c r="AC42" t="s">
        <v>121</v>
      </c>
      <c r="AD42" t="s">
        <v>48</v>
      </c>
      <c r="AE42" t="s">
        <v>276</v>
      </c>
      <c r="AF42" t="s">
        <v>52</v>
      </c>
      <c r="AG42" t="s">
        <v>223</v>
      </c>
      <c r="AH42" t="s">
        <v>186</v>
      </c>
      <c r="AI42" t="s">
        <v>310</v>
      </c>
      <c r="AJ42" t="s">
        <v>311</v>
      </c>
    </row>
    <row r="43" spans="1:36" x14ac:dyDescent="0.2">
      <c r="A43" t="s">
        <v>307</v>
      </c>
      <c r="B43">
        <f t="shared" ref="B43:C61" si="2">1/6.4</f>
        <v>0.15625</v>
      </c>
      <c r="C43">
        <f t="shared" si="2"/>
        <v>0.15625</v>
      </c>
      <c r="D43">
        <v>1.6</v>
      </c>
      <c r="E43">
        <f t="shared" si="0"/>
        <v>0.8</v>
      </c>
      <c r="F43" t="s">
        <v>1101</v>
      </c>
      <c r="G43" t="s">
        <v>297</v>
      </c>
      <c r="H43" t="s">
        <v>312</v>
      </c>
      <c r="I43" t="s">
        <v>65</v>
      </c>
      <c r="J43" t="s">
        <v>313</v>
      </c>
      <c r="K43" t="s">
        <v>314</v>
      </c>
      <c r="L43" t="s">
        <v>68</v>
      </c>
      <c r="M43" t="s">
        <v>315</v>
      </c>
      <c r="N43" t="s">
        <v>316</v>
      </c>
      <c r="O43" t="s">
        <v>184</v>
      </c>
      <c r="P43" t="s">
        <v>317</v>
      </c>
      <c r="Q43" t="s">
        <v>140</v>
      </c>
      <c r="R43" t="s">
        <v>48</v>
      </c>
      <c r="S43" t="s">
        <v>176</v>
      </c>
      <c r="V43" t="s">
        <v>297</v>
      </c>
      <c r="W43" t="s">
        <v>312</v>
      </c>
      <c r="X43" t="s">
        <v>65</v>
      </c>
      <c r="Y43" t="s">
        <v>313</v>
      </c>
      <c r="Z43" t="s">
        <v>314</v>
      </c>
      <c r="AA43" t="s">
        <v>68</v>
      </c>
      <c r="AB43" t="s">
        <v>315</v>
      </c>
      <c r="AC43" t="s">
        <v>316</v>
      </c>
      <c r="AD43" t="s">
        <v>184</v>
      </c>
      <c r="AE43" t="s">
        <v>317</v>
      </c>
      <c r="AF43" t="s">
        <v>140</v>
      </c>
      <c r="AG43" t="s">
        <v>48</v>
      </c>
      <c r="AH43" t="s">
        <v>176</v>
      </c>
    </row>
    <row r="44" spans="1:36" x14ac:dyDescent="0.2">
      <c r="A44" t="s">
        <v>307</v>
      </c>
      <c r="B44">
        <f t="shared" si="2"/>
        <v>0.15625</v>
      </c>
      <c r="C44">
        <f t="shared" si="2"/>
        <v>0.15625</v>
      </c>
      <c r="D44">
        <v>1.5</v>
      </c>
      <c r="E44">
        <f t="shared" si="0"/>
        <v>0.7</v>
      </c>
      <c r="F44" t="s">
        <v>1101</v>
      </c>
      <c r="G44" t="s">
        <v>318</v>
      </c>
      <c r="H44" t="s">
        <v>319</v>
      </c>
      <c r="I44" t="s">
        <v>320</v>
      </c>
      <c r="J44" t="s">
        <v>109</v>
      </c>
      <c r="K44" t="s">
        <v>67</v>
      </c>
      <c r="L44" t="s">
        <v>68</v>
      </c>
      <c r="M44" t="s">
        <v>137</v>
      </c>
      <c r="N44" t="s">
        <v>321</v>
      </c>
      <c r="O44" t="s">
        <v>322</v>
      </c>
      <c r="P44" t="s">
        <v>323</v>
      </c>
      <c r="Q44" t="s">
        <v>97</v>
      </c>
      <c r="V44" t="s">
        <v>318</v>
      </c>
      <c r="W44" t="s">
        <v>319</v>
      </c>
      <c r="X44" t="s">
        <v>320</v>
      </c>
      <c r="Y44" t="s">
        <v>109</v>
      </c>
      <c r="Z44" t="s">
        <v>67</v>
      </c>
      <c r="AA44" t="s">
        <v>68</v>
      </c>
      <c r="AB44" t="s">
        <v>137</v>
      </c>
      <c r="AC44" t="s">
        <v>321</v>
      </c>
      <c r="AD44" t="s">
        <v>322</v>
      </c>
      <c r="AE44" t="s">
        <v>323</v>
      </c>
      <c r="AF44" t="s">
        <v>97</v>
      </c>
    </row>
    <row r="45" spans="1:36" x14ac:dyDescent="0.2">
      <c r="A45" t="s">
        <v>307</v>
      </c>
      <c r="B45">
        <f t="shared" si="2"/>
        <v>0.15625</v>
      </c>
      <c r="C45">
        <f t="shared" si="2"/>
        <v>0.15625</v>
      </c>
      <c r="D45">
        <v>1.4</v>
      </c>
      <c r="E45">
        <f t="shared" si="0"/>
        <v>0.59999999999999987</v>
      </c>
      <c r="F45" t="s">
        <v>1101</v>
      </c>
      <c r="G45" t="s">
        <v>324</v>
      </c>
      <c r="H45" t="s">
        <v>40</v>
      </c>
      <c r="I45" t="s">
        <v>83</v>
      </c>
      <c r="J45" t="s">
        <v>52</v>
      </c>
      <c r="K45" t="s">
        <v>261</v>
      </c>
      <c r="L45" t="s">
        <v>48</v>
      </c>
      <c r="M45" t="s">
        <v>325</v>
      </c>
      <c r="N45" t="s">
        <v>121</v>
      </c>
      <c r="O45" t="s">
        <v>48</v>
      </c>
      <c r="P45" t="s">
        <v>326</v>
      </c>
      <c r="Q45" t="s">
        <v>158</v>
      </c>
      <c r="R45" t="s">
        <v>48</v>
      </c>
      <c r="S45" t="s">
        <v>327</v>
      </c>
      <c r="V45" t="s">
        <v>324</v>
      </c>
      <c r="W45" t="s">
        <v>40</v>
      </c>
      <c r="X45" t="s">
        <v>83</v>
      </c>
      <c r="Y45" t="s">
        <v>52</v>
      </c>
      <c r="Z45" t="s">
        <v>261</v>
      </c>
      <c r="AA45" t="s">
        <v>48</v>
      </c>
      <c r="AB45" t="s">
        <v>325</v>
      </c>
      <c r="AC45" t="s">
        <v>121</v>
      </c>
      <c r="AD45" t="s">
        <v>48</v>
      </c>
      <c r="AE45" t="s">
        <v>326</v>
      </c>
      <c r="AF45" t="s">
        <v>158</v>
      </c>
      <c r="AG45" t="s">
        <v>48</v>
      </c>
      <c r="AH45" t="s">
        <v>327</v>
      </c>
    </row>
    <row r="46" spans="1:36" x14ac:dyDescent="0.2">
      <c r="A46" t="s">
        <v>307</v>
      </c>
      <c r="B46">
        <f t="shared" si="2"/>
        <v>0.15625</v>
      </c>
      <c r="C46">
        <f t="shared" si="2"/>
        <v>0.15625</v>
      </c>
      <c r="D46">
        <v>1.3</v>
      </c>
      <c r="E46">
        <f t="shared" si="0"/>
        <v>0.5</v>
      </c>
      <c r="F46" t="s">
        <v>1101</v>
      </c>
      <c r="G46" t="s">
        <v>190</v>
      </c>
      <c r="H46" t="s">
        <v>191</v>
      </c>
      <c r="I46" t="s">
        <v>192</v>
      </c>
      <c r="J46" t="s">
        <v>68</v>
      </c>
      <c r="K46" t="s">
        <v>328</v>
      </c>
      <c r="L46" t="s">
        <v>106</v>
      </c>
      <c r="M46" t="s">
        <v>48</v>
      </c>
      <c r="N46" t="s">
        <v>329</v>
      </c>
      <c r="O46" t="s">
        <v>57</v>
      </c>
      <c r="P46" t="s">
        <v>207</v>
      </c>
      <c r="Q46" t="s">
        <v>330</v>
      </c>
      <c r="R46" t="s">
        <v>177</v>
      </c>
      <c r="S46" t="s">
        <v>331</v>
      </c>
      <c r="V46" t="s">
        <v>190</v>
      </c>
      <c r="W46" t="s">
        <v>191</v>
      </c>
      <c r="X46" t="s">
        <v>192</v>
      </c>
      <c r="Y46" t="s">
        <v>68</v>
      </c>
      <c r="Z46" t="s">
        <v>328</v>
      </c>
      <c r="AA46" t="s">
        <v>106</v>
      </c>
      <c r="AB46" t="s">
        <v>48</v>
      </c>
      <c r="AC46" t="s">
        <v>329</v>
      </c>
      <c r="AD46" t="s">
        <v>57</v>
      </c>
      <c r="AE46" t="s">
        <v>207</v>
      </c>
      <c r="AF46" t="s">
        <v>330</v>
      </c>
      <c r="AG46" t="s">
        <v>177</v>
      </c>
      <c r="AH46" t="s">
        <v>331</v>
      </c>
    </row>
    <row r="47" spans="1:36" x14ac:dyDescent="0.2">
      <c r="A47" t="s">
        <v>307</v>
      </c>
      <c r="B47">
        <f t="shared" si="2"/>
        <v>0.15625</v>
      </c>
      <c r="C47">
        <f t="shared" si="2"/>
        <v>0.15625</v>
      </c>
      <c r="D47">
        <v>1.2</v>
      </c>
      <c r="E47">
        <f t="shared" si="0"/>
        <v>0.39999999999999991</v>
      </c>
      <c r="F47" t="s">
        <v>1101</v>
      </c>
      <c r="G47" t="s">
        <v>82</v>
      </c>
      <c r="H47" t="s">
        <v>332</v>
      </c>
      <c r="I47" t="s">
        <v>333</v>
      </c>
      <c r="J47" t="s">
        <v>334</v>
      </c>
      <c r="K47" t="s">
        <v>335</v>
      </c>
      <c r="L47" t="s">
        <v>336</v>
      </c>
      <c r="M47" t="s">
        <v>154</v>
      </c>
      <c r="N47" t="s">
        <v>101</v>
      </c>
      <c r="O47" t="s">
        <v>44</v>
      </c>
      <c r="P47" t="s">
        <v>193</v>
      </c>
      <c r="Q47" t="s">
        <v>337</v>
      </c>
      <c r="R47" t="s">
        <v>45</v>
      </c>
      <c r="S47" t="s">
        <v>338</v>
      </c>
      <c r="V47" t="s">
        <v>82</v>
      </c>
      <c r="W47" t="s">
        <v>332</v>
      </c>
      <c r="X47" t="s">
        <v>333</v>
      </c>
      <c r="Y47" t="s">
        <v>334</v>
      </c>
      <c r="Z47" t="s">
        <v>335</v>
      </c>
      <c r="AA47" t="s">
        <v>336</v>
      </c>
      <c r="AB47" t="s">
        <v>154</v>
      </c>
      <c r="AC47" t="s">
        <v>101</v>
      </c>
      <c r="AD47" t="s">
        <v>44</v>
      </c>
      <c r="AE47" t="s">
        <v>193</v>
      </c>
      <c r="AF47" t="s">
        <v>337</v>
      </c>
      <c r="AG47" t="s">
        <v>45</v>
      </c>
      <c r="AH47" t="s">
        <v>338</v>
      </c>
    </row>
    <row r="48" spans="1:36" x14ac:dyDescent="0.2">
      <c r="A48" t="s">
        <v>307</v>
      </c>
      <c r="B48">
        <f t="shared" si="2"/>
        <v>0.15625</v>
      </c>
      <c r="C48">
        <f t="shared" si="2"/>
        <v>0.15625</v>
      </c>
      <c r="D48">
        <v>1.1000000000000001</v>
      </c>
      <c r="E48">
        <f t="shared" si="0"/>
        <v>0.30000000000000004</v>
      </c>
      <c r="F48" t="s">
        <v>1101</v>
      </c>
      <c r="G48" t="s">
        <v>182</v>
      </c>
      <c r="H48" t="s">
        <v>339</v>
      </c>
      <c r="I48" t="s">
        <v>340</v>
      </c>
      <c r="J48" t="s">
        <v>1</v>
      </c>
      <c r="K48" t="s">
        <v>341</v>
      </c>
      <c r="L48" t="s">
        <v>121</v>
      </c>
      <c r="M48" t="s">
        <v>342</v>
      </c>
      <c r="N48" t="s">
        <v>47</v>
      </c>
      <c r="O48" t="s">
        <v>98</v>
      </c>
      <c r="P48" t="s">
        <v>343</v>
      </c>
      <c r="Q48" t="s">
        <v>115</v>
      </c>
      <c r="R48" t="s">
        <v>108</v>
      </c>
      <c r="V48" t="s">
        <v>182</v>
      </c>
      <c r="W48" t="s">
        <v>339</v>
      </c>
      <c r="X48" t="s">
        <v>340</v>
      </c>
      <c r="Y48" t="s">
        <v>1</v>
      </c>
      <c r="Z48" t="s">
        <v>341</v>
      </c>
      <c r="AA48" t="s">
        <v>121</v>
      </c>
      <c r="AB48" t="s">
        <v>342</v>
      </c>
      <c r="AC48" t="s">
        <v>47</v>
      </c>
      <c r="AD48" t="s">
        <v>98</v>
      </c>
      <c r="AE48" t="s">
        <v>343</v>
      </c>
      <c r="AF48" t="s">
        <v>115</v>
      </c>
      <c r="AG48" t="s">
        <v>108</v>
      </c>
    </row>
    <row r="49" spans="1:34" x14ac:dyDescent="0.2">
      <c r="A49" t="s">
        <v>307</v>
      </c>
      <c r="B49">
        <f t="shared" si="2"/>
        <v>0.15625</v>
      </c>
      <c r="C49">
        <f t="shared" si="2"/>
        <v>0.15625</v>
      </c>
      <c r="D49">
        <v>1</v>
      </c>
      <c r="E49">
        <f t="shared" si="0"/>
        <v>0.19999999999999996</v>
      </c>
      <c r="F49" t="s">
        <v>1101</v>
      </c>
      <c r="G49" t="s">
        <v>344</v>
      </c>
      <c r="H49" t="s">
        <v>345</v>
      </c>
      <c r="I49" t="s">
        <v>291</v>
      </c>
      <c r="J49" t="s">
        <v>47</v>
      </c>
      <c r="K49" t="s">
        <v>48</v>
      </c>
      <c r="L49" t="s">
        <v>346</v>
      </c>
      <c r="M49" t="s">
        <v>347</v>
      </c>
      <c r="N49" t="s">
        <v>348</v>
      </c>
      <c r="O49" t="s">
        <v>63</v>
      </c>
      <c r="P49" t="s">
        <v>64</v>
      </c>
      <c r="Q49" t="s">
        <v>65</v>
      </c>
      <c r="R49" t="s">
        <v>349</v>
      </c>
      <c r="V49" t="s">
        <v>344</v>
      </c>
      <c r="W49" t="s">
        <v>345</v>
      </c>
      <c r="X49" t="s">
        <v>291</v>
      </c>
      <c r="Y49" t="s">
        <v>47</v>
      </c>
      <c r="Z49" t="s">
        <v>48</v>
      </c>
      <c r="AA49" t="s">
        <v>346</v>
      </c>
      <c r="AB49" t="s">
        <v>347</v>
      </c>
      <c r="AC49" t="s">
        <v>348</v>
      </c>
      <c r="AD49" t="s">
        <v>63</v>
      </c>
      <c r="AE49" t="s">
        <v>64</v>
      </c>
      <c r="AF49" t="s">
        <v>65</v>
      </c>
      <c r="AG49" t="s">
        <v>349</v>
      </c>
    </row>
    <row r="50" spans="1:34" x14ac:dyDescent="0.2">
      <c r="A50" t="s">
        <v>307</v>
      </c>
      <c r="B50">
        <f t="shared" si="2"/>
        <v>0.15625</v>
      </c>
      <c r="C50">
        <f t="shared" si="2"/>
        <v>0.15625</v>
      </c>
      <c r="D50">
        <v>0.90000000000000102</v>
      </c>
      <c r="E50">
        <f t="shared" si="0"/>
        <v>0.10000000000000098</v>
      </c>
      <c r="F50" t="s">
        <v>1101</v>
      </c>
      <c r="G50" t="s">
        <v>274</v>
      </c>
      <c r="H50" t="s">
        <v>75</v>
      </c>
      <c r="I50" t="s">
        <v>1</v>
      </c>
      <c r="J50" t="s">
        <v>275</v>
      </c>
      <c r="K50" t="s">
        <v>276</v>
      </c>
      <c r="L50" t="s">
        <v>184</v>
      </c>
      <c r="M50" t="s">
        <v>68</v>
      </c>
      <c r="N50" t="s">
        <v>350</v>
      </c>
      <c r="O50" t="s">
        <v>351</v>
      </c>
      <c r="P50" t="s">
        <v>85</v>
      </c>
      <c r="Q50" t="s">
        <v>152</v>
      </c>
      <c r="R50" t="s">
        <v>59</v>
      </c>
      <c r="S50" t="s">
        <v>352</v>
      </c>
      <c r="V50" t="s">
        <v>274</v>
      </c>
      <c r="W50" t="s">
        <v>75</v>
      </c>
      <c r="X50" t="s">
        <v>1</v>
      </c>
      <c r="Y50" t="s">
        <v>275</v>
      </c>
      <c r="Z50" t="s">
        <v>276</v>
      </c>
      <c r="AA50" t="s">
        <v>184</v>
      </c>
      <c r="AB50" t="s">
        <v>68</v>
      </c>
      <c r="AC50" t="s">
        <v>350</v>
      </c>
      <c r="AD50" t="s">
        <v>351</v>
      </c>
      <c r="AE50" t="s">
        <v>85</v>
      </c>
      <c r="AF50" t="s">
        <v>152</v>
      </c>
      <c r="AG50" t="s">
        <v>59</v>
      </c>
      <c r="AH50" t="s">
        <v>352</v>
      </c>
    </row>
    <row r="51" spans="1:34" x14ac:dyDescent="0.2">
      <c r="A51" t="s">
        <v>307</v>
      </c>
      <c r="B51">
        <f t="shared" si="2"/>
        <v>0.15625</v>
      </c>
      <c r="C51">
        <f t="shared" si="2"/>
        <v>0.15625</v>
      </c>
      <c r="D51">
        <v>0.80000000000000104</v>
      </c>
      <c r="E51">
        <f t="shared" si="0"/>
        <v>9.9920072216264089E-16</v>
      </c>
      <c r="F51" t="s">
        <v>1101</v>
      </c>
      <c r="G51" t="s">
        <v>318</v>
      </c>
      <c r="H51" t="s">
        <v>353</v>
      </c>
      <c r="I51" t="s">
        <v>354</v>
      </c>
      <c r="J51" t="s">
        <v>109</v>
      </c>
      <c r="K51" t="s">
        <v>52</v>
      </c>
      <c r="L51" t="s">
        <v>355</v>
      </c>
      <c r="M51" t="s">
        <v>48</v>
      </c>
      <c r="N51" t="s">
        <v>356</v>
      </c>
      <c r="O51" t="s">
        <v>245</v>
      </c>
      <c r="P51" t="s">
        <v>131</v>
      </c>
      <c r="Q51" t="s">
        <v>357</v>
      </c>
      <c r="R51" t="s">
        <v>358</v>
      </c>
      <c r="V51" t="s">
        <v>318</v>
      </c>
      <c r="W51" t="s">
        <v>353</v>
      </c>
      <c r="X51" t="s">
        <v>354</v>
      </c>
      <c r="Y51" t="s">
        <v>109</v>
      </c>
      <c r="Z51" t="s">
        <v>52</v>
      </c>
      <c r="AA51" t="s">
        <v>355</v>
      </c>
      <c r="AB51" t="s">
        <v>48</v>
      </c>
      <c r="AC51" t="s">
        <v>356</v>
      </c>
      <c r="AD51" t="s">
        <v>245</v>
      </c>
      <c r="AE51" t="s">
        <v>131</v>
      </c>
      <c r="AF51" t="s">
        <v>357</v>
      </c>
      <c r="AG51" t="s">
        <v>358</v>
      </c>
    </row>
    <row r="52" spans="1:34" x14ac:dyDescent="0.2">
      <c r="A52" t="s">
        <v>307</v>
      </c>
      <c r="B52">
        <f t="shared" si="2"/>
        <v>0.15625</v>
      </c>
      <c r="C52">
        <f t="shared" si="2"/>
        <v>0.15625</v>
      </c>
      <c r="D52">
        <v>0.70000000000000095</v>
      </c>
      <c r="E52">
        <f t="shared" si="0"/>
        <v>-9.999999999999909E-2</v>
      </c>
      <c r="F52" t="s">
        <v>1101</v>
      </c>
      <c r="G52" t="s">
        <v>359</v>
      </c>
      <c r="H52" t="s">
        <v>360</v>
      </c>
      <c r="I52" t="s">
        <v>361</v>
      </c>
      <c r="J52" t="s">
        <v>351</v>
      </c>
      <c r="K52" t="s">
        <v>1</v>
      </c>
      <c r="L52" t="s">
        <v>362</v>
      </c>
      <c r="M52" t="s">
        <v>121</v>
      </c>
      <c r="N52" t="s">
        <v>186</v>
      </c>
      <c r="O52" t="s">
        <v>363</v>
      </c>
      <c r="P52" t="s">
        <v>57</v>
      </c>
      <c r="Q52" t="s">
        <v>122</v>
      </c>
      <c r="R52" t="s">
        <v>338</v>
      </c>
      <c r="S52" t="s">
        <v>364</v>
      </c>
      <c r="V52" t="s">
        <v>359</v>
      </c>
      <c r="W52" t="s">
        <v>360</v>
      </c>
      <c r="X52" t="s">
        <v>361</v>
      </c>
      <c r="Y52" t="s">
        <v>351</v>
      </c>
      <c r="Z52" t="s">
        <v>1</v>
      </c>
      <c r="AA52" t="s">
        <v>362</v>
      </c>
      <c r="AB52" t="s">
        <v>121</v>
      </c>
      <c r="AC52" t="s">
        <v>186</v>
      </c>
      <c r="AD52" t="s">
        <v>363</v>
      </c>
      <c r="AE52" t="s">
        <v>57</v>
      </c>
      <c r="AF52" t="s">
        <v>122</v>
      </c>
      <c r="AG52" t="s">
        <v>338</v>
      </c>
      <c r="AH52" t="s">
        <v>364</v>
      </c>
    </row>
    <row r="53" spans="1:34" x14ac:dyDescent="0.2">
      <c r="A53" t="s">
        <v>307</v>
      </c>
      <c r="B53">
        <f t="shared" si="2"/>
        <v>0.15625</v>
      </c>
      <c r="C53">
        <f t="shared" si="2"/>
        <v>0.15625</v>
      </c>
      <c r="D53">
        <v>0.6</v>
      </c>
      <c r="E53">
        <f t="shared" si="0"/>
        <v>-0.20000000000000007</v>
      </c>
      <c r="F53" t="s">
        <v>1101</v>
      </c>
      <c r="G53" t="s">
        <v>274</v>
      </c>
      <c r="H53" t="s">
        <v>365</v>
      </c>
      <c r="I53" t="s">
        <v>366</v>
      </c>
      <c r="J53" t="s">
        <v>219</v>
      </c>
      <c r="K53" t="s">
        <v>192</v>
      </c>
      <c r="L53" t="s">
        <v>140</v>
      </c>
      <c r="M53" t="s">
        <v>1</v>
      </c>
      <c r="N53" t="s">
        <v>367</v>
      </c>
      <c r="O53" t="s">
        <v>52</v>
      </c>
      <c r="P53" t="s">
        <v>368</v>
      </c>
      <c r="Q53" t="s">
        <v>369</v>
      </c>
      <c r="R53" t="s">
        <v>48</v>
      </c>
      <c r="S53" t="s">
        <v>370</v>
      </c>
      <c r="V53" t="s">
        <v>274</v>
      </c>
      <c r="W53" t="s">
        <v>365</v>
      </c>
      <c r="X53" t="s">
        <v>366</v>
      </c>
      <c r="Y53" t="s">
        <v>219</v>
      </c>
      <c r="AG53" t="s">
        <v>48</v>
      </c>
      <c r="AH53" t="s">
        <v>370</v>
      </c>
    </row>
    <row r="54" spans="1:34" x14ac:dyDescent="0.2">
      <c r="A54" t="s">
        <v>307</v>
      </c>
      <c r="B54">
        <f t="shared" si="2"/>
        <v>0.15625</v>
      </c>
      <c r="C54">
        <f t="shared" si="2"/>
        <v>0.15625</v>
      </c>
      <c r="D54">
        <v>0.5</v>
      </c>
      <c r="E54">
        <f t="shared" si="0"/>
        <v>-0.30000000000000004</v>
      </c>
      <c r="F54" t="s">
        <v>1101</v>
      </c>
      <c r="G54" t="s">
        <v>371</v>
      </c>
      <c r="H54" t="s">
        <v>372</v>
      </c>
      <c r="I54" t="s">
        <v>44</v>
      </c>
      <c r="J54" t="s">
        <v>131</v>
      </c>
      <c r="K54" t="s">
        <v>373</v>
      </c>
      <c r="L54" t="s">
        <v>374</v>
      </c>
      <c r="M54" t="s">
        <v>375</v>
      </c>
      <c r="N54" t="s">
        <v>1</v>
      </c>
      <c r="O54" t="s">
        <v>376</v>
      </c>
      <c r="P54" t="s">
        <v>377</v>
      </c>
      <c r="Q54" t="s">
        <v>121</v>
      </c>
      <c r="R54" t="s">
        <v>378</v>
      </c>
    </row>
    <row r="55" spans="1:34" x14ac:dyDescent="0.2">
      <c r="A55" t="s">
        <v>307</v>
      </c>
      <c r="B55">
        <f t="shared" si="2"/>
        <v>0.15625</v>
      </c>
      <c r="C55">
        <f t="shared" si="2"/>
        <v>0.15625</v>
      </c>
      <c r="D55">
        <v>0.4</v>
      </c>
      <c r="E55">
        <f t="shared" si="0"/>
        <v>-0.4</v>
      </c>
      <c r="F55" t="s">
        <v>1101</v>
      </c>
      <c r="G55" t="s">
        <v>50</v>
      </c>
      <c r="H55" t="s">
        <v>351</v>
      </c>
      <c r="I55" t="s">
        <v>1</v>
      </c>
      <c r="J55" t="s">
        <v>362</v>
      </c>
      <c r="K55" t="s">
        <v>121</v>
      </c>
      <c r="L55" t="s">
        <v>109</v>
      </c>
      <c r="M55" t="s">
        <v>379</v>
      </c>
      <c r="N55" t="s">
        <v>380</v>
      </c>
      <c r="O55" t="s">
        <v>57</v>
      </c>
      <c r="P55" t="s">
        <v>381</v>
      </c>
      <c r="Q55" t="s">
        <v>128</v>
      </c>
      <c r="R55" t="s">
        <v>212</v>
      </c>
    </row>
    <row r="56" spans="1:34" x14ac:dyDescent="0.2">
      <c r="A56" t="s">
        <v>307</v>
      </c>
      <c r="B56">
        <f t="shared" si="2"/>
        <v>0.15625</v>
      </c>
      <c r="C56">
        <f t="shared" si="2"/>
        <v>0.15625</v>
      </c>
      <c r="D56">
        <v>0.3</v>
      </c>
      <c r="E56">
        <f t="shared" si="0"/>
        <v>-0.5</v>
      </c>
      <c r="F56" t="s">
        <v>1101</v>
      </c>
      <c r="G56" t="s">
        <v>324</v>
      </c>
      <c r="H56" t="s">
        <v>121</v>
      </c>
      <c r="I56" t="s">
        <v>186</v>
      </c>
      <c r="J56" t="s">
        <v>303</v>
      </c>
      <c r="K56" t="s">
        <v>111</v>
      </c>
      <c r="L56" t="s">
        <v>52</v>
      </c>
      <c r="M56" t="s">
        <v>48</v>
      </c>
      <c r="N56" t="s">
        <v>382</v>
      </c>
      <c r="O56" t="s">
        <v>383</v>
      </c>
      <c r="P56" t="s">
        <v>116</v>
      </c>
      <c r="Q56" t="s">
        <v>136</v>
      </c>
    </row>
    <row r="57" spans="1:34" x14ac:dyDescent="0.2">
      <c r="A57" t="s">
        <v>307</v>
      </c>
      <c r="B57">
        <f t="shared" si="2"/>
        <v>0.15625</v>
      </c>
      <c r="C57">
        <f t="shared" si="2"/>
        <v>0.15625</v>
      </c>
      <c r="D57">
        <v>0.2</v>
      </c>
      <c r="E57">
        <f t="shared" si="0"/>
        <v>-0.60000000000000009</v>
      </c>
      <c r="F57" t="s">
        <v>1101</v>
      </c>
      <c r="G57" t="s">
        <v>318</v>
      </c>
      <c r="H57" t="s">
        <v>262</v>
      </c>
      <c r="I57" t="s">
        <v>384</v>
      </c>
      <c r="J57" t="s">
        <v>1</v>
      </c>
      <c r="K57" t="s">
        <v>385</v>
      </c>
      <c r="L57" t="s">
        <v>88</v>
      </c>
      <c r="M57" t="s">
        <v>143</v>
      </c>
      <c r="N57" t="s">
        <v>261</v>
      </c>
      <c r="O57" t="s">
        <v>386</v>
      </c>
      <c r="P57" t="s">
        <v>70</v>
      </c>
      <c r="Q57" t="s">
        <v>41</v>
      </c>
      <c r="R57" t="s">
        <v>48</v>
      </c>
      <c r="S57" t="s">
        <v>171</v>
      </c>
    </row>
    <row r="58" spans="1:34" x14ac:dyDescent="0.2">
      <c r="A58" t="s">
        <v>307</v>
      </c>
      <c r="B58">
        <f t="shared" si="2"/>
        <v>0.15625</v>
      </c>
      <c r="C58">
        <f t="shared" si="2"/>
        <v>0.15625</v>
      </c>
      <c r="D58">
        <v>9.9999999999999895E-2</v>
      </c>
      <c r="E58">
        <f t="shared" si="0"/>
        <v>-0.70000000000000018</v>
      </c>
      <c r="F58" t="s">
        <v>1101</v>
      </c>
      <c r="G58" t="s">
        <v>182</v>
      </c>
      <c r="H58" t="s">
        <v>353</v>
      </c>
      <c r="I58" t="s">
        <v>387</v>
      </c>
      <c r="J58" t="s">
        <v>224</v>
      </c>
      <c r="K58" t="s">
        <v>52</v>
      </c>
      <c r="L58" t="s">
        <v>112</v>
      </c>
      <c r="M58" t="s">
        <v>48</v>
      </c>
      <c r="N58" t="s">
        <v>219</v>
      </c>
      <c r="O58" t="s">
        <v>336</v>
      </c>
      <c r="P58" t="s">
        <v>388</v>
      </c>
      <c r="Q58" t="s">
        <v>48</v>
      </c>
      <c r="R58" t="s">
        <v>389</v>
      </c>
      <c r="S58" t="s">
        <v>230</v>
      </c>
    </row>
    <row r="59" spans="1:34" x14ac:dyDescent="0.2">
      <c r="A59" t="s">
        <v>307</v>
      </c>
      <c r="B59">
        <f t="shared" si="2"/>
        <v>0.15625</v>
      </c>
      <c r="C59">
        <f t="shared" si="2"/>
        <v>0.15625</v>
      </c>
      <c r="D59">
        <v>0</v>
      </c>
      <c r="E59">
        <f t="shared" si="0"/>
        <v>-0.8</v>
      </c>
      <c r="F59" t="s">
        <v>1101</v>
      </c>
      <c r="G59" t="s">
        <v>216</v>
      </c>
      <c r="H59" t="s">
        <v>69</v>
      </c>
      <c r="I59" t="s">
        <v>78</v>
      </c>
      <c r="J59" t="s">
        <v>390</v>
      </c>
      <c r="K59" t="s">
        <v>391</v>
      </c>
      <c r="L59" t="s">
        <v>392</v>
      </c>
      <c r="M59" t="s">
        <v>128</v>
      </c>
      <c r="N59" t="s">
        <v>48</v>
      </c>
      <c r="O59" t="s">
        <v>393</v>
      </c>
      <c r="P59" t="s">
        <v>394</v>
      </c>
    </row>
    <row r="60" spans="1:34" x14ac:dyDescent="0.2">
      <c r="A60" t="s">
        <v>307</v>
      </c>
      <c r="B60">
        <f t="shared" si="2"/>
        <v>0.15625</v>
      </c>
      <c r="C60">
        <f t="shared" si="2"/>
        <v>0.15625</v>
      </c>
      <c r="D60">
        <v>-0.1</v>
      </c>
      <c r="E60">
        <f t="shared" si="0"/>
        <v>-0.9</v>
      </c>
      <c r="F60" t="s">
        <v>1101</v>
      </c>
      <c r="G60" t="s">
        <v>72</v>
      </c>
      <c r="H60" t="s">
        <v>78</v>
      </c>
      <c r="I60" t="s">
        <v>164</v>
      </c>
      <c r="J60" t="s">
        <v>143</v>
      </c>
      <c r="K60" t="s">
        <v>165</v>
      </c>
      <c r="L60" t="s">
        <v>52</v>
      </c>
      <c r="M60" t="s">
        <v>166</v>
      </c>
      <c r="N60" t="s">
        <v>75</v>
      </c>
      <c r="O60" t="s">
        <v>48</v>
      </c>
      <c r="P60" t="s">
        <v>395</v>
      </c>
      <c r="Q60" t="s">
        <v>177</v>
      </c>
      <c r="R60" t="s">
        <v>396</v>
      </c>
    </row>
    <row r="61" spans="1:34" x14ac:dyDescent="0.2">
      <c r="A61" t="s">
        <v>307</v>
      </c>
      <c r="B61">
        <f t="shared" si="2"/>
        <v>0.15625</v>
      </c>
      <c r="C61">
        <f t="shared" si="2"/>
        <v>0.15625</v>
      </c>
      <c r="D61">
        <v>-0.2</v>
      </c>
      <c r="E61">
        <f t="shared" si="0"/>
        <v>-1</v>
      </c>
      <c r="F61" t="s">
        <v>1101</v>
      </c>
      <c r="G61" t="s">
        <v>50</v>
      </c>
      <c r="H61" t="s">
        <v>75</v>
      </c>
      <c r="I61" t="s">
        <v>184</v>
      </c>
      <c r="J61" t="s">
        <v>397</v>
      </c>
      <c r="K61" t="s">
        <v>67</v>
      </c>
      <c r="L61" t="s">
        <v>186</v>
      </c>
      <c r="M61" t="s">
        <v>398</v>
      </c>
      <c r="N61" t="s">
        <v>119</v>
      </c>
      <c r="O61" t="s">
        <v>52</v>
      </c>
      <c r="P61" t="s">
        <v>399</v>
      </c>
      <c r="Q61" t="s">
        <v>400</v>
      </c>
      <c r="R61" t="s">
        <v>77</v>
      </c>
      <c r="S61" t="s">
        <v>128</v>
      </c>
      <c r="T61" t="s">
        <v>48</v>
      </c>
      <c r="U61" t="s">
        <v>401</v>
      </c>
    </row>
    <row r="62" spans="1:34" x14ac:dyDescent="0.2">
      <c r="A62" t="s">
        <v>402</v>
      </c>
      <c r="B62">
        <f>1/11.65</f>
        <v>8.5836909871244635E-2</v>
      </c>
      <c r="C62">
        <f>1/11.65</f>
        <v>8.5836909871244635E-2</v>
      </c>
      <c r="D62">
        <v>1.7</v>
      </c>
      <c r="E62">
        <f t="shared" si="0"/>
        <v>0.89999999999999991</v>
      </c>
      <c r="F62" t="s">
        <v>1101</v>
      </c>
      <c r="G62" t="s">
        <v>274</v>
      </c>
      <c r="H62" t="s">
        <v>75</v>
      </c>
      <c r="I62" t="s">
        <v>403</v>
      </c>
      <c r="J62" t="s">
        <v>97</v>
      </c>
      <c r="K62" t="s">
        <v>57</v>
      </c>
      <c r="L62" t="s">
        <v>184</v>
      </c>
      <c r="M62" t="s">
        <v>48</v>
      </c>
      <c r="N62" t="s">
        <v>404</v>
      </c>
      <c r="O62" t="s">
        <v>75</v>
      </c>
      <c r="P62" t="s">
        <v>405</v>
      </c>
      <c r="Q62" t="s">
        <v>106</v>
      </c>
      <c r="R62" t="s">
        <v>406</v>
      </c>
      <c r="S62" t="s">
        <v>276</v>
      </c>
      <c r="V62" t="s">
        <v>274</v>
      </c>
      <c r="W62" t="s">
        <v>75</v>
      </c>
      <c r="X62" t="s">
        <v>403</v>
      </c>
      <c r="Y62" t="s">
        <v>97</v>
      </c>
      <c r="Z62" t="s">
        <v>57</v>
      </c>
      <c r="AA62" t="s">
        <v>184</v>
      </c>
      <c r="AB62" t="s">
        <v>48</v>
      </c>
      <c r="AC62" t="s">
        <v>404</v>
      </c>
      <c r="AD62" t="s">
        <v>75</v>
      </c>
      <c r="AE62" t="s">
        <v>405</v>
      </c>
      <c r="AF62" t="s">
        <v>106</v>
      </c>
      <c r="AG62" t="s">
        <v>406</v>
      </c>
      <c r="AH62" t="s">
        <v>276</v>
      </c>
    </row>
    <row r="63" spans="1:34" x14ac:dyDescent="0.2">
      <c r="A63" t="s">
        <v>402</v>
      </c>
      <c r="B63">
        <f t="shared" ref="B63:C81" si="3">1/11.65</f>
        <v>8.5836909871244635E-2</v>
      </c>
      <c r="C63">
        <f t="shared" si="3"/>
        <v>8.5836909871244635E-2</v>
      </c>
      <c r="D63">
        <v>1.6</v>
      </c>
      <c r="E63">
        <f t="shared" si="0"/>
        <v>0.8</v>
      </c>
      <c r="F63" t="s">
        <v>1101</v>
      </c>
      <c r="G63" t="s">
        <v>50</v>
      </c>
      <c r="H63" t="s">
        <v>291</v>
      </c>
      <c r="I63" t="s">
        <v>48</v>
      </c>
      <c r="J63" t="s">
        <v>407</v>
      </c>
      <c r="K63" t="s">
        <v>140</v>
      </c>
      <c r="L63" t="s">
        <v>1</v>
      </c>
      <c r="M63" t="s">
        <v>81</v>
      </c>
      <c r="N63" t="s">
        <v>408</v>
      </c>
      <c r="O63" t="s">
        <v>219</v>
      </c>
      <c r="P63" t="s">
        <v>245</v>
      </c>
      <c r="Q63" t="s">
        <v>409</v>
      </c>
      <c r="R63" t="s">
        <v>108</v>
      </c>
      <c r="V63" t="s">
        <v>50</v>
      </c>
      <c r="W63" t="s">
        <v>291</v>
      </c>
      <c r="X63" t="s">
        <v>48</v>
      </c>
      <c r="Y63" t="s">
        <v>407</v>
      </c>
      <c r="Z63" t="s">
        <v>140</v>
      </c>
      <c r="AA63" t="s">
        <v>1</v>
      </c>
      <c r="AB63" t="s">
        <v>81</v>
      </c>
      <c r="AC63" t="s">
        <v>408</v>
      </c>
      <c r="AD63" t="s">
        <v>219</v>
      </c>
      <c r="AE63" t="s">
        <v>245</v>
      </c>
      <c r="AF63" t="s">
        <v>409</v>
      </c>
      <c r="AG63" t="s">
        <v>108</v>
      </c>
    </row>
    <row r="64" spans="1:34" x14ac:dyDescent="0.2">
      <c r="A64" t="s">
        <v>402</v>
      </c>
      <c r="B64">
        <f t="shared" si="3"/>
        <v>8.5836909871244635E-2</v>
      </c>
      <c r="C64">
        <f t="shared" si="3"/>
        <v>8.5836909871244635E-2</v>
      </c>
      <c r="D64">
        <v>1.5</v>
      </c>
      <c r="E64">
        <f t="shared" si="0"/>
        <v>0.7</v>
      </c>
      <c r="F64" t="s">
        <v>1101</v>
      </c>
      <c r="G64" t="s">
        <v>150</v>
      </c>
      <c r="H64" t="s">
        <v>63</v>
      </c>
      <c r="I64" t="s">
        <v>151</v>
      </c>
      <c r="J64" t="s">
        <v>152</v>
      </c>
      <c r="K64" t="s">
        <v>52</v>
      </c>
      <c r="L64" t="s">
        <v>56</v>
      </c>
      <c r="M64" t="s">
        <v>153</v>
      </c>
      <c r="N64" t="s">
        <v>48</v>
      </c>
      <c r="O64" t="s">
        <v>410</v>
      </c>
      <c r="P64" t="s">
        <v>47</v>
      </c>
      <c r="Q64" t="s">
        <v>101</v>
      </c>
      <c r="R64" t="s">
        <v>118</v>
      </c>
      <c r="V64" t="s">
        <v>150</v>
      </c>
      <c r="W64" t="s">
        <v>63</v>
      </c>
      <c r="X64" t="s">
        <v>151</v>
      </c>
      <c r="Y64" t="s">
        <v>152</v>
      </c>
      <c r="Z64" t="s">
        <v>52</v>
      </c>
      <c r="AA64" t="s">
        <v>56</v>
      </c>
      <c r="AB64" t="s">
        <v>153</v>
      </c>
      <c r="AC64" t="s">
        <v>48</v>
      </c>
      <c r="AD64" t="s">
        <v>410</v>
      </c>
      <c r="AE64" t="s">
        <v>47</v>
      </c>
      <c r="AF64" t="s">
        <v>101</v>
      </c>
      <c r="AG64" t="s">
        <v>118</v>
      </c>
    </row>
    <row r="65" spans="1:34" x14ac:dyDescent="0.2">
      <c r="A65" t="s">
        <v>402</v>
      </c>
      <c r="B65">
        <f t="shared" si="3"/>
        <v>8.5836909871244635E-2</v>
      </c>
      <c r="C65">
        <f t="shared" si="3"/>
        <v>8.5836909871244635E-2</v>
      </c>
      <c r="D65">
        <v>1.4</v>
      </c>
      <c r="E65">
        <f t="shared" si="0"/>
        <v>0.59999999999999987</v>
      </c>
      <c r="F65" t="s">
        <v>1101</v>
      </c>
      <c r="G65" t="s">
        <v>297</v>
      </c>
      <c r="H65" t="s">
        <v>75</v>
      </c>
      <c r="I65" t="s">
        <v>411</v>
      </c>
      <c r="J65" t="s">
        <v>67</v>
      </c>
      <c r="K65" t="s">
        <v>101</v>
      </c>
      <c r="L65" t="s">
        <v>64</v>
      </c>
      <c r="M65" t="s">
        <v>65</v>
      </c>
      <c r="N65" t="s">
        <v>412</v>
      </c>
      <c r="O65" t="s">
        <v>413</v>
      </c>
      <c r="P65" t="s">
        <v>219</v>
      </c>
      <c r="Q65" t="s">
        <v>414</v>
      </c>
      <c r="V65" t="s">
        <v>297</v>
      </c>
      <c r="W65" t="s">
        <v>75</v>
      </c>
      <c r="X65" t="s">
        <v>411</v>
      </c>
      <c r="Y65" t="s">
        <v>67</v>
      </c>
      <c r="Z65" t="s">
        <v>101</v>
      </c>
      <c r="AA65" t="s">
        <v>64</v>
      </c>
      <c r="AB65" t="s">
        <v>65</v>
      </c>
      <c r="AC65" t="s">
        <v>412</v>
      </c>
      <c r="AD65" t="s">
        <v>413</v>
      </c>
      <c r="AE65" t="s">
        <v>219</v>
      </c>
      <c r="AF65" t="s">
        <v>414</v>
      </c>
    </row>
    <row r="66" spans="1:34" x14ac:dyDescent="0.2">
      <c r="A66" t="s">
        <v>402</v>
      </c>
      <c r="B66">
        <f t="shared" si="3"/>
        <v>8.5836909871244635E-2</v>
      </c>
      <c r="C66">
        <f t="shared" si="3"/>
        <v>8.5836909871244635E-2</v>
      </c>
      <c r="D66">
        <v>1.3</v>
      </c>
      <c r="E66">
        <f t="shared" si="0"/>
        <v>0.5</v>
      </c>
      <c r="F66" t="s">
        <v>1101</v>
      </c>
      <c r="G66" t="s">
        <v>297</v>
      </c>
      <c r="H66" t="s">
        <v>312</v>
      </c>
      <c r="I66" t="s">
        <v>65</v>
      </c>
      <c r="J66" t="s">
        <v>415</v>
      </c>
      <c r="K66" t="s">
        <v>416</v>
      </c>
      <c r="L66" t="s">
        <v>151</v>
      </c>
      <c r="M66" t="s">
        <v>417</v>
      </c>
      <c r="N66" t="s">
        <v>418</v>
      </c>
      <c r="O66" t="s">
        <v>48</v>
      </c>
      <c r="P66" t="s">
        <v>419</v>
      </c>
      <c r="Q66" t="s">
        <v>420</v>
      </c>
      <c r="R66" t="s">
        <v>94</v>
      </c>
      <c r="S66" t="s">
        <v>224</v>
      </c>
      <c r="V66" t="s">
        <v>297</v>
      </c>
      <c r="W66" t="s">
        <v>312</v>
      </c>
      <c r="X66" t="s">
        <v>65</v>
      </c>
      <c r="Y66" t="s">
        <v>415</v>
      </c>
      <c r="Z66" t="s">
        <v>416</v>
      </c>
      <c r="AA66" t="s">
        <v>151</v>
      </c>
      <c r="AB66" t="s">
        <v>417</v>
      </c>
      <c r="AC66" t="s">
        <v>418</v>
      </c>
      <c r="AD66" t="s">
        <v>48</v>
      </c>
      <c r="AE66" t="s">
        <v>419</v>
      </c>
      <c r="AF66" t="s">
        <v>420</v>
      </c>
      <c r="AG66" t="s">
        <v>94</v>
      </c>
      <c r="AH66" t="s">
        <v>224</v>
      </c>
    </row>
    <row r="67" spans="1:34" x14ac:dyDescent="0.2">
      <c r="A67" t="s">
        <v>402</v>
      </c>
      <c r="B67">
        <f t="shared" si="3"/>
        <v>8.5836909871244635E-2</v>
      </c>
      <c r="C67">
        <f t="shared" si="3"/>
        <v>8.5836909871244635E-2</v>
      </c>
      <c r="D67">
        <v>1.2</v>
      </c>
      <c r="E67">
        <f t="shared" si="0"/>
        <v>0.39999999999999991</v>
      </c>
      <c r="F67" t="s">
        <v>1101</v>
      </c>
      <c r="G67" t="s">
        <v>297</v>
      </c>
      <c r="H67" t="s">
        <v>44</v>
      </c>
      <c r="I67" t="s">
        <v>155</v>
      </c>
      <c r="J67" t="s">
        <v>421</v>
      </c>
      <c r="K67" t="s">
        <v>88</v>
      </c>
      <c r="L67" t="s">
        <v>68</v>
      </c>
      <c r="M67" t="s">
        <v>422</v>
      </c>
      <c r="N67" t="s">
        <v>423</v>
      </c>
      <c r="O67" t="s">
        <v>67</v>
      </c>
      <c r="P67" t="s">
        <v>424</v>
      </c>
      <c r="Q67" t="s">
        <v>125</v>
      </c>
      <c r="R67" t="s">
        <v>410</v>
      </c>
      <c r="V67" t="s">
        <v>297</v>
      </c>
      <c r="W67" t="s">
        <v>44</v>
      </c>
      <c r="X67" t="s">
        <v>155</v>
      </c>
      <c r="Y67" t="s">
        <v>421</v>
      </c>
      <c r="Z67" t="s">
        <v>88</v>
      </c>
      <c r="AA67" t="s">
        <v>68</v>
      </c>
      <c r="AB67" t="s">
        <v>422</v>
      </c>
      <c r="AC67" t="s">
        <v>423</v>
      </c>
      <c r="AD67" t="s">
        <v>67</v>
      </c>
      <c r="AE67" t="s">
        <v>424</v>
      </c>
      <c r="AF67" t="s">
        <v>125</v>
      </c>
      <c r="AG67" t="s">
        <v>410</v>
      </c>
    </row>
    <row r="68" spans="1:34" x14ac:dyDescent="0.2">
      <c r="A68" t="s">
        <v>402</v>
      </c>
      <c r="B68">
        <f t="shared" si="3"/>
        <v>8.5836909871244635E-2</v>
      </c>
      <c r="C68">
        <f t="shared" si="3"/>
        <v>8.5836909871244635E-2</v>
      </c>
      <c r="D68">
        <v>1.1000000000000001</v>
      </c>
      <c r="E68">
        <f t="shared" ref="E68:E131" si="4">D68-0.8</f>
        <v>0.30000000000000004</v>
      </c>
      <c r="F68" t="s">
        <v>1101</v>
      </c>
      <c r="G68" t="s">
        <v>50</v>
      </c>
      <c r="H68" t="s">
        <v>425</v>
      </c>
      <c r="I68" t="s">
        <v>426</v>
      </c>
      <c r="J68" t="s">
        <v>186</v>
      </c>
      <c r="K68" t="s">
        <v>427</v>
      </c>
      <c r="L68" t="s">
        <v>57</v>
      </c>
      <c r="M68" t="s">
        <v>259</v>
      </c>
      <c r="N68" t="s">
        <v>428</v>
      </c>
      <c r="O68" t="s">
        <v>63</v>
      </c>
      <c r="P68" t="s">
        <v>429</v>
      </c>
      <c r="V68" t="s">
        <v>50</v>
      </c>
      <c r="W68" t="s">
        <v>425</v>
      </c>
      <c r="X68" t="s">
        <v>426</v>
      </c>
      <c r="Y68" t="s">
        <v>186</v>
      </c>
      <c r="Z68" t="s">
        <v>427</v>
      </c>
      <c r="AA68" t="s">
        <v>57</v>
      </c>
      <c r="AB68" t="s">
        <v>259</v>
      </c>
      <c r="AC68" t="s">
        <v>428</v>
      </c>
      <c r="AD68" t="s">
        <v>63</v>
      </c>
      <c r="AE68" t="s">
        <v>429</v>
      </c>
    </row>
    <row r="69" spans="1:34" x14ac:dyDescent="0.2">
      <c r="A69" t="s">
        <v>402</v>
      </c>
      <c r="B69">
        <f t="shared" si="3"/>
        <v>8.5836909871244635E-2</v>
      </c>
      <c r="C69">
        <f t="shared" si="3"/>
        <v>8.5836909871244635E-2</v>
      </c>
      <c r="D69">
        <v>1</v>
      </c>
      <c r="E69">
        <f t="shared" si="4"/>
        <v>0.19999999999999996</v>
      </c>
      <c r="F69" t="s">
        <v>1101</v>
      </c>
      <c r="G69" t="s">
        <v>72</v>
      </c>
      <c r="H69" t="s">
        <v>430</v>
      </c>
      <c r="I69" t="s">
        <v>431</v>
      </c>
      <c r="J69" t="s">
        <v>432</v>
      </c>
      <c r="K69" t="s">
        <v>98</v>
      </c>
      <c r="L69" t="s">
        <v>433</v>
      </c>
      <c r="M69" t="s">
        <v>434</v>
      </c>
      <c r="N69" t="s">
        <v>52</v>
      </c>
      <c r="O69" t="s">
        <v>138</v>
      </c>
      <c r="P69" t="s">
        <v>414</v>
      </c>
      <c r="Q69" t="s">
        <v>41</v>
      </c>
      <c r="R69" t="s">
        <v>256</v>
      </c>
      <c r="V69" t="s">
        <v>72</v>
      </c>
      <c r="W69" t="s">
        <v>430</v>
      </c>
      <c r="X69" t="s">
        <v>431</v>
      </c>
      <c r="Y69" t="s">
        <v>432</v>
      </c>
      <c r="Z69" t="s">
        <v>98</v>
      </c>
      <c r="AB69" t="s">
        <v>434</v>
      </c>
      <c r="AE69" t="s">
        <v>414</v>
      </c>
      <c r="AF69" t="s">
        <v>41</v>
      </c>
      <c r="AG69" t="s">
        <v>256</v>
      </c>
    </row>
    <row r="70" spans="1:34" x14ac:dyDescent="0.2">
      <c r="A70" t="s">
        <v>402</v>
      </c>
      <c r="B70">
        <f t="shared" si="3"/>
        <v>8.5836909871244635E-2</v>
      </c>
      <c r="C70">
        <f t="shared" si="3"/>
        <v>8.5836909871244635E-2</v>
      </c>
      <c r="D70">
        <v>0.90000000000000102</v>
      </c>
      <c r="E70">
        <f t="shared" si="4"/>
        <v>0.10000000000000098</v>
      </c>
      <c r="F70" t="s">
        <v>1101</v>
      </c>
      <c r="G70" t="s">
        <v>50</v>
      </c>
      <c r="H70" t="s">
        <v>92</v>
      </c>
      <c r="I70" t="s">
        <v>93</v>
      </c>
      <c r="J70" t="s">
        <v>94</v>
      </c>
      <c r="K70" t="s">
        <v>48</v>
      </c>
      <c r="L70" t="s">
        <v>95</v>
      </c>
      <c r="M70" t="s">
        <v>96</v>
      </c>
      <c r="N70" t="s">
        <v>260</v>
      </c>
      <c r="O70" t="s">
        <v>48</v>
      </c>
      <c r="P70" t="s">
        <v>435</v>
      </c>
    </row>
    <row r="71" spans="1:34" x14ac:dyDescent="0.2">
      <c r="A71" t="s">
        <v>402</v>
      </c>
      <c r="B71">
        <f t="shared" si="3"/>
        <v>8.5836909871244635E-2</v>
      </c>
      <c r="C71">
        <f t="shared" si="3"/>
        <v>8.5836909871244635E-2</v>
      </c>
      <c r="D71">
        <v>0.80000000000000104</v>
      </c>
      <c r="E71">
        <f t="shared" si="4"/>
        <v>9.9920072216264089E-16</v>
      </c>
      <c r="F71" t="s">
        <v>1101</v>
      </c>
      <c r="G71" t="s">
        <v>436</v>
      </c>
      <c r="H71" t="s">
        <v>437</v>
      </c>
      <c r="I71" t="s">
        <v>68</v>
      </c>
      <c r="J71" t="s">
        <v>438</v>
      </c>
      <c r="K71" t="s">
        <v>439</v>
      </c>
      <c r="L71" t="s">
        <v>223</v>
      </c>
      <c r="M71" t="s">
        <v>440</v>
      </c>
      <c r="N71" t="s">
        <v>441</v>
      </c>
      <c r="O71" t="s">
        <v>41</v>
      </c>
      <c r="P71" t="s">
        <v>48</v>
      </c>
      <c r="Q71" t="s">
        <v>442</v>
      </c>
    </row>
    <row r="72" spans="1:34" x14ac:dyDescent="0.2">
      <c r="A72" t="s">
        <v>402</v>
      </c>
      <c r="B72">
        <f t="shared" si="3"/>
        <v>8.5836909871244635E-2</v>
      </c>
      <c r="C72">
        <f t="shared" si="3"/>
        <v>8.5836909871244635E-2</v>
      </c>
      <c r="D72">
        <v>0.70000000000000095</v>
      </c>
      <c r="E72">
        <f t="shared" si="4"/>
        <v>-9.999999999999909E-2</v>
      </c>
      <c r="F72" t="s">
        <v>1101</v>
      </c>
      <c r="G72" t="s">
        <v>297</v>
      </c>
      <c r="H72" t="s">
        <v>443</v>
      </c>
      <c r="I72" t="s">
        <v>67</v>
      </c>
      <c r="J72" t="s">
        <v>101</v>
      </c>
      <c r="K72" t="s">
        <v>44</v>
      </c>
      <c r="L72" t="s">
        <v>444</v>
      </c>
      <c r="M72" t="s">
        <v>52</v>
      </c>
      <c r="N72" t="s">
        <v>445</v>
      </c>
      <c r="O72" t="s">
        <v>109</v>
      </c>
      <c r="P72" t="s">
        <v>1</v>
      </c>
      <c r="Q72" t="s">
        <v>167</v>
      </c>
      <c r="R72" t="s">
        <v>121</v>
      </c>
      <c r="S72" t="s">
        <v>168</v>
      </c>
    </row>
    <row r="73" spans="1:34" x14ac:dyDescent="0.2">
      <c r="A73" t="s">
        <v>402</v>
      </c>
      <c r="B73">
        <f t="shared" si="3"/>
        <v>8.5836909871244635E-2</v>
      </c>
      <c r="C73">
        <f t="shared" si="3"/>
        <v>8.5836909871244635E-2</v>
      </c>
      <c r="D73">
        <v>0.6</v>
      </c>
      <c r="E73">
        <f t="shared" si="4"/>
        <v>-0.20000000000000007</v>
      </c>
      <c r="F73" t="s">
        <v>1101</v>
      </c>
      <c r="G73" t="s">
        <v>297</v>
      </c>
      <c r="H73" t="s">
        <v>446</v>
      </c>
      <c r="I73" t="s">
        <v>447</v>
      </c>
      <c r="J73" t="s">
        <v>48</v>
      </c>
      <c r="K73" t="s">
        <v>204</v>
      </c>
      <c r="L73" t="s">
        <v>448</v>
      </c>
      <c r="M73" t="s">
        <v>379</v>
      </c>
      <c r="N73" t="s">
        <v>128</v>
      </c>
      <c r="O73" t="s">
        <v>48</v>
      </c>
      <c r="P73" t="s">
        <v>449</v>
      </c>
    </row>
    <row r="74" spans="1:34" x14ac:dyDescent="0.2">
      <c r="A74" t="s">
        <v>402</v>
      </c>
      <c r="B74">
        <f t="shared" si="3"/>
        <v>8.5836909871244635E-2</v>
      </c>
      <c r="C74">
        <f t="shared" si="3"/>
        <v>8.5836909871244635E-2</v>
      </c>
      <c r="D74">
        <v>0.5</v>
      </c>
      <c r="E74">
        <f t="shared" si="4"/>
        <v>-0.30000000000000004</v>
      </c>
      <c r="F74" t="s">
        <v>1101</v>
      </c>
      <c r="G74" t="s">
        <v>72</v>
      </c>
      <c r="H74" t="s">
        <v>450</v>
      </c>
      <c r="I74" t="s">
        <v>451</v>
      </c>
      <c r="J74" t="s">
        <v>423</v>
      </c>
      <c r="K74" t="s">
        <v>109</v>
      </c>
      <c r="L74" t="s">
        <v>41</v>
      </c>
      <c r="M74" t="s">
        <v>48</v>
      </c>
      <c r="N74" t="s">
        <v>55</v>
      </c>
      <c r="O74" t="s">
        <v>452</v>
      </c>
      <c r="P74" t="s">
        <v>453</v>
      </c>
      <c r="Q74" t="s">
        <v>1</v>
      </c>
      <c r="R74" t="s">
        <v>454</v>
      </c>
      <c r="S74" t="s">
        <v>455</v>
      </c>
    </row>
    <row r="75" spans="1:34" x14ac:dyDescent="0.2">
      <c r="A75" t="s">
        <v>402</v>
      </c>
      <c r="B75">
        <f t="shared" si="3"/>
        <v>8.5836909871244635E-2</v>
      </c>
      <c r="C75">
        <f t="shared" si="3"/>
        <v>8.5836909871244635E-2</v>
      </c>
      <c r="D75">
        <v>0.4</v>
      </c>
      <c r="E75">
        <f t="shared" si="4"/>
        <v>-0.4</v>
      </c>
      <c r="F75" t="s">
        <v>1101</v>
      </c>
      <c r="G75" t="s">
        <v>297</v>
      </c>
      <c r="H75" t="s">
        <v>443</v>
      </c>
      <c r="I75" t="s">
        <v>67</v>
      </c>
      <c r="J75" t="s">
        <v>101</v>
      </c>
      <c r="K75" t="s">
        <v>44</v>
      </c>
      <c r="L75" t="s">
        <v>166</v>
      </c>
      <c r="M75" t="s">
        <v>224</v>
      </c>
      <c r="N75" t="s">
        <v>79</v>
      </c>
      <c r="O75" t="s">
        <v>456</v>
      </c>
      <c r="P75" t="s">
        <v>121</v>
      </c>
      <c r="Q75" t="s">
        <v>457</v>
      </c>
      <c r="R75" t="s">
        <v>458</v>
      </c>
      <c r="S75" t="s">
        <v>296</v>
      </c>
    </row>
    <row r="76" spans="1:34" x14ac:dyDescent="0.2">
      <c r="A76" t="s">
        <v>402</v>
      </c>
      <c r="B76">
        <f t="shared" si="3"/>
        <v>8.5836909871244635E-2</v>
      </c>
      <c r="C76">
        <f t="shared" si="3"/>
        <v>8.5836909871244635E-2</v>
      </c>
      <c r="D76">
        <v>0.3</v>
      </c>
      <c r="E76">
        <f t="shared" si="4"/>
        <v>-0.5</v>
      </c>
      <c r="F76" t="s">
        <v>1101</v>
      </c>
      <c r="G76" t="s">
        <v>72</v>
      </c>
      <c r="H76" t="s">
        <v>459</v>
      </c>
      <c r="I76" t="s">
        <v>460</v>
      </c>
      <c r="J76" t="s">
        <v>131</v>
      </c>
      <c r="K76" t="s">
        <v>438</v>
      </c>
      <c r="L76" t="s">
        <v>65</v>
      </c>
      <c r="M76" t="s">
        <v>461</v>
      </c>
      <c r="N76" t="s">
        <v>109</v>
      </c>
      <c r="O76" t="s">
        <v>147</v>
      </c>
      <c r="P76" t="s">
        <v>462</v>
      </c>
      <c r="Q76" t="s">
        <v>48</v>
      </c>
      <c r="R76" t="s">
        <v>463</v>
      </c>
    </row>
    <row r="77" spans="1:34" x14ac:dyDescent="0.2">
      <c r="A77" t="s">
        <v>402</v>
      </c>
      <c r="B77">
        <f t="shared" si="3"/>
        <v>8.5836909871244635E-2</v>
      </c>
      <c r="C77">
        <f t="shared" si="3"/>
        <v>8.5836909871244635E-2</v>
      </c>
      <c r="D77">
        <v>0.2</v>
      </c>
      <c r="E77">
        <f t="shared" si="4"/>
        <v>-0.60000000000000009</v>
      </c>
      <c r="F77" t="s">
        <v>1101</v>
      </c>
      <c r="G77" t="s">
        <v>464</v>
      </c>
      <c r="H77" t="s">
        <v>465</v>
      </c>
      <c r="I77" t="s">
        <v>466</v>
      </c>
      <c r="J77" t="s">
        <v>325</v>
      </c>
      <c r="K77" t="s">
        <v>158</v>
      </c>
      <c r="L77" t="s">
        <v>42</v>
      </c>
      <c r="M77" t="s">
        <v>209</v>
      </c>
      <c r="N77" t="s">
        <v>250</v>
      </c>
      <c r="O77" t="s">
        <v>101</v>
      </c>
      <c r="P77" t="s">
        <v>44</v>
      </c>
      <c r="Q77" t="s">
        <v>112</v>
      </c>
      <c r="R77" t="s">
        <v>175</v>
      </c>
    </row>
    <row r="78" spans="1:34" x14ac:dyDescent="0.2">
      <c r="A78" t="s">
        <v>402</v>
      </c>
      <c r="B78">
        <f t="shared" si="3"/>
        <v>8.5836909871244635E-2</v>
      </c>
      <c r="C78">
        <f t="shared" si="3"/>
        <v>8.5836909871244635E-2</v>
      </c>
      <c r="D78">
        <v>9.9999999999999895E-2</v>
      </c>
      <c r="E78">
        <f t="shared" si="4"/>
        <v>-0.70000000000000018</v>
      </c>
      <c r="F78" t="s">
        <v>1101</v>
      </c>
      <c r="G78" t="s">
        <v>50</v>
      </c>
      <c r="H78" t="s">
        <v>467</v>
      </c>
      <c r="I78" t="s">
        <v>109</v>
      </c>
      <c r="J78" t="s">
        <v>468</v>
      </c>
      <c r="K78" t="s">
        <v>1</v>
      </c>
      <c r="L78" t="s">
        <v>469</v>
      </c>
      <c r="M78" t="s">
        <v>470</v>
      </c>
      <c r="N78" t="s">
        <v>121</v>
      </c>
      <c r="O78" t="s">
        <v>48</v>
      </c>
      <c r="P78" t="s">
        <v>471</v>
      </c>
      <c r="Q78" t="s">
        <v>472</v>
      </c>
    </row>
    <row r="79" spans="1:34" x14ac:dyDescent="0.2">
      <c r="A79" t="s">
        <v>402</v>
      </c>
      <c r="B79">
        <f t="shared" si="3"/>
        <v>8.5836909871244635E-2</v>
      </c>
      <c r="C79">
        <f t="shared" si="3"/>
        <v>8.5836909871244635E-2</v>
      </c>
      <c r="D79">
        <v>0</v>
      </c>
      <c r="E79">
        <f t="shared" si="4"/>
        <v>-0.8</v>
      </c>
      <c r="F79" t="s">
        <v>1101</v>
      </c>
      <c r="G79" t="s">
        <v>473</v>
      </c>
      <c r="H79" t="s">
        <v>75</v>
      </c>
      <c r="I79" t="s">
        <v>474</v>
      </c>
      <c r="J79" t="s">
        <v>140</v>
      </c>
      <c r="K79" t="s">
        <v>260</v>
      </c>
      <c r="L79" t="s">
        <v>475</v>
      </c>
      <c r="M79" t="s">
        <v>476</v>
      </c>
      <c r="N79" t="s">
        <v>245</v>
      </c>
      <c r="O79" t="s">
        <v>48</v>
      </c>
      <c r="P79" t="s">
        <v>477</v>
      </c>
      <c r="Q79" t="s">
        <v>478</v>
      </c>
    </row>
    <row r="80" spans="1:34" x14ac:dyDescent="0.2">
      <c r="A80" t="s">
        <v>402</v>
      </c>
      <c r="B80">
        <f t="shared" si="3"/>
        <v>8.5836909871244635E-2</v>
      </c>
      <c r="C80">
        <f t="shared" si="3"/>
        <v>8.5836909871244635E-2</v>
      </c>
      <c r="D80">
        <v>-0.1</v>
      </c>
      <c r="E80">
        <f t="shared" si="4"/>
        <v>-0.9</v>
      </c>
      <c r="F80" t="s">
        <v>1101</v>
      </c>
      <c r="G80" t="s">
        <v>82</v>
      </c>
      <c r="H80" t="s">
        <v>340</v>
      </c>
      <c r="I80" t="s">
        <v>52</v>
      </c>
      <c r="J80" t="s">
        <v>135</v>
      </c>
      <c r="K80" t="s">
        <v>52</v>
      </c>
      <c r="L80" t="s">
        <v>465</v>
      </c>
      <c r="M80" t="s">
        <v>479</v>
      </c>
      <c r="N80" t="s">
        <v>306</v>
      </c>
      <c r="O80" t="s">
        <v>154</v>
      </c>
      <c r="P80" t="s">
        <v>63</v>
      </c>
      <c r="Q80" t="s">
        <v>75</v>
      </c>
      <c r="R80" t="s">
        <v>480</v>
      </c>
      <c r="S80" t="s">
        <v>403</v>
      </c>
    </row>
    <row r="81" spans="1:34" x14ac:dyDescent="0.2">
      <c r="A81" t="s">
        <v>402</v>
      </c>
      <c r="B81">
        <f t="shared" si="3"/>
        <v>8.5836909871244635E-2</v>
      </c>
      <c r="C81">
        <f t="shared" si="3"/>
        <v>8.5836909871244635E-2</v>
      </c>
      <c r="D81">
        <v>-0.2</v>
      </c>
      <c r="E81">
        <f t="shared" si="4"/>
        <v>-1</v>
      </c>
      <c r="F81" t="s">
        <v>1101</v>
      </c>
      <c r="G81" t="s">
        <v>72</v>
      </c>
      <c r="H81" t="s">
        <v>481</v>
      </c>
      <c r="I81" t="s">
        <v>111</v>
      </c>
      <c r="J81" t="s">
        <v>147</v>
      </c>
      <c r="K81" t="s">
        <v>121</v>
      </c>
      <c r="L81" t="s">
        <v>122</v>
      </c>
      <c r="M81" t="s">
        <v>482</v>
      </c>
      <c r="N81" t="s">
        <v>47</v>
      </c>
      <c r="O81" t="s">
        <v>1</v>
      </c>
      <c r="P81" t="s">
        <v>483</v>
      </c>
      <c r="Q81" t="s">
        <v>121</v>
      </c>
      <c r="R81" t="s">
        <v>484</v>
      </c>
      <c r="S81" t="s">
        <v>485</v>
      </c>
    </row>
    <row r="82" spans="1:34" x14ac:dyDescent="0.2">
      <c r="A82" t="s">
        <v>486</v>
      </c>
      <c r="B82">
        <f>1/20.9</f>
        <v>4.784688995215311E-2</v>
      </c>
      <c r="C82">
        <f>1/20.9</f>
        <v>4.784688995215311E-2</v>
      </c>
      <c r="D82">
        <v>1.7</v>
      </c>
      <c r="E82">
        <f t="shared" si="4"/>
        <v>0.89999999999999991</v>
      </c>
      <c r="F82" t="s">
        <v>1101</v>
      </c>
      <c r="G82" t="s">
        <v>473</v>
      </c>
      <c r="H82" t="s">
        <v>487</v>
      </c>
      <c r="I82" t="s">
        <v>79</v>
      </c>
      <c r="J82" t="s">
        <v>80</v>
      </c>
      <c r="K82" t="s">
        <v>488</v>
      </c>
      <c r="L82" t="s">
        <v>489</v>
      </c>
      <c r="M82" t="s">
        <v>68</v>
      </c>
      <c r="N82" t="s">
        <v>119</v>
      </c>
      <c r="O82" t="s">
        <v>65</v>
      </c>
      <c r="P82" t="s">
        <v>490</v>
      </c>
      <c r="Q82" t="s">
        <v>122</v>
      </c>
      <c r="R82" t="s">
        <v>108</v>
      </c>
      <c r="V82" t="s">
        <v>473</v>
      </c>
      <c r="W82" t="s">
        <v>487</v>
      </c>
      <c r="X82" t="s">
        <v>79</v>
      </c>
      <c r="Y82" t="s">
        <v>80</v>
      </c>
      <c r="Z82" t="s">
        <v>488</v>
      </c>
      <c r="AA82" t="s">
        <v>489</v>
      </c>
      <c r="AB82" t="s">
        <v>68</v>
      </c>
      <c r="AC82" t="s">
        <v>119</v>
      </c>
      <c r="AD82" t="s">
        <v>65</v>
      </c>
      <c r="AE82" t="s">
        <v>490</v>
      </c>
      <c r="AF82" t="s">
        <v>122</v>
      </c>
      <c r="AG82" t="s">
        <v>108</v>
      </c>
    </row>
    <row r="83" spans="1:34" x14ac:dyDescent="0.2">
      <c r="A83" t="s">
        <v>486</v>
      </c>
      <c r="B83">
        <f t="shared" ref="B83:C101" si="5">1/20.9</f>
        <v>4.784688995215311E-2</v>
      </c>
      <c r="C83">
        <f t="shared" si="5"/>
        <v>4.784688995215311E-2</v>
      </c>
      <c r="D83">
        <v>1.6</v>
      </c>
      <c r="E83">
        <f t="shared" si="4"/>
        <v>0.8</v>
      </c>
      <c r="F83" t="s">
        <v>1101</v>
      </c>
      <c r="G83" t="s">
        <v>269</v>
      </c>
      <c r="H83" t="s">
        <v>437</v>
      </c>
      <c r="I83" t="s">
        <v>63</v>
      </c>
      <c r="J83" t="s">
        <v>75</v>
      </c>
      <c r="K83" t="s">
        <v>491</v>
      </c>
      <c r="L83" t="s">
        <v>52</v>
      </c>
      <c r="M83" t="s">
        <v>492</v>
      </c>
      <c r="N83" t="s">
        <v>260</v>
      </c>
      <c r="O83" t="s">
        <v>1</v>
      </c>
      <c r="P83" t="s">
        <v>493</v>
      </c>
      <c r="Q83" t="s">
        <v>121</v>
      </c>
      <c r="R83" t="s">
        <v>494</v>
      </c>
      <c r="V83" t="s">
        <v>269</v>
      </c>
      <c r="W83" t="s">
        <v>437</v>
      </c>
      <c r="X83" t="s">
        <v>63</v>
      </c>
      <c r="Y83" t="s">
        <v>75</v>
      </c>
      <c r="Z83" t="s">
        <v>491</v>
      </c>
      <c r="AA83" t="s">
        <v>52</v>
      </c>
      <c r="AB83" t="s">
        <v>492</v>
      </c>
      <c r="AC83" t="s">
        <v>260</v>
      </c>
      <c r="AD83" t="s">
        <v>1</v>
      </c>
      <c r="AE83" t="s">
        <v>493</v>
      </c>
      <c r="AF83" t="s">
        <v>121</v>
      </c>
      <c r="AG83" t="s">
        <v>494</v>
      </c>
    </row>
    <row r="84" spans="1:34" x14ac:dyDescent="0.2">
      <c r="A84" t="s">
        <v>486</v>
      </c>
      <c r="B84">
        <f t="shared" si="5"/>
        <v>4.784688995215311E-2</v>
      </c>
      <c r="C84">
        <f t="shared" si="5"/>
        <v>4.784688995215311E-2</v>
      </c>
      <c r="D84">
        <v>1.5</v>
      </c>
      <c r="E84">
        <f t="shared" si="4"/>
        <v>0.7</v>
      </c>
      <c r="F84" t="s">
        <v>1101</v>
      </c>
      <c r="G84" t="s">
        <v>50</v>
      </c>
      <c r="H84" t="s">
        <v>75</v>
      </c>
      <c r="I84" t="s">
        <v>474</v>
      </c>
      <c r="J84" t="s">
        <v>140</v>
      </c>
      <c r="K84" t="s">
        <v>260</v>
      </c>
      <c r="L84" t="s">
        <v>475</v>
      </c>
      <c r="M84" t="s">
        <v>476</v>
      </c>
      <c r="N84" t="s">
        <v>245</v>
      </c>
      <c r="O84" t="s">
        <v>98</v>
      </c>
      <c r="P84" t="s">
        <v>495</v>
      </c>
      <c r="Q84" t="s">
        <v>496</v>
      </c>
      <c r="R84" t="s">
        <v>478</v>
      </c>
      <c r="V84" t="s">
        <v>50</v>
      </c>
      <c r="W84" t="s">
        <v>75</v>
      </c>
      <c r="X84" t="s">
        <v>474</v>
      </c>
      <c r="Y84" t="s">
        <v>140</v>
      </c>
      <c r="Z84" t="s">
        <v>260</v>
      </c>
      <c r="AA84" t="s">
        <v>475</v>
      </c>
      <c r="AB84" t="s">
        <v>476</v>
      </c>
      <c r="AC84" t="s">
        <v>245</v>
      </c>
      <c r="AD84" t="s">
        <v>98</v>
      </c>
      <c r="AE84" t="s">
        <v>495</v>
      </c>
      <c r="AF84" t="s">
        <v>496</v>
      </c>
      <c r="AG84" t="s">
        <v>478</v>
      </c>
    </row>
    <row r="85" spans="1:34" x14ac:dyDescent="0.2">
      <c r="A85" t="s">
        <v>486</v>
      </c>
      <c r="B85">
        <f t="shared" si="5"/>
        <v>4.784688995215311E-2</v>
      </c>
      <c r="C85">
        <f t="shared" si="5"/>
        <v>4.784688995215311E-2</v>
      </c>
      <c r="D85">
        <v>1.4</v>
      </c>
      <c r="E85">
        <f t="shared" si="4"/>
        <v>0.59999999999999987</v>
      </c>
      <c r="F85" t="s">
        <v>1101</v>
      </c>
      <c r="G85" t="s">
        <v>318</v>
      </c>
      <c r="H85" t="s">
        <v>497</v>
      </c>
      <c r="I85" t="s">
        <v>498</v>
      </c>
      <c r="J85" t="s">
        <v>496</v>
      </c>
      <c r="K85" t="s">
        <v>52</v>
      </c>
      <c r="L85" t="s">
        <v>54</v>
      </c>
      <c r="M85" t="s">
        <v>1</v>
      </c>
      <c r="N85" t="s">
        <v>499</v>
      </c>
      <c r="O85" t="s">
        <v>500</v>
      </c>
      <c r="P85" t="s">
        <v>52</v>
      </c>
      <c r="Q85" t="s">
        <v>48</v>
      </c>
      <c r="R85" t="s">
        <v>501</v>
      </c>
      <c r="S85" t="s">
        <v>502</v>
      </c>
      <c r="V85" t="s">
        <v>318</v>
      </c>
      <c r="W85" t="s">
        <v>497</v>
      </c>
      <c r="X85" t="s">
        <v>498</v>
      </c>
      <c r="Y85" t="s">
        <v>496</v>
      </c>
      <c r="Z85" t="s">
        <v>52</v>
      </c>
      <c r="AA85" t="s">
        <v>54</v>
      </c>
      <c r="AB85" t="s">
        <v>1</v>
      </c>
      <c r="AC85" t="s">
        <v>499</v>
      </c>
      <c r="AD85" t="s">
        <v>500</v>
      </c>
      <c r="AE85" t="s">
        <v>52</v>
      </c>
      <c r="AF85" t="s">
        <v>48</v>
      </c>
      <c r="AG85" t="s">
        <v>501</v>
      </c>
      <c r="AH85" t="s">
        <v>502</v>
      </c>
    </row>
    <row r="86" spans="1:34" x14ac:dyDescent="0.2">
      <c r="A86" t="s">
        <v>486</v>
      </c>
      <c r="B86">
        <f t="shared" si="5"/>
        <v>4.784688995215311E-2</v>
      </c>
      <c r="C86">
        <f t="shared" si="5"/>
        <v>4.784688995215311E-2</v>
      </c>
      <c r="D86">
        <v>1.3</v>
      </c>
      <c r="E86">
        <f t="shared" si="4"/>
        <v>0.5</v>
      </c>
      <c r="F86" t="s">
        <v>1101</v>
      </c>
      <c r="G86" t="s">
        <v>72</v>
      </c>
      <c r="H86" t="s">
        <v>86</v>
      </c>
      <c r="I86" t="s">
        <v>503</v>
      </c>
      <c r="J86" t="s">
        <v>64</v>
      </c>
      <c r="K86" t="s">
        <v>504</v>
      </c>
      <c r="L86" t="s">
        <v>504</v>
      </c>
      <c r="M86" t="s">
        <v>505</v>
      </c>
      <c r="N86" t="s">
        <v>506</v>
      </c>
      <c r="O86" t="s">
        <v>154</v>
      </c>
      <c r="P86" t="s">
        <v>416</v>
      </c>
      <c r="Q86" t="s">
        <v>507</v>
      </c>
      <c r="R86" t="s">
        <v>342</v>
      </c>
      <c r="V86" t="s">
        <v>72</v>
      </c>
    </row>
    <row r="87" spans="1:34" x14ac:dyDescent="0.2">
      <c r="A87" t="s">
        <v>486</v>
      </c>
      <c r="B87">
        <f t="shared" si="5"/>
        <v>4.784688995215311E-2</v>
      </c>
      <c r="C87">
        <f t="shared" si="5"/>
        <v>4.784688995215311E-2</v>
      </c>
      <c r="D87">
        <v>1.2</v>
      </c>
      <c r="E87">
        <f t="shared" si="4"/>
        <v>0.39999999999999991</v>
      </c>
      <c r="F87" t="s">
        <v>1101</v>
      </c>
      <c r="G87" t="s">
        <v>72</v>
      </c>
      <c r="H87" t="s">
        <v>235</v>
      </c>
      <c r="I87" t="s">
        <v>340</v>
      </c>
      <c r="J87" t="s">
        <v>48</v>
      </c>
      <c r="K87" t="s">
        <v>237</v>
      </c>
      <c r="L87" t="s">
        <v>52</v>
      </c>
      <c r="M87" t="s">
        <v>508</v>
      </c>
      <c r="N87" t="s">
        <v>238</v>
      </c>
      <c r="O87" t="s">
        <v>52</v>
      </c>
      <c r="P87" t="s">
        <v>239</v>
      </c>
      <c r="Q87" t="s">
        <v>1</v>
      </c>
      <c r="R87" t="s">
        <v>509</v>
      </c>
    </row>
    <row r="88" spans="1:34" x14ac:dyDescent="0.2">
      <c r="A88" t="s">
        <v>486</v>
      </c>
      <c r="B88">
        <f t="shared" si="5"/>
        <v>4.784688995215311E-2</v>
      </c>
      <c r="C88">
        <f t="shared" si="5"/>
        <v>4.784688995215311E-2</v>
      </c>
      <c r="D88">
        <v>1.1000000000000001</v>
      </c>
      <c r="E88">
        <f t="shared" si="4"/>
        <v>0.30000000000000004</v>
      </c>
      <c r="F88" t="s">
        <v>1101</v>
      </c>
      <c r="G88" t="s">
        <v>182</v>
      </c>
      <c r="H88" t="s">
        <v>510</v>
      </c>
      <c r="I88" t="s">
        <v>511</v>
      </c>
      <c r="J88" t="s">
        <v>1</v>
      </c>
      <c r="K88" t="s">
        <v>293</v>
      </c>
      <c r="L88" t="s">
        <v>512</v>
      </c>
      <c r="M88" t="s">
        <v>47</v>
      </c>
      <c r="N88" t="s">
        <v>513</v>
      </c>
      <c r="O88" t="s">
        <v>57</v>
      </c>
      <c r="P88" t="s">
        <v>514</v>
      </c>
    </row>
    <row r="89" spans="1:34" x14ac:dyDescent="0.2">
      <c r="A89" t="s">
        <v>486</v>
      </c>
      <c r="B89">
        <f t="shared" si="5"/>
        <v>4.784688995215311E-2</v>
      </c>
      <c r="C89">
        <f t="shared" si="5"/>
        <v>4.784688995215311E-2</v>
      </c>
      <c r="D89">
        <v>1</v>
      </c>
      <c r="E89">
        <f t="shared" si="4"/>
        <v>0.19999999999999996</v>
      </c>
      <c r="F89" t="s">
        <v>1101</v>
      </c>
      <c r="G89" t="s">
        <v>473</v>
      </c>
      <c r="H89" t="s">
        <v>515</v>
      </c>
      <c r="I89" t="s">
        <v>1</v>
      </c>
      <c r="J89" t="s">
        <v>341</v>
      </c>
      <c r="K89" t="s">
        <v>121</v>
      </c>
      <c r="L89" t="s">
        <v>516</v>
      </c>
      <c r="M89" t="s">
        <v>52</v>
      </c>
      <c r="N89" t="s">
        <v>122</v>
      </c>
      <c r="O89" t="s">
        <v>319</v>
      </c>
      <c r="P89" t="s">
        <v>245</v>
      </c>
      <c r="Q89" t="s">
        <v>517</v>
      </c>
      <c r="R89" t="s">
        <v>52</v>
      </c>
      <c r="S89" t="s">
        <v>518</v>
      </c>
    </row>
    <row r="90" spans="1:34" x14ac:dyDescent="0.2">
      <c r="A90" t="s">
        <v>486</v>
      </c>
      <c r="B90">
        <f t="shared" si="5"/>
        <v>4.784688995215311E-2</v>
      </c>
      <c r="C90">
        <f t="shared" si="5"/>
        <v>4.784688995215311E-2</v>
      </c>
      <c r="D90">
        <v>0.90000000000000102</v>
      </c>
      <c r="E90">
        <f t="shared" si="4"/>
        <v>0.10000000000000098</v>
      </c>
      <c r="F90" t="s">
        <v>1101</v>
      </c>
      <c r="G90" t="s">
        <v>269</v>
      </c>
      <c r="H90" t="s">
        <v>437</v>
      </c>
      <c r="I90" t="s">
        <v>63</v>
      </c>
      <c r="J90" t="s">
        <v>75</v>
      </c>
      <c r="K90" t="s">
        <v>519</v>
      </c>
      <c r="L90" t="s">
        <v>154</v>
      </c>
      <c r="M90" t="s">
        <v>143</v>
      </c>
      <c r="N90" t="s">
        <v>69</v>
      </c>
      <c r="O90" t="s">
        <v>480</v>
      </c>
      <c r="P90" t="s">
        <v>520</v>
      </c>
      <c r="Q90" t="s">
        <v>52</v>
      </c>
      <c r="R90" t="s">
        <v>421</v>
      </c>
    </row>
    <row r="91" spans="1:34" x14ac:dyDescent="0.2">
      <c r="A91" t="s">
        <v>486</v>
      </c>
      <c r="B91">
        <f t="shared" si="5"/>
        <v>4.784688995215311E-2</v>
      </c>
      <c r="C91">
        <f t="shared" si="5"/>
        <v>4.784688995215311E-2</v>
      </c>
      <c r="D91">
        <v>0.80000000000000104</v>
      </c>
      <c r="E91">
        <f t="shared" si="4"/>
        <v>9.9920072216264089E-16</v>
      </c>
      <c r="F91" t="s">
        <v>1101</v>
      </c>
      <c r="G91" t="s">
        <v>210</v>
      </c>
      <c r="H91" t="s">
        <v>416</v>
      </c>
      <c r="I91" t="s">
        <v>258</v>
      </c>
      <c r="J91" t="s">
        <v>246</v>
      </c>
      <c r="K91" t="s">
        <v>68</v>
      </c>
      <c r="L91" t="s">
        <v>193</v>
      </c>
      <c r="M91" t="s">
        <v>340</v>
      </c>
      <c r="N91" t="s">
        <v>521</v>
      </c>
      <c r="O91" t="s">
        <v>124</v>
      </c>
      <c r="P91" t="s">
        <v>522</v>
      </c>
      <c r="Q91" t="s">
        <v>126</v>
      </c>
    </row>
    <row r="92" spans="1:34" x14ac:dyDescent="0.2">
      <c r="A92" t="s">
        <v>486</v>
      </c>
      <c r="B92">
        <f t="shared" si="5"/>
        <v>4.784688995215311E-2</v>
      </c>
      <c r="C92">
        <f t="shared" si="5"/>
        <v>4.784688995215311E-2</v>
      </c>
      <c r="D92">
        <v>0.70000000000000095</v>
      </c>
      <c r="E92">
        <f t="shared" si="4"/>
        <v>-9.999999999999909E-2</v>
      </c>
      <c r="F92" t="s">
        <v>1101</v>
      </c>
      <c r="G92" t="s">
        <v>297</v>
      </c>
      <c r="H92" t="s">
        <v>443</v>
      </c>
      <c r="I92" t="s">
        <v>67</v>
      </c>
      <c r="J92" t="s">
        <v>101</v>
      </c>
      <c r="K92" t="s">
        <v>44</v>
      </c>
      <c r="L92" t="s">
        <v>45</v>
      </c>
      <c r="M92" t="s">
        <v>523</v>
      </c>
      <c r="N92" t="s">
        <v>52</v>
      </c>
      <c r="O92" t="s">
        <v>524</v>
      </c>
      <c r="P92" t="s">
        <v>48</v>
      </c>
      <c r="Q92" t="s">
        <v>525</v>
      </c>
      <c r="R92" t="s">
        <v>52</v>
      </c>
      <c r="S92" t="s">
        <v>186</v>
      </c>
      <c r="T92" t="s">
        <v>235</v>
      </c>
    </row>
    <row r="93" spans="1:34" x14ac:dyDescent="0.2">
      <c r="A93" t="s">
        <v>486</v>
      </c>
      <c r="B93">
        <f t="shared" si="5"/>
        <v>4.784688995215311E-2</v>
      </c>
      <c r="C93">
        <f t="shared" si="5"/>
        <v>4.784688995215311E-2</v>
      </c>
      <c r="D93">
        <v>0.6</v>
      </c>
      <c r="E93">
        <f t="shared" si="4"/>
        <v>-0.20000000000000007</v>
      </c>
      <c r="F93" t="s">
        <v>1101</v>
      </c>
      <c r="G93" t="s">
        <v>526</v>
      </c>
      <c r="H93" t="s">
        <v>68</v>
      </c>
      <c r="I93" t="s">
        <v>144</v>
      </c>
      <c r="J93" t="s">
        <v>268</v>
      </c>
      <c r="K93" t="s">
        <v>147</v>
      </c>
      <c r="L93" t="s">
        <v>68</v>
      </c>
      <c r="M93" t="s">
        <v>119</v>
      </c>
      <c r="N93" t="s">
        <v>52</v>
      </c>
      <c r="O93" t="s">
        <v>113</v>
      </c>
      <c r="P93" t="s">
        <v>77</v>
      </c>
      <c r="Q93" t="s">
        <v>85</v>
      </c>
      <c r="R93" t="s">
        <v>246</v>
      </c>
      <c r="S93" t="s">
        <v>527</v>
      </c>
    </row>
    <row r="94" spans="1:34" x14ac:dyDescent="0.2">
      <c r="A94" t="s">
        <v>486</v>
      </c>
      <c r="B94">
        <f t="shared" si="5"/>
        <v>4.784688995215311E-2</v>
      </c>
      <c r="C94">
        <f t="shared" si="5"/>
        <v>4.784688995215311E-2</v>
      </c>
      <c r="D94">
        <v>0.5</v>
      </c>
      <c r="E94">
        <f t="shared" si="4"/>
        <v>-0.30000000000000004</v>
      </c>
      <c r="F94" t="s">
        <v>1101</v>
      </c>
      <c r="G94" t="s">
        <v>72</v>
      </c>
      <c r="H94" t="s">
        <v>78</v>
      </c>
      <c r="I94" t="s">
        <v>164</v>
      </c>
      <c r="J94" t="s">
        <v>143</v>
      </c>
      <c r="K94" t="s">
        <v>165</v>
      </c>
      <c r="L94" t="s">
        <v>52</v>
      </c>
      <c r="M94" t="s">
        <v>166</v>
      </c>
      <c r="N94" t="s">
        <v>75</v>
      </c>
      <c r="O94" t="s">
        <v>1</v>
      </c>
      <c r="P94" t="s">
        <v>528</v>
      </c>
      <c r="Q94" t="s">
        <v>121</v>
      </c>
      <c r="R94" t="s">
        <v>529</v>
      </c>
    </row>
    <row r="95" spans="1:34" x14ac:dyDescent="0.2">
      <c r="A95" t="s">
        <v>486</v>
      </c>
      <c r="B95">
        <f t="shared" si="5"/>
        <v>4.784688995215311E-2</v>
      </c>
      <c r="C95">
        <f t="shared" si="5"/>
        <v>4.784688995215311E-2</v>
      </c>
      <c r="D95">
        <v>0.4</v>
      </c>
      <c r="E95">
        <f t="shared" si="4"/>
        <v>-0.4</v>
      </c>
      <c r="F95" t="s">
        <v>1101</v>
      </c>
      <c r="G95" t="s">
        <v>297</v>
      </c>
      <c r="H95" t="s">
        <v>443</v>
      </c>
      <c r="I95" t="s">
        <v>67</v>
      </c>
      <c r="J95" t="s">
        <v>101</v>
      </c>
      <c r="K95" t="s">
        <v>44</v>
      </c>
      <c r="L95" t="s">
        <v>166</v>
      </c>
      <c r="M95" t="s">
        <v>224</v>
      </c>
      <c r="N95" t="s">
        <v>530</v>
      </c>
      <c r="O95" t="s">
        <v>67</v>
      </c>
      <c r="P95" t="s">
        <v>531</v>
      </c>
      <c r="Q95" t="s">
        <v>532</v>
      </c>
    </row>
    <row r="96" spans="1:34" x14ac:dyDescent="0.2">
      <c r="A96" t="s">
        <v>486</v>
      </c>
      <c r="B96">
        <f t="shared" si="5"/>
        <v>4.784688995215311E-2</v>
      </c>
      <c r="C96">
        <f t="shared" si="5"/>
        <v>4.784688995215311E-2</v>
      </c>
      <c r="D96">
        <v>0.3</v>
      </c>
      <c r="E96">
        <f t="shared" si="4"/>
        <v>-0.5</v>
      </c>
      <c r="F96" t="s">
        <v>1101</v>
      </c>
      <c r="G96" t="s">
        <v>82</v>
      </c>
      <c r="H96" t="s">
        <v>64</v>
      </c>
      <c r="I96" t="s">
        <v>65</v>
      </c>
      <c r="J96" t="s">
        <v>223</v>
      </c>
      <c r="K96" t="s">
        <v>48</v>
      </c>
      <c r="L96" t="s">
        <v>533</v>
      </c>
      <c r="M96" t="s">
        <v>534</v>
      </c>
      <c r="N96" t="s">
        <v>535</v>
      </c>
      <c r="O96" t="s">
        <v>536</v>
      </c>
      <c r="P96" t="s">
        <v>48</v>
      </c>
      <c r="Q96" t="s">
        <v>308</v>
      </c>
      <c r="R96" t="s">
        <v>537</v>
      </c>
    </row>
    <row r="97" spans="1:30" x14ac:dyDescent="0.2">
      <c r="A97" t="s">
        <v>486</v>
      </c>
      <c r="B97">
        <f t="shared" si="5"/>
        <v>4.784688995215311E-2</v>
      </c>
      <c r="C97">
        <f t="shared" si="5"/>
        <v>4.784688995215311E-2</v>
      </c>
      <c r="D97">
        <v>0.2</v>
      </c>
      <c r="E97">
        <f t="shared" si="4"/>
        <v>-0.60000000000000009</v>
      </c>
      <c r="F97" t="s">
        <v>1101</v>
      </c>
      <c r="G97" t="s">
        <v>297</v>
      </c>
      <c r="H97" t="s">
        <v>538</v>
      </c>
      <c r="I97" t="s">
        <v>453</v>
      </c>
      <c r="J97" t="s">
        <v>1</v>
      </c>
      <c r="K97" t="s">
        <v>343</v>
      </c>
      <c r="L97" t="s">
        <v>306</v>
      </c>
      <c r="M97" t="s">
        <v>140</v>
      </c>
      <c r="N97" t="s">
        <v>186</v>
      </c>
      <c r="O97" t="s">
        <v>539</v>
      </c>
      <c r="P97" t="s">
        <v>57</v>
      </c>
      <c r="Q97" t="s">
        <v>303</v>
      </c>
      <c r="R97" t="s">
        <v>52</v>
      </c>
      <c r="S97" t="s">
        <v>540</v>
      </c>
    </row>
    <row r="98" spans="1:30" x14ac:dyDescent="0.2">
      <c r="A98" t="s">
        <v>486</v>
      </c>
      <c r="B98">
        <f t="shared" si="5"/>
        <v>4.784688995215311E-2</v>
      </c>
      <c r="C98">
        <f t="shared" si="5"/>
        <v>4.784688995215311E-2</v>
      </c>
      <c r="D98">
        <v>9.9999999999999895E-2</v>
      </c>
      <c r="E98">
        <f t="shared" si="4"/>
        <v>-0.70000000000000018</v>
      </c>
      <c r="F98" t="s">
        <v>1101</v>
      </c>
      <c r="G98" t="s">
        <v>541</v>
      </c>
      <c r="H98" t="s">
        <v>542</v>
      </c>
      <c r="I98" t="s">
        <v>102</v>
      </c>
      <c r="J98" t="s">
        <v>480</v>
      </c>
      <c r="K98" t="s">
        <v>543</v>
      </c>
      <c r="L98" t="s">
        <v>40</v>
      </c>
      <c r="M98" t="s">
        <v>41</v>
      </c>
      <c r="N98" t="s">
        <v>48</v>
      </c>
      <c r="O98" t="s">
        <v>544</v>
      </c>
      <c r="P98" t="s">
        <v>63</v>
      </c>
      <c r="Q98" t="s">
        <v>357</v>
      </c>
      <c r="R98" t="s">
        <v>480</v>
      </c>
      <c r="S98" t="s">
        <v>545</v>
      </c>
    </row>
    <row r="99" spans="1:30" x14ac:dyDescent="0.2">
      <c r="A99" t="s">
        <v>486</v>
      </c>
      <c r="B99">
        <f t="shared" si="5"/>
        <v>4.784688995215311E-2</v>
      </c>
      <c r="C99">
        <f t="shared" si="5"/>
        <v>4.784688995215311E-2</v>
      </c>
      <c r="D99">
        <v>0</v>
      </c>
      <c r="E99">
        <f t="shared" si="4"/>
        <v>-0.8</v>
      </c>
      <c r="F99" t="s">
        <v>1101</v>
      </c>
      <c r="G99" t="s">
        <v>297</v>
      </c>
      <c r="H99" t="s">
        <v>437</v>
      </c>
      <c r="I99" t="s">
        <v>546</v>
      </c>
      <c r="J99" t="s">
        <v>119</v>
      </c>
      <c r="K99" t="s">
        <v>76</v>
      </c>
      <c r="L99" t="s">
        <v>547</v>
      </c>
      <c r="M99" t="s">
        <v>41</v>
      </c>
      <c r="N99" t="s">
        <v>186</v>
      </c>
      <c r="O99" t="s">
        <v>233</v>
      </c>
      <c r="P99" t="s">
        <v>94</v>
      </c>
      <c r="Q99" t="s">
        <v>1</v>
      </c>
      <c r="R99" t="s">
        <v>548</v>
      </c>
      <c r="S99" t="s">
        <v>549</v>
      </c>
    </row>
    <row r="100" spans="1:30" x14ac:dyDescent="0.2">
      <c r="A100" t="s">
        <v>486</v>
      </c>
      <c r="B100">
        <f t="shared" si="5"/>
        <v>4.784688995215311E-2</v>
      </c>
      <c r="C100">
        <f t="shared" si="5"/>
        <v>4.784688995215311E-2</v>
      </c>
      <c r="D100">
        <v>-0.1</v>
      </c>
      <c r="E100">
        <f t="shared" si="4"/>
        <v>-0.9</v>
      </c>
      <c r="F100" t="s">
        <v>1101</v>
      </c>
      <c r="G100" t="s">
        <v>72</v>
      </c>
      <c r="H100" t="s">
        <v>550</v>
      </c>
      <c r="I100" t="s">
        <v>51</v>
      </c>
      <c r="J100" t="s">
        <v>289</v>
      </c>
      <c r="K100" t="s">
        <v>145</v>
      </c>
      <c r="L100" t="s">
        <v>245</v>
      </c>
      <c r="M100" t="s">
        <v>48</v>
      </c>
      <c r="N100" t="s">
        <v>551</v>
      </c>
      <c r="O100" t="s">
        <v>552</v>
      </c>
      <c r="P100" t="s">
        <v>111</v>
      </c>
      <c r="Q100" t="s">
        <v>158</v>
      </c>
    </row>
    <row r="101" spans="1:30" x14ac:dyDescent="0.2">
      <c r="A101" t="s">
        <v>486</v>
      </c>
      <c r="B101">
        <f t="shared" si="5"/>
        <v>4.784688995215311E-2</v>
      </c>
      <c r="C101">
        <f t="shared" si="5"/>
        <v>4.784688995215311E-2</v>
      </c>
      <c r="D101">
        <v>-0.2</v>
      </c>
      <c r="E101">
        <f t="shared" si="4"/>
        <v>-1</v>
      </c>
      <c r="F101" t="s">
        <v>1101</v>
      </c>
      <c r="G101" t="s">
        <v>297</v>
      </c>
      <c r="H101" t="s">
        <v>415</v>
      </c>
      <c r="I101" t="s">
        <v>67</v>
      </c>
      <c r="J101" t="s">
        <v>68</v>
      </c>
      <c r="K101" t="s">
        <v>44</v>
      </c>
      <c r="L101" t="s">
        <v>194</v>
      </c>
      <c r="M101" t="s">
        <v>278</v>
      </c>
      <c r="N101" t="s">
        <v>553</v>
      </c>
      <c r="O101" t="s">
        <v>48</v>
      </c>
      <c r="P101" t="s">
        <v>554</v>
      </c>
      <c r="Q101" t="s">
        <v>555</v>
      </c>
      <c r="R101" t="s">
        <v>134</v>
      </c>
    </row>
    <row r="102" spans="1:30" x14ac:dyDescent="0.2">
      <c r="A102" t="s">
        <v>556</v>
      </c>
      <c r="B102">
        <f>1/36.78</f>
        <v>2.7188689505165849E-2</v>
      </c>
      <c r="C102">
        <f>1/36.78</f>
        <v>2.7188689505165849E-2</v>
      </c>
      <c r="D102">
        <v>1.7</v>
      </c>
      <c r="E102">
        <f t="shared" si="4"/>
        <v>0.89999999999999991</v>
      </c>
      <c r="F102" t="s">
        <v>1101</v>
      </c>
      <c r="G102" t="s">
        <v>72</v>
      </c>
      <c r="H102" t="s">
        <v>550</v>
      </c>
      <c r="I102" t="s">
        <v>51</v>
      </c>
      <c r="J102" t="s">
        <v>557</v>
      </c>
      <c r="K102" t="s">
        <v>41</v>
      </c>
      <c r="L102" t="s">
        <v>48</v>
      </c>
      <c r="M102" t="s">
        <v>225</v>
      </c>
      <c r="N102" t="s">
        <v>121</v>
      </c>
      <c r="O102" t="s">
        <v>48</v>
      </c>
      <c r="P102" t="s">
        <v>558</v>
      </c>
      <c r="Q102" t="s">
        <v>552</v>
      </c>
      <c r="V102" t="s">
        <v>72</v>
      </c>
      <c r="W102" t="s">
        <v>550</v>
      </c>
      <c r="AC102" t="s">
        <v>121</v>
      </c>
      <c r="AD102" t="s">
        <v>48</v>
      </c>
    </row>
    <row r="103" spans="1:30" x14ac:dyDescent="0.2">
      <c r="A103" t="s">
        <v>556</v>
      </c>
      <c r="B103">
        <f t="shared" ref="B103:C121" si="6">1/36.78</f>
        <v>2.7188689505165849E-2</v>
      </c>
      <c r="C103">
        <f t="shared" si="6"/>
        <v>2.7188689505165849E-2</v>
      </c>
      <c r="D103">
        <v>1.6</v>
      </c>
      <c r="E103">
        <f t="shared" si="4"/>
        <v>0.8</v>
      </c>
      <c r="F103" t="s">
        <v>1101</v>
      </c>
      <c r="G103" t="s">
        <v>559</v>
      </c>
      <c r="H103" t="s">
        <v>63</v>
      </c>
      <c r="I103" t="s">
        <v>151</v>
      </c>
      <c r="J103" t="s">
        <v>205</v>
      </c>
      <c r="K103" t="s">
        <v>52</v>
      </c>
      <c r="L103" t="s">
        <v>500</v>
      </c>
      <c r="M103" t="s">
        <v>465</v>
      </c>
      <c r="N103" t="s">
        <v>560</v>
      </c>
      <c r="O103" t="s">
        <v>174</v>
      </c>
      <c r="P103" t="s">
        <v>52</v>
      </c>
      <c r="Q103" t="s">
        <v>48</v>
      </c>
      <c r="R103" t="s">
        <v>561</v>
      </c>
      <c r="V103" t="s">
        <v>559</v>
      </c>
    </row>
    <row r="104" spans="1:30" x14ac:dyDescent="0.2">
      <c r="A104" t="s">
        <v>556</v>
      </c>
      <c r="B104">
        <f t="shared" si="6"/>
        <v>2.7188689505165849E-2</v>
      </c>
      <c r="C104">
        <f t="shared" si="6"/>
        <v>2.7188689505165849E-2</v>
      </c>
      <c r="D104">
        <v>1.5</v>
      </c>
      <c r="E104">
        <f t="shared" si="4"/>
        <v>0.7</v>
      </c>
      <c r="F104" t="s">
        <v>1101</v>
      </c>
      <c r="G104" t="s">
        <v>473</v>
      </c>
      <c r="H104" t="s">
        <v>144</v>
      </c>
      <c r="I104" t="s">
        <v>65</v>
      </c>
      <c r="J104" t="s">
        <v>562</v>
      </c>
      <c r="K104" t="s">
        <v>41</v>
      </c>
      <c r="L104" t="s">
        <v>48</v>
      </c>
      <c r="M104" t="s">
        <v>419</v>
      </c>
      <c r="N104" t="s">
        <v>376</v>
      </c>
      <c r="O104" t="s">
        <v>94</v>
      </c>
      <c r="P104" t="s">
        <v>48</v>
      </c>
      <c r="Q104" t="s">
        <v>285</v>
      </c>
      <c r="R104" t="s">
        <v>563</v>
      </c>
      <c r="S104" t="s">
        <v>564</v>
      </c>
      <c r="V104" t="s">
        <v>473</v>
      </c>
    </row>
    <row r="105" spans="1:30" x14ac:dyDescent="0.2">
      <c r="A105" t="s">
        <v>556</v>
      </c>
      <c r="B105">
        <f t="shared" si="6"/>
        <v>2.7188689505165849E-2</v>
      </c>
      <c r="C105">
        <f t="shared" si="6"/>
        <v>2.7188689505165849E-2</v>
      </c>
      <c r="D105">
        <v>1.4</v>
      </c>
      <c r="E105">
        <f t="shared" si="4"/>
        <v>0.59999999999999987</v>
      </c>
      <c r="F105" t="s">
        <v>1101</v>
      </c>
      <c r="G105" t="s">
        <v>297</v>
      </c>
      <c r="H105" t="s">
        <v>538</v>
      </c>
      <c r="I105" t="s">
        <v>65</v>
      </c>
      <c r="J105" t="s">
        <v>565</v>
      </c>
      <c r="K105" t="s">
        <v>52</v>
      </c>
      <c r="L105" t="s">
        <v>566</v>
      </c>
      <c r="M105" t="s">
        <v>408</v>
      </c>
      <c r="N105" t="s">
        <v>56</v>
      </c>
      <c r="O105" t="s">
        <v>567</v>
      </c>
      <c r="P105" t="s">
        <v>140</v>
      </c>
      <c r="Q105" t="s">
        <v>568</v>
      </c>
      <c r="R105" t="s">
        <v>569</v>
      </c>
    </row>
    <row r="106" spans="1:30" x14ac:dyDescent="0.2">
      <c r="A106" t="s">
        <v>556</v>
      </c>
      <c r="B106">
        <f t="shared" si="6"/>
        <v>2.7188689505165849E-2</v>
      </c>
      <c r="C106">
        <f t="shared" si="6"/>
        <v>2.7188689505165849E-2</v>
      </c>
      <c r="D106">
        <v>1.3</v>
      </c>
      <c r="E106">
        <f t="shared" si="4"/>
        <v>0.5</v>
      </c>
      <c r="F106" t="s">
        <v>1101</v>
      </c>
      <c r="G106" t="s">
        <v>570</v>
      </c>
      <c r="H106" t="s">
        <v>246</v>
      </c>
      <c r="I106" t="s">
        <v>143</v>
      </c>
      <c r="J106" t="s">
        <v>119</v>
      </c>
      <c r="K106" t="s">
        <v>571</v>
      </c>
      <c r="L106" t="s">
        <v>572</v>
      </c>
      <c r="M106" t="s">
        <v>57</v>
      </c>
      <c r="N106" t="s">
        <v>1</v>
      </c>
      <c r="O106" t="s">
        <v>293</v>
      </c>
      <c r="P106" t="s">
        <v>528</v>
      </c>
      <c r="Q106" t="s">
        <v>121</v>
      </c>
      <c r="R106" t="s">
        <v>573</v>
      </c>
    </row>
    <row r="107" spans="1:30" x14ac:dyDescent="0.2">
      <c r="A107" t="s">
        <v>556</v>
      </c>
      <c r="B107">
        <f t="shared" si="6"/>
        <v>2.7188689505165849E-2</v>
      </c>
      <c r="C107">
        <f t="shared" si="6"/>
        <v>2.7188689505165849E-2</v>
      </c>
      <c r="D107">
        <v>1.2</v>
      </c>
      <c r="E107">
        <f t="shared" si="4"/>
        <v>0.39999999999999991</v>
      </c>
      <c r="F107" t="s">
        <v>1101</v>
      </c>
      <c r="G107" t="s">
        <v>190</v>
      </c>
      <c r="H107" t="s">
        <v>191</v>
      </c>
      <c r="I107" t="s">
        <v>192</v>
      </c>
      <c r="J107" t="s">
        <v>68</v>
      </c>
      <c r="K107" t="s">
        <v>193</v>
      </c>
      <c r="L107" t="s">
        <v>194</v>
      </c>
      <c r="M107" t="s">
        <v>52</v>
      </c>
      <c r="N107" t="s">
        <v>195</v>
      </c>
      <c r="O107" t="s">
        <v>196</v>
      </c>
      <c r="P107" t="s">
        <v>106</v>
      </c>
      <c r="Q107" t="s">
        <v>574</v>
      </c>
      <c r="R107" t="s">
        <v>158</v>
      </c>
      <c r="S107" t="s">
        <v>48</v>
      </c>
      <c r="T107" t="s">
        <v>575</v>
      </c>
    </row>
    <row r="108" spans="1:30" x14ac:dyDescent="0.2">
      <c r="A108" t="s">
        <v>556</v>
      </c>
      <c r="B108">
        <f t="shared" si="6"/>
        <v>2.7188689505165849E-2</v>
      </c>
      <c r="C108">
        <f t="shared" si="6"/>
        <v>2.7188689505165849E-2</v>
      </c>
      <c r="D108">
        <v>1.1000000000000001</v>
      </c>
      <c r="E108">
        <f t="shared" si="4"/>
        <v>0.30000000000000004</v>
      </c>
      <c r="F108" t="s">
        <v>1101</v>
      </c>
      <c r="G108" t="s">
        <v>50</v>
      </c>
      <c r="H108" t="s">
        <v>576</v>
      </c>
      <c r="I108" t="s">
        <v>577</v>
      </c>
      <c r="J108" t="s">
        <v>578</v>
      </c>
      <c r="K108" t="s">
        <v>94</v>
      </c>
      <c r="L108" t="s">
        <v>131</v>
      </c>
      <c r="M108" t="s">
        <v>281</v>
      </c>
      <c r="N108" t="s">
        <v>48</v>
      </c>
      <c r="O108" t="s">
        <v>499</v>
      </c>
      <c r="P108" t="s">
        <v>52</v>
      </c>
      <c r="Q108" t="s">
        <v>85</v>
      </c>
      <c r="R108" t="s">
        <v>212</v>
      </c>
    </row>
    <row r="109" spans="1:30" x14ac:dyDescent="0.2">
      <c r="A109" t="s">
        <v>556</v>
      </c>
      <c r="B109">
        <f t="shared" si="6"/>
        <v>2.7188689505165849E-2</v>
      </c>
      <c r="C109">
        <f t="shared" si="6"/>
        <v>2.7188689505165849E-2</v>
      </c>
      <c r="D109">
        <v>1</v>
      </c>
      <c r="E109">
        <f t="shared" si="4"/>
        <v>0.19999999999999996</v>
      </c>
      <c r="F109" t="s">
        <v>1101</v>
      </c>
      <c r="G109" t="s">
        <v>297</v>
      </c>
      <c r="H109" t="s">
        <v>83</v>
      </c>
      <c r="I109" t="s">
        <v>52</v>
      </c>
      <c r="J109" t="s">
        <v>207</v>
      </c>
      <c r="K109" t="s">
        <v>330</v>
      </c>
      <c r="L109" t="s">
        <v>47</v>
      </c>
      <c r="M109" t="s">
        <v>186</v>
      </c>
      <c r="N109" t="s">
        <v>579</v>
      </c>
      <c r="O109" t="s">
        <v>580</v>
      </c>
      <c r="P109" t="s">
        <v>245</v>
      </c>
      <c r="Q109" t="s">
        <v>517</v>
      </c>
      <c r="R109" t="s">
        <v>52</v>
      </c>
      <c r="S109" t="s">
        <v>518</v>
      </c>
    </row>
    <row r="110" spans="1:30" x14ac:dyDescent="0.2">
      <c r="A110" t="s">
        <v>556</v>
      </c>
      <c r="B110">
        <f t="shared" si="6"/>
        <v>2.7188689505165849E-2</v>
      </c>
      <c r="C110">
        <f t="shared" si="6"/>
        <v>2.7188689505165849E-2</v>
      </c>
      <c r="D110">
        <v>0.90000000000000102</v>
      </c>
      <c r="E110">
        <f t="shared" si="4"/>
        <v>0.10000000000000098</v>
      </c>
      <c r="F110" t="s">
        <v>1101</v>
      </c>
      <c r="G110" t="s">
        <v>216</v>
      </c>
      <c r="H110" t="s">
        <v>102</v>
      </c>
      <c r="I110" t="s">
        <v>390</v>
      </c>
      <c r="J110" t="s">
        <v>581</v>
      </c>
      <c r="K110" t="s">
        <v>131</v>
      </c>
      <c r="L110" t="s">
        <v>315</v>
      </c>
      <c r="M110" t="s">
        <v>65</v>
      </c>
      <c r="N110" t="s">
        <v>107</v>
      </c>
      <c r="O110" t="s">
        <v>57</v>
      </c>
      <c r="P110" t="s">
        <v>67</v>
      </c>
      <c r="Q110" t="s">
        <v>582</v>
      </c>
      <c r="R110" t="s">
        <v>532</v>
      </c>
    </row>
    <row r="111" spans="1:30" x14ac:dyDescent="0.2">
      <c r="A111" t="s">
        <v>556</v>
      </c>
      <c r="B111">
        <f t="shared" si="6"/>
        <v>2.7188689505165849E-2</v>
      </c>
      <c r="C111">
        <f t="shared" si="6"/>
        <v>2.7188689505165849E-2</v>
      </c>
      <c r="D111">
        <v>0.80000000000000104</v>
      </c>
      <c r="E111">
        <f t="shared" si="4"/>
        <v>9.9920072216264089E-16</v>
      </c>
      <c r="F111" t="s">
        <v>1101</v>
      </c>
      <c r="G111" t="s">
        <v>182</v>
      </c>
      <c r="H111" t="s">
        <v>339</v>
      </c>
      <c r="I111" t="s">
        <v>75</v>
      </c>
      <c r="J111" t="s">
        <v>65</v>
      </c>
      <c r="K111" t="s">
        <v>583</v>
      </c>
      <c r="L111" t="s">
        <v>584</v>
      </c>
      <c r="M111" t="s">
        <v>585</v>
      </c>
      <c r="N111" t="s">
        <v>184</v>
      </c>
      <c r="O111" t="s">
        <v>131</v>
      </c>
      <c r="P111" t="s">
        <v>64</v>
      </c>
      <c r="Q111" t="s">
        <v>65</v>
      </c>
      <c r="R111" t="s">
        <v>268</v>
      </c>
      <c r="S111" t="s">
        <v>306</v>
      </c>
    </row>
    <row r="112" spans="1:30" x14ac:dyDescent="0.2">
      <c r="A112" t="s">
        <v>556</v>
      </c>
      <c r="B112">
        <f t="shared" si="6"/>
        <v>2.7188689505165849E-2</v>
      </c>
      <c r="C112">
        <f t="shared" si="6"/>
        <v>2.7188689505165849E-2</v>
      </c>
      <c r="D112">
        <v>0.70000000000000095</v>
      </c>
      <c r="E112">
        <f t="shared" si="4"/>
        <v>-9.999999999999909E-2</v>
      </c>
      <c r="F112" t="s">
        <v>1101</v>
      </c>
      <c r="G112" t="s">
        <v>72</v>
      </c>
      <c r="H112" t="s">
        <v>237</v>
      </c>
      <c r="I112" t="s">
        <v>586</v>
      </c>
      <c r="J112" t="s">
        <v>1</v>
      </c>
      <c r="K112" t="s">
        <v>587</v>
      </c>
      <c r="L112" t="s">
        <v>124</v>
      </c>
      <c r="M112" t="s">
        <v>588</v>
      </c>
      <c r="N112" t="s">
        <v>230</v>
      </c>
      <c r="O112" t="s">
        <v>198</v>
      </c>
      <c r="P112" t="s">
        <v>589</v>
      </c>
    </row>
    <row r="113" spans="1:34" x14ac:dyDescent="0.2">
      <c r="A113" t="s">
        <v>556</v>
      </c>
      <c r="B113">
        <f t="shared" si="6"/>
        <v>2.7188689505165849E-2</v>
      </c>
      <c r="C113">
        <f t="shared" si="6"/>
        <v>2.7188689505165849E-2</v>
      </c>
      <c r="D113">
        <v>0.6</v>
      </c>
      <c r="E113">
        <f t="shared" si="4"/>
        <v>-0.20000000000000007</v>
      </c>
      <c r="F113" t="s">
        <v>1101</v>
      </c>
      <c r="G113" t="s">
        <v>297</v>
      </c>
      <c r="H113" t="s">
        <v>538</v>
      </c>
      <c r="I113" t="s">
        <v>65</v>
      </c>
      <c r="J113" t="s">
        <v>565</v>
      </c>
      <c r="K113" t="s">
        <v>52</v>
      </c>
      <c r="L113" t="s">
        <v>107</v>
      </c>
      <c r="M113" t="s">
        <v>590</v>
      </c>
      <c r="N113" t="s">
        <v>408</v>
      </c>
      <c r="O113" t="s">
        <v>125</v>
      </c>
      <c r="P113" t="s">
        <v>140</v>
      </c>
      <c r="Q113" t="s">
        <v>568</v>
      </c>
      <c r="R113" t="s">
        <v>569</v>
      </c>
    </row>
    <row r="114" spans="1:34" x14ac:dyDescent="0.2">
      <c r="A114" t="s">
        <v>556</v>
      </c>
      <c r="B114">
        <f t="shared" si="6"/>
        <v>2.7188689505165849E-2</v>
      </c>
      <c r="C114">
        <f t="shared" si="6"/>
        <v>2.7188689505165849E-2</v>
      </c>
      <c r="D114">
        <v>0.5</v>
      </c>
      <c r="E114">
        <f t="shared" si="4"/>
        <v>-0.30000000000000004</v>
      </c>
      <c r="F114" t="s">
        <v>1101</v>
      </c>
      <c r="G114" t="s">
        <v>72</v>
      </c>
      <c r="H114" t="s">
        <v>591</v>
      </c>
      <c r="I114" t="s">
        <v>592</v>
      </c>
      <c r="J114" t="s">
        <v>174</v>
      </c>
      <c r="K114" t="s">
        <v>48</v>
      </c>
      <c r="L114" t="s">
        <v>593</v>
      </c>
      <c r="M114" t="s">
        <v>57</v>
      </c>
      <c r="N114" t="s">
        <v>594</v>
      </c>
      <c r="O114" t="s">
        <v>375</v>
      </c>
      <c r="P114" t="s">
        <v>48</v>
      </c>
      <c r="Q114" t="s">
        <v>595</v>
      </c>
      <c r="R114" t="s">
        <v>596</v>
      </c>
    </row>
    <row r="115" spans="1:34" x14ac:dyDescent="0.2">
      <c r="A115" t="s">
        <v>556</v>
      </c>
      <c r="B115">
        <f t="shared" si="6"/>
        <v>2.7188689505165849E-2</v>
      </c>
      <c r="C115">
        <f t="shared" si="6"/>
        <v>2.7188689505165849E-2</v>
      </c>
      <c r="D115">
        <v>0.4</v>
      </c>
      <c r="E115">
        <f t="shared" si="4"/>
        <v>-0.4</v>
      </c>
      <c r="F115" t="s">
        <v>1101</v>
      </c>
      <c r="G115" t="s">
        <v>597</v>
      </c>
      <c r="H115" t="s">
        <v>48</v>
      </c>
      <c r="I115" t="s">
        <v>389</v>
      </c>
      <c r="J115" t="s">
        <v>416</v>
      </c>
      <c r="K115" t="s">
        <v>586</v>
      </c>
      <c r="L115" t="s">
        <v>1</v>
      </c>
      <c r="M115" t="s">
        <v>362</v>
      </c>
      <c r="N115" t="s">
        <v>121</v>
      </c>
      <c r="O115" t="s">
        <v>1</v>
      </c>
      <c r="P115" t="s">
        <v>361</v>
      </c>
      <c r="Q115" t="s">
        <v>409</v>
      </c>
      <c r="R115" t="s">
        <v>598</v>
      </c>
    </row>
    <row r="116" spans="1:34" x14ac:dyDescent="0.2">
      <c r="A116" t="s">
        <v>556</v>
      </c>
      <c r="B116">
        <f t="shared" si="6"/>
        <v>2.7188689505165849E-2</v>
      </c>
      <c r="C116">
        <f t="shared" si="6"/>
        <v>2.7188689505165849E-2</v>
      </c>
      <c r="D116">
        <v>0.3</v>
      </c>
      <c r="E116">
        <f t="shared" si="4"/>
        <v>-0.5</v>
      </c>
      <c r="F116" t="s">
        <v>1101</v>
      </c>
      <c r="G116" t="s">
        <v>297</v>
      </c>
      <c r="H116" t="s">
        <v>443</v>
      </c>
      <c r="I116" t="s">
        <v>67</v>
      </c>
      <c r="J116" t="s">
        <v>101</v>
      </c>
      <c r="K116" t="s">
        <v>44</v>
      </c>
      <c r="L116" t="s">
        <v>45</v>
      </c>
      <c r="M116" t="s">
        <v>523</v>
      </c>
      <c r="N116" t="s">
        <v>52</v>
      </c>
      <c r="O116" t="s">
        <v>268</v>
      </c>
      <c r="P116" t="s">
        <v>52</v>
      </c>
      <c r="Q116" t="s">
        <v>186</v>
      </c>
      <c r="R116" t="s">
        <v>599</v>
      </c>
      <c r="S116" t="s">
        <v>600</v>
      </c>
    </row>
    <row r="117" spans="1:34" x14ac:dyDescent="0.2">
      <c r="A117" t="s">
        <v>556</v>
      </c>
      <c r="B117">
        <f t="shared" si="6"/>
        <v>2.7188689505165849E-2</v>
      </c>
      <c r="C117">
        <f t="shared" si="6"/>
        <v>2.7188689505165849E-2</v>
      </c>
      <c r="D117">
        <v>0.2</v>
      </c>
      <c r="E117">
        <f t="shared" si="4"/>
        <v>-0.60000000000000009</v>
      </c>
      <c r="F117" t="s">
        <v>1101</v>
      </c>
      <c r="G117" t="s">
        <v>72</v>
      </c>
      <c r="H117" t="s">
        <v>601</v>
      </c>
      <c r="I117" t="s">
        <v>524</v>
      </c>
      <c r="J117" t="s">
        <v>75</v>
      </c>
      <c r="K117" t="s">
        <v>193</v>
      </c>
      <c r="L117" t="s">
        <v>177</v>
      </c>
      <c r="M117" t="s">
        <v>238</v>
      </c>
      <c r="N117" t="s">
        <v>602</v>
      </c>
      <c r="O117" t="s">
        <v>508</v>
      </c>
      <c r="P117" t="s">
        <v>52</v>
      </c>
      <c r="Q117" t="s">
        <v>603</v>
      </c>
      <c r="R117" t="s">
        <v>604</v>
      </c>
    </row>
    <row r="118" spans="1:34" x14ac:dyDescent="0.2">
      <c r="A118" t="s">
        <v>556</v>
      </c>
      <c r="B118">
        <f t="shared" si="6"/>
        <v>2.7188689505165849E-2</v>
      </c>
      <c r="C118">
        <f t="shared" si="6"/>
        <v>2.7188689505165849E-2</v>
      </c>
      <c r="D118">
        <v>9.9999999999999895E-2</v>
      </c>
      <c r="E118">
        <f t="shared" si="4"/>
        <v>-0.70000000000000018</v>
      </c>
      <c r="F118" t="s">
        <v>1101</v>
      </c>
      <c r="G118" t="s">
        <v>50</v>
      </c>
      <c r="H118" t="s">
        <v>75</v>
      </c>
      <c r="I118" t="s">
        <v>474</v>
      </c>
      <c r="J118" t="s">
        <v>140</v>
      </c>
      <c r="K118" t="s">
        <v>260</v>
      </c>
      <c r="L118" t="s">
        <v>475</v>
      </c>
      <c r="M118" t="s">
        <v>476</v>
      </c>
      <c r="N118" t="s">
        <v>245</v>
      </c>
      <c r="O118" t="s">
        <v>48</v>
      </c>
      <c r="P118" t="s">
        <v>605</v>
      </c>
      <c r="Q118" t="s">
        <v>606</v>
      </c>
    </row>
    <row r="119" spans="1:34" x14ac:dyDescent="0.2">
      <c r="A119" t="s">
        <v>556</v>
      </c>
      <c r="B119">
        <f t="shared" si="6"/>
        <v>2.7188689505165849E-2</v>
      </c>
      <c r="C119">
        <f t="shared" si="6"/>
        <v>2.7188689505165849E-2</v>
      </c>
      <c r="D119">
        <v>0</v>
      </c>
      <c r="E119">
        <f t="shared" si="4"/>
        <v>-0.8</v>
      </c>
      <c r="F119" t="s">
        <v>1101</v>
      </c>
      <c r="G119" t="s">
        <v>274</v>
      </c>
      <c r="H119" t="s">
        <v>75</v>
      </c>
      <c r="I119" t="s">
        <v>607</v>
      </c>
      <c r="J119" t="s">
        <v>52</v>
      </c>
      <c r="K119" t="s">
        <v>608</v>
      </c>
      <c r="L119" t="s">
        <v>609</v>
      </c>
      <c r="M119" t="s">
        <v>68</v>
      </c>
      <c r="N119" t="s">
        <v>69</v>
      </c>
      <c r="O119" t="s">
        <v>41</v>
      </c>
      <c r="P119" t="s">
        <v>48</v>
      </c>
      <c r="Q119" t="s">
        <v>610</v>
      </c>
      <c r="R119" t="s">
        <v>611</v>
      </c>
    </row>
    <row r="120" spans="1:34" x14ac:dyDescent="0.2">
      <c r="A120" t="s">
        <v>556</v>
      </c>
      <c r="B120">
        <f t="shared" si="6"/>
        <v>2.7188689505165849E-2</v>
      </c>
      <c r="C120">
        <f t="shared" si="6"/>
        <v>2.7188689505165849E-2</v>
      </c>
      <c r="D120">
        <v>-0.1</v>
      </c>
      <c r="E120">
        <f t="shared" si="4"/>
        <v>-0.9</v>
      </c>
      <c r="F120" t="s">
        <v>1101</v>
      </c>
      <c r="G120" t="s">
        <v>50</v>
      </c>
      <c r="H120" t="s">
        <v>291</v>
      </c>
      <c r="I120" t="s">
        <v>48</v>
      </c>
      <c r="J120" t="s">
        <v>407</v>
      </c>
      <c r="K120" t="s">
        <v>140</v>
      </c>
      <c r="L120" t="s">
        <v>1</v>
      </c>
      <c r="M120" t="s">
        <v>81</v>
      </c>
      <c r="N120" t="s">
        <v>408</v>
      </c>
      <c r="O120" t="s">
        <v>219</v>
      </c>
      <c r="P120" t="s">
        <v>245</v>
      </c>
      <c r="Q120" t="s">
        <v>612</v>
      </c>
      <c r="R120" t="s">
        <v>613</v>
      </c>
    </row>
    <row r="121" spans="1:34" x14ac:dyDescent="0.2">
      <c r="A121" t="s">
        <v>556</v>
      </c>
      <c r="B121">
        <f t="shared" si="6"/>
        <v>2.7188689505165849E-2</v>
      </c>
      <c r="C121">
        <f t="shared" si="6"/>
        <v>2.7188689505165849E-2</v>
      </c>
      <c r="D121">
        <v>-0.2</v>
      </c>
      <c r="E121">
        <f t="shared" si="4"/>
        <v>-1</v>
      </c>
      <c r="F121" t="s">
        <v>1101</v>
      </c>
      <c r="G121" t="s">
        <v>182</v>
      </c>
      <c r="H121" t="s">
        <v>319</v>
      </c>
      <c r="I121" t="s">
        <v>614</v>
      </c>
      <c r="J121" t="s">
        <v>52</v>
      </c>
      <c r="K121" t="s">
        <v>615</v>
      </c>
      <c r="L121" t="s">
        <v>48</v>
      </c>
      <c r="M121" t="s">
        <v>430</v>
      </c>
      <c r="N121" t="s">
        <v>616</v>
      </c>
      <c r="O121" t="s">
        <v>617</v>
      </c>
      <c r="P121" t="s">
        <v>41</v>
      </c>
      <c r="Q121" t="s">
        <v>48</v>
      </c>
      <c r="R121" t="s">
        <v>463</v>
      </c>
    </row>
    <row r="122" spans="1:34" x14ac:dyDescent="0.2">
      <c r="A122" t="s">
        <v>1076</v>
      </c>
      <c r="B122">
        <f>1/4</f>
        <v>0.25</v>
      </c>
      <c r="C122">
        <v>1</v>
      </c>
      <c r="D122">
        <v>1.7</v>
      </c>
      <c r="E122">
        <f t="shared" si="4"/>
        <v>0.89999999999999991</v>
      </c>
      <c r="F122" t="s">
        <v>1101</v>
      </c>
      <c r="G122" t="s">
        <v>302</v>
      </c>
      <c r="H122" t="s">
        <v>121</v>
      </c>
      <c r="I122" t="s">
        <v>186</v>
      </c>
      <c r="J122" t="s">
        <v>619</v>
      </c>
      <c r="K122" t="s">
        <v>303</v>
      </c>
      <c r="L122" t="s">
        <v>102</v>
      </c>
      <c r="M122" t="s">
        <v>517</v>
      </c>
      <c r="N122" t="s">
        <v>52</v>
      </c>
      <c r="O122" t="s">
        <v>84</v>
      </c>
      <c r="P122" t="s">
        <v>400</v>
      </c>
      <c r="Q122" t="s">
        <v>175</v>
      </c>
      <c r="V122" t="s">
        <v>302</v>
      </c>
      <c r="W122" t="s">
        <v>121</v>
      </c>
      <c r="X122" t="s">
        <v>186</v>
      </c>
      <c r="Y122" t="s">
        <v>619</v>
      </c>
      <c r="Z122" t="s">
        <v>303</v>
      </c>
      <c r="AA122" t="s">
        <v>102</v>
      </c>
      <c r="AB122" t="s">
        <v>517</v>
      </c>
      <c r="AC122" t="s">
        <v>52</v>
      </c>
      <c r="AD122" t="s">
        <v>84</v>
      </c>
      <c r="AE122" t="s">
        <v>400</v>
      </c>
      <c r="AF122" t="s">
        <v>175</v>
      </c>
    </row>
    <row r="123" spans="1:34" x14ac:dyDescent="0.2">
      <c r="A123" t="s">
        <v>1076</v>
      </c>
      <c r="B123">
        <f t="shared" ref="B123:B141" si="7">1/4</f>
        <v>0.25</v>
      </c>
      <c r="C123">
        <v>1</v>
      </c>
      <c r="D123">
        <v>1.6</v>
      </c>
      <c r="E123">
        <f t="shared" si="4"/>
        <v>0.8</v>
      </c>
      <c r="F123" t="s">
        <v>1101</v>
      </c>
      <c r="G123" t="s">
        <v>72</v>
      </c>
      <c r="H123" t="s">
        <v>534</v>
      </c>
      <c r="I123" t="s">
        <v>620</v>
      </c>
      <c r="J123" t="s">
        <v>75</v>
      </c>
      <c r="K123" t="s">
        <v>621</v>
      </c>
      <c r="L123" t="s">
        <v>52</v>
      </c>
      <c r="M123" t="s">
        <v>48</v>
      </c>
      <c r="N123" t="s">
        <v>358</v>
      </c>
      <c r="O123" t="s">
        <v>121</v>
      </c>
      <c r="P123" t="s">
        <v>48</v>
      </c>
      <c r="Q123" t="s">
        <v>622</v>
      </c>
      <c r="R123" t="s">
        <v>623</v>
      </c>
      <c r="V123" t="s">
        <v>72</v>
      </c>
      <c r="W123" t="s">
        <v>534</v>
      </c>
      <c r="X123" t="s">
        <v>620</v>
      </c>
      <c r="Y123" t="s">
        <v>75</v>
      </c>
      <c r="Z123" t="s">
        <v>621</v>
      </c>
      <c r="AA123" t="s">
        <v>52</v>
      </c>
      <c r="AB123" t="s">
        <v>48</v>
      </c>
      <c r="AC123" t="s">
        <v>358</v>
      </c>
      <c r="AD123" t="s">
        <v>121</v>
      </c>
      <c r="AE123" t="s">
        <v>48</v>
      </c>
      <c r="AF123" t="s">
        <v>622</v>
      </c>
      <c r="AG123" t="s">
        <v>623</v>
      </c>
    </row>
    <row r="124" spans="1:34" x14ac:dyDescent="0.2">
      <c r="A124" t="s">
        <v>1076</v>
      </c>
      <c r="B124">
        <f t="shared" si="7"/>
        <v>0.25</v>
      </c>
      <c r="C124">
        <v>1</v>
      </c>
      <c r="D124">
        <v>1.5</v>
      </c>
      <c r="E124">
        <f t="shared" si="4"/>
        <v>0.7</v>
      </c>
      <c r="F124" t="s">
        <v>1101</v>
      </c>
      <c r="G124" t="s">
        <v>624</v>
      </c>
      <c r="H124" t="s">
        <v>144</v>
      </c>
      <c r="I124" t="s">
        <v>439</v>
      </c>
      <c r="J124" t="s">
        <v>45</v>
      </c>
      <c r="K124" t="s">
        <v>625</v>
      </c>
      <c r="L124" t="s">
        <v>626</v>
      </c>
      <c r="M124" t="s">
        <v>1</v>
      </c>
      <c r="N124" t="s">
        <v>185</v>
      </c>
      <c r="O124" t="s">
        <v>329</v>
      </c>
      <c r="P124" t="s">
        <v>52</v>
      </c>
      <c r="Q124" t="s">
        <v>196</v>
      </c>
      <c r="R124" t="s">
        <v>101</v>
      </c>
      <c r="S124" t="s">
        <v>77</v>
      </c>
      <c r="V124" t="s">
        <v>624</v>
      </c>
      <c r="W124" t="s">
        <v>144</v>
      </c>
      <c r="X124" t="s">
        <v>439</v>
      </c>
      <c r="Y124" t="s">
        <v>45</v>
      </c>
      <c r="Z124" t="s">
        <v>625</v>
      </c>
      <c r="AA124" t="s">
        <v>626</v>
      </c>
      <c r="AB124" t="s">
        <v>1</v>
      </c>
      <c r="AC124" t="s">
        <v>185</v>
      </c>
      <c r="AD124" t="s">
        <v>329</v>
      </c>
      <c r="AE124" t="s">
        <v>52</v>
      </c>
      <c r="AF124" t="s">
        <v>196</v>
      </c>
      <c r="AG124" t="s">
        <v>101</v>
      </c>
      <c r="AH124" t="s">
        <v>77</v>
      </c>
    </row>
    <row r="125" spans="1:34" x14ac:dyDescent="0.2">
      <c r="A125" t="s">
        <v>1076</v>
      </c>
      <c r="B125">
        <f t="shared" si="7"/>
        <v>0.25</v>
      </c>
      <c r="C125">
        <v>1</v>
      </c>
      <c r="D125">
        <v>1.4</v>
      </c>
      <c r="E125">
        <f t="shared" si="4"/>
        <v>0.59999999999999987</v>
      </c>
      <c r="F125" t="s">
        <v>1101</v>
      </c>
      <c r="G125" t="s">
        <v>473</v>
      </c>
      <c r="H125" t="s">
        <v>627</v>
      </c>
      <c r="I125" t="s">
        <v>52</v>
      </c>
      <c r="J125" t="s">
        <v>207</v>
      </c>
      <c r="K125" t="s">
        <v>41</v>
      </c>
      <c r="L125" t="s">
        <v>48</v>
      </c>
      <c r="M125" t="s">
        <v>463</v>
      </c>
      <c r="N125" t="s">
        <v>245</v>
      </c>
      <c r="O125" t="s">
        <v>517</v>
      </c>
      <c r="P125" t="s">
        <v>52</v>
      </c>
      <c r="Q125" t="s">
        <v>122</v>
      </c>
      <c r="R125" t="s">
        <v>256</v>
      </c>
      <c r="V125" t="s">
        <v>473</v>
      </c>
      <c r="W125" t="s">
        <v>627</v>
      </c>
      <c r="X125" t="s">
        <v>52</v>
      </c>
      <c r="Y125" t="s">
        <v>207</v>
      </c>
      <c r="Z125" t="s">
        <v>41</v>
      </c>
      <c r="AA125" t="s">
        <v>48</v>
      </c>
      <c r="AB125" t="s">
        <v>463</v>
      </c>
      <c r="AC125" t="s">
        <v>245</v>
      </c>
      <c r="AD125" t="s">
        <v>517</v>
      </c>
      <c r="AE125" t="s">
        <v>52</v>
      </c>
      <c r="AF125" t="s">
        <v>122</v>
      </c>
      <c r="AG125" t="s">
        <v>256</v>
      </c>
    </row>
    <row r="126" spans="1:34" x14ac:dyDescent="0.2">
      <c r="A126" t="s">
        <v>1076</v>
      </c>
      <c r="B126">
        <f t="shared" si="7"/>
        <v>0.25</v>
      </c>
      <c r="C126">
        <v>1</v>
      </c>
      <c r="D126">
        <v>1.3</v>
      </c>
      <c r="E126">
        <f t="shared" si="4"/>
        <v>0.5</v>
      </c>
      <c r="F126" t="s">
        <v>1101</v>
      </c>
      <c r="G126" t="s">
        <v>274</v>
      </c>
      <c r="H126" t="s">
        <v>151</v>
      </c>
      <c r="I126" t="s">
        <v>334</v>
      </c>
      <c r="J126" t="s">
        <v>626</v>
      </c>
      <c r="K126" t="s">
        <v>533</v>
      </c>
      <c r="L126" t="s">
        <v>628</v>
      </c>
      <c r="M126" t="s">
        <v>629</v>
      </c>
      <c r="N126" t="s">
        <v>630</v>
      </c>
      <c r="O126" t="s">
        <v>186</v>
      </c>
      <c r="P126" t="s">
        <v>212</v>
      </c>
      <c r="Q126" t="s">
        <v>52</v>
      </c>
      <c r="R126" t="s">
        <v>48</v>
      </c>
      <c r="S126" t="s">
        <v>283</v>
      </c>
      <c r="V126" t="s">
        <v>274</v>
      </c>
      <c r="W126" t="s">
        <v>151</v>
      </c>
      <c r="X126" t="s">
        <v>334</v>
      </c>
      <c r="Y126" t="s">
        <v>626</v>
      </c>
      <c r="Z126" t="s">
        <v>533</v>
      </c>
      <c r="AA126" t="s">
        <v>628</v>
      </c>
      <c r="AB126" t="s">
        <v>629</v>
      </c>
      <c r="AC126" t="s">
        <v>630</v>
      </c>
      <c r="AD126" t="s">
        <v>186</v>
      </c>
      <c r="AE126" t="s">
        <v>212</v>
      </c>
      <c r="AF126" t="s">
        <v>52</v>
      </c>
      <c r="AG126" t="s">
        <v>48</v>
      </c>
      <c r="AH126" t="s">
        <v>283</v>
      </c>
    </row>
    <row r="127" spans="1:34" x14ac:dyDescent="0.2">
      <c r="A127" t="s">
        <v>1076</v>
      </c>
      <c r="B127">
        <f t="shared" si="7"/>
        <v>0.25</v>
      </c>
      <c r="C127">
        <v>1</v>
      </c>
      <c r="D127">
        <v>1.2</v>
      </c>
      <c r="E127">
        <f t="shared" si="4"/>
        <v>0.39999999999999991</v>
      </c>
      <c r="F127" t="s">
        <v>1101</v>
      </c>
      <c r="G127" t="s">
        <v>631</v>
      </c>
      <c r="H127" t="s">
        <v>463</v>
      </c>
      <c r="I127" t="s">
        <v>143</v>
      </c>
      <c r="J127" t="s">
        <v>632</v>
      </c>
      <c r="K127" t="s">
        <v>245</v>
      </c>
      <c r="L127" t="s">
        <v>633</v>
      </c>
      <c r="M127" t="s">
        <v>52</v>
      </c>
      <c r="N127" t="s">
        <v>634</v>
      </c>
      <c r="O127" t="s">
        <v>52</v>
      </c>
      <c r="P127" t="s">
        <v>48</v>
      </c>
      <c r="Q127" t="s">
        <v>386</v>
      </c>
      <c r="V127" t="s">
        <v>631</v>
      </c>
      <c r="W127" t="s">
        <v>463</v>
      </c>
      <c r="X127" t="s">
        <v>143</v>
      </c>
      <c r="Y127" t="s">
        <v>632</v>
      </c>
      <c r="Z127" t="s">
        <v>245</v>
      </c>
      <c r="AA127" t="s">
        <v>633</v>
      </c>
      <c r="AB127" t="s">
        <v>52</v>
      </c>
      <c r="AC127" t="s">
        <v>634</v>
      </c>
      <c r="AD127" t="s">
        <v>52</v>
      </c>
      <c r="AE127" t="s">
        <v>48</v>
      </c>
      <c r="AF127" t="s">
        <v>386</v>
      </c>
    </row>
    <row r="128" spans="1:34" x14ac:dyDescent="0.2">
      <c r="A128" t="s">
        <v>1076</v>
      </c>
      <c r="B128">
        <f t="shared" si="7"/>
        <v>0.25</v>
      </c>
      <c r="C128">
        <v>1</v>
      </c>
      <c r="D128">
        <v>1.1000000000000001</v>
      </c>
      <c r="E128">
        <f t="shared" si="4"/>
        <v>0.30000000000000004</v>
      </c>
      <c r="F128" t="s">
        <v>1101</v>
      </c>
      <c r="G128" t="s">
        <v>61</v>
      </c>
      <c r="H128" t="s">
        <v>48</v>
      </c>
      <c r="I128" t="s">
        <v>635</v>
      </c>
      <c r="J128" t="s">
        <v>101</v>
      </c>
      <c r="K128" t="s">
        <v>137</v>
      </c>
      <c r="L128" t="s">
        <v>223</v>
      </c>
      <c r="M128" t="s">
        <v>186</v>
      </c>
      <c r="N128" t="s">
        <v>219</v>
      </c>
      <c r="O128" t="s">
        <v>527</v>
      </c>
      <c r="P128" t="s">
        <v>121</v>
      </c>
      <c r="Q128" t="s">
        <v>636</v>
      </c>
      <c r="R128" t="s">
        <v>637</v>
      </c>
      <c r="V128" t="s">
        <v>61</v>
      </c>
      <c r="W128" t="s">
        <v>48</v>
      </c>
      <c r="X128" t="s">
        <v>635</v>
      </c>
      <c r="Y128" t="s">
        <v>101</v>
      </c>
      <c r="Z128" t="s">
        <v>137</v>
      </c>
      <c r="AA128" t="s">
        <v>223</v>
      </c>
      <c r="AB128" t="s">
        <v>186</v>
      </c>
      <c r="AC128" t="s">
        <v>219</v>
      </c>
      <c r="AD128" t="s">
        <v>527</v>
      </c>
      <c r="AE128" t="s">
        <v>121</v>
      </c>
      <c r="AF128" t="s">
        <v>636</v>
      </c>
      <c r="AG128" t="s">
        <v>637</v>
      </c>
    </row>
    <row r="129" spans="1:35" x14ac:dyDescent="0.2">
      <c r="A129" t="s">
        <v>1076</v>
      </c>
      <c r="B129">
        <f t="shared" si="7"/>
        <v>0.25</v>
      </c>
      <c r="C129">
        <v>1</v>
      </c>
      <c r="D129">
        <v>1</v>
      </c>
      <c r="E129">
        <f t="shared" si="4"/>
        <v>0.19999999999999996</v>
      </c>
      <c r="F129" t="s">
        <v>1101</v>
      </c>
      <c r="G129" t="s">
        <v>274</v>
      </c>
      <c r="H129" t="s">
        <v>151</v>
      </c>
      <c r="I129" t="s">
        <v>638</v>
      </c>
      <c r="J129" t="s">
        <v>97</v>
      </c>
      <c r="K129" t="s">
        <v>57</v>
      </c>
      <c r="L129" t="s">
        <v>68</v>
      </c>
      <c r="M129" t="s">
        <v>639</v>
      </c>
      <c r="N129" t="s">
        <v>223</v>
      </c>
      <c r="O129" t="s">
        <v>186</v>
      </c>
      <c r="P129" t="s">
        <v>640</v>
      </c>
      <c r="Q129" t="s">
        <v>339</v>
      </c>
      <c r="V129" t="s">
        <v>274</v>
      </c>
      <c r="W129" t="s">
        <v>151</v>
      </c>
      <c r="X129" t="s">
        <v>638</v>
      </c>
      <c r="Y129" t="s">
        <v>97</v>
      </c>
      <c r="Z129" t="s">
        <v>57</v>
      </c>
      <c r="AA129" t="s">
        <v>68</v>
      </c>
      <c r="AB129" t="s">
        <v>639</v>
      </c>
      <c r="AC129" t="s">
        <v>223</v>
      </c>
      <c r="AD129" t="s">
        <v>186</v>
      </c>
      <c r="AE129" t="s">
        <v>640</v>
      </c>
      <c r="AF129" t="s">
        <v>339</v>
      </c>
    </row>
    <row r="130" spans="1:35" x14ac:dyDescent="0.2">
      <c r="A130" t="s">
        <v>1076</v>
      </c>
      <c r="B130">
        <f t="shared" si="7"/>
        <v>0.25</v>
      </c>
      <c r="C130">
        <v>1</v>
      </c>
      <c r="D130">
        <v>0.90000000000000102</v>
      </c>
      <c r="E130">
        <f t="shared" si="4"/>
        <v>0.10000000000000098</v>
      </c>
      <c r="F130" t="s">
        <v>1101</v>
      </c>
      <c r="G130" t="s">
        <v>269</v>
      </c>
      <c r="H130" t="s">
        <v>51</v>
      </c>
      <c r="I130" t="s">
        <v>278</v>
      </c>
      <c r="J130" t="s">
        <v>140</v>
      </c>
      <c r="K130" t="s">
        <v>48</v>
      </c>
      <c r="L130" t="s">
        <v>641</v>
      </c>
      <c r="M130" t="s">
        <v>154</v>
      </c>
      <c r="N130" t="s">
        <v>63</v>
      </c>
      <c r="O130" t="s">
        <v>75</v>
      </c>
      <c r="P130" t="s">
        <v>403</v>
      </c>
      <c r="Q130" t="s">
        <v>193</v>
      </c>
      <c r="R130" t="s">
        <v>192</v>
      </c>
      <c r="V130" t="s">
        <v>269</v>
      </c>
      <c r="W130" t="s">
        <v>51</v>
      </c>
      <c r="X130" t="s">
        <v>278</v>
      </c>
      <c r="Y130" t="s">
        <v>140</v>
      </c>
      <c r="Z130" t="s">
        <v>48</v>
      </c>
      <c r="AA130" t="s">
        <v>641</v>
      </c>
      <c r="AB130" t="s">
        <v>154</v>
      </c>
      <c r="AC130" t="s">
        <v>63</v>
      </c>
      <c r="AD130" t="s">
        <v>75</v>
      </c>
      <c r="AE130" t="s">
        <v>403</v>
      </c>
      <c r="AF130" t="s">
        <v>193</v>
      </c>
      <c r="AG130" t="s">
        <v>192</v>
      </c>
    </row>
    <row r="131" spans="1:35" x14ac:dyDescent="0.2">
      <c r="A131" t="s">
        <v>1076</v>
      </c>
      <c r="B131">
        <f t="shared" si="7"/>
        <v>0.25</v>
      </c>
      <c r="C131">
        <v>1</v>
      </c>
      <c r="D131">
        <v>0.80000000000000104</v>
      </c>
      <c r="E131">
        <f t="shared" si="4"/>
        <v>9.9920072216264089E-16</v>
      </c>
      <c r="F131" t="s">
        <v>1101</v>
      </c>
      <c r="G131" t="s">
        <v>50</v>
      </c>
      <c r="H131" t="s">
        <v>642</v>
      </c>
      <c r="I131" t="s">
        <v>260</v>
      </c>
      <c r="J131" t="s">
        <v>48</v>
      </c>
      <c r="K131" t="s">
        <v>643</v>
      </c>
      <c r="L131" t="s">
        <v>644</v>
      </c>
      <c r="M131" t="s">
        <v>645</v>
      </c>
      <c r="N131" t="s">
        <v>140</v>
      </c>
      <c r="O131" t="s">
        <v>48</v>
      </c>
      <c r="P131" t="s">
        <v>646</v>
      </c>
      <c r="Q131" t="s">
        <v>134</v>
      </c>
      <c r="V131" t="s">
        <v>50</v>
      </c>
      <c r="W131" t="s">
        <v>642</v>
      </c>
      <c r="X131" t="s">
        <v>260</v>
      </c>
      <c r="Y131" t="s">
        <v>48</v>
      </c>
      <c r="Z131" t="s">
        <v>643</v>
      </c>
      <c r="AA131" t="s">
        <v>644</v>
      </c>
      <c r="AB131" t="s">
        <v>645</v>
      </c>
      <c r="AC131" t="s">
        <v>140</v>
      </c>
      <c r="AD131" t="s">
        <v>48</v>
      </c>
      <c r="AE131" t="s">
        <v>646</v>
      </c>
      <c r="AF131" t="s">
        <v>134</v>
      </c>
    </row>
    <row r="132" spans="1:35" x14ac:dyDescent="0.2">
      <c r="A132" t="s">
        <v>1076</v>
      </c>
      <c r="B132">
        <f t="shared" si="7"/>
        <v>0.25</v>
      </c>
      <c r="C132">
        <v>1</v>
      </c>
      <c r="D132">
        <v>0.70000000000000095</v>
      </c>
      <c r="E132">
        <f t="shared" ref="E132:E195" si="8">D132-0.8</f>
        <v>-9.999999999999909E-2</v>
      </c>
      <c r="F132" t="s">
        <v>1101</v>
      </c>
      <c r="G132" t="s">
        <v>647</v>
      </c>
      <c r="H132" t="s">
        <v>131</v>
      </c>
      <c r="I132" t="s">
        <v>648</v>
      </c>
      <c r="J132" t="s">
        <v>627</v>
      </c>
      <c r="K132" t="s">
        <v>52</v>
      </c>
      <c r="L132" t="s">
        <v>176</v>
      </c>
      <c r="M132" t="s">
        <v>158</v>
      </c>
      <c r="N132" t="s">
        <v>48</v>
      </c>
      <c r="O132" t="s">
        <v>338</v>
      </c>
      <c r="P132" t="s">
        <v>449</v>
      </c>
      <c r="Q132" t="s">
        <v>128</v>
      </c>
      <c r="R132" t="s">
        <v>649</v>
      </c>
      <c r="V132" t="s">
        <v>647</v>
      </c>
      <c r="W132" t="s">
        <v>131</v>
      </c>
      <c r="X132" t="s">
        <v>648</v>
      </c>
      <c r="Y132" t="s">
        <v>627</v>
      </c>
      <c r="Z132" t="s">
        <v>52</v>
      </c>
      <c r="AA132" t="s">
        <v>176</v>
      </c>
      <c r="AB132" t="s">
        <v>158</v>
      </c>
      <c r="AC132" t="s">
        <v>48</v>
      </c>
      <c r="AD132" t="s">
        <v>338</v>
      </c>
      <c r="AE132" t="s">
        <v>449</v>
      </c>
      <c r="AF132" t="s">
        <v>128</v>
      </c>
      <c r="AG132" t="s">
        <v>649</v>
      </c>
    </row>
    <row r="133" spans="1:35" x14ac:dyDescent="0.2">
      <c r="A133" t="s">
        <v>1076</v>
      </c>
      <c r="B133">
        <f t="shared" si="7"/>
        <v>0.25</v>
      </c>
      <c r="C133">
        <v>1</v>
      </c>
      <c r="D133">
        <v>0.6</v>
      </c>
      <c r="E133">
        <f t="shared" si="8"/>
        <v>-0.20000000000000007</v>
      </c>
      <c r="F133" t="s">
        <v>1101</v>
      </c>
      <c r="G133" t="s">
        <v>50</v>
      </c>
      <c r="H133" t="s">
        <v>291</v>
      </c>
      <c r="I133" t="s">
        <v>48</v>
      </c>
      <c r="J133" t="s">
        <v>407</v>
      </c>
      <c r="K133" t="s">
        <v>140</v>
      </c>
      <c r="L133" t="s">
        <v>1</v>
      </c>
      <c r="M133" t="s">
        <v>81</v>
      </c>
      <c r="N133" t="s">
        <v>408</v>
      </c>
      <c r="O133" t="s">
        <v>219</v>
      </c>
      <c r="P133" t="s">
        <v>650</v>
      </c>
      <c r="Q133" t="s">
        <v>48</v>
      </c>
      <c r="R133" t="s">
        <v>651</v>
      </c>
      <c r="V133" t="s">
        <v>50</v>
      </c>
      <c r="W133" t="s">
        <v>291</v>
      </c>
      <c r="X133" t="s">
        <v>48</v>
      </c>
      <c r="Y133" t="s">
        <v>407</v>
      </c>
      <c r="Z133" t="s">
        <v>140</v>
      </c>
      <c r="AA133" t="s">
        <v>1</v>
      </c>
      <c r="AB133" t="s">
        <v>81</v>
      </c>
      <c r="AC133" t="s">
        <v>408</v>
      </c>
      <c r="AD133" t="s">
        <v>219</v>
      </c>
      <c r="AE133" t="s">
        <v>650</v>
      </c>
      <c r="AF133" t="s">
        <v>48</v>
      </c>
      <c r="AG133" t="s">
        <v>651</v>
      </c>
    </row>
    <row r="134" spans="1:35" x14ac:dyDescent="0.2">
      <c r="A134" t="s">
        <v>1076</v>
      </c>
      <c r="B134">
        <f t="shared" si="7"/>
        <v>0.25</v>
      </c>
      <c r="C134">
        <v>1</v>
      </c>
      <c r="D134">
        <v>0.5</v>
      </c>
      <c r="E134">
        <f t="shared" si="8"/>
        <v>-0.30000000000000004</v>
      </c>
      <c r="F134" t="s">
        <v>1101</v>
      </c>
      <c r="G134" t="s">
        <v>182</v>
      </c>
      <c r="H134" t="s">
        <v>398</v>
      </c>
      <c r="I134" t="s">
        <v>460</v>
      </c>
      <c r="J134" t="s">
        <v>98</v>
      </c>
      <c r="K134" t="s">
        <v>308</v>
      </c>
      <c r="L134" t="s">
        <v>75</v>
      </c>
      <c r="M134" t="s">
        <v>480</v>
      </c>
      <c r="N134" t="s">
        <v>652</v>
      </c>
      <c r="O134" t="s">
        <v>140</v>
      </c>
      <c r="P134" t="s">
        <v>186</v>
      </c>
      <c r="Q134" t="s">
        <v>430</v>
      </c>
      <c r="R134" t="s">
        <v>363</v>
      </c>
      <c r="S134" t="s">
        <v>57</v>
      </c>
      <c r="T134" t="s">
        <v>224</v>
      </c>
      <c r="V134" t="s">
        <v>182</v>
      </c>
      <c r="W134" t="s">
        <v>398</v>
      </c>
      <c r="X134" t="s">
        <v>460</v>
      </c>
      <c r="Y134" t="s">
        <v>98</v>
      </c>
      <c r="Z134" t="s">
        <v>308</v>
      </c>
      <c r="AA134" t="s">
        <v>75</v>
      </c>
      <c r="AB134" t="s">
        <v>480</v>
      </c>
      <c r="AC134" t="s">
        <v>652</v>
      </c>
      <c r="AD134" t="s">
        <v>140</v>
      </c>
      <c r="AE134" t="s">
        <v>186</v>
      </c>
      <c r="AF134" t="s">
        <v>430</v>
      </c>
      <c r="AG134" t="s">
        <v>363</v>
      </c>
      <c r="AH134" t="s">
        <v>57</v>
      </c>
      <c r="AI134" t="s">
        <v>224</v>
      </c>
    </row>
    <row r="135" spans="1:35" x14ac:dyDescent="0.2">
      <c r="A135" t="s">
        <v>1076</v>
      </c>
      <c r="B135">
        <f t="shared" si="7"/>
        <v>0.25</v>
      </c>
      <c r="C135">
        <v>1</v>
      </c>
      <c r="D135">
        <v>0.4</v>
      </c>
      <c r="E135">
        <f t="shared" si="8"/>
        <v>-0.4</v>
      </c>
      <c r="F135" t="s">
        <v>1101</v>
      </c>
      <c r="G135" t="s">
        <v>182</v>
      </c>
      <c r="H135" t="s">
        <v>338</v>
      </c>
      <c r="I135" t="s">
        <v>653</v>
      </c>
      <c r="J135" t="s">
        <v>511</v>
      </c>
      <c r="K135" t="s">
        <v>1</v>
      </c>
      <c r="L135" t="s">
        <v>654</v>
      </c>
      <c r="M135" t="s">
        <v>655</v>
      </c>
      <c r="N135" t="s">
        <v>656</v>
      </c>
      <c r="O135" t="s">
        <v>596</v>
      </c>
      <c r="P135" t="s">
        <v>122</v>
      </c>
      <c r="Q135" t="s">
        <v>657</v>
      </c>
      <c r="R135" t="s">
        <v>658</v>
      </c>
      <c r="V135" t="s">
        <v>182</v>
      </c>
      <c r="W135" t="s">
        <v>338</v>
      </c>
      <c r="X135" t="s">
        <v>653</v>
      </c>
      <c r="Y135" t="s">
        <v>511</v>
      </c>
      <c r="Z135" t="s">
        <v>1</v>
      </c>
      <c r="AA135" t="s">
        <v>654</v>
      </c>
      <c r="AB135" t="s">
        <v>655</v>
      </c>
      <c r="AC135" t="s">
        <v>656</v>
      </c>
      <c r="AD135" t="s">
        <v>596</v>
      </c>
      <c r="AE135" t="s">
        <v>122</v>
      </c>
      <c r="AF135" t="s">
        <v>657</v>
      </c>
      <c r="AG135" t="s">
        <v>658</v>
      </c>
    </row>
    <row r="136" spans="1:35" x14ac:dyDescent="0.2">
      <c r="A136" t="s">
        <v>1076</v>
      </c>
      <c r="B136">
        <f t="shared" si="7"/>
        <v>0.25</v>
      </c>
      <c r="C136">
        <v>1</v>
      </c>
      <c r="D136">
        <v>0.3</v>
      </c>
      <c r="E136">
        <f t="shared" si="8"/>
        <v>-0.5</v>
      </c>
      <c r="F136" t="s">
        <v>1101</v>
      </c>
      <c r="G136" t="s">
        <v>216</v>
      </c>
      <c r="H136" t="s">
        <v>102</v>
      </c>
      <c r="I136" t="s">
        <v>533</v>
      </c>
      <c r="J136" t="s">
        <v>105</v>
      </c>
      <c r="K136" t="s">
        <v>659</v>
      </c>
      <c r="L136" t="s">
        <v>158</v>
      </c>
      <c r="M136" t="s">
        <v>48</v>
      </c>
      <c r="N136" t="s">
        <v>660</v>
      </c>
      <c r="O136" t="s">
        <v>52</v>
      </c>
      <c r="P136" t="s">
        <v>48</v>
      </c>
      <c r="Q136" t="s">
        <v>285</v>
      </c>
      <c r="R136" t="s">
        <v>661</v>
      </c>
      <c r="S136" t="s">
        <v>201</v>
      </c>
      <c r="V136" t="s">
        <v>216</v>
      </c>
      <c r="W136" t="s">
        <v>102</v>
      </c>
      <c r="X136" t="s">
        <v>533</v>
      </c>
      <c r="Z136" t="s">
        <v>659</v>
      </c>
      <c r="AA136" t="s">
        <v>158</v>
      </c>
      <c r="AD136" t="s">
        <v>52</v>
      </c>
      <c r="AE136" t="s">
        <v>48</v>
      </c>
      <c r="AF136" t="s">
        <v>285</v>
      </c>
    </row>
    <row r="137" spans="1:35" x14ac:dyDescent="0.2">
      <c r="A137" t="s">
        <v>1076</v>
      </c>
      <c r="B137">
        <f t="shared" si="7"/>
        <v>0.25</v>
      </c>
      <c r="C137">
        <v>1</v>
      </c>
      <c r="D137">
        <v>0.2</v>
      </c>
      <c r="E137">
        <f t="shared" si="8"/>
        <v>-0.60000000000000009</v>
      </c>
      <c r="F137" t="s">
        <v>1101</v>
      </c>
      <c r="G137" t="s">
        <v>72</v>
      </c>
      <c r="H137" t="s">
        <v>319</v>
      </c>
      <c r="I137" t="s">
        <v>662</v>
      </c>
      <c r="J137" t="s">
        <v>122</v>
      </c>
      <c r="K137" t="s">
        <v>663</v>
      </c>
      <c r="L137" t="s">
        <v>67</v>
      </c>
      <c r="M137" t="s">
        <v>416</v>
      </c>
      <c r="N137" t="s">
        <v>340</v>
      </c>
      <c r="O137" t="s">
        <v>400</v>
      </c>
      <c r="P137" t="s">
        <v>52</v>
      </c>
      <c r="Q137" t="s">
        <v>268</v>
      </c>
      <c r="R137" t="s">
        <v>52</v>
      </c>
      <c r="S137" t="s">
        <v>256</v>
      </c>
      <c r="V137" t="s">
        <v>72</v>
      </c>
      <c r="W137" t="s">
        <v>319</v>
      </c>
      <c r="AF137" t="s">
        <v>268</v>
      </c>
      <c r="AG137" t="s">
        <v>52</v>
      </c>
      <c r="AH137" t="s">
        <v>256</v>
      </c>
    </row>
    <row r="138" spans="1:35" x14ac:dyDescent="0.2">
      <c r="A138" t="s">
        <v>1076</v>
      </c>
      <c r="B138">
        <f t="shared" si="7"/>
        <v>0.25</v>
      </c>
      <c r="C138">
        <v>1</v>
      </c>
      <c r="D138">
        <v>9.9999999999999895E-2</v>
      </c>
      <c r="E138">
        <f t="shared" si="8"/>
        <v>-0.70000000000000018</v>
      </c>
      <c r="F138" t="s">
        <v>1101</v>
      </c>
      <c r="G138" t="s">
        <v>664</v>
      </c>
      <c r="H138" t="s">
        <v>121</v>
      </c>
      <c r="I138" t="s">
        <v>186</v>
      </c>
      <c r="J138" t="s">
        <v>665</v>
      </c>
      <c r="K138" t="s">
        <v>51</v>
      </c>
      <c r="L138" t="s">
        <v>47</v>
      </c>
      <c r="M138" t="s">
        <v>98</v>
      </c>
      <c r="N138" t="s">
        <v>666</v>
      </c>
      <c r="O138" t="s">
        <v>52</v>
      </c>
      <c r="P138" t="s">
        <v>667</v>
      </c>
      <c r="Q138" t="s">
        <v>1</v>
      </c>
      <c r="R138" t="s">
        <v>130</v>
      </c>
    </row>
    <row r="139" spans="1:35" x14ac:dyDescent="0.2">
      <c r="A139" t="s">
        <v>1076</v>
      </c>
      <c r="B139">
        <f t="shared" si="7"/>
        <v>0.25</v>
      </c>
      <c r="C139">
        <v>1</v>
      </c>
      <c r="D139">
        <v>0</v>
      </c>
      <c r="E139">
        <f t="shared" si="8"/>
        <v>-0.8</v>
      </c>
      <c r="F139" t="s">
        <v>1101</v>
      </c>
      <c r="G139" t="s">
        <v>473</v>
      </c>
      <c r="H139" t="s">
        <v>668</v>
      </c>
      <c r="I139" t="s">
        <v>51</v>
      </c>
      <c r="J139" t="s">
        <v>375</v>
      </c>
      <c r="K139" t="s">
        <v>103</v>
      </c>
      <c r="L139" t="s">
        <v>669</v>
      </c>
      <c r="M139" t="s">
        <v>122</v>
      </c>
      <c r="N139" t="s">
        <v>118</v>
      </c>
      <c r="O139" t="s">
        <v>291</v>
      </c>
      <c r="P139" t="s">
        <v>115</v>
      </c>
      <c r="Q139" t="s">
        <v>256</v>
      </c>
    </row>
    <row r="140" spans="1:35" x14ac:dyDescent="0.2">
      <c r="A140" t="s">
        <v>1076</v>
      </c>
      <c r="B140">
        <f t="shared" si="7"/>
        <v>0.25</v>
      </c>
      <c r="C140">
        <v>1</v>
      </c>
      <c r="D140">
        <v>-0.1</v>
      </c>
      <c r="E140">
        <f t="shared" si="8"/>
        <v>-0.9</v>
      </c>
      <c r="F140" t="s">
        <v>1101</v>
      </c>
      <c r="G140" t="s">
        <v>50</v>
      </c>
      <c r="H140" t="s">
        <v>211</v>
      </c>
      <c r="I140" t="s">
        <v>98</v>
      </c>
      <c r="J140" t="s">
        <v>670</v>
      </c>
      <c r="K140" t="s">
        <v>77</v>
      </c>
      <c r="L140" t="s">
        <v>57</v>
      </c>
      <c r="M140" t="s">
        <v>174</v>
      </c>
      <c r="N140" t="s">
        <v>48</v>
      </c>
      <c r="O140" t="s">
        <v>671</v>
      </c>
      <c r="P140" t="s">
        <v>245</v>
      </c>
      <c r="Q140" t="s">
        <v>131</v>
      </c>
      <c r="R140" t="s">
        <v>258</v>
      </c>
      <c r="S140" t="s">
        <v>108</v>
      </c>
    </row>
    <row r="141" spans="1:35" x14ac:dyDescent="0.2">
      <c r="A141" t="s">
        <v>1076</v>
      </c>
      <c r="B141">
        <f t="shared" si="7"/>
        <v>0.25</v>
      </c>
      <c r="C141">
        <v>1</v>
      </c>
      <c r="D141">
        <v>-0.2</v>
      </c>
      <c r="E141">
        <f t="shared" si="8"/>
        <v>-1</v>
      </c>
      <c r="F141" t="s">
        <v>1101</v>
      </c>
      <c r="G141" t="s">
        <v>72</v>
      </c>
      <c r="H141" t="s">
        <v>386</v>
      </c>
      <c r="I141" t="s">
        <v>672</v>
      </c>
      <c r="J141" t="s">
        <v>465</v>
      </c>
      <c r="K141" t="s">
        <v>554</v>
      </c>
      <c r="L141" t="s">
        <v>490</v>
      </c>
      <c r="M141" t="s">
        <v>1</v>
      </c>
      <c r="N141" t="s">
        <v>385</v>
      </c>
      <c r="O141" t="s">
        <v>121</v>
      </c>
      <c r="P141" t="s">
        <v>673</v>
      </c>
      <c r="Q141" t="s">
        <v>97</v>
      </c>
      <c r="R141" t="s">
        <v>306</v>
      </c>
    </row>
    <row r="142" spans="1:35" x14ac:dyDescent="0.2">
      <c r="A142" t="s">
        <v>1077</v>
      </c>
      <c r="B142">
        <f>1/7.49</f>
        <v>0.13351134846461948</v>
      </c>
      <c r="C142">
        <f>4/7.49</f>
        <v>0.53404539385847793</v>
      </c>
      <c r="D142">
        <v>1.7</v>
      </c>
      <c r="E142">
        <f t="shared" si="8"/>
        <v>0.89999999999999991</v>
      </c>
      <c r="F142" t="s">
        <v>1101</v>
      </c>
      <c r="G142" t="s">
        <v>182</v>
      </c>
      <c r="H142" t="s">
        <v>339</v>
      </c>
      <c r="I142" t="s">
        <v>675</v>
      </c>
      <c r="J142" t="s">
        <v>52</v>
      </c>
      <c r="K142" t="s">
        <v>76</v>
      </c>
      <c r="L142" t="s">
        <v>480</v>
      </c>
      <c r="M142" t="s">
        <v>543</v>
      </c>
      <c r="N142" t="s">
        <v>330</v>
      </c>
      <c r="O142" t="s">
        <v>375</v>
      </c>
      <c r="P142" t="s">
        <v>98</v>
      </c>
      <c r="Q142" t="s">
        <v>676</v>
      </c>
      <c r="R142" t="s">
        <v>677</v>
      </c>
      <c r="V142" t="s">
        <v>182</v>
      </c>
      <c r="W142" t="s">
        <v>339</v>
      </c>
      <c r="X142" t="s">
        <v>675</v>
      </c>
      <c r="Y142" t="s">
        <v>52</v>
      </c>
      <c r="Z142" t="s">
        <v>76</v>
      </c>
      <c r="AA142" t="s">
        <v>480</v>
      </c>
      <c r="AB142" t="s">
        <v>543</v>
      </c>
      <c r="AC142" t="s">
        <v>330</v>
      </c>
      <c r="AD142" t="s">
        <v>375</v>
      </c>
      <c r="AE142" t="s">
        <v>98</v>
      </c>
      <c r="AF142" t="s">
        <v>676</v>
      </c>
      <c r="AG142" t="s">
        <v>677</v>
      </c>
    </row>
    <row r="143" spans="1:35" x14ac:dyDescent="0.2">
      <c r="A143" t="s">
        <v>1077</v>
      </c>
      <c r="B143">
        <f t="shared" ref="B143:B161" si="9">1/7.49</f>
        <v>0.13351134846461948</v>
      </c>
      <c r="C143">
        <f t="shared" ref="C143:C161" si="10">4/7.49</f>
        <v>0.53404539385847793</v>
      </c>
      <c r="D143">
        <v>1.6</v>
      </c>
      <c r="E143">
        <f t="shared" si="8"/>
        <v>0.8</v>
      </c>
      <c r="F143" t="s">
        <v>1101</v>
      </c>
      <c r="G143" t="s">
        <v>72</v>
      </c>
      <c r="H143" t="s">
        <v>237</v>
      </c>
      <c r="I143" t="s">
        <v>678</v>
      </c>
      <c r="J143" t="s">
        <v>1</v>
      </c>
      <c r="K143" t="s">
        <v>654</v>
      </c>
      <c r="L143" t="s">
        <v>679</v>
      </c>
      <c r="M143" t="s">
        <v>140</v>
      </c>
      <c r="N143" t="s">
        <v>680</v>
      </c>
      <c r="O143" t="s">
        <v>584</v>
      </c>
      <c r="P143" t="s">
        <v>681</v>
      </c>
      <c r="Q143" t="s">
        <v>682</v>
      </c>
      <c r="V143" t="s">
        <v>72</v>
      </c>
      <c r="W143" t="s">
        <v>237</v>
      </c>
      <c r="X143" t="s">
        <v>678</v>
      </c>
      <c r="Y143" t="s">
        <v>1</v>
      </c>
      <c r="Z143" t="s">
        <v>654</v>
      </c>
      <c r="AA143" t="s">
        <v>679</v>
      </c>
      <c r="AB143" t="s">
        <v>140</v>
      </c>
      <c r="AC143" t="s">
        <v>680</v>
      </c>
      <c r="AD143" t="s">
        <v>584</v>
      </c>
      <c r="AE143" t="s">
        <v>681</v>
      </c>
      <c r="AF143" t="s">
        <v>682</v>
      </c>
    </row>
    <row r="144" spans="1:35" x14ac:dyDescent="0.2">
      <c r="A144" t="s">
        <v>1077</v>
      </c>
      <c r="B144">
        <f t="shared" si="9"/>
        <v>0.13351134846461948</v>
      </c>
      <c r="C144">
        <f t="shared" si="10"/>
        <v>0.53404539385847793</v>
      </c>
      <c r="D144">
        <v>1.5</v>
      </c>
      <c r="E144">
        <f t="shared" si="8"/>
        <v>0.7</v>
      </c>
      <c r="F144" t="s">
        <v>1101</v>
      </c>
      <c r="G144" t="s">
        <v>72</v>
      </c>
      <c r="H144" t="s">
        <v>683</v>
      </c>
      <c r="I144" t="s">
        <v>69</v>
      </c>
      <c r="J144" t="s">
        <v>184</v>
      </c>
      <c r="K144" t="s">
        <v>684</v>
      </c>
      <c r="L144" t="s">
        <v>67</v>
      </c>
      <c r="M144" t="s">
        <v>68</v>
      </c>
      <c r="N144" t="s">
        <v>567</v>
      </c>
      <c r="O144" t="s">
        <v>258</v>
      </c>
      <c r="P144" t="s">
        <v>685</v>
      </c>
      <c r="Q144" t="s">
        <v>193</v>
      </c>
      <c r="V144" t="s">
        <v>72</v>
      </c>
      <c r="W144" t="s">
        <v>683</v>
      </c>
      <c r="X144" t="s">
        <v>69</v>
      </c>
      <c r="Y144" t="s">
        <v>184</v>
      </c>
      <c r="Z144" t="s">
        <v>684</v>
      </c>
      <c r="AA144" t="s">
        <v>67</v>
      </c>
      <c r="AB144" t="s">
        <v>68</v>
      </c>
      <c r="AC144" t="s">
        <v>567</v>
      </c>
      <c r="AD144" t="s">
        <v>258</v>
      </c>
      <c r="AE144" t="s">
        <v>685</v>
      </c>
      <c r="AF144" t="s">
        <v>193</v>
      </c>
    </row>
    <row r="145" spans="1:35" x14ac:dyDescent="0.2">
      <c r="A145" t="s">
        <v>1077</v>
      </c>
      <c r="B145">
        <f t="shared" si="9"/>
        <v>0.13351134846461948</v>
      </c>
      <c r="C145">
        <f t="shared" si="10"/>
        <v>0.53404539385847793</v>
      </c>
      <c r="D145">
        <v>1.4</v>
      </c>
      <c r="E145">
        <f t="shared" si="8"/>
        <v>0.59999999999999987</v>
      </c>
      <c r="F145" t="s">
        <v>1101</v>
      </c>
      <c r="G145" t="s">
        <v>72</v>
      </c>
      <c r="H145" t="s">
        <v>360</v>
      </c>
      <c r="I145" t="s">
        <v>361</v>
      </c>
      <c r="J145" t="s">
        <v>686</v>
      </c>
      <c r="K145" t="s">
        <v>1</v>
      </c>
      <c r="L145" t="s">
        <v>506</v>
      </c>
      <c r="M145" t="s">
        <v>136</v>
      </c>
      <c r="N145" t="s">
        <v>88</v>
      </c>
      <c r="O145" t="s">
        <v>131</v>
      </c>
      <c r="P145" t="s">
        <v>51</v>
      </c>
      <c r="Q145" t="s">
        <v>147</v>
      </c>
      <c r="R145" t="s">
        <v>41</v>
      </c>
      <c r="S145" t="s">
        <v>98</v>
      </c>
      <c r="T145" t="s">
        <v>509</v>
      </c>
      <c r="V145" t="s">
        <v>72</v>
      </c>
      <c r="W145" t="s">
        <v>360</v>
      </c>
      <c r="X145" t="s">
        <v>361</v>
      </c>
      <c r="Y145" t="s">
        <v>686</v>
      </c>
      <c r="Z145" t="s">
        <v>1</v>
      </c>
      <c r="AA145" t="s">
        <v>506</v>
      </c>
      <c r="AB145" t="s">
        <v>136</v>
      </c>
      <c r="AC145" t="s">
        <v>88</v>
      </c>
      <c r="AD145" t="s">
        <v>131</v>
      </c>
      <c r="AE145" t="s">
        <v>51</v>
      </c>
      <c r="AF145" t="s">
        <v>147</v>
      </c>
      <c r="AG145" t="s">
        <v>41</v>
      </c>
      <c r="AH145" t="s">
        <v>98</v>
      </c>
      <c r="AI145" t="s">
        <v>509</v>
      </c>
    </row>
    <row r="146" spans="1:35" x14ac:dyDescent="0.2">
      <c r="A146" t="s">
        <v>1077</v>
      </c>
      <c r="B146">
        <f t="shared" si="9"/>
        <v>0.13351134846461948</v>
      </c>
      <c r="C146">
        <f t="shared" si="10"/>
        <v>0.53404539385847793</v>
      </c>
      <c r="D146">
        <v>1.3</v>
      </c>
      <c r="E146">
        <f t="shared" si="8"/>
        <v>0.5</v>
      </c>
      <c r="F146" t="s">
        <v>1101</v>
      </c>
      <c r="G146" t="s">
        <v>297</v>
      </c>
      <c r="H146" t="s">
        <v>315</v>
      </c>
      <c r="I146" t="s">
        <v>155</v>
      </c>
      <c r="J146" t="s">
        <v>113</v>
      </c>
      <c r="K146" t="s">
        <v>186</v>
      </c>
      <c r="L146" t="s">
        <v>376</v>
      </c>
      <c r="M146" t="s">
        <v>245</v>
      </c>
      <c r="N146" t="s">
        <v>48</v>
      </c>
      <c r="O146" t="s">
        <v>687</v>
      </c>
      <c r="P146" t="s">
        <v>292</v>
      </c>
      <c r="Q146" t="s">
        <v>688</v>
      </c>
      <c r="V146" t="s">
        <v>297</v>
      </c>
      <c r="W146" t="s">
        <v>315</v>
      </c>
      <c r="X146" t="s">
        <v>155</v>
      </c>
      <c r="Y146" t="s">
        <v>113</v>
      </c>
      <c r="Z146" t="s">
        <v>186</v>
      </c>
      <c r="AA146" t="s">
        <v>376</v>
      </c>
      <c r="AB146" t="s">
        <v>245</v>
      </c>
      <c r="AC146" t="s">
        <v>48</v>
      </c>
      <c r="AD146" t="s">
        <v>687</v>
      </c>
      <c r="AE146" t="s">
        <v>292</v>
      </c>
      <c r="AF146" t="s">
        <v>688</v>
      </c>
    </row>
    <row r="147" spans="1:35" x14ac:dyDescent="0.2">
      <c r="A147" t="s">
        <v>1077</v>
      </c>
      <c r="B147">
        <f t="shared" si="9"/>
        <v>0.13351134846461948</v>
      </c>
      <c r="C147">
        <f t="shared" si="10"/>
        <v>0.53404539385847793</v>
      </c>
      <c r="D147">
        <v>1.2</v>
      </c>
      <c r="E147">
        <f t="shared" si="8"/>
        <v>0.39999999999999991</v>
      </c>
      <c r="F147" t="s">
        <v>1101</v>
      </c>
      <c r="G147" t="s">
        <v>61</v>
      </c>
      <c r="H147" t="s">
        <v>48</v>
      </c>
      <c r="I147" t="s">
        <v>62</v>
      </c>
      <c r="J147" t="s">
        <v>689</v>
      </c>
      <c r="K147" t="s">
        <v>437</v>
      </c>
      <c r="L147" t="s">
        <v>67</v>
      </c>
      <c r="M147" t="s">
        <v>131</v>
      </c>
      <c r="N147" t="s">
        <v>119</v>
      </c>
      <c r="O147" t="s">
        <v>490</v>
      </c>
      <c r="P147" t="s">
        <v>48</v>
      </c>
      <c r="Q147" t="s">
        <v>152</v>
      </c>
      <c r="R147" t="s">
        <v>690</v>
      </c>
      <c r="V147" t="s">
        <v>61</v>
      </c>
      <c r="W147" t="s">
        <v>48</v>
      </c>
      <c r="X147" t="s">
        <v>62</v>
      </c>
      <c r="Y147" t="s">
        <v>689</v>
      </c>
      <c r="Z147" t="s">
        <v>437</v>
      </c>
      <c r="AA147" t="s">
        <v>67</v>
      </c>
      <c r="AB147" t="s">
        <v>131</v>
      </c>
      <c r="AC147" t="s">
        <v>119</v>
      </c>
      <c r="AD147" t="s">
        <v>490</v>
      </c>
      <c r="AE147" t="s">
        <v>48</v>
      </c>
      <c r="AF147" t="s">
        <v>152</v>
      </c>
      <c r="AG147" t="s">
        <v>690</v>
      </c>
    </row>
    <row r="148" spans="1:35" x14ac:dyDescent="0.2">
      <c r="A148" t="s">
        <v>1077</v>
      </c>
      <c r="B148">
        <f t="shared" si="9"/>
        <v>0.13351134846461948</v>
      </c>
      <c r="C148">
        <f t="shared" si="10"/>
        <v>0.53404539385847793</v>
      </c>
      <c r="D148">
        <v>1.1000000000000001</v>
      </c>
      <c r="E148">
        <f t="shared" si="8"/>
        <v>0.30000000000000004</v>
      </c>
      <c r="F148" t="s">
        <v>1101</v>
      </c>
      <c r="G148" t="s">
        <v>72</v>
      </c>
      <c r="H148" t="s">
        <v>459</v>
      </c>
      <c r="I148" t="s">
        <v>460</v>
      </c>
      <c r="J148" t="s">
        <v>131</v>
      </c>
      <c r="K148" t="s">
        <v>438</v>
      </c>
      <c r="L148" t="s">
        <v>65</v>
      </c>
      <c r="M148" t="s">
        <v>461</v>
      </c>
      <c r="N148" t="s">
        <v>109</v>
      </c>
      <c r="O148" t="s">
        <v>176</v>
      </c>
      <c r="P148" t="s">
        <v>691</v>
      </c>
      <c r="Q148" t="s">
        <v>136</v>
      </c>
      <c r="V148" t="s">
        <v>72</v>
      </c>
      <c r="W148" t="s">
        <v>459</v>
      </c>
      <c r="X148" t="s">
        <v>460</v>
      </c>
      <c r="Y148" t="s">
        <v>131</v>
      </c>
      <c r="Z148" t="s">
        <v>438</v>
      </c>
      <c r="AA148" t="s">
        <v>65</v>
      </c>
      <c r="AB148" t="s">
        <v>461</v>
      </c>
      <c r="AC148" t="s">
        <v>109</v>
      </c>
      <c r="AD148" t="s">
        <v>176</v>
      </c>
      <c r="AE148" t="s">
        <v>691</v>
      </c>
      <c r="AF148" t="s">
        <v>136</v>
      </c>
    </row>
    <row r="149" spans="1:35" x14ac:dyDescent="0.2">
      <c r="A149" t="s">
        <v>1077</v>
      </c>
      <c r="B149">
        <f t="shared" si="9"/>
        <v>0.13351134846461948</v>
      </c>
      <c r="C149">
        <f t="shared" si="10"/>
        <v>0.53404539385847793</v>
      </c>
      <c r="D149">
        <v>1</v>
      </c>
      <c r="E149">
        <f t="shared" si="8"/>
        <v>0.19999999999999996</v>
      </c>
      <c r="F149" t="s">
        <v>1101</v>
      </c>
      <c r="G149" t="s">
        <v>182</v>
      </c>
      <c r="H149" t="s">
        <v>363</v>
      </c>
      <c r="I149" t="s">
        <v>692</v>
      </c>
      <c r="J149" t="s">
        <v>122</v>
      </c>
      <c r="K149" t="s">
        <v>693</v>
      </c>
      <c r="L149" t="s">
        <v>88</v>
      </c>
      <c r="M149" t="s">
        <v>68</v>
      </c>
      <c r="N149" t="s">
        <v>504</v>
      </c>
      <c r="O149" t="s">
        <v>303</v>
      </c>
      <c r="P149" t="s">
        <v>128</v>
      </c>
      <c r="Q149" t="s">
        <v>147</v>
      </c>
      <c r="R149" t="s">
        <v>201</v>
      </c>
      <c r="V149" t="s">
        <v>182</v>
      </c>
      <c r="W149" t="s">
        <v>363</v>
      </c>
      <c r="X149" t="s">
        <v>692</v>
      </c>
      <c r="Y149" t="s">
        <v>122</v>
      </c>
      <c r="Z149" t="s">
        <v>693</v>
      </c>
      <c r="AA149" t="s">
        <v>88</v>
      </c>
      <c r="AB149" t="s">
        <v>68</v>
      </c>
      <c r="AC149" t="s">
        <v>504</v>
      </c>
      <c r="AD149" t="s">
        <v>303</v>
      </c>
      <c r="AE149" t="s">
        <v>128</v>
      </c>
      <c r="AF149" t="s">
        <v>147</v>
      </c>
      <c r="AG149" t="s">
        <v>201</v>
      </c>
    </row>
    <row r="150" spans="1:35" x14ac:dyDescent="0.2">
      <c r="A150" t="s">
        <v>1077</v>
      </c>
      <c r="B150">
        <f t="shared" si="9"/>
        <v>0.13351134846461948</v>
      </c>
      <c r="C150">
        <f t="shared" si="10"/>
        <v>0.53404539385847793</v>
      </c>
      <c r="D150">
        <v>0.90000000000000102</v>
      </c>
      <c r="E150">
        <f t="shared" si="8"/>
        <v>0.10000000000000098</v>
      </c>
      <c r="F150" t="s">
        <v>1101</v>
      </c>
      <c r="G150" t="s">
        <v>72</v>
      </c>
      <c r="H150" t="s">
        <v>694</v>
      </c>
      <c r="I150" t="s">
        <v>75</v>
      </c>
      <c r="J150" t="s">
        <v>136</v>
      </c>
      <c r="K150" t="s">
        <v>695</v>
      </c>
      <c r="L150" t="s">
        <v>696</v>
      </c>
      <c r="M150" t="s">
        <v>57</v>
      </c>
      <c r="N150" t="s">
        <v>143</v>
      </c>
      <c r="O150" t="s">
        <v>697</v>
      </c>
      <c r="P150" t="s">
        <v>140</v>
      </c>
      <c r="Q150" t="s">
        <v>533</v>
      </c>
      <c r="R150" t="s">
        <v>80</v>
      </c>
      <c r="V150" t="s">
        <v>72</v>
      </c>
      <c r="W150" t="s">
        <v>694</v>
      </c>
      <c r="X150" t="s">
        <v>75</v>
      </c>
      <c r="Y150" t="s">
        <v>136</v>
      </c>
      <c r="Z150" t="s">
        <v>695</v>
      </c>
      <c r="AA150" t="s">
        <v>696</v>
      </c>
      <c r="AB150" t="s">
        <v>57</v>
      </c>
      <c r="AC150" t="s">
        <v>143</v>
      </c>
      <c r="AD150" t="s">
        <v>697</v>
      </c>
      <c r="AE150" t="s">
        <v>140</v>
      </c>
      <c r="AF150" t="s">
        <v>533</v>
      </c>
      <c r="AG150" t="s">
        <v>80</v>
      </c>
    </row>
    <row r="151" spans="1:35" x14ac:dyDescent="0.2">
      <c r="A151" t="s">
        <v>1077</v>
      </c>
      <c r="B151">
        <f t="shared" si="9"/>
        <v>0.13351134846461948</v>
      </c>
      <c r="C151">
        <f t="shared" si="10"/>
        <v>0.53404539385847793</v>
      </c>
      <c r="D151">
        <v>0.80000000000000104</v>
      </c>
      <c r="E151">
        <f t="shared" si="8"/>
        <v>9.9920072216264089E-16</v>
      </c>
      <c r="F151" t="s">
        <v>1101</v>
      </c>
      <c r="G151" t="s">
        <v>297</v>
      </c>
      <c r="H151" t="s">
        <v>639</v>
      </c>
      <c r="I151" t="s">
        <v>698</v>
      </c>
      <c r="J151" t="s">
        <v>46</v>
      </c>
      <c r="K151" t="s">
        <v>348</v>
      </c>
      <c r="L151" t="s">
        <v>186</v>
      </c>
      <c r="M151" t="s">
        <v>360</v>
      </c>
      <c r="N151" t="s">
        <v>699</v>
      </c>
      <c r="O151" t="s">
        <v>700</v>
      </c>
      <c r="P151" t="s">
        <v>45</v>
      </c>
      <c r="Q151" t="s">
        <v>701</v>
      </c>
      <c r="R151" t="s">
        <v>158</v>
      </c>
      <c r="S151" t="s">
        <v>702</v>
      </c>
      <c r="V151" t="s">
        <v>297</v>
      </c>
      <c r="W151" t="s">
        <v>639</v>
      </c>
      <c r="X151" t="s">
        <v>698</v>
      </c>
      <c r="Y151" t="s">
        <v>46</v>
      </c>
      <c r="Z151" t="s">
        <v>348</v>
      </c>
      <c r="AA151" t="s">
        <v>186</v>
      </c>
      <c r="AB151" t="s">
        <v>360</v>
      </c>
      <c r="AC151" t="s">
        <v>699</v>
      </c>
      <c r="AD151" t="s">
        <v>700</v>
      </c>
      <c r="AE151" t="s">
        <v>45</v>
      </c>
      <c r="AF151" t="s">
        <v>701</v>
      </c>
      <c r="AG151" t="s">
        <v>158</v>
      </c>
      <c r="AH151" t="s">
        <v>702</v>
      </c>
    </row>
    <row r="152" spans="1:35" x14ac:dyDescent="0.2">
      <c r="A152" t="s">
        <v>1077</v>
      </c>
      <c r="B152">
        <f t="shared" si="9"/>
        <v>0.13351134846461948</v>
      </c>
      <c r="C152">
        <f t="shared" si="10"/>
        <v>0.53404539385847793</v>
      </c>
      <c r="D152">
        <v>0.70000000000000095</v>
      </c>
      <c r="E152">
        <f t="shared" si="8"/>
        <v>-9.999999999999909E-2</v>
      </c>
      <c r="F152" t="s">
        <v>1101</v>
      </c>
      <c r="G152" t="s">
        <v>222</v>
      </c>
      <c r="H152" t="s">
        <v>137</v>
      </c>
      <c r="I152" t="s">
        <v>65</v>
      </c>
      <c r="J152" t="s">
        <v>500</v>
      </c>
      <c r="K152" t="s">
        <v>465</v>
      </c>
      <c r="L152" t="s">
        <v>670</v>
      </c>
      <c r="M152" t="s">
        <v>174</v>
      </c>
      <c r="N152" t="s">
        <v>48</v>
      </c>
      <c r="O152" t="s">
        <v>225</v>
      </c>
      <c r="P152" t="s">
        <v>121</v>
      </c>
      <c r="Q152" t="s">
        <v>48</v>
      </c>
      <c r="R152" t="s">
        <v>671</v>
      </c>
      <c r="V152" t="s">
        <v>222</v>
      </c>
      <c r="W152" t="s">
        <v>137</v>
      </c>
      <c r="X152" t="s">
        <v>65</v>
      </c>
      <c r="Y152" t="s">
        <v>500</v>
      </c>
      <c r="Z152" t="s">
        <v>465</v>
      </c>
      <c r="AA152" t="s">
        <v>670</v>
      </c>
      <c r="AB152" t="s">
        <v>174</v>
      </c>
      <c r="AC152" t="s">
        <v>48</v>
      </c>
      <c r="AD152" t="s">
        <v>225</v>
      </c>
      <c r="AE152" t="s">
        <v>121</v>
      </c>
      <c r="AF152" t="s">
        <v>48</v>
      </c>
      <c r="AG152" t="s">
        <v>671</v>
      </c>
    </row>
    <row r="153" spans="1:35" x14ac:dyDescent="0.2">
      <c r="A153" t="s">
        <v>1077</v>
      </c>
      <c r="B153">
        <f t="shared" si="9"/>
        <v>0.13351134846461948</v>
      </c>
      <c r="C153">
        <f t="shared" si="10"/>
        <v>0.53404539385847793</v>
      </c>
      <c r="D153">
        <v>0.6</v>
      </c>
      <c r="E153">
        <f t="shared" si="8"/>
        <v>-0.20000000000000007</v>
      </c>
      <c r="F153" t="s">
        <v>1101</v>
      </c>
      <c r="G153" t="s">
        <v>473</v>
      </c>
      <c r="H153" t="s">
        <v>144</v>
      </c>
      <c r="I153" t="s">
        <v>65</v>
      </c>
      <c r="J153" t="s">
        <v>562</v>
      </c>
      <c r="K153" t="s">
        <v>115</v>
      </c>
      <c r="L153" t="s">
        <v>48</v>
      </c>
      <c r="M153" t="s">
        <v>703</v>
      </c>
      <c r="N153" t="s">
        <v>704</v>
      </c>
      <c r="O153" t="s">
        <v>48</v>
      </c>
      <c r="P153" t="s">
        <v>170</v>
      </c>
      <c r="Q153" t="s">
        <v>537</v>
      </c>
      <c r="R153" t="s">
        <v>705</v>
      </c>
      <c r="V153" t="s">
        <v>473</v>
      </c>
      <c r="W153" t="s">
        <v>144</v>
      </c>
      <c r="Z153" t="s">
        <v>115</v>
      </c>
      <c r="AA153" t="s">
        <v>48</v>
      </c>
    </row>
    <row r="154" spans="1:35" x14ac:dyDescent="0.2">
      <c r="A154" t="s">
        <v>1077</v>
      </c>
      <c r="B154">
        <f t="shared" si="9"/>
        <v>0.13351134846461948</v>
      </c>
      <c r="C154">
        <f t="shared" si="10"/>
        <v>0.53404539385847793</v>
      </c>
      <c r="D154">
        <v>0.5</v>
      </c>
      <c r="E154">
        <f t="shared" si="8"/>
        <v>-0.30000000000000004</v>
      </c>
      <c r="F154" t="s">
        <v>1101</v>
      </c>
      <c r="G154" t="s">
        <v>72</v>
      </c>
      <c r="H154" t="s">
        <v>706</v>
      </c>
      <c r="I154" t="s">
        <v>606</v>
      </c>
      <c r="J154" t="s">
        <v>128</v>
      </c>
      <c r="K154" t="s">
        <v>48</v>
      </c>
      <c r="L154" t="s">
        <v>707</v>
      </c>
      <c r="M154" t="s">
        <v>245</v>
      </c>
      <c r="N154" t="s">
        <v>708</v>
      </c>
      <c r="O154" t="s">
        <v>119</v>
      </c>
      <c r="P154" t="s">
        <v>709</v>
      </c>
      <c r="V154" t="s">
        <v>72</v>
      </c>
      <c r="X154" t="s">
        <v>606</v>
      </c>
      <c r="Y154" t="s">
        <v>128</v>
      </c>
      <c r="Z154" t="s">
        <v>48</v>
      </c>
      <c r="AA154" t="s">
        <v>707</v>
      </c>
      <c r="AB154" t="s">
        <v>245</v>
      </c>
      <c r="AC154" t="s">
        <v>708</v>
      </c>
      <c r="AD154" t="s">
        <v>119</v>
      </c>
      <c r="AE154" t="s">
        <v>709</v>
      </c>
    </row>
    <row r="155" spans="1:35" x14ac:dyDescent="0.2">
      <c r="A155" t="s">
        <v>1077</v>
      </c>
      <c r="B155">
        <f t="shared" si="9"/>
        <v>0.13351134846461948</v>
      </c>
      <c r="C155">
        <f t="shared" si="10"/>
        <v>0.53404539385847793</v>
      </c>
      <c r="D155">
        <v>0.4</v>
      </c>
      <c r="E155">
        <f t="shared" si="8"/>
        <v>-0.4</v>
      </c>
      <c r="F155" t="s">
        <v>1101</v>
      </c>
      <c r="G155" t="s">
        <v>72</v>
      </c>
      <c r="H155" t="s">
        <v>78</v>
      </c>
      <c r="I155" t="s">
        <v>164</v>
      </c>
      <c r="J155" t="s">
        <v>143</v>
      </c>
      <c r="K155" t="s">
        <v>165</v>
      </c>
      <c r="L155" t="s">
        <v>52</v>
      </c>
      <c r="M155" t="s">
        <v>166</v>
      </c>
      <c r="N155" t="s">
        <v>75</v>
      </c>
      <c r="O155" t="s">
        <v>48</v>
      </c>
      <c r="P155" t="s">
        <v>395</v>
      </c>
      <c r="Q155" t="s">
        <v>177</v>
      </c>
      <c r="R155" t="s">
        <v>710</v>
      </c>
    </row>
    <row r="156" spans="1:35" x14ac:dyDescent="0.2">
      <c r="A156" t="s">
        <v>1077</v>
      </c>
      <c r="B156">
        <f t="shared" si="9"/>
        <v>0.13351134846461948</v>
      </c>
      <c r="C156">
        <f t="shared" si="10"/>
        <v>0.53404539385847793</v>
      </c>
      <c r="D156">
        <v>0.3</v>
      </c>
      <c r="E156">
        <f t="shared" si="8"/>
        <v>-0.5</v>
      </c>
      <c r="F156" t="s">
        <v>1101</v>
      </c>
      <c r="G156" t="s">
        <v>50</v>
      </c>
      <c r="H156" t="s">
        <v>662</v>
      </c>
      <c r="I156" t="s">
        <v>1</v>
      </c>
      <c r="J156" t="s">
        <v>55</v>
      </c>
      <c r="K156" t="s">
        <v>711</v>
      </c>
      <c r="L156" t="s">
        <v>177</v>
      </c>
      <c r="M156" t="s">
        <v>712</v>
      </c>
      <c r="N156" t="s">
        <v>245</v>
      </c>
      <c r="O156" t="s">
        <v>98</v>
      </c>
      <c r="P156" t="s">
        <v>663</v>
      </c>
      <c r="Q156" t="s">
        <v>51</v>
      </c>
      <c r="R156" t="s">
        <v>52</v>
      </c>
      <c r="S156" t="s">
        <v>518</v>
      </c>
    </row>
    <row r="157" spans="1:35" x14ac:dyDescent="0.2">
      <c r="A157" t="s">
        <v>1077</v>
      </c>
      <c r="B157">
        <f t="shared" si="9"/>
        <v>0.13351134846461948</v>
      </c>
      <c r="C157">
        <f t="shared" si="10"/>
        <v>0.53404539385847793</v>
      </c>
      <c r="D157">
        <v>0.2</v>
      </c>
      <c r="E157">
        <f t="shared" si="8"/>
        <v>-0.60000000000000009</v>
      </c>
      <c r="F157" t="s">
        <v>1101</v>
      </c>
      <c r="G157" t="s">
        <v>182</v>
      </c>
      <c r="H157" t="s">
        <v>713</v>
      </c>
      <c r="I157" t="s">
        <v>714</v>
      </c>
      <c r="J157" t="s">
        <v>94</v>
      </c>
      <c r="K157" t="s">
        <v>1</v>
      </c>
      <c r="L157" t="s">
        <v>235</v>
      </c>
      <c r="M157" t="s">
        <v>140</v>
      </c>
      <c r="N157" t="s">
        <v>48</v>
      </c>
      <c r="O157" t="s">
        <v>86</v>
      </c>
      <c r="P157" t="s">
        <v>715</v>
      </c>
      <c r="Q157" t="s">
        <v>716</v>
      </c>
    </row>
    <row r="158" spans="1:35" x14ac:dyDescent="0.2">
      <c r="A158" t="s">
        <v>1077</v>
      </c>
      <c r="B158">
        <f t="shared" si="9"/>
        <v>0.13351134846461948</v>
      </c>
      <c r="C158">
        <f t="shared" si="10"/>
        <v>0.53404539385847793</v>
      </c>
      <c r="D158">
        <v>9.9999999999999895E-2</v>
      </c>
      <c r="E158">
        <f t="shared" si="8"/>
        <v>-0.70000000000000018</v>
      </c>
      <c r="F158" t="s">
        <v>1101</v>
      </c>
      <c r="G158" t="s">
        <v>717</v>
      </c>
      <c r="H158" t="s">
        <v>718</v>
      </c>
      <c r="I158" t="s">
        <v>719</v>
      </c>
      <c r="J158" t="s">
        <v>121</v>
      </c>
      <c r="K158" t="s">
        <v>720</v>
      </c>
      <c r="L158" t="s">
        <v>721</v>
      </c>
      <c r="M158" t="s">
        <v>106</v>
      </c>
      <c r="N158" t="s">
        <v>48</v>
      </c>
      <c r="O158" t="s">
        <v>722</v>
      </c>
      <c r="P158" t="s">
        <v>121</v>
      </c>
      <c r="Q158" t="s">
        <v>48</v>
      </c>
      <c r="R158" t="s">
        <v>723</v>
      </c>
    </row>
    <row r="159" spans="1:35" x14ac:dyDescent="0.2">
      <c r="A159" t="s">
        <v>1077</v>
      </c>
      <c r="B159">
        <f t="shared" si="9"/>
        <v>0.13351134846461948</v>
      </c>
      <c r="C159">
        <f t="shared" si="10"/>
        <v>0.53404539385847793</v>
      </c>
      <c r="D159">
        <v>0</v>
      </c>
      <c r="E159">
        <f t="shared" si="8"/>
        <v>-0.8</v>
      </c>
      <c r="F159" t="s">
        <v>1101</v>
      </c>
      <c r="G159" t="s">
        <v>50</v>
      </c>
      <c r="H159" t="s">
        <v>127</v>
      </c>
      <c r="I159" t="s">
        <v>77</v>
      </c>
      <c r="J159" t="s">
        <v>128</v>
      </c>
      <c r="K159" t="s">
        <v>98</v>
      </c>
      <c r="L159" t="s">
        <v>319</v>
      </c>
      <c r="M159" t="s">
        <v>57</v>
      </c>
      <c r="N159" t="s">
        <v>662</v>
      </c>
      <c r="O159" t="s">
        <v>122</v>
      </c>
      <c r="P159" t="s">
        <v>131</v>
      </c>
      <c r="Q159" t="s">
        <v>75</v>
      </c>
      <c r="R159" t="s">
        <v>446</v>
      </c>
      <c r="S159" t="s">
        <v>46</v>
      </c>
    </row>
    <row r="160" spans="1:35" x14ac:dyDescent="0.2">
      <c r="A160" t="s">
        <v>1077</v>
      </c>
      <c r="B160">
        <f t="shared" si="9"/>
        <v>0.13351134846461948</v>
      </c>
      <c r="C160">
        <f t="shared" si="10"/>
        <v>0.53404539385847793</v>
      </c>
      <c r="D160">
        <v>-0.1</v>
      </c>
      <c r="E160">
        <f t="shared" si="8"/>
        <v>-0.9</v>
      </c>
      <c r="F160" t="s">
        <v>1101</v>
      </c>
      <c r="G160" t="s">
        <v>597</v>
      </c>
      <c r="H160" t="s">
        <v>48</v>
      </c>
      <c r="I160" t="s">
        <v>389</v>
      </c>
      <c r="J160" t="s">
        <v>416</v>
      </c>
      <c r="K160" t="s">
        <v>586</v>
      </c>
      <c r="L160" t="s">
        <v>1</v>
      </c>
      <c r="M160" t="s">
        <v>362</v>
      </c>
      <c r="N160" t="s">
        <v>121</v>
      </c>
      <c r="O160" t="s">
        <v>122</v>
      </c>
      <c r="P160" t="s">
        <v>466</v>
      </c>
      <c r="Q160" t="s">
        <v>724</v>
      </c>
    </row>
    <row r="161" spans="1:34" x14ac:dyDescent="0.2">
      <c r="A161" t="s">
        <v>1077</v>
      </c>
      <c r="B161">
        <f t="shared" si="9"/>
        <v>0.13351134846461948</v>
      </c>
      <c r="C161">
        <f t="shared" si="10"/>
        <v>0.53404539385847793</v>
      </c>
      <c r="D161">
        <v>-0.2</v>
      </c>
      <c r="E161">
        <f t="shared" si="8"/>
        <v>-1</v>
      </c>
      <c r="F161" t="s">
        <v>1101</v>
      </c>
      <c r="G161" t="s">
        <v>297</v>
      </c>
      <c r="H161" t="s">
        <v>64</v>
      </c>
      <c r="I161" t="s">
        <v>65</v>
      </c>
      <c r="J161" t="s">
        <v>207</v>
      </c>
      <c r="K161" t="s">
        <v>193</v>
      </c>
      <c r="L161" t="s">
        <v>121</v>
      </c>
      <c r="M161" t="s">
        <v>48</v>
      </c>
      <c r="N161" t="s">
        <v>395</v>
      </c>
      <c r="O161" t="s">
        <v>489</v>
      </c>
      <c r="P161" t="s">
        <v>63</v>
      </c>
      <c r="Q161" t="s">
        <v>75</v>
      </c>
      <c r="R161" t="s">
        <v>453</v>
      </c>
      <c r="S161" t="s">
        <v>224</v>
      </c>
      <c r="T161" t="s">
        <v>725</v>
      </c>
    </row>
    <row r="162" spans="1:34" x14ac:dyDescent="0.2">
      <c r="A162" t="s">
        <v>1078</v>
      </c>
      <c r="B162">
        <f>1/13.92</f>
        <v>7.183908045977011E-2</v>
      </c>
      <c r="C162">
        <f>4/13.92</f>
        <v>0.28735632183908044</v>
      </c>
      <c r="D162">
        <v>1.7</v>
      </c>
      <c r="E162">
        <f t="shared" si="8"/>
        <v>0.89999999999999991</v>
      </c>
      <c r="F162" t="s">
        <v>1101</v>
      </c>
      <c r="G162" t="s">
        <v>82</v>
      </c>
      <c r="H162" t="s">
        <v>586</v>
      </c>
      <c r="I162" t="s">
        <v>1</v>
      </c>
      <c r="J162" t="s">
        <v>572</v>
      </c>
      <c r="K162" t="s">
        <v>727</v>
      </c>
      <c r="L162" t="s">
        <v>128</v>
      </c>
      <c r="M162" t="s">
        <v>48</v>
      </c>
      <c r="N162" t="s">
        <v>728</v>
      </c>
      <c r="O162" t="s">
        <v>121</v>
      </c>
      <c r="P162" t="s">
        <v>729</v>
      </c>
      <c r="Q162" t="s">
        <v>41</v>
      </c>
      <c r="R162" t="s">
        <v>85</v>
      </c>
      <c r="S162" t="s">
        <v>730</v>
      </c>
      <c r="V162" t="s">
        <v>82</v>
      </c>
      <c r="W162" t="s">
        <v>586</v>
      </c>
      <c r="X162" t="s">
        <v>1</v>
      </c>
      <c r="Y162" t="s">
        <v>572</v>
      </c>
      <c r="Z162" t="s">
        <v>727</v>
      </c>
      <c r="AA162" t="s">
        <v>128</v>
      </c>
      <c r="AB162" t="s">
        <v>48</v>
      </c>
      <c r="AC162" t="s">
        <v>728</v>
      </c>
      <c r="AD162" t="s">
        <v>121</v>
      </c>
      <c r="AE162" t="s">
        <v>729</v>
      </c>
      <c r="AF162" t="s">
        <v>41</v>
      </c>
      <c r="AG162" t="s">
        <v>85</v>
      </c>
      <c r="AH162" t="s">
        <v>730</v>
      </c>
    </row>
    <row r="163" spans="1:34" x14ac:dyDescent="0.2">
      <c r="A163" t="s">
        <v>1078</v>
      </c>
      <c r="B163">
        <f t="shared" ref="B163:B181" si="11">1/13.92</f>
        <v>7.183908045977011E-2</v>
      </c>
      <c r="C163">
        <f t="shared" ref="C163:C181" si="12">4/13.92</f>
        <v>0.28735632183908044</v>
      </c>
      <c r="D163">
        <v>1.6</v>
      </c>
      <c r="E163">
        <f t="shared" si="8"/>
        <v>0.8</v>
      </c>
      <c r="F163" t="s">
        <v>1101</v>
      </c>
      <c r="G163" t="s">
        <v>570</v>
      </c>
      <c r="H163" t="s">
        <v>246</v>
      </c>
      <c r="I163" t="s">
        <v>143</v>
      </c>
      <c r="J163" t="s">
        <v>119</v>
      </c>
      <c r="K163" t="s">
        <v>571</v>
      </c>
      <c r="L163" t="s">
        <v>572</v>
      </c>
      <c r="M163" t="s">
        <v>57</v>
      </c>
      <c r="N163" t="s">
        <v>1</v>
      </c>
      <c r="O163" t="s">
        <v>731</v>
      </c>
      <c r="P163" t="s">
        <v>121</v>
      </c>
      <c r="Q163" t="s">
        <v>732</v>
      </c>
      <c r="V163" t="s">
        <v>570</v>
      </c>
      <c r="W163" t="s">
        <v>246</v>
      </c>
      <c r="X163" t="s">
        <v>143</v>
      </c>
      <c r="Y163" t="s">
        <v>119</v>
      </c>
      <c r="Z163" t="s">
        <v>571</v>
      </c>
      <c r="AA163" t="s">
        <v>572</v>
      </c>
      <c r="AB163" t="s">
        <v>57</v>
      </c>
      <c r="AC163" t="s">
        <v>1</v>
      </c>
      <c r="AD163" t="s">
        <v>731</v>
      </c>
      <c r="AE163" t="s">
        <v>121</v>
      </c>
      <c r="AF163" t="s">
        <v>732</v>
      </c>
    </row>
    <row r="164" spans="1:34" x14ac:dyDescent="0.2">
      <c r="A164" t="s">
        <v>1078</v>
      </c>
      <c r="B164">
        <f t="shared" si="11"/>
        <v>7.183908045977011E-2</v>
      </c>
      <c r="C164">
        <f t="shared" si="12"/>
        <v>0.28735632183908044</v>
      </c>
      <c r="D164">
        <v>1.5</v>
      </c>
      <c r="E164">
        <f t="shared" si="8"/>
        <v>0.7</v>
      </c>
      <c r="F164" t="s">
        <v>1101</v>
      </c>
      <c r="G164" t="s">
        <v>82</v>
      </c>
      <c r="H164" t="s">
        <v>83</v>
      </c>
      <c r="I164" t="s">
        <v>52</v>
      </c>
      <c r="J164" t="s">
        <v>634</v>
      </c>
      <c r="K164" t="s">
        <v>52</v>
      </c>
      <c r="L164" t="s">
        <v>288</v>
      </c>
      <c r="M164" t="s">
        <v>88</v>
      </c>
      <c r="N164" t="s">
        <v>68</v>
      </c>
      <c r="O164" t="s">
        <v>102</v>
      </c>
      <c r="P164" t="s">
        <v>409</v>
      </c>
      <c r="Q164" t="s">
        <v>85</v>
      </c>
      <c r="R164" t="s">
        <v>733</v>
      </c>
      <c r="V164" t="s">
        <v>82</v>
      </c>
      <c r="W164" t="s">
        <v>83</v>
      </c>
      <c r="X164" t="s">
        <v>52</v>
      </c>
      <c r="Y164" t="s">
        <v>634</v>
      </c>
      <c r="Z164" t="s">
        <v>52</v>
      </c>
      <c r="AA164" t="s">
        <v>288</v>
      </c>
      <c r="AB164" t="s">
        <v>88</v>
      </c>
      <c r="AC164" t="s">
        <v>68</v>
      </c>
      <c r="AD164" t="s">
        <v>102</v>
      </c>
      <c r="AE164" t="s">
        <v>409</v>
      </c>
      <c r="AF164" t="s">
        <v>85</v>
      </c>
      <c r="AG164" t="s">
        <v>733</v>
      </c>
    </row>
    <row r="165" spans="1:34" x14ac:dyDescent="0.2">
      <c r="A165" t="s">
        <v>1078</v>
      </c>
      <c r="B165">
        <f t="shared" si="11"/>
        <v>7.183908045977011E-2</v>
      </c>
      <c r="C165">
        <f t="shared" si="12"/>
        <v>0.28735632183908044</v>
      </c>
      <c r="D165">
        <v>1.4</v>
      </c>
      <c r="E165">
        <f t="shared" si="8"/>
        <v>0.59999999999999987</v>
      </c>
      <c r="F165" t="s">
        <v>1101</v>
      </c>
      <c r="G165" t="s">
        <v>222</v>
      </c>
      <c r="H165" t="s">
        <v>700</v>
      </c>
      <c r="I165" t="s">
        <v>316</v>
      </c>
      <c r="J165" t="s">
        <v>465</v>
      </c>
      <c r="K165" t="s">
        <v>308</v>
      </c>
      <c r="L165" t="s">
        <v>41</v>
      </c>
      <c r="M165" t="s">
        <v>85</v>
      </c>
      <c r="N165" t="s">
        <v>734</v>
      </c>
      <c r="O165" t="s">
        <v>348</v>
      </c>
      <c r="P165" t="s">
        <v>465</v>
      </c>
      <c r="Q165" t="s">
        <v>279</v>
      </c>
      <c r="R165" t="s">
        <v>735</v>
      </c>
      <c r="V165" t="s">
        <v>222</v>
      </c>
      <c r="W165" t="s">
        <v>700</v>
      </c>
      <c r="X165" t="s">
        <v>316</v>
      </c>
      <c r="Y165" t="s">
        <v>465</v>
      </c>
      <c r="Z165" t="s">
        <v>308</v>
      </c>
      <c r="AA165" t="s">
        <v>41</v>
      </c>
      <c r="AB165" t="s">
        <v>85</v>
      </c>
      <c r="AC165" t="s">
        <v>734</v>
      </c>
      <c r="AD165" t="s">
        <v>348</v>
      </c>
      <c r="AE165" t="s">
        <v>465</v>
      </c>
      <c r="AF165" t="s">
        <v>279</v>
      </c>
      <c r="AG165" t="s">
        <v>735</v>
      </c>
    </row>
    <row r="166" spans="1:34" x14ac:dyDescent="0.2">
      <c r="A166" t="s">
        <v>1078</v>
      </c>
      <c r="B166">
        <f t="shared" si="11"/>
        <v>7.183908045977011E-2</v>
      </c>
      <c r="C166">
        <f t="shared" si="12"/>
        <v>0.28735632183908044</v>
      </c>
      <c r="D166">
        <v>1.3</v>
      </c>
      <c r="E166">
        <f t="shared" si="8"/>
        <v>0.5</v>
      </c>
      <c r="F166" t="s">
        <v>1101</v>
      </c>
      <c r="G166" t="s">
        <v>216</v>
      </c>
      <c r="H166" t="s">
        <v>102</v>
      </c>
      <c r="I166" t="s">
        <v>390</v>
      </c>
      <c r="J166" t="s">
        <v>581</v>
      </c>
      <c r="K166" t="s">
        <v>131</v>
      </c>
      <c r="L166" t="s">
        <v>315</v>
      </c>
      <c r="M166" t="s">
        <v>65</v>
      </c>
      <c r="N166" t="s">
        <v>107</v>
      </c>
      <c r="O166" t="s">
        <v>57</v>
      </c>
      <c r="P166" t="s">
        <v>67</v>
      </c>
      <c r="Q166" t="s">
        <v>582</v>
      </c>
      <c r="R166" t="s">
        <v>736</v>
      </c>
      <c r="V166" t="s">
        <v>216</v>
      </c>
      <c r="W166" t="s">
        <v>102</v>
      </c>
      <c r="X166" t="s">
        <v>390</v>
      </c>
      <c r="Y166" t="s">
        <v>581</v>
      </c>
      <c r="Z166" t="s">
        <v>131</v>
      </c>
      <c r="AA166" t="s">
        <v>315</v>
      </c>
      <c r="AB166" t="s">
        <v>65</v>
      </c>
      <c r="AC166" t="s">
        <v>107</v>
      </c>
      <c r="AD166" t="s">
        <v>57</v>
      </c>
      <c r="AE166" t="s">
        <v>67</v>
      </c>
      <c r="AF166" t="s">
        <v>582</v>
      </c>
      <c r="AG166" t="s">
        <v>736</v>
      </c>
    </row>
    <row r="167" spans="1:34" x14ac:dyDescent="0.2">
      <c r="A167" t="s">
        <v>1078</v>
      </c>
      <c r="B167">
        <f t="shared" si="11"/>
        <v>7.183908045977011E-2</v>
      </c>
      <c r="C167">
        <f t="shared" si="12"/>
        <v>0.28735632183908044</v>
      </c>
      <c r="D167">
        <v>1.2</v>
      </c>
      <c r="E167">
        <f t="shared" si="8"/>
        <v>0.39999999999999991</v>
      </c>
      <c r="F167" t="s">
        <v>1101</v>
      </c>
      <c r="G167" t="s">
        <v>269</v>
      </c>
      <c r="H167" t="s">
        <v>270</v>
      </c>
      <c r="I167" t="s">
        <v>147</v>
      </c>
      <c r="J167" t="s">
        <v>121</v>
      </c>
      <c r="K167" t="s">
        <v>48</v>
      </c>
      <c r="L167" t="s">
        <v>271</v>
      </c>
      <c r="M167" t="s">
        <v>94</v>
      </c>
      <c r="N167" t="s">
        <v>272</v>
      </c>
      <c r="O167" t="s">
        <v>94</v>
      </c>
      <c r="P167" t="s">
        <v>143</v>
      </c>
      <c r="Q167" t="s">
        <v>737</v>
      </c>
      <c r="R167" t="s">
        <v>144</v>
      </c>
      <c r="V167" t="s">
        <v>269</v>
      </c>
      <c r="W167" t="s">
        <v>270</v>
      </c>
      <c r="X167" t="s">
        <v>147</v>
      </c>
      <c r="Y167" t="s">
        <v>121</v>
      </c>
      <c r="Z167" t="s">
        <v>48</v>
      </c>
      <c r="AA167" t="s">
        <v>271</v>
      </c>
      <c r="AB167" t="s">
        <v>94</v>
      </c>
      <c r="AC167" t="s">
        <v>272</v>
      </c>
      <c r="AD167" t="s">
        <v>94</v>
      </c>
      <c r="AE167" t="s">
        <v>143</v>
      </c>
      <c r="AF167" t="s">
        <v>737</v>
      </c>
      <c r="AG167" t="s">
        <v>144</v>
      </c>
    </row>
    <row r="168" spans="1:34" x14ac:dyDescent="0.2">
      <c r="A168" t="s">
        <v>1078</v>
      </c>
      <c r="B168">
        <f t="shared" si="11"/>
        <v>7.183908045977011E-2</v>
      </c>
      <c r="C168">
        <f t="shared" si="12"/>
        <v>0.28735632183908044</v>
      </c>
      <c r="D168">
        <v>1.1000000000000001</v>
      </c>
      <c r="E168">
        <f t="shared" si="8"/>
        <v>0.30000000000000004</v>
      </c>
      <c r="F168" t="s">
        <v>1101</v>
      </c>
      <c r="G168" t="s">
        <v>274</v>
      </c>
      <c r="H168" t="s">
        <v>351</v>
      </c>
      <c r="I168" t="s">
        <v>109</v>
      </c>
      <c r="J168" t="s">
        <v>219</v>
      </c>
      <c r="K168" t="s">
        <v>80</v>
      </c>
      <c r="L168" t="s">
        <v>52</v>
      </c>
      <c r="M168" t="s">
        <v>223</v>
      </c>
      <c r="N168" t="s">
        <v>1</v>
      </c>
      <c r="O168" t="s">
        <v>738</v>
      </c>
      <c r="P168" t="s">
        <v>121</v>
      </c>
      <c r="Q168" t="s">
        <v>48</v>
      </c>
      <c r="R168" t="s">
        <v>739</v>
      </c>
      <c r="S168" t="s">
        <v>740</v>
      </c>
      <c r="V168" t="s">
        <v>274</v>
      </c>
      <c r="W168" t="s">
        <v>351</v>
      </c>
      <c r="X168" t="s">
        <v>109</v>
      </c>
      <c r="Y168" t="s">
        <v>219</v>
      </c>
      <c r="Z168" t="s">
        <v>80</v>
      </c>
      <c r="AA168" t="s">
        <v>52</v>
      </c>
      <c r="AB168" t="s">
        <v>223</v>
      </c>
      <c r="AC168" t="s">
        <v>1</v>
      </c>
      <c r="AD168" t="s">
        <v>738</v>
      </c>
      <c r="AE168" t="s">
        <v>121</v>
      </c>
      <c r="AF168" t="s">
        <v>48</v>
      </c>
      <c r="AG168" t="s">
        <v>739</v>
      </c>
      <c r="AH168" t="s">
        <v>740</v>
      </c>
    </row>
    <row r="169" spans="1:34" x14ac:dyDescent="0.2">
      <c r="A169" t="s">
        <v>1078</v>
      </c>
      <c r="B169">
        <f t="shared" si="11"/>
        <v>7.183908045977011E-2</v>
      </c>
      <c r="C169">
        <f t="shared" si="12"/>
        <v>0.28735632183908044</v>
      </c>
      <c r="D169">
        <v>1</v>
      </c>
      <c r="E169">
        <f t="shared" si="8"/>
        <v>0.19999999999999996</v>
      </c>
      <c r="F169" t="s">
        <v>1101</v>
      </c>
      <c r="G169" t="s">
        <v>269</v>
      </c>
      <c r="H169" t="s">
        <v>64</v>
      </c>
      <c r="I169" t="s">
        <v>444</v>
      </c>
      <c r="J169" t="s">
        <v>98</v>
      </c>
      <c r="K169" t="s">
        <v>338</v>
      </c>
      <c r="L169" t="s">
        <v>253</v>
      </c>
      <c r="M169" t="s">
        <v>741</v>
      </c>
      <c r="N169" t="s">
        <v>52</v>
      </c>
      <c r="O169" t="s">
        <v>388</v>
      </c>
      <c r="P169" t="s">
        <v>48</v>
      </c>
      <c r="Q169" t="s">
        <v>535</v>
      </c>
      <c r="V169" t="s">
        <v>269</v>
      </c>
      <c r="W169" t="s">
        <v>64</v>
      </c>
      <c r="X169" t="s">
        <v>444</v>
      </c>
      <c r="Y169" t="s">
        <v>98</v>
      </c>
      <c r="Z169" t="s">
        <v>338</v>
      </c>
      <c r="AA169" t="s">
        <v>253</v>
      </c>
      <c r="AB169" t="s">
        <v>741</v>
      </c>
      <c r="AC169" t="s">
        <v>52</v>
      </c>
      <c r="AD169" t="s">
        <v>388</v>
      </c>
      <c r="AE169" t="s">
        <v>48</v>
      </c>
      <c r="AF169" t="s">
        <v>535</v>
      </c>
    </row>
    <row r="170" spans="1:34" x14ac:dyDescent="0.2">
      <c r="A170" t="s">
        <v>1078</v>
      </c>
      <c r="B170">
        <f t="shared" si="11"/>
        <v>7.183908045977011E-2</v>
      </c>
      <c r="C170">
        <f t="shared" si="12"/>
        <v>0.28735632183908044</v>
      </c>
      <c r="D170">
        <v>0.90000000000000102</v>
      </c>
      <c r="E170">
        <f t="shared" si="8"/>
        <v>0.10000000000000098</v>
      </c>
      <c r="F170" t="s">
        <v>1101</v>
      </c>
      <c r="G170" t="s">
        <v>72</v>
      </c>
      <c r="H170" t="s">
        <v>516</v>
      </c>
      <c r="I170" t="s">
        <v>75</v>
      </c>
      <c r="J170" t="s">
        <v>1</v>
      </c>
      <c r="K170" t="s">
        <v>265</v>
      </c>
      <c r="L170" t="s">
        <v>191</v>
      </c>
      <c r="M170" t="s">
        <v>57</v>
      </c>
      <c r="N170" t="s">
        <v>184</v>
      </c>
      <c r="O170" t="s">
        <v>68</v>
      </c>
      <c r="P170" t="s">
        <v>78</v>
      </c>
      <c r="Q170" t="s">
        <v>291</v>
      </c>
      <c r="R170" t="s">
        <v>158</v>
      </c>
      <c r="S170" t="s">
        <v>48</v>
      </c>
      <c r="T170" t="s">
        <v>449</v>
      </c>
      <c r="V170" t="s">
        <v>72</v>
      </c>
      <c r="AE170" t="s">
        <v>78</v>
      </c>
      <c r="AF170" t="s">
        <v>291</v>
      </c>
      <c r="AG170" t="s">
        <v>158</v>
      </c>
      <c r="AH170" t="s">
        <v>48</v>
      </c>
    </row>
    <row r="171" spans="1:34" x14ac:dyDescent="0.2">
      <c r="A171" t="s">
        <v>1078</v>
      </c>
      <c r="B171">
        <f t="shared" si="11"/>
        <v>7.183908045977011E-2</v>
      </c>
      <c r="C171">
        <f t="shared" si="12"/>
        <v>0.28735632183908044</v>
      </c>
      <c r="D171">
        <v>0.80000000000000104</v>
      </c>
      <c r="E171">
        <f t="shared" si="8"/>
        <v>9.9920072216264089E-16</v>
      </c>
      <c r="F171" t="s">
        <v>1101</v>
      </c>
      <c r="G171" t="s">
        <v>210</v>
      </c>
      <c r="H171" t="s">
        <v>742</v>
      </c>
      <c r="I171" t="s">
        <v>193</v>
      </c>
      <c r="J171" t="s">
        <v>276</v>
      </c>
      <c r="K171" t="s">
        <v>689</v>
      </c>
      <c r="L171" t="s">
        <v>340</v>
      </c>
      <c r="M171" t="s">
        <v>52</v>
      </c>
      <c r="N171" t="s">
        <v>112</v>
      </c>
      <c r="O171" t="s">
        <v>743</v>
      </c>
      <c r="P171" t="s">
        <v>744</v>
      </c>
      <c r="V171" t="s">
        <v>210</v>
      </c>
    </row>
    <row r="172" spans="1:34" x14ac:dyDescent="0.2">
      <c r="A172" t="s">
        <v>1078</v>
      </c>
      <c r="B172">
        <f t="shared" si="11"/>
        <v>7.183908045977011E-2</v>
      </c>
      <c r="C172">
        <f t="shared" si="12"/>
        <v>0.28735632183908044</v>
      </c>
      <c r="D172">
        <v>0.70000000000000095</v>
      </c>
      <c r="E172">
        <f t="shared" si="8"/>
        <v>-9.999999999999909E-2</v>
      </c>
      <c r="F172" t="s">
        <v>1101</v>
      </c>
      <c r="G172" t="s">
        <v>72</v>
      </c>
      <c r="H172" t="s">
        <v>78</v>
      </c>
      <c r="I172" t="s">
        <v>164</v>
      </c>
      <c r="J172" t="s">
        <v>143</v>
      </c>
      <c r="K172" t="s">
        <v>165</v>
      </c>
      <c r="L172" t="s">
        <v>52</v>
      </c>
      <c r="M172" t="s">
        <v>166</v>
      </c>
      <c r="N172" t="s">
        <v>75</v>
      </c>
      <c r="O172" t="s">
        <v>1</v>
      </c>
      <c r="P172" t="s">
        <v>196</v>
      </c>
      <c r="Q172" t="s">
        <v>745</v>
      </c>
      <c r="R172" t="s">
        <v>121</v>
      </c>
      <c r="S172" t="s">
        <v>126</v>
      </c>
      <c r="V172" t="s">
        <v>72</v>
      </c>
    </row>
    <row r="173" spans="1:34" x14ac:dyDescent="0.2">
      <c r="A173" t="s">
        <v>1078</v>
      </c>
      <c r="B173">
        <f t="shared" si="11"/>
        <v>7.183908045977011E-2</v>
      </c>
      <c r="C173">
        <f t="shared" si="12"/>
        <v>0.28735632183908044</v>
      </c>
      <c r="D173">
        <v>0.6</v>
      </c>
      <c r="E173">
        <f t="shared" si="8"/>
        <v>-0.20000000000000007</v>
      </c>
      <c r="F173" t="s">
        <v>1101</v>
      </c>
      <c r="G173" t="s">
        <v>269</v>
      </c>
      <c r="H173" t="s">
        <v>270</v>
      </c>
      <c r="I173" t="s">
        <v>147</v>
      </c>
      <c r="J173" t="s">
        <v>121</v>
      </c>
      <c r="K173" t="s">
        <v>48</v>
      </c>
      <c r="L173" t="s">
        <v>95</v>
      </c>
      <c r="M173" t="s">
        <v>94</v>
      </c>
      <c r="N173" t="s">
        <v>272</v>
      </c>
      <c r="O173" t="s">
        <v>94</v>
      </c>
      <c r="P173" t="s">
        <v>143</v>
      </c>
      <c r="Q173" t="s">
        <v>58</v>
      </c>
      <c r="R173" t="s">
        <v>48</v>
      </c>
      <c r="S173" t="s">
        <v>273</v>
      </c>
    </row>
    <row r="174" spans="1:34" x14ac:dyDescent="0.2">
      <c r="A174" t="s">
        <v>1078</v>
      </c>
      <c r="B174">
        <f t="shared" si="11"/>
        <v>7.183908045977011E-2</v>
      </c>
      <c r="C174">
        <f t="shared" si="12"/>
        <v>0.28735632183908044</v>
      </c>
      <c r="D174">
        <v>0.5</v>
      </c>
      <c r="E174">
        <f t="shared" si="8"/>
        <v>-0.30000000000000004</v>
      </c>
      <c r="F174" t="s">
        <v>1101</v>
      </c>
      <c r="G174" t="s">
        <v>297</v>
      </c>
      <c r="H174" t="s">
        <v>443</v>
      </c>
      <c r="I174" t="s">
        <v>67</v>
      </c>
      <c r="J174" t="s">
        <v>101</v>
      </c>
      <c r="K174" t="s">
        <v>44</v>
      </c>
      <c r="L174" t="s">
        <v>45</v>
      </c>
      <c r="M174" t="s">
        <v>523</v>
      </c>
      <c r="N174" t="s">
        <v>52</v>
      </c>
      <c r="O174" t="s">
        <v>268</v>
      </c>
      <c r="P174" t="s">
        <v>52</v>
      </c>
      <c r="Q174" t="s">
        <v>48</v>
      </c>
      <c r="R174" t="s">
        <v>746</v>
      </c>
      <c r="S174" t="s">
        <v>747</v>
      </c>
      <c r="T174" t="s">
        <v>224</v>
      </c>
    </row>
    <row r="175" spans="1:34" x14ac:dyDescent="0.2">
      <c r="A175" t="s">
        <v>1078</v>
      </c>
      <c r="B175">
        <f t="shared" si="11"/>
        <v>7.183908045977011E-2</v>
      </c>
      <c r="C175">
        <f t="shared" si="12"/>
        <v>0.28735632183908044</v>
      </c>
      <c r="D175">
        <v>0.4</v>
      </c>
      <c r="E175">
        <f t="shared" si="8"/>
        <v>-0.4</v>
      </c>
      <c r="F175" t="s">
        <v>1101</v>
      </c>
      <c r="G175" t="s">
        <v>72</v>
      </c>
      <c r="H175" t="s">
        <v>308</v>
      </c>
      <c r="I175" t="s">
        <v>748</v>
      </c>
      <c r="J175" t="s">
        <v>174</v>
      </c>
      <c r="K175" t="s">
        <v>115</v>
      </c>
      <c r="L175" t="s">
        <v>68</v>
      </c>
      <c r="M175" t="s">
        <v>281</v>
      </c>
      <c r="N175" t="s">
        <v>260</v>
      </c>
      <c r="O175" t="s">
        <v>48</v>
      </c>
      <c r="P175" t="s">
        <v>360</v>
      </c>
      <c r="Q175" t="s">
        <v>749</v>
      </c>
      <c r="R175" t="s">
        <v>284</v>
      </c>
    </row>
    <row r="176" spans="1:34" x14ac:dyDescent="0.2">
      <c r="A176" t="s">
        <v>1078</v>
      </c>
      <c r="B176">
        <f t="shared" si="11"/>
        <v>7.183908045977011E-2</v>
      </c>
      <c r="C176">
        <f t="shared" si="12"/>
        <v>0.28735632183908044</v>
      </c>
      <c r="D176">
        <v>0.3</v>
      </c>
      <c r="E176">
        <f t="shared" si="8"/>
        <v>-0.5</v>
      </c>
      <c r="F176" t="s">
        <v>1101</v>
      </c>
      <c r="G176" t="s">
        <v>72</v>
      </c>
      <c r="H176" t="s">
        <v>235</v>
      </c>
      <c r="I176" t="s">
        <v>662</v>
      </c>
      <c r="J176" t="s">
        <v>109</v>
      </c>
      <c r="K176" t="s">
        <v>67</v>
      </c>
      <c r="L176" t="s">
        <v>68</v>
      </c>
      <c r="M176" t="s">
        <v>137</v>
      </c>
      <c r="N176" t="s">
        <v>207</v>
      </c>
      <c r="O176" t="s">
        <v>390</v>
      </c>
      <c r="P176" t="s">
        <v>330</v>
      </c>
      <c r="Q176" t="s">
        <v>42</v>
      </c>
      <c r="R176" t="s">
        <v>750</v>
      </c>
    </row>
    <row r="177" spans="1:35" x14ac:dyDescent="0.2">
      <c r="A177" t="s">
        <v>1078</v>
      </c>
      <c r="B177">
        <f t="shared" si="11"/>
        <v>7.183908045977011E-2</v>
      </c>
      <c r="C177">
        <f t="shared" si="12"/>
        <v>0.28735632183908044</v>
      </c>
      <c r="D177">
        <v>0.2</v>
      </c>
      <c r="E177">
        <f t="shared" si="8"/>
        <v>-0.60000000000000009</v>
      </c>
      <c r="F177" t="s">
        <v>1101</v>
      </c>
      <c r="G177" t="s">
        <v>50</v>
      </c>
      <c r="H177" t="s">
        <v>144</v>
      </c>
      <c r="I177" t="s">
        <v>261</v>
      </c>
      <c r="J177" t="s">
        <v>1</v>
      </c>
      <c r="K177" t="s">
        <v>60</v>
      </c>
      <c r="L177" t="s">
        <v>97</v>
      </c>
      <c r="M177" t="s">
        <v>250</v>
      </c>
      <c r="N177" t="s">
        <v>131</v>
      </c>
      <c r="O177" t="s">
        <v>127</v>
      </c>
      <c r="P177" t="s">
        <v>153</v>
      </c>
      <c r="Q177" t="s">
        <v>98</v>
      </c>
      <c r="R177" t="s">
        <v>99</v>
      </c>
    </row>
    <row r="178" spans="1:35" x14ac:dyDescent="0.2">
      <c r="A178" t="s">
        <v>1078</v>
      </c>
      <c r="B178">
        <f t="shared" si="11"/>
        <v>7.183908045977011E-2</v>
      </c>
      <c r="C178">
        <f t="shared" si="12"/>
        <v>0.28735632183908044</v>
      </c>
      <c r="D178">
        <v>9.9999999999999895E-2</v>
      </c>
      <c r="E178">
        <f t="shared" si="8"/>
        <v>-0.70000000000000018</v>
      </c>
      <c r="F178" t="s">
        <v>1101</v>
      </c>
      <c r="G178" t="s">
        <v>72</v>
      </c>
      <c r="H178" t="s">
        <v>751</v>
      </c>
      <c r="I178" t="s">
        <v>752</v>
      </c>
      <c r="J178" t="s">
        <v>119</v>
      </c>
      <c r="K178" t="s">
        <v>753</v>
      </c>
      <c r="L178" t="s">
        <v>245</v>
      </c>
      <c r="M178" t="s">
        <v>708</v>
      </c>
      <c r="N178" t="s">
        <v>754</v>
      </c>
      <c r="O178" t="s">
        <v>709</v>
      </c>
      <c r="P178" t="s">
        <v>63</v>
      </c>
    </row>
    <row r="179" spans="1:35" x14ac:dyDescent="0.2">
      <c r="A179" t="s">
        <v>1078</v>
      </c>
      <c r="B179">
        <f t="shared" si="11"/>
        <v>7.183908045977011E-2</v>
      </c>
      <c r="C179">
        <f t="shared" si="12"/>
        <v>0.28735632183908044</v>
      </c>
      <c r="D179">
        <v>0</v>
      </c>
      <c r="E179">
        <f t="shared" si="8"/>
        <v>-0.8</v>
      </c>
      <c r="F179" t="s">
        <v>1101</v>
      </c>
      <c r="G179" t="s">
        <v>436</v>
      </c>
      <c r="H179" t="s">
        <v>119</v>
      </c>
      <c r="I179" t="s">
        <v>755</v>
      </c>
      <c r="J179" t="s">
        <v>48</v>
      </c>
      <c r="K179" t="s">
        <v>209</v>
      </c>
      <c r="L179" t="s">
        <v>287</v>
      </c>
      <c r="M179" t="s">
        <v>140</v>
      </c>
      <c r="N179" t="s">
        <v>101</v>
      </c>
      <c r="O179" t="s">
        <v>57</v>
      </c>
      <c r="P179" t="s">
        <v>465</v>
      </c>
      <c r="Q179" t="s">
        <v>363</v>
      </c>
    </row>
    <row r="180" spans="1:35" x14ac:dyDescent="0.2">
      <c r="A180" t="s">
        <v>1078</v>
      </c>
      <c r="B180">
        <f t="shared" si="11"/>
        <v>7.183908045977011E-2</v>
      </c>
      <c r="C180">
        <f t="shared" si="12"/>
        <v>0.28735632183908044</v>
      </c>
      <c r="D180">
        <v>-0.1</v>
      </c>
      <c r="E180">
        <f t="shared" si="8"/>
        <v>-0.9</v>
      </c>
      <c r="F180" t="s">
        <v>1101</v>
      </c>
      <c r="G180" t="s">
        <v>82</v>
      </c>
      <c r="H180" t="s">
        <v>504</v>
      </c>
      <c r="I180" t="s">
        <v>304</v>
      </c>
      <c r="J180" t="s">
        <v>756</v>
      </c>
      <c r="K180" t="s">
        <v>757</v>
      </c>
      <c r="L180" t="s">
        <v>1</v>
      </c>
      <c r="M180" t="s">
        <v>758</v>
      </c>
      <c r="N180" t="s">
        <v>277</v>
      </c>
      <c r="O180" t="s">
        <v>121</v>
      </c>
      <c r="P180" t="s">
        <v>759</v>
      </c>
      <c r="Q180" t="s">
        <v>760</v>
      </c>
    </row>
    <row r="181" spans="1:35" x14ac:dyDescent="0.2">
      <c r="A181" t="s">
        <v>1078</v>
      </c>
      <c r="B181">
        <f t="shared" si="11"/>
        <v>7.183908045977011E-2</v>
      </c>
      <c r="C181">
        <f t="shared" si="12"/>
        <v>0.28735632183908044</v>
      </c>
      <c r="D181">
        <v>-0.2</v>
      </c>
      <c r="E181">
        <f t="shared" si="8"/>
        <v>-1</v>
      </c>
      <c r="F181" t="s">
        <v>1101</v>
      </c>
      <c r="G181" t="s">
        <v>473</v>
      </c>
      <c r="H181" t="s">
        <v>75</v>
      </c>
      <c r="I181" t="s">
        <v>584</v>
      </c>
      <c r="J181" t="s">
        <v>46</v>
      </c>
      <c r="K181" t="s">
        <v>489</v>
      </c>
      <c r="L181" t="s">
        <v>416</v>
      </c>
      <c r="M181" t="s">
        <v>75</v>
      </c>
      <c r="N181" t="s">
        <v>48</v>
      </c>
      <c r="O181" t="s">
        <v>761</v>
      </c>
      <c r="P181" t="s">
        <v>762</v>
      </c>
      <c r="Q181" t="s">
        <v>542</v>
      </c>
    </row>
    <row r="182" spans="1:35" x14ac:dyDescent="0.2">
      <c r="A182" t="s">
        <v>1079</v>
      </c>
      <c r="B182">
        <f>1/25.62</f>
        <v>3.9032006245121001E-2</v>
      </c>
      <c r="C182">
        <f>4/25.62</f>
        <v>0.156128024980484</v>
      </c>
      <c r="D182">
        <v>1.7</v>
      </c>
      <c r="E182">
        <f t="shared" si="8"/>
        <v>0.89999999999999991</v>
      </c>
      <c r="F182" t="s">
        <v>1101</v>
      </c>
      <c r="G182" t="s">
        <v>302</v>
      </c>
      <c r="H182" t="s">
        <v>764</v>
      </c>
      <c r="I182" t="s">
        <v>200</v>
      </c>
      <c r="J182" t="s">
        <v>147</v>
      </c>
      <c r="K182" t="s">
        <v>536</v>
      </c>
      <c r="L182" t="s">
        <v>109</v>
      </c>
      <c r="M182" t="s">
        <v>57</v>
      </c>
      <c r="N182" t="s">
        <v>51</v>
      </c>
      <c r="O182" t="s">
        <v>77</v>
      </c>
      <c r="P182" t="s">
        <v>52</v>
      </c>
      <c r="Q182" t="s">
        <v>48</v>
      </c>
      <c r="R182" t="s">
        <v>765</v>
      </c>
      <c r="S182" t="s">
        <v>766</v>
      </c>
      <c r="V182" t="s">
        <v>302</v>
      </c>
      <c r="W182" t="s">
        <v>764</v>
      </c>
      <c r="X182" t="s">
        <v>200</v>
      </c>
      <c r="Y182" t="s">
        <v>147</v>
      </c>
      <c r="Z182" t="s">
        <v>536</v>
      </c>
      <c r="AA182" t="s">
        <v>109</v>
      </c>
      <c r="AB182" t="s">
        <v>57</v>
      </c>
      <c r="AC182" t="s">
        <v>51</v>
      </c>
      <c r="AD182" t="s">
        <v>77</v>
      </c>
      <c r="AE182" t="s">
        <v>52</v>
      </c>
      <c r="AF182" t="s">
        <v>48</v>
      </c>
      <c r="AG182" t="s">
        <v>765</v>
      </c>
      <c r="AH182" t="s">
        <v>766</v>
      </c>
    </row>
    <row r="183" spans="1:35" x14ac:dyDescent="0.2">
      <c r="A183" t="s">
        <v>1079</v>
      </c>
      <c r="B183">
        <f t="shared" ref="B183:B201" si="13">1/25.62</f>
        <v>3.9032006245121001E-2</v>
      </c>
      <c r="C183">
        <f t="shared" ref="C183:C201" si="14">4/25.62</f>
        <v>0.156128024980484</v>
      </c>
      <c r="D183">
        <v>1.6</v>
      </c>
      <c r="E183">
        <f t="shared" si="8"/>
        <v>0.8</v>
      </c>
      <c r="F183" t="s">
        <v>1101</v>
      </c>
      <c r="G183" t="s">
        <v>473</v>
      </c>
      <c r="H183" t="s">
        <v>438</v>
      </c>
      <c r="I183" t="s">
        <v>65</v>
      </c>
      <c r="J183" t="s">
        <v>767</v>
      </c>
      <c r="K183" t="s">
        <v>48</v>
      </c>
      <c r="L183" t="s">
        <v>768</v>
      </c>
      <c r="M183" t="s">
        <v>489</v>
      </c>
      <c r="N183" t="s">
        <v>143</v>
      </c>
      <c r="O183" t="s">
        <v>69</v>
      </c>
      <c r="P183" t="s">
        <v>584</v>
      </c>
      <c r="Q183" t="s">
        <v>769</v>
      </c>
      <c r="V183" t="s">
        <v>473</v>
      </c>
      <c r="W183" t="s">
        <v>438</v>
      </c>
      <c r="X183" t="s">
        <v>65</v>
      </c>
      <c r="Y183" t="s">
        <v>767</v>
      </c>
      <c r="Z183" t="s">
        <v>48</v>
      </c>
      <c r="AA183" t="s">
        <v>768</v>
      </c>
      <c r="AB183" t="s">
        <v>489</v>
      </c>
      <c r="AC183" t="s">
        <v>143</v>
      </c>
      <c r="AD183" t="s">
        <v>69</v>
      </c>
      <c r="AE183" t="s">
        <v>584</v>
      </c>
      <c r="AF183" t="s">
        <v>769</v>
      </c>
    </row>
    <row r="184" spans="1:35" x14ac:dyDescent="0.2">
      <c r="A184" t="s">
        <v>1079</v>
      </c>
      <c r="B184">
        <f t="shared" si="13"/>
        <v>3.9032006245121001E-2</v>
      </c>
      <c r="C184">
        <f t="shared" si="14"/>
        <v>0.156128024980484</v>
      </c>
      <c r="D184">
        <v>1.5</v>
      </c>
      <c r="E184">
        <f t="shared" si="8"/>
        <v>0.7</v>
      </c>
      <c r="F184" t="s">
        <v>1101</v>
      </c>
      <c r="G184" t="s">
        <v>50</v>
      </c>
      <c r="H184" t="s">
        <v>354</v>
      </c>
      <c r="I184" t="s">
        <v>52</v>
      </c>
      <c r="J184" t="s">
        <v>176</v>
      </c>
      <c r="K184" t="s">
        <v>41</v>
      </c>
      <c r="L184" t="s">
        <v>48</v>
      </c>
      <c r="M184" t="s">
        <v>148</v>
      </c>
      <c r="N184" t="s">
        <v>509</v>
      </c>
      <c r="O184" t="s">
        <v>245</v>
      </c>
      <c r="P184" t="s">
        <v>68</v>
      </c>
      <c r="Q184" t="s">
        <v>368</v>
      </c>
      <c r="R184" t="s">
        <v>41</v>
      </c>
      <c r="S184" t="s">
        <v>48</v>
      </c>
      <c r="T184" t="s">
        <v>770</v>
      </c>
      <c r="V184" t="s">
        <v>50</v>
      </c>
      <c r="W184" t="s">
        <v>354</v>
      </c>
      <c r="X184" t="s">
        <v>52</v>
      </c>
      <c r="Y184" t="s">
        <v>176</v>
      </c>
      <c r="Z184" t="s">
        <v>41</v>
      </c>
      <c r="AA184" t="s">
        <v>48</v>
      </c>
      <c r="AB184" t="s">
        <v>148</v>
      </c>
      <c r="AC184" t="s">
        <v>509</v>
      </c>
      <c r="AD184" t="s">
        <v>245</v>
      </c>
      <c r="AE184" t="s">
        <v>68</v>
      </c>
      <c r="AF184" t="s">
        <v>368</v>
      </c>
      <c r="AG184" t="s">
        <v>41</v>
      </c>
      <c r="AH184" t="s">
        <v>48</v>
      </c>
      <c r="AI184" t="s">
        <v>770</v>
      </c>
    </row>
    <row r="185" spans="1:35" x14ac:dyDescent="0.2">
      <c r="A185" t="s">
        <v>1079</v>
      </c>
      <c r="B185">
        <f t="shared" si="13"/>
        <v>3.9032006245121001E-2</v>
      </c>
      <c r="C185">
        <f t="shared" si="14"/>
        <v>0.156128024980484</v>
      </c>
      <c r="D185">
        <v>1.4</v>
      </c>
      <c r="E185">
        <f t="shared" si="8"/>
        <v>0.59999999999999987</v>
      </c>
      <c r="F185" t="s">
        <v>1101</v>
      </c>
      <c r="G185" t="s">
        <v>297</v>
      </c>
      <c r="H185" t="s">
        <v>443</v>
      </c>
      <c r="I185" t="s">
        <v>67</v>
      </c>
      <c r="J185" t="s">
        <v>101</v>
      </c>
      <c r="K185" t="s">
        <v>44</v>
      </c>
      <c r="L185" t="s">
        <v>166</v>
      </c>
      <c r="M185" t="s">
        <v>224</v>
      </c>
      <c r="N185" t="s">
        <v>530</v>
      </c>
      <c r="O185" t="s">
        <v>47</v>
      </c>
      <c r="P185" t="s">
        <v>771</v>
      </c>
      <c r="Q185" t="s">
        <v>41</v>
      </c>
      <c r="R185" t="s">
        <v>63</v>
      </c>
      <c r="V185" t="s">
        <v>297</v>
      </c>
      <c r="W185" t="s">
        <v>443</v>
      </c>
      <c r="X185" t="s">
        <v>67</v>
      </c>
      <c r="Y185" t="s">
        <v>101</v>
      </c>
      <c r="Z185" t="s">
        <v>44</v>
      </c>
      <c r="AA185" t="s">
        <v>166</v>
      </c>
      <c r="AB185" t="s">
        <v>224</v>
      </c>
      <c r="AC185" t="s">
        <v>530</v>
      </c>
      <c r="AD185" t="s">
        <v>47</v>
      </c>
      <c r="AE185" t="s">
        <v>771</v>
      </c>
      <c r="AF185" t="s">
        <v>41</v>
      </c>
      <c r="AG185" t="s">
        <v>63</v>
      </c>
    </row>
    <row r="186" spans="1:35" x14ac:dyDescent="0.2">
      <c r="A186" t="s">
        <v>1079</v>
      </c>
      <c r="B186">
        <f t="shared" si="13"/>
        <v>3.9032006245121001E-2</v>
      </c>
      <c r="C186">
        <f t="shared" si="14"/>
        <v>0.156128024980484</v>
      </c>
      <c r="D186">
        <v>1.3</v>
      </c>
      <c r="E186">
        <f t="shared" si="8"/>
        <v>0.5</v>
      </c>
      <c r="F186" t="s">
        <v>1101</v>
      </c>
      <c r="G186" t="s">
        <v>473</v>
      </c>
      <c r="H186" t="s">
        <v>75</v>
      </c>
      <c r="I186" t="s">
        <v>267</v>
      </c>
      <c r="J186" t="s">
        <v>140</v>
      </c>
      <c r="K186" t="s">
        <v>1</v>
      </c>
      <c r="L186" t="s">
        <v>120</v>
      </c>
      <c r="M186" t="s">
        <v>121</v>
      </c>
      <c r="N186" t="s">
        <v>98</v>
      </c>
      <c r="O186" t="s">
        <v>123</v>
      </c>
      <c r="P186" t="s">
        <v>124</v>
      </c>
      <c r="Q186" t="s">
        <v>125</v>
      </c>
      <c r="R186" t="s">
        <v>126</v>
      </c>
      <c r="V186" t="s">
        <v>473</v>
      </c>
      <c r="W186" t="s">
        <v>75</v>
      </c>
      <c r="X186" t="s">
        <v>267</v>
      </c>
      <c r="Y186" t="s">
        <v>140</v>
      </c>
      <c r="Z186" t="s">
        <v>1</v>
      </c>
      <c r="AA186" t="s">
        <v>120</v>
      </c>
      <c r="AB186" t="s">
        <v>121</v>
      </c>
      <c r="AC186" t="s">
        <v>98</v>
      </c>
      <c r="AE186" t="s">
        <v>124</v>
      </c>
      <c r="AF186" t="s">
        <v>125</v>
      </c>
      <c r="AG186" t="s">
        <v>126</v>
      </c>
    </row>
    <row r="187" spans="1:35" x14ac:dyDescent="0.2">
      <c r="A187" t="s">
        <v>1079</v>
      </c>
      <c r="B187">
        <f t="shared" si="13"/>
        <v>3.9032006245121001E-2</v>
      </c>
      <c r="C187">
        <f t="shared" si="14"/>
        <v>0.156128024980484</v>
      </c>
      <c r="D187">
        <v>1.2</v>
      </c>
      <c r="E187">
        <f t="shared" si="8"/>
        <v>0.39999999999999991</v>
      </c>
      <c r="F187" t="s">
        <v>1101</v>
      </c>
      <c r="G187" t="s">
        <v>72</v>
      </c>
      <c r="H187" t="s">
        <v>353</v>
      </c>
      <c r="I187" t="s">
        <v>515</v>
      </c>
      <c r="J187" t="s">
        <v>98</v>
      </c>
      <c r="K187" t="s">
        <v>237</v>
      </c>
      <c r="L187" t="s">
        <v>521</v>
      </c>
      <c r="M187" t="s">
        <v>513</v>
      </c>
      <c r="N187" t="s">
        <v>140</v>
      </c>
      <c r="O187" t="s">
        <v>108</v>
      </c>
      <c r="P187" t="s">
        <v>772</v>
      </c>
      <c r="Q187" t="s">
        <v>276</v>
      </c>
      <c r="V187" t="s">
        <v>72</v>
      </c>
      <c r="X187" t="s">
        <v>515</v>
      </c>
      <c r="AC187" t="s">
        <v>140</v>
      </c>
    </row>
    <row r="188" spans="1:35" x14ac:dyDescent="0.2">
      <c r="A188" t="s">
        <v>1079</v>
      </c>
      <c r="B188">
        <f t="shared" si="13"/>
        <v>3.9032006245121001E-2</v>
      </c>
      <c r="C188">
        <f t="shared" si="14"/>
        <v>0.156128024980484</v>
      </c>
      <c r="D188">
        <v>1.1000000000000001</v>
      </c>
      <c r="E188">
        <f t="shared" si="8"/>
        <v>0.30000000000000004</v>
      </c>
      <c r="F188" t="s">
        <v>1101</v>
      </c>
      <c r="G188" t="s">
        <v>773</v>
      </c>
      <c r="H188" t="s">
        <v>48</v>
      </c>
      <c r="I188" t="s">
        <v>774</v>
      </c>
      <c r="J188" t="s">
        <v>41</v>
      </c>
      <c r="K188" t="s">
        <v>48</v>
      </c>
      <c r="L188" t="s">
        <v>775</v>
      </c>
      <c r="M188" t="s">
        <v>669</v>
      </c>
      <c r="N188" t="s">
        <v>101</v>
      </c>
      <c r="O188" t="s">
        <v>776</v>
      </c>
      <c r="P188" t="s">
        <v>48</v>
      </c>
      <c r="Q188" t="s">
        <v>777</v>
      </c>
      <c r="R188" t="s">
        <v>778</v>
      </c>
    </row>
    <row r="189" spans="1:35" x14ac:dyDescent="0.2">
      <c r="A189" t="s">
        <v>1079</v>
      </c>
      <c r="B189">
        <f t="shared" si="13"/>
        <v>3.9032006245121001E-2</v>
      </c>
      <c r="C189">
        <f t="shared" si="14"/>
        <v>0.156128024980484</v>
      </c>
      <c r="D189">
        <v>1</v>
      </c>
      <c r="E189">
        <f t="shared" si="8"/>
        <v>0.19999999999999996</v>
      </c>
      <c r="F189" t="s">
        <v>1101</v>
      </c>
      <c r="G189" t="s">
        <v>72</v>
      </c>
      <c r="H189" t="s">
        <v>779</v>
      </c>
      <c r="I189" t="s">
        <v>780</v>
      </c>
      <c r="J189" t="s">
        <v>98</v>
      </c>
      <c r="K189" t="s">
        <v>781</v>
      </c>
      <c r="L189" t="s">
        <v>128</v>
      </c>
      <c r="M189" t="s">
        <v>48</v>
      </c>
      <c r="N189" t="s">
        <v>561</v>
      </c>
      <c r="O189" t="s">
        <v>57</v>
      </c>
      <c r="P189" t="s">
        <v>782</v>
      </c>
      <c r="Q189" t="s">
        <v>1</v>
      </c>
      <c r="R189" t="s">
        <v>783</v>
      </c>
    </row>
    <row r="190" spans="1:35" x14ac:dyDescent="0.2">
      <c r="A190" t="s">
        <v>1079</v>
      </c>
      <c r="B190">
        <f t="shared" si="13"/>
        <v>3.9032006245121001E-2</v>
      </c>
      <c r="C190">
        <f t="shared" si="14"/>
        <v>0.156128024980484</v>
      </c>
      <c r="D190">
        <v>0.90000000000000102</v>
      </c>
      <c r="E190">
        <f t="shared" si="8"/>
        <v>0.10000000000000098</v>
      </c>
      <c r="F190" t="s">
        <v>1101</v>
      </c>
      <c r="G190" t="s">
        <v>274</v>
      </c>
      <c r="H190" t="s">
        <v>151</v>
      </c>
      <c r="I190" t="s">
        <v>205</v>
      </c>
      <c r="J190" t="s">
        <v>52</v>
      </c>
      <c r="K190" t="s">
        <v>784</v>
      </c>
      <c r="L190" t="s">
        <v>52</v>
      </c>
      <c r="M190" t="s">
        <v>48</v>
      </c>
      <c r="N190" t="s">
        <v>449</v>
      </c>
      <c r="O190" t="s">
        <v>88</v>
      </c>
      <c r="P190" t="s">
        <v>68</v>
      </c>
      <c r="Q190" t="s">
        <v>268</v>
      </c>
      <c r="R190" t="s">
        <v>47</v>
      </c>
      <c r="S190" t="s">
        <v>85</v>
      </c>
      <c r="T190" t="s">
        <v>319</v>
      </c>
    </row>
    <row r="191" spans="1:35" x14ac:dyDescent="0.2">
      <c r="A191" t="s">
        <v>1079</v>
      </c>
      <c r="B191">
        <f t="shared" si="13"/>
        <v>3.9032006245121001E-2</v>
      </c>
      <c r="C191">
        <f t="shared" si="14"/>
        <v>0.156128024980484</v>
      </c>
      <c r="D191">
        <v>0.80000000000000104</v>
      </c>
      <c r="E191">
        <f t="shared" si="8"/>
        <v>9.9920072216264089E-16</v>
      </c>
      <c r="F191" t="s">
        <v>1101</v>
      </c>
      <c r="G191" t="s">
        <v>72</v>
      </c>
      <c r="H191" t="s">
        <v>785</v>
      </c>
      <c r="I191" t="s">
        <v>460</v>
      </c>
      <c r="J191" t="s">
        <v>67</v>
      </c>
      <c r="K191" t="s">
        <v>48</v>
      </c>
      <c r="L191" t="s">
        <v>53</v>
      </c>
      <c r="M191" t="s">
        <v>75</v>
      </c>
      <c r="N191" t="s">
        <v>786</v>
      </c>
      <c r="O191" t="s">
        <v>140</v>
      </c>
      <c r="P191" t="s">
        <v>48</v>
      </c>
      <c r="Q191" t="s">
        <v>497</v>
      </c>
      <c r="R191" t="s">
        <v>750</v>
      </c>
    </row>
    <row r="192" spans="1:35" x14ac:dyDescent="0.2">
      <c r="A192" t="s">
        <v>1079</v>
      </c>
      <c r="B192">
        <f t="shared" si="13"/>
        <v>3.9032006245121001E-2</v>
      </c>
      <c r="C192">
        <f t="shared" si="14"/>
        <v>0.156128024980484</v>
      </c>
      <c r="D192">
        <v>0.70000000000000095</v>
      </c>
      <c r="E192">
        <f t="shared" si="8"/>
        <v>-9.999999999999909E-2</v>
      </c>
      <c r="F192" t="s">
        <v>1101</v>
      </c>
      <c r="G192" t="s">
        <v>473</v>
      </c>
      <c r="H192" t="s">
        <v>340</v>
      </c>
      <c r="I192" t="s">
        <v>52</v>
      </c>
      <c r="J192" t="s">
        <v>524</v>
      </c>
      <c r="K192" t="s">
        <v>109</v>
      </c>
      <c r="L192" t="s">
        <v>48</v>
      </c>
      <c r="M192" t="s">
        <v>148</v>
      </c>
      <c r="N192" t="s">
        <v>787</v>
      </c>
      <c r="O192" t="s">
        <v>416</v>
      </c>
      <c r="P192" t="s">
        <v>496</v>
      </c>
      <c r="Q192" t="s">
        <v>140</v>
      </c>
      <c r="R192" t="s">
        <v>122</v>
      </c>
      <c r="S192" t="s">
        <v>383</v>
      </c>
    </row>
    <row r="193" spans="1:35" x14ac:dyDescent="0.2">
      <c r="A193" t="s">
        <v>1079</v>
      </c>
      <c r="B193">
        <f t="shared" si="13"/>
        <v>3.9032006245121001E-2</v>
      </c>
      <c r="C193">
        <f t="shared" si="14"/>
        <v>0.156128024980484</v>
      </c>
      <c r="D193">
        <v>0.6</v>
      </c>
      <c r="E193">
        <f t="shared" si="8"/>
        <v>-0.20000000000000007</v>
      </c>
      <c r="F193" t="s">
        <v>1101</v>
      </c>
      <c r="G193" t="s">
        <v>242</v>
      </c>
      <c r="H193" t="s">
        <v>353</v>
      </c>
      <c r="I193" t="s">
        <v>788</v>
      </c>
      <c r="J193" t="s">
        <v>70</v>
      </c>
      <c r="K193" t="s">
        <v>106</v>
      </c>
      <c r="L193" t="s">
        <v>48</v>
      </c>
      <c r="M193" t="s">
        <v>770</v>
      </c>
      <c r="N193" t="s">
        <v>158</v>
      </c>
      <c r="O193" t="s">
        <v>403</v>
      </c>
      <c r="P193" t="s">
        <v>448</v>
      </c>
    </row>
    <row r="194" spans="1:35" x14ac:dyDescent="0.2">
      <c r="A194" t="s">
        <v>1079</v>
      </c>
      <c r="B194">
        <f t="shared" si="13"/>
        <v>3.9032006245121001E-2</v>
      </c>
      <c r="C194">
        <f t="shared" si="14"/>
        <v>0.156128024980484</v>
      </c>
      <c r="D194">
        <v>0.5</v>
      </c>
      <c r="E194">
        <f t="shared" si="8"/>
        <v>-0.30000000000000004</v>
      </c>
      <c r="F194" t="s">
        <v>1101</v>
      </c>
      <c r="G194" t="s">
        <v>72</v>
      </c>
      <c r="H194" t="s">
        <v>431</v>
      </c>
      <c r="I194" t="s">
        <v>789</v>
      </c>
      <c r="J194" t="s">
        <v>48</v>
      </c>
      <c r="K194" t="s">
        <v>346</v>
      </c>
      <c r="L194" t="s">
        <v>308</v>
      </c>
      <c r="M194" t="s">
        <v>41</v>
      </c>
      <c r="N194" t="s">
        <v>406</v>
      </c>
      <c r="O194" t="s">
        <v>433</v>
      </c>
      <c r="P194" t="s">
        <v>140</v>
      </c>
      <c r="Q194" t="s">
        <v>309</v>
      </c>
      <c r="R194" t="s">
        <v>121</v>
      </c>
      <c r="S194" t="s">
        <v>48</v>
      </c>
      <c r="T194" t="s">
        <v>276</v>
      </c>
    </row>
    <row r="195" spans="1:35" x14ac:dyDescent="0.2">
      <c r="A195" t="s">
        <v>1079</v>
      </c>
      <c r="B195">
        <f t="shared" si="13"/>
        <v>3.9032006245121001E-2</v>
      </c>
      <c r="C195">
        <f t="shared" si="14"/>
        <v>0.156128024980484</v>
      </c>
      <c r="D195">
        <v>0.4</v>
      </c>
      <c r="E195">
        <f t="shared" si="8"/>
        <v>-0.4</v>
      </c>
      <c r="F195" t="s">
        <v>1101</v>
      </c>
      <c r="G195" t="s">
        <v>210</v>
      </c>
      <c r="H195" t="s">
        <v>733</v>
      </c>
      <c r="I195" t="s">
        <v>75</v>
      </c>
      <c r="J195" t="s">
        <v>790</v>
      </c>
      <c r="K195" t="s">
        <v>68</v>
      </c>
      <c r="L195" t="s">
        <v>337</v>
      </c>
      <c r="M195" t="s">
        <v>119</v>
      </c>
      <c r="N195" t="s">
        <v>52</v>
      </c>
      <c r="O195" t="s">
        <v>54</v>
      </c>
      <c r="P195" t="s">
        <v>334</v>
      </c>
      <c r="Q195" t="s">
        <v>791</v>
      </c>
    </row>
    <row r="196" spans="1:35" x14ac:dyDescent="0.2">
      <c r="A196" t="s">
        <v>1079</v>
      </c>
      <c r="B196">
        <f t="shared" si="13"/>
        <v>3.9032006245121001E-2</v>
      </c>
      <c r="C196">
        <f t="shared" si="14"/>
        <v>0.156128024980484</v>
      </c>
      <c r="D196">
        <v>0.3</v>
      </c>
      <c r="E196">
        <f t="shared" ref="E196:E241" si="15">D196-0.8</f>
        <v>-0.5</v>
      </c>
      <c r="F196" t="s">
        <v>1101</v>
      </c>
      <c r="G196" t="s">
        <v>182</v>
      </c>
      <c r="H196" t="s">
        <v>713</v>
      </c>
      <c r="I196" t="s">
        <v>782</v>
      </c>
      <c r="J196" t="s">
        <v>122</v>
      </c>
      <c r="K196" t="s">
        <v>148</v>
      </c>
      <c r="L196" t="s">
        <v>243</v>
      </c>
      <c r="M196" t="s">
        <v>128</v>
      </c>
      <c r="N196" t="s">
        <v>48</v>
      </c>
      <c r="O196" t="s">
        <v>792</v>
      </c>
      <c r="P196" t="s">
        <v>672</v>
      </c>
      <c r="Q196" t="s">
        <v>48</v>
      </c>
      <c r="R196" t="s">
        <v>256</v>
      </c>
      <c r="S196" t="s">
        <v>793</v>
      </c>
    </row>
    <row r="197" spans="1:35" x14ac:dyDescent="0.2">
      <c r="A197" t="s">
        <v>1079</v>
      </c>
      <c r="B197">
        <f t="shared" si="13"/>
        <v>3.9032006245121001E-2</v>
      </c>
      <c r="C197">
        <f t="shared" si="14"/>
        <v>0.156128024980484</v>
      </c>
      <c r="D197">
        <v>0.2</v>
      </c>
      <c r="E197">
        <f t="shared" si="15"/>
        <v>-0.60000000000000009</v>
      </c>
      <c r="F197" t="s">
        <v>1101</v>
      </c>
      <c r="G197" t="s">
        <v>72</v>
      </c>
      <c r="H197" t="s">
        <v>539</v>
      </c>
      <c r="I197" t="s">
        <v>121</v>
      </c>
      <c r="J197" t="s">
        <v>794</v>
      </c>
      <c r="K197" t="s">
        <v>795</v>
      </c>
      <c r="L197" t="s">
        <v>772</v>
      </c>
      <c r="M197" t="s">
        <v>276</v>
      </c>
      <c r="N197" t="s">
        <v>41</v>
      </c>
      <c r="O197" t="s">
        <v>85</v>
      </c>
      <c r="P197" t="s">
        <v>732</v>
      </c>
      <c r="Q197" t="s">
        <v>656</v>
      </c>
    </row>
    <row r="198" spans="1:35" x14ac:dyDescent="0.2">
      <c r="A198" t="s">
        <v>1079</v>
      </c>
      <c r="B198">
        <f t="shared" si="13"/>
        <v>3.9032006245121001E-2</v>
      </c>
      <c r="C198">
        <f t="shared" si="14"/>
        <v>0.156128024980484</v>
      </c>
      <c r="D198">
        <v>9.9999999999999895E-2</v>
      </c>
      <c r="E198">
        <f t="shared" si="15"/>
        <v>-0.70000000000000018</v>
      </c>
      <c r="F198" t="s">
        <v>1101</v>
      </c>
      <c r="G198" t="s">
        <v>796</v>
      </c>
      <c r="H198" t="s">
        <v>121</v>
      </c>
      <c r="I198" t="s">
        <v>797</v>
      </c>
      <c r="J198" t="s">
        <v>550</v>
      </c>
      <c r="K198" t="s">
        <v>68</v>
      </c>
      <c r="L198" t="s">
        <v>144</v>
      </c>
      <c r="M198" t="s">
        <v>176</v>
      </c>
      <c r="N198" t="s">
        <v>41</v>
      </c>
      <c r="O198" t="s">
        <v>465</v>
      </c>
      <c r="P198" t="s">
        <v>512</v>
      </c>
    </row>
    <row r="199" spans="1:35" x14ac:dyDescent="0.2">
      <c r="A199" t="s">
        <v>1079</v>
      </c>
      <c r="B199">
        <f t="shared" si="13"/>
        <v>3.9032006245121001E-2</v>
      </c>
      <c r="C199">
        <f t="shared" si="14"/>
        <v>0.156128024980484</v>
      </c>
      <c r="D199">
        <v>0</v>
      </c>
      <c r="E199">
        <f t="shared" si="15"/>
        <v>-0.8</v>
      </c>
      <c r="F199" t="s">
        <v>1101</v>
      </c>
      <c r="G199" t="s">
        <v>82</v>
      </c>
      <c r="H199" t="s">
        <v>798</v>
      </c>
      <c r="I199" t="s">
        <v>52</v>
      </c>
      <c r="J199" t="s">
        <v>799</v>
      </c>
      <c r="K199" t="s">
        <v>334</v>
      </c>
      <c r="L199" t="s">
        <v>121</v>
      </c>
      <c r="M199" t="s">
        <v>48</v>
      </c>
      <c r="N199" t="s">
        <v>535</v>
      </c>
      <c r="O199" t="s">
        <v>747</v>
      </c>
      <c r="P199" t="s">
        <v>800</v>
      </c>
      <c r="Q199" t="s">
        <v>440</v>
      </c>
    </row>
    <row r="200" spans="1:35" x14ac:dyDescent="0.2">
      <c r="A200" t="s">
        <v>1079</v>
      </c>
      <c r="B200">
        <f t="shared" si="13"/>
        <v>3.9032006245121001E-2</v>
      </c>
      <c r="C200">
        <f t="shared" si="14"/>
        <v>0.156128024980484</v>
      </c>
      <c r="D200">
        <v>-0.1</v>
      </c>
      <c r="E200">
        <f t="shared" si="15"/>
        <v>-0.9</v>
      </c>
      <c r="F200" t="s">
        <v>1101</v>
      </c>
      <c r="G200" t="s">
        <v>297</v>
      </c>
      <c r="H200" t="s">
        <v>312</v>
      </c>
      <c r="I200" t="s">
        <v>65</v>
      </c>
      <c r="J200" t="s">
        <v>415</v>
      </c>
      <c r="K200" t="s">
        <v>416</v>
      </c>
      <c r="L200" t="s">
        <v>151</v>
      </c>
      <c r="M200" t="s">
        <v>417</v>
      </c>
      <c r="N200" t="s">
        <v>418</v>
      </c>
      <c r="O200" t="s">
        <v>48</v>
      </c>
      <c r="P200" t="s">
        <v>419</v>
      </c>
      <c r="Q200" t="s">
        <v>801</v>
      </c>
      <c r="R200" t="s">
        <v>94</v>
      </c>
      <c r="S200" t="s">
        <v>224</v>
      </c>
    </row>
    <row r="201" spans="1:35" x14ac:dyDescent="0.2">
      <c r="A201" t="s">
        <v>1079</v>
      </c>
      <c r="B201">
        <f t="shared" si="13"/>
        <v>3.9032006245121001E-2</v>
      </c>
      <c r="C201">
        <f t="shared" si="14"/>
        <v>0.156128024980484</v>
      </c>
      <c r="D201">
        <v>-0.2</v>
      </c>
      <c r="E201">
        <f t="shared" si="15"/>
        <v>-1</v>
      </c>
      <c r="F201" t="s">
        <v>1101</v>
      </c>
      <c r="G201" t="s">
        <v>50</v>
      </c>
      <c r="H201" t="s">
        <v>127</v>
      </c>
      <c r="I201" t="s">
        <v>77</v>
      </c>
      <c r="J201" t="s">
        <v>128</v>
      </c>
      <c r="K201" t="s">
        <v>98</v>
      </c>
      <c r="L201" t="s">
        <v>319</v>
      </c>
      <c r="M201" t="s">
        <v>57</v>
      </c>
      <c r="N201" t="s">
        <v>662</v>
      </c>
      <c r="O201" t="s">
        <v>122</v>
      </c>
      <c r="P201" t="s">
        <v>177</v>
      </c>
      <c r="Q201" t="s">
        <v>48</v>
      </c>
      <c r="R201" t="s">
        <v>802</v>
      </c>
      <c r="S201" t="s">
        <v>301</v>
      </c>
    </row>
    <row r="202" spans="1:35" x14ac:dyDescent="0.2">
      <c r="A202" t="s">
        <v>1080</v>
      </c>
      <c r="B202">
        <f>1/46.62</f>
        <v>2.145002145002145E-2</v>
      </c>
      <c r="C202">
        <f>4/20.9</f>
        <v>0.19138755980861244</v>
      </c>
      <c r="D202">
        <v>1.7</v>
      </c>
      <c r="E202">
        <f t="shared" si="15"/>
        <v>0.89999999999999991</v>
      </c>
      <c r="F202" t="s">
        <v>1101</v>
      </c>
      <c r="G202" t="s">
        <v>804</v>
      </c>
      <c r="H202" t="s">
        <v>1</v>
      </c>
      <c r="I202" t="s">
        <v>505</v>
      </c>
      <c r="J202" t="s">
        <v>134</v>
      </c>
      <c r="K202" t="s">
        <v>128</v>
      </c>
      <c r="L202" t="s">
        <v>48</v>
      </c>
      <c r="M202" t="s">
        <v>805</v>
      </c>
      <c r="N202" t="s">
        <v>57</v>
      </c>
      <c r="O202" t="s">
        <v>45</v>
      </c>
      <c r="P202" t="s">
        <v>806</v>
      </c>
      <c r="Q202" t="s">
        <v>52</v>
      </c>
      <c r="R202" t="s">
        <v>135</v>
      </c>
      <c r="S202" t="s">
        <v>212</v>
      </c>
      <c r="T202" t="s">
        <v>317</v>
      </c>
      <c r="V202" t="s">
        <v>804</v>
      </c>
      <c r="W202" t="s">
        <v>1</v>
      </c>
      <c r="X202" t="s">
        <v>505</v>
      </c>
      <c r="Y202" t="s">
        <v>134</v>
      </c>
      <c r="Z202" t="s">
        <v>128</v>
      </c>
      <c r="AA202" t="s">
        <v>48</v>
      </c>
      <c r="AB202" t="s">
        <v>805</v>
      </c>
      <c r="AC202" t="s">
        <v>57</v>
      </c>
      <c r="AD202" t="s">
        <v>45</v>
      </c>
      <c r="AE202" t="s">
        <v>806</v>
      </c>
      <c r="AF202" t="s">
        <v>52</v>
      </c>
      <c r="AG202" t="s">
        <v>135</v>
      </c>
      <c r="AH202" t="s">
        <v>212</v>
      </c>
      <c r="AI202" t="s">
        <v>317</v>
      </c>
    </row>
    <row r="203" spans="1:35" x14ac:dyDescent="0.2">
      <c r="A203" t="s">
        <v>1080</v>
      </c>
      <c r="B203">
        <f t="shared" ref="B203:B221" si="16">1/46.62</f>
        <v>2.145002145002145E-2</v>
      </c>
      <c r="C203">
        <f t="shared" ref="C203:C221" si="17">4/20.9</f>
        <v>0.19138755980861244</v>
      </c>
      <c r="D203">
        <v>1.6</v>
      </c>
      <c r="E203">
        <f t="shared" si="15"/>
        <v>0.8</v>
      </c>
      <c r="F203" t="s">
        <v>1101</v>
      </c>
      <c r="G203" t="s">
        <v>50</v>
      </c>
      <c r="H203" t="s">
        <v>119</v>
      </c>
      <c r="I203" t="s">
        <v>155</v>
      </c>
      <c r="J203" t="s">
        <v>807</v>
      </c>
      <c r="K203" t="s">
        <v>52</v>
      </c>
      <c r="L203" t="s">
        <v>109</v>
      </c>
      <c r="M203" t="s">
        <v>177</v>
      </c>
      <c r="N203" t="s">
        <v>88</v>
      </c>
      <c r="O203" t="s">
        <v>131</v>
      </c>
      <c r="P203" t="s">
        <v>119</v>
      </c>
      <c r="Q203" t="s">
        <v>586</v>
      </c>
      <c r="R203" t="s">
        <v>48</v>
      </c>
      <c r="S203" t="s">
        <v>290</v>
      </c>
      <c r="V203" t="s">
        <v>50</v>
      </c>
      <c r="W203" t="s">
        <v>119</v>
      </c>
      <c r="X203" t="s">
        <v>155</v>
      </c>
      <c r="Z203" t="s">
        <v>52</v>
      </c>
      <c r="AA203" t="s">
        <v>109</v>
      </c>
      <c r="AB203" t="s">
        <v>177</v>
      </c>
      <c r="AE203" t="s">
        <v>119</v>
      </c>
      <c r="AF203" t="s">
        <v>586</v>
      </c>
      <c r="AG203" t="s">
        <v>48</v>
      </c>
    </row>
    <row r="204" spans="1:35" x14ac:dyDescent="0.2">
      <c r="A204" t="s">
        <v>1080</v>
      </c>
      <c r="B204">
        <f t="shared" si="16"/>
        <v>2.145002145002145E-2</v>
      </c>
      <c r="C204">
        <f t="shared" si="17"/>
        <v>0.19138755980861244</v>
      </c>
      <c r="D204">
        <v>1.5</v>
      </c>
      <c r="E204">
        <f t="shared" si="15"/>
        <v>0.7</v>
      </c>
      <c r="F204" t="s">
        <v>1101</v>
      </c>
      <c r="G204" t="s">
        <v>72</v>
      </c>
      <c r="H204" t="s">
        <v>808</v>
      </c>
      <c r="I204" t="s">
        <v>809</v>
      </c>
      <c r="J204" t="s">
        <v>128</v>
      </c>
      <c r="K204" t="s">
        <v>109</v>
      </c>
      <c r="L204" t="s">
        <v>88</v>
      </c>
      <c r="M204" t="s">
        <v>68</v>
      </c>
      <c r="N204" t="s">
        <v>496</v>
      </c>
      <c r="O204" t="s">
        <v>480</v>
      </c>
      <c r="P204" t="s">
        <v>810</v>
      </c>
      <c r="Q204" t="s">
        <v>52</v>
      </c>
      <c r="R204" t="s">
        <v>48</v>
      </c>
      <c r="S204" t="s">
        <v>99</v>
      </c>
      <c r="V204" t="s">
        <v>72</v>
      </c>
      <c r="Y204" t="s">
        <v>128</v>
      </c>
      <c r="Z204" t="s">
        <v>109</v>
      </c>
    </row>
    <row r="205" spans="1:35" x14ac:dyDescent="0.2">
      <c r="A205" t="s">
        <v>1080</v>
      </c>
      <c r="B205">
        <f t="shared" si="16"/>
        <v>2.145002145002145E-2</v>
      </c>
      <c r="C205">
        <f t="shared" si="17"/>
        <v>0.19138755980861244</v>
      </c>
      <c r="D205">
        <v>1.4</v>
      </c>
      <c r="E205">
        <f t="shared" si="15"/>
        <v>0.59999999999999987</v>
      </c>
      <c r="F205" t="s">
        <v>1101</v>
      </c>
      <c r="G205" t="s">
        <v>72</v>
      </c>
      <c r="H205" t="s">
        <v>778</v>
      </c>
      <c r="I205" t="s">
        <v>75</v>
      </c>
      <c r="J205" t="s">
        <v>1</v>
      </c>
      <c r="K205" t="s">
        <v>265</v>
      </c>
      <c r="L205" t="s">
        <v>811</v>
      </c>
      <c r="M205" t="s">
        <v>154</v>
      </c>
      <c r="N205" t="s">
        <v>812</v>
      </c>
      <c r="O205" t="s">
        <v>48</v>
      </c>
      <c r="P205" t="s">
        <v>813</v>
      </c>
      <c r="Q205" t="s">
        <v>75</v>
      </c>
      <c r="R205" t="s">
        <v>469</v>
      </c>
      <c r="V205" t="s">
        <v>72</v>
      </c>
    </row>
    <row r="206" spans="1:35" x14ac:dyDescent="0.2">
      <c r="A206" t="s">
        <v>1080</v>
      </c>
      <c r="B206">
        <f t="shared" si="16"/>
        <v>2.145002145002145E-2</v>
      </c>
      <c r="C206">
        <f t="shared" si="17"/>
        <v>0.19138755980861244</v>
      </c>
      <c r="D206">
        <v>1.3</v>
      </c>
      <c r="E206">
        <f t="shared" si="15"/>
        <v>0.5</v>
      </c>
      <c r="F206" t="s">
        <v>1101</v>
      </c>
      <c r="G206" t="s">
        <v>814</v>
      </c>
      <c r="H206" t="s">
        <v>815</v>
      </c>
      <c r="I206" t="s">
        <v>1</v>
      </c>
      <c r="J206" t="s">
        <v>276</v>
      </c>
      <c r="K206" t="s">
        <v>48</v>
      </c>
      <c r="L206" t="s">
        <v>162</v>
      </c>
      <c r="M206" t="s">
        <v>41</v>
      </c>
      <c r="N206" t="s">
        <v>48</v>
      </c>
      <c r="O206" t="s">
        <v>816</v>
      </c>
      <c r="P206" t="s">
        <v>817</v>
      </c>
      <c r="Q206" t="s">
        <v>158</v>
      </c>
      <c r="R206" t="s">
        <v>48</v>
      </c>
      <c r="S206" t="s">
        <v>476</v>
      </c>
    </row>
    <row r="207" spans="1:35" x14ac:dyDescent="0.2">
      <c r="A207" t="s">
        <v>1080</v>
      </c>
      <c r="B207">
        <f t="shared" si="16"/>
        <v>2.145002145002145E-2</v>
      </c>
      <c r="C207">
        <f t="shared" si="17"/>
        <v>0.19138755980861244</v>
      </c>
      <c r="D207">
        <v>1.2</v>
      </c>
      <c r="E207">
        <f t="shared" si="15"/>
        <v>0.39999999999999991</v>
      </c>
      <c r="F207" t="s">
        <v>1101</v>
      </c>
      <c r="G207" t="s">
        <v>473</v>
      </c>
      <c r="H207" t="s">
        <v>64</v>
      </c>
      <c r="I207" t="s">
        <v>65</v>
      </c>
      <c r="J207" t="s">
        <v>56</v>
      </c>
      <c r="K207" t="s">
        <v>77</v>
      </c>
      <c r="L207" t="s">
        <v>67</v>
      </c>
      <c r="M207" t="s">
        <v>130</v>
      </c>
      <c r="N207" t="s">
        <v>306</v>
      </c>
      <c r="O207" t="s">
        <v>94</v>
      </c>
      <c r="P207" t="s">
        <v>416</v>
      </c>
      <c r="Q207" t="s">
        <v>119</v>
      </c>
      <c r="R207" t="s">
        <v>818</v>
      </c>
      <c r="S207" t="s">
        <v>819</v>
      </c>
    </row>
    <row r="208" spans="1:35" x14ac:dyDescent="0.2">
      <c r="A208" t="s">
        <v>1080</v>
      </c>
      <c r="B208">
        <f t="shared" si="16"/>
        <v>2.145002145002145E-2</v>
      </c>
      <c r="C208">
        <f t="shared" si="17"/>
        <v>0.19138755980861244</v>
      </c>
      <c r="D208">
        <v>1.1000000000000001</v>
      </c>
      <c r="E208">
        <f t="shared" si="15"/>
        <v>0.30000000000000004</v>
      </c>
      <c r="F208" t="s">
        <v>1101</v>
      </c>
      <c r="G208" t="s">
        <v>274</v>
      </c>
      <c r="H208" t="s">
        <v>75</v>
      </c>
      <c r="I208" t="s">
        <v>1</v>
      </c>
      <c r="J208" t="s">
        <v>275</v>
      </c>
      <c r="K208" t="s">
        <v>276</v>
      </c>
      <c r="L208" t="s">
        <v>154</v>
      </c>
      <c r="M208" t="s">
        <v>820</v>
      </c>
      <c r="N208" t="s">
        <v>119</v>
      </c>
      <c r="O208" t="s">
        <v>440</v>
      </c>
      <c r="P208" t="s">
        <v>821</v>
      </c>
      <c r="Q208" t="s">
        <v>121</v>
      </c>
      <c r="R208" t="s">
        <v>822</v>
      </c>
    </row>
    <row r="209" spans="1:34" x14ac:dyDescent="0.2">
      <c r="A209" t="s">
        <v>1080</v>
      </c>
      <c r="B209">
        <f t="shared" si="16"/>
        <v>2.145002145002145E-2</v>
      </c>
      <c r="C209">
        <f t="shared" si="17"/>
        <v>0.19138755980861244</v>
      </c>
      <c r="D209">
        <v>1</v>
      </c>
      <c r="E209">
        <f t="shared" si="15"/>
        <v>0.19999999999999996</v>
      </c>
      <c r="F209" t="s">
        <v>1101</v>
      </c>
      <c r="G209" t="s">
        <v>82</v>
      </c>
      <c r="H209" t="s">
        <v>312</v>
      </c>
      <c r="I209" t="s">
        <v>65</v>
      </c>
      <c r="J209" t="s">
        <v>504</v>
      </c>
      <c r="K209" t="s">
        <v>440</v>
      </c>
      <c r="L209" t="s">
        <v>334</v>
      </c>
      <c r="M209" t="s">
        <v>823</v>
      </c>
      <c r="N209" t="s">
        <v>140</v>
      </c>
      <c r="O209" t="s">
        <v>109</v>
      </c>
      <c r="P209" t="s">
        <v>52</v>
      </c>
      <c r="Q209" t="s">
        <v>107</v>
      </c>
      <c r="R209" t="s">
        <v>47</v>
      </c>
      <c r="S209" t="s">
        <v>85</v>
      </c>
      <c r="T209" t="s">
        <v>813</v>
      </c>
    </row>
    <row r="210" spans="1:34" x14ac:dyDescent="0.2">
      <c r="A210" t="s">
        <v>1080</v>
      </c>
      <c r="B210">
        <f t="shared" si="16"/>
        <v>2.145002145002145E-2</v>
      </c>
      <c r="C210">
        <f t="shared" si="17"/>
        <v>0.19138755980861244</v>
      </c>
      <c r="D210">
        <v>0.90000000000000102</v>
      </c>
      <c r="E210">
        <f t="shared" si="15"/>
        <v>0.10000000000000098</v>
      </c>
      <c r="F210" t="s">
        <v>1101</v>
      </c>
      <c r="G210" t="s">
        <v>216</v>
      </c>
      <c r="H210" t="s">
        <v>151</v>
      </c>
      <c r="I210" t="s">
        <v>1</v>
      </c>
      <c r="J210" t="s">
        <v>285</v>
      </c>
      <c r="K210" t="s">
        <v>824</v>
      </c>
      <c r="L210" t="s">
        <v>52</v>
      </c>
      <c r="M210" t="s">
        <v>825</v>
      </c>
      <c r="N210" t="s">
        <v>245</v>
      </c>
      <c r="O210" t="s">
        <v>101</v>
      </c>
      <c r="P210" t="s">
        <v>826</v>
      </c>
      <c r="Q210" t="s">
        <v>48</v>
      </c>
      <c r="R210" t="s">
        <v>130</v>
      </c>
    </row>
    <row r="211" spans="1:34" x14ac:dyDescent="0.2">
      <c r="A211" t="s">
        <v>1080</v>
      </c>
      <c r="B211">
        <f t="shared" si="16"/>
        <v>2.145002145002145E-2</v>
      </c>
      <c r="C211">
        <f t="shared" si="17"/>
        <v>0.19138755980861244</v>
      </c>
      <c r="D211">
        <v>0.80000000000000104</v>
      </c>
      <c r="E211">
        <f t="shared" si="15"/>
        <v>9.9920072216264089E-16</v>
      </c>
      <c r="F211" t="s">
        <v>1101</v>
      </c>
      <c r="G211" t="s">
        <v>297</v>
      </c>
      <c r="H211" t="s">
        <v>443</v>
      </c>
      <c r="I211" t="s">
        <v>67</v>
      </c>
      <c r="J211" t="s">
        <v>101</v>
      </c>
      <c r="K211" t="s">
        <v>44</v>
      </c>
      <c r="L211" t="s">
        <v>45</v>
      </c>
      <c r="M211" t="s">
        <v>523</v>
      </c>
      <c r="N211" t="s">
        <v>52</v>
      </c>
      <c r="O211" t="s">
        <v>524</v>
      </c>
      <c r="P211" t="s">
        <v>48</v>
      </c>
      <c r="Q211" t="s">
        <v>395</v>
      </c>
      <c r="R211" t="s">
        <v>52</v>
      </c>
      <c r="S211" t="s">
        <v>186</v>
      </c>
      <c r="T211" t="s">
        <v>235</v>
      </c>
    </row>
    <row r="212" spans="1:34" x14ac:dyDescent="0.2">
      <c r="A212" t="s">
        <v>1080</v>
      </c>
      <c r="B212">
        <f t="shared" si="16"/>
        <v>2.145002145002145E-2</v>
      </c>
      <c r="C212">
        <f t="shared" si="17"/>
        <v>0.19138755980861244</v>
      </c>
      <c r="D212">
        <v>0.70000000000000095</v>
      </c>
      <c r="E212">
        <f t="shared" si="15"/>
        <v>-9.999999999999909E-2</v>
      </c>
      <c r="F212" t="s">
        <v>1101</v>
      </c>
      <c r="G212" t="s">
        <v>82</v>
      </c>
      <c r="H212" t="s">
        <v>193</v>
      </c>
      <c r="I212" t="s">
        <v>437</v>
      </c>
      <c r="J212" t="s">
        <v>67</v>
      </c>
      <c r="K212" t="s">
        <v>48</v>
      </c>
      <c r="L212" t="s">
        <v>452</v>
      </c>
      <c r="M212" t="s">
        <v>507</v>
      </c>
      <c r="N212" t="s">
        <v>52</v>
      </c>
      <c r="O212" t="s">
        <v>45</v>
      </c>
      <c r="P212" t="s">
        <v>173</v>
      </c>
      <c r="Q212" t="s">
        <v>827</v>
      </c>
      <c r="R212" t="s">
        <v>1</v>
      </c>
      <c r="S212" t="s">
        <v>750</v>
      </c>
    </row>
    <row r="213" spans="1:34" x14ac:dyDescent="0.2">
      <c r="A213" t="s">
        <v>1080</v>
      </c>
      <c r="B213">
        <f t="shared" si="16"/>
        <v>2.145002145002145E-2</v>
      </c>
      <c r="C213">
        <f t="shared" si="17"/>
        <v>0.19138755980861244</v>
      </c>
      <c r="D213">
        <v>0.6</v>
      </c>
      <c r="E213">
        <f t="shared" si="15"/>
        <v>-0.20000000000000007</v>
      </c>
      <c r="F213" t="s">
        <v>1101</v>
      </c>
      <c r="G213" t="s">
        <v>72</v>
      </c>
      <c r="H213" t="s">
        <v>828</v>
      </c>
      <c r="I213" t="s">
        <v>203</v>
      </c>
      <c r="J213" t="s">
        <v>829</v>
      </c>
      <c r="K213" t="s">
        <v>42</v>
      </c>
      <c r="L213" t="s">
        <v>463</v>
      </c>
      <c r="M213" t="s">
        <v>245</v>
      </c>
      <c r="N213" t="s">
        <v>85</v>
      </c>
      <c r="O213" t="s">
        <v>539</v>
      </c>
      <c r="P213" t="s">
        <v>830</v>
      </c>
      <c r="Q213" t="s">
        <v>77</v>
      </c>
    </row>
    <row r="214" spans="1:34" x14ac:dyDescent="0.2">
      <c r="A214" t="s">
        <v>1080</v>
      </c>
      <c r="B214">
        <f t="shared" si="16"/>
        <v>2.145002145002145E-2</v>
      </c>
      <c r="C214">
        <f t="shared" si="17"/>
        <v>0.19138755980861244</v>
      </c>
      <c r="D214">
        <v>0.5</v>
      </c>
      <c r="E214">
        <f t="shared" si="15"/>
        <v>-0.30000000000000004</v>
      </c>
      <c r="F214" t="s">
        <v>1101</v>
      </c>
      <c r="G214" t="s">
        <v>371</v>
      </c>
      <c r="H214" t="s">
        <v>461</v>
      </c>
      <c r="I214" t="s">
        <v>465</v>
      </c>
      <c r="J214" t="s">
        <v>262</v>
      </c>
      <c r="K214" t="s">
        <v>176</v>
      </c>
      <c r="L214" t="s">
        <v>97</v>
      </c>
      <c r="M214" t="s">
        <v>831</v>
      </c>
      <c r="N214" t="s">
        <v>48</v>
      </c>
      <c r="O214" t="s">
        <v>832</v>
      </c>
      <c r="P214" t="s">
        <v>511</v>
      </c>
      <c r="Q214" t="s">
        <v>135</v>
      </c>
      <c r="R214" t="s">
        <v>41</v>
      </c>
    </row>
    <row r="215" spans="1:34" x14ac:dyDescent="0.2">
      <c r="A215" t="s">
        <v>1080</v>
      </c>
      <c r="B215">
        <f t="shared" si="16"/>
        <v>2.145002145002145E-2</v>
      </c>
      <c r="C215">
        <f t="shared" si="17"/>
        <v>0.19138755980861244</v>
      </c>
      <c r="D215">
        <v>0.4</v>
      </c>
      <c r="E215">
        <f t="shared" si="15"/>
        <v>-0.4</v>
      </c>
      <c r="F215" t="s">
        <v>1101</v>
      </c>
      <c r="G215" t="s">
        <v>269</v>
      </c>
      <c r="H215" t="s">
        <v>236</v>
      </c>
      <c r="I215" t="s">
        <v>109</v>
      </c>
      <c r="J215" t="s">
        <v>193</v>
      </c>
      <c r="K215" t="s">
        <v>48</v>
      </c>
      <c r="L215" t="s">
        <v>718</v>
      </c>
      <c r="M215" t="s">
        <v>833</v>
      </c>
      <c r="N215" t="s">
        <v>48</v>
      </c>
      <c r="O215" t="s">
        <v>834</v>
      </c>
      <c r="P215" t="s">
        <v>119</v>
      </c>
      <c r="Q215" t="s">
        <v>835</v>
      </c>
    </row>
    <row r="216" spans="1:34" x14ac:dyDescent="0.2">
      <c r="A216" t="s">
        <v>1080</v>
      </c>
      <c r="B216">
        <f t="shared" si="16"/>
        <v>2.145002145002145E-2</v>
      </c>
      <c r="C216">
        <f t="shared" si="17"/>
        <v>0.19138755980861244</v>
      </c>
      <c r="D216">
        <v>0.3</v>
      </c>
      <c r="E216">
        <f t="shared" si="15"/>
        <v>-0.5</v>
      </c>
      <c r="F216" t="s">
        <v>1101</v>
      </c>
      <c r="G216" t="s">
        <v>50</v>
      </c>
      <c r="H216" t="s">
        <v>127</v>
      </c>
      <c r="I216" t="s">
        <v>77</v>
      </c>
      <c r="J216" t="s">
        <v>128</v>
      </c>
      <c r="K216" t="s">
        <v>98</v>
      </c>
      <c r="L216" t="s">
        <v>319</v>
      </c>
      <c r="M216" t="s">
        <v>57</v>
      </c>
      <c r="N216" t="s">
        <v>662</v>
      </c>
      <c r="O216" t="s">
        <v>122</v>
      </c>
      <c r="P216" t="s">
        <v>177</v>
      </c>
      <c r="Q216" t="s">
        <v>48</v>
      </c>
      <c r="R216" t="s">
        <v>802</v>
      </c>
      <c r="S216" t="s">
        <v>836</v>
      </c>
    </row>
    <row r="217" spans="1:34" x14ac:dyDescent="0.2">
      <c r="A217" t="s">
        <v>1080</v>
      </c>
      <c r="B217">
        <f t="shared" si="16"/>
        <v>2.145002145002145E-2</v>
      </c>
      <c r="C217">
        <f t="shared" si="17"/>
        <v>0.19138755980861244</v>
      </c>
      <c r="D217">
        <v>0.2</v>
      </c>
      <c r="E217">
        <f t="shared" si="15"/>
        <v>-0.60000000000000009</v>
      </c>
      <c r="F217" t="s">
        <v>1101</v>
      </c>
      <c r="G217" t="s">
        <v>269</v>
      </c>
      <c r="H217" t="s">
        <v>438</v>
      </c>
      <c r="I217" t="s">
        <v>837</v>
      </c>
      <c r="J217" t="s">
        <v>52</v>
      </c>
      <c r="K217" t="s">
        <v>261</v>
      </c>
      <c r="L217" t="s">
        <v>101</v>
      </c>
      <c r="M217" t="s">
        <v>650</v>
      </c>
      <c r="N217" t="s">
        <v>465</v>
      </c>
      <c r="O217" t="s">
        <v>84</v>
      </c>
      <c r="P217" t="s">
        <v>136</v>
      </c>
      <c r="Q217" t="s">
        <v>42</v>
      </c>
      <c r="R217" t="s">
        <v>750</v>
      </c>
    </row>
    <row r="218" spans="1:34" x14ac:dyDescent="0.2">
      <c r="A218" t="s">
        <v>1080</v>
      </c>
      <c r="B218">
        <f t="shared" si="16"/>
        <v>2.145002145002145E-2</v>
      </c>
      <c r="C218">
        <f t="shared" si="17"/>
        <v>0.19138755980861244</v>
      </c>
      <c r="D218">
        <v>9.9999999999999895E-2</v>
      </c>
      <c r="E218">
        <f t="shared" si="15"/>
        <v>-0.70000000000000018</v>
      </c>
      <c r="F218" t="s">
        <v>1101</v>
      </c>
      <c r="G218" t="s">
        <v>82</v>
      </c>
      <c r="H218" t="s">
        <v>586</v>
      </c>
      <c r="I218" t="s">
        <v>465</v>
      </c>
      <c r="J218" t="s">
        <v>398</v>
      </c>
      <c r="K218" t="s">
        <v>838</v>
      </c>
      <c r="L218" t="s">
        <v>52</v>
      </c>
      <c r="M218" t="s">
        <v>48</v>
      </c>
      <c r="N218" t="s">
        <v>839</v>
      </c>
      <c r="O218" t="s">
        <v>177</v>
      </c>
      <c r="P218" t="s">
        <v>48</v>
      </c>
      <c r="Q218" t="s">
        <v>840</v>
      </c>
    </row>
    <row r="219" spans="1:34" x14ac:dyDescent="0.2">
      <c r="A219" t="s">
        <v>1080</v>
      </c>
      <c r="B219">
        <f t="shared" si="16"/>
        <v>2.145002145002145E-2</v>
      </c>
      <c r="C219">
        <f t="shared" si="17"/>
        <v>0.19138755980861244</v>
      </c>
      <c r="D219">
        <v>0</v>
      </c>
      <c r="E219">
        <f t="shared" si="15"/>
        <v>-0.8</v>
      </c>
      <c r="F219" t="s">
        <v>1101</v>
      </c>
      <c r="G219" t="s">
        <v>841</v>
      </c>
      <c r="H219" t="s">
        <v>319</v>
      </c>
      <c r="I219" t="s">
        <v>75</v>
      </c>
      <c r="J219" t="s">
        <v>128</v>
      </c>
      <c r="K219" t="s">
        <v>48</v>
      </c>
      <c r="L219" t="s">
        <v>419</v>
      </c>
      <c r="M219" t="s">
        <v>842</v>
      </c>
      <c r="N219" t="s">
        <v>94</v>
      </c>
      <c r="O219" t="s">
        <v>186</v>
      </c>
      <c r="P219" t="s">
        <v>397</v>
      </c>
      <c r="Q219" t="s">
        <v>510</v>
      </c>
    </row>
    <row r="220" spans="1:34" x14ac:dyDescent="0.2">
      <c r="A220" t="s">
        <v>1080</v>
      </c>
      <c r="B220">
        <f t="shared" si="16"/>
        <v>2.145002145002145E-2</v>
      </c>
      <c r="C220">
        <f t="shared" si="17"/>
        <v>0.19138755980861244</v>
      </c>
      <c r="D220">
        <v>-0.1</v>
      </c>
      <c r="E220">
        <f t="shared" si="15"/>
        <v>-0.9</v>
      </c>
      <c r="F220" t="s">
        <v>1101</v>
      </c>
      <c r="G220" t="s">
        <v>843</v>
      </c>
      <c r="H220" t="s">
        <v>844</v>
      </c>
      <c r="I220" t="s">
        <v>85</v>
      </c>
      <c r="J220" t="s">
        <v>148</v>
      </c>
      <c r="K220" t="s">
        <v>845</v>
      </c>
      <c r="L220" t="s">
        <v>68</v>
      </c>
      <c r="M220" t="s">
        <v>200</v>
      </c>
      <c r="N220" t="s">
        <v>158</v>
      </c>
      <c r="O220" t="s">
        <v>48</v>
      </c>
      <c r="P220" t="s">
        <v>452</v>
      </c>
      <c r="Q220" t="s">
        <v>94</v>
      </c>
      <c r="R220" t="s">
        <v>55</v>
      </c>
      <c r="S220" t="s">
        <v>94</v>
      </c>
      <c r="T220" t="s">
        <v>68</v>
      </c>
      <c r="U220" t="s">
        <v>144</v>
      </c>
    </row>
    <row r="221" spans="1:34" x14ac:dyDescent="0.2">
      <c r="A221" t="s">
        <v>1080</v>
      </c>
      <c r="B221">
        <f t="shared" si="16"/>
        <v>2.145002145002145E-2</v>
      </c>
      <c r="C221">
        <f t="shared" si="17"/>
        <v>0.19138755980861244</v>
      </c>
      <c r="D221">
        <v>-0.2</v>
      </c>
      <c r="E221">
        <f t="shared" si="15"/>
        <v>-1</v>
      </c>
      <c r="F221" t="s">
        <v>1101</v>
      </c>
      <c r="G221" t="s">
        <v>846</v>
      </c>
      <c r="H221" t="s">
        <v>101</v>
      </c>
      <c r="I221" t="s">
        <v>83</v>
      </c>
      <c r="J221" t="s">
        <v>70</v>
      </c>
      <c r="K221" t="s">
        <v>259</v>
      </c>
      <c r="L221" t="s">
        <v>332</v>
      </c>
      <c r="M221" t="s">
        <v>68</v>
      </c>
      <c r="N221" t="s">
        <v>104</v>
      </c>
      <c r="O221" t="s">
        <v>54</v>
      </c>
      <c r="P221" t="s">
        <v>1</v>
      </c>
      <c r="Q221" t="s">
        <v>847</v>
      </c>
      <c r="R221" t="s">
        <v>249</v>
      </c>
    </row>
    <row r="222" spans="1:34" x14ac:dyDescent="0.2">
      <c r="A222" t="s">
        <v>1081</v>
      </c>
      <c r="B222">
        <f>1/2.3</f>
        <v>0.43478260869565222</v>
      </c>
      <c r="C222">
        <f>1/16/2.3</f>
        <v>2.7173913043478264E-2</v>
      </c>
      <c r="D222">
        <v>1.7</v>
      </c>
      <c r="E222">
        <f t="shared" si="15"/>
        <v>0.89999999999999991</v>
      </c>
      <c r="F222" t="s">
        <v>1101</v>
      </c>
      <c r="G222" t="s">
        <v>82</v>
      </c>
      <c r="H222" t="s">
        <v>193</v>
      </c>
      <c r="I222" t="s">
        <v>849</v>
      </c>
      <c r="J222" t="s">
        <v>88</v>
      </c>
      <c r="K222" t="s">
        <v>416</v>
      </c>
      <c r="L222" t="s">
        <v>850</v>
      </c>
      <c r="M222" t="s">
        <v>851</v>
      </c>
      <c r="N222" t="s">
        <v>174</v>
      </c>
      <c r="O222" t="s">
        <v>57</v>
      </c>
      <c r="P222" t="s">
        <v>786</v>
      </c>
      <c r="Q222" t="s">
        <v>122</v>
      </c>
      <c r="R222" t="s">
        <v>852</v>
      </c>
      <c r="V222" t="s">
        <v>82</v>
      </c>
      <c r="W222" t="s">
        <v>193</v>
      </c>
      <c r="X222" t="s">
        <v>849</v>
      </c>
      <c r="Y222" t="s">
        <v>88</v>
      </c>
      <c r="Z222" t="s">
        <v>416</v>
      </c>
      <c r="AA222" t="s">
        <v>850</v>
      </c>
      <c r="AB222" t="s">
        <v>851</v>
      </c>
      <c r="AC222" t="s">
        <v>174</v>
      </c>
      <c r="AD222" t="s">
        <v>57</v>
      </c>
      <c r="AE222" t="s">
        <v>786</v>
      </c>
      <c r="AF222" t="s">
        <v>122</v>
      </c>
      <c r="AG222" t="s">
        <v>852</v>
      </c>
    </row>
    <row r="223" spans="1:34" x14ac:dyDescent="0.2">
      <c r="A223" t="s">
        <v>1081</v>
      </c>
      <c r="B223">
        <f t="shared" ref="B223:B241" si="18">1/2.3</f>
        <v>0.43478260869565222</v>
      </c>
      <c r="C223">
        <f t="shared" ref="C223:C241" si="19">1/16/2.3</f>
        <v>2.7173913043478264E-2</v>
      </c>
      <c r="D223">
        <v>1.6</v>
      </c>
      <c r="E223">
        <f t="shared" si="15"/>
        <v>0.8</v>
      </c>
      <c r="F223" t="s">
        <v>1101</v>
      </c>
      <c r="G223" t="s">
        <v>72</v>
      </c>
      <c r="H223" t="s">
        <v>853</v>
      </c>
      <c r="I223" t="s">
        <v>854</v>
      </c>
      <c r="J223" t="s">
        <v>390</v>
      </c>
      <c r="K223" t="s">
        <v>815</v>
      </c>
      <c r="L223" t="s">
        <v>245</v>
      </c>
      <c r="M223" t="s">
        <v>68</v>
      </c>
      <c r="N223" t="s">
        <v>193</v>
      </c>
      <c r="O223" t="s">
        <v>855</v>
      </c>
      <c r="P223" t="s">
        <v>52</v>
      </c>
      <c r="Q223" t="s">
        <v>399</v>
      </c>
      <c r="R223" t="s">
        <v>63</v>
      </c>
      <c r="S223" t="s">
        <v>77</v>
      </c>
      <c r="V223" t="s">
        <v>72</v>
      </c>
      <c r="W223" t="s">
        <v>853</v>
      </c>
      <c r="X223" t="s">
        <v>854</v>
      </c>
      <c r="Y223" t="s">
        <v>390</v>
      </c>
      <c r="Z223" t="s">
        <v>815</v>
      </c>
      <c r="AA223" t="s">
        <v>245</v>
      </c>
      <c r="AB223" t="s">
        <v>68</v>
      </c>
      <c r="AC223" t="s">
        <v>193</v>
      </c>
      <c r="AD223" t="s">
        <v>855</v>
      </c>
      <c r="AE223" t="s">
        <v>52</v>
      </c>
      <c r="AF223" t="s">
        <v>399</v>
      </c>
      <c r="AG223" t="s">
        <v>63</v>
      </c>
      <c r="AH223" t="s">
        <v>77</v>
      </c>
    </row>
    <row r="224" spans="1:34" x14ac:dyDescent="0.2">
      <c r="A224" t="s">
        <v>1081</v>
      </c>
      <c r="B224">
        <f t="shared" si="18"/>
        <v>0.43478260869565222</v>
      </c>
      <c r="C224">
        <f t="shared" si="19"/>
        <v>2.7173913043478264E-2</v>
      </c>
      <c r="D224">
        <v>1.5</v>
      </c>
      <c r="E224">
        <f t="shared" si="15"/>
        <v>0.7</v>
      </c>
      <c r="F224" t="s">
        <v>1101</v>
      </c>
      <c r="G224" t="s">
        <v>72</v>
      </c>
      <c r="H224" t="s">
        <v>856</v>
      </c>
      <c r="I224" t="s">
        <v>857</v>
      </c>
      <c r="J224" t="s">
        <v>48</v>
      </c>
      <c r="K224" t="s">
        <v>858</v>
      </c>
      <c r="L224" t="s">
        <v>859</v>
      </c>
      <c r="M224" t="s">
        <v>77</v>
      </c>
      <c r="N224" t="s">
        <v>47</v>
      </c>
      <c r="O224" t="s">
        <v>860</v>
      </c>
      <c r="P224" t="s">
        <v>861</v>
      </c>
      <c r="Q224" t="s">
        <v>121</v>
      </c>
      <c r="R224" t="s">
        <v>862</v>
      </c>
      <c r="V224" t="s">
        <v>72</v>
      </c>
      <c r="W224" t="s">
        <v>856</v>
      </c>
      <c r="X224" t="s">
        <v>857</v>
      </c>
      <c r="Y224" t="s">
        <v>48</v>
      </c>
      <c r="Z224" t="s">
        <v>858</v>
      </c>
      <c r="AA224" t="s">
        <v>859</v>
      </c>
      <c r="AB224" t="s">
        <v>77</v>
      </c>
      <c r="AC224" t="s">
        <v>47</v>
      </c>
      <c r="AD224" t="s">
        <v>860</v>
      </c>
      <c r="AE224" t="s">
        <v>861</v>
      </c>
      <c r="AF224" t="s">
        <v>121</v>
      </c>
      <c r="AG224" t="s">
        <v>862</v>
      </c>
    </row>
    <row r="225" spans="1:35" x14ac:dyDescent="0.2">
      <c r="A225" t="s">
        <v>1081</v>
      </c>
      <c r="B225">
        <f t="shared" si="18"/>
        <v>0.43478260869565222</v>
      </c>
      <c r="C225">
        <f t="shared" si="19"/>
        <v>2.7173913043478264E-2</v>
      </c>
      <c r="D225">
        <v>1.4</v>
      </c>
      <c r="E225">
        <f t="shared" si="15"/>
        <v>0.59999999999999987</v>
      </c>
      <c r="F225" t="s">
        <v>1101</v>
      </c>
      <c r="G225" t="s">
        <v>50</v>
      </c>
      <c r="H225" t="s">
        <v>119</v>
      </c>
      <c r="I225" t="s">
        <v>52</v>
      </c>
      <c r="J225" t="s">
        <v>268</v>
      </c>
      <c r="K225" t="s">
        <v>52</v>
      </c>
      <c r="L225" t="s">
        <v>48</v>
      </c>
      <c r="M225" t="s">
        <v>842</v>
      </c>
      <c r="N225" t="s">
        <v>489</v>
      </c>
      <c r="O225" t="s">
        <v>131</v>
      </c>
      <c r="P225" t="s">
        <v>748</v>
      </c>
      <c r="Q225" t="s">
        <v>350</v>
      </c>
      <c r="R225" t="s">
        <v>98</v>
      </c>
      <c r="S225" t="s">
        <v>863</v>
      </c>
      <c r="V225" t="s">
        <v>50</v>
      </c>
      <c r="W225" t="s">
        <v>119</v>
      </c>
      <c r="X225" t="s">
        <v>52</v>
      </c>
      <c r="Y225" t="s">
        <v>268</v>
      </c>
      <c r="Z225" t="s">
        <v>52</v>
      </c>
      <c r="AA225" t="s">
        <v>48</v>
      </c>
      <c r="AB225" t="s">
        <v>842</v>
      </c>
      <c r="AC225" t="s">
        <v>489</v>
      </c>
      <c r="AD225" t="s">
        <v>131</v>
      </c>
      <c r="AE225" t="s">
        <v>748</v>
      </c>
      <c r="AF225" t="s">
        <v>350</v>
      </c>
      <c r="AG225" t="s">
        <v>98</v>
      </c>
      <c r="AH225" t="s">
        <v>863</v>
      </c>
    </row>
    <row r="226" spans="1:35" x14ac:dyDescent="0.2">
      <c r="A226" t="s">
        <v>1081</v>
      </c>
      <c r="B226">
        <f t="shared" si="18"/>
        <v>0.43478260869565222</v>
      </c>
      <c r="C226">
        <f t="shared" si="19"/>
        <v>2.7173913043478264E-2</v>
      </c>
      <c r="D226">
        <v>1.3</v>
      </c>
      <c r="E226">
        <f t="shared" si="15"/>
        <v>0.5</v>
      </c>
      <c r="F226" t="s">
        <v>1101</v>
      </c>
      <c r="G226" t="s">
        <v>864</v>
      </c>
      <c r="H226" t="s">
        <v>865</v>
      </c>
      <c r="I226" t="s">
        <v>63</v>
      </c>
      <c r="J226" t="s">
        <v>131</v>
      </c>
      <c r="K226" t="s">
        <v>119</v>
      </c>
      <c r="L226" t="s">
        <v>643</v>
      </c>
      <c r="M226" t="s">
        <v>193</v>
      </c>
      <c r="N226" t="s">
        <v>121</v>
      </c>
      <c r="O226" t="s">
        <v>48</v>
      </c>
      <c r="P226" t="s">
        <v>866</v>
      </c>
      <c r="Q226" t="s">
        <v>867</v>
      </c>
      <c r="V226" t="s">
        <v>864</v>
      </c>
      <c r="W226" t="s">
        <v>865</v>
      </c>
      <c r="X226" t="s">
        <v>63</v>
      </c>
      <c r="Y226" t="s">
        <v>131</v>
      </c>
      <c r="Z226" t="s">
        <v>119</v>
      </c>
      <c r="AA226" t="s">
        <v>643</v>
      </c>
      <c r="AB226" t="s">
        <v>193</v>
      </c>
      <c r="AC226" t="s">
        <v>121</v>
      </c>
      <c r="AD226" t="s">
        <v>48</v>
      </c>
      <c r="AE226" t="s">
        <v>866</v>
      </c>
      <c r="AF226" t="s">
        <v>867</v>
      </c>
    </row>
    <row r="227" spans="1:35" x14ac:dyDescent="0.2">
      <c r="A227" t="s">
        <v>1081</v>
      </c>
      <c r="B227">
        <f t="shared" si="18"/>
        <v>0.43478260869565222</v>
      </c>
      <c r="C227">
        <f t="shared" si="19"/>
        <v>2.7173913043478264E-2</v>
      </c>
      <c r="D227">
        <v>1.2</v>
      </c>
      <c r="E227">
        <f t="shared" si="15"/>
        <v>0.39999999999999991</v>
      </c>
      <c r="F227" t="s">
        <v>1101</v>
      </c>
      <c r="G227" t="s">
        <v>664</v>
      </c>
      <c r="H227" t="s">
        <v>121</v>
      </c>
      <c r="I227" t="s">
        <v>48</v>
      </c>
      <c r="J227" t="s">
        <v>868</v>
      </c>
      <c r="K227" t="s">
        <v>869</v>
      </c>
      <c r="L227" t="s">
        <v>1</v>
      </c>
      <c r="M227" t="s">
        <v>285</v>
      </c>
      <c r="N227" t="s">
        <v>90</v>
      </c>
      <c r="O227" t="s">
        <v>140</v>
      </c>
      <c r="P227" t="s">
        <v>48</v>
      </c>
      <c r="Q227" t="s">
        <v>148</v>
      </c>
      <c r="R227" t="s">
        <v>235</v>
      </c>
      <c r="V227" t="s">
        <v>664</v>
      </c>
      <c r="W227" t="s">
        <v>121</v>
      </c>
      <c r="X227" t="s">
        <v>48</v>
      </c>
      <c r="Y227" t="s">
        <v>868</v>
      </c>
      <c r="Z227" t="s">
        <v>869</v>
      </c>
      <c r="AA227" t="s">
        <v>1</v>
      </c>
      <c r="AB227" t="s">
        <v>285</v>
      </c>
      <c r="AC227" t="s">
        <v>90</v>
      </c>
      <c r="AD227" t="s">
        <v>140</v>
      </c>
      <c r="AE227" t="s">
        <v>48</v>
      </c>
      <c r="AF227" t="s">
        <v>148</v>
      </c>
      <c r="AG227" t="s">
        <v>235</v>
      </c>
    </row>
    <row r="228" spans="1:35" x14ac:dyDescent="0.2">
      <c r="A228" t="s">
        <v>1081</v>
      </c>
      <c r="B228">
        <f t="shared" si="18"/>
        <v>0.43478260869565222</v>
      </c>
      <c r="C228">
        <f t="shared" si="19"/>
        <v>2.7173913043478264E-2</v>
      </c>
      <c r="D228">
        <v>1.1000000000000001</v>
      </c>
      <c r="E228">
        <f t="shared" si="15"/>
        <v>0.30000000000000004</v>
      </c>
      <c r="F228" t="s">
        <v>1101</v>
      </c>
      <c r="G228" t="s">
        <v>72</v>
      </c>
      <c r="H228" t="s">
        <v>870</v>
      </c>
      <c r="I228" t="s">
        <v>92</v>
      </c>
      <c r="J228" t="s">
        <v>158</v>
      </c>
      <c r="K228" t="s">
        <v>48</v>
      </c>
      <c r="L228" t="s">
        <v>199</v>
      </c>
      <c r="M228" t="s">
        <v>722</v>
      </c>
      <c r="N228" t="s">
        <v>121</v>
      </c>
      <c r="O228" t="s">
        <v>824</v>
      </c>
      <c r="P228" t="s">
        <v>41</v>
      </c>
      <c r="Q228" t="s">
        <v>48</v>
      </c>
      <c r="R228" t="s">
        <v>871</v>
      </c>
      <c r="V228" t="s">
        <v>72</v>
      </c>
      <c r="W228" t="s">
        <v>870</v>
      </c>
      <c r="X228" t="s">
        <v>92</v>
      </c>
      <c r="Y228" t="s">
        <v>158</v>
      </c>
      <c r="Z228" t="s">
        <v>48</v>
      </c>
      <c r="AA228" t="s">
        <v>199</v>
      </c>
      <c r="AB228" t="s">
        <v>722</v>
      </c>
      <c r="AC228" t="s">
        <v>121</v>
      </c>
      <c r="AD228" t="s">
        <v>824</v>
      </c>
      <c r="AE228" t="s">
        <v>41</v>
      </c>
      <c r="AF228" t="s">
        <v>48</v>
      </c>
      <c r="AG228" t="s">
        <v>871</v>
      </c>
    </row>
    <row r="229" spans="1:35" x14ac:dyDescent="0.2">
      <c r="A229" t="s">
        <v>1081</v>
      </c>
      <c r="B229">
        <f t="shared" si="18"/>
        <v>0.43478260869565222</v>
      </c>
      <c r="C229">
        <f t="shared" si="19"/>
        <v>2.7173913043478264E-2</v>
      </c>
      <c r="D229">
        <v>1</v>
      </c>
      <c r="E229">
        <f t="shared" si="15"/>
        <v>0.19999999999999996</v>
      </c>
      <c r="F229" t="s">
        <v>1101</v>
      </c>
      <c r="G229" t="s">
        <v>50</v>
      </c>
      <c r="H229" t="s">
        <v>127</v>
      </c>
      <c r="I229" t="s">
        <v>77</v>
      </c>
      <c r="J229" t="s">
        <v>128</v>
      </c>
      <c r="K229" t="s">
        <v>48</v>
      </c>
      <c r="L229" t="s">
        <v>872</v>
      </c>
      <c r="M229" t="s">
        <v>94</v>
      </c>
      <c r="N229" t="s">
        <v>250</v>
      </c>
      <c r="O229" t="s">
        <v>131</v>
      </c>
      <c r="P229" t="s">
        <v>873</v>
      </c>
      <c r="Q229" t="s">
        <v>63</v>
      </c>
      <c r="R229" t="s">
        <v>438</v>
      </c>
      <c r="S229" t="s">
        <v>439</v>
      </c>
      <c r="T229" t="s">
        <v>828</v>
      </c>
      <c r="V229" t="s">
        <v>50</v>
      </c>
      <c r="W229" t="s">
        <v>127</v>
      </c>
      <c r="X229" t="s">
        <v>77</v>
      </c>
      <c r="Y229" t="s">
        <v>128</v>
      </c>
      <c r="Z229" t="s">
        <v>48</v>
      </c>
      <c r="AA229" t="s">
        <v>872</v>
      </c>
      <c r="AB229" t="s">
        <v>94</v>
      </c>
      <c r="AC229" t="s">
        <v>250</v>
      </c>
      <c r="AD229" t="s">
        <v>131</v>
      </c>
      <c r="AE229" t="s">
        <v>873</v>
      </c>
      <c r="AF229" t="s">
        <v>63</v>
      </c>
      <c r="AG229" t="s">
        <v>438</v>
      </c>
      <c r="AH229" t="s">
        <v>439</v>
      </c>
      <c r="AI229" t="s">
        <v>828</v>
      </c>
    </row>
    <row r="230" spans="1:35" x14ac:dyDescent="0.2">
      <c r="A230" t="s">
        <v>1081</v>
      </c>
      <c r="B230">
        <f t="shared" si="18"/>
        <v>0.43478260869565222</v>
      </c>
      <c r="C230">
        <f t="shared" si="19"/>
        <v>2.7173913043478264E-2</v>
      </c>
      <c r="D230">
        <v>0.90000000000000102</v>
      </c>
      <c r="E230">
        <f t="shared" si="15"/>
        <v>0.10000000000000098</v>
      </c>
      <c r="F230" t="s">
        <v>1101</v>
      </c>
      <c r="G230" t="s">
        <v>72</v>
      </c>
      <c r="H230" t="s">
        <v>550</v>
      </c>
      <c r="I230" t="s">
        <v>51</v>
      </c>
      <c r="J230" t="s">
        <v>289</v>
      </c>
      <c r="K230" t="s">
        <v>145</v>
      </c>
      <c r="L230" t="s">
        <v>245</v>
      </c>
      <c r="M230" t="s">
        <v>48</v>
      </c>
      <c r="N230" t="s">
        <v>552</v>
      </c>
      <c r="O230" t="s">
        <v>524</v>
      </c>
      <c r="P230" t="s">
        <v>111</v>
      </c>
      <c r="Q230" t="s">
        <v>158</v>
      </c>
      <c r="V230" t="s">
        <v>72</v>
      </c>
      <c r="W230" t="s">
        <v>550</v>
      </c>
      <c r="X230" t="s">
        <v>51</v>
      </c>
      <c r="Y230" t="s">
        <v>289</v>
      </c>
      <c r="Z230" t="s">
        <v>145</v>
      </c>
      <c r="AA230" t="s">
        <v>245</v>
      </c>
      <c r="AB230" t="s">
        <v>48</v>
      </c>
      <c r="AC230" t="s">
        <v>552</v>
      </c>
      <c r="AD230" t="s">
        <v>524</v>
      </c>
      <c r="AE230" t="s">
        <v>111</v>
      </c>
      <c r="AF230" t="s">
        <v>158</v>
      </c>
    </row>
    <row r="231" spans="1:35" x14ac:dyDescent="0.2">
      <c r="A231" t="s">
        <v>1081</v>
      </c>
      <c r="B231">
        <f t="shared" si="18"/>
        <v>0.43478260869565222</v>
      </c>
      <c r="C231">
        <f t="shared" si="19"/>
        <v>2.7173913043478264E-2</v>
      </c>
      <c r="D231">
        <v>0.80000000000000104</v>
      </c>
      <c r="E231">
        <f t="shared" si="15"/>
        <v>9.9920072216264089E-16</v>
      </c>
      <c r="F231" t="s">
        <v>1101</v>
      </c>
      <c r="G231" t="s">
        <v>72</v>
      </c>
      <c r="H231" t="s">
        <v>874</v>
      </c>
      <c r="I231" t="s">
        <v>695</v>
      </c>
      <c r="J231" t="s">
        <v>875</v>
      </c>
      <c r="K231" t="s">
        <v>830</v>
      </c>
      <c r="L231" t="s">
        <v>77</v>
      </c>
      <c r="M231" t="s">
        <v>186</v>
      </c>
      <c r="N231" t="s">
        <v>364</v>
      </c>
      <c r="O231" t="s">
        <v>48</v>
      </c>
      <c r="P231" t="s">
        <v>876</v>
      </c>
      <c r="Q231" t="s">
        <v>338</v>
      </c>
      <c r="R231" t="s">
        <v>164</v>
      </c>
      <c r="V231" t="s">
        <v>72</v>
      </c>
      <c r="W231" t="s">
        <v>874</v>
      </c>
      <c r="X231" t="s">
        <v>695</v>
      </c>
      <c r="Y231" t="s">
        <v>875</v>
      </c>
      <c r="AA231" t="s">
        <v>77</v>
      </c>
      <c r="AB231" t="s">
        <v>186</v>
      </c>
      <c r="AC231" t="s">
        <v>364</v>
      </c>
      <c r="AD231" t="s">
        <v>48</v>
      </c>
      <c r="AE231" t="s">
        <v>876</v>
      </c>
      <c r="AF231" t="s">
        <v>338</v>
      </c>
      <c r="AG231" t="s">
        <v>164</v>
      </c>
    </row>
    <row r="232" spans="1:35" x14ac:dyDescent="0.2">
      <c r="A232" t="s">
        <v>1081</v>
      </c>
      <c r="B232">
        <f t="shared" si="18"/>
        <v>0.43478260869565222</v>
      </c>
      <c r="C232">
        <f t="shared" si="19"/>
        <v>2.7173913043478264E-2</v>
      </c>
      <c r="D232">
        <v>0.70000000000000095</v>
      </c>
      <c r="E232">
        <f t="shared" si="15"/>
        <v>-9.999999999999909E-2</v>
      </c>
      <c r="F232" t="s">
        <v>1101</v>
      </c>
      <c r="G232" t="s">
        <v>846</v>
      </c>
      <c r="H232" t="s">
        <v>101</v>
      </c>
      <c r="I232" t="s">
        <v>705</v>
      </c>
      <c r="J232" t="s">
        <v>48</v>
      </c>
      <c r="K232" t="s">
        <v>389</v>
      </c>
      <c r="L232" t="s">
        <v>480</v>
      </c>
      <c r="M232" t="s">
        <v>567</v>
      </c>
      <c r="N232" t="s">
        <v>259</v>
      </c>
      <c r="O232" t="s">
        <v>193</v>
      </c>
      <c r="P232" t="s">
        <v>48</v>
      </c>
      <c r="Q232" t="s">
        <v>877</v>
      </c>
      <c r="R232" t="s">
        <v>332</v>
      </c>
      <c r="S232" t="s">
        <v>878</v>
      </c>
      <c r="Y232" t="s">
        <v>48</v>
      </c>
    </row>
    <row r="233" spans="1:35" x14ac:dyDescent="0.2">
      <c r="A233" t="s">
        <v>1081</v>
      </c>
      <c r="B233">
        <f t="shared" si="18"/>
        <v>0.43478260869565222</v>
      </c>
      <c r="C233">
        <f t="shared" si="19"/>
        <v>2.7173913043478264E-2</v>
      </c>
      <c r="D233">
        <v>0.6</v>
      </c>
      <c r="E233">
        <f t="shared" si="15"/>
        <v>-0.20000000000000007</v>
      </c>
      <c r="F233" t="s">
        <v>1101</v>
      </c>
      <c r="G233" t="s">
        <v>879</v>
      </c>
      <c r="H233" t="s">
        <v>143</v>
      </c>
      <c r="I233" t="s">
        <v>700</v>
      </c>
      <c r="J233" t="s">
        <v>84</v>
      </c>
      <c r="K233" t="s">
        <v>101</v>
      </c>
      <c r="L233" t="s">
        <v>175</v>
      </c>
      <c r="M233" t="s">
        <v>488</v>
      </c>
      <c r="N233" t="s">
        <v>41</v>
      </c>
      <c r="O233" t="s">
        <v>48</v>
      </c>
      <c r="P233" t="s">
        <v>599</v>
      </c>
    </row>
    <row r="234" spans="1:35" x14ac:dyDescent="0.2">
      <c r="A234" t="s">
        <v>1081</v>
      </c>
      <c r="B234">
        <f t="shared" si="18"/>
        <v>0.43478260869565222</v>
      </c>
      <c r="C234">
        <f t="shared" si="19"/>
        <v>2.7173913043478264E-2</v>
      </c>
      <c r="D234">
        <v>0.5</v>
      </c>
      <c r="E234">
        <f t="shared" si="15"/>
        <v>-0.30000000000000004</v>
      </c>
      <c r="F234" t="s">
        <v>1101</v>
      </c>
      <c r="G234" t="s">
        <v>880</v>
      </c>
      <c r="H234" t="s">
        <v>312</v>
      </c>
      <c r="I234" t="s">
        <v>65</v>
      </c>
      <c r="J234" t="s">
        <v>146</v>
      </c>
      <c r="K234" t="s">
        <v>673</v>
      </c>
      <c r="L234" t="s">
        <v>669</v>
      </c>
      <c r="M234" t="s">
        <v>143</v>
      </c>
      <c r="N234" t="s">
        <v>102</v>
      </c>
      <c r="O234" t="s">
        <v>881</v>
      </c>
      <c r="P234" t="s">
        <v>680</v>
      </c>
      <c r="Q234" t="s">
        <v>330</v>
      </c>
    </row>
    <row r="235" spans="1:35" x14ac:dyDescent="0.2">
      <c r="A235" t="s">
        <v>1081</v>
      </c>
      <c r="B235">
        <f t="shared" si="18"/>
        <v>0.43478260869565222</v>
      </c>
      <c r="C235">
        <f t="shared" si="19"/>
        <v>2.7173913043478264E-2</v>
      </c>
      <c r="D235">
        <v>0.4</v>
      </c>
      <c r="E235">
        <f t="shared" si="15"/>
        <v>-0.4</v>
      </c>
      <c r="F235" t="s">
        <v>1101</v>
      </c>
      <c r="G235" t="s">
        <v>72</v>
      </c>
      <c r="H235" t="s">
        <v>882</v>
      </c>
      <c r="I235" t="s">
        <v>460</v>
      </c>
      <c r="J235" t="s">
        <v>67</v>
      </c>
      <c r="K235" t="s">
        <v>68</v>
      </c>
      <c r="L235" t="s">
        <v>315</v>
      </c>
      <c r="M235" t="s">
        <v>883</v>
      </c>
      <c r="N235" t="s">
        <v>128</v>
      </c>
      <c r="O235" t="s">
        <v>390</v>
      </c>
      <c r="P235" t="s">
        <v>884</v>
      </c>
      <c r="Q235" t="s">
        <v>177</v>
      </c>
      <c r="R235" t="s">
        <v>288</v>
      </c>
    </row>
    <row r="236" spans="1:35" x14ac:dyDescent="0.2">
      <c r="A236" t="s">
        <v>1081</v>
      </c>
      <c r="B236">
        <f t="shared" si="18"/>
        <v>0.43478260869565222</v>
      </c>
      <c r="C236">
        <f t="shared" si="19"/>
        <v>2.7173913043478264E-2</v>
      </c>
      <c r="D236">
        <v>0.3</v>
      </c>
      <c r="E236">
        <f t="shared" si="15"/>
        <v>-0.5</v>
      </c>
      <c r="F236" t="s">
        <v>1101</v>
      </c>
      <c r="G236" t="s">
        <v>274</v>
      </c>
      <c r="H236" t="s">
        <v>75</v>
      </c>
      <c r="I236" t="s">
        <v>885</v>
      </c>
      <c r="J236" t="s">
        <v>886</v>
      </c>
      <c r="K236" t="s">
        <v>629</v>
      </c>
      <c r="L236" t="s">
        <v>630</v>
      </c>
      <c r="M236" t="s">
        <v>48</v>
      </c>
      <c r="N236" t="s">
        <v>202</v>
      </c>
      <c r="O236" t="s">
        <v>887</v>
      </c>
      <c r="P236" t="s">
        <v>52</v>
      </c>
      <c r="Q236" t="s">
        <v>465</v>
      </c>
      <c r="R236" t="s">
        <v>212</v>
      </c>
    </row>
    <row r="237" spans="1:35" x14ac:dyDescent="0.2">
      <c r="A237" t="s">
        <v>1081</v>
      </c>
      <c r="B237">
        <f t="shared" si="18"/>
        <v>0.43478260869565222</v>
      </c>
      <c r="C237">
        <f t="shared" si="19"/>
        <v>2.7173913043478264E-2</v>
      </c>
      <c r="D237">
        <v>0.2</v>
      </c>
      <c r="E237">
        <f t="shared" si="15"/>
        <v>-0.60000000000000009</v>
      </c>
      <c r="F237" t="s">
        <v>1101</v>
      </c>
      <c r="G237" t="s">
        <v>318</v>
      </c>
      <c r="H237" t="s">
        <v>888</v>
      </c>
      <c r="I237" t="s">
        <v>662</v>
      </c>
      <c r="J237" t="s">
        <v>109</v>
      </c>
      <c r="K237" t="s">
        <v>48</v>
      </c>
      <c r="L237" t="s">
        <v>889</v>
      </c>
      <c r="M237" t="s">
        <v>76</v>
      </c>
      <c r="N237" t="s">
        <v>48</v>
      </c>
      <c r="O237" t="s">
        <v>311</v>
      </c>
      <c r="P237" t="s">
        <v>158</v>
      </c>
      <c r="Q237" t="s">
        <v>48</v>
      </c>
      <c r="R237" t="s">
        <v>765</v>
      </c>
    </row>
    <row r="238" spans="1:35" x14ac:dyDescent="0.2">
      <c r="A238" t="s">
        <v>1081</v>
      </c>
      <c r="B238">
        <f t="shared" si="18"/>
        <v>0.43478260869565222</v>
      </c>
      <c r="C238">
        <f t="shared" si="19"/>
        <v>2.7173913043478264E-2</v>
      </c>
      <c r="D238">
        <v>9.9999999999999895E-2</v>
      </c>
      <c r="E238">
        <f t="shared" si="15"/>
        <v>-0.70000000000000018</v>
      </c>
      <c r="F238" t="s">
        <v>1101</v>
      </c>
      <c r="G238" t="s">
        <v>72</v>
      </c>
      <c r="H238" t="s">
        <v>890</v>
      </c>
      <c r="I238" t="s">
        <v>460</v>
      </c>
      <c r="J238" t="s">
        <v>67</v>
      </c>
      <c r="K238" t="s">
        <v>101</v>
      </c>
      <c r="L238" t="s">
        <v>193</v>
      </c>
      <c r="M238" t="s">
        <v>137</v>
      </c>
      <c r="N238" t="s">
        <v>891</v>
      </c>
      <c r="O238" t="s">
        <v>48</v>
      </c>
      <c r="P238" t="s">
        <v>813</v>
      </c>
      <c r="Q238" t="s">
        <v>106</v>
      </c>
      <c r="R238" t="s">
        <v>892</v>
      </c>
    </row>
    <row r="239" spans="1:35" x14ac:dyDescent="0.2">
      <c r="A239" t="s">
        <v>1081</v>
      </c>
      <c r="B239">
        <f t="shared" si="18"/>
        <v>0.43478260869565222</v>
      </c>
      <c r="C239">
        <f t="shared" si="19"/>
        <v>2.7173913043478264E-2</v>
      </c>
      <c r="D239">
        <v>0</v>
      </c>
      <c r="E239">
        <f t="shared" si="15"/>
        <v>-0.8</v>
      </c>
      <c r="F239" t="s">
        <v>1101</v>
      </c>
      <c r="G239" t="s">
        <v>61</v>
      </c>
      <c r="H239" t="s">
        <v>114</v>
      </c>
      <c r="I239" t="s">
        <v>121</v>
      </c>
      <c r="J239" t="s">
        <v>893</v>
      </c>
      <c r="K239" t="s">
        <v>744</v>
      </c>
      <c r="L239" t="s">
        <v>101</v>
      </c>
      <c r="M239" t="s">
        <v>193</v>
      </c>
      <c r="N239" t="s">
        <v>315</v>
      </c>
      <c r="O239" t="s">
        <v>894</v>
      </c>
      <c r="P239" t="s">
        <v>52</v>
      </c>
      <c r="Q239" t="s">
        <v>48</v>
      </c>
      <c r="R239" t="s">
        <v>284</v>
      </c>
    </row>
    <row r="240" spans="1:35" x14ac:dyDescent="0.2">
      <c r="A240" t="s">
        <v>1081</v>
      </c>
      <c r="B240">
        <f t="shared" si="18"/>
        <v>0.43478260869565222</v>
      </c>
      <c r="C240">
        <f t="shared" si="19"/>
        <v>2.7173913043478264E-2</v>
      </c>
      <c r="D240">
        <v>-0.1</v>
      </c>
      <c r="E240">
        <f t="shared" si="15"/>
        <v>-0.9</v>
      </c>
      <c r="F240" t="s">
        <v>1101</v>
      </c>
      <c r="G240" t="s">
        <v>72</v>
      </c>
      <c r="H240" t="s">
        <v>895</v>
      </c>
      <c r="I240" t="s">
        <v>662</v>
      </c>
      <c r="J240" t="s">
        <v>109</v>
      </c>
      <c r="K240" t="s">
        <v>465</v>
      </c>
      <c r="L240" t="s">
        <v>665</v>
      </c>
      <c r="M240" t="s">
        <v>896</v>
      </c>
      <c r="N240" t="s">
        <v>48</v>
      </c>
      <c r="O240" t="s">
        <v>897</v>
      </c>
      <c r="P240" t="s">
        <v>898</v>
      </c>
    </row>
    <row r="241" spans="1:35" x14ac:dyDescent="0.2">
      <c r="A241" t="s">
        <v>1081</v>
      </c>
      <c r="B241">
        <f t="shared" si="18"/>
        <v>0.43478260869565222</v>
      </c>
      <c r="C241">
        <f t="shared" si="19"/>
        <v>2.7173913043478264E-2</v>
      </c>
      <c r="D241">
        <v>-0.2</v>
      </c>
      <c r="E241">
        <f t="shared" si="15"/>
        <v>-1</v>
      </c>
      <c r="F241" t="s">
        <v>1101</v>
      </c>
      <c r="G241" t="s">
        <v>72</v>
      </c>
      <c r="H241" t="s">
        <v>899</v>
      </c>
      <c r="I241" t="s">
        <v>387</v>
      </c>
      <c r="J241" t="s">
        <v>250</v>
      </c>
      <c r="K241" t="s">
        <v>680</v>
      </c>
      <c r="L241" t="s">
        <v>539</v>
      </c>
      <c r="M241" t="s">
        <v>340</v>
      </c>
      <c r="N241" t="s">
        <v>48</v>
      </c>
      <c r="O241" t="s">
        <v>900</v>
      </c>
      <c r="P241" t="s">
        <v>158</v>
      </c>
      <c r="Q241" t="s">
        <v>48</v>
      </c>
      <c r="R241" t="s">
        <v>901</v>
      </c>
    </row>
    <row r="242" spans="1:35" x14ac:dyDescent="0.2">
      <c r="A242" t="s">
        <v>1082</v>
      </c>
      <c r="B242">
        <f>1/3.95</f>
        <v>0.25316455696202528</v>
      </c>
      <c r="C242">
        <f>1/16/3.95</f>
        <v>1.582278481012658E-2</v>
      </c>
      <c r="D242">
        <v>1.7</v>
      </c>
      <c r="F242" t="s">
        <v>1101</v>
      </c>
      <c r="G242" t="s">
        <v>50</v>
      </c>
      <c r="H242" t="s">
        <v>437</v>
      </c>
      <c r="I242" t="s">
        <v>67</v>
      </c>
      <c r="J242" t="s">
        <v>48</v>
      </c>
      <c r="K242" t="s">
        <v>903</v>
      </c>
      <c r="L242" t="s">
        <v>789</v>
      </c>
      <c r="M242" t="s">
        <v>48</v>
      </c>
      <c r="N242" t="s">
        <v>904</v>
      </c>
      <c r="O242" t="s">
        <v>41</v>
      </c>
      <c r="P242" t="s">
        <v>48</v>
      </c>
      <c r="Q242" t="s">
        <v>463</v>
      </c>
      <c r="V242" t="s">
        <v>50</v>
      </c>
      <c r="W242" t="s">
        <v>437</v>
      </c>
      <c r="X242" t="s">
        <v>67</v>
      </c>
      <c r="Y242" t="s">
        <v>48</v>
      </c>
      <c r="Z242" t="s">
        <v>903</v>
      </c>
      <c r="AA242" t="s">
        <v>789</v>
      </c>
      <c r="AB242" t="s">
        <v>48</v>
      </c>
      <c r="AC242" t="s">
        <v>904</v>
      </c>
      <c r="AD242" t="s">
        <v>41</v>
      </c>
      <c r="AE242" t="s">
        <v>48</v>
      </c>
      <c r="AF242" t="s">
        <v>463</v>
      </c>
    </row>
    <row r="243" spans="1:35" x14ac:dyDescent="0.2">
      <c r="A243" t="s">
        <v>1082</v>
      </c>
      <c r="B243">
        <f t="shared" ref="B243:B261" si="20">1/3.95</f>
        <v>0.25316455696202528</v>
      </c>
      <c r="C243">
        <f t="shared" ref="C243:C261" si="21">1/16/3.95</f>
        <v>1.582278481012658E-2</v>
      </c>
      <c r="D243">
        <v>1.6</v>
      </c>
      <c r="F243" t="s">
        <v>1101</v>
      </c>
      <c r="G243" t="s">
        <v>905</v>
      </c>
      <c r="H243" t="s">
        <v>906</v>
      </c>
      <c r="I243" t="s">
        <v>460</v>
      </c>
      <c r="J243" t="s">
        <v>67</v>
      </c>
      <c r="K243" t="s">
        <v>350</v>
      </c>
      <c r="L243" t="s">
        <v>121</v>
      </c>
      <c r="M243" t="s">
        <v>101</v>
      </c>
      <c r="N243" t="s">
        <v>504</v>
      </c>
      <c r="O243" t="s">
        <v>52</v>
      </c>
      <c r="P243" t="s">
        <v>883</v>
      </c>
      <c r="Q243" t="s">
        <v>128</v>
      </c>
      <c r="R243" t="s">
        <v>1</v>
      </c>
      <c r="S243" t="s">
        <v>39</v>
      </c>
      <c r="T243" t="s">
        <v>330</v>
      </c>
      <c r="V243" t="s">
        <v>905</v>
      </c>
      <c r="W243" t="s">
        <v>906</v>
      </c>
      <c r="X243" t="s">
        <v>460</v>
      </c>
      <c r="Y243" t="s">
        <v>67</v>
      </c>
      <c r="Z243" t="s">
        <v>350</v>
      </c>
      <c r="AA243" t="s">
        <v>121</v>
      </c>
      <c r="AB243" t="s">
        <v>101</v>
      </c>
      <c r="AC243" t="s">
        <v>504</v>
      </c>
      <c r="AD243" t="s">
        <v>52</v>
      </c>
      <c r="AE243" t="s">
        <v>883</v>
      </c>
      <c r="AF243" t="s">
        <v>128</v>
      </c>
      <c r="AG243" t="s">
        <v>1</v>
      </c>
      <c r="AH243" t="s">
        <v>39</v>
      </c>
      <c r="AI243" t="s">
        <v>330</v>
      </c>
    </row>
    <row r="244" spans="1:35" x14ac:dyDescent="0.2">
      <c r="A244" t="s">
        <v>1082</v>
      </c>
      <c r="B244">
        <f t="shared" si="20"/>
        <v>0.25316455696202528</v>
      </c>
      <c r="C244">
        <f t="shared" si="21"/>
        <v>1.582278481012658E-2</v>
      </c>
      <c r="D244">
        <v>1.5</v>
      </c>
      <c r="F244" t="s">
        <v>1101</v>
      </c>
      <c r="G244" t="s">
        <v>796</v>
      </c>
      <c r="H244" t="s">
        <v>121</v>
      </c>
      <c r="I244" t="s">
        <v>797</v>
      </c>
      <c r="J244" t="s">
        <v>907</v>
      </c>
      <c r="K244" t="s">
        <v>143</v>
      </c>
      <c r="L244" t="s">
        <v>144</v>
      </c>
      <c r="M244" t="s">
        <v>908</v>
      </c>
      <c r="N244" t="s">
        <v>52</v>
      </c>
      <c r="O244" t="s">
        <v>48</v>
      </c>
      <c r="P244" t="s">
        <v>909</v>
      </c>
      <c r="V244" t="s">
        <v>796</v>
      </c>
      <c r="W244" t="s">
        <v>121</v>
      </c>
      <c r="X244" t="s">
        <v>797</v>
      </c>
      <c r="Y244" t="s">
        <v>907</v>
      </c>
      <c r="Z244" t="s">
        <v>143</v>
      </c>
      <c r="AA244" t="s">
        <v>144</v>
      </c>
      <c r="AB244" t="s">
        <v>908</v>
      </c>
      <c r="AC244" t="s">
        <v>52</v>
      </c>
      <c r="AD244" t="s">
        <v>48</v>
      </c>
      <c r="AE244" t="s">
        <v>909</v>
      </c>
    </row>
    <row r="245" spans="1:35" x14ac:dyDescent="0.2">
      <c r="A245" t="s">
        <v>1082</v>
      </c>
      <c r="B245">
        <f t="shared" si="20"/>
        <v>0.25316455696202528</v>
      </c>
      <c r="C245">
        <f t="shared" si="21"/>
        <v>1.582278481012658E-2</v>
      </c>
      <c r="D245">
        <v>1.4</v>
      </c>
      <c r="F245" t="s">
        <v>1101</v>
      </c>
      <c r="G245" t="s">
        <v>841</v>
      </c>
      <c r="H245" t="s">
        <v>910</v>
      </c>
      <c r="I245" t="s">
        <v>340</v>
      </c>
      <c r="J245" t="s">
        <v>1</v>
      </c>
      <c r="K245" t="s">
        <v>191</v>
      </c>
      <c r="L245" t="s">
        <v>911</v>
      </c>
      <c r="M245" t="s">
        <v>121</v>
      </c>
      <c r="N245" t="s">
        <v>141</v>
      </c>
      <c r="O245" t="s">
        <v>57</v>
      </c>
      <c r="P245" t="s">
        <v>1</v>
      </c>
      <c r="Q245" t="s">
        <v>120</v>
      </c>
      <c r="R245" t="s">
        <v>121</v>
      </c>
      <c r="S245" t="s">
        <v>343</v>
      </c>
      <c r="V245" t="s">
        <v>841</v>
      </c>
      <c r="W245" t="s">
        <v>910</v>
      </c>
      <c r="X245" t="s">
        <v>340</v>
      </c>
      <c r="Y245" t="s">
        <v>1</v>
      </c>
      <c r="Z245" t="s">
        <v>191</v>
      </c>
      <c r="AA245" t="s">
        <v>911</v>
      </c>
      <c r="AB245" t="s">
        <v>121</v>
      </c>
      <c r="AC245" t="s">
        <v>141</v>
      </c>
      <c r="AD245" t="s">
        <v>57</v>
      </c>
      <c r="AE245" t="s">
        <v>1</v>
      </c>
      <c r="AF245" t="s">
        <v>120</v>
      </c>
      <c r="AG245" t="s">
        <v>121</v>
      </c>
      <c r="AH245" t="s">
        <v>343</v>
      </c>
    </row>
    <row r="246" spans="1:35" x14ac:dyDescent="0.2">
      <c r="A246" t="s">
        <v>1082</v>
      </c>
      <c r="B246">
        <f t="shared" si="20"/>
        <v>0.25316455696202528</v>
      </c>
      <c r="C246">
        <f t="shared" si="21"/>
        <v>1.582278481012658E-2</v>
      </c>
      <c r="D246">
        <v>1.3</v>
      </c>
      <c r="F246" t="s">
        <v>1101</v>
      </c>
      <c r="G246" t="s">
        <v>72</v>
      </c>
      <c r="H246" t="s">
        <v>912</v>
      </c>
      <c r="I246" t="s">
        <v>387</v>
      </c>
      <c r="J246" t="s">
        <v>250</v>
      </c>
      <c r="K246" t="s">
        <v>85</v>
      </c>
      <c r="L246" t="s">
        <v>913</v>
      </c>
      <c r="M246" t="s">
        <v>58</v>
      </c>
      <c r="N246" t="s">
        <v>48</v>
      </c>
      <c r="O246" t="s">
        <v>914</v>
      </c>
      <c r="P246" t="s">
        <v>536</v>
      </c>
      <c r="Q246" t="s">
        <v>48</v>
      </c>
      <c r="R246" t="s">
        <v>915</v>
      </c>
      <c r="V246" t="s">
        <v>72</v>
      </c>
      <c r="W246" t="s">
        <v>912</v>
      </c>
      <c r="X246" t="s">
        <v>387</v>
      </c>
      <c r="Y246" t="s">
        <v>250</v>
      </c>
      <c r="AA246" t="s">
        <v>913</v>
      </c>
      <c r="AB246" t="s">
        <v>58</v>
      </c>
      <c r="AC246" t="s">
        <v>48</v>
      </c>
      <c r="AD246" t="s">
        <v>914</v>
      </c>
      <c r="AE246" t="s">
        <v>536</v>
      </c>
      <c r="AF246" t="s">
        <v>48</v>
      </c>
      <c r="AG246" t="s">
        <v>915</v>
      </c>
    </row>
    <row r="247" spans="1:35" x14ac:dyDescent="0.2">
      <c r="A247" t="s">
        <v>1082</v>
      </c>
      <c r="B247">
        <f t="shared" si="20"/>
        <v>0.25316455696202528</v>
      </c>
      <c r="C247">
        <f t="shared" si="21"/>
        <v>1.582278481012658E-2</v>
      </c>
      <c r="D247">
        <v>1.2</v>
      </c>
      <c r="F247" t="s">
        <v>1101</v>
      </c>
      <c r="G247" t="s">
        <v>72</v>
      </c>
      <c r="H247" t="s">
        <v>916</v>
      </c>
      <c r="I247" t="s">
        <v>662</v>
      </c>
      <c r="J247" t="s">
        <v>224</v>
      </c>
      <c r="K247" t="s">
        <v>186</v>
      </c>
      <c r="L247" t="s">
        <v>868</v>
      </c>
      <c r="M247" t="s">
        <v>917</v>
      </c>
      <c r="N247" t="s">
        <v>48</v>
      </c>
      <c r="O247" t="s">
        <v>389</v>
      </c>
      <c r="P247" t="s">
        <v>555</v>
      </c>
      <c r="Q247" t="s">
        <v>52</v>
      </c>
      <c r="R247" t="s">
        <v>48</v>
      </c>
      <c r="S247" t="s">
        <v>518</v>
      </c>
      <c r="V247" t="s">
        <v>72</v>
      </c>
      <c r="W247" t="s">
        <v>916</v>
      </c>
      <c r="X247" t="s">
        <v>662</v>
      </c>
      <c r="Y247" t="s">
        <v>224</v>
      </c>
      <c r="Z247" t="s">
        <v>186</v>
      </c>
      <c r="AA247" t="s">
        <v>868</v>
      </c>
      <c r="AB247" t="s">
        <v>917</v>
      </c>
      <c r="AC247" t="s">
        <v>48</v>
      </c>
      <c r="AD247" t="s">
        <v>389</v>
      </c>
      <c r="AE247" t="s">
        <v>555</v>
      </c>
      <c r="AF247" t="s">
        <v>52</v>
      </c>
      <c r="AG247" t="s">
        <v>48</v>
      </c>
      <c r="AH247" t="s">
        <v>518</v>
      </c>
    </row>
    <row r="248" spans="1:35" x14ac:dyDescent="0.2">
      <c r="A248" t="s">
        <v>1082</v>
      </c>
      <c r="B248">
        <f t="shared" si="20"/>
        <v>0.25316455696202528</v>
      </c>
      <c r="C248">
        <f t="shared" si="21"/>
        <v>1.582278481012658E-2</v>
      </c>
      <c r="D248">
        <v>1.1000000000000001</v>
      </c>
      <c r="F248" t="s">
        <v>1101</v>
      </c>
      <c r="G248" t="s">
        <v>841</v>
      </c>
      <c r="H248" t="s">
        <v>918</v>
      </c>
      <c r="I248" t="s">
        <v>460</v>
      </c>
      <c r="J248" t="s">
        <v>67</v>
      </c>
      <c r="K248" t="s">
        <v>68</v>
      </c>
      <c r="L248" t="s">
        <v>504</v>
      </c>
      <c r="M248" t="s">
        <v>52</v>
      </c>
      <c r="N248" t="s">
        <v>919</v>
      </c>
      <c r="O248" t="s">
        <v>52</v>
      </c>
      <c r="P248" t="s">
        <v>48</v>
      </c>
      <c r="Q248" t="s">
        <v>920</v>
      </c>
      <c r="R248" t="s">
        <v>657</v>
      </c>
      <c r="S248" t="s">
        <v>921</v>
      </c>
      <c r="V248" t="s">
        <v>841</v>
      </c>
      <c r="W248" t="s">
        <v>918</v>
      </c>
      <c r="X248" t="s">
        <v>460</v>
      </c>
      <c r="Y248" t="s">
        <v>67</v>
      </c>
      <c r="Z248" t="s">
        <v>68</v>
      </c>
      <c r="AA248" t="s">
        <v>504</v>
      </c>
      <c r="AB248" t="s">
        <v>52</v>
      </c>
      <c r="AC248" t="s">
        <v>919</v>
      </c>
      <c r="AD248" t="s">
        <v>52</v>
      </c>
      <c r="AE248" t="s">
        <v>48</v>
      </c>
      <c r="AG248" t="s">
        <v>657</v>
      </c>
      <c r="AH248" t="s">
        <v>921</v>
      </c>
    </row>
    <row r="249" spans="1:35" x14ac:dyDescent="0.2">
      <c r="A249" t="s">
        <v>1082</v>
      </c>
      <c r="B249">
        <f t="shared" si="20"/>
        <v>0.25316455696202528</v>
      </c>
      <c r="C249">
        <f t="shared" si="21"/>
        <v>1.582278481012658E-2</v>
      </c>
      <c r="D249">
        <v>1</v>
      </c>
      <c r="F249" t="s">
        <v>1101</v>
      </c>
      <c r="G249" t="s">
        <v>182</v>
      </c>
      <c r="H249" t="s">
        <v>285</v>
      </c>
      <c r="I249" t="s">
        <v>339</v>
      </c>
      <c r="J249" t="s">
        <v>662</v>
      </c>
      <c r="K249" t="s">
        <v>224</v>
      </c>
      <c r="L249" t="s">
        <v>65</v>
      </c>
      <c r="M249" t="s">
        <v>52</v>
      </c>
      <c r="N249" t="s">
        <v>566</v>
      </c>
      <c r="O249" t="s">
        <v>810</v>
      </c>
      <c r="P249" t="s">
        <v>52</v>
      </c>
      <c r="Q249" t="s">
        <v>48</v>
      </c>
      <c r="R249" t="s">
        <v>922</v>
      </c>
      <c r="S249" t="s">
        <v>193</v>
      </c>
      <c r="T249" t="s">
        <v>750</v>
      </c>
    </row>
    <row r="250" spans="1:35" x14ac:dyDescent="0.2">
      <c r="A250" t="s">
        <v>1082</v>
      </c>
      <c r="B250">
        <f t="shared" si="20"/>
        <v>0.25316455696202528</v>
      </c>
      <c r="C250">
        <f t="shared" si="21"/>
        <v>1.582278481012658E-2</v>
      </c>
      <c r="D250">
        <v>0.90000000000000102</v>
      </c>
      <c r="F250" t="s">
        <v>1101</v>
      </c>
      <c r="G250" t="s">
        <v>72</v>
      </c>
      <c r="H250" t="s">
        <v>923</v>
      </c>
      <c r="I250" t="s">
        <v>460</v>
      </c>
      <c r="J250" t="s">
        <v>67</v>
      </c>
      <c r="K250" t="s">
        <v>186</v>
      </c>
      <c r="L250" t="s">
        <v>924</v>
      </c>
      <c r="M250" t="s">
        <v>76</v>
      </c>
      <c r="N250" t="s">
        <v>48</v>
      </c>
      <c r="O250" t="s">
        <v>233</v>
      </c>
      <c r="P250" t="s">
        <v>672</v>
      </c>
      <c r="Q250" t="s">
        <v>48</v>
      </c>
      <c r="R250" t="s">
        <v>925</v>
      </c>
    </row>
    <row r="251" spans="1:35" x14ac:dyDescent="0.2">
      <c r="A251" t="s">
        <v>1082</v>
      </c>
      <c r="B251">
        <f t="shared" si="20"/>
        <v>0.25316455696202528</v>
      </c>
      <c r="C251">
        <f t="shared" si="21"/>
        <v>1.582278481012658E-2</v>
      </c>
      <c r="D251">
        <v>0.80000000000000104</v>
      </c>
      <c r="F251" t="s">
        <v>1101</v>
      </c>
      <c r="G251" t="s">
        <v>926</v>
      </c>
      <c r="H251" t="s">
        <v>927</v>
      </c>
      <c r="I251" t="s">
        <v>662</v>
      </c>
      <c r="J251" t="s">
        <v>224</v>
      </c>
      <c r="K251" t="s">
        <v>48</v>
      </c>
      <c r="L251" t="s">
        <v>928</v>
      </c>
      <c r="M251" t="s">
        <v>310</v>
      </c>
      <c r="N251" t="s">
        <v>48</v>
      </c>
      <c r="O251" t="s">
        <v>929</v>
      </c>
      <c r="P251" t="s">
        <v>106</v>
      </c>
      <c r="Q251" t="s">
        <v>48</v>
      </c>
      <c r="R251" t="s">
        <v>930</v>
      </c>
    </row>
    <row r="252" spans="1:35" x14ac:dyDescent="0.2">
      <c r="A252" t="s">
        <v>1082</v>
      </c>
      <c r="B252">
        <f t="shared" si="20"/>
        <v>0.25316455696202528</v>
      </c>
      <c r="C252">
        <f t="shared" si="21"/>
        <v>1.582278481012658E-2</v>
      </c>
      <c r="D252">
        <v>0.70000000000000095</v>
      </c>
      <c r="F252" t="s">
        <v>1101</v>
      </c>
      <c r="G252" t="s">
        <v>72</v>
      </c>
      <c r="H252" t="s">
        <v>931</v>
      </c>
      <c r="I252" t="s">
        <v>387</v>
      </c>
      <c r="J252" t="s">
        <v>250</v>
      </c>
      <c r="K252" t="s">
        <v>85</v>
      </c>
      <c r="L252" t="s">
        <v>237</v>
      </c>
      <c r="M252" t="s">
        <v>932</v>
      </c>
      <c r="N252" t="s">
        <v>48</v>
      </c>
      <c r="O252" t="s">
        <v>933</v>
      </c>
      <c r="P252" t="s">
        <v>934</v>
      </c>
    </row>
    <row r="253" spans="1:35" x14ac:dyDescent="0.2">
      <c r="A253" t="s">
        <v>1082</v>
      </c>
      <c r="B253">
        <f t="shared" si="20"/>
        <v>0.25316455696202528</v>
      </c>
      <c r="C253">
        <f t="shared" si="21"/>
        <v>1.582278481012658E-2</v>
      </c>
      <c r="D253">
        <v>0.6</v>
      </c>
      <c r="F253" t="s">
        <v>1101</v>
      </c>
      <c r="G253" t="s">
        <v>318</v>
      </c>
      <c r="H253" t="s">
        <v>118</v>
      </c>
      <c r="I253" t="s">
        <v>935</v>
      </c>
      <c r="J253" t="s">
        <v>67</v>
      </c>
      <c r="K253" t="s">
        <v>48</v>
      </c>
      <c r="L253" t="s">
        <v>936</v>
      </c>
      <c r="M253" t="s">
        <v>58</v>
      </c>
      <c r="N253" t="s">
        <v>48</v>
      </c>
      <c r="O253" t="s">
        <v>937</v>
      </c>
      <c r="P253" t="s">
        <v>158</v>
      </c>
      <c r="Q253" t="s">
        <v>48</v>
      </c>
      <c r="R253" t="s">
        <v>449</v>
      </c>
    </row>
    <row r="254" spans="1:35" x14ac:dyDescent="0.2">
      <c r="A254" t="s">
        <v>1082</v>
      </c>
      <c r="B254">
        <f t="shared" si="20"/>
        <v>0.25316455696202528</v>
      </c>
      <c r="C254">
        <f t="shared" si="21"/>
        <v>1.582278481012658E-2</v>
      </c>
      <c r="D254">
        <v>0.5</v>
      </c>
      <c r="F254" t="s">
        <v>1101</v>
      </c>
      <c r="G254" t="s">
        <v>72</v>
      </c>
      <c r="H254" t="s">
        <v>938</v>
      </c>
      <c r="I254" t="s">
        <v>460</v>
      </c>
      <c r="J254" t="s">
        <v>67</v>
      </c>
      <c r="K254" t="s">
        <v>68</v>
      </c>
      <c r="L254" t="s">
        <v>504</v>
      </c>
      <c r="M254" t="s">
        <v>52</v>
      </c>
      <c r="N254" t="s">
        <v>422</v>
      </c>
      <c r="O254" t="s">
        <v>52</v>
      </c>
      <c r="P254" t="s">
        <v>48</v>
      </c>
      <c r="Q254" t="s">
        <v>939</v>
      </c>
      <c r="R254" t="s">
        <v>175</v>
      </c>
    </row>
    <row r="255" spans="1:35" x14ac:dyDescent="0.2">
      <c r="A255" t="s">
        <v>1082</v>
      </c>
      <c r="B255">
        <f t="shared" si="20"/>
        <v>0.25316455696202528</v>
      </c>
      <c r="C255">
        <f t="shared" si="21"/>
        <v>1.582278481012658E-2</v>
      </c>
      <c r="D255">
        <v>0.4</v>
      </c>
      <c r="F255" t="s">
        <v>1101</v>
      </c>
      <c r="G255" t="s">
        <v>182</v>
      </c>
      <c r="H255" t="s">
        <v>940</v>
      </c>
      <c r="I255" t="s">
        <v>662</v>
      </c>
      <c r="J255" t="s">
        <v>224</v>
      </c>
      <c r="K255" t="s">
        <v>193</v>
      </c>
      <c r="L255" t="s">
        <v>48</v>
      </c>
      <c r="M255" t="s">
        <v>895</v>
      </c>
      <c r="N255" t="s">
        <v>58</v>
      </c>
      <c r="O255" t="s">
        <v>48</v>
      </c>
      <c r="P255" t="s">
        <v>290</v>
      </c>
      <c r="Q255" t="s">
        <v>260</v>
      </c>
      <c r="R255" t="s">
        <v>48</v>
      </c>
      <c r="S255" t="s">
        <v>941</v>
      </c>
    </row>
    <row r="256" spans="1:35" x14ac:dyDescent="0.2">
      <c r="A256" t="s">
        <v>1082</v>
      </c>
      <c r="B256">
        <f t="shared" si="20"/>
        <v>0.25316455696202528</v>
      </c>
      <c r="C256">
        <f t="shared" si="21"/>
        <v>1.582278481012658E-2</v>
      </c>
      <c r="D256">
        <v>0.3</v>
      </c>
      <c r="F256" t="s">
        <v>1101</v>
      </c>
      <c r="G256" t="s">
        <v>242</v>
      </c>
      <c r="H256" t="s">
        <v>942</v>
      </c>
      <c r="I256" t="s">
        <v>460</v>
      </c>
      <c r="J256" t="s">
        <v>67</v>
      </c>
      <c r="K256" t="s">
        <v>101</v>
      </c>
      <c r="L256" t="s">
        <v>504</v>
      </c>
      <c r="M256" t="s">
        <v>52</v>
      </c>
      <c r="N256" t="s">
        <v>883</v>
      </c>
      <c r="O256" t="s">
        <v>128</v>
      </c>
      <c r="P256" t="s">
        <v>1</v>
      </c>
      <c r="Q256" t="s">
        <v>39</v>
      </c>
      <c r="R256" t="s">
        <v>46</v>
      </c>
      <c r="S256" t="s">
        <v>884</v>
      </c>
    </row>
    <row r="257" spans="1:34" x14ac:dyDescent="0.2">
      <c r="A257" t="s">
        <v>1082</v>
      </c>
      <c r="B257">
        <f t="shared" si="20"/>
        <v>0.25316455696202528</v>
      </c>
      <c r="C257">
        <f t="shared" si="21"/>
        <v>1.582278481012658E-2</v>
      </c>
      <c r="D257">
        <v>0.2</v>
      </c>
      <c r="F257" t="s">
        <v>1101</v>
      </c>
      <c r="G257" t="s">
        <v>943</v>
      </c>
      <c r="H257" t="s">
        <v>626</v>
      </c>
      <c r="I257" t="s">
        <v>881</v>
      </c>
      <c r="J257" t="s">
        <v>131</v>
      </c>
      <c r="K257" t="s">
        <v>332</v>
      </c>
      <c r="L257" t="s">
        <v>83</v>
      </c>
      <c r="M257" t="s">
        <v>52</v>
      </c>
      <c r="N257" t="s">
        <v>176</v>
      </c>
      <c r="O257" t="s">
        <v>41</v>
      </c>
      <c r="P257" t="s">
        <v>48</v>
      </c>
      <c r="Q257" t="s">
        <v>376</v>
      </c>
      <c r="R257" t="s">
        <v>892</v>
      </c>
    </row>
    <row r="258" spans="1:34" x14ac:dyDescent="0.2">
      <c r="A258" t="s">
        <v>1082</v>
      </c>
      <c r="B258">
        <f t="shared" si="20"/>
        <v>0.25316455696202528</v>
      </c>
      <c r="C258">
        <f t="shared" si="21"/>
        <v>1.582278481012658E-2</v>
      </c>
      <c r="D258">
        <v>9.9999999999999895E-2</v>
      </c>
      <c r="F258" t="s">
        <v>1101</v>
      </c>
      <c r="G258" t="s">
        <v>72</v>
      </c>
      <c r="H258" t="s">
        <v>944</v>
      </c>
      <c r="I258" t="s">
        <v>662</v>
      </c>
      <c r="J258" t="s">
        <v>224</v>
      </c>
      <c r="K258" t="s">
        <v>465</v>
      </c>
      <c r="L258" t="s">
        <v>906</v>
      </c>
      <c r="M258" t="s">
        <v>310</v>
      </c>
      <c r="N258" t="s">
        <v>48</v>
      </c>
      <c r="O258" t="s">
        <v>945</v>
      </c>
      <c r="P258" t="s">
        <v>672</v>
      </c>
      <c r="Q258" t="s">
        <v>48</v>
      </c>
      <c r="R258" t="s">
        <v>901</v>
      </c>
    </row>
    <row r="259" spans="1:34" x14ac:dyDescent="0.2">
      <c r="A259" t="s">
        <v>1082</v>
      </c>
      <c r="B259">
        <f t="shared" si="20"/>
        <v>0.25316455696202528</v>
      </c>
      <c r="C259">
        <f t="shared" si="21"/>
        <v>1.582278481012658E-2</v>
      </c>
      <c r="D259">
        <v>0</v>
      </c>
      <c r="F259" t="s">
        <v>1101</v>
      </c>
      <c r="G259" t="s">
        <v>318</v>
      </c>
      <c r="H259" t="s">
        <v>946</v>
      </c>
      <c r="I259" t="s">
        <v>363</v>
      </c>
      <c r="J259" t="s">
        <v>281</v>
      </c>
      <c r="K259" t="s">
        <v>630</v>
      </c>
      <c r="L259" t="s">
        <v>48</v>
      </c>
      <c r="M259" t="s">
        <v>283</v>
      </c>
      <c r="N259" t="s">
        <v>140</v>
      </c>
      <c r="O259" t="s">
        <v>309</v>
      </c>
      <c r="P259" t="s">
        <v>121</v>
      </c>
      <c r="Q259" t="s">
        <v>48</v>
      </c>
      <c r="R259" t="s">
        <v>276</v>
      </c>
    </row>
    <row r="260" spans="1:34" x14ac:dyDescent="0.2">
      <c r="A260" t="s">
        <v>1082</v>
      </c>
      <c r="B260">
        <f t="shared" si="20"/>
        <v>0.25316455696202528</v>
      </c>
      <c r="C260">
        <f t="shared" si="21"/>
        <v>1.582278481012658E-2</v>
      </c>
      <c r="D260">
        <v>-0.1</v>
      </c>
      <c r="F260" t="s">
        <v>1101</v>
      </c>
      <c r="G260" t="s">
        <v>72</v>
      </c>
      <c r="H260" t="s">
        <v>882</v>
      </c>
      <c r="I260" t="s">
        <v>460</v>
      </c>
      <c r="J260" t="s">
        <v>67</v>
      </c>
      <c r="K260" t="s">
        <v>186</v>
      </c>
      <c r="L260" t="s">
        <v>353</v>
      </c>
      <c r="M260" t="s">
        <v>586</v>
      </c>
      <c r="N260" t="s">
        <v>48</v>
      </c>
      <c r="O260" t="s">
        <v>947</v>
      </c>
      <c r="P260" t="s">
        <v>106</v>
      </c>
      <c r="Q260" t="s">
        <v>48</v>
      </c>
      <c r="R260" t="s">
        <v>948</v>
      </c>
    </row>
    <row r="261" spans="1:34" x14ac:dyDescent="0.2">
      <c r="A261" t="s">
        <v>1082</v>
      </c>
      <c r="B261">
        <f t="shared" si="20"/>
        <v>0.25316455696202528</v>
      </c>
      <c r="C261">
        <f t="shared" si="21"/>
        <v>1.582278481012658E-2</v>
      </c>
      <c r="D261">
        <v>-0.2</v>
      </c>
      <c r="F261" t="s">
        <v>1101</v>
      </c>
      <c r="G261" t="s">
        <v>182</v>
      </c>
      <c r="H261" t="s">
        <v>949</v>
      </c>
      <c r="I261" t="s">
        <v>662</v>
      </c>
      <c r="J261" t="s">
        <v>224</v>
      </c>
      <c r="K261" t="s">
        <v>67</v>
      </c>
      <c r="L261" t="s">
        <v>48</v>
      </c>
      <c r="M261" t="s">
        <v>950</v>
      </c>
      <c r="N261" t="s">
        <v>896</v>
      </c>
      <c r="O261" t="s">
        <v>48</v>
      </c>
      <c r="P261" t="s">
        <v>951</v>
      </c>
      <c r="Q261" t="s">
        <v>260</v>
      </c>
      <c r="R261" t="s">
        <v>48</v>
      </c>
      <c r="S261" t="s">
        <v>952</v>
      </c>
    </row>
    <row r="262" spans="1:34" x14ac:dyDescent="0.2">
      <c r="A262" t="s">
        <v>1083</v>
      </c>
      <c r="B262">
        <f>1/6.61</f>
        <v>0.15128593040847199</v>
      </c>
      <c r="C262">
        <f>1/16/6.61</f>
        <v>9.4553706505294995E-3</v>
      </c>
      <c r="D262">
        <v>1.7</v>
      </c>
      <c r="F262" t="s">
        <v>1101</v>
      </c>
      <c r="G262" t="s">
        <v>72</v>
      </c>
      <c r="H262" t="s">
        <v>954</v>
      </c>
      <c r="I262" t="s">
        <v>460</v>
      </c>
      <c r="J262" t="s">
        <v>85</v>
      </c>
      <c r="K262" t="s">
        <v>955</v>
      </c>
      <c r="L262" t="s">
        <v>932</v>
      </c>
      <c r="M262" t="s">
        <v>48</v>
      </c>
      <c r="N262" t="s">
        <v>956</v>
      </c>
      <c r="O262" t="s">
        <v>106</v>
      </c>
      <c r="P262" t="s">
        <v>48</v>
      </c>
      <c r="Q262" t="s">
        <v>255</v>
      </c>
      <c r="V262" t="s">
        <v>72</v>
      </c>
      <c r="W262" t="s">
        <v>954</v>
      </c>
      <c r="X262" t="s">
        <v>460</v>
      </c>
      <c r="Y262" t="s">
        <v>85</v>
      </c>
      <c r="Z262" t="s">
        <v>955</v>
      </c>
      <c r="AA262" t="s">
        <v>932</v>
      </c>
      <c r="AB262" t="s">
        <v>48</v>
      </c>
      <c r="AC262" t="s">
        <v>956</v>
      </c>
      <c r="AD262" t="s">
        <v>106</v>
      </c>
      <c r="AE262" t="s">
        <v>48</v>
      </c>
      <c r="AF262" t="s">
        <v>255</v>
      </c>
    </row>
    <row r="263" spans="1:34" x14ac:dyDescent="0.2">
      <c r="A263" t="s">
        <v>1083</v>
      </c>
      <c r="B263">
        <f t="shared" ref="B263:B281" si="22">1/6.61</f>
        <v>0.15128593040847199</v>
      </c>
      <c r="C263">
        <f t="shared" ref="C263:C281" si="23">1/16/6.61</f>
        <v>9.4553706505294995E-3</v>
      </c>
      <c r="D263">
        <v>1.6</v>
      </c>
      <c r="F263" t="s">
        <v>1101</v>
      </c>
      <c r="G263" t="s">
        <v>72</v>
      </c>
      <c r="H263" t="s">
        <v>957</v>
      </c>
      <c r="I263" t="s">
        <v>958</v>
      </c>
      <c r="J263" t="s">
        <v>1</v>
      </c>
      <c r="K263" t="s">
        <v>588</v>
      </c>
      <c r="L263" t="s">
        <v>47</v>
      </c>
      <c r="M263" t="s">
        <v>1</v>
      </c>
      <c r="N263" t="s">
        <v>285</v>
      </c>
      <c r="O263" t="s">
        <v>959</v>
      </c>
      <c r="P263" t="s">
        <v>960</v>
      </c>
      <c r="Q263" t="s">
        <v>282</v>
      </c>
      <c r="R263" t="s">
        <v>961</v>
      </c>
      <c r="S263" t="s">
        <v>962</v>
      </c>
      <c r="V263" t="s">
        <v>72</v>
      </c>
      <c r="W263" t="s">
        <v>957</v>
      </c>
      <c r="X263" t="s">
        <v>958</v>
      </c>
      <c r="Y263" t="s">
        <v>1</v>
      </c>
      <c r="Z263" t="s">
        <v>588</v>
      </c>
      <c r="AA263" t="s">
        <v>47</v>
      </c>
      <c r="AB263" t="s">
        <v>1</v>
      </c>
      <c r="AC263" t="s">
        <v>285</v>
      </c>
      <c r="AD263" t="s">
        <v>959</v>
      </c>
      <c r="AE263" t="s">
        <v>960</v>
      </c>
      <c r="AF263" t="s">
        <v>282</v>
      </c>
      <c r="AH263" t="s">
        <v>962</v>
      </c>
    </row>
    <row r="264" spans="1:34" x14ac:dyDescent="0.2">
      <c r="A264" t="s">
        <v>1083</v>
      </c>
      <c r="B264">
        <f t="shared" si="22"/>
        <v>0.15128593040847199</v>
      </c>
      <c r="C264">
        <f t="shared" si="23"/>
        <v>9.4553706505294995E-3</v>
      </c>
      <c r="D264">
        <v>1.5</v>
      </c>
      <c r="F264" t="s">
        <v>1101</v>
      </c>
      <c r="G264" t="s">
        <v>796</v>
      </c>
      <c r="H264" t="s">
        <v>121</v>
      </c>
      <c r="I264" t="s">
        <v>797</v>
      </c>
      <c r="J264" t="s">
        <v>746</v>
      </c>
      <c r="K264" t="s">
        <v>101</v>
      </c>
      <c r="L264" t="s">
        <v>193</v>
      </c>
      <c r="M264" t="s">
        <v>44</v>
      </c>
      <c r="N264" t="s">
        <v>963</v>
      </c>
      <c r="O264" t="s">
        <v>52</v>
      </c>
      <c r="P264" t="s">
        <v>48</v>
      </c>
      <c r="Q264" t="s">
        <v>964</v>
      </c>
      <c r="V264" t="s">
        <v>796</v>
      </c>
      <c r="W264" t="s">
        <v>121</v>
      </c>
      <c r="X264" t="s">
        <v>797</v>
      </c>
      <c r="Y264" t="s">
        <v>746</v>
      </c>
      <c r="Z264" t="s">
        <v>101</v>
      </c>
      <c r="AA264" t="s">
        <v>193</v>
      </c>
      <c r="AB264" t="s">
        <v>44</v>
      </c>
      <c r="AC264" t="s">
        <v>963</v>
      </c>
      <c r="AD264" t="s">
        <v>52</v>
      </c>
      <c r="AE264" t="s">
        <v>48</v>
      </c>
      <c r="AF264" t="s">
        <v>964</v>
      </c>
    </row>
    <row r="265" spans="1:34" x14ac:dyDescent="0.2">
      <c r="A265" t="s">
        <v>1083</v>
      </c>
      <c r="B265">
        <f t="shared" si="22"/>
        <v>0.15128593040847199</v>
      </c>
      <c r="C265">
        <f t="shared" si="23"/>
        <v>9.4553706505294995E-3</v>
      </c>
      <c r="D265">
        <v>1.4</v>
      </c>
      <c r="F265" t="s">
        <v>1101</v>
      </c>
      <c r="G265" t="s">
        <v>318</v>
      </c>
      <c r="H265" t="s">
        <v>910</v>
      </c>
      <c r="I265" t="s">
        <v>460</v>
      </c>
      <c r="J265" t="s">
        <v>67</v>
      </c>
      <c r="K265" t="s">
        <v>101</v>
      </c>
      <c r="L265" t="s">
        <v>137</v>
      </c>
      <c r="M265" t="s">
        <v>965</v>
      </c>
      <c r="N265" t="s">
        <v>52</v>
      </c>
      <c r="O265" t="s">
        <v>48</v>
      </c>
      <c r="P265" t="s">
        <v>966</v>
      </c>
      <c r="Q265" t="s">
        <v>657</v>
      </c>
      <c r="R265" t="s">
        <v>921</v>
      </c>
      <c r="V265" t="s">
        <v>318</v>
      </c>
      <c r="W265" t="s">
        <v>910</v>
      </c>
      <c r="X265" t="s">
        <v>460</v>
      </c>
      <c r="Y265" t="s">
        <v>67</v>
      </c>
      <c r="Z265" t="s">
        <v>101</v>
      </c>
      <c r="AA265" t="s">
        <v>137</v>
      </c>
      <c r="AB265" t="s">
        <v>965</v>
      </c>
      <c r="AC265" t="s">
        <v>52</v>
      </c>
      <c r="AD265" t="s">
        <v>48</v>
      </c>
      <c r="AF265" t="s">
        <v>657</v>
      </c>
      <c r="AG265" t="s">
        <v>921</v>
      </c>
    </row>
    <row r="266" spans="1:34" x14ac:dyDescent="0.2">
      <c r="A266" t="s">
        <v>1083</v>
      </c>
      <c r="B266">
        <f t="shared" si="22"/>
        <v>0.15128593040847199</v>
      </c>
      <c r="C266">
        <f t="shared" si="23"/>
        <v>9.4553706505294995E-3</v>
      </c>
      <c r="D266">
        <v>1.3</v>
      </c>
      <c r="F266" t="s">
        <v>1101</v>
      </c>
      <c r="G266" t="s">
        <v>242</v>
      </c>
      <c r="H266" t="s">
        <v>118</v>
      </c>
      <c r="I266" t="s">
        <v>198</v>
      </c>
      <c r="J266" t="s">
        <v>387</v>
      </c>
      <c r="K266" t="s">
        <v>224</v>
      </c>
      <c r="L266" t="s">
        <v>140</v>
      </c>
      <c r="M266" t="s">
        <v>1</v>
      </c>
      <c r="N266" t="s">
        <v>191</v>
      </c>
      <c r="O266" t="s">
        <v>341</v>
      </c>
      <c r="P266" t="s">
        <v>121</v>
      </c>
      <c r="Q266" t="s">
        <v>342</v>
      </c>
      <c r="R266" t="s">
        <v>47</v>
      </c>
      <c r="S266" t="s">
        <v>246</v>
      </c>
      <c r="V266" t="s">
        <v>242</v>
      </c>
      <c r="W266" t="s">
        <v>118</v>
      </c>
      <c r="X266" t="s">
        <v>198</v>
      </c>
      <c r="Y266" t="s">
        <v>387</v>
      </c>
      <c r="Z266" t="s">
        <v>224</v>
      </c>
      <c r="AA266" t="s">
        <v>140</v>
      </c>
      <c r="AB266" t="s">
        <v>1</v>
      </c>
      <c r="AC266" t="s">
        <v>191</v>
      </c>
      <c r="AD266" t="s">
        <v>341</v>
      </c>
      <c r="AE266" t="s">
        <v>121</v>
      </c>
      <c r="AF266" t="s">
        <v>342</v>
      </c>
      <c r="AG266" t="s">
        <v>47</v>
      </c>
      <c r="AH266" t="s">
        <v>246</v>
      </c>
    </row>
    <row r="267" spans="1:34" x14ac:dyDescent="0.2">
      <c r="A267" t="s">
        <v>1083</v>
      </c>
      <c r="B267">
        <f t="shared" si="22"/>
        <v>0.15128593040847199</v>
      </c>
      <c r="C267">
        <f t="shared" si="23"/>
        <v>9.4553706505294995E-3</v>
      </c>
      <c r="D267">
        <v>1.2</v>
      </c>
      <c r="F267" t="s">
        <v>1101</v>
      </c>
      <c r="G267" t="s">
        <v>905</v>
      </c>
      <c r="H267" t="s">
        <v>215</v>
      </c>
      <c r="I267" t="s">
        <v>662</v>
      </c>
      <c r="J267" t="s">
        <v>350</v>
      </c>
      <c r="K267" t="s">
        <v>121</v>
      </c>
      <c r="L267" t="s">
        <v>101</v>
      </c>
      <c r="M267" t="s">
        <v>52</v>
      </c>
      <c r="N267" t="s">
        <v>967</v>
      </c>
      <c r="O267" t="s">
        <v>219</v>
      </c>
      <c r="P267" t="s">
        <v>330</v>
      </c>
      <c r="Q267" t="s">
        <v>177</v>
      </c>
      <c r="R267" t="s">
        <v>968</v>
      </c>
      <c r="V267" t="s">
        <v>905</v>
      </c>
      <c r="W267" t="s">
        <v>215</v>
      </c>
      <c r="X267" t="s">
        <v>662</v>
      </c>
      <c r="Y267" t="s">
        <v>350</v>
      </c>
      <c r="Z267" t="s">
        <v>121</v>
      </c>
      <c r="AA267" t="s">
        <v>101</v>
      </c>
      <c r="AB267" t="s">
        <v>52</v>
      </c>
      <c r="AC267" t="s">
        <v>967</v>
      </c>
      <c r="AD267" t="s">
        <v>219</v>
      </c>
      <c r="AE267" t="s">
        <v>330</v>
      </c>
      <c r="AF267" t="s">
        <v>177</v>
      </c>
    </row>
    <row r="268" spans="1:34" x14ac:dyDescent="0.2">
      <c r="A268" t="s">
        <v>1083</v>
      </c>
      <c r="B268">
        <f t="shared" si="22"/>
        <v>0.15128593040847199</v>
      </c>
      <c r="C268">
        <f t="shared" si="23"/>
        <v>9.4553706505294995E-3</v>
      </c>
      <c r="D268">
        <v>1.1000000000000001</v>
      </c>
      <c r="F268" t="s">
        <v>1101</v>
      </c>
      <c r="G268" t="s">
        <v>926</v>
      </c>
      <c r="H268" t="s">
        <v>235</v>
      </c>
      <c r="I268" t="s">
        <v>387</v>
      </c>
      <c r="J268" t="s">
        <v>224</v>
      </c>
      <c r="K268" t="s">
        <v>140</v>
      </c>
      <c r="L268" t="s">
        <v>1</v>
      </c>
      <c r="M268" t="s">
        <v>969</v>
      </c>
      <c r="N268" t="s">
        <v>121</v>
      </c>
      <c r="O268" t="s">
        <v>424</v>
      </c>
      <c r="P268" t="s">
        <v>191</v>
      </c>
      <c r="Q268" t="s">
        <v>91</v>
      </c>
      <c r="R268" t="s">
        <v>57</v>
      </c>
      <c r="S268" t="s">
        <v>343</v>
      </c>
    </row>
    <row r="269" spans="1:34" x14ac:dyDescent="0.2">
      <c r="A269" t="s">
        <v>1083</v>
      </c>
      <c r="B269">
        <f t="shared" si="22"/>
        <v>0.15128593040847199</v>
      </c>
      <c r="C269">
        <f t="shared" si="23"/>
        <v>9.4553706505294995E-3</v>
      </c>
      <c r="D269">
        <v>1</v>
      </c>
      <c r="F269" t="s">
        <v>1101</v>
      </c>
      <c r="G269" t="s">
        <v>841</v>
      </c>
      <c r="H269" t="s">
        <v>927</v>
      </c>
      <c r="I269" t="s">
        <v>387</v>
      </c>
      <c r="J269" t="s">
        <v>250</v>
      </c>
      <c r="K269" t="s">
        <v>193</v>
      </c>
      <c r="L269" t="s">
        <v>48</v>
      </c>
      <c r="M269" t="s">
        <v>970</v>
      </c>
      <c r="N269" t="s">
        <v>76</v>
      </c>
      <c r="O269" t="s">
        <v>48</v>
      </c>
      <c r="P269" t="s">
        <v>971</v>
      </c>
      <c r="Q269" t="s">
        <v>158</v>
      </c>
      <c r="R269" t="s">
        <v>48</v>
      </c>
      <c r="S269" t="s">
        <v>765</v>
      </c>
    </row>
    <row r="270" spans="1:34" x14ac:dyDescent="0.2">
      <c r="A270" t="s">
        <v>1083</v>
      </c>
      <c r="B270">
        <f t="shared" si="22"/>
        <v>0.15128593040847199</v>
      </c>
      <c r="C270">
        <f t="shared" si="23"/>
        <v>9.4553706505294995E-3</v>
      </c>
      <c r="D270">
        <v>0.90000000000000102</v>
      </c>
      <c r="F270" t="s">
        <v>1101</v>
      </c>
      <c r="G270" t="s">
        <v>318</v>
      </c>
      <c r="H270" t="s">
        <v>936</v>
      </c>
      <c r="I270" t="s">
        <v>662</v>
      </c>
      <c r="J270" t="s">
        <v>109</v>
      </c>
      <c r="K270" t="s">
        <v>48</v>
      </c>
      <c r="L270" t="s">
        <v>972</v>
      </c>
      <c r="M270" t="s">
        <v>58</v>
      </c>
      <c r="N270" t="s">
        <v>48</v>
      </c>
      <c r="O270" t="s">
        <v>973</v>
      </c>
      <c r="P270" t="s">
        <v>536</v>
      </c>
      <c r="Q270" t="s">
        <v>48</v>
      </c>
      <c r="R270" t="s">
        <v>974</v>
      </c>
    </row>
    <row r="271" spans="1:34" x14ac:dyDescent="0.2">
      <c r="A271" t="s">
        <v>1083</v>
      </c>
      <c r="B271">
        <f t="shared" si="22"/>
        <v>0.15128593040847199</v>
      </c>
      <c r="C271">
        <f t="shared" si="23"/>
        <v>9.4553706505294995E-3</v>
      </c>
      <c r="D271">
        <v>0.80000000000000104</v>
      </c>
      <c r="F271" t="s">
        <v>1101</v>
      </c>
      <c r="G271" t="s">
        <v>841</v>
      </c>
      <c r="H271" t="s">
        <v>975</v>
      </c>
      <c r="I271" t="s">
        <v>976</v>
      </c>
      <c r="J271" t="s">
        <v>48</v>
      </c>
      <c r="K271" t="s">
        <v>977</v>
      </c>
      <c r="L271" t="s">
        <v>896</v>
      </c>
      <c r="M271" t="s">
        <v>48</v>
      </c>
      <c r="N271" t="s">
        <v>978</v>
      </c>
      <c r="O271" t="s">
        <v>158</v>
      </c>
      <c r="P271" t="s">
        <v>48</v>
      </c>
      <c r="Q271" t="s">
        <v>284</v>
      </c>
    </row>
    <row r="272" spans="1:34" x14ac:dyDescent="0.2">
      <c r="A272" t="s">
        <v>1083</v>
      </c>
      <c r="B272">
        <f t="shared" si="22"/>
        <v>0.15128593040847199</v>
      </c>
      <c r="C272">
        <f t="shared" si="23"/>
        <v>9.4553706505294995E-3</v>
      </c>
      <c r="D272">
        <v>0.70000000000000095</v>
      </c>
      <c r="F272" t="s">
        <v>1101</v>
      </c>
      <c r="G272" t="s">
        <v>318</v>
      </c>
      <c r="H272" t="s">
        <v>979</v>
      </c>
      <c r="I272" t="s">
        <v>387</v>
      </c>
      <c r="J272" t="s">
        <v>250</v>
      </c>
      <c r="K272" t="s">
        <v>48</v>
      </c>
      <c r="L272" t="s">
        <v>903</v>
      </c>
      <c r="M272" t="s">
        <v>917</v>
      </c>
      <c r="N272" t="s">
        <v>48</v>
      </c>
      <c r="O272" t="s">
        <v>980</v>
      </c>
      <c r="P272" t="s">
        <v>106</v>
      </c>
      <c r="Q272" t="s">
        <v>48</v>
      </c>
      <c r="R272" t="s">
        <v>234</v>
      </c>
    </row>
    <row r="273" spans="1:34" x14ac:dyDescent="0.2">
      <c r="A273" t="s">
        <v>1083</v>
      </c>
      <c r="B273">
        <f t="shared" si="22"/>
        <v>0.15128593040847199</v>
      </c>
      <c r="C273">
        <f t="shared" si="23"/>
        <v>9.4553706505294995E-3</v>
      </c>
      <c r="D273">
        <v>0.6</v>
      </c>
      <c r="F273" t="s">
        <v>1101</v>
      </c>
      <c r="G273" t="s">
        <v>72</v>
      </c>
      <c r="H273" t="s">
        <v>981</v>
      </c>
      <c r="I273" t="s">
        <v>460</v>
      </c>
      <c r="J273" t="s">
        <v>67</v>
      </c>
      <c r="K273" t="s">
        <v>101</v>
      </c>
      <c r="L273" t="s">
        <v>193</v>
      </c>
      <c r="M273" t="s">
        <v>315</v>
      </c>
      <c r="N273" t="s">
        <v>982</v>
      </c>
      <c r="O273" t="s">
        <v>52</v>
      </c>
      <c r="P273" t="s">
        <v>48</v>
      </c>
      <c r="Q273" t="s">
        <v>983</v>
      </c>
      <c r="R273" t="s">
        <v>657</v>
      </c>
      <c r="S273" t="s">
        <v>921</v>
      </c>
    </row>
    <row r="274" spans="1:34" x14ac:dyDescent="0.2">
      <c r="A274" t="s">
        <v>1083</v>
      </c>
      <c r="B274">
        <f t="shared" si="22"/>
        <v>0.15128593040847199</v>
      </c>
      <c r="C274">
        <f t="shared" si="23"/>
        <v>9.4553706505294995E-3</v>
      </c>
      <c r="D274">
        <v>0.5</v>
      </c>
      <c r="F274" t="s">
        <v>1101</v>
      </c>
      <c r="G274" t="s">
        <v>50</v>
      </c>
      <c r="H274" t="s">
        <v>437</v>
      </c>
      <c r="I274" t="s">
        <v>67</v>
      </c>
      <c r="J274" t="s">
        <v>48</v>
      </c>
      <c r="K274" t="s">
        <v>984</v>
      </c>
      <c r="L274" t="s">
        <v>985</v>
      </c>
      <c r="M274" t="s">
        <v>630</v>
      </c>
      <c r="N274" t="s">
        <v>48</v>
      </c>
      <c r="O274" t="s">
        <v>986</v>
      </c>
      <c r="P274" t="s">
        <v>140</v>
      </c>
      <c r="Q274" t="s">
        <v>1</v>
      </c>
      <c r="R274" t="s">
        <v>987</v>
      </c>
    </row>
    <row r="275" spans="1:34" x14ac:dyDescent="0.2">
      <c r="A275" t="s">
        <v>1083</v>
      </c>
      <c r="B275">
        <f t="shared" si="22"/>
        <v>0.15128593040847199</v>
      </c>
      <c r="C275">
        <f t="shared" si="23"/>
        <v>9.4553706505294995E-3</v>
      </c>
      <c r="D275">
        <v>0.4</v>
      </c>
      <c r="F275" t="s">
        <v>1101</v>
      </c>
      <c r="G275" t="s">
        <v>988</v>
      </c>
      <c r="H275" t="s">
        <v>989</v>
      </c>
      <c r="I275" t="s">
        <v>416</v>
      </c>
      <c r="J275" t="s">
        <v>44</v>
      </c>
      <c r="K275" t="s">
        <v>990</v>
      </c>
      <c r="L275" t="s">
        <v>630</v>
      </c>
      <c r="M275" t="s">
        <v>48</v>
      </c>
      <c r="N275" t="s">
        <v>991</v>
      </c>
      <c r="O275" t="s">
        <v>892</v>
      </c>
    </row>
    <row r="276" spans="1:34" x14ac:dyDescent="0.2">
      <c r="A276" t="s">
        <v>1083</v>
      </c>
      <c r="B276">
        <f t="shared" si="22"/>
        <v>0.15128593040847199</v>
      </c>
      <c r="C276">
        <f t="shared" si="23"/>
        <v>9.4553706505294995E-3</v>
      </c>
      <c r="D276">
        <v>0.3</v>
      </c>
      <c r="F276" t="s">
        <v>1101</v>
      </c>
      <c r="G276" t="s">
        <v>274</v>
      </c>
      <c r="H276" t="s">
        <v>75</v>
      </c>
      <c r="I276" t="s">
        <v>992</v>
      </c>
      <c r="J276" t="s">
        <v>628</v>
      </c>
      <c r="K276" t="s">
        <v>993</v>
      </c>
      <c r="L276" t="s">
        <v>630</v>
      </c>
      <c r="M276" t="s">
        <v>48</v>
      </c>
      <c r="N276" t="s">
        <v>994</v>
      </c>
      <c r="O276" t="s">
        <v>52</v>
      </c>
      <c r="P276" t="s">
        <v>465</v>
      </c>
      <c r="Q276" t="s">
        <v>103</v>
      </c>
    </row>
    <row r="277" spans="1:34" x14ac:dyDescent="0.2">
      <c r="A277" t="s">
        <v>1083</v>
      </c>
      <c r="B277">
        <f t="shared" si="22"/>
        <v>0.15128593040847199</v>
      </c>
      <c r="C277">
        <f t="shared" si="23"/>
        <v>9.4553706505294995E-3</v>
      </c>
      <c r="D277">
        <v>0.2</v>
      </c>
      <c r="F277" t="s">
        <v>1101</v>
      </c>
      <c r="G277" t="s">
        <v>182</v>
      </c>
      <c r="H277" t="s">
        <v>303</v>
      </c>
      <c r="I277" t="s">
        <v>387</v>
      </c>
      <c r="J277" t="s">
        <v>250</v>
      </c>
      <c r="K277" t="s">
        <v>48</v>
      </c>
      <c r="L277" t="s">
        <v>995</v>
      </c>
      <c r="M277" t="s">
        <v>58</v>
      </c>
      <c r="N277" t="s">
        <v>48</v>
      </c>
      <c r="O277" t="s">
        <v>996</v>
      </c>
      <c r="P277" t="s">
        <v>158</v>
      </c>
      <c r="Q277" t="s">
        <v>48</v>
      </c>
      <c r="R277" t="s">
        <v>997</v>
      </c>
    </row>
    <row r="278" spans="1:34" x14ac:dyDescent="0.2">
      <c r="A278" t="s">
        <v>1083</v>
      </c>
      <c r="B278">
        <f t="shared" si="22"/>
        <v>0.15128593040847199</v>
      </c>
      <c r="C278">
        <f t="shared" si="23"/>
        <v>9.4553706505294995E-3</v>
      </c>
      <c r="D278">
        <v>9.9999999999999895E-2</v>
      </c>
      <c r="F278" t="s">
        <v>1101</v>
      </c>
      <c r="G278" t="s">
        <v>72</v>
      </c>
      <c r="H278" t="s">
        <v>916</v>
      </c>
      <c r="I278" t="s">
        <v>662</v>
      </c>
      <c r="J278" t="s">
        <v>224</v>
      </c>
      <c r="K278" t="s">
        <v>85</v>
      </c>
      <c r="L278" t="s">
        <v>215</v>
      </c>
      <c r="M278" t="s">
        <v>896</v>
      </c>
      <c r="N278" t="s">
        <v>48</v>
      </c>
      <c r="O278" t="s">
        <v>998</v>
      </c>
      <c r="P278" t="s">
        <v>158</v>
      </c>
      <c r="Q278" t="s">
        <v>48</v>
      </c>
      <c r="R278" t="s">
        <v>284</v>
      </c>
    </row>
    <row r="279" spans="1:34" x14ac:dyDescent="0.2">
      <c r="A279" t="s">
        <v>1083</v>
      </c>
      <c r="B279">
        <f t="shared" si="22"/>
        <v>0.15128593040847199</v>
      </c>
      <c r="C279">
        <f t="shared" si="23"/>
        <v>9.4553706505294995E-3</v>
      </c>
      <c r="D279">
        <v>0</v>
      </c>
      <c r="F279" t="s">
        <v>1101</v>
      </c>
      <c r="G279" t="s">
        <v>943</v>
      </c>
      <c r="H279" t="s">
        <v>626</v>
      </c>
      <c r="I279" t="s">
        <v>474</v>
      </c>
      <c r="J279" t="s">
        <v>101</v>
      </c>
      <c r="K279" t="s">
        <v>193</v>
      </c>
      <c r="L279" t="s">
        <v>332</v>
      </c>
      <c r="M279" t="s">
        <v>999</v>
      </c>
      <c r="N279" t="s">
        <v>41</v>
      </c>
      <c r="O279" t="s">
        <v>48</v>
      </c>
      <c r="P279" t="s">
        <v>671</v>
      </c>
      <c r="Q279" t="s">
        <v>175</v>
      </c>
    </row>
    <row r="280" spans="1:34" x14ac:dyDescent="0.2">
      <c r="A280" t="s">
        <v>1083</v>
      </c>
      <c r="B280">
        <f t="shared" si="22"/>
        <v>0.15128593040847199</v>
      </c>
      <c r="C280">
        <f t="shared" si="23"/>
        <v>9.4553706505294995E-3</v>
      </c>
      <c r="D280">
        <v>-0.1</v>
      </c>
      <c r="F280" t="s">
        <v>1101</v>
      </c>
      <c r="G280" t="s">
        <v>72</v>
      </c>
      <c r="H280" t="s">
        <v>931</v>
      </c>
      <c r="I280" t="s">
        <v>387</v>
      </c>
      <c r="J280" t="s">
        <v>250</v>
      </c>
      <c r="K280" t="s">
        <v>465</v>
      </c>
      <c r="L280" t="s">
        <v>979</v>
      </c>
      <c r="M280" t="s">
        <v>917</v>
      </c>
      <c r="N280" t="s">
        <v>48</v>
      </c>
      <c r="O280" t="s">
        <v>1000</v>
      </c>
      <c r="P280" t="s">
        <v>41</v>
      </c>
      <c r="Q280" t="s">
        <v>48</v>
      </c>
      <c r="R280" t="s">
        <v>1001</v>
      </c>
    </row>
    <row r="281" spans="1:34" x14ac:dyDescent="0.2">
      <c r="A281" t="s">
        <v>1083</v>
      </c>
      <c r="B281">
        <f t="shared" si="22"/>
        <v>0.15128593040847199</v>
      </c>
      <c r="C281">
        <f t="shared" si="23"/>
        <v>9.4553706505294995E-3</v>
      </c>
      <c r="D281">
        <v>-0.2</v>
      </c>
      <c r="F281" t="s">
        <v>1101</v>
      </c>
      <c r="G281" t="s">
        <v>297</v>
      </c>
      <c r="H281" t="s">
        <v>247</v>
      </c>
      <c r="I281" t="s">
        <v>83</v>
      </c>
      <c r="J281" t="s">
        <v>52</v>
      </c>
      <c r="K281" t="s">
        <v>1002</v>
      </c>
      <c r="L281" t="s">
        <v>186</v>
      </c>
      <c r="M281" t="s">
        <v>1003</v>
      </c>
      <c r="N281" t="s">
        <v>115</v>
      </c>
      <c r="O281" t="s">
        <v>797</v>
      </c>
      <c r="P281" t="s">
        <v>550</v>
      </c>
    </row>
    <row r="282" spans="1:34" x14ac:dyDescent="0.2">
      <c r="A282" t="s">
        <v>1084</v>
      </c>
      <c r="B282">
        <f>1/10.68</f>
        <v>9.3632958801498134E-2</v>
      </c>
      <c r="C282">
        <f>1/16/10.68</f>
        <v>5.8520599250936334E-3</v>
      </c>
      <c r="D282">
        <v>1.7</v>
      </c>
      <c r="F282" t="s">
        <v>1101</v>
      </c>
      <c r="G282" t="s">
        <v>72</v>
      </c>
      <c r="H282" t="s">
        <v>899</v>
      </c>
      <c r="I282" t="s">
        <v>387</v>
      </c>
      <c r="J282" t="s">
        <v>250</v>
      </c>
      <c r="K282" t="s">
        <v>186</v>
      </c>
      <c r="L282" t="s">
        <v>1005</v>
      </c>
      <c r="M282" t="s">
        <v>310</v>
      </c>
      <c r="N282" t="s">
        <v>48</v>
      </c>
      <c r="O282" t="s">
        <v>1006</v>
      </c>
      <c r="P282" t="s">
        <v>282</v>
      </c>
      <c r="Q282" t="s">
        <v>48</v>
      </c>
      <c r="R282" t="s">
        <v>974</v>
      </c>
      <c r="V282" t="s">
        <v>72</v>
      </c>
    </row>
    <row r="283" spans="1:34" x14ac:dyDescent="0.2">
      <c r="A283" t="s">
        <v>1084</v>
      </c>
      <c r="B283">
        <f t="shared" ref="B283:B301" si="24">1/10.68</f>
        <v>9.3632958801498134E-2</v>
      </c>
      <c r="C283">
        <f t="shared" ref="C283:C301" si="25">1/16/10.68</f>
        <v>5.8520599250936334E-3</v>
      </c>
      <c r="D283">
        <v>1.6</v>
      </c>
      <c r="F283" t="s">
        <v>1101</v>
      </c>
      <c r="G283" t="s">
        <v>61</v>
      </c>
      <c r="H283" t="s">
        <v>114</v>
      </c>
      <c r="I283" t="s">
        <v>121</v>
      </c>
      <c r="J283" t="s">
        <v>893</v>
      </c>
      <c r="K283" t="s">
        <v>733</v>
      </c>
      <c r="L283" t="s">
        <v>143</v>
      </c>
      <c r="M283" t="s">
        <v>315</v>
      </c>
      <c r="N283" t="s">
        <v>1007</v>
      </c>
      <c r="O283" t="s">
        <v>52</v>
      </c>
      <c r="P283" t="s">
        <v>48</v>
      </c>
      <c r="Q283" t="s">
        <v>1008</v>
      </c>
      <c r="V283" t="s">
        <v>61</v>
      </c>
      <c r="W283" t="s">
        <v>114</v>
      </c>
      <c r="X283" t="s">
        <v>121</v>
      </c>
      <c r="Y283" t="s">
        <v>893</v>
      </c>
      <c r="Z283" t="s">
        <v>733</v>
      </c>
      <c r="AA283" t="s">
        <v>143</v>
      </c>
      <c r="AB283" t="s">
        <v>315</v>
      </c>
      <c r="AC283" t="s">
        <v>1007</v>
      </c>
      <c r="AD283" t="s">
        <v>52</v>
      </c>
      <c r="AE283" t="s">
        <v>48</v>
      </c>
      <c r="AF283" t="s">
        <v>1008</v>
      </c>
    </row>
    <row r="284" spans="1:34" x14ac:dyDescent="0.2">
      <c r="A284" t="s">
        <v>1084</v>
      </c>
      <c r="B284">
        <f t="shared" si="24"/>
        <v>9.3632958801498134E-2</v>
      </c>
      <c r="C284">
        <f t="shared" si="25"/>
        <v>5.8520599250936334E-3</v>
      </c>
      <c r="D284">
        <v>1.5</v>
      </c>
      <c r="F284" t="s">
        <v>1101</v>
      </c>
      <c r="G284" t="s">
        <v>318</v>
      </c>
      <c r="H284" t="s">
        <v>363</v>
      </c>
      <c r="I284" t="s">
        <v>387</v>
      </c>
      <c r="J284" t="s">
        <v>224</v>
      </c>
      <c r="K284" t="s">
        <v>250</v>
      </c>
      <c r="L284" t="s">
        <v>48</v>
      </c>
      <c r="M284" t="s">
        <v>981</v>
      </c>
      <c r="N284" t="s">
        <v>340</v>
      </c>
      <c r="O284" t="s">
        <v>48</v>
      </c>
      <c r="P284" t="s">
        <v>971</v>
      </c>
      <c r="Q284" t="s">
        <v>158</v>
      </c>
      <c r="R284" t="s">
        <v>48</v>
      </c>
      <c r="S284" t="s">
        <v>1009</v>
      </c>
      <c r="V284" t="s">
        <v>318</v>
      </c>
      <c r="W284" t="s">
        <v>363</v>
      </c>
      <c r="X284" t="s">
        <v>387</v>
      </c>
      <c r="Y284" t="s">
        <v>224</v>
      </c>
      <c r="Z284" t="s">
        <v>250</v>
      </c>
      <c r="AA284" t="s">
        <v>48</v>
      </c>
      <c r="AB284" t="s">
        <v>981</v>
      </c>
      <c r="AC284" t="s">
        <v>340</v>
      </c>
      <c r="AD284" t="s">
        <v>48</v>
      </c>
      <c r="AE284" t="s">
        <v>971</v>
      </c>
      <c r="AF284" t="s">
        <v>158</v>
      </c>
      <c r="AG284" t="s">
        <v>48</v>
      </c>
      <c r="AH284" t="s">
        <v>1009</v>
      </c>
    </row>
    <row r="285" spans="1:34" x14ac:dyDescent="0.2">
      <c r="A285" t="s">
        <v>1084</v>
      </c>
      <c r="B285">
        <f t="shared" si="24"/>
        <v>9.3632958801498134E-2</v>
      </c>
      <c r="C285">
        <f t="shared" si="25"/>
        <v>5.8520599250936334E-3</v>
      </c>
      <c r="D285">
        <v>1.4</v>
      </c>
      <c r="F285" t="s">
        <v>1101</v>
      </c>
      <c r="G285" t="s">
        <v>905</v>
      </c>
      <c r="H285" t="s">
        <v>924</v>
      </c>
      <c r="I285" t="s">
        <v>1010</v>
      </c>
      <c r="J285" t="s">
        <v>1</v>
      </c>
      <c r="K285" t="s">
        <v>969</v>
      </c>
      <c r="L285" t="s">
        <v>121</v>
      </c>
      <c r="M285" t="s">
        <v>191</v>
      </c>
      <c r="N285" t="s">
        <v>516</v>
      </c>
      <c r="O285" t="s">
        <v>57</v>
      </c>
      <c r="P285" t="s">
        <v>1</v>
      </c>
      <c r="Q285" t="s">
        <v>120</v>
      </c>
      <c r="R285" t="s">
        <v>121</v>
      </c>
      <c r="S285" t="s">
        <v>343</v>
      </c>
      <c r="V285" t="s">
        <v>905</v>
      </c>
      <c r="W285" t="s">
        <v>924</v>
      </c>
      <c r="X285" t="s">
        <v>1010</v>
      </c>
      <c r="Y285" t="s">
        <v>1</v>
      </c>
      <c r="Z285" t="s">
        <v>969</v>
      </c>
      <c r="AA285" t="s">
        <v>121</v>
      </c>
      <c r="AB285" t="s">
        <v>191</v>
      </c>
      <c r="AC285" t="s">
        <v>516</v>
      </c>
      <c r="AD285" t="s">
        <v>57</v>
      </c>
      <c r="AE285" t="s">
        <v>1</v>
      </c>
      <c r="AF285" t="s">
        <v>120</v>
      </c>
      <c r="AG285" t="s">
        <v>121</v>
      </c>
      <c r="AH285" t="s">
        <v>343</v>
      </c>
    </row>
    <row r="286" spans="1:34" x14ac:dyDescent="0.2">
      <c r="A286" t="s">
        <v>1084</v>
      </c>
      <c r="B286">
        <f t="shared" si="24"/>
        <v>9.3632958801498134E-2</v>
      </c>
      <c r="C286">
        <f t="shared" si="25"/>
        <v>5.8520599250936334E-3</v>
      </c>
      <c r="D286">
        <v>1.3</v>
      </c>
      <c r="F286" t="s">
        <v>1101</v>
      </c>
      <c r="G286" t="s">
        <v>72</v>
      </c>
      <c r="H286" t="s">
        <v>779</v>
      </c>
      <c r="I286" t="s">
        <v>387</v>
      </c>
      <c r="J286" t="s">
        <v>250</v>
      </c>
      <c r="K286" t="s">
        <v>680</v>
      </c>
      <c r="L286" t="s">
        <v>1011</v>
      </c>
      <c r="M286" t="s">
        <v>298</v>
      </c>
      <c r="N286" t="s">
        <v>48</v>
      </c>
      <c r="O286" t="s">
        <v>1012</v>
      </c>
      <c r="P286" t="s">
        <v>158</v>
      </c>
      <c r="Q286" t="s">
        <v>48</v>
      </c>
      <c r="R286" t="s">
        <v>518</v>
      </c>
      <c r="V286" t="s">
        <v>72</v>
      </c>
      <c r="W286" t="s">
        <v>779</v>
      </c>
      <c r="X286" t="s">
        <v>387</v>
      </c>
      <c r="Y286" t="s">
        <v>250</v>
      </c>
      <c r="Z286" t="s">
        <v>680</v>
      </c>
      <c r="AA286" t="s">
        <v>1011</v>
      </c>
      <c r="AB286" t="s">
        <v>298</v>
      </c>
      <c r="AC286" t="s">
        <v>48</v>
      </c>
      <c r="AD286" t="s">
        <v>1012</v>
      </c>
      <c r="AE286" t="s">
        <v>158</v>
      </c>
      <c r="AF286" t="s">
        <v>48</v>
      </c>
      <c r="AG286" t="s">
        <v>518</v>
      </c>
    </row>
    <row r="287" spans="1:34" x14ac:dyDescent="0.2">
      <c r="A287" t="s">
        <v>1084</v>
      </c>
      <c r="B287">
        <f t="shared" si="24"/>
        <v>9.3632958801498134E-2</v>
      </c>
      <c r="C287">
        <f t="shared" si="25"/>
        <v>5.8520599250936334E-3</v>
      </c>
      <c r="D287">
        <v>1.2</v>
      </c>
      <c r="F287" t="s">
        <v>1101</v>
      </c>
      <c r="G287" t="s">
        <v>841</v>
      </c>
      <c r="H287" t="s">
        <v>940</v>
      </c>
      <c r="I287" t="s">
        <v>460</v>
      </c>
      <c r="J287" t="s">
        <v>67</v>
      </c>
      <c r="K287" t="s">
        <v>48</v>
      </c>
      <c r="L287" t="s">
        <v>890</v>
      </c>
      <c r="M287" t="s">
        <v>586</v>
      </c>
      <c r="N287" t="s">
        <v>48</v>
      </c>
      <c r="O287" t="s">
        <v>1013</v>
      </c>
      <c r="P287" t="s">
        <v>672</v>
      </c>
      <c r="Q287" t="s">
        <v>48</v>
      </c>
      <c r="R287" t="s">
        <v>1014</v>
      </c>
      <c r="V287" t="s">
        <v>841</v>
      </c>
      <c r="W287" t="s">
        <v>940</v>
      </c>
      <c r="X287" t="s">
        <v>460</v>
      </c>
      <c r="Y287" t="s">
        <v>67</v>
      </c>
      <c r="Z287" t="s">
        <v>48</v>
      </c>
      <c r="AA287" t="s">
        <v>890</v>
      </c>
      <c r="AB287" t="s">
        <v>586</v>
      </c>
      <c r="AC287" t="s">
        <v>48</v>
      </c>
      <c r="AD287" t="s">
        <v>1013</v>
      </c>
      <c r="AE287" t="s">
        <v>672</v>
      </c>
      <c r="AF287" t="s">
        <v>48</v>
      </c>
      <c r="AG287" t="s">
        <v>1014</v>
      </c>
    </row>
    <row r="288" spans="1:34" x14ac:dyDescent="0.2">
      <c r="A288" t="s">
        <v>1084</v>
      </c>
      <c r="B288">
        <f t="shared" si="24"/>
        <v>9.3632958801498134E-2</v>
      </c>
      <c r="C288">
        <f t="shared" si="25"/>
        <v>5.8520599250936334E-3</v>
      </c>
      <c r="D288">
        <v>1.1000000000000001</v>
      </c>
      <c r="F288" t="s">
        <v>1101</v>
      </c>
      <c r="G288" t="s">
        <v>318</v>
      </c>
      <c r="H288" t="s">
        <v>666</v>
      </c>
      <c r="I288" t="s">
        <v>662</v>
      </c>
      <c r="J288" t="s">
        <v>101</v>
      </c>
      <c r="K288" t="s">
        <v>1</v>
      </c>
      <c r="L288" t="s">
        <v>519</v>
      </c>
      <c r="M288" t="s">
        <v>711</v>
      </c>
      <c r="N288" t="s">
        <v>177</v>
      </c>
      <c r="O288" t="s">
        <v>79</v>
      </c>
      <c r="P288" t="s">
        <v>612</v>
      </c>
      <c r="Q288" t="s">
        <v>712</v>
      </c>
      <c r="V288" t="s">
        <v>318</v>
      </c>
      <c r="W288" t="s">
        <v>666</v>
      </c>
      <c r="X288" t="s">
        <v>662</v>
      </c>
      <c r="Y288" t="s">
        <v>101</v>
      </c>
      <c r="Z288" t="s">
        <v>1</v>
      </c>
      <c r="AA288" t="s">
        <v>519</v>
      </c>
      <c r="AB288" t="s">
        <v>711</v>
      </c>
      <c r="AC288" t="s">
        <v>177</v>
      </c>
      <c r="AD288" t="s">
        <v>79</v>
      </c>
      <c r="AE288" t="s">
        <v>612</v>
      </c>
      <c r="AF288" t="s">
        <v>712</v>
      </c>
    </row>
    <row r="289" spans="1:34" x14ac:dyDescent="0.2">
      <c r="A289" t="s">
        <v>1084</v>
      </c>
      <c r="B289">
        <f t="shared" si="24"/>
        <v>9.3632958801498134E-2</v>
      </c>
      <c r="C289">
        <f t="shared" si="25"/>
        <v>5.8520599250936334E-3</v>
      </c>
      <c r="D289">
        <v>1</v>
      </c>
      <c r="F289" t="s">
        <v>1101</v>
      </c>
      <c r="G289" t="s">
        <v>841</v>
      </c>
      <c r="H289" t="s">
        <v>1015</v>
      </c>
      <c r="I289" t="s">
        <v>460</v>
      </c>
      <c r="J289" t="s">
        <v>67</v>
      </c>
      <c r="K289" t="s">
        <v>68</v>
      </c>
      <c r="L289" t="s">
        <v>504</v>
      </c>
      <c r="M289" t="s">
        <v>52</v>
      </c>
      <c r="N289" t="s">
        <v>1016</v>
      </c>
      <c r="O289" t="s">
        <v>147</v>
      </c>
      <c r="P289" t="s">
        <v>85</v>
      </c>
      <c r="Q289" t="s">
        <v>346</v>
      </c>
      <c r="R289" t="s">
        <v>442</v>
      </c>
      <c r="S289" t="s">
        <v>306</v>
      </c>
      <c r="V289" t="s">
        <v>841</v>
      </c>
      <c r="W289" t="s">
        <v>1015</v>
      </c>
      <c r="X289" t="s">
        <v>460</v>
      </c>
      <c r="Y289" t="s">
        <v>67</v>
      </c>
      <c r="Z289" t="s">
        <v>68</v>
      </c>
      <c r="AA289" t="s">
        <v>504</v>
      </c>
      <c r="AB289" t="s">
        <v>52</v>
      </c>
      <c r="AC289" t="s">
        <v>1016</v>
      </c>
      <c r="AD289" t="s">
        <v>147</v>
      </c>
      <c r="AE289" t="s">
        <v>85</v>
      </c>
      <c r="AF289" t="s">
        <v>346</v>
      </c>
      <c r="AG289" t="s">
        <v>442</v>
      </c>
      <c r="AH289" t="s">
        <v>306</v>
      </c>
    </row>
    <row r="290" spans="1:34" x14ac:dyDescent="0.2">
      <c r="A290" t="s">
        <v>1084</v>
      </c>
      <c r="B290">
        <f t="shared" si="24"/>
        <v>9.3632958801498134E-2</v>
      </c>
      <c r="C290">
        <f t="shared" si="25"/>
        <v>5.8520599250936334E-3</v>
      </c>
      <c r="D290">
        <v>0.90000000000000102</v>
      </c>
      <c r="F290" t="s">
        <v>1101</v>
      </c>
      <c r="G290" t="s">
        <v>182</v>
      </c>
      <c r="H290" t="s">
        <v>1017</v>
      </c>
      <c r="I290" t="s">
        <v>662</v>
      </c>
      <c r="J290" t="s">
        <v>109</v>
      </c>
      <c r="K290" t="s">
        <v>48</v>
      </c>
      <c r="L290" t="s">
        <v>1018</v>
      </c>
      <c r="M290" t="s">
        <v>58</v>
      </c>
      <c r="N290" t="s">
        <v>48</v>
      </c>
      <c r="O290" t="s">
        <v>1019</v>
      </c>
      <c r="P290" t="s">
        <v>536</v>
      </c>
      <c r="Q290" t="s">
        <v>48</v>
      </c>
      <c r="R290" t="s">
        <v>1020</v>
      </c>
      <c r="V290" t="s">
        <v>182</v>
      </c>
      <c r="W290" t="s">
        <v>1017</v>
      </c>
      <c r="X290" t="s">
        <v>662</v>
      </c>
      <c r="Y290" t="s">
        <v>109</v>
      </c>
      <c r="Z290" t="s">
        <v>48</v>
      </c>
      <c r="AA290" t="s">
        <v>1018</v>
      </c>
      <c r="AB290" t="s">
        <v>58</v>
      </c>
      <c r="AC290" t="s">
        <v>48</v>
      </c>
      <c r="AD290" t="s">
        <v>1019</v>
      </c>
      <c r="AE290" t="s">
        <v>536</v>
      </c>
      <c r="AF290" t="s">
        <v>48</v>
      </c>
      <c r="AG290" t="s">
        <v>1020</v>
      </c>
    </row>
    <row r="291" spans="1:34" x14ac:dyDescent="0.2">
      <c r="A291" t="s">
        <v>1084</v>
      </c>
      <c r="B291">
        <f t="shared" si="24"/>
        <v>9.3632958801498134E-2</v>
      </c>
      <c r="C291">
        <f t="shared" si="25"/>
        <v>5.8520599250936334E-3</v>
      </c>
      <c r="D291">
        <v>0.80000000000000104</v>
      </c>
      <c r="F291" t="s">
        <v>1101</v>
      </c>
      <c r="G291" t="s">
        <v>72</v>
      </c>
      <c r="H291" t="s">
        <v>938</v>
      </c>
      <c r="I291" t="s">
        <v>460</v>
      </c>
      <c r="J291" t="s">
        <v>67</v>
      </c>
      <c r="K291" t="s">
        <v>68</v>
      </c>
      <c r="L291" t="s">
        <v>137</v>
      </c>
      <c r="M291" t="s">
        <v>1021</v>
      </c>
      <c r="N291" t="s">
        <v>48</v>
      </c>
      <c r="O291" t="s">
        <v>1022</v>
      </c>
      <c r="P291" t="s">
        <v>106</v>
      </c>
      <c r="Q291" t="s">
        <v>42</v>
      </c>
      <c r="R291" t="s">
        <v>750</v>
      </c>
      <c r="V291" t="s">
        <v>72</v>
      </c>
      <c r="W291" t="s">
        <v>938</v>
      </c>
      <c r="X291" t="s">
        <v>460</v>
      </c>
      <c r="Y291" t="s">
        <v>67</v>
      </c>
      <c r="Z291" t="s">
        <v>68</v>
      </c>
      <c r="AA291" t="s">
        <v>137</v>
      </c>
      <c r="AB291" t="s">
        <v>1021</v>
      </c>
      <c r="AC291" t="s">
        <v>48</v>
      </c>
      <c r="AD291" t="s">
        <v>1022</v>
      </c>
      <c r="AE291" t="s">
        <v>106</v>
      </c>
      <c r="AF291" t="s">
        <v>42</v>
      </c>
      <c r="AG291" t="s">
        <v>750</v>
      </c>
    </row>
    <row r="292" spans="1:34" x14ac:dyDescent="0.2">
      <c r="A292" t="s">
        <v>1084</v>
      </c>
      <c r="B292">
        <f t="shared" si="24"/>
        <v>9.3632958801498134E-2</v>
      </c>
      <c r="C292">
        <f t="shared" si="25"/>
        <v>5.8520599250936334E-3</v>
      </c>
      <c r="D292">
        <v>0.70000000000000095</v>
      </c>
      <c r="F292" t="s">
        <v>1101</v>
      </c>
      <c r="G292" t="s">
        <v>274</v>
      </c>
      <c r="H292" t="s">
        <v>75</v>
      </c>
      <c r="I292" t="s">
        <v>885</v>
      </c>
      <c r="J292" t="s">
        <v>886</v>
      </c>
      <c r="K292" t="s">
        <v>629</v>
      </c>
      <c r="L292" t="s">
        <v>630</v>
      </c>
      <c r="M292" t="s">
        <v>48</v>
      </c>
      <c r="N292" t="s">
        <v>770</v>
      </c>
      <c r="O292" t="s">
        <v>52</v>
      </c>
      <c r="P292" t="s">
        <v>680</v>
      </c>
      <c r="Q292" t="s">
        <v>148</v>
      </c>
      <c r="R292" t="s">
        <v>256</v>
      </c>
      <c r="V292" t="s">
        <v>274</v>
      </c>
      <c r="W292" t="s">
        <v>75</v>
      </c>
      <c r="X292" t="s">
        <v>885</v>
      </c>
      <c r="Y292" t="s">
        <v>886</v>
      </c>
      <c r="Z292" t="s">
        <v>629</v>
      </c>
      <c r="AA292" t="s">
        <v>630</v>
      </c>
      <c r="AB292" t="s">
        <v>48</v>
      </c>
      <c r="AC292" t="s">
        <v>770</v>
      </c>
      <c r="AD292" t="s">
        <v>52</v>
      </c>
      <c r="AE292" t="s">
        <v>680</v>
      </c>
      <c r="AF292" t="s">
        <v>148</v>
      </c>
      <c r="AG292" t="s">
        <v>256</v>
      </c>
    </row>
    <row r="293" spans="1:34" x14ac:dyDescent="0.2">
      <c r="A293" t="s">
        <v>1084</v>
      </c>
      <c r="B293">
        <f t="shared" si="24"/>
        <v>9.3632958801498134E-2</v>
      </c>
      <c r="C293">
        <f t="shared" si="25"/>
        <v>5.8520599250936334E-3</v>
      </c>
      <c r="D293">
        <v>0.6</v>
      </c>
      <c r="F293" t="s">
        <v>1101</v>
      </c>
      <c r="G293" t="s">
        <v>72</v>
      </c>
      <c r="H293" t="s">
        <v>1023</v>
      </c>
      <c r="I293" t="s">
        <v>662</v>
      </c>
      <c r="J293" t="s">
        <v>109</v>
      </c>
      <c r="K293" t="s">
        <v>52</v>
      </c>
      <c r="L293" t="s">
        <v>967</v>
      </c>
      <c r="M293" t="s">
        <v>521</v>
      </c>
      <c r="N293" t="s">
        <v>1024</v>
      </c>
      <c r="O293" t="s">
        <v>884</v>
      </c>
      <c r="P293" t="s">
        <v>177</v>
      </c>
      <c r="Q293" t="s">
        <v>1025</v>
      </c>
      <c r="V293" t="s">
        <v>72</v>
      </c>
      <c r="W293" t="s">
        <v>1023</v>
      </c>
      <c r="X293" t="s">
        <v>662</v>
      </c>
      <c r="Y293" t="s">
        <v>109</v>
      </c>
      <c r="Z293" t="s">
        <v>52</v>
      </c>
      <c r="AA293" t="s">
        <v>967</v>
      </c>
      <c r="AB293" t="s">
        <v>521</v>
      </c>
      <c r="AC293" t="s">
        <v>1024</v>
      </c>
      <c r="AD293" t="s">
        <v>884</v>
      </c>
      <c r="AE293" t="s">
        <v>177</v>
      </c>
      <c r="AF293" t="s">
        <v>1025</v>
      </c>
    </row>
    <row r="294" spans="1:34" x14ac:dyDescent="0.2">
      <c r="A294" t="s">
        <v>1084</v>
      </c>
      <c r="B294">
        <f t="shared" si="24"/>
        <v>9.3632958801498134E-2</v>
      </c>
      <c r="C294">
        <f t="shared" si="25"/>
        <v>5.8520599250936334E-3</v>
      </c>
      <c r="D294">
        <v>0.5</v>
      </c>
      <c r="F294" t="s">
        <v>1101</v>
      </c>
      <c r="G294" t="s">
        <v>318</v>
      </c>
      <c r="H294" t="s">
        <v>910</v>
      </c>
      <c r="I294" t="s">
        <v>460</v>
      </c>
      <c r="J294" t="s">
        <v>67</v>
      </c>
      <c r="K294" t="s">
        <v>101</v>
      </c>
      <c r="L294" t="s">
        <v>193</v>
      </c>
      <c r="M294" t="s">
        <v>315</v>
      </c>
      <c r="N294" t="s">
        <v>982</v>
      </c>
      <c r="O294" t="s">
        <v>52</v>
      </c>
      <c r="P294" t="s">
        <v>48</v>
      </c>
      <c r="Q294" t="s">
        <v>1026</v>
      </c>
      <c r="R294" t="s">
        <v>657</v>
      </c>
      <c r="S294" t="s">
        <v>921</v>
      </c>
      <c r="V294" t="s">
        <v>318</v>
      </c>
      <c r="W294" t="s">
        <v>910</v>
      </c>
      <c r="X294" t="s">
        <v>460</v>
      </c>
      <c r="Y294" t="s">
        <v>67</v>
      </c>
      <c r="Z294" t="s">
        <v>101</v>
      </c>
      <c r="AA294" t="s">
        <v>193</v>
      </c>
      <c r="AB294" t="s">
        <v>315</v>
      </c>
      <c r="AC294" t="s">
        <v>982</v>
      </c>
      <c r="AD294" t="s">
        <v>52</v>
      </c>
      <c r="AE294" t="s">
        <v>48</v>
      </c>
      <c r="AF294" t="s">
        <v>1026</v>
      </c>
      <c r="AG294" t="s">
        <v>657</v>
      </c>
      <c r="AH294" t="s">
        <v>921</v>
      </c>
    </row>
    <row r="295" spans="1:34" x14ac:dyDescent="0.2">
      <c r="A295" t="s">
        <v>1084</v>
      </c>
      <c r="B295">
        <f t="shared" si="24"/>
        <v>9.3632958801498134E-2</v>
      </c>
      <c r="C295">
        <f t="shared" si="25"/>
        <v>5.8520599250936334E-3</v>
      </c>
      <c r="D295">
        <v>0.4</v>
      </c>
      <c r="F295" t="s">
        <v>1101</v>
      </c>
      <c r="G295" t="s">
        <v>926</v>
      </c>
      <c r="H295" t="s">
        <v>1017</v>
      </c>
      <c r="I295" t="s">
        <v>387</v>
      </c>
      <c r="J295" t="s">
        <v>250</v>
      </c>
      <c r="K295" t="s">
        <v>193</v>
      </c>
      <c r="L295" t="s">
        <v>48</v>
      </c>
      <c r="M295" t="s">
        <v>970</v>
      </c>
      <c r="N295" t="s">
        <v>917</v>
      </c>
      <c r="O295" t="s">
        <v>48</v>
      </c>
      <c r="P295" t="s">
        <v>1027</v>
      </c>
      <c r="Q295" t="s">
        <v>106</v>
      </c>
      <c r="R295" t="s">
        <v>48</v>
      </c>
      <c r="S295" t="s">
        <v>234</v>
      </c>
      <c r="V295" t="s">
        <v>926</v>
      </c>
      <c r="W295" t="s">
        <v>1017</v>
      </c>
      <c r="X295" t="s">
        <v>387</v>
      </c>
      <c r="Y295" t="s">
        <v>250</v>
      </c>
      <c r="Z295" t="s">
        <v>193</v>
      </c>
      <c r="AA295" t="s">
        <v>48</v>
      </c>
      <c r="AB295" t="s">
        <v>970</v>
      </c>
      <c r="AC295" t="s">
        <v>917</v>
      </c>
      <c r="AD295" t="s">
        <v>48</v>
      </c>
      <c r="AE295" t="s">
        <v>1027</v>
      </c>
      <c r="AF295" t="s">
        <v>106</v>
      </c>
      <c r="AG295" t="s">
        <v>48</v>
      </c>
      <c r="AH295" t="s">
        <v>234</v>
      </c>
    </row>
    <row r="296" spans="1:34" x14ac:dyDescent="0.2">
      <c r="A296" t="s">
        <v>1084</v>
      </c>
      <c r="B296">
        <f t="shared" si="24"/>
        <v>9.3632958801498134E-2</v>
      </c>
      <c r="C296">
        <f t="shared" si="25"/>
        <v>5.8520599250936334E-3</v>
      </c>
      <c r="D296">
        <v>0.3</v>
      </c>
      <c r="F296" t="s">
        <v>1101</v>
      </c>
      <c r="G296" t="s">
        <v>841</v>
      </c>
      <c r="H296" t="s">
        <v>363</v>
      </c>
      <c r="I296" t="s">
        <v>662</v>
      </c>
      <c r="J296" t="s">
        <v>224</v>
      </c>
      <c r="K296" t="s">
        <v>48</v>
      </c>
      <c r="L296" t="s">
        <v>1028</v>
      </c>
      <c r="M296" t="s">
        <v>58</v>
      </c>
      <c r="N296" t="s">
        <v>48</v>
      </c>
      <c r="O296" t="s">
        <v>66</v>
      </c>
      <c r="P296" t="s">
        <v>158</v>
      </c>
      <c r="Q296" t="s">
        <v>48</v>
      </c>
      <c r="R296" t="s">
        <v>952</v>
      </c>
      <c r="V296" t="s">
        <v>841</v>
      </c>
      <c r="W296" t="s">
        <v>363</v>
      </c>
      <c r="X296" t="s">
        <v>662</v>
      </c>
      <c r="Y296" t="s">
        <v>224</v>
      </c>
      <c r="Z296" t="s">
        <v>48</v>
      </c>
      <c r="AA296" t="s">
        <v>1028</v>
      </c>
      <c r="AB296" t="s">
        <v>58</v>
      </c>
      <c r="AC296" t="s">
        <v>48</v>
      </c>
      <c r="AD296" t="s">
        <v>66</v>
      </c>
      <c r="AE296" t="s">
        <v>158</v>
      </c>
      <c r="AF296" t="s">
        <v>48</v>
      </c>
      <c r="AG296" t="s">
        <v>952</v>
      </c>
    </row>
    <row r="297" spans="1:34" x14ac:dyDescent="0.2">
      <c r="A297" t="s">
        <v>1084</v>
      </c>
      <c r="B297">
        <f t="shared" si="24"/>
        <v>9.3632958801498134E-2</v>
      </c>
      <c r="C297">
        <f t="shared" si="25"/>
        <v>5.8520599250936334E-3</v>
      </c>
      <c r="D297">
        <v>0.2</v>
      </c>
      <c r="F297" t="s">
        <v>1101</v>
      </c>
      <c r="G297" t="s">
        <v>182</v>
      </c>
      <c r="H297" t="s">
        <v>936</v>
      </c>
      <c r="I297" t="s">
        <v>460</v>
      </c>
      <c r="J297" t="s">
        <v>193</v>
      </c>
      <c r="K297" t="s">
        <v>48</v>
      </c>
      <c r="L297" t="s">
        <v>1029</v>
      </c>
      <c r="M297" t="s">
        <v>76</v>
      </c>
      <c r="N297" t="s">
        <v>48</v>
      </c>
      <c r="O297" t="s">
        <v>311</v>
      </c>
      <c r="P297" t="s">
        <v>555</v>
      </c>
      <c r="Q297" t="s">
        <v>52</v>
      </c>
      <c r="R297" t="s">
        <v>48</v>
      </c>
      <c r="S297" t="s">
        <v>518</v>
      </c>
      <c r="V297" t="s">
        <v>182</v>
      </c>
      <c r="W297" t="s">
        <v>936</v>
      </c>
      <c r="X297" t="s">
        <v>460</v>
      </c>
      <c r="Y297" t="s">
        <v>193</v>
      </c>
      <c r="Z297" t="s">
        <v>48</v>
      </c>
      <c r="AA297" t="s">
        <v>1029</v>
      </c>
      <c r="AB297" t="s">
        <v>76</v>
      </c>
      <c r="AC297" t="s">
        <v>48</v>
      </c>
      <c r="AD297" t="s">
        <v>311</v>
      </c>
      <c r="AE297" t="s">
        <v>555</v>
      </c>
      <c r="AF297" t="s">
        <v>52</v>
      </c>
      <c r="AG297" t="s">
        <v>48</v>
      </c>
      <c r="AH297" t="s">
        <v>518</v>
      </c>
    </row>
    <row r="298" spans="1:34" x14ac:dyDescent="0.2">
      <c r="A298" t="s">
        <v>1084</v>
      </c>
      <c r="B298">
        <f t="shared" si="24"/>
        <v>9.3632958801498134E-2</v>
      </c>
      <c r="C298">
        <f t="shared" si="25"/>
        <v>5.8520599250936334E-3</v>
      </c>
      <c r="D298">
        <v>9.9999999999999895E-2</v>
      </c>
      <c r="F298" t="s">
        <v>1101</v>
      </c>
      <c r="G298" t="s">
        <v>926</v>
      </c>
      <c r="H298" t="s">
        <v>235</v>
      </c>
      <c r="I298" t="s">
        <v>387</v>
      </c>
      <c r="J298" t="s">
        <v>250</v>
      </c>
      <c r="K298" t="s">
        <v>48</v>
      </c>
      <c r="L298" t="s">
        <v>981</v>
      </c>
      <c r="M298" t="s">
        <v>340</v>
      </c>
      <c r="N298" t="s">
        <v>48</v>
      </c>
      <c r="O298" t="s">
        <v>1030</v>
      </c>
      <c r="P298" t="s">
        <v>41</v>
      </c>
      <c r="Q298" t="s">
        <v>48</v>
      </c>
      <c r="R298" t="s">
        <v>1031</v>
      </c>
      <c r="V298" t="s">
        <v>926</v>
      </c>
      <c r="W298" t="s">
        <v>235</v>
      </c>
      <c r="X298" t="s">
        <v>387</v>
      </c>
      <c r="Y298" t="s">
        <v>250</v>
      </c>
      <c r="Z298" t="s">
        <v>48</v>
      </c>
      <c r="AA298" t="s">
        <v>981</v>
      </c>
      <c r="AB298" t="s">
        <v>340</v>
      </c>
      <c r="AC298" t="s">
        <v>48</v>
      </c>
      <c r="AD298" t="s">
        <v>1030</v>
      </c>
      <c r="AE298" t="s">
        <v>41</v>
      </c>
      <c r="AF298" t="s">
        <v>48</v>
      </c>
      <c r="AG298" t="s">
        <v>1031</v>
      </c>
    </row>
    <row r="299" spans="1:34" x14ac:dyDescent="0.2">
      <c r="A299" t="s">
        <v>1084</v>
      </c>
      <c r="B299">
        <f t="shared" si="24"/>
        <v>9.3632958801498134E-2</v>
      </c>
      <c r="C299">
        <f t="shared" si="25"/>
        <v>5.8520599250936334E-3</v>
      </c>
      <c r="D299">
        <v>0</v>
      </c>
      <c r="F299" t="s">
        <v>1101</v>
      </c>
      <c r="G299" t="s">
        <v>796</v>
      </c>
      <c r="H299" t="s">
        <v>121</v>
      </c>
      <c r="I299" t="s">
        <v>797</v>
      </c>
      <c r="J299" t="s">
        <v>746</v>
      </c>
      <c r="K299" t="s">
        <v>68</v>
      </c>
      <c r="L299" t="s">
        <v>44</v>
      </c>
      <c r="M299" t="s">
        <v>83</v>
      </c>
      <c r="N299" t="s">
        <v>52</v>
      </c>
      <c r="O299" t="s">
        <v>368</v>
      </c>
      <c r="P299" t="s">
        <v>52</v>
      </c>
      <c r="Q299" t="s">
        <v>48</v>
      </c>
      <c r="R299" t="s">
        <v>1032</v>
      </c>
      <c r="V299" t="s">
        <v>796</v>
      </c>
      <c r="W299" t="s">
        <v>121</v>
      </c>
      <c r="X299" t="s">
        <v>797</v>
      </c>
      <c r="Y299" t="s">
        <v>746</v>
      </c>
      <c r="Z299" t="s">
        <v>68</v>
      </c>
      <c r="AA299" t="s">
        <v>44</v>
      </c>
      <c r="AB299" t="s">
        <v>83</v>
      </c>
      <c r="AC299" t="s">
        <v>52</v>
      </c>
      <c r="AD299" t="s">
        <v>368</v>
      </c>
      <c r="AE299" t="s">
        <v>52</v>
      </c>
      <c r="AF299" t="s">
        <v>48</v>
      </c>
      <c r="AG299" t="s">
        <v>1032</v>
      </c>
    </row>
    <row r="300" spans="1:34" x14ac:dyDescent="0.2">
      <c r="A300" t="s">
        <v>1084</v>
      </c>
      <c r="B300">
        <f t="shared" si="24"/>
        <v>9.3632958801498134E-2</v>
      </c>
      <c r="C300">
        <f t="shared" si="25"/>
        <v>5.8520599250936334E-3</v>
      </c>
      <c r="D300">
        <v>-0.1</v>
      </c>
      <c r="F300" t="s">
        <v>1101</v>
      </c>
      <c r="G300" t="s">
        <v>905</v>
      </c>
      <c r="H300" t="s">
        <v>906</v>
      </c>
      <c r="I300" t="s">
        <v>460</v>
      </c>
      <c r="J300" t="s">
        <v>67</v>
      </c>
      <c r="K300" t="s">
        <v>68</v>
      </c>
      <c r="L300" t="s">
        <v>504</v>
      </c>
      <c r="M300" t="s">
        <v>52</v>
      </c>
      <c r="N300" t="s">
        <v>1033</v>
      </c>
      <c r="O300" t="s">
        <v>85</v>
      </c>
      <c r="P300" t="s">
        <v>401</v>
      </c>
      <c r="Q300" t="s">
        <v>106</v>
      </c>
      <c r="R300" t="s">
        <v>42</v>
      </c>
      <c r="S300" t="s">
        <v>750</v>
      </c>
      <c r="V300" t="s">
        <v>905</v>
      </c>
      <c r="W300" t="s">
        <v>906</v>
      </c>
      <c r="X300" t="s">
        <v>460</v>
      </c>
      <c r="Y300" t="s">
        <v>67</v>
      </c>
      <c r="Z300" t="s">
        <v>68</v>
      </c>
      <c r="AA300" t="s">
        <v>504</v>
      </c>
      <c r="AB300" t="s">
        <v>52</v>
      </c>
      <c r="AC300" t="s">
        <v>1033</v>
      </c>
      <c r="AD300" t="s">
        <v>85</v>
      </c>
      <c r="AE300" t="s">
        <v>401</v>
      </c>
      <c r="AF300" t="s">
        <v>106</v>
      </c>
      <c r="AG300" t="s">
        <v>42</v>
      </c>
      <c r="AH300" t="s">
        <v>750</v>
      </c>
    </row>
    <row r="301" spans="1:34" x14ac:dyDescent="0.2">
      <c r="A301" t="s">
        <v>1084</v>
      </c>
      <c r="B301">
        <f t="shared" si="24"/>
        <v>9.3632958801498134E-2</v>
      </c>
      <c r="C301">
        <f t="shared" si="25"/>
        <v>5.8520599250936334E-3</v>
      </c>
      <c r="D301">
        <v>-0.2</v>
      </c>
      <c r="F301" t="s">
        <v>1101</v>
      </c>
      <c r="G301" t="s">
        <v>72</v>
      </c>
      <c r="H301" t="s">
        <v>1034</v>
      </c>
      <c r="I301" t="s">
        <v>976</v>
      </c>
      <c r="J301" t="s">
        <v>67</v>
      </c>
      <c r="K301" t="s">
        <v>465</v>
      </c>
      <c r="L301" t="s">
        <v>949</v>
      </c>
      <c r="M301" t="s">
        <v>896</v>
      </c>
      <c r="N301" t="s">
        <v>48</v>
      </c>
      <c r="O301" t="s">
        <v>1035</v>
      </c>
      <c r="P301" t="s">
        <v>158</v>
      </c>
      <c r="Q301" t="s">
        <v>48</v>
      </c>
      <c r="R301" t="s">
        <v>518</v>
      </c>
      <c r="V301" t="s">
        <v>72</v>
      </c>
      <c r="W301" t="s">
        <v>1034</v>
      </c>
      <c r="X301" t="s">
        <v>976</v>
      </c>
      <c r="Y301" t="s">
        <v>67</v>
      </c>
      <c r="Z301" t="s">
        <v>465</v>
      </c>
      <c r="AA301" t="s">
        <v>949</v>
      </c>
      <c r="AB301" t="s">
        <v>896</v>
      </c>
      <c r="AC301" t="s">
        <v>48</v>
      </c>
      <c r="AD301" t="s">
        <v>1035</v>
      </c>
      <c r="AE301" t="s">
        <v>158</v>
      </c>
      <c r="AF301" t="s">
        <v>48</v>
      </c>
      <c r="AG301" t="s">
        <v>518</v>
      </c>
    </row>
    <row r="302" spans="1:34" x14ac:dyDescent="0.2">
      <c r="A302" t="s">
        <v>1085</v>
      </c>
      <c r="B302">
        <f>1/16.62</f>
        <v>6.0168471720818288E-2</v>
      </c>
      <c r="C302">
        <f>1/16/16.62</f>
        <v>3.760529482551143E-3</v>
      </c>
      <c r="D302">
        <v>1.7</v>
      </c>
      <c r="F302" t="s">
        <v>1101</v>
      </c>
      <c r="G302" t="s">
        <v>943</v>
      </c>
      <c r="H302" t="s">
        <v>626</v>
      </c>
      <c r="I302" t="s">
        <v>474</v>
      </c>
      <c r="J302" t="s">
        <v>101</v>
      </c>
      <c r="K302" t="s">
        <v>193</v>
      </c>
      <c r="L302" t="s">
        <v>1037</v>
      </c>
      <c r="M302" t="s">
        <v>919</v>
      </c>
      <c r="N302" t="s">
        <v>52</v>
      </c>
      <c r="O302" t="s">
        <v>48</v>
      </c>
      <c r="P302" t="s">
        <v>524</v>
      </c>
      <c r="Q302" t="s">
        <v>892</v>
      </c>
      <c r="V302" t="s">
        <v>943</v>
      </c>
      <c r="W302" t="s">
        <v>626</v>
      </c>
      <c r="X302" t="s">
        <v>474</v>
      </c>
      <c r="Y302" t="s">
        <v>101</v>
      </c>
      <c r="Z302" t="s">
        <v>193</v>
      </c>
      <c r="AA302" t="s">
        <v>1037</v>
      </c>
      <c r="AB302" t="s">
        <v>919</v>
      </c>
      <c r="AC302" t="s">
        <v>52</v>
      </c>
      <c r="AD302" t="s">
        <v>48</v>
      </c>
      <c r="AE302" t="s">
        <v>524</v>
      </c>
      <c r="AF302" t="s">
        <v>892</v>
      </c>
    </row>
    <row r="303" spans="1:34" x14ac:dyDescent="0.2">
      <c r="A303" t="s">
        <v>1085</v>
      </c>
      <c r="B303">
        <f t="shared" ref="B303:B321" si="26">1/16.62</f>
        <v>6.0168471720818288E-2</v>
      </c>
      <c r="C303">
        <f t="shared" ref="C303:C321" si="27">1/16/16.62</f>
        <v>3.760529482551143E-3</v>
      </c>
      <c r="D303">
        <v>1.6</v>
      </c>
      <c r="F303" t="s">
        <v>1101</v>
      </c>
      <c r="G303" t="s">
        <v>926</v>
      </c>
      <c r="H303" t="s">
        <v>1038</v>
      </c>
      <c r="I303" t="s">
        <v>387</v>
      </c>
      <c r="J303" t="s">
        <v>350</v>
      </c>
      <c r="K303" t="s">
        <v>121</v>
      </c>
      <c r="L303" t="s">
        <v>101</v>
      </c>
      <c r="M303" t="s">
        <v>52</v>
      </c>
      <c r="N303" t="s">
        <v>883</v>
      </c>
      <c r="O303" t="s">
        <v>128</v>
      </c>
      <c r="P303" t="s">
        <v>79</v>
      </c>
      <c r="Q303" t="s">
        <v>55</v>
      </c>
      <c r="R303" t="s">
        <v>1039</v>
      </c>
      <c r="V303" t="s">
        <v>926</v>
      </c>
      <c r="W303" t="s">
        <v>1038</v>
      </c>
      <c r="X303" t="s">
        <v>387</v>
      </c>
      <c r="Y303" t="s">
        <v>350</v>
      </c>
      <c r="Z303" t="s">
        <v>121</v>
      </c>
      <c r="AA303" t="s">
        <v>101</v>
      </c>
      <c r="AB303" t="s">
        <v>52</v>
      </c>
      <c r="AC303" t="s">
        <v>883</v>
      </c>
      <c r="AD303" t="s">
        <v>128</v>
      </c>
      <c r="AE303" t="s">
        <v>79</v>
      </c>
      <c r="AF303" t="s">
        <v>55</v>
      </c>
      <c r="AG303" t="s">
        <v>1039</v>
      </c>
    </row>
    <row r="304" spans="1:34" x14ac:dyDescent="0.2">
      <c r="A304" t="s">
        <v>1085</v>
      </c>
      <c r="B304">
        <f t="shared" si="26"/>
        <v>6.0168471720818288E-2</v>
      </c>
      <c r="C304">
        <f t="shared" si="27"/>
        <v>3.760529482551143E-3</v>
      </c>
      <c r="D304">
        <v>1.5</v>
      </c>
      <c r="F304" t="s">
        <v>1101</v>
      </c>
      <c r="G304" t="s">
        <v>210</v>
      </c>
      <c r="H304" t="s">
        <v>409</v>
      </c>
      <c r="I304" t="s">
        <v>744</v>
      </c>
      <c r="J304" t="s">
        <v>68</v>
      </c>
      <c r="K304" t="s">
        <v>144</v>
      </c>
      <c r="L304" t="s">
        <v>560</v>
      </c>
      <c r="M304" t="s">
        <v>52</v>
      </c>
      <c r="N304" t="s">
        <v>48</v>
      </c>
      <c r="O304" t="s">
        <v>1040</v>
      </c>
      <c r="P304" t="s">
        <v>306</v>
      </c>
      <c r="V304" t="s">
        <v>210</v>
      </c>
      <c r="W304" t="s">
        <v>409</v>
      </c>
      <c r="X304" t="s">
        <v>744</v>
      </c>
      <c r="Y304" t="s">
        <v>68</v>
      </c>
      <c r="Z304" t="s">
        <v>144</v>
      </c>
      <c r="AA304" t="s">
        <v>560</v>
      </c>
      <c r="AB304" t="s">
        <v>52</v>
      </c>
      <c r="AC304" t="s">
        <v>48</v>
      </c>
      <c r="AD304" t="s">
        <v>1040</v>
      </c>
      <c r="AE304" t="s">
        <v>306</v>
      </c>
    </row>
    <row r="305" spans="1:34" x14ac:dyDescent="0.2">
      <c r="A305" t="s">
        <v>1085</v>
      </c>
      <c r="B305">
        <f t="shared" si="26"/>
        <v>6.0168471720818288E-2</v>
      </c>
      <c r="C305">
        <f t="shared" si="27"/>
        <v>3.760529482551143E-3</v>
      </c>
      <c r="D305">
        <v>1.4</v>
      </c>
      <c r="F305" t="s">
        <v>1101</v>
      </c>
      <c r="G305" t="s">
        <v>72</v>
      </c>
      <c r="H305" t="s">
        <v>984</v>
      </c>
      <c r="I305" t="s">
        <v>511</v>
      </c>
      <c r="J305" t="s">
        <v>1</v>
      </c>
      <c r="K305" t="s">
        <v>1041</v>
      </c>
      <c r="L305" t="s">
        <v>1042</v>
      </c>
      <c r="M305" t="s">
        <v>47</v>
      </c>
      <c r="N305" t="s">
        <v>1</v>
      </c>
      <c r="O305" t="s">
        <v>1043</v>
      </c>
      <c r="P305" t="s">
        <v>656</v>
      </c>
      <c r="Q305" t="s">
        <v>1044</v>
      </c>
      <c r="R305" t="s">
        <v>961</v>
      </c>
      <c r="S305" t="s">
        <v>658</v>
      </c>
      <c r="V305" t="s">
        <v>72</v>
      </c>
      <c r="W305" t="s">
        <v>984</v>
      </c>
      <c r="X305" t="s">
        <v>511</v>
      </c>
      <c r="Y305" t="s">
        <v>1</v>
      </c>
      <c r="Z305" t="s">
        <v>1041</v>
      </c>
      <c r="AA305" t="s">
        <v>1042</v>
      </c>
      <c r="AB305" t="s">
        <v>47</v>
      </c>
      <c r="AC305" t="s">
        <v>1</v>
      </c>
      <c r="AD305" t="s">
        <v>1043</v>
      </c>
      <c r="AE305" t="s">
        <v>656</v>
      </c>
      <c r="AF305" t="s">
        <v>1044</v>
      </c>
      <c r="AG305" t="s">
        <v>961</v>
      </c>
      <c r="AH305" t="s">
        <v>658</v>
      </c>
    </row>
    <row r="306" spans="1:34" x14ac:dyDescent="0.2">
      <c r="A306" t="s">
        <v>1085</v>
      </c>
      <c r="B306">
        <f t="shared" si="26"/>
        <v>6.0168471720818288E-2</v>
      </c>
      <c r="C306">
        <f t="shared" si="27"/>
        <v>3.760529482551143E-3</v>
      </c>
      <c r="D306">
        <v>1.3</v>
      </c>
      <c r="F306" t="s">
        <v>1101</v>
      </c>
      <c r="G306" t="s">
        <v>318</v>
      </c>
      <c r="H306" t="s">
        <v>1045</v>
      </c>
      <c r="I306" t="s">
        <v>460</v>
      </c>
      <c r="J306" t="s">
        <v>48</v>
      </c>
      <c r="K306" t="s">
        <v>459</v>
      </c>
      <c r="L306" t="s">
        <v>298</v>
      </c>
      <c r="M306" t="s">
        <v>48</v>
      </c>
      <c r="N306" t="s">
        <v>1046</v>
      </c>
      <c r="O306" t="s">
        <v>106</v>
      </c>
      <c r="P306" t="s">
        <v>48</v>
      </c>
      <c r="Q306" t="s">
        <v>925</v>
      </c>
      <c r="V306" t="s">
        <v>318</v>
      </c>
      <c r="W306" t="s">
        <v>1045</v>
      </c>
      <c r="X306" t="s">
        <v>460</v>
      </c>
      <c r="Y306" t="s">
        <v>48</v>
      </c>
      <c r="Z306" t="s">
        <v>459</v>
      </c>
      <c r="AA306" t="s">
        <v>298</v>
      </c>
      <c r="AB306" t="s">
        <v>48</v>
      </c>
      <c r="AC306" t="s">
        <v>1046</v>
      </c>
      <c r="AD306" t="s">
        <v>106</v>
      </c>
      <c r="AE306" t="s">
        <v>48</v>
      </c>
      <c r="AF306" t="s">
        <v>925</v>
      </c>
    </row>
    <row r="307" spans="1:34" x14ac:dyDescent="0.2">
      <c r="A307" t="s">
        <v>1085</v>
      </c>
      <c r="B307">
        <f t="shared" si="26"/>
        <v>6.0168471720818288E-2</v>
      </c>
      <c r="C307">
        <f t="shared" si="27"/>
        <v>3.760529482551143E-3</v>
      </c>
      <c r="D307">
        <v>1.2</v>
      </c>
      <c r="F307" t="s">
        <v>1101</v>
      </c>
      <c r="G307" t="s">
        <v>263</v>
      </c>
      <c r="H307" t="s">
        <v>1047</v>
      </c>
      <c r="I307" t="s">
        <v>211</v>
      </c>
      <c r="J307" t="s">
        <v>153</v>
      </c>
      <c r="K307" t="s">
        <v>48</v>
      </c>
      <c r="L307" t="s">
        <v>986</v>
      </c>
      <c r="M307" t="s">
        <v>489</v>
      </c>
      <c r="N307" t="s">
        <v>63</v>
      </c>
      <c r="O307" t="s">
        <v>75</v>
      </c>
      <c r="P307" t="s">
        <v>769</v>
      </c>
      <c r="V307" t="s">
        <v>263</v>
      </c>
      <c r="W307" t="s">
        <v>1047</v>
      </c>
      <c r="X307" t="s">
        <v>211</v>
      </c>
      <c r="Y307" t="s">
        <v>153</v>
      </c>
      <c r="Z307" t="s">
        <v>48</v>
      </c>
      <c r="AA307" t="s">
        <v>986</v>
      </c>
      <c r="AB307" t="s">
        <v>489</v>
      </c>
      <c r="AC307" t="s">
        <v>63</v>
      </c>
      <c r="AD307" t="s">
        <v>75</v>
      </c>
      <c r="AE307" t="s">
        <v>769</v>
      </c>
    </row>
    <row r="308" spans="1:34" x14ac:dyDescent="0.2">
      <c r="A308" t="s">
        <v>1085</v>
      </c>
      <c r="B308">
        <f t="shared" si="26"/>
        <v>6.0168471720818288E-2</v>
      </c>
      <c r="C308">
        <f t="shared" si="27"/>
        <v>3.760529482551143E-3</v>
      </c>
      <c r="D308">
        <v>1.1000000000000001</v>
      </c>
      <c r="F308" t="s">
        <v>1101</v>
      </c>
      <c r="G308" t="s">
        <v>926</v>
      </c>
      <c r="H308" t="s">
        <v>339</v>
      </c>
      <c r="I308" t="s">
        <v>387</v>
      </c>
      <c r="J308" t="s">
        <v>224</v>
      </c>
      <c r="K308" t="s">
        <v>609</v>
      </c>
      <c r="L308" t="s">
        <v>48</v>
      </c>
      <c r="M308" t="s">
        <v>1048</v>
      </c>
      <c r="N308" t="s">
        <v>58</v>
      </c>
      <c r="O308" t="s">
        <v>48</v>
      </c>
      <c r="P308" t="s">
        <v>1049</v>
      </c>
      <c r="Q308" t="s">
        <v>97</v>
      </c>
      <c r="V308" t="s">
        <v>926</v>
      </c>
      <c r="W308" t="s">
        <v>339</v>
      </c>
      <c r="X308" t="s">
        <v>387</v>
      </c>
      <c r="Y308" t="s">
        <v>224</v>
      </c>
      <c r="Z308" t="s">
        <v>609</v>
      </c>
      <c r="AA308" t="s">
        <v>48</v>
      </c>
      <c r="AB308" t="s">
        <v>1048</v>
      </c>
      <c r="AC308" t="s">
        <v>58</v>
      </c>
      <c r="AD308" t="s">
        <v>48</v>
      </c>
      <c r="AE308" t="s">
        <v>1049</v>
      </c>
      <c r="AF308" t="s">
        <v>97</v>
      </c>
    </row>
    <row r="309" spans="1:34" x14ac:dyDescent="0.2">
      <c r="A309" t="s">
        <v>1085</v>
      </c>
      <c r="B309">
        <f t="shared" si="26"/>
        <v>6.0168471720818288E-2</v>
      </c>
      <c r="C309">
        <f t="shared" si="27"/>
        <v>3.760529482551143E-3</v>
      </c>
      <c r="D309">
        <v>1</v>
      </c>
      <c r="F309" t="s">
        <v>1101</v>
      </c>
      <c r="G309" t="s">
        <v>72</v>
      </c>
      <c r="H309" t="s">
        <v>882</v>
      </c>
      <c r="I309" t="s">
        <v>460</v>
      </c>
      <c r="J309" t="s">
        <v>67</v>
      </c>
      <c r="K309" t="s">
        <v>101</v>
      </c>
      <c r="L309" t="s">
        <v>315</v>
      </c>
      <c r="M309" t="s">
        <v>508</v>
      </c>
      <c r="N309" t="s">
        <v>533</v>
      </c>
      <c r="O309" t="s">
        <v>884</v>
      </c>
      <c r="P309" t="s">
        <v>177</v>
      </c>
      <c r="Q309" t="s">
        <v>1025</v>
      </c>
      <c r="V309" t="s">
        <v>72</v>
      </c>
      <c r="W309" t="s">
        <v>882</v>
      </c>
      <c r="X309" t="s">
        <v>460</v>
      </c>
      <c r="Y309" t="s">
        <v>67</v>
      </c>
      <c r="Z309" t="s">
        <v>101</v>
      </c>
      <c r="AA309" t="s">
        <v>315</v>
      </c>
      <c r="AB309" t="s">
        <v>508</v>
      </c>
      <c r="AC309" t="s">
        <v>533</v>
      </c>
      <c r="AD309" t="s">
        <v>884</v>
      </c>
      <c r="AE309" t="s">
        <v>177</v>
      </c>
      <c r="AF309" t="s">
        <v>1025</v>
      </c>
    </row>
    <row r="310" spans="1:34" x14ac:dyDescent="0.2">
      <c r="A310" t="s">
        <v>1085</v>
      </c>
      <c r="B310">
        <f t="shared" si="26"/>
        <v>6.0168471720818288E-2</v>
      </c>
      <c r="C310">
        <f t="shared" si="27"/>
        <v>3.760529482551143E-3</v>
      </c>
      <c r="D310">
        <v>0.90000000000000102</v>
      </c>
      <c r="F310" t="s">
        <v>1101</v>
      </c>
      <c r="G310" t="s">
        <v>182</v>
      </c>
      <c r="H310" t="s">
        <v>1005</v>
      </c>
      <c r="I310" t="s">
        <v>340</v>
      </c>
      <c r="J310" t="s">
        <v>1</v>
      </c>
      <c r="K310" t="s">
        <v>911</v>
      </c>
      <c r="L310" t="s">
        <v>121</v>
      </c>
      <c r="M310" t="s">
        <v>424</v>
      </c>
      <c r="N310" t="s">
        <v>191</v>
      </c>
      <c r="O310" t="s">
        <v>91</v>
      </c>
      <c r="P310" t="s">
        <v>57</v>
      </c>
      <c r="Q310" t="s">
        <v>424</v>
      </c>
      <c r="R310" t="s">
        <v>125</v>
      </c>
      <c r="V310" t="s">
        <v>182</v>
      </c>
      <c r="W310" t="s">
        <v>1005</v>
      </c>
      <c r="X310" t="s">
        <v>340</v>
      </c>
      <c r="Y310" t="s">
        <v>1</v>
      </c>
      <c r="Z310" t="s">
        <v>911</v>
      </c>
      <c r="AA310" t="s">
        <v>121</v>
      </c>
      <c r="AB310" t="s">
        <v>424</v>
      </c>
      <c r="AC310" t="s">
        <v>191</v>
      </c>
      <c r="AD310" t="s">
        <v>91</v>
      </c>
      <c r="AE310" t="s">
        <v>57</v>
      </c>
      <c r="AF310" t="s">
        <v>424</v>
      </c>
      <c r="AG310" t="s">
        <v>125</v>
      </c>
    </row>
    <row r="311" spans="1:34" x14ac:dyDescent="0.2">
      <c r="A311" t="s">
        <v>1085</v>
      </c>
      <c r="B311">
        <f t="shared" si="26"/>
        <v>6.0168471720818288E-2</v>
      </c>
      <c r="C311">
        <f t="shared" si="27"/>
        <v>3.760529482551143E-3</v>
      </c>
      <c r="D311">
        <v>0.80000000000000104</v>
      </c>
      <c r="F311" t="s">
        <v>1101</v>
      </c>
      <c r="G311" t="s">
        <v>72</v>
      </c>
      <c r="H311" t="s">
        <v>899</v>
      </c>
      <c r="I311" t="s">
        <v>387</v>
      </c>
      <c r="J311" t="s">
        <v>250</v>
      </c>
      <c r="K311" t="s">
        <v>465</v>
      </c>
      <c r="L311" t="s">
        <v>477</v>
      </c>
      <c r="M311" t="s">
        <v>58</v>
      </c>
      <c r="N311" t="s">
        <v>48</v>
      </c>
      <c r="O311" t="s">
        <v>1050</v>
      </c>
      <c r="P311" t="s">
        <v>536</v>
      </c>
      <c r="Q311" t="s">
        <v>48</v>
      </c>
      <c r="R311" t="s">
        <v>974</v>
      </c>
      <c r="V311" t="s">
        <v>72</v>
      </c>
      <c r="W311" t="s">
        <v>899</v>
      </c>
      <c r="X311" t="s">
        <v>387</v>
      </c>
      <c r="Y311" t="s">
        <v>250</v>
      </c>
      <c r="Z311" t="s">
        <v>465</v>
      </c>
      <c r="AA311" t="s">
        <v>477</v>
      </c>
      <c r="AB311" t="s">
        <v>58</v>
      </c>
      <c r="AC311" t="s">
        <v>48</v>
      </c>
      <c r="AD311" t="s">
        <v>1050</v>
      </c>
      <c r="AE311" t="s">
        <v>536</v>
      </c>
      <c r="AF311" t="s">
        <v>48</v>
      </c>
      <c r="AG311" t="s">
        <v>974</v>
      </c>
    </row>
    <row r="312" spans="1:34" x14ac:dyDescent="0.2">
      <c r="A312" t="s">
        <v>1085</v>
      </c>
      <c r="B312">
        <f t="shared" si="26"/>
        <v>6.0168471720818288E-2</v>
      </c>
      <c r="C312">
        <f t="shared" si="27"/>
        <v>3.760529482551143E-3</v>
      </c>
      <c r="D312">
        <v>0.70000000000000095</v>
      </c>
      <c r="F312" t="s">
        <v>1101</v>
      </c>
      <c r="G312" t="s">
        <v>263</v>
      </c>
      <c r="H312" t="s">
        <v>779</v>
      </c>
      <c r="I312" t="s">
        <v>958</v>
      </c>
      <c r="J312" t="s">
        <v>1</v>
      </c>
      <c r="K312" t="s">
        <v>588</v>
      </c>
      <c r="L312" t="s">
        <v>47</v>
      </c>
      <c r="M312" t="s">
        <v>1</v>
      </c>
      <c r="N312" t="s">
        <v>285</v>
      </c>
      <c r="O312" t="s">
        <v>959</v>
      </c>
      <c r="P312" t="s">
        <v>960</v>
      </c>
      <c r="Q312" t="s">
        <v>282</v>
      </c>
      <c r="R312" t="s">
        <v>961</v>
      </c>
      <c r="S312" t="s">
        <v>1051</v>
      </c>
      <c r="V312" t="s">
        <v>263</v>
      </c>
      <c r="W312" t="s">
        <v>779</v>
      </c>
      <c r="X312" t="s">
        <v>958</v>
      </c>
      <c r="Y312" t="s">
        <v>1</v>
      </c>
      <c r="Z312" t="s">
        <v>588</v>
      </c>
      <c r="AA312" t="s">
        <v>47</v>
      </c>
      <c r="AB312" t="s">
        <v>1</v>
      </c>
      <c r="AC312" t="s">
        <v>285</v>
      </c>
      <c r="AD312" t="s">
        <v>959</v>
      </c>
      <c r="AE312" t="s">
        <v>960</v>
      </c>
      <c r="AF312" t="s">
        <v>282</v>
      </c>
      <c r="AG312" t="s">
        <v>961</v>
      </c>
      <c r="AH312" t="s">
        <v>1051</v>
      </c>
    </row>
    <row r="313" spans="1:34" x14ac:dyDescent="0.2">
      <c r="A313" t="s">
        <v>1085</v>
      </c>
      <c r="B313">
        <f t="shared" si="26"/>
        <v>6.0168471720818288E-2</v>
      </c>
      <c r="C313">
        <f t="shared" si="27"/>
        <v>3.760529482551143E-3</v>
      </c>
      <c r="D313">
        <v>0.6</v>
      </c>
      <c r="F313" t="s">
        <v>1101</v>
      </c>
      <c r="G313" t="s">
        <v>1052</v>
      </c>
      <c r="H313" t="s">
        <v>585</v>
      </c>
      <c r="I313" t="s">
        <v>94</v>
      </c>
      <c r="J313" t="s">
        <v>1053</v>
      </c>
      <c r="K313" t="s">
        <v>416</v>
      </c>
      <c r="L313" t="s">
        <v>137</v>
      </c>
      <c r="M313" t="s">
        <v>1054</v>
      </c>
      <c r="N313" t="s">
        <v>52</v>
      </c>
      <c r="O313" t="s">
        <v>48</v>
      </c>
      <c r="P313" t="s">
        <v>1055</v>
      </c>
      <c r="Q313" t="s">
        <v>175</v>
      </c>
      <c r="V313" t="s">
        <v>1052</v>
      </c>
      <c r="W313" t="s">
        <v>585</v>
      </c>
      <c r="X313" t="s">
        <v>94</v>
      </c>
      <c r="Y313" t="s">
        <v>1053</v>
      </c>
      <c r="Z313" t="s">
        <v>416</v>
      </c>
      <c r="AA313" t="s">
        <v>137</v>
      </c>
      <c r="AB313" t="s">
        <v>1054</v>
      </c>
      <c r="AC313" t="s">
        <v>52</v>
      </c>
      <c r="AD313" t="s">
        <v>48</v>
      </c>
      <c r="AE313" t="s">
        <v>1055</v>
      </c>
      <c r="AF313" t="s">
        <v>175</v>
      </c>
    </row>
    <row r="314" spans="1:34" x14ac:dyDescent="0.2">
      <c r="A314" t="s">
        <v>1085</v>
      </c>
      <c r="B314">
        <f t="shared" si="26"/>
        <v>6.0168471720818288E-2</v>
      </c>
      <c r="C314">
        <f t="shared" si="27"/>
        <v>3.760529482551143E-3</v>
      </c>
      <c r="D314">
        <v>0.5</v>
      </c>
      <c r="F314" t="s">
        <v>1101</v>
      </c>
      <c r="G314" t="s">
        <v>182</v>
      </c>
      <c r="H314" t="s">
        <v>979</v>
      </c>
      <c r="I314" t="s">
        <v>662</v>
      </c>
      <c r="J314" t="s">
        <v>109</v>
      </c>
      <c r="K314" t="s">
        <v>1</v>
      </c>
      <c r="L314" t="s">
        <v>711</v>
      </c>
      <c r="M314" t="s">
        <v>177</v>
      </c>
      <c r="N314" t="s">
        <v>574</v>
      </c>
      <c r="O314" t="s">
        <v>140</v>
      </c>
      <c r="P314" t="s">
        <v>309</v>
      </c>
      <c r="Q314" t="s">
        <v>121</v>
      </c>
      <c r="R314" t="s">
        <v>48</v>
      </c>
      <c r="S314" t="s">
        <v>276</v>
      </c>
      <c r="V314" t="s">
        <v>182</v>
      </c>
      <c r="W314" t="s">
        <v>979</v>
      </c>
      <c r="X314" t="s">
        <v>662</v>
      </c>
      <c r="Y314" t="s">
        <v>109</v>
      </c>
      <c r="Z314" t="s">
        <v>1</v>
      </c>
      <c r="AA314" t="s">
        <v>711</v>
      </c>
      <c r="AB314" t="s">
        <v>177</v>
      </c>
      <c r="AC314" t="s">
        <v>574</v>
      </c>
      <c r="AD314" t="s">
        <v>140</v>
      </c>
      <c r="AE314" t="s">
        <v>309</v>
      </c>
      <c r="AF314" t="s">
        <v>121</v>
      </c>
      <c r="AG314" t="s">
        <v>48</v>
      </c>
      <c r="AH314" t="s">
        <v>276</v>
      </c>
    </row>
    <row r="315" spans="1:34" x14ac:dyDescent="0.2">
      <c r="A315" t="s">
        <v>1085</v>
      </c>
      <c r="B315">
        <f t="shared" si="26"/>
        <v>6.0168471720818288E-2</v>
      </c>
      <c r="C315">
        <f t="shared" si="27"/>
        <v>3.760529482551143E-3</v>
      </c>
      <c r="D315">
        <v>0.4</v>
      </c>
      <c r="F315" t="s">
        <v>1101</v>
      </c>
      <c r="G315" t="s">
        <v>943</v>
      </c>
      <c r="H315" t="s">
        <v>626</v>
      </c>
      <c r="I315" t="s">
        <v>1056</v>
      </c>
      <c r="J315" t="s">
        <v>101</v>
      </c>
      <c r="K315" t="s">
        <v>193</v>
      </c>
      <c r="L315" t="s">
        <v>315</v>
      </c>
      <c r="M315" t="s">
        <v>566</v>
      </c>
      <c r="N315" t="s">
        <v>41</v>
      </c>
      <c r="O315" t="s">
        <v>48</v>
      </c>
      <c r="P315" t="s">
        <v>358</v>
      </c>
      <c r="Q315" t="s">
        <v>171</v>
      </c>
      <c r="R315" t="s">
        <v>306</v>
      </c>
      <c r="V315" t="s">
        <v>943</v>
      </c>
      <c r="W315" t="s">
        <v>626</v>
      </c>
      <c r="X315" t="s">
        <v>1056</v>
      </c>
      <c r="Y315" t="s">
        <v>101</v>
      </c>
      <c r="Z315" t="s">
        <v>193</v>
      </c>
      <c r="AA315" t="s">
        <v>315</v>
      </c>
      <c r="AB315" t="s">
        <v>566</v>
      </c>
      <c r="AC315" t="s">
        <v>41</v>
      </c>
      <c r="AD315" t="s">
        <v>48</v>
      </c>
      <c r="AE315" t="s">
        <v>358</v>
      </c>
      <c r="AF315" t="s">
        <v>171</v>
      </c>
      <c r="AG315" t="s">
        <v>306</v>
      </c>
    </row>
    <row r="316" spans="1:34" x14ac:dyDescent="0.2">
      <c r="A316" t="s">
        <v>1085</v>
      </c>
      <c r="B316">
        <f t="shared" si="26"/>
        <v>6.0168471720818288E-2</v>
      </c>
      <c r="C316">
        <f t="shared" si="27"/>
        <v>3.760529482551143E-3</v>
      </c>
      <c r="D316">
        <v>0.3</v>
      </c>
      <c r="F316" t="s">
        <v>1101</v>
      </c>
      <c r="G316" t="s">
        <v>72</v>
      </c>
      <c r="H316" t="s">
        <v>40</v>
      </c>
      <c r="I316" t="s">
        <v>387</v>
      </c>
      <c r="J316" t="s">
        <v>250</v>
      </c>
      <c r="K316" t="s">
        <v>465</v>
      </c>
      <c r="L316" t="s">
        <v>319</v>
      </c>
      <c r="M316" t="s">
        <v>76</v>
      </c>
      <c r="N316" t="s">
        <v>48</v>
      </c>
      <c r="O316" t="s">
        <v>1057</v>
      </c>
      <c r="P316" t="s">
        <v>672</v>
      </c>
      <c r="Q316" t="s">
        <v>48</v>
      </c>
      <c r="R316" t="s">
        <v>1058</v>
      </c>
      <c r="V316" t="s">
        <v>72</v>
      </c>
      <c r="W316" t="s">
        <v>40</v>
      </c>
      <c r="X316" t="s">
        <v>387</v>
      </c>
      <c r="Y316" t="s">
        <v>250</v>
      </c>
      <c r="Z316" t="s">
        <v>465</v>
      </c>
      <c r="AA316" t="s">
        <v>319</v>
      </c>
      <c r="AB316" t="s">
        <v>76</v>
      </c>
      <c r="AC316" t="s">
        <v>48</v>
      </c>
      <c r="AD316" t="s">
        <v>1057</v>
      </c>
      <c r="AE316" t="s">
        <v>672</v>
      </c>
      <c r="AF316" t="s">
        <v>48</v>
      </c>
      <c r="AG316" t="s">
        <v>1058</v>
      </c>
    </row>
    <row r="317" spans="1:34" x14ac:dyDescent="0.2">
      <c r="A317" t="s">
        <v>1085</v>
      </c>
      <c r="B317">
        <f t="shared" si="26"/>
        <v>6.0168471720818288E-2</v>
      </c>
      <c r="C317">
        <f t="shared" si="27"/>
        <v>3.760529482551143E-3</v>
      </c>
      <c r="D317">
        <v>0.2</v>
      </c>
      <c r="F317" t="s">
        <v>1101</v>
      </c>
      <c r="G317" t="s">
        <v>1052</v>
      </c>
      <c r="H317" t="s">
        <v>585</v>
      </c>
      <c r="I317" t="s">
        <v>94</v>
      </c>
      <c r="J317" t="s">
        <v>1059</v>
      </c>
      <c r="K317" t="s">
        <v>143</v>
      </c>
      <c r="L317" t="s">
        <v>144</v>
      </c>
      <c r="M317" t="s">
        <v>1060</v>
      </c>
      <c r="N317" t="s">
        <v>52</v>
      </c>
      <c r="O317" t="s">
        <v>48</v>
      </c>
      <c r="P317" t="s">
        <v>671</v>
      </c>
      <c r="Q317" t="s">
        <v>175</v>
      </c>
      <c r="V317" t="s">
        <v>1052</v>
      </c>
      <c r="W317" t="s">
        <v>585</v>
      </c>
      <c r="X317" t="s">
        <v>94</v>
      </c>
      <c r="Y317" t="s">
        <v>1059</v>
      </c>
      <c r="Z317" t="s">
        <v>143</v>
      </c>
      <c r="AA317" t="s">
        <v>144</v>
      </c>
      <c r="AB317" t="s">
        <v>1060</v>
      </c>
      <c r="AC317" t="s">
        <v>52</v>
      </c>
      <c r="AD317" t="s">
        <v>48</v>
      </c>
      <c r="AE317" t="s">
        <v>671</v>
      </c>
      <c r="AF317" t="s">
        <v>175</v>
      </c>
    </row>
    <row r="318" spans="1:34" x14ac:dyDescent="0.2">
      <c r="A318" t="s">
        <v>1085</v>
      </c>
      <c r="B318">
        <f t="shared" si="26"/>
        <v>6.0168471720818288E-2</v>
      </c>
      <c r="C318">
        <f t="shared" si="27"/>
        <v>3.760529482551143E-3</v>
      </c>
      <c r="D318">
        <v>9.9999999999999895E-2</v>
      </c>
      <c r="F318" t="s">
        <v>1101</v>
      </c>
      <c r="G318" t="s">
        <v>72</v>
      </c>
      <c r="H318" t="s">
        <v>1048</v>
      </c>
      <c r="I318" t="s">
        <v>935</v>
      </c>
      <c r="J318" t="s">
        <v>67</v>
      </c>
      <c r="K318" t="s">
        <v>465</v>
      </c>
      <c r="L318" t="s">
        <v>666</v>
      </c>
      <c r="M318" t="s">
        <v>58</v>
      </c>
      <c r="N318" t="s">
        <v>48</v>
      </c>
      <c r="O318" t="s">
        <v>1061</v>
      </c>
      <c r="P318" t="s">
        <v>158</v>
      </c>
      <c r="Q318" t="s">
        <v>48</v>
      </c>
      <c r="R318" t="s">
        <v>1062</v>
      </c>
      <c r="V318" t="s">
        <v>72</v>
      </c>
      <c r="W318" t="s">
        <v>1048</v>
      </c>
      <c r="X318" t="s">
        <v>935</v>
      </c>
      <c r="Y318" t="s">
        <v>67</v>
      </c>
      <c r="Z318" t="s">
        <v>465</v>
      </c>
      <c r="AA318" t="s">
        <v>666</v>
      </c>
      <c r="AB318" t="s">
        <v>58</v>
      </c>
      <c r="AC318" t="s">
        <v>48</v>
      </c>
      <c r="AD318" t="s">
        <v>1061</v>
      </c>
      <c r="AE318" t="s">
        <v>158</v>
      </c>
      <c r="AF318" t="s">
        <v>48</v>
      </c>
      <c r="AG318" t="s">
        <v>1062</v>
      </c>
    </row>
    <row r="319" spans="1:34" x14ac:dyDescent="0.2">
      <c r="A319" t="s">
        <v>1085</v>
      </c>
      <c r="B319">
        <f t="shared" si="26"/>
        <v>6.0168471720818288E-2</v>
      </c>
      <c r="C319">
        <f t="shared" si="27"/>
        <v>3.760529482551143E-3</v>
      </c>
      <c r="D319">
        <v>0</v>
      </c>
      <c r="F319" t="s">
        <v>1101</v>
      </c>
      <c r="G319" t="s">
        <v>926</v>
      </c>
      <c r="H319" t="s">
        <v>1017</v>
      </c>
      <c r="I319" t="s">
        <v>387</v>
      </c>
      <c r="J319" t="s">
        <v>250</v>
      </c>
      <c r="K319" t="s">
        <v>193</v>
      </c>
      <c r="L319" t="s">
        <v>48</v>
      </c>
      <c r="M319" t="s">
        <v>1029</v>
      </c>
      <c r="N319" t="s">
        <v>58</v>
      </c>
      <c r="O319" t="s">
        <v>48</v>
      </c>
      <c r="P319" t="s">
        <v>1063</v>
      </c>
      <c r="Q319" t="s">
        <v>41</v>
      </c>
      <c r="R319" t="s">
        <v>48</v>
      </c>
      <c r="S319" t="s">
        <v>1064</v>
      </c>
      <c r="V319" t="s">
        <v>926</v>
      </c>
      <c r="W319" t="s">
        <v>1017</v>
      </c>
      <c r="X319" t="s">
        <v>387</v>
      </c>
      <c r="Y319" t="s">
        <v>250</v>
      </c>
      <c r="Z319" t="s">
        <v>193</v>
      </c>
      <c r="AA319" t="s">
        <v>48</v>
      </c>
      <c r="AB319" t="s">
        <v>1029</v>
      </c>
      <c r="AC319" t="s">
        <v>58</v>
      </c>
      <c r="AD319" t="s">
        <v>48</v>
      </c>
      <c r="AE319" t="s">
        <v>1063</v>
      </c>
      <c r="AF319" t="s">
        <v>41</v>
      </c>
      <c r="AG319" t="s">
        <v>48</v>
      </c>
      <c r="AH319" t="s">
        <v>1064</v>
      </c>
    </row>
    <row r="320" spans="1:34" x14ac:dyDescent="0.2">
      <c r="A320" t="s">
        <v>1085</v>
      </c>
      <c r="B320">
        <f t="shared" si="26"/>
        <v>6.0168471720818288E-2</v>
      </c>
      <c r="C320">
        <f t="shared" si="27"/>
        <v>3.760529482551143E-3</v>
      </c>
      <c r="D320">
        <v>-0.1</v>
      </c>
      <c r="F320" t="s">
        <v>1101</v>
      </c>
      <c r="G320" t="s">
        <v>926</v>
      </c>
      <c r="H320" t="s">
        <v>1065</v>
      </c>
      <c r="I320" t="s">
        <v>662</v>
      </c>
      <c r="J320" t="s">
        <v>224</v>
      </c>
      <c r="K320" t="s">
        <v>52</v>
      </c>
      <c r="L320" t="s">
        <v>883</v>
      </c>
      <c r="M320" t="s">
        <v>128</v>
      </c>
      <c r="N320" t="s">
        <v>1</v>
      </c>
      <c r="O320" t="s">
        <v>39</v>
      </c>
      <c r="P320" t="s">
        <v>884</v>
      </c>
      <c r="Q320" t="s">
        <v>177</v>
      </c>
      <c r="R320" t="s">
        <v>288</v>
      </c>
      <c r="V320" t="s">
        <v>926</v>
      </c>
      <c r="W320" t="s">
        <v>1065</v>
      </c>
      <c r="X320" t="s">
        <v>662</v>
      </c>
      <c r="Y320" t="s">
        <v>224</v>
      </c>
      <c r="Z320" t="s">
        <v>52</v>
      </c>
      <c r="AA320" t="s">
        <v>883</v>
      </c>
      <c r="AB320" t="s">
        <v>128</v>
      </c>
      <c r="AC320" t="s">
        <v>1</v>
      </c>
      <c r="AD320" t="s">
        <v>39</v>
      </c>
      <c r="AE320" t="s">
        <v>884</v>
      </c>
      <c r="AF320" t="s">
        <v>177</v>
      </c>
      <c r="AG320" t="s">
        <v>288</v>
      </c>
    </row>
    <row r="321" spans="1:32" x14ac:dyDescent="0.2">
      <c r="A321" t="s">
        <v>1085</v>
      </c>
      <c r="B321">
        <f t="shared" si="26"/>
        <v>6.0168471720818288E-2</v>
      </c>
      <c r="C321">
        <f t="shared" si="27"/>
        <v>3.760529482551143E-3</v>
      </c>
      <c r="D321">
        <v>-0.2</v>
      </c>
      <c r="F321" t="s">
        <v>1101</v>
      </c>
      <c r="G321" t="s">
        <v>61</v>
      </c>
      <c r="H321" t="s">
        <v>114</v>
      </c>
      <c r="I321" t="s">
        <v>121</v>
      </c>
      <c r="J321" t="s">
        <v>893</v>
      </c>
      <c r="K321" t="s">
        <v>733</v>
      </c>
      <c r="L321" t="s">
        <v>416</v>
      </c>
      <c r="M321" t="s">
        <v>1037</v>
      </c>
      <c r="N321" t="s">
        <v>422</v>
      </c>
      <c r="O321" t="s">
        <v>52</v>
      </c>
      <c r="P321" t="s">
        <v>48</v>
      </c>
      <c r="Q321" t="s">
        <v>909</v>
      </c>
      <c r="V321" t="s">
        <v>61</v>
      </c>
      <c r="W321" t="s">
        <v>114</v>
      </c>
      <c r="X321" t="s">
        <v>121</v>
      </c>
      <c r="Y321" t="s">
        <v>893</v>
      </c>
      <c r="Z321" t="s">
        <v>733</v>
      </c>
      <c r="AA321" t="s">
        <v>416</v>
      </c>
      <c r="AB321" t="s">
        <v>1037</v>
      </c>
      <c r="AC321" t="s">
        <v>422</v>
      </c>
      <c r="AD321" t="s">
        <v>52</v>
      </c>
      <c r="AE321" t="s">
        <v>48</v>
      </c>
      <c r="AF321" t="s">
        <v>909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8AB7-1640-AD40-885B-ABBE32625788}">
  <dimension ref="A1:AK321"/>
  <sheetViews>
    <sheetView workbookViewId="0">
      <pane ySplit="1" topLeftCell="A75" activePane="bottomLeft" state="frozen"/>
      <selection sqref="A1:XFD1048576"/>
      <selection pane="bottomLeft" activeCell="D137" sqref="D137"/>
    </sheetView>
  </sheetViews>
  <sheetFormatPr baseColWidth="10" defaultColWidth="11" defaultRowHeight="16" x14ac:dyDescent="0.2"/>
  <cols>
    <col min="5" max="5" width="17.5" customWidth="1"/>
    <col min="6" max="21" width="10.83203125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/>
    </row>
    <row r="2" spans="1:37" x14ac:dyDescent="0.2">
      <c r="A2" t="s">
        <v>36</v>
      </c>
      <c r="B2">
        <v>1</v>
      </c>
      <c r="C2">
        <v>1</v>
      </c>
      <c r="D2">
        <v>1.7</v>
      </c>
      <c r="E2">
        <f>D2-0.8</f>
        <v>0.89999999999999991</v>
      </c>
      <c r="F2" t="s">
        <v>1102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</row>
    <row r="3" spans="1:37" x14ac:dyDescent="0.2">
      <c r="A3" t="s">
        <v>36</v>
      </c>
      <c r="B3">
        <v>1</v>
      </c>
      <c r="C3">
        <v>1</v>
      </c>
      <c r="D3">
        <v>1.6</v>
      </c>
      <c r="E3">
        <f>D3-0.8</f>
        <v>0.8</v>
      </c>
      <c r="F3" t="s">
        <v>1102</v>
      </c>
      <c r="G3" t="s">
        <v>50</v>
      </c>
      <c r="H3" t="s">
        <v>51</v>
      </c>
      <c r="I3" t="s">
        <v>52</v>
      </c>
      <c r="J3" t="s">
        <v>48</v>
      </c>
      <c r="K3" t="s">
        <v>53</v>
      </c>
      <c r="L3" t="s">
        <v>52</v>
      </c>
      <c r="M3" t="s">
        <v>54</v>
      </c>
      <c r="N3" t="s">
        <v>1</v>
      </c>
      <c r="O3" t="s">
        <v>55</v>
      </c>
      <c r="P3" t="s">
        <v>56</v>
      </c>
      <c r="Q3" t="s">
        <v>57</v>
      </c>
      <c r="R3" t="s">
        <v>58</v>
      </c>
      <c r="S3" t="s">
        <v>1</v>
      </c>
      <c r="T3" t="s">
        <v>59</v>
      </c>
      <c r="U3" t="s">
        <v>60</v>
      </c>
      <c r="V3" t="s">
        <v>50</v>
      </c>
      <c r="W3" t="s">
        <v>51</v>
      </c>
      <c r="X3" t="s">
        <v>52</v>
      </c>
      <c r="Y3" t="s">
        <v>48</v>
      </c>
      <c r="Z3" t="s">
        <v>53</v>
      </c>
      <c r="AA3" t="s">
        <v>52</v>
      </c>
      <c r="AB3" t="s">
        <v>54</v>
      </c>
      <c r="AC3" t="s">
        <v>1</v>
      </c>
      <c r="AD3" t="s">
        <v>55</v>
      </c>
      <c r="AE3" t="s">
        <v>56</v>
      </c>
      <c r="AF3" t="s">
        <v>57</v>
      </c>
      <c r="AG3" t="s">
        <v>58</v>
      </c>
      <c r="AH3" t="s">
        <v>1</v>
      </c>
      <c r="AI3" t="s">
        <v>59</v>
      </c>
      <c r="AJ3" t="s">
        <v>60</v>
      </c>
    </row>
    <row r="4" spans="1:37" x14ac:dyDescent="0.2">
      <c r="A4" t="s">
        <v>36</v>
      </c>
      <c r="B4">
        <v>1</v>
      </c>
      <c r="C4">
        <v>1</v>
      </c>
      <c r="D4">
        <v>1.5</v>
      </c>
      <c r="E4">
        <f t="shared" ref="E4:E67" si="0">D4-0.8</f>
        <v>0.7</v>
      </c>
      <c r="F4" t="s">
        <v>1102</v>
      </c>
      <c r="G4" t="s">
        <v>61</v>
      </c>
      <c r="H4" t="s">
        <v>48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V4" t="s">
        <v>61</v>
      </c>
      <c r="W4" t="s">
        <v>48</v>
      </c>
      <c r="X4" t="s">
        <v>62</v>
      </c>
      <c r="Y4" t="s">
        <v>63</v>
      </c>
      <c r="Z4" t="s">
        <v>64</v>
      </c>
      <c r="AA4" t="s">
        <v>65</v>
      </c>
      <c r="AB4" t="s">
        <v>66</v>
      </c>
      <c r="AC4" t="s">
        <v>67</v>
      </c>
      <c r="AD4" t="s">
        <v>68</v>
      </c>
      <c r="AE4" t="s">
        <v>69</v>
      </c>
      <c r="AF4" t="s">
        <v>70</v>
      </c>
      <c r="AG4" t="s">
        <v>71</v>
      </c>
    </row>
    <row r="5" spans="1:37" x14ac:dyDescent="0.2">
      <c r="A5" t="s">
        <v>36</v>
      </c>
      <c r="B5">
        <v>1</v>
      </c>
      <c r="C5">
        <v>1</v>
      </c>
      <c r="D5">
        <v>1.4</v>
      </c>
      <c r="E5">
        <f t="shared" si="0"/>
        <v>0.59999999999999987</v>
      </c>
      <c r="F5" t="s">
        <v>1102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41</v>
      </c>
      <c r="N5" t="s">
        <v>78</v>
      </c>
      <c r="O5" t="s">
        <v>79</v>
      </c>
      <c r="P5" t="s">
        <v>80</v>
      </c>
      <c r="Q5" t="s">
        <v>57</v>
      </c>
      <c r="R5" t="s">
        <v>1</v>
      </c>
      <c r="S5" t="s">
        <v>81</v>
      </c>
      <c r="V5" t="s">
        <v>72</v>
      </c>
      <c r="W5" t="s">
        <v>73</v>
      </c>
      <c r="X5" t="s">
        <v>74</v>
      </c>
      <c r="Y5" t="s">
        <v>75</v>
      </c>
      <c r="Z5" t="s">
        <v>76</v>
      </c>
      <c r="AA5" t="s">
        <v>77</v>
      </c>
      <c r="AB5" t="s">
        <v>41</v>
      </c>
      <c r="AC5" t="s">
        <v>78</v>
      </c>
      <c r="AD5" t="s">
        <v>79</v>
      </c>
      <c r="AE5" t="s">
        <v>80</v>
      </c>
      <c r="AF5" t="s">
        <v>57</v>
      </c>
      <c r="AG5" t="s">
        <v>1</v>
      </c>
      <c r="AH5" t="s">
        <v>81</v>
      </c>
    </row>
    <row r="6" spans="1:37" x14ac:dyDescent="0.2">
      <c r="A6" t="s">
        <v>36</v>
      </c>
      <c r="B6">
        <v>1</v>
      </c>
      <c r="C6">
        <v>1</v>
      </c>
      <c r="D6">
        <v>1.3</v>
      </c>
      <c r="E6">
        <f t="shared" si="0"/>
        <v>0.5</v>
      </c>
      <c r="F6" t="s">
        <v>1102</v>
      </c>
      <c r="G6" t="s">
        <v>82</v>
      </c>
      <c r="H6" t="s">
        <v>83</v>
      </c>
      <c r="I6" t="s">
        <v>52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68</v>
      </c>
      <c r="P6" t="s">
        <v>89</v>
      </c>
      <c r="Q6" t="s">
        <v>90</v>
      </c>
      <c r="R6" t="s">
        <v>91</v>
      </c>
      <c r="V6" t="s">
        <v>82</v>
      </c>
      <c r="W6" t="s">
        <v>83</v>
      </c>
      <c r="X6" t="s">
        <v>52</v>
      </c>
      <c r="Y6" t="s">
        <v>84</v>
      </c>
      <c r="Z6" t="s">
        <v>85</v>
      </c>
      <c r="AA6" t="s">
        <v>86</v>
      </c>
      <c r="AB6" t="s">
        <v>87</v>
      </c>
      <c r="AC6" t="s">
        <v>88</v>
      </c>
      <c r="AD6" t="s">
        <v>68</v>
      </c>
      <c r="AE6" t="s">
        <v>89</v>
      </c>
      <c r="AF6" t="s">
        <v>90</v>
      </c>
      <c r="AG6" t="s">
        <v>91</v>
      </c>
    </row>
    <row r="7" spans="1:37" x14ac:dyDescent="0.2">
      <c r="A7" t="s">
        <v>36</v>
      </c>
      <c r="B7">
        <v>1</v>
      </c>
      <c r="C7">
        <v>1</v>
      </c>
      <c r="D7">
        <v>1.2</v>
      </c>
      <c r="E7">
        <f t="shared" si="0"/>
        <v>0.39999999999999991</v>
      </c>
      <c r="F7" t="s">
        <v>1102</v>
      </c>
      <c r="G7" t="s">
        <v>50</v>
      </c>
      <c r="H7" t="s">
        <v>92</v>
      </c>
      <c r="I7" t="s">
        <v>93</v>
      </c>
      <c r="J7" t="s">
        <v>94</v>
      </c>
      <c r="K7" t="s">
        <v>48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  <c r="V7" t="s">
        <v>50</v>
      </c>
      <c r="W7" t="s">
        <v>92</v>
      </c>
      <c r="X7" t="s">
        <v>93</v>
      </c>
      <c r="Y7" t="s">
        <v>94</v>
      </c>
      <c r="Z7" t="s">
        <v>48</v>
      </c>
      <c r="AA7" t="s">
        <v>95</v>
      </c>
      <c r="AB7" t="s">
        <v>96</v>
      </c>
      <c r="AC7" t="s">
        <v>97</v>
      </c>
      <c r="AD7" t="s">
        <v>98</v>
      </c>
      <c r="AE7" t="s">
        <v>99</v>
      </c>
    </row>
    <row r="8" spans="1:37" x14ac:dyDescent="0.2">
      <c r="A8" t="s">
        <v>36</v>
      </c>
      <c r="B8">
        <v>1</v>
      </c>
      <c r="C8">
        <v>1</v>
      </c>
      <c r="D8">
        <v>1.1000000000000001</v>
      </c>
      <c r="E8">
        <f t="shared" si="0"/>
        <v>0.30000000000000004</v>
      </c>
      <c r="F8" t="s">
        <v>1102</v>
      </c>
      <c r="G8" t="s">
        <v>100</v>
      </c>
      <c r="H8" t="s">
        <v>101</v>
      </c>
      <c r="I8" t="s">
        <v>102</v>
      </c>
      <c r="J8" t="s">
        <v>41</v>
      </c>
      <c r="K8" t="s">
        <v>103</v>
      </c>
      <c r="L8" t="s">
        <v>104</v>
      </c>
      <c r="M8" t="s">
        <v>105</v>
      </c>
      <c r="N8" t="s">
        <v>106</v>
      </c>
      <c r="O8" t="s">
        <v>52</v>
      </c>
      <c r="P8" t="s">
        <v>107</v>
      </c>
      <c r="Q8" t="s">
        <v>108</v>
      </c>
      <c r="R8" t="s">
        <v>47</v>
      </c>
      <c r="S8" t="s">
        <v>109</v>
      </c>
      <c r="V8" t="s">
        <v>100</v>
      </c>
      <c r="W8" t="s">
        <v>101</v>
      </c>
      <c r="X8" t="s">
        <v>102</v>
      </c>
      <c r="Y8" t="s">
        <v>41</v>
      </c>
      <c r="Z8" t="s">
        <v>103</v>
      </c>
      <c r="AA8" t="s">
        <v>104</v>
      </c>
      <c r="AB8" t="s">
        <v>105</v>
      </c>
      <c r="AC8" t="s">
        <v>106</v>
      </c>
      <c r="AD8" t="s">
        <v>52</v>
      </c>
      <c r="AE8" t="s">
        <v>107</v>
      </c>
      <c r="AF8" t="s">
        <v>108</v>
      </c>
      <c r="AG8" t="s">
        <v>47</v>
      </c>
      <c r="AH8" t="s">
        <v>109</v>
      </c>
    </row>
    <row r="9" spans="1:37" x14ac:dyDescent="0.2">
      <c r="A9" t="s">
        <v>36</v>
      </c>
      <c r="B9">
        <v>1</v>
      </c>
      <c r="C9">
        <v>1</v>
      </c>
      <c r="D9">
        <v>1</v>
      </c>
      <c r="E9">
        <f t="shared" si="0"/>
        <v>0.19999999999999996</v>
      </c>
      <c r="F9" t="s">
        <v>1102</v>
      </c>
      <c r="G9" t="s">
        <v>110</v>
      </c>
      <c r="H9" t="s">
        <v>40</v>
      </c>
      <c r="I9" t="s">
        <v>111</v>
      </c>
      <c r="J9" t="s">
        <v>52</v>
      </c>
      <c r="K9" t="s">
        <v>112</v>
      </c>
      <c r="L9" t="s">
        <v>109</v>
      </c>
      <c r="M9" t="s">
        <v>113</v>
      </c>
      <c r="N9" t="s">
        <v>48</v>
      </c>
      <c r="O9" t="s">
        <v>114</v>
      </c>
      <c r="P9" t="s">
        <v>115</v>
      </c>
      <c r="Q9" t="s">
        <v>48</v>
      </c>
      <c r="R9" t="s">
        <v>116</v>
      </c>
      <c r="V9" t="s">
        <v>110</v>
      </c>
      <c r="W9" t="s">
        <v>40</v>
      </c>
      <c r="X9" t="s">
        <v>111</v>
      </c>
      <c r="Y9" t="s">
        <v>52</v>
      </c>
      <c r="Z9" t="s">
        <v>112</v>
      </c>
      <c r="AA9" t="s">
        <v>109</v>
      </c>
      <c r="AB9" t="s">
        <v>113</v>
      </c>
      <c r="AC9" t="s">
        <v>48</v>
      </c>
      <c r="AD9" t="s">
        <v>114</v>
      </c>
      <c r="AE9" t="s">
        <v>115</v>
      </c>
      <c r="AF9" t="s">
        <v>48</v>
      </c>
      <c r="AG9" t="s">
        <v>116</v>
      </c>
    </row>
    <row r="10" spans="1:37" x14ac:dyDescent="0.2">
      <c r="A10" t="s">
        <v>36</v>
      </c>
      <c r="B10">
        <v>1</v>
      </c>
      <c r="C10">
        <v>1</v>
      </c>
      <c r="D10">
        <v>0.90000000000000102</v>
      </c>
      <c r="E10">
        <f t="shared" si="0"/>
        <v>0.10000000000000098</v>
      </c>
      <c r="F10" t="s">
        <v>1102</v>
      </c>
      <c r="G10" t="s">
        <v>117</v>
      </c>
      <c r="H10" t="s">
        <v>48</v>
      </c>
      <c r="I10" t="s">
        <v>118</v>
      </c>
      <c r="J10" t="s">
        <v>119</v>
      </c>
      <c r="K10" t="s">
        <v>1</v>
      </c>
      <c r="L10" t="s">
        <v>120</v>
      </c>
      <c r="M10" t="s">
        <v>121</v>
      </c>
      <c r="N10" t="s">
        <v>122</v>
      </c>
      <c r="O10" t="s">
        <v>123</v>
      </c>
      <c r="P10" t="s">
        <v>124</v>
      </c>
      <c r="Q10" t="s">
        <v>125</v>
      </c>
      <c r="R10" t="s">
        <v>126</v>
      </c>
      <c r="V10" t="s">
        <v>117</v>
      </c>
      <c r="W10" t="s">
        <v>48</v>
      </c>
      <c r="X10" t="s">
        <v>118</v>
      </c>
      <c r="Y10" t="s">
        <v>119</v>
      </c>
      <c r="Z10" t="s">
        <v>1</v>
      </c>
      <c r="AA10" t="s">
        <v>120</v>
      </c>
      <c r="AB10" t="s">
        <v>121</v>
      </c>
      <c r="AC10" t="s">
        <v>122</v>
      </c>
      <c r="AD10" t="s">
        <v>123</v>
      </c>
      <c r="AE10" t="s">
        <v>124</v>
      </c>
      <c r="AF10" t="s">
        <v>125</v>
      </c>
      <c r="AG10" t="s">
        <v>126</v>
      </c>
    </row>
    <row r="11" spans="1:37" x14ac:dyDescent="0.2">
      <c r="A11" t="s">
        <v>36</v>
      </c>
      <c r="B11">
        <v>1</v>
      </c>
      <c r="C11">
        <v>1</v>
      </c>
      <c r="D11">
        <v>0.80000000000000104</v>
      </c>
      <c r="E11">
        <f t="shared" si="0"/>
        <v>9.9920072216264089E-16</v>
      </c>
      <c r="F11" t="s">
        <v>1102</v>
      </c>
      <c r="G11" t="s">
        <v>50</v>
      </c>
      <c r="H11" t="s">
        <v>127</v>
      </c>
      <c r="I11" t="s">
        <v>77</v>
      </c>
      <c r="J11" t="s">
        <v>128</v>
      </c>
      <c r="K11" t="s">
        <v>48</v>
      </c>
      <c r="L11" t="s">
        <v>129</v>
      </c>
      <c r="M11" t="s">
        <v>121</v>
      </c>
      <c r="N11" t="s">
        <v>48</v>
      </c>
      <c r="O11" t="s">
        <v>130</v>
      </c>
      <c r="P11" t="s">
        <v>67</v>
      </c>
      <c r="Q11" t="s">
        <v>131</v>
      </c>
      <c r="R11" t="s">
        <v>119</v>
      </c>
      <c r="S11" t="s">
        <v>132</v>
      </c>
      <c r="V11" t="s">
        <v>50</v>
      </c>
      <c r="W11" t="s">
        <v>127</v>
      </c>
      <c r="X11" t="s">
        <v>77</v>
      </c>
      <c r="Y11" t="s">
        <v>128</v>
      </c>
      <c r="Z11" t="s">
        <v>48</v>
      </c>
      <c r="AA11" t="s">
        <v>129</v>
      </c>
      <c r="AB11" t="s">
        <v>121</v>
      </c>
      <c r="AC11" t="s">
        <v>48</v>
      </c>
      <c r="AD11" t="s">
        <v>130</v>
      </c>
      <c r="AE11" t="s">
        <v>67</v>
      </c>
      <c r="AF11" t="s">
        <v>131</v>
      </c>
      <c r="AG11" t="s">
        <v>119</v>
      </c>
      <c r="AH11" t="s">
        <v>132</v>
      </c>
    </row>
    <row r="12" spans="1:37" x14ac:dyDescent="0.2">
      <c r="A12" t="s">
        <v>36</v>
      </c>
      <c r="B12">
        <v>1</v>
      </c>
      <c r="C12">
        <v>1</v>
      </c>
      <c r="D12">
        <v>0.70000000000000095</v>
      </c>
      <c r="E12">
        <f t="shared" si="0"/>
        <v>-9.999999999999909E-2</v>
      </c>
      <c r="F12" t="s">
        <v>1102</v>
      </c>
      <c r="G12" t="s">
        <v>133</v>
      </c>
      <c r="H12" t="s">
        <v>134</v>
      </c>
      <c r="I12" t="s">
        <v>68</v>
      </c>
      <c r="J12" t="s">
        <v>135</v>
      </c>
      <c r="K12" t="s">
        <v>136</v>
      </c>
      <c r="L12" t="s">
        <v>101</v>
      </c>
      <c r="M12" t="s">
        <v>137</v>
      </c>
      <c r="N12" t="s">
        <v>138</v>
      </c>
      <c r="O12" t="s">
        <v>109</v>
      </c>
      <c r="P12" t="s">
        <v>52</v>
      </c>
      <c r="Q12" t="s">
        <v>139</v>
      </c>
      <c r="R12" t="s">
        <v>140</v>
      </c>
      <c r="S12" t="s">
        <v>48</v>
      </c>
      <c r="T12" t="s">
        <v>141</v>
      </c>
      <c r="V12" t="s">
        <v>133</v>
      </c>
      <c r="W12" t="s">
        <v>134</v>
      </c>
      <c r="X12" t="s">
        <v>68</v>
      </c>
      <c r="Y12" t="s">
        <v>135</v>
      </c>
      <c r="Z12" t="s">
        <v>136</v>
      </c>
      <c r="AA12" t="s">
        <v>101</v>
      </c>
      <c r="AB12" t="s">
        <v>137</v>
      </c>
      <c r="AC12" t="s">
        <v>138</v>
      </c>
      <c r="AD12" t="s">
        <v>109</v>
      </c>
      <c r="AE12" t="s">
        <v>52</v>
      </c>
      <c r="AF12" t="s">
        <v>139</v>
      </c>
      <c r="AG12" t="s">
        <v>140</v>
      </c>
      <c r="AH12" t="s">
        <v>48</v>
      </c>
      <c r="AI12" t="s">
        <v>141</v>
      </c>
    </row>
    <row r="13" spans="1:37" x14ac:dyDescent="0.2">
      <c r="A13" t="s">
        <v>36</v>
      </c>
      <c r="B13">
        <v>1</v>
      </c>
      <c r="C13">
        <v>1</v>
      </c>
      <c r="D13">
        <v>0.6</v>
      </c>
      <c r="E13">
        <f t="shared" si="0"/>
        <v>-0.20000000000000007</v>
      </c>
      <c r="F13" t="s">
        <v>1102</v>
      </c>
      <c r="G13" t="s">
        <v>61</v>
      </c>
      <c r="H13" t="s">
        <v>48</v>
      </c>
      <c r="I13" t="s">
        <v>142</v>
      </c>
      <c r="J13" t="s">
        <v>143</v>
      </c>
      <c r="K13" t="s">
        <v>144</v>
      </c>
      <c r="L13" t="s">
        <v>145</v>
      </c>
      <c r="M13" t="s">
        <v>146</v>
      </c>
      <c r="N13" t="s">
        <v>147</v>
      </c>
      <c r="O13" t="s">
        <v>85</v>
      </c>
      <c r="P13" t="s">
        <v>148</v>
      </c>
      <c r="Q13" t="s">
        <v>149</v>
      </c>
      <c r="V13" t="s">
        <v>61</v>
      </c>
      <c r="W13" t="s">
        <v>48</v>
      </c>
      <c r="X13" t="s">
        <v>142</v>
      </c>
      <c r="Y13" t="s">
        <v>143</v>
      </c>
      <c r="Z13" t="s">
        <v>144</v>
      </c>
      <c r="AA13" t="s">
        <v>145</v>
      </c>
      <c r="AB13" t="s">
        <v>146</v>
      </c>
      <c r="AC13" t="s">
        <v>147</v>
      </c>
      <c r="AD13" t="s">
        <v>85</v>
      </c>
      <c r="AE13" t="s">
        <v>148</v>
      </c>
      <c r="AF13" t="s">
        <v>149</v>
      </c>
    </row>
    <row r="14" spans="1:37" x14ac:dyDescent="0.2">
      <c r="A14" t="s">
        <v>36</v>
      </c>
      <c r="B14">
        <v>1</v>
      </c>
      <c r="C14">
        <v>1</v>
      </c>
      <c r="D14">
        <v>0.5</v>
      </c>
      <c r="E14">
        <f t="shared" si="0"/>
        <v>-0.30000000000000004</v>
      </c>
      <c r="F14" t="s">
        <v>1102</v>
      </c>
      <c r="G14" t="s">
        <v>150</v>
      </c>
      <c r="H14" t="s">
        <v>63</v>
      </c>
      <c r="I14" t="s">
        <v>151</v>
      </c>
      <c r="J14" t="s">
        <v>152</v>
      </c>
      <c r="K14" t="s">
        <v>52</v>
      </c>
      <c r="L14" t="s">
        <v>56</v>
      </c>
      <c r="M14" t="s">
        <v>153</v>
      </c>
      <c r="N14" t="s">
        <v>48</v>
      </c>
      <c r="O14" t="s">
        <v>53</v>
      </c>
      <c r="P14" t="s">
        <v>154</v>
      </c>
      <c r="Q14" t="s">
        <v>65</v>
      </c>
      <c r="R14" t="s">
        <v>155</v>
      </c>
      <c r="V14" t="s">
        <v>150</v>
      </c>
      <c r="W14" t="s">
        <v>63</v>
      </c>
      <c r="X14" t="s">
        <v>151</v>
      </c>
      <c r="Y14" t="s">
        <v>152</v>
      </c>
      <c r="Z14" t="s">
        <v>52</v>
      </c>
      <c r="AA14" t="s">
        <v>56</v>
      </c>
      <c r="AB14" t="s">
        <v>153</v>
      </c>
      <c r="AC14" t="s">
        <v>48</v>
      </c>
      <c r="AD14" t="s">
        <v>53</v>
      </c>
      <c r="AE14" t="s">
        <v>154</v>
      </c>
      <c r="AF14" t="s">
        <v>65</v>
      </c>
      <c r="AG14" t="s">
        <v>155</v>
      </c>
    </row>
    <row r="15" spans="1:37" x14ac:dyDescent="0.2">
      <c r="A15" t="s">
        <v>36</v>
      </c>
      <c r="B15">
        <v>1</v>
      </c>
      <c r="C15">
        <v>1</v>
      </c>
      <c r="D15">
        <v>0.4</v>
      </c>
      <c r="E15">
        <f t="shared" si="0"/>
        <v>-0.4</v>
      </c>
      <c r="F15" t="s">
        <v>1102</v>
      </c>
      <c r="G15" t="s">
        <v>156</v>
      </c>
      <c r="H15" t="s">
        <v>101</v>
      </c>
      <c r="I15" t="s">
        <v>157</v>
      </c>
      <c r="J15" t="s">
        <v>158</v>
      </c>
      <c r="K15" t="s">
        <v>42</v>
      </c>
      <c r="L15" t="s">
        <v>159</v>
      </c>
      <c r="M15" t="s">
        <v>63</v>
      </c>
      <c r="N15" t="s">
        <v>160</v>
      </c>
      <c r="O15" t="s">
        <v>48</v>
      </c>
      <c r="P15" t="s">
        <v>161</v>
      </c>
      <c r="Q15" t="s">
        <v>162</v>
      </c>
      <c r="R15" t="s">
        <v>163</v>
      </c>
      <c r="V15" t="s">
        <v>156</v>
      </c>
      <c r="W15" t="s">
        <v>101</v>
      </c>
      <c r="X15" t="s">
        <v>157</v>
      </c>
      <c r="Y15" t="s">
        <v>158</v>
      </c>
      <c r="Z15" t="s">
        <v>42</v>
      </c>
      <c r="AA15" t="s">
        <v>159</v>
      </c>
      <c r="AB15" t="s">
        <v>63</v>
      </c>
      <c r="AC15" t="s">
        <v>160</v>
      </c>
      <c r="AD15" t="s">
        <v>48</v>
      </c>
      <c r="AE15" t="s">
        <v>161</v>
      </c>
      <c r="AF15" t="s">
        <v>162</v>
      </c>
      <c r="AG15" t="s">
        <v>163</v>
      </c>
    </row>
    <row r="16" spans="1:37" x14ac:dyDescent="0.2">
      <c r="A16" t="s">
        <v>36</v>
      </c>
      <c r="B16">
        <v>1</v>
      </c>
      <c r="C16">
        <v>1</v>
      </c>
      <c r="D16">
        <v>0.3</v>
      </c>
      <c r="E16">
        <f t="shared" si="0"/>
        <v>-0.5</v>
      </c>
      <c r="F16" t="s">
        <v>1102</v>
      </c>
      <c r="G16" t="s">
        <v>72</v>
      </c>
      <c r="H16" t="s">
        <v>78</v>
      </c>
      <c r="I16" t="s">
        <v>164</v>
      </c>
      <c r="J16" t="s">
        <v>143</v>
      </c>
      <c r="K16" t="s">
        <v>165</v>
      </c>
      <c r="L16" t="s">
        <v>52</v>
      </c>
      <c r="M16" t="s">
        <v>166</v>
      </c>
      <c r="N16" t="s">
        <v>75</v>
      </c>
      <c r="O16" t="s">
        <v>1</v>
      </c>
      <c r="P16" t="s">
        <v>167</v>
      </c>
      <c r="Q16" t="s">
        <v>121</v>
      </c>
      <c r="R16" t="s">
        <v>168</v>
      </c>
      <c r="V16" t="s">
        <v>72</v>
      </c>
      <c r="W16" t="s">
        <v>78</v>
      </c>
      <c r="X16" t="s">
        <v>164</v>
      </c>
      <c r="Y16" t="s">
        <v>143</v>
      </c>
      <c r="Z16" t="s">
        <v>165</v>
      </c>
      <c r="AA16" t="s">
        <v>52</v>
      </c>
      <c r="AB16" t="s">
        <v>166</v>
      </c>
      <c r="AC16" t="s">
        <v>75</v>
      </c>
      <c r="AD16" t="s">
        <v>1</v>
      </c>
      <c r="AE16" t="s">
        <v>167</v>
      </c>
      <c r="AF16" t="s">
        <v>121</v>
      </c>
      <c r="AG16" t="s">
        <v>168</v>
      </c>
    </row>
    <row r="17" spans="1:35" x14ac:dyDescent="0.2">
      <c r="A17" t="s">
        <v>36</v>
      </c>
      <c r="B17">
        <v>1</v>
      </c>
      <c r="C17">
        <v>1</v>
      </c>
      <c r="D17">
        <v>0.2</v>
      </c>
      <c r="E17">
        <f t="shared" si="0"/>
        <v>-0.60000000000000009</v>
      </c>
      <c r="F17" t="s">
        <v>1102</v>
      </c>
      <c r="G17" t="s">
        <v>72</v>
      </c>
      <c r="H17" t="s">
        <v>169</v>
      </c>
      <c r="I17" t="s">
        <v>41</v>
      </c>
      <c r="J17" t="s">
        <v>48</v>
      </c>
      <c r="K17" t="s">
        <v>170</v>
      </c>
      <c r="L17" t="s">
        <v>171</v>
      </c>
      <c r="M17" t="s">
        <v>172</v>
      </c>
      <c r="N17" t="s">
        <v>52</v>
      </c>
      <c r="O17" t="s">
        <v>45</v>
      </c>
      <c r="P17" t="s">
        <v>173</v>
      </c>
      <c r="Q17" t="s">
        <v>174</v>
      </c>
      <c r="R17" t="s">
        <v>106</v>
      </c>
      <c r="S17" t="s">
        <v>175</v>
      </c>
      <c r="V17" t="s">
        <v>72</v>
      </c>
      <c r="W17" t="s">
        <v>169</v>
      </c>
      <c r="X17" t="s">
        <v>41</v>
      </c>
      <c r="Y17" t="s">
        <v>48</v>
      </c>
      <c r="Z17" t="s">
        <v>170</v>
      </c>
      <c r="AA17" t="s">
        <v>171</v>
      </c>
      <c r="AB17" t="s">
        <v>172</v>
      </c>
      <c r="AC17" t="s">
        <v>52</v>
      </c>
      <c r="AD17" t="s">
        <v>45</v>
      </c>
      <c r="AE17" t="s">
        <v>173</v>
      </c>
      <c r="AF17" t="s">
        <v>174</v>
      </c>
      <c r="AG17" t="s">
        <v>106</v>
      </c>
      <c r="AH17" t="s">
        <v>175</v>
      </c>
    </row>
    <row r="18" spans="1:35" x14ac:dyDescent="0.2">
      <c r="A18" t="s">
        <v>36</v>
      </c>
      <c r="B18">
        <v>1</v>
      </c>
      <c r="C18">
        <v>1</v>
      </c>
      <c r="D18">
        <v>9.9999999999999895E-2</v>
      </c>
      <c r="E18">
        <f t="shared" si="0"/>
        <v>-0.70000000000000018</v>
      </c>
      <c r="F18" t="s">
        <v>1102</v>
      </c>
      <c r="G18" t="s">
        <v>72</v>
      </c>
      <c r="H18" t="s">
        <v>176</v>
      </c>
      <c r="I18" t="s">
        <v>75</v>
      </c>
      <c r="J18" t="s">
        <v>177</v>
      </c>
      <c r="K18" t="s">
        <v>48</v>
      </c>
      <c r="L18" t="s">
        <v>178</v>
      </c>
      <c r="M18" t="s">
        <v>179</v>
      </c>
      <c r="N18" t="s">
        <v>106</v>
      </c>
      <c r="O18" t="s">
        <v>180</v>
      </c>
      <c r="P18" t="s">
        <v>181</v>
      </c>
      <c r="V18" t="s">
        <v>72</v>
      </c>
      <c r="W18" t="s">
        <v>176</v>
      </c>
      <c r="X18" t="s">
        <v>75</v>
      </c>
      <c r="Y18" t="s">
        <v>177</v>
      </c>
      <c r="Z18" t="s">
        <v>48</v>
      </c>
      <c r="AA18" t="s">
        <v>178</v>
      </c>
      <c r="AB18" t="s">
        <v>179</v>
      </c>
      <c r="AC18" t="s">
        <v>106</v>
      </c>
      <c r="AD18" t="s">
        <v>180</v>
      </c>
      <c r="AE18" t="s">
        <v>181</v>
      </c>
    </row>
    <row r="19" spans="1:35" x14ac:dyDescent="0.2">
      <c r="A19" t="s">
        <v>36</v>
      </c>
      <c r="B19">
        <v>1</v>
      </c>
      <c r="C19">
        <v>1</v>
      </c>
      <c r="D19">
        <v>0</v>
      </c>
      <c r="E19">
        <f t="shared" si="0"/>
        <v>-0.8</v>
      </c>
      <c r="F19" t="s">
        <v>1102</v>
      </c>
      <c r="G19" t="s">
        <v>182</v>
      </c>
      <c r="H19" t="s">
        <v>183</v>
      </c>
      <c r="I19" t="s">
        <v>69</v>
      </c>
      <c r="J19" t="s">
        <v>184</v>
      </c>
      <c r="K19" t="s">
        <v>185</v>
      </c>
      <c r="L19" t="s">
        <v>67</v>
      </c>
      <c r="M19" t="s">
        <v>186</v>
      </c>
      <c r="N19" t="s">
        <v>187</v>
      </c>
      <c r="O19" t="s">
        <v>69</v>
      </c>
      <c r="P19" t="s">
        <v>188</v>
      </c>
      <c r="Q19" t="s">
        <v>145</v>
      </c>
      <c r="R19" t="s">
        <v>189</v>
      </c>
      <c r="V19" t="s">
        <v>182</v>
      </c>
      <c r="W19" t="s">
        <v>183</v>
      </c>
      <c r="X19" t="s">
        <v>69</v>
      </c>
      <c r="Y19" t="s">
        <v>184</v>
      </c>
      <c r="Z19" t="s">
        <v>185</v>
      </c>
      <c r="AA19" t="s">
        <v>67</v>
      </c>
      <c r="AB19" t="s">
        <v>186</v>
      </c>
      <c r="AC19" t="s">
        <v>187</v>
      </c>
      <c r="AD19" t="s">
        <v>69</v>
      </c>
      <c r="AE19" t="s">
        <v>188</v>
      </c>
      <c r="AF19" t="s">
        <v>145</v>
      </c>
      <c r="AG19" t="s">
        <v>189</v>
      </c>
    </row>
    <row r="20" spans="1:35" x14ac:dyDescent="0.2">
      <c r="A20" t="s">
        <v>36</v>
      </c>
      <c r="B20">
        <v>1</v>
      </c>
      <c r="C20">
        <v>1</v>
      </c>
      <c r="D20">
        <v>-0.1</v>
      </c>
      <c r="E20">
        <f t="shared" si="0"/>
        <v>-0.9</v>
      </c>
      <c r="F20" t="s">
        <v>1102</v>
      </c>
      <c r="G20" t="s">
        <v>190</v>
      </c>
      <c r="H20" t="s">
        <v>191</v>
      </c>
      <c r="I20" t="s">
        <v>192</v>
      </c>
      <c r="J20" t="s">
        <v>68</v>
      </c>
      <c r="K20" t="s">
        <v>193</v>
      </c>
      <c r="L20" t="s">
        <v>194</v>
      </c>
      <c r="M20" t="s">
        <v>52</v>
      </c>
      <c r="N20" t="s">
        <v>195</v>
      </c>
      <c r="O20" t="s">
        <v>196</v>
      </c>
      <c r="P20" t="s">
        <v>106</v>
      </c>
      <c r="Q20" t="s">
        <v>197</v>
      </c>
      <c r="R20" t="s">
        <v>198</v>
      </c>
      <c r="S20" t="s">
        <v>199</v>
      </c>
      <c r="V20" t="s">
        <v>190</v>
      </c>
      <c r="W20" t="s">
        <v>191</v>
      </c>
      <c r="X20" t="s">
        <v>192</v>
      </c>
      <c r="Y20" t="s">
        <v>68</v>
      </c>
      <c r="Z20" t="s">
        <v>193</v>
      </c>
      <c r="AA20" t="s">
        <v>194</v>
      </c>
      <c r="AB20" t="s">
        <v>52</v>
      </c>
      <c r="AC20" t="s">
        <v>195</v>
      </c>
      <c r="AD20" t="s">
        <v>196</v>
      </c>
      <c r="AE20" t="s">
        <v>106</v>
      </c>
      <c r="AF20" t="s">
        <v>197</v>
      </c>
      <c r="AG20" t="s">
        <v>198</v>
      </c>
      <c r="AH20" t="s">
        <v>199</v>
      </c>
    </row>
    <row r="21" spans="1:35" x14ac:dyDescent="0.2">
      <c r="A21" t="s">
        <v>36</v>
      </c>
      <c r="B21">
        <v>1</v>
      </c>
      <c r="C21">
        <v>1</v>
      </c>
      <c r="D21">
        <v>-0.2</v>
      </c>
      <c r="E21">
        <f t="shared" si="0"/>
        <v>-1</v>
      </c>
      <c r="F21" t="s">
        <v>1102</v>
      </c>
      <c r="G21" t="s">
        <v>82</v>
      </c>
      <c r="H21" t="s">
        <v>200</v>
      </c>
      <c r="I21" t="s">
        <v>52</v>
      </c>
      <c r="J21" t="s">
        <v>48</v>
      </c>
      <c r="K21" t="s">
        <v>201</v>
      </c>
      <c r="L21" t="s">
        <v>94</v>
      </c>
      <c r="M21" t="s">
        <v>48</v>
      </c>
      <c r="N21" t="s">
        <v>191</v>
      </c>
      <c r="O21" t="s">
        <v>202</v>
      </c>
      <c r="P21" t="s">
        <v>203</v>
      </c>
      <c r="Q21" t="s">
        <v>158</v>
      </c>
      <c r="R21" t="s">
        <v>85</v>
      </c>
      <c r="S21" t="s">
        <v>204</v>
      </c>
      <c r="T21" t="s">
        <v>205</v>
      </c>
      <c r="V21" t="s">
        <v>82</v>
      </c>
      <c r="W21" t="s">
        <v>200</v>
      </c>
      <c r="X21" t="s">
        <v>52</v>
      </c>
      <c r="Y21" t="s">
        <v>48</v>
      </c>
      <c r="Z21" t="s">
        <v>201</v>
      </c>
      <c r="AA21" t="s">
        <v>94</v>
      </c>
      <c r="AB21" t="s">
        <v>48</v>
      </c>
      <c r="AC21" t="s">
        <v>191</v>
      </c>
      <c r="AD21" t="s">
        <v>202</v>
      </c>
      <c r="AE21" t="s">
        <v>203</v>
      </c>
      <c r="AF21" t="s">
        <v>158</v>
      </c>
      <c r="AG21" t="s">
        <v>85</v>
      </c>
      <c r="AH21" t="s">
        <v>204</v>
      </c>
      <c r="AI21" t="s">
        <v>205</v>
      </c>
    </row>
    <row r="22" spans="1:35" x14ac:dyDescent="0.2">
      <c r="A22" t="s">
        <v>206</v>
      </c>
      <c r="B22">
        <f>1/3.48</f>
        <v>0.28735632183908044</v>
      </c>
      <c r="C22">
        <f>1/3.48</f>
        <v>0.28735632183908044</v>
      </c>
      <c r="D22">
        <v>1.7</v>
      </c>
      <c r="E22">
        <f t="shared" si="0"/>
        <v>0.89999999999999991</v>
      </c>
      <c r="F22" t="s">
        <v>1102</v>
      </c>
      <c r="G22" t="s">
        <v>38</v>
      </c>
      <c r="H22" t="s">
        <v>39</v>
      </c>
      <c r="I22" t="s">
        <v>40</v>
      </c>
      <c r="J22" t="s">
        <v>41</v>
      </c>
      <c r="K22" t="s">
        <v>186</v>
      </c>
      <c r="L22" t="s">
        <v>103</v>
      </c>
      <c r="M22" t="s">
        <v>207</v>
      </c>
      <c r="N22" t="s">
        <v>193</v>
      </c>
      <c r="O22" t="s">
        <v>121</v>
      </c>
      <c r="P22" t="s">
        <v>48</v>
      </c>
      <c r="Q22" t="s">
        <v>208</v>
      </c>
      <c r="R22" t="s">
        <v>41</v>
      </c>
      <c r="S22" t="s">
        <v>48</v>
      </c>
      <c r="T22" t="s">
        <v>209</v>
      </c>
      <c r="V22" t="s">
        <v>38</v>
      </c>
      <c r="W22" t="s">
        <v>39</v>
      </c>
      <c r="X22" t="s">
        <v>40</v>
      </c>
      <c r="Y22" t="s">
        <v>41</v>
      </c>
      <c r="Z22" t="s">
        <v>186</v>
      </c>
      <c r="AA22" t="s">
        <v>103</v>
      </c>
      <c r="AB22" t="s">
        <v>207</v>
      </c>
      <c r="AC22" t="s">
        <v>193</v>
      </c>
      <c r="AD22" t="s">
        <v>121</v>
      </c>
      <c r="AE22" t="s">
        <v>48</v>
      </c>
      <c r="AF22" t="s">
        <v>208</v>
      </c>
      <c r="AG22" t="s">
        <v>41</v>
      </c>
      <c r="AH22" t="s">
        <v>48</v>
      </c>
      <c r="AI22" t="s">
        <v>209</v>
      </c>
    </row>
    <row r="23" spans="1:35" x14ac:dyDescent="0.2">
      <c r="A23" t="s">
        <v>206</v>
      </c>
      <c r="B23">
        <f t="shared" ref="B23:C41" si="1">1/3.48</f>
        <v>0.28735632183908044</v>
      </c>
      <c r="C23">
        <f t="shared" si="1"/>
        <v>0.28735632183908044</v>
      </c>
      <c r="D23">
        <v>1.6</v>
      </c>
      <c r="E23">
        <f t="shared" si="0"/>
        <v>0.8</v>
      </c>
      <c r="F23" t="s">
        <v>1102</v>
      </c>
      <c r="G23" t="s">
        <v>210</v>
      </c>
      <c r="H23" t="s">
        <v>48</v>
      </c>
      <c r="I23" t="s">
        <v>116</v>
      </c>
      <c r="J23" t="s">
        <v>143</v>
      </c>
      <c r="K23" t="s">
        <v>211</v>
      </c>
      <c r="L23" t="s">
        <v>212</v>
      </c>
      <c r="M23" t="s">
        <v>41</v>
      </c>
      <c r="N23" t="s">
        <v>1</v>
      </c>
      <c r="O23" t="s">
        <v>213</v>
      </c>
      <c r="P23" t="s">
        <v>214</v>
      </c>
      <c r="Q23" t="s">
        <v>106</v>
      </c>
      <c r="R23" t="s">
        <v>186</v>
      </c>
      <c r="S23" t="s">
        <v>215</v>
      </c>
      <c r="V23" t="s">
        <v>210</v>
      </c>
      <c r="W23" t="s">
        <v>48</v>
      </c>
      <c r="X23" t="s">
        <v>116</v>
      </c>
      <c r="Y23" t="s">
        <v>143</v>
      </c>
      <c r="Z23" t="s">
        <v>211</v>
      </c>
      <c r="AA23" t="s">
        <v>212</v>
      </c>
      <c r="AB23" t="s">
        <v>41</v>
      </c>
      <c r="AC23" t="s">
        <v>1</v>
      </c>
      <c r="AD23" t="s">
        <v>213</v>
      </c>
      <c r="AE23" t="s">
        <v>214</v>
      </c>
      <c r="AF23" t="s">
        <v>106</v>
      </c>
      <c r="AG23" t="s">
        <v>186</v>
      </c>
      <c r="AH23" t="s">
        <v>215</v>
      </c>
    </row>
    <row r="24" spans="1:35" x14ac:dyDescent="0.2">
      <c r="A24" t="s">
        <v>206</v>
      </c>
      <c r="B24">
        <f t="shared" si="1"/>
        <v>0.28735632183908044</v>
      </c>
      <c r="C24">
        <f t="shared" si="1"/>
        <v>0.28735632183908044</v>
      </c>
      <c r="D24">
        <v>1.5</v>
      </c>
      <c r="E24">
        <f t="shared" si="0"/>
        <v>0.7</v>
      </c>
      <c r="F24" t="s">
        <v>1102</v>
      </c>
      <c r="G24" t="s">
        <v>216</v>
      </c>
      <c r="H24" t="s">
        <v>69</v>
      </c>
      <c r="I24" t="s">
        <v>217</v>
      </c>
      <c r="J24" t="s">
        <v>41</v>
      </c>
      <c r="K24" t="s">
        <v>48</v>
      </c>
      <c r="L24" t="s">
        <v>218</v>
      </c>
      <c r="M24" t="s">
        <v>57</v>
      </c>
      <c r="N24" t="s">
        <v>219</v>
      </c>
      <c r="O24" t="s">
        <v>220</v>
      </c>
      <c r="P24" t="s">
        <v>41</v>
      </c>
      <c r="Q24" t="s">
        <v>48</v>
      </c>
      <c r="R24" t="s">
        <v>221</v>
      </c>
      <c r="V24" t="s">
        <v>216</v>
      </c>
      <c r="W24" t="s">
        <v>69</v>
      </c>
      <c r="X24" t="s">
        <v>217</v>
      </c>
      <c r="Y24" t="s">
        <v>41</v>
      </c>
      <c r="Z24" t="s">
        <v>48</v>
      </c>
      <c r="AA24" t="s">
        <v>218</v>
      </c>
      <c r="AB24" t="s">
        <v>57</v>
      </c>
      <c r="AC24" t="s">
        <v>219</v>
      </c>
      <c r="AD24" t="s">
        <v>220</v>
      </c>
      <c r="AE24" t="s">
        <v>41</v>
      </c>
      <c r="AF24" t="s">
        <v>48</v>
      </c>
      <c r="AG24" t="s">
        <v>221</v>
      </c>
    </row>
    <row r="25" spans="1:35" x14ac:dyDescent="0.2">
      <c r="A25" t="s">
        <v>206</v>
      </c>
      <c r="B25">
        <f t="shared" si="1"/>
        <v>0.28735632183908044</v>
      </c>
      <c r="C25">
        <f t="shared" si="1"/>
        <v>0.28735632183908044</v>
      </c>
      <c r="D25">
        <v>1.4</v>
      </c>
      <c r="E25">
        <f t="shared" si="0"/>
        <v>0.59999999999999987</v>
      </c>
      <c r="F25" t="s">
        <v>1102</v>
      </c>
      <c r="G25" t="s">
        <v>222</v>
      </c>
      <c r="H25" t="s">
        <v>137</v>
      </c>
      <c r="I25" t="s">
        <v>223</v>
      </c>
      <c r="J25" t="s">
        <v>224</v>
      </c>
      <c r="K25" t="s">
        <v>41</v>
      </c>
      <c r="L25" t="s">
        <v>48</v>
      </c>
      <c r="M25" t="s">
        <v>225</v>
      </c>
      <c r="N25" t="s">
        <v>121</v>
      </c>
      <c r="O25" t="s">
        <v>48</v>
      </c>
      <c r="P25" t="s">
        <v>226</v>
      </c>
      <c r="Q25" t="s">
        <v>106</v>
      </c>
      <c r="R25" t="s">
        <v>48</v>
      </c>
      <c r="S25" t="s">
        <v>201</v>
      </c>
      <c r="V25" t="s">
        <v>222</v>
      </c>
      <c r="W25" t="s">
        <v>137</v>
      </c>
      <c r="X25" t="s">
        <v>223</v>
      </c>
      <c r="Y25" t="s">
        <v>224</v>
      </c>
      <c r="Z25" t="s">
        <v>41</v>
      </c>
      <c r="AA25" t="s">
        <v>48</v>
      </c>
      <c r="AB25" t="s">
        <v>225</v>
      </c>
      <c r="AC25" t="s">
        <v>121</v>
      </c>
      <c r="AD25" t="s">
        <v>48</v>
      </c>
      <c r="AE25" t="s">
        <v>226</v>
      </c>
      <c r="AF25" t="s">
        <v>106</v>
      </c>
      <c r="AG25" t="s">
        <v>48</v>
      </c>
      <c r="AH25" t="s">
        <v>201</v>
      </c>
    </row>
    <row r="26" spans="1:35" x14ac:dyDescent="0.2">
      <c r="A26" t="s">
        <v>206</v>
      </c>
      <c r="B26">
        <f t="shared" si="1"/>
        <v>0.28735632183908044</v>
      </c>
      <c r="C26">
        <f t="shared" si="1"/>
        <v>0.28735632183908044</v>
      </c>
      <c r="D26">
        <v>1.3</v>
      </c>
      <c r="E26">
        <f t="shared" si="0"/>
        <v>0.5</v>
      </c>
      <c r="F26" t="s">
        <v>1102</v>
      </c>
      <c r="G26" t="s">
        <v>133</v>
      </c>
      <c r="H26" t="s">
        <v>134</v>
      </c>
      <c r="I26" t="s">
        <v>68</v>
      </c>
      <c r="J26" t="s">
        <v>135</v>
      </c>
      <c r="K26" t="s">
        <v>136</v>
      </c>
      <c r="L26" t="s">
        <v>101</v>
      </c>
      <c r="M26" t="s">
        <v>137</v>
      </c>
      <c r="N26" t="s">
        <v>138</v>
      </c>
      <c r="O26" t="s">
        <v>122</v>
      </c>
      <c r="P26" t="s">
        <v>52</v>
      </c>
      <c r="Q26" t="s">
        <v>176</v>
      </c>
      <c r="R26" t="s">
        <v>48</v>
      </c>
      <c r="S26" t="s">
        <v>227</v>
      </c>
      <c r="V26" t="s">
        <v>133</v>
      </c>
      <c r="W26" t="s">
        <v>134</v>
      </c>
      <c r="X26" t="s">
        <v>68</v>
      </c>
      <c r="Y26" t="s">
        <v>135</v>
      </c>
      <c r="Z26" t="s">
        <v>136</v>
      </c>
      <c r="AA26" t="s">
        <v>101</v>
      </c>
      <c r="AB26" t="s">
        <v>137</v>
      </c>
      <c r="AC26" t="s">
        <v>138</v>
      </c>
      <c r="AD26" t="s">
        <v>122</v>
      </c>
      <c r="AE26" t="s">
        <v>52</v>
      </c>
      <c r="AF26" t="s">
        <v>176</v>
      </c>
      <c r="AG26" t="s">
        <v>48</v>
      </c>
      <c r="AH26" t="s">
        <v>227</v>
      </c>
    </row>
    <row r="27" spans="1:35" x14ac:dyDescent="0.2">
      <c r="A27" t="s">
        <v>206</v>
      </c>
      <c r="B27">
        <f t="shared" si="1"/>
        <v>0.28735632183908044</v>
      </c>
      <c r="C27">
        <f t="shared" si="1"/>
        <v>0.28735632183908044</v>
      </c>
      <c r="D27">
        <v>1.2</v>
      </c>
      <c r="E27">
        <f t="shared" si="0"/>
        <v>0.39999999999999991</v>
      </c>
      <c r="F27" t="s">
        <v>1102</v>
      </c>
      <c r="G27" t="s">
        <v>72</v>
      </c>
      <c r="H27" t="s">
        <v>228</v>
      </c>
      <c r="I27" t="s">
        <v>119</v>
      </c>
      <c r="J27" t="s">
        <v>1</v>
      </c>
      <c r="K27" t="s">
        <v>229</v>
      </c>
      <c r="L27" t="s">
        <v>230</v>
      </c>
      <c r="M27" t="s">
        <v>67</v>
      </c>
      <c r="N27" t="s">
        <v>75</v>
      </c>
      <c r="O27" t="s">
        <v>65</v>
      </c>
      <c r="P27" t="s">
        <v>231</v>
      </c>
      <c r="Q27" t="s">
        <v>52</v>
      </c>
      <c r="R27" t="s">
        <v>224</v>
      </c>
      <c r="V27" t="s">
        <v>72</v>
      </c>
      <c r="W27" t="s">
        <v>228</v>
      </c>
      <c r="X27" t="s">
        <v>119</v>
      </c>
      <c r="Y27" t="s">
        <v>1</v>
      </c>
      <c r="Z27" t="s">
        <v>229</v>
      </c>
      <c r="AA27" t="s">
        <v>230</v>
      </c>
      <c r="AB27" t="s">
        <v>67</v>
      </c>
      <c r="AC27" t="s">
        <v>75</v>
      </c>
      <c r="AD27" t="s">
        <v>65</v>
      </c>
      <c r="AE27" t="s">
        <v>231</v>
      </c>
      <c r="AF27" t="s">
        <v>52</v>
      </c>
      <c r="AG27" t="s">
        <v>224</v>
      </c>
    </row>
    <row r="28" spans="1:35" x14ac:dyDescent="0.2">
      <c r="A28" t="s">
        <v>206</v>
      </c>
      <c r="B28">
        <f t="shared" si="1"/>
        <v>0.28735632183908044</v>
      </c>
      <c r="C28">
        <f t="shared" si="1"/>
        <v>0.28735632183908044</v>
      </c>
      <c r="D28">
        <v>1.1000000000000001</v>
      </c>
      <c r="E28">
        <f t="shared" si="0"/>
        <v>0.30000000000000004</v>
      </c>
      <c r="F28" t="s">
        <v>1102</v>
      </c>
      <c r="G28" t="s">
        <v>210</v>
      </c>
      <c r="H28" t="s">
        <v>48</v>
      </c>
      <c r="I28" t="s">
        <v>232</v>
      </c>
      <c r="J28" t="s">
        <v>68</v>
      </c>
      <c r="K28" t="s">
        <v>76</v>
      </c>
      <c r="L28" t="s">
        <v>158</v>
      </c>
      <c r="M28" t="s">
        <v>85</v>
      </c>
      <c r="N28" t="s">
        <v>233</v>
      </c>
      <c r="O28" t="s">
        <v>57</v>
      </c>
      <c r="P28" t="s">
        <v>200</v>
      </c>
      <c r="Q28" t="s">
        <v>158</v>
      </c>
      <c r="R28" t="s">
        <v>48</v>
      </c>
      <c r="S28" t="s">
        <v>234</v>
      </c>
      <c r="V28" t="s">
        <v>210</v>
      </c>
      <c r="W28" t="s">
        <v>48</v>
      </c>
      <c r="X28" t="s">
        <v>232</v>
      </c>
      <c r="Y28" t="s">
        <v>68</v>
      </c>
      <c r="Z28" t="s">
        <v>76</v>
      </c>
      <c r="AA28" t="s">
        <v>158</v>
      </c>
      <c r="AB28" t="s">
        <v>85</v>
      </c>
      <c r="AC28" t="s">
        <v>233</v>
      </c>
      <c r="AD28" t="s">
        <v>57</v>
      </c>
      <c r="AE28" t="s">
        <v>200</v>
      </c>
      <c r="AF28" t="s">
        <v>158</v>
      </c>
      <c r="AG28" t="s">
        <v>48</v>
      </c>
      <c r="AH28" t="s">
        <v>234</v>
      </c>
    </row>
    <row r="29" spans="1:35" x14ac:dyDescent="0.2">
      <c r="A29" t="s">
        <v>206</v>
      </c>
      <c r="B29">
        <f t="shared" si="1"/>
        <v>0.28735632183908044</v>
      </c>
      <c r="C29">
        <f t="shared" si="1"/>
        <v>0.28735632183908044</v>
      </c>
      <c r="D29">
        <v>1</v>
      </c>
      <c r="E29">
        <f t="shared" si="0"/>
        <v>0.19999999999999996</v>
      </c>
      <c r="F29" t="s">
        <v>1102</v>
      </c>
      <c r="G29" t="s">
        <v>72</v>
      </c>
      <c r="H29" t="s">
        <v>235</v>
      </c>
      <c r="I29" t="s">
        <v>236</v>
      </c>
      <c r="J29" t="s">
        <v>48</v>
      </c>
      <c r="K29" t="s">
        <v>237</v>
      </c>
      <c r="L29" t="s">
        <v>238</v>
      </c>
      <c r="M29" t="s">
        <v>52</v>
      </c>
      <c r="N29" t="s">
        <v>239</v>
      </c>
      <c r="O29" t="s">
        <v>240</v>
      </c>
      <c r="P29" t="s">
        <v>241</v>
      </c>
      <c r="V29" t="s">
        <v>72</v>
      </c>
      <c r="W29" t="s">
        <v>235</v>
      </c>
      <c r="X29" t="s">
        <v>236</v>
      </c>
      <c r="Y29" t="s">
        <v>48</v>
      </c>
      <c r="Z29" t="s">
        <v>237</v>
      </c>
      <c r="AA29" t="s">
        <v>238</v>
      </c>
      <c r="AB29" t="s">
        <v>52</v>
      </c>
      <c r="AC29" t="s">
        <v>239</v>
      </c>
      <c r="AD29" t="s">
        <v>240</v>
      </c>
      <c r="AE29" t="s">
        <v>241</v>
      </c>
    </row>
    <row r="30" spans="1:35" x14ac:dyDescent="0.2">
      <c r="A30" t="s">
        <v>206</v>
      </c>
      <c r="B30">
        <f t="shared" si="1"/>
        <v>0.28735632183908044</v>
      </c>
      <c r="C30">
        <f t="shared" si="1"/>
        <v>0.28735632183908044</v>
      </c>
      <c r="D30">
        <v>0.90000000000000102</v>
      </c>
      <c r="E30">
        <f t="shared" si="0"/>
        <v>0.10000000000000098</v>
      </c>
      <c r="F30" t="s">
        <v>1102</v>
      </c>
      <c r="G30" t="s">
        <v>242</v>
      </c>
      <c r="H30" t="s">
        <v>59</v>
      </c>
      <c r="I30" t="s">
        <v>243</v>
      </c>
      <c r="J30" t="s">
        <v>75</v>
      </c>
      <c r="K30" t="s">
        <v>158</v>
      </c>
      <c r="L30" t="s">
        <v>48</v>
      </c>
      <c r="M30" t="s">
        <v>244</v>
      </c>
      <c r="N30" t="s">
        <v>245</v>
      </c>
      <c r="O30" t="s">
        <v>68</v>
      </c>
      <c r="P30" t="s">
        <v>51</v>
      </c>
      <c r="Q30" t="s">
        <v>147</v>
      </c>
      <c r="R30" t="s">
        <v>140</v>
      </c>
      <c r="S30" t="s">
        <v>246</v>
      </c>
      <c r="V30" t="s">
        <v>242</v>
      </c>
      <c r="W30" t="s">
        <v>59</v>
      </c>
      <c r="X30" t="s">
        <v>243</v>
      </c>
      <c r="Y30" t="s">
        <v>75</v>
      </c>
      <c r="Z30" t="s">
        <v>158</v>
      </c>
      <c r="AA30" t="s">
        <v>48</v>
      </c>
      <c r="AB30" t="s">
        <v>244</v>
      </c>
      <c r="AC30" t="s">
        <v>245</v>
      </c>
      <c r="AD30" t="s">
        <v>68</v>
      </c>
      <c r="AE30" t="s">
        <v>51</v>
      </c>
      <c r="AF30" t="s">
        <v>147</v>
      </c>
      <c r="AG30" t="s">
        <v>140</v>
      </c>
      <c r="AH30" t="s">
        <v>246</v>
      </c>
    </row>
    <row r="31" spans="1:35" x14ac:dyDescent="0.2">
      <c r="A31" t="s">
        <v>206</v>
      </c>
      <c r="B31">
        <f t="shared" si="1"/>
        <v>0.28735632183908044</v>
      </c>
      <c r="C31">
        <f t="shared" si="1"/>
        <v>0.28735632183908044</v>
      </c>
      <c r="D31">
        <v>0.80000000000000104</v>
      </c>
      <c r="E31">
        <f t="shared" si="0"/>
        <v>9.9920072216264089E-16</v>
      </c>
      <c r="F31" t="s">
        <v>1102</v>
      </c>
      <c r="G31" t="s">
        <v>82</v>
      </c>
      <c r="H31" t="s">
        <v>247</v>
      </c>
      <c r="I31" t="s">
        <v>54</v>
      </c>
      <c r="J31" t="s">
        <v>55</v>
      </c>
      <c r="K31" t="s">
        <v>248</v>
      </c>
      <c r="L31" t="s">
        <v>249</v>
      </c>
      <c r="M31" t="s">
        <v>250</v>
      </c>
      <c r="N31" t="s">
        <v>63</v>
      </c>
      <c r="O31" t="s">
        <v>151</v>
      </c>
      <c r="P31" t="s">
        <v>196</v>
      </c>
      <c r="Q31" t="s">
        <v>97</v>
      </c>
      <c r="V31" t="s">
        <v>82</v>
      </c>
      <c r="W31" t="s">
        <v>247</v>
      </c>
      <c r="X31" t="s">
        <v>54</v>
      </c>
      <c r="Y31" t="s">
        <v>55</v>
      </c>
      <c r="Z31" t="s">
        <v>248</v>
      </c>
      <c r="AA31" t="s">
        <v>249</v>
      </c>
      <c r="AB31" t="s">
        <v>250</v>
      </c>
      <c r="AC31" t="s">
        <v>63</v>
      </c>
      <c r="AD31" t="s">
        <v>151</v>
      </c>
      <c r="AE31" t="s">
        <v>196</v>
      </c>
      <c r="AF31" t="s">
        <v>97</v>
      </c>
    </row>
    <row r="32" spans="1:35" x14ac:dyDescent="0.2">
      <c r="A32" t="s">
        <v>206</v>
      </c>
      <c r="B32">
        <f t="shared" si="1"/>
        <v>0.28735632183908044</v>
      </c>
      <c r="C32">
        <f t="shared" si="1"/>
        <v>0.28735632183908044</v>
      </c>
      <c r="D32">
        <v>0.70000000000000095</v>
      </c>
      <c r="E32">
        <f t="shared" si="0"/>
        <v>-9.999999999999909E-2</v>
      </c>
      <c r="F32" t="s">
        <v>1102</v>
      </c>
      <c r="G32" t="s">
        <v>251</v>
      </c>
      <c r="H32" t="s">
        <v>68</v>
      </c>
      <c r="I32" t="s">
        <v>252</v>
      </c>
      <c r="J32" t="s">
        <v>85</v>
      </c>
      <c r="K32" t="s">
        <v>148</v>
      </c>
      <c r="L32" t="s">
        <v>253</v>
      </c>
      <c r="M32" t="s">
        <v>254</v>
      </c>
      <c r="N32" t="s">
        <v>158</v>
      </c>
      <c r="O32" t="s">
        <v>48</v>
      </c>
      <c r="P32" t="s">
        <v>255</v>
      </c>
      <c r="Q32" t="s">
        <v>97</v>
      </c>
      <c r="R32" t="s">
        <v>256</v>
      </c>
      <c r="V32" t="s">
        <v>251</v>
      </c>
      <c r="W32" t="s">
        <v>68</v>
      </c>
      <c r="X32" t="s">
        <v>252</v>
      </c>
      <c r="Y32" t="s">
        <v>85</v>
      </c>
      <c r="Z32" t="s">
        <v>148</v>
      </c>
      <c r="AA32" t="s">
        <v>253</v>
      </c>
      <c r="AB32" t="s">
        <v>254</v>
      </c>
      <c r="AC32" t="s">
        <v>158</v>
      </c>
      <c r="AD32" t="s">
        <v>48</v>
      </c>
      <c r="AE32" t="s">
        <v>255</v>
      </c>
      <c r="AF32" t="s">
        <v>97</v>
      </c>
      <c r="AG32" t="s">
        <v>256</v>
      </c>
    </row>
    <row r="33" spans="1:36" x14ac:dyDescent="0.2">
      <c r="A33" t="s">
        <v>206</v>
      </c>
      <c r="B33">
        <f t="shared" si="1"/>
        <v>0.28735632183908044</v>
      </c>
      <c r="C33">
        <f t="shared" si="1"/>
        <v>0.28735632183908044</v>
      </c>
      <c r="D33">
        <v>0.6</v>
      </c>
      <c r="E33">
        <f t="shared" si="0"/>
        <v>-0.20000000000000007</v>
      </c>
      <c r="F33" t="s">
        <v>1102</v>
      </c>
      <c r="G33" t="s">
        <v>257</v>
      </c>
      <c r="H33" t="s">
        <v>121</v>
      </c>
      <c r="I33" t="s">
        <v>109</v>
      </c>
      <c r="J33" t="s">
        <v>258</v>
      </c>
      <c r="K33" t="s">
        <v>246</v>
      </c>
      <c r="L33" t="s">
        <v>57</v>
      </c>
      <c r="M33" t="s">
        <v>259</v>
      </c>
      <c r="N33" t="s">
        <v>51</v>
      </c>
      <c r="O33" t="s">
        <v>260</v>
      </c>
      <c r="P33" t="s">
        <v>52</v>
      </c>
      <c r="Q33" t="s">
        <v>261</v>
      </c>
      <c r="R33" t="s">
        <v>48</v>
      </c>
      <c r="S33" t="s">
        <v>148</v>
      </c>
      <c r="T33" t="s">
        <v>262</v>
      </c>
      <c r="V33" t="s">
        <v>257</v>
      </c>
      <c r="W33" t="s">
        <v>121</v>
      </c>
      <c r="X33" t="s">
        <v>109</v>
      </c>
      <c r="Y33" t="s">
        <v>258</v>
      </c>
      <c r="Z33" t="s">
        <v>246</v>
      </c>
      <c r="AA33" t="s">
        <v>57</v>
      </c>
      <c r="AB33" t="s">
        <v>259</v>
      </c>
      <c r="AC33" t="s">
        <v>51</v>
      </c>
      <c r="AD33" t="s">
        <v>260</v>
      </c>
      <c r="AE33" t="s">
        <v>52</v>
      </c>
      <c r="AF33" t="s">
        <v>261</v>
      </c>
      <c r="AG33" t="s">
        <v>48</v>
      </c>
      <c r="AH33" t="s">
        <v>148</v>
      </c>
      <c r="AI33" t="s">
        <v>262</v>
      </c>
    </row>
    <row r="34" spans="1:36" x14ac:dyDescent="0.2">
      <c r="A34" t="s">
        <v>206</v>
      </c>
      <c r="B34">
        <f t="shared" si="1"/>
        <v>0.28735632183908044</v>
      </c>
      <c r="C34">
        <f t="shared" si="1"/>
        <v>0.28735632183908044</v>
      </c>
      <c r="D34">
        <v>0.5</v>
      </c>
      <c r="E34">
        <f t="shared" si="0"/>
        <v>-0.30000000000000004</v>
      </c>
      <c r="F34" t="s">
        <v>1102</v>
      </c>
      <c r="G34" t="s">
        <v>263</v>
      </c>
      <c r="H34" t="s">
        <v>264</v>
      </c>
      <c r="I34" t="s">
        <v>63</v>
      </c>
      <c r="J34" t="s">
        <v>75</v>
      </c>
      <c r="K34" t="s">
        <v>1</v>
      </c>
      <c r="L34" t="s">
        <v>265</v>
      </c>
      <c r="M34" t="s">
        <v>266</v>
      </c>
      <c r="N34" t="s">
        <v>57</v>
      </c>
      <c r="O34" t="s">
        <v>131</v>
      </c>
      <c r="P34" t="s">
        <v>75</v>
      </c>
      <c r="Q34" t="s">
        <v>267</v>
      </c>
      <c r="R34" t="s">
        <v>52</v>
      </c>
      <c r="S34" t="s">
        <v>268</v>
      </c>
      <c r="T34" t="s">
        <v>147</v>
      </c>
      <c r="V34" t="s">
        <v>263</v>
      </c>
      <c r="W34" t="s">
        <v>264</v>
      </c>
      <c r="X34" t="s">
        <v>63</v>
      </c>
      <c r="Y34" t="s">
        <v>75</v>
      </c>
      <c r="Z34" t="s">
        <v>1</v>
      </c>
      <c r="AA34" t="s">
        <v>265</v>
      </c>
      <c r="AB34" t="s">
        <v>266</v>
      </c>
      <c r="AC34" t="s">
        <v>57</v>
      </c>
      <c r="AD34" t="s">
        <v>131</v>
      </c>
      <c r="AE34" t="s">
        <v>75</v>
      </c>
      <c r="AF34" t="s">
        <v>267</v>
      </c>
      <c r="AG34" t="s">
        <v>52</v>
      </c>
      <c r="AH34" t="s">
        <v>268</v>
      </c>
      <c r="AI34" t="s">
        <v>147</v>
      </c>
    </row>
    <row r="35" spans="1:36" x14ac:dyDescent="0.2">
      <c r="A35" t="s">
        <v>206</v>
      </c>
      <c r="B35">
        <f t="shared" si="1"/>
        <v>0.28735632183908044</v>
      </c>
      <c r="C35">
        <f t="shared" si="1"/>
        <v>0.28735632183908044</v>
      </c>
      <c r="D35">
        <v>0.4</v>
      </c>
      <c r="E35">
        <f t="shared" si="0"/>
        <v>-0.4</v>
      </c>
      <c r="F35" t="s">
        <v>1102</v>
      </c>
      <c r="G35" t="s">
        <v>269</v>
      </c>
      <c r="H35" t="s">
        <v>270</v>
      </c>
      <c r="I35" t="s">
        <v>147</v>
      </c>
      <c r="J35" t="s">
        <v>121</v>
      </c>
      <c r="K35" t="s">
        <v>48</v>
      </c>
      <c r="L35" t="s">
        <v>271</v>
      </c>
      <c r="M35" t="s">
        <v>94</v>
      </c>
      <c r="N35" t="s">
        <v>272</v>
      </c>
      <c r="O35" t="s">
        <v>94</v>
      </c>
      <c r="P35" t="s">
        <v>143</v>
      </c>
      <c r="Q35" t="s">
        <v>58</v>
      </c>
      <c r="R35" t="s">
        <v>48</v>
      </c>
      <c r="S35" t="s">
        <v>273</v>
      </c>
      <c r="V35" t="s">
        <v>269</v>
      </c>
      <c r="W35" t="s">
        <v>270</v>
      </c>
      <c r="X35" t="s">
        <v>147</v>
      </c>
      <c r="Y35" t="s">
        <v>121</v>
      </c>
      <c r="Z35" t="s">
        <v>48</v>
      </c>
      <c r="AA35" t="s">
        <v>271</v>
      </c>
      <c r="AB35" t="s">
        <v>94</v>
      </c>
      <c r="AC35" t="s">
        <v>272</v>
      </c>
      <c r="AD35" t="s">
        <v>94</v>
      </c>
      <c r="AE35" t="s">
        <v>143</v>
      </c>
      <c r="AF35" t="s">
        <v>58</v>
      </c>
      <c r="AG35" t="s">
        <v>48</v>
      </c>
      <c r="AH35" t="s">
        <v>273</v>
      </c>
    </row>
    <row r="36" spans="1:36" x14ac:dyDescent="0.2">
      <c r="A36" t="s">
        <v>206</v>
      </c>
      <c r="B36">
        <f t="shared" si="1"/>
        <v>0.28735632183908044</v>
      </c>
      <c r="C36">
        <f t="shared" si="1"/>
        <v>0.28735632183908044</v>
      </c>
      <c r="D36">
        <v>0.3</v>
      </c>
      <c r="E36">
        <f t="shared" si="0"/>
        <v>-0.5</v>
      </c>
      <c r="F36" t="s">
        <v>1102</v>
      </c>
      <c r="G36" t="s">
        <v>274</v>
      </c>
      <c r="H36" t="s">
        <v>75</v>
      </c>
      <c r="I36" t="s">
        <v>1</v>
      </c>
      <c r="J36" t="s">
        <v>275</v>
      </c>
      <c r="K36" t="s">
        <v>276</v>
      </c>
      <c r="L36" t="s">
        <v>88</v>
      </c>
      <c r="M36" t="s">
        <v>68</v>
      </c>
      <c r="N36" t="s">
        <v>193</v>
      </c>
      <c r="O36" t="s">
        <v>277</v>
      </c>
      <c r="P36" t="s">
        <v>147</v>
      </c>
      <c r="Q36" t="s">
        <v>158</v>
      </c>
      <c r="R36" t="s">
        <v>48</v>
      </c>
      <c r="S36" t="s">
        <v>278</v>
      </c>
      <c r="T36" t="s">
        <v>279</v>
      </c>
      <c r="V36" t="s">
        <v>274</v>
      </c>
      <c r="W36" t="s">
        <v>75</v>
      </c>
      <c r="X36" t="s">
        <v>1</v>
      </c>
      <c r="Y36" t="s">
        <v>275</v>
      </c>
      <c r="Z36" t="s">
        <v>276</v>
      </c>
      <c r="AA36" t="s">
        <v>88</v>
      </c>
      <c r="AB36" t="s">
        <v>68</v>
      </c>
      <c r="AC36" t="s">
        <v>193</v>
      </c>
      <c r="AD36" t="s">
        <v>277</v>
      </c>
      <c r="AE36" t="s">
        <v>147</v>
      </c>
      <c r="AF36" t="s">
        <v>158</v>
      </c>
      <c r="AG36" t="s">
        <v>48</v>
      </c>
      <c r="AH36" t="s">
        <v>278</v>
      </c>
      <c r="AI36" t="s">
        <v>279</v>
      </c>
    </row>
    <row r="37" spans="1:36" x14ac:dyDescent="0.2">
      <c r="A37" t="s">
        <v>206</v>
      </c>
      <c r="B37">
        <f t="shared" si="1"/>
        <v>0.28735632183908044</v>
      </c>
      <c r="C37">
        <f t="shared" si="1"/>
        <v>0.28735632183908044</v>
      </c>
      <c r="D37">
        <v>0.2</v>
      </c>
      <c r="E37">
        <f t="shared" si="0"/>
        <v>-0.60000000000000009</v>
      </c>
      <c r="F37" t="s">
        <v>1102</v>
      </c>
      <c r="G37" t="s">
        <v>50</v>
      </c>
      <c r="H37" t="s">
        <v>280</v>
      </c>
      <c r="I37" t="s">
        <v>48</v>
      </c>
      <c r="J37" t="s">
        <v>254</v>
      </c>
      <c r="K37" t="s">
        <v>94</v>
      </c>
      <c r="L37" t="s">
        <v>143</v>
      </c>
      <c r="M37" t="s">
        <v>281</v>
      </c>
      <c r="N37" t="s">
        <v>282</v>
      </c>
      <c r="O37" t="s">
        <v>48</v>
      </c>
      <c r="P37" t="s">
        <v>148</v>
      </c>
      <c r="Q37" t="s">
        <v>283</v>
      </c>
      <c r="R37" t="s">
        <v>284</v>
      </c>
    </row>
    <row r="38" spans="1:36" x14ac:dyDescent="0.2">
      <c r="A38" t="s">
        <v>206</v>
      </c>
      <c r="B38">
        <f t="shared" si="1"/>
        <v>0.28735632183908044</v>
      </c>
      <c r="C38">
        <f t="shared" si="1"/>
        <v>0.28735632183908044</v>
      </c>
      <c r="D38">
        <v>9.9999999999999895E-2</v>
      </c>
      <c r="E38">
        <f t="shared" si="0"/>
        <v>-0.70000000000000018</v>
      </c>
      <c r="F38" t="s">
        <v>1102</v>
      </c>
      <c r="G38" t="s">
        <v>72</v>
      </c>
      <c r="H38" t="s">
        <v>116</v>
      </c>
      <c r="I38" t="s">
        <v>75</v>
      </c>
      <c r="J38" t="s">
        <v>1</v>
      </c>
      <c r="K38" t="s">
        <v>285</v>
      </c>
      <c r="L38" t="s">
        <v>286</v>
      </c>
      <c r="M38" t="s">
        <v>287</v>
      </c>
      <c r="N38" t="s">
        <v>67</v>
      </c>
      <c r="O38" t="s">
        <v>48</v>
      </c>
      <c r="P38" t="s">
        <v>288</v>
      </c>
      <c r="Q38" t="s">
        <v>75</v>
      </c>
      <c r="R38" t="s">
        <v>289</v>
      </c>
      <c r="Z38" t="s">
        <v>285</v>
      </c>
    </row>
    <row r="39" spans="1:36" x14ac:dyDescent="0.2">
      <c r="A39" t="s">
        <v>206</v>
      </c>
      <c r="B39">
        <f t="shared" si="1"/>
        <v>0.28735632183908044</v>
      </c>
      <c r="C39">
        <f t="shared" si="1"/>
        <v>0.28735632183908044</v>
      </c>
      <c r="D39">
        <v>0</v>
      </c>
      <c r="E39">
        <f t="shared" si="0"/>
        <v>-0.8</v>
      </c>
      <c r="F39" t="s">
        <v>1102</v>
      </c>
      <c r="G39" t="s">
        <v>72</v>
      </c>
      <c r="H39" t="s">
        <v>290</v>
      </c>
      <c r="I39" t="s">
        <v>291</v>
      </c>
      <c r="J39" t="s">
        <v>1</v>
      </c>
      <c r="K39" t="s">
        <v>292</v>
      </c>
      <c r="L39" t="s">
        <v>47</v>
      </c>
      <c r="M39" t="s">
        <v>48</v>
      </c>
      <c r="N39" t="s">
        <v>293</v>
      </c>
      <c r="O39" t="s">
        <v>294</v>
      </c>
      <c r="P39" t="s">
        <v>121</v>
      </c>
      <c r="Q39" t="s">
        <v>295</v>
      </c>
      <c r="R39" t="s">
        <v>296</v>
      </c>
    </row>
    <row r="40" spans="1:36" x14ac:dyDescent="0.2">
      <c r="A40" t="s">
        <v>206</v>
      </c>
      <c r="B40">
        <f t="shared" si="1"/>
        <v>0.28735632183908044</v>
      </c>
      <c r="C40">
        <f t="shared" si="1"/>
        <v>0.28735632183908044</v>
      </c>
      <c r="D40">
        <v>-0.1</v>
      </c>
      <c r="E40">
        <f t="shared" si="0"/>
        <v>-0.9</v>
      </c>
      <c r="F40" t="s">
        <v>1102</v>
      </c>
      <c r="G40" t="s">
        <v>297</v>
      </c>
      <c r="H40" t="s">
        <v>298</v>
      </c>
      <c r="I40" t="s">
        <v>63</v>
      </c>
      <c r="J40" t="s">
        <v>152</v>
      </c>
      <c r="K40" t="s">
        <v>88</v>
      </c>
      <c r="L40" t="s">
        <v>48</v>
      </c>
      <c r="M40" t="s">
        <v>299</v>
      </c>
      <c r="N40" t="s">
        <v>132</v>
      </c>
      <c r="O40" t="s">
        <v>158</v>
      </c>
      <c r="P40" t="s">
        <v>48</v>
      </c>
      <c r="Q40" t="s">
        <v>300</v>
      </c>
      <c r="R40" t="s">
        <v>301</v>
      </c>
    </row>
    <row r="41" spans="1:36" x14ac:dyDescent="0.2">
      <c r="A41" t="s">
        <v>206</v>
      </c>
      <c r="B41">
        <f t="shared" si="1"/>
        <v>0.28735632183908044</v>
      </c>
      <c r="C41">
        <f t="shared" si="1"/>
        <v>0.28735632183908044</v>
      </c>
      <c r="D41">
        <v>-0.2</v>
      </c>
      <c r="E41">
        <f t="shared" si="0"/>
        <v>-1</v>
      </c>
      <c r="F41" t="s">
        <v>1102</v>
      </c>
      <c r="G41" t="s">
        <v>302</v>
      </c>
      <c r="H41" t="s">
        <v>121</v>
      </c>
      <c r="I41" t="s">
        <v>186</v>
      </c>
      <c r="J41" t="s">
        <v>303</v>
      </c>
      <c r="K41" t="s">
        <v>119</v>
      </c>
      <c r="L41" t="s">
        <v>304</v>
      </c>
      <c r="M41" t="s">
        <v>305</v>
      </c>
      <c r="N41" t="s">
        <v>52</v>
      </c>
      <c r="O41" t="s">
        <v>1</v>
      </c>
      <c r="P41" t="s">
        <v>73</v>
      </c>
      <c r="Q41" t="s">
        <v>245</v>
      </c>
      <c r="R41" t="s">
        <v>306</v>
      </c>
    </row>
    <row r="42" spans="1:36" x14ac:dyDescent="0.2">
      <c r="A42" t="s">
        <v>307</v>
      </c>
      <c r="B42">
        <f>1/6.4</f>
        <v>0.15625</v>
      </c>
      <c r="C42">
        <f>1/6.4</f>
        <v>0.15625</v>
      </c>
      <c r="D42">
        <v>1.7</v>
      </c>
      <c r="E42">
        <f t="shared" si="0"/>
        <v>0.89999999999999991</v>
      </c>
      <c r="F42" t="s">
        <v>1102</v>
      </c>
      <c r="G42" t="s">
        <v>82</v>
      </c>
      <c r="H42" t="s">
        <v>281</v>
      </c>
      <c r="I42" t="s">
        <v>41</v>
      </c>
      <c r="J42" t="s">
        <v>85</v>
      </c>
      <c r="K42" t="s">
        <v>308</v>
      </c>
      <c r="L42" t="s">
        <v>140</v>
      </c>
      <c r="M42" t="s">
        <v>309</v>
      </c>
      <c r="N42" t="s">
        <v>121</v>
      </c>
      <c r="O42" t="s">
        <v>48</v>
      </c>
      <c r="P42" t="s">
        <v>276</v>
      </c>
      <c r="Q42" t="s">
        <v>52</v>
      </c>
      <c r="R42" t="s">
        <v>223</v>
      </c>
      <c r="S42" t="s">
        <v>186</v>
      </c>
      <c r="T42" t="s">
        <v>310</v>
      </c>
      <c r="U42" t="s">
        <v>311</v>
      </c>
      <c r="V42" t="s">
        <v>82</v>
      </c>
      <c r="W42" t="s">
        <v>281</v>
      </c>
      <c r="X42" t="s">
        <v>41</v>
      </c>
      <c r="Y42" t="s">
        <v>85</v>
      </c>
      <c r="Z42" t="s">
        <v>308</v>
      </c>
      <c r="AA42" t="s">
        <v>140</v>
      </c>
      <c r="AB42" t="s">
        <v>309</v>
      </c>
      <c r="AC42" t="s">
        <v>121</v>
      </c>
      <c r="AD42" t="s">
        <v>48</v>
      </c>
      <c r="AE42" t="s">
        <v>276</v>
      </c>
      <c r="AF42" t="s">
        <v>52</v>
      </c>
      <c r="AG42" t="s">
        <v>223</v>
      </c>
      <c r="AH42" t="s">
        <v>186</v>
      </c>
      <c r="AI42" t="s">
        <v>310</v>
      </c>
      <c r="AJ42" t="s">
        <v>311</v>
      </c>
    </row>
    <row r="43" spans="1:36" x14ac:dyDescent="0.2">
      <c r="A43" t="s">
        <v>307</v>
      </c>
      <c r="B43">
        <f t="shared" ref="B43:C61" si="2">1/6.4</f>
        <v>0.15625</v>
      </c>
      <c r="C43">
        <f t="shared" si="2"/>
        <v>0.15625</v>
      </c>
      <c r="D43">
        <v>1.6</v>
      </c>
      <c r="E43">
        <f t="shared" si="0"/>
        <v>0.8</v>
      </c>
      <c r="F43" t="s">
        <v>1102</v>
      </c>
      <c r="G43" t="s">
        <v>297</v>
      </c>
      <c r="H43" t="s">
        <v>312</v>
      </c>
      <c r="I43" t="s">
        <v>65</v>
      </c>
      <c r="J43" t="s">
        <v>313</v>
      </c>
      <c r="K43" t="s">
        <v>314</v>
      </c>
      <c r="L43" t="s">
        <v>68</v>
      </c>
      <c r="M43" t="s">
        <v>315</v>
      </c>
      <c r="N43" t="s">
        <v>316</v>
      </c>
      <c r="O43" t="s">
        <v>184</v>
      </c>
      <c r="P43" t="s">
        <v>317</v>
      </c>
      <c r="Q43" t="s">
        <v>140</v>
      </c>
      <c r="R43" t="s">
        <v>48</v>
      </c>
      <c r="S43" t="s">
        <v>176</v>
      </c>
      <c r="V43" t="s">
        <v>297</v>
      </c>
      <c r="W43" t="s">
        <v>312</v>
      </c>
      <c r="X43" t="s">
        <v>65</v>
      </c>
      <c r="Y43" t="s">
        <v>313</v>
      </c>
      <c r="Z43" t="s">
        <v>314</v>
      </c>
      <c r="AA43" t="s">
        <v>68</v>
      </c>
      <c r="AB43" t="s">
        <v>315</v>
      </c>
      <c r="AC43" t="s">
        <v>316</v>
      </c>
      <c r="AD43" t="s">
        <v>184</v>
      </c>
      <c r="AE43" t="s">
        <v>317</v>
      </c>
      <c r="AF43" t="s">
        <v>140</v>
      </c>
      <c r="AG43" t="s">
        <v>48</v>
      </c>
      <c r="AH43" t="s">
        <v>176</v>
      </c>
    </row>
    <row r="44" spans="1:36" x14ac:dyDescent="0.2">
      <c r="A44" t="s">
        <v>307</v>
      </c>
      <c r="B44">
        <f t="shared" si="2"/>
        <v>0.15625</v>
      </c>
      <c r="C44">
        <f t="shared" si="2"/>
        <v>0.15625</v>
      </c>
      <c r="D44">
        <v>1.5</v>
      </c>
      <c r="E44">
        <f t="shared" si="0"/>
        <v>0.7</v>
      </c>
      <c r="F44" t="s">
        <v>1102</v>
      </c>
      <c r="G44" t="s">
        <v>318</v>
      </c>
      <c r="H44" t="s">
        <v>319</v>
      </c>
      <c r="I44" t="s">
        <v>320</v>
      </c>
      <c r="J44" t="s">
        <v>109</v>
      </c>
      <c r="K44" t="s">
        <v>67</v>
      </c>
      <c r="L44" t="s">
        <v>68</v>
      </c>
      <c r="M44" t="s">
        <v>137</v>
      </c>
      <c r="N44" t="s">
        <v>321</v>
      </c>
      <c r="O44" t="s">
        <v>322</v>
      </c>
      <c r="P44" t="s">
        <v>323</v>
      </c>
      <c r="Q44" t="s">
        <v>97</v>
      </c>
      <c r="V44" t="s">
        <v>318</v>
      </c>
      <c r="W44" t="s">
        <v>319</v>
      </c>
      <c r="X44" t="s">
        <v>320</v>
      </c>
      <c r="Y44" t="s">
        <v>109</v>
      </c>
      <c r="Z44" t="s">
        <v>67</v>
      </c>
      <c r="AA44" t="s">
        <v>68</v>
      </c>
      <c r="AB44" t="s">
        <v>137</v>
      </c>
      <c r="AC44" t="s">
        <v>321</v>
      </c>
      <c r="AD44" t="s">
        <v>322</v>
      </c>
      <c r="AE44" t="s">
        <v>323</v>
      </c>
      <c r="AF44" t="s">
        <v>97</v>
      </c>
    </row>
    <row r="45" spans="1:36" x14ac:dyDescent="0.2">
      <c r="A45" t="s">
        <v>307</v>
      </c>
      <c r="B45">
        <f t="shared" si="2"/>
        <v>0.15625</v>
      </c>
      <c r="C45">
        <f t="shared" si="2"/>
        <v>0.15625</v>
      </c>
      <c r="D45">
        <v>1.4</v>
      </c>
      <c r="E45">
        <f t="shared" si="0"/>
        <v>0.59999999999999987</v>
      </c>
      <c r="F45" t="s">
        <v>1102</v>
      </c>
      <c r="G45" t="s">
        <v>324</v>
      </c>
      <c r="H45" t="s">
        <v>40</v>
      </c>
      <c r="I45" t="s">
        <v>83</v>
      </c>
      <c r="J45" t="s">
        <v>52</v>
      </c>
      <c r="K45" t="s">
        <v>261</v>
      </c>
      <c r="L45" t="s">
        <v>48</v>
      </c>
      <c r="M45" t="s">
        <v>325</v>
      </c>
      <c r="N45" t="s">
        <v>121</v>
      </c>
      <c r="O45" t="s">
        <v>48</v>
      </c>
      <c r="P45" t="s">
        <v>326</v>
      </c>
      <c r="Q45" t="s">
        <v>158</v>
      </c>
      <c r="R45" t="s">
        <v>48</v>
      </c>
      <c r="S45" t="s">
        <v>327</v>
      </c>
      <c r="V45" t="s">
        <v>324</v>
      </c>
      <c r="W45" t="s">
        <v>40</v>
      </c>
      <c r="X45" t="s">
        <v>83</v>
      </c>
      <c r="Y45" t="s">
        <v>52</v>
      </c>
      <c r="Z45" t="s">
        <v>261</v>
      </c>
      <c r="AA45" t="s">
        <v>48</v>
      </c>
      <c r="AB45" t="s">
        <v>325</v>
      </c>
      <c r="AC45" t="s">
        <v>121</v>
      </c>
      <c r="AD45" t="s">
        <v>48</v>
      </c>
      <c r="AE45" t="s">
        <v>326</v>
      </c>
      <c r="AF45" t="s">
        <v>158</v>
      </c>
      <c r="AG45" t="s">
        <v>48</v>
      </c>
      <c r="AH45" t="s">
        <v>327</v>
      </c>
    </row>
    <row r="46" spans="1:36" x14ac:dyDescent="0.2">
      <c r="A46" t="s">
        <v>307</v>
      </c>
      <c r="B46">
        <f t="shared" si="2"/>
        <v>0.15625</v>
      </c>
      <c r="C46">
        <f t="shared" si="2"/>
        <v>0.15625</v>
      </c>
      <c r="D46">
        <v>1.3</v>
      </c>
      <c r="E46">
        <f t="shared" si="0"/>
        <v>0.5</v>
      </c>
      <c r="F46" t="s">
        <v>1102</v>
      </c>
      <c r="G46" t="s">
        <v>190</v>
      </c>
      <c r="H46" t="s">
        <v>191</v>
      </c>
      <c r="I46" t="s">
        <v>192</v>
      </c>
      <c r="J46" t="s">
        <v>68</v>
      </c>
      <c r="K46" t="s">
        <v>328</v>
      </c>
      <c r="L46" t="s">
        <v>106</v>
      </c>
      <c r="M46" t="s">
        <v>48</v>
      </c>
      <c r="N46" t="s">
        <v>329</v>
      </c>
      <c r="O46" t="s">
        <v>57</v>
      </c>
      <c r="P46" t="s">
        <v>207</v>
      </c>
      <c r="Q46" t="s">
        <v>330</v>
      </c>
      <c r="R46" t="s">
        <v>177</v>
      </c>
      <c r="S46" t="s">
        <v>331</v>
      </c>
      <c r="V46" t="s">
        <v>190</v>
      </c>
      <c r="W46" t="s">
        <v>191</v>
      </c>
      <c r="X46" t="s">
        <v>192</v>
      </c>
      <c r="Y46" t="s">
        <v>68</v>
      </c>
      <c r="Z46" t="s">
        <v>328</v>
      </c>
      <c r="AA46" t="s">
        <v>106</v>
      </c>
      <c r="AB46" t="s">
        <v>48</v>
      </c>
      <c r="AC46" t="s">
        <v>329</v>
      </c>
      <c r="AD46" t="s">
        <v>57</v>
      </c>
      <c r="AE46" t="s">
        <v>207</v>
      </c>
      <c r="AF46" t="s">
        <v>330</v>
      </c>
      <c r="AG46" t="s">
        <v>177</v>
      </c>
      <c r="AH46" t="s">
        <v>331</v>
      </c>
    </row>
    <row r="47" spans="1:36" x14ac:dyDescent="0.2">
      <c r="A47" t="s">
        <v>307</v>
      </c>
      <c r="B47">
        <f t="shared" si="2"/>
        <v>0.15625</v>
      </c>
      <c r="C47">
        <f t="shared" si="2"/>
        <v>0.15625</v>
      </c>
      <c r="D47">
        <v>1.2</v>
      </c>
      <c r="E47">
        <f t="shared" si="0"/>
        <v>0.39999999999999991</v>
      </c>
      <c r="F47" t="s">
        <v>1102</v>
      </c>
      <c r="G47" t="s">
        <v>82</v>
      </c>
      <c r="H47" t="s">
        <v>332</v>
      </c>
      <c r="I47" t="s">
        <v>333</v>
      </c>
      <c r="J47" t="s">
        <v>334</v>
      </c>
      <c r="K47" t="s">
        <v>335</v>
      </c>
      <c r="L47" t="s">
        <v>336</v>
      </c>
      <c r="M47" t="s">
        <v>154</v>
      </c>
      <c r="N47" t="s">
        <v>101</v>
      </c>
      <c r="O47" t="s">
        <v>44</v>
      </c>
      <c r="P47" t="s">
        <v>193</v>
      </c>
      <c r="Q47" t="s">
        <v>337</v>
      </c>
      <c r="R47" t="s">
        <v>45</v>
      </c>
      <c r="S47" t="s">
        <v>338</v>
      </c>
      <c r="V47" t="s">
        <v>82</v>
      </c>
      <c r="W47" t="s">
        <v>332</v>
      </c>
      <c r="X47" t="s">
        <v>333</v>
      </c>
      <c r="Y47" t="s">
        <v>334</v>
      </c>
      <c r="Z47" t="s">
        <v>335</v>
      </c>
      <c r="AA47" t="s">
        <v>336</v>
      </c>
      <c r="AB47" t="s">
        <v>154</v>
      </c>
      <c r="AC47" t="s">
        <v>101</v>
      </c>
      <c r="AD47" t="s">
        <v>44</v>
      </c>
      <c r="AE47" t="s">
        <v>193</v>
      </c>
      <c r="AF47" t="s">
        <v>337</v>
      </c>
      <c r="AG47" t="s">
        <v>45</v>
      </c>
      <c r="AH47" t="s">
        <v>338</v>
      </c>
    </row>
    <row r="48" spans="1:36" x14ac:dyDescent="0.2">
      <c r="A48" t="s">
        <v>307</v>
      </c>
      <c r="B48">
        <f t="shared" si="2"/>
        <v>0.15625</v>
      </c>
      <c r="C48">
        <f t="shared" si="2"/>
        <v>0.15625</v>
      </c>
      <c r="D48">
        <v>1.1000000000000001</v>
      </c>
      <c r="E48">
        <f t="shared" si="0"/>
        <v>0.30000000000000004</v>
      </c>
      <c r="F48" t="s">
        <v>1102</v>
      </c>
      <c r="G48" t="s">
        <v>182</v>
      </c>
      <c r="H48" t="s">
        <v>339</v>
      </c>
      <c r="I48" t="s">
        <v>340</v>
      </c>
      <c r="J48" t="s">
        <v>1</v>
      </c>
      <c r="K48" t="s">
        <v>341</v>
      </c>
      <c r="L48" t="s">
        <v>121</v>
      </c>
      <c r="M48" t="s">
        <v>342</v>
      </c>
      <c r="N48" t="s">
        <v>47</v>
      </c>
      <c r="O48" t="s">
        <v>98</v>
      </c>
      <c r="P48" t="s">
        <v>343</v>
      </c>
      <c r="Q48" t="s">
        <v>115</v>
      </c>
      <c r="R48" t="s">
        <v>108</v>
      </c>
      <c r="V48" t="s">
        <v>182</v>
      </c>
      <c r="W48" t="s">
        <v>339</v>
      </c>
      <c r="X48" t="s">
        <v>340</v>
      </c>
      <c r="Y48" t="s">
        <v>1</v>
      </c>
      <c r="Z48" t="s">
        <v>341</v>
      </c>
      <c r="AA48" t="s">
        <v>121</v>
      </c>
      <c r="AB48" t="s">
        <v>342</v>
      </c>
      <c r="AC48" t="s">
        <v>47</v>
      </c>
      <c r="AD48" t="s">
        <v>98</v>
      </c>
      <c r="AE48" t="s">
        <v>343</v>
      </c>
      <c r="AF48" t="s">
        <v>115</v>
      </c>
      <c r="AG48" t="s">
        <v>108</v>
      </c>
    </row>
    <row r="49" spans="1:34" x14ac:dyDescent="0.2">
      <c r="A49" t="s">
        <v>307</v>
      </c>
      <c r="B49">
        <f t="shared" si="2"/>
        <v>0.15625</v>
      </c>
      <c r="C49">
        <f t="shared" si="2"/>
        <v>0.15625</v>
      </c>
      <c r="D49">
        <v>1</v>
      </c>
      <c r="E49">
        <f t="shared" si="0"/>
        <v>0.19999999999999996</v>
      </c>
      <c r="F49" t="s">
        <v>1102</v>
      </c>
      <c r="G49" t="s">
        <v>344</v>
      </c>
      <c r="H49" t="s">
        <v>345</v>
      </c>
      <c r="I49" t="s">
        <v>291</v>
      </c>
      <c r="J49" t="s">
        <v>47</v>
      </c>
      <c r="K49" t="s">
        <v>48</v>
      </c>
      <c r="L49" t="s">
        <v>346</v>
      </c>
      <c r="M49" t="s">
        <v>347</v>
      </c>
      <c r="N49" t="s">
        <v>348</v>
      </c>
      <c r="O49" t="s">
        <v>63</v>
      </c>
      <c r="P49" t="s">
        <v>64</v>
      </c>
      <c r="Q49" t="s">
        <v>65</v>
      </c>
      <c r="R49" t="s">
        <v>349</v>
      </c>
      <c r="V49" t="s">
        <v>344</v>
      </c>
      <c r="W49" t="s">
        <v>345</v>
      </c>
      <c r="X49" t="s">
        <v>291</v>
      </c>
      <c r="Y49" t="s">
        <v>47</v>
      </c>
      <c r="Z49" t="s">
        <v>48</v>
      </c>
      <c r="AA49" t="s">
        <v>346</v>
      </c>
      <c r="AB49" t="s">
        <v>347</v>
      </c>
      <c r="AC49" t="s">
        <v>348</v>
      </c>
      <c r="AD49" t="s">
        <v>63</v>
      </c>
      <c r="AE49" t="s">
        <v>64</v>
      </c>
      <c r="AF49" t="s">
        <v>65</v>
      </c>
      <c r="AG49" t="s">
        <v>349</v>
      </c>
    </row>
    <row r="50" spans="1:34" x14ac:dyDescent="0.2">
      <c r="A50" t="s">
        <v>307</v>
      </c>
      <c r="B50">
        <f t="shared" si="2"/>
        <v>0.15625</v>
      </c>
      <c r="C50">
        <f t="shared" si="2"/>
        <v>0.15625</v>
      </c>
      <c r="D50">
        <v>0.90000000000000102</v>
      </c>
      <c r="E50">
        <f t="shared" si="0"/>
        <v>0.10000000000000098</v>
      </c>
      <c r="F50" t="s">
        <v>1102</v>
      </c>
      <c r="G50" t="s">
        <v>274</v>
      </c>
      <c r="H50" t="s">
        <v>75</v>
      </c>
      <c r="I50" t="s">
        <v>1</v>
      </c>
      <c r="J50" t="s">
        <v>275</v>
      </c>
      <c r="K50" t="s">
        <v>276</v>
      </c>
      <c r="L50" t="s">
        <v>184</v>
      </c>
      <c r="M50" t="s">
        <v>68</v>
      </c>
      <c r="N50" t="s">
        <v>350</v>
      </c>
      <c r="O50" t="s">
        <v>351</v>
      </c>
      <c r="P50" t="s">
        <v>85</v>
      </c>
      <c r="Q50" t="s">
        <v>152</v>
      </c>
      <c r="R50" t="s">
        <v>59</v>
      </c>
      <c r="S50" t="s">
        <v>352</v>
      </c>
      <c r="V50" t="s">
        <v>274</v>
      </c>
      <c r="W50" t="s">
        <v>75</v>
      </c>
      <c r="X50" t="s">
        <v>1</v>
      </c>
      <c r="Y50" t="s">
        <v>275</v>
      </c>
      <c r="Z50" t="s">
        <v>276</v>
      </c>
      <c r="AA50" t="s">
        <v>184</v>
      </c>
      <c r="AB50" t="s">
        <v>68</v>
      </c>
      <c r="AC50" t="s">
        <v>350</v>
      </c>
      <c r="AD50" t="s">
        <v>351</v>
      </c>
      <c r="AE50" t="s">
        <v>85</v>
      </c>
      <c r="AF50" t="s">
        <v>152</v>
      </c>
      <c r="AG50" t="s">
        <v>59</v>
      </c>
      <c r="AH50" t="s">
        <v>352</v>
      </c>
    </row>
    <row r="51" spans="1:34" x14ac:dyDescent="0.2">
      <c r="A51" t="s">
        <v>307</v>
      </c>
      <c r="B51">
        <f t="shared" si="2"/>
        <v>0.15625</v>
      </c>
      <c r="C51">
        <f t="shared" si="2"/>
        <v>0.15625</v>
      </c>
      <c r="D51">
        <v>0.80000000000000104</v>
      </c>
      <c r="E51">
        <f t="shared" si="0"/>
        <v>9.9920072216264089E-16</v>
      </c>
      <c r="F51" t="s">
        <v>1102</v>
      </c>
      <c r="G51" t="s">
        <v>318</v>
      </c>
      <c r="H51" t="s">
        <v>353</v>
      </c>
      <c r="I51" t="s">
        <v>354</v>
      </c>
      <c r="J51" t="s">
        <v>109</v>
      </c>
      <c r="K51" t="s">
        <v>52</v>
      </c>
      <c r="L51" t="s">
        <v>355</v>
      </c>
      <c r="M51" t="s">
        <v>48</v>
      </c>
      <c r="N51" t="s">
        <v>356</v>
      </c>
      <c r="O51" t="s">
        <v>245</v>
      </c>
      <c r="P51" t="s">
        <v>131</v>
      </c>
      <c r="Q51" t="s">
        <v>357</v>
      </c>
      <c r="R51" t="s">
        <v>358</v>
      </c>
      <c r="V51" t="s">
        <v>318</v>
      </c>
      <c r="W51" t="s">
        <v>353</v>
      </c>
      <c r="X51" t="s">
        <v>354</v>
      </c>
      <c r="Y51" t="s">
        <v>109</v>
      </c>
      <c r="Z51" t="s">
        <v>52</v>
      </c>
      <c r="AA51" t="s">
        <v>355</v>
      </c>
      <c r="AB51" t="s">
        <v>48</v>
      </c>
      <c r="AC51" t="s">
        <v>356</v>
      </c>
      <c r="AD51" t="s">
        <v>245</v>
      </c>
      <c r="AE51" t="s">
        <v>131</v>
      </c>
      <c r="AF51" t="s">
        <v>357</v>
      </c>
      <c r="AG51" t="s">
        <v>358</v>
      </c>
    </row>
    <row r="52" spans="1:34" x14ac:dyDescent="0.2">
      <c r="A52" t="s">
        <v>307</v>
      </c>
      <c r="B52">
        <f t="shared" si="2"/>
        <v>0.15625</v>
      </c>
      <c r="C52">
        <f t="shared" si="2"/>
        <v>0.15625</v>
      </c>
      <c r="D52">
        <v>0.70000000000000095</v>
      </c>
      <c r="E52">
        <f t="shared" si="0"/>
        <v>-9.999999999999909E-2</v>
      </c>
      <c r="F52" t="s">
        <v>1102</v>
      </c>
      <c r="G52" t="s">
        <v>359</v>
      </c>
      <c r="H52" t="s">
        <v>360</v>
      </c>
      <c r="I52" t="s">
        <v>361</v>
      </c>
      <c r="J52" t="s">
        <v>351</v>
      </c>
      <c r="K52" t="s">
        <v>1</v>
      </c>
      <c r="L52" t="s">
        <v>362</v>
      </c>
      <c r="M52" t="s">
        <v>121</v>
      </c>
      <c r="N52" t="s">
        <v>186</v>
      </c>
      <c r="O52" t="s">
        <v>363</v>
      </c>
      <c r="P52" t="s">
        <v>57</v>
      </c>
      <c r="Q52" t="s">
        <v>122</v>
      </c>
      <c r="R52" t="s">
        <v>338</v>
      </c>
      <c r="S52" t="s">
        <v>364</v>
      </c>
    </row>
    <row r="53" spans="1:34" x14ac:dyDescent="0.2">
      <c r="A53" t="s">
        <v>307</v>
      </c>
      <c r="B53">
        <f t="shared" si="2"/>
        <v>0.15625</v>
      </c>
      <c r="C53">
        <f t="shared" si="2"/>
        <v>0.15625</v>
      </c>
      <c r="D53">
        <v>0.6</v>
      </c>
      <c r="E53">
        <f t="shared" si="0"/>
        <v>-0.20000000000000007</v>
      </c>
      <c r="F53" t="s">
        <v>1102</v>
      </c>
      <c r="G53" t="s">
        <v>274</v>
      </c>
      <c r="H53" t="s">
        <v>365</v>
      </c>
      <c r="I53" t="s">
        <v>366</v>
      </c>
      <c r="J53" t="s">
        <v>219</v>
      </c>
      <c r="K53" t="s">
        <v>192</v>
      </c>
      <c r="L53" t="s">
        <v>140</v>
      </c>
      <c r="M53" t="s">
        <v>1</v>
      </c>
      <c r="N53" t="s">
        <v>367</v>
      </c>
      <c r="O53" t="s">
        <v>52</v>
      </c>
      <c r="P53" t="s">
        <v>368</v>
      </c>
      <c r="Q53" t="s">
        <v>369</v>
      </c>
      <c r="R53" t="s">
        <v>48</v>
      </c>
      <c r="S53" t="s">
        <v>370</v>
      </c>
      <c r="V53" t="s">
        <v>274</v>
      </c>
      <c r="W53" t="s">
        <v>365</v>
      </c>
      <c r="AA53" t="s">
        <v>140</v>
      </c>
      <c r="AB53" t="s">
        <v>1</v>
      </c>
    </row>
    <row r="54" spans="1:34" x14ac:dyDescent="0.2">
      <c r="A54" t="s">
        <v>307</v>
      </c>
      <c r="B54">
        <f t="shared" si="2"/>
        <v>0.15625</v>
      </c>
      <c r="C54">
        <f t="shared" si="2"/>
        <v>0.15625</v>
      </c>
      <c r="D54">
        <v>0.5</v>
      </c>
      <c r="E54">
        <f t="shared" si="0"/>
        <v>-0.30000000000000004</v>
      </c>
      <c r="F54" t="s">
        <v>1102</v>
      </c>
      <c r="G54" t="s">
        <v>371</v>
      </c>
      <c r="H54" t="s">
        <v>372</v>
      </c>
      <c r="I54" t="s">
        <v>44</v>
      </c>
      <c r="J54" t="s">
        <v>131</v>
      </c>
      <c r="K54" t="s">
        <v>373</v>
      </c>
      <c r="L54" t="s">
        <v>374</v>
      </c>
      <c r="M54" t="s">
        <v>375</v>
      </c>
      <c r="N54" t="s">
        <v>1</v>
      </c>
      <c r="O54" t="s">
        <v>376</v>
      </c>
      <c r="P54" t="s">
        <v>377</v>
      </c>
      <c r="Q54" t="s">
        <v>121</v>
      </c>
      <c r="R54" t="s">
        <v>378</v>
      </c>
    </row>
    <row r="55" spans="1:34" x14ac:dyDescent="0.2">
      <c r="A55" t="s">
        <v>307</v>
      </c>
      <c r="B55">
        <f t="shared" si="2"/>
        <v>0.15625</v>
      </c>
      <c r="C55">
        <f t="shared" si="2"/>
        <v>0.15625</v>
      </c>
      <c r="D55">
        <v>0.4</v>
      </c>
      <c r="E55">
        <f t="shared" si="0"/>
        <v>-0.4</v>
      </c>
      <c r="F55" t="s">
        <v>1102</v>
      </c>
      <c r="G55" t="s">
        <v>50</v>
      </c>
      <c r="H55" t="s">
        <v>351</v>
      </c>
      <c r="I55" t="s">
        <v>1</v>
      </c>
      <c r="J55" t="s">
        <v>362</v>
      </c>
      <c r="K55" t="s">
        <v>121</v>
      </c>
      <c r="L55" t="s">
        <v>109</v>
      </c>
      <c r="M55" t="s">
        <v>379</v>
      </c>
      <c r="N55" t="s">
        <v>380</v>
      </c>
      <c r="O55" t="s">
        <v>57</v>
      </c>
      <c r="P55" t="s">
        <v>381</v>
      </c>
      <c r="Q55" t="s">
        <v>128</v>
      </c>
      <c r="R55" t="s">
        <v>212</v>
      </c>
    </row>
    <row r="56" spans="1:34" x14ac:dyDescent="0.2">
      <c r="A56" t="s">
        <v>307</v>
      </c>
      <c r="B56">
        <f t="shared" si="2"/>
        <v>0.15625</v>
      </c>
      <c r="C56">
        <f t="shared" si="2"/>
        <v>0.15625</v>
      </c>
      <c r="D56">
        <v>0.3</v>
      </c>
      <c r="E56">
        <f t="shared" si="0"/>
        <v>-0.5</v>
      </c>
      <c r="F56" t="s">
        <v>1102</v>
      </c>
      <c r="G56" t="s">
        <v>324</v>
      </c>
      <c r="H56" t="s">
        <v>121</v>
      </c>
      <c r="I56" t="s">
        <v>186</v>
      </c>
      <c r="J56" t="s">
        <v>303</v>
      </c>
      <c r="K56" t="s">
        <v>111</v>
      </c>
      <c r="L56" t="s">
        <v>52</v>
      </c>
      <c r="M56" t="s">
        <v>48</v>
      </c>
      <c r="N56" t="s">
        <v>382</v>
      </c>
      <c r="O56" t="s">
        <v>383</v>
      </c>
      <c r="P56" t="s">
        <v>116</v>
      </c>
      <c r="Q56" t="s">
        <v>136</v>
      </c>
    </row>
    <row r="57" spans="1:34" x14ac:dyDescent="0.2">
      <c r="A57" t="s">
        <v>307</v>
      </c>
      <c r="B57">
        <f t="shared" si="2"/>
        <v>0.15625</v>
      </c>
      <c r="C57">
        <f t="shared" si="2"/>
        <v>0.15625</v>
      </c>
      <c r="D57">
        <v>0.2</v>
      </c>
      <c r="E57">
        <f t="shared" si="0"/>
        <v>-0.60000000000000009</v>
      </c>
      <c r="F57" t="s">
        <v>1102</v>
      </c>
      <c r="G57" t="s">
        <v>318</v>
      </c>
      <c r="H57" t="s">
        <v>262</v>
      </c>
      <c r="I57" t="s">
        <v>384</v>
      </c>
      <c r="J57" t="s">
        <v>1</v>
      </c>
      <c r="K57" t="s">
        <v>385</v>
      </c>
      <c r="L57" t="s">
        <v>88</v>
      </c>
      <c r="M57" t="s">
        <v>143</v>
      </c>
      <c r="N57" t="s">
        <v>261</v>
      </c>
      <c r="O57" t="s">
        <v>386</v>
      </c>
      <c r="P57" t="s">
        <v>70</v>
      </c>
      <c r="Q57" t="s">
        <v>41</v>
      </c>
      <c r="R57" t="s">
        <v>48</v>
      </c>
      <c r="S57" t="s">
        <v>171</v>
      </c>
    </row>
    <row r="58" spans="1:34" x14ac:dyDescent="0.2">
      <c r="A58" t="s">
        <v>307</v>
      </c>
      <c r="B58">
        <f t="shared" si="2"/>
        <v>0.15625</v>
      </c>
      <c r="C58">
        <f t="shared" si="2"/>
        <v>0.15625</v>
      </c>
      <c r="D58">
        <v>9.9999999999999895E-2</v>
      </c>
      <c r="E58">
        <f t="shared" si="0"/>
        <v>-0.70000000000000018</v>
      </c>
      <c r="F58" t="s">
        <v>1102</v>
      </c>
      <c r="G58" t="s">
        <v>182</v>
      </c>
      <c r="H58" t="s">
        <v>353</v>
      </c>
      <c r="I58" t="s">
        <v>387</v>
      </c>
      <c r="J58" t="s">
        <v>224</v>
      </c>
      <c r="K58" t="s">
        <v>52</v>
      </c>
      <c r="L58" t="s">
        <v>112</v>
      </c>
      <c r="M58" t="s">
        <v>48</v>
      </c>
      <c r="N58" t="s">
        <v>219</v>
      </c>
      <c r="O58" t="s">
        <v>336</v>
      </c>
      <c r="P58" t="s">
        <v>388</v>
      </c>
      <c r="Q58" t="s">
        <v>48</v>
      </c>
      <c r="R58" t="s">
        <v>389</v>
      </c>
      <c r="S58" t="s">
        <v>230</v>
      </c>
    </row>
    <row r="59" spans="1:34" x14ac:dyDescent="0.2">
      <c r="A59" t="s">
        <v>307</v>
      </c>
      <c r="B59">
        <f t="shared" si="2"/>
        <v>0.15625</v>
      </c>
      <c r="C59">
        <f t="shared" si="2"/>
        <v>0.15625</v>
      </c>
      <c r="D59">
        <v>0</v>
      </c>
      <c r="E59">
        <f t="shared" si="0"/>
        <v>-0.8</v>
      </c>
      <c r="F59" t="s">
        <v>1102</v>
      </c>
      <c r="G59" t="s">
        <v>216</v>
      </c>
      <c r="H59" t="s">
        <v>69</v>
      </c>
      <c r="I59" t="s">
        <v>78</v>
      </c>
      <c r="J59" t="s">
        <v>390</v>
      </c>
      <c r="K59" t="s">
        <v>391</v>
      </c>
      <c r="L59" t="s">
        <v>392</v>
      </c>
      <c r="M59" t="s">
        <v>128</v>
      </c>
      <c r="N59" t="s">
        <v>48</v>
      </c>
      <c r="O59" t="s">
        <v>393</v>
      </c>
      <c r="P59" t="s">
        <v>394</v>
      </c>
    </row>
    <row r="60" spans="1:34" x14ac:dyDescent="0.2">
      <c r="A60" t="s">
        <v>307</v>
      </c>
      <c r="B60">
        <f t="shared" si="2"/>
        <v>0.15625</v>
      </c>
      <c r="C60">
        <f t="shared" si="2"/>
        <v>0.15625</v>
      </c>
      <c r="D60">
        <v>-0.1</v>
      </c>
      <c r="E60">
        <f t="shared" si="0"/>
        <v>-0.9</v>
      </c>
      <c r="F60" t="s">
        <v>1102</v>
      </c>
      <c r="G60" t="s">
        <v>72</v>
      </c>
      <c r="H60" t="s">
        <v>78</v>
      </c>
      <c r="I60" t="s">
        <v>164</v>
      </c>
      <c r="J60" t="s">
        <v>143</v>
      </c>
      <c r="K60" t="s">
        <v>165</v>
      </c>
      <c r="L60" t="s">
        <v>52</v>
      </c>
      <c r="M60" t="s">
        <v>166</v>
      </c>
      <c r="N60" t="s">
        <v>75</v>
      </c>
      <c r="O60" t="s">
        <v>48</v>
      </c>
      <c r="P60" t="s">
        <v>395</v>
      </c>
      <c r="Q60" t="s">
        <v>177</v>
      </c>
      <c r="R60" t="s">
        <v>396</v>
      </c>
    </row>
    <row r="61" spans="1:34" x14ac:dyDescent="0.2">
      <c r="A61" t="s">
        <v>307</v>
      </c>
      <c r="B61">
        <f t="shared" si="2"/>
        <v>0.15625</v>
      </c>
      <c r="C61">
        <f t="shared" si="2"/>
        <v>0.15625</v>
      </c>
      <c r="D61">
        <v>-0.2</v>
      </c>
      <c r="E61">
        <f t="shared" si="0"/>
        <v>-1</v>
      </c>
      <c r="F61" t="s">
        <v>1102</v>
      </c>
      <c r="G61" t="s">
        <v>50</v>
      </c>
      <c r="H61" t="s">
        <v>75</v>
      </c>
      <c r="I61" t="s">
        <v>184</v>
      </c>
      <c r="J61" t="s">
        <v>397</v>
      </c>
      <c r="K61" t="s">
        <v>67</v>
      </c>
      <c r="L61" t="s">
        <v>186</v>
      </c>
      <c r="M61" t="s">
        <v>398</v>
      </c>
      <c r="N61" t="s">
        <v>119</v>
      </c>
      <c r="O61" t="s">
        <v>52</v>
      </c>
      <c r="P61" t="s">
        <v>399</v>
      </c>
      <c r="Q61" t="s">
        <v>400</v>
      </c>
      <c r="R61" t="s">
        <v>77</v>
      </c>
      <c r="S61" t="s">
        <v>128</v>
      </c>
      <c r="T61" t="s">
        <v>48</v>
      </c>
      <c r="U61" t="s">
        <v>401</v>
      </c>
    </row>
    <row r="62" spans="1:34" x14ac:dyDescent="0.2">
      <c r="A62" t="s">
        <v>402</v>
      </c>
      <c r="B62">
        <f>1/11.65</f>
        <v>8.5836909871244635E-2</v>
      </c>
      <c r="C62">
        <f>1/11.65</f>
        <v>8.5836909871244635E-2</v>
      </c>
      <c r="D62">
        <v>1.7</v>
      </c>
      <c r="E62">
        <f t="shared" si="0"/>
        <v>0.89999999999999991</v>
      </c>
      <c r="F62" t="s">
        <v>1102</v>
      </c>
      <c r="G62" t="s">
        <v>274</v>
      </c>
      <c r="H62" t="s">
        <v>75</v>
      </c>
      <c r="I62" t="s">
        <v>403</v>
      </c>
      <c r="J62" t="s">
        <v>97</v>
      </c>
      <c r="K62" t="s">
        <v>57</v>
      </c>
      <c r="L62" t="s">
        <v>184</v>
      </c>
      <c r="M62" t="s">
        <v>48</v>
      </c>
      <c r="N62" t="s">
        <v>404</v>
      </c>
      <c r="O62" t="s">
        <v>75</v>
      </c>
      <c r="P62" t="s">
        <v>405</v>
      </c>
      <c r="Q62" t="s">
        <v>106</v>
      </c>
      <c r="R62" t="s">
        <v>406</v>
      </c>
      <c r="S62" t="s">
        <v>276</v>
      </c>
      <c r="V62" t="s">
        <v>274</v>
      </c>
      <c r="W62" t="s">
        <v>75</v>
      </c>
      <c r="X62" t="s">
        <v>403</v>
      </c>
      <c r="Y62" t="s">
        <v>97</v>
      </c>
      <c r="Z62" t="s">
        <v>57</v>
      </c>
      <c r="AA62" t="s">
        <v>184</v>
      </c>
      <c r="AB62" t="s">
        <v>48</v>
      </c>
      <c r="AC62" t="s">
        <v>404</v>
      </c>
      <c r="AD62" t="s">
        <v>75</v>
      </c>
      <c r="AE62" t="s">
        <v>405</v>
      </c>
      <c r="AF62" t="s">
        <v>106</v>
      </c>
      <c r="AG62" t="s">
        <v>406</v>
      </c>
      <c r="AH62" t="s">
        <v>276</v>
      </c>
    </row>
    <row r="63" spans="1:34" x14ac:dyDescent="0.2">
      <c r="A63" t="s">
        <v>402</v>
      </c>
      <c r="B63">
        <f t="shared" ref="B63:C81" si="3">1/11.65</f>
        <v>8.5836909871244635E-2</v>
      </c>
      <c r="C63">
        <f t="shared" si="3"/>
        <v>8.5836909871244635E-2</v>
      </c>
      <c r="D63">
        <v>1.6</v>
      </c>
      <c r="E63">
        <f t="shared" si="0"/>
        <v>0.8</v>
      </c>
      <c r="F63" t="s">
        <v>1102</v>
      </c>
      <c r="G63" t="s">
        <v>50</v>
      </c>
      <c r="H63" t="s">
        <v>291</v>
      </c>
      <c r="I63" t="s">
        <v>48</v>
      </c>
      <c r="J63" t="s">
        <v>407</v>
      </c>
      <c r="K63" t="s">
        <v>140</v>
      </c>
      <c r="L63" t="s">
        <v>1</v>
      </c>
      <c r="M63" t="s">
        <v>81</v>
      </c>
      <c r="N63" t="s">
        <v>408</v>
      </c>
      <c r="O63" t="s">
        <v>219</v>
      </c>
      <c r="P63" t="s">
        <v>245</v>
      </c>
      <c r="Q63" t="s">
        <v>409</v>
      </c>
      <c r="R63" t="s">
        <v>108</v>
      </c>
      <c r="V63" t="s">
        <v>50</v>
      </c>
      <c r="W63" t="s">
        <v>291</v>
      </c>
      <c r="X63" t="s">
        <v>48</v>
      </c>
      <c r="Y63" t="s">
        <v>407</v>
      </c>
      <c r="Z63" t="s">
        <v>140</v>
      </c>
      <c r="AA63" t="s">
        <v>1</v>
      </c>
      <c r="AB63" t="s">
        <v>81</v>
      </c>
      <c r="AC63" t="s">
        <v>408</v>
      </c>
      <c r="AD63" t="s">
        <v>219</v>
      </c>
      <c r="AE63" t="s">
        <v>245</v>
      </c>
      <c r="AF63" t="s">
        <v>409</v>
      </c>
      <c r="AG63" t="s">
        <v>108</v>
      </c>
    </row>
    <row r="64" spans="1:34" x14ac:dyDescent="0.2">
      <c r="A64" t="s">
        <v>402</v>
      </c>
      <c r="B64">
        <f t="shared" si="3"/>
        <v>8.5836909871244635E-2</v>
      </c>
      <c r="C64">
        <f t="shared" si="3"/>
        <v>8.5836909871244635E-2</v>
      </c>
      <c r="D64">
        <v>1.5</v>
      </c>
      <c r="E64">
        <f t="shared" si="0"/>
        <v>0.7</v>
      </c>
      <c r="F64" t="s">
        <v>1102</v>
      </c>
      <c r="G64" t="s">
        <v>150</v>
      </c>
      <c r="H64" t="s">
        <v>63</v>
      </c>
      <c r="I64" t="s">
        <v>151</v>
      </c>
      <c r="J64" t="s">
        <v>152</v>
      </c>
      <c r="K64" t="s">
        <v>52</v>
      </c>
      <c r="L64" t="s">
        <v>56</v>
      </c>
      <c r="M64" t="s">
        <v>153</v>
      </c>
      <c r="N64" t="s">
        <v>48</v>
      </c>
      <c r="O64" t="s">
        <v>410</v>
      </c>
      <c r="P64" t="s">
        <v>47</v>
      </c>
      <c r="Q64" t="s">
        <v>101</v>
      </c>
      <c r="R64" t="s">
        <v>118</v>
      </c>
      <c r="V64" t="s">
        <v>150</v>
      </c>
      <c r="W64" t="s">
        <v>63</v>
      </c>
      <c r="X64" t="s">
        <v>151</v>
      </c>
      <c r="Y64" t="s">
        <v>152</v>
      </c>
      <c r="Z64" t="s">
        <v>52</v>
      </c>
      <c r="AA64" t="s">
        <v>56</v>
      </c>
      <c r="AB64" t="s">
        <v>153</v>
      </c>
      <c r="AC64" t="s">
        <v>48</v>
      </c>
      <c r="AD64" t="s">
        <v>410</v>
      </c>
      <c r="AE64" t="s">
        <v>47</v>
      </c>
      <c r="AF64" t="s">
        <v>101</v>
      </c>
      <c r="AG64" t="s">
        <v>118</v>
      </c>
    </row>
    <row r="65" spans="1:34" x14ac:dyDescent="0.2">
      <c r="A65" t="s">
        <v>402</v>
      </c>
      <c r="B65">
        <f t="shared" si="3"/>
        <v>8.5836909871244635E-2</v>
      </c>
      <c r="C65">
        <f t="shared" si="3"/>
        <v>8.5836909871244635E-2</v>
      </c>
      <c r="D65">
        <v>1.4</v>
      </c>
      <c r="E65">
        <f t="shared" si="0"/>
        <v>0.59999999999999987</v>
      </c>
      <c r="F65" t="s">
        <v>1102</v>
      </c>
      <c r="G65" t="s">
        <v>297</v>
      </c>
      <c r="H65" t="s">
        <v>75</v>
      </c>
      <c r="I65" t="s">
        <v>411</v>
      </c>
      <c r="J65" t="s">
        <v>67</v>
      </c>
      <c r="K65" t="s">
        <v>101</v>
      </c>
      <c r="L65" t="s">
        <v>64</v>
      </c>
      <c r="M65" t="s">
        <v>65</v>
      </c>
      <c r="N65" t="s">
        <v>412</v>
      </c>
      <c r="O65" t="s">
        <v>413</v>
      </c>
      <c r="P65" t="s">
        <v>219</v>
      </c>
      <c r="Q65" t="s">
        <v>414</v>
      </c>
      <c r="V65" t="s">
        <v>297</v>
      </c>
      <c r="W65" t="s">
        <v>75</v>
      </c>
      <c r="X65" t="s">
        <v>411</v>
      </c>
      <c r="Y65" t="s">
        <v>67</v>
      </c>
      <c r="Z65" t="s">
        <v>101</v>
      </c>
      <c r="AA65" t="s">
        <v>64</v>
      </c>
      <c r="AB65" t="s">
        <v>65</v>
      </c>
      <c r="AC65" t="s">
        <v>412</v>
      </c>
      <c r="AD65" t="s">
        <v>413</v>
      </c>
      <c r="AE65" t="s">
        <v>219</v>
      </c>
      <c r="AF65" t="s">
        <v>414</v>
      </c>
    </row>
    <row r="66" spans="1:34" x14ac:dyDescent="0.2">
      <c r="A66" t="s">
        <v>402</v>
      </c>
      <c r="B66">
        <f t="shared" si="3"/>
        <v>8.5836909871244635E-2</v>
      </c>
      <c r="C66">
        <f t="shared" si="3"/>
        <v>8.5836909871244635E-2</v>
      </c>
      <c r="D66">
        <v>1.3</v>
      </c>
      <c r="E66">
        <f t="shared" si="0"/>
        <v>0.5</v>
      </c>
      <c r="F66" t="s">
        <v>1102</v>
      </c>
      <c r="G66" t="s">
        <v>297</v>
      </c>
      <c r="H66" t="s">
        <v>312</v>
      </c>
      <c r="I66" t="s">
        <v>65</v>
      </c>
      <c r="J66" t="s">
        <v>415</v>
      </c>
      <c r="K66" t="s">
        <v>416</v>
      </c>
      <c r="L66" t="s">
        <v>151</v>
      </c>
      <c r="M66" t="s">
        <v>417</v>
      </c>
      <c r="N66" t="s">
        <v>418</v>
      </c>
      <c r="O66" t="s">
        <v>48</v>
      </c>
      <c r="P66" t="s">
        <v>419</v>
      </c>
      <c r="Q66" t="s">
        <v>420</v>
      </c>
      <c r="R66" t="s">
        <v>94</v>
      </c>
      <c r="S66" t="s">
        <v>224</v>
      </c>
      <c r="V66" t="s">
        <v>297</v>
      </c>
      <c r="W66" t="s">
        <v>312</v>
      </c>
      <c r="X66" t="s">
        <v>65</v>
      </c>
      <c r="Y66" t="s">
        <v>415</v>
      </c>
      <c r="Z66" t="s">
        <v>416</v>
      </c>
      <c r="AA66" t="s">
        <v>151</v>
      </c>
      <c r="AB66" t="s">
        <v>417</v>
      </c>
      <c r="AC66" t="s">
        <v>418</v>
      </c>
      <c r="AD66" t="s">
        <v>48</v>
      </c>
      <c r="AE66" t="s">
        <v>419</v>
      </c>
      <c r="AF66" t="s">
        <v>420</v>
      </c>
      <c r="AG66" t="s">
        <v>94</v>
      </c>
      <c r="AH66" t="s">
        <v>224</v>
      </c>
    </row>
    <row r="67" spans="1:34" x14ac:dyDescent="0.2">
      <c r="A67" t="s">
        <v>402</v>
      </c>
      <c r="B67">
        <f t="shared" si="3"/>
        <v>8.5836909871244635E-2</v>
      </c>
      <c r="C67">
        <f t="shared" si="3"/>
        <v>8.5836909871244635E-2</v>
      </c>
      <c r="D67">
        <v>1.2</v>
      </c>
      <c r="E67">
        <f t="shared" si="0"/>
        <v>0.39999999999999991</v>
      </c>
      <c r="F67" t="s">
        <v>1102</v>
      </c>
      <c r="G67" t="s">
        <v>297</v>
      </c>
      <c r="H67" t="s">
        <v>44</v>
      </c>
      <c r="I67" t="s">
        <v>155</v>
      </c>
      <c r="J67" t="s">
        <v>421</v>
      </c>
      <c r="K67" t="s">
        <v>88</v>
      </c>
      <c r="L67" t="s">
        <v>68</v>
      </c>
      <c r="M67" t="s">
        <v>422</v>
      </c>
      <c r="N67" t="s">
        <v>423</v>
      </c>
      <c r="O67" t="s">
        <v>67</v>
      </c>
      <c r="P67" t="s">
        <v>424</v>
      </c>
      <c r="Q67" t="s">
        <v>125</v>
      </c>
      <c r="R67" t="s">
        <v>410</v>
      </c>
      <c r="V67" t="s">
        <v>297</v>
      </c>
      <c r="W67" t="s">
        <v>44</v>
      </c>
      <c r="X67" t="s">
        <v>155</v>
      </c>
      <c r="Y67" t="s">
        <v>421</v>
      </c>
      <c r="Z67" t="s">
        <v>88</v>
      </c>
      <c r="AA67" t="s">
        <v>68</v>
      </c>
      <c r="AB67" t="s">
        <v>422</v>
      </c>
      <c r="AC67" t="s">
        <v>423</v>
      </c>
      <c r="AE67" t="s">
        <v>424</v>
      </c>
      <c r="AF67" t="s">
        <v>125</v>
      </c>
      <c r="AG67" t="s">
        <v>410</v>
      </c>
    </row>
    <row r="68" spans="1:34" x14ac:dyDescent="0.2">
      <c r="A68" t="s">
        <v>402</v>
      </c>
      <c r="B68">
        <f t="shared" si="3"/>
        <v>8.5836909871244635E-2</v>
      </c>
      <c r="C68">
        <f t="shared" si="3"/>
        <v>8.5836909871244635E-2</v>
      </c>
      <c r="D68">
        <v>1.1000000000000001</v>
      </c>
      <c r="E68">
        <f t="shared" ref="E68:E131" si="4">D68-0.8</f>
        <v>0.30000000000000004</v>
      </c>
      <c r="F68" t="s">
        <v>1102</v>
      </c>
      <c r="G68" t="s">
        <v>50</v>
      </c>
      <c r="H68" t="s">
        <v>425</v>
      </c>
      <c r="I68" t="s">
        <v>426</v>
      </c>
      <c r="J68" t="s">
        <v>186</v>
      </c>
      <c r="K68" t="s">
        <v>427</v>
      </c>
      <c r="L68" t="s">
        <v>57</v>
      </c>
      <c r="M68" t="s">
        <v>259</v>
      </c>
      <c r="N68" t="s">
        <v>428</v>
      </c>
      <c r="O68" t="s">
        <v>63</v>
      </c>
      <c r="P68" t="s">
        <v>429</v>
      </c>
      <c r="V68" t="s">
        <v>50</v>
      </c>
      <c r="W68" t="s">
        <v>425</v>
      </c>
      <c r="X68" t="s">
        <v>426</v>
      </c>
      <c r="Y68" t="s">
        <v>186</v>
      </c>
      <c r="Z68" t="s">
        <v>427</v>
      </c>
      <c r="AA68" t="s">
        <v>57</v>
      </c>
      <c r="AB68" t="s">
        <v>259</v>
      </c>
      <c r="AC68" t="s">
        <v>428</v>
      </c>
      <c r="AD68" t="s">
        <v>63</v>
      </c>
      <c r="AE68" t="s">
        <v>429</v>
      </c>
    </row>
    <row r="69" spans="1:34" x14ac:dyDescent="0.2">
      <c r="A69" t="s">
        <v>402</v>
      </c>
      <c r="B69">
        <f t="shared" si="3"/>
        <v>8.5836909871244635E-2</v>
      </c>
      <c r="C69">
        <f t="shared" si="3"/>
        <v>8.5836909871244635E-2</v>
      </c>
      <c r="D69">
        <v>1</v>
      </c>
      <c r="E69">
        <f t="shared" si="4"/>
        <v>0.19999999999999996</v>
      </c>
      <c r="F69" t="s">
        <v>1102</v>
      </c>
      <c r="G69" t="s">
        <v>72</v>
      </c>
      <c r="H69" t="s">
        <v>430</v>
      </c>
      <c r="I69" t="s">
        <v>431</v>
      </c>
      <c r="J69" t="s">
        <v>432</v>
      </c>
      <c r="K69" t="s">
        <v>98</v>
      </c>
      <c r="L69" t="s">
        <v>433</v>
      </c>
      <c r="M69" t="s">
        <v>434</v>
      </c>
      <c r="N69" t="s">
        <v>52</v>
      </c>
      <c r="O69" t="s">
        <v>138</v>
      </c>
      <c r="P69" t="s">
        <v>414</v>
      </c>
      <c r="Q69" t="s">
        <v>41</v>
      </c>
      <c r="R69" t="s">
        <v>256</v>
      </c>
      <c r="V69" t="s">
        <v>72</v>
      </c>
      <c r="W69" t="s">
        <v>430</v>
      </c>
      <c r="X69" t="s">
        <v>431</v>
      </c>
      <c r="Y69" t="s">
        <v>432</v>
      </c>
      <c r="Z69" t="s">
        <v>98</v>
      </c>
      <c r="AC69" t="s">
        <v>52</v>
      </c>
      <c r="AD69" t="s">
        <v>138</v>
      </c>
      <c r="AF69" t="s">
        <v>41</v>
      </c>
      <c r="AG69" t="s">
        <v>256</v>
      </c>
    </row>
    <row r="70" spans="1:34" x14ac:dyDescent="0.2">
      <c r="A70" t="s">
        <v>402</v>
      </c>
      <c r="B70">
        <f t="shared" si="3"/>
        <v>8.5836909871244635E-2</v>
      </c>
      <c r="C70">
        <f t="shared" si="3"/>
        <v>8.5836909871244635E-2</v>
      </c>
      <c r="D70">
        <v>0.90000000000000102</v>
      </c>
      <c r="E70">
        <f t="shared" si="4"/>
        <v>0.10000000000000098</v>
      </c>
      <c r="F70" t="s">
        <v>1102</v>
      </c>
      <c r="G70" t="s">
        <v>50</v>
      </c>
      <c r="H70" t="s">
        <v>92</v>
      </c>
      <c r="I70" t="s">
        <v>93</v>
      </c>
      <c r="J70" t="s">
        <v>94</v>
      </c>
      <c r="K70" t="s">
        <v>48</v>
      </c>
      <c r="L70" t="s">
        <v>95</v>
      </c>
      <c r="M70" t="s">
        <v>96</v>
      </c>
      <c r="N70" t="s">
        <v>260</v>
      </c>
      <c r="O70" t="s">
        <v>48</v>
      </c>
      <c r="P70" t="s">
        <v>435</v>
      </c>
      <c r="V70" t="s">
        <v>50</v>
      </c>
      <c r="X70" t="s">
        <v>93</v>
      </c>
    </row>
    <row r="71" spans="1:34" x14ac:dyDescent="0.2">
      <c r="A71" t="s">
        <v>402</v>
      </c>
      <c r="B71">
        <f t="shared" si="3"/>
        <v>8.5836909871244635E-2</v>
      </c>
      <c r="C71">
        <f t="shared" si="3"/>
        <v>8.5836909871244635E-2</v>
      </c>
      <c r="D71">
        <v>0.80000000000000104</v>
      </c>
      <c r="E71">
        <f t="shared" si="4"/>
        <v>9.9920072216264089E-16</v>
      </c>
      <c r="F71" t="s">
        <v>1102</v>
      </c>
      <c r="G71" t="s">
        <v>436</v>
      </c>
      <c r="H71" t="s">
        <v>437</v>
      </c>
      <c r="I71" t="s">
        <v>68</v>
      </c>
      <c r="J71" t="s">
        <v>438</v>
      </c>
      <c r="K71" t="s">
        <v>439</v>
      </c>
      <c r="L71" t="s">
        <v>223</v>
      </c>
      <c r="M71" t="s">
        <v>440</v>
      </c>
      <c r="N71" t="s">
        <v>441</v>
      </c>
      <c r="O71" t="s">
        <v>41</v>
      </c>
      <c r="P71" t="s">
        <v>48</v>
      </c>
      <c r="Q71" t="s">
        <v>442</v>
      </c>
    </row>
    <row r="72" spans="1:34" x14ac:dyDescent="0.2">
      <c r="A72" t="s">
        <v>402</v>
      </c>
      <c r="B72">
        <f t="shared" si="3"/>
        <v>8.5836909871244635E-2</v>
      </c>
      <c r="C72">
        <f t="shared" si="3"/>
        <v>8.5836909871244635E-2</v>
      </c>
      <c r="D72">
        <v>0.70000000000000095</v>
      </c>
      <c r="E72">
        <f t="shared" si="4"/>
        <v>-9.999999999999909E-2</v>
      </c>
      <c r="F72" t="s">
        <v>1102</v>
      </c>
      <c r="G72" t="s">
        <v>297</v>
      </c>
      <c r="H72" t="s">
        <v>443</v>
      </c>
      <c r="I72" t="s">
        <v>67</v>
      </c>
      <c r="J72" t="s">
        <v>101</v>
      </c>
      <c r="K72" t="s">
        <v>44</v>
      </c>
      <c r="L72" t="s">
        <v>444</v>
      </c>
      <c r="M72" t="s">
        <v>52</v>
      </c>
      <c r="N72" t="s">
        <v>445</v>
      </c>
      <c r="O72" t="s">
        <v>109</v>
      </c>
      <c r="P72" t="s">
        <v>1</v>
      </c>
      <c r="Q72" t="s">
        <v>167</v>
      </c>
      <c r="R72" t="s">
        <v>121</v>
      </c>
      <c r="S72" t="s">
        <v>168</v>
      </c>
    </row>
    <row r="73" spans="1:34" x14ac:dyDescent="0.2">
      <c r="A73" t="s">
        <v>402</v>
      </c>
      <c r="B73">
        <f t="shared" si="3"/>
        <v>8.5836909871244635E-2</v>
      </c>
      <c r="C73">
        <f t="shared" si="3"/>
        <v>8.5836909871244635E-2</v>
      </c>
      <c r="D73">
        <v>0.6</v>
      </c>
      <c r="E73">
        <f t="shared" si="4"/>
        <v>-0.20000000000000007</v>
      </c>
      <c r="F73" t="s">
        <v>1102</v>
      </c>
      <c r="G73" t="s">
        <v>297</v>
      </c>
      <c r="H73" t="s">
        <v>446</v>
      </c>
      <c r="I73" t="s">
        <v>447</v>
      </c>
      <c r="J73" t="s">
        <v>48</v>
      </c>
      <c r="K73" t="s">
        <v>204</v>
      </c>
      <c r="L73" t="s">
        <v>448</v>
      </c>
      <c r="M73" t="s">
        <v>379</v>
      </c>
      <c r="N73" t="s">
        <v>128</v>
      </c>
      <c r="O73" t="s">
        <v>48</v>
      </c>
      <c r="P73" t="s">
        <v>449</v>
      </c>
    </row>
    <row r="74" spans="1:34" x14ac:dyDescent="0.2">
      <c r="A74" t="s">
        <v>402</v>
      </c>
      <c r="B74">
        <f t="shared" si="3"/>
        <v>8.5836909871244635E-2</v>
      </c>
      <c r="C74">
        <f t="shared" si="3"/>
        <v>8.5836909871244635E-2</v>
      </c>
      <c r="D74">
        <v>0.5</v>
      </c>
      <c r="E74">
        <f t="shared" si="4"/>
        <v>-0.30000000000000004</v>
      </c>
      <c r="F74" t="s">
        <v>1102</v>
      </c>
      <c r="G74" t="s">
        <v>72</v>
      </c>
      <c r="H74" t="s">
        <v>450</v>
      </c>
      <c r="I74" t="s">
        <v>451</v>
      </c>
      <c r="J74" t="s">
        <v>423</v>
      </c>
      <c r="K74" t="s">
        <v>109</v>
      </c>
      <c r="L74" t="s">
        <v>41</v>
      </c>
      <c r="M74" t="s">
        <v>48</v>
      </c>
      <c r="N74" t="s">
        <v>55</v>
      </c>
      <c r="O74" t="s">
        <v>452</v>
      </c>
      <c r="P74" t="s">
        <v>453</v>
      </c>
      <c r="Q74" t="s">
        <v>1</v>
      </c>
      <c r="R74" t="s">
        <v>454</v>
      </c>
      <c r="S74" t="s">
        <v>455</v>
      </c>
    </row>
    <row r="75" spans="1:34" x14ac:dyDescent="0.2">
      <c r="A75" t="s">
        <v>402</v>
      </c>
      <c r="B75">
        <f t="shared" si="3"/>
        <v>8.5836909871244635E-2</v>
      </c>
      <c r="C75">
        <f t="shared" si="3"/>
        <v>8.5836909871244635E-2</v>
      </c>
      <c r="D75">
        <v>0.4</v>
      </c>
      <c r="E75">
        <f t="shared" si="4"/>
        <v>-0.4</v>
      </c>
      <c r="F75" t="s">
        <v>1102</v>
      </c>
      <c r="G75" t="s">
        <v>297</v>
      </c>
      <c r="H75" t="s">
        <v>443</v>
      </c>
      <c r="I75" t="s">
        <v>67</v>
      </c>
      <c r="J75" t="s">
        <v>101</v>
      </c>
      <c r="K75" t="s">
        <v>44</v>
      </c>
      <c r="L75" t="s">
        <v>166</v>
      </c>
      <c r="M75" t="s">
        <v>224</v>
      </c>
      <c r="N75" t="s">
        <v>79</v>
      </c>
      <c r="O75" t="s">
        <v>456</v>
      </c>
      <c r="P75" t="s">
        <v>121</v>
      </c>
      <c r="Q75" t="s">
        <v>457</v>
      </c>
      <c r="R75" t="s">
        <v>458</v>
      </c>
      <c r="S75" t="s">
        <v>296</v>
      </c>
    </row>
    <row r="76" spans="1:34" x14ac:dyDescent="0.2">
      <c r="A76" t="s">
        <v>402</v>
      </c>
      <c r="B76">
        <f t="shared" si="3"/>
        <v>8.5836909871244635E-2</v>
      </c>
      <c r="C76">
        <f t="shared" si="3"/>
        <v>8.5836909871244635E-2</v>
      </c>
      <c r="D76">
        <v>0.3</v>
      </c>
      <c r="E76">
        <f t="shared" si="4"/>
        <v>-0.5</v>
      </c>
      <c r="F76" t="s">
        <v>1102</v>
      </c>
      <c r="G76" t="s">
        <v>72</v>
      </c>
      <c r="H76" t="s">
        <v>459</v>
      </c>
      <c r="I76" t="s">
        <v>460</v>
      </c>
      <c r="J76" t="s">
        <v>131</v>
      </c>
      <c r="K76" t="s">
        <v>438</v>
      </c>
      <c r="L76" t="s">
        <v>65</v>
      </c>
      <c r="M76" t="s">
        <v>461</v>
      </c>
      <c r="N76" t="s">
        <v>109</v>
      </c>
      <c r="O76" t="s">
        <v>147</v>
      </c>
      <c r="P76" t="s">
        <v>462</v>
      </c>
      <c r="Q76" t="s">
        <v>48</v>
      </c>
      <c r="R76" t="s">
        <v>463</v>
      </c>
    </row>
    <row r="77" spans="1:34" x14ac:dyDescent="0.2">
      <c r="A77" t="s">
        <v>402</v>
      </c>
      <c r="B77">
        <f t="shared" si="3"/>
        <v>8.5836909871244635E-2</v>
      </c>
      <c r="C77">
        <f t="shared" si="3"/>
        <v>8.5836909871244635E-2</v>
      </c>
      <c r="D77">
        <v>0.2</v>
      </c>
      <c r="E77">
        <f t="shared" si="4"/>
        <v>-0.60000000000000009</v>
      </c>
      <c r="F77" t="s">
        <v>1102</v>
      </c>
      <c r="G77" t="s">
        <v>464</v>
      </c>
      <c r="H77" t="s">
        <v>465</v>
      </c>
      <c r="I77" t="s">
        <v>466</v>
      </c>
      <c r="J77" t="s">
        <v>325</v>
      </c>
      <c r="K77" t="s">
        <v>158</v>
      </c>
      <c r="L77" t="s">
        <v>42</v>
      </c>
      <c r="M77" t="s">
        <v>209</v>
      </c>
      <c r="N77" t="s">
        <v>250</v>
      </c>
      <c r="O77" t="s">
        <v>101</v>
      </c>
      <c r="P77" t="s">
        <v>44</v>
      </c>
      <c r="Q77" t="s">
        <v>112</v>
      </c>
      <c r="R77" t="s">
        <v>175</v>
      </c>
    </row>
    <row r="78" spans="1:34" x14ac:dyDescent="0.2">
      <c r="A78" t="s">
        <v>402</v>
      </c>
      <c r="B78">
        <f t="shared" si="3"/>
        <v>8.5836909871244635E-2</v>
      </c>
      <c r="C78">
        <f t="shared" si="3"/>
        <v>8.5836909871244635E-2</v>
      </c>
      <c r="D78">
        <v>9.9999999999999895E-2</v>
      </c>
      <c r="E78">
        <f t="shared" si="4"/>
        <v>-0.70000000000000018</v>
      </c>
      <c r="F78" t="s">
        <v>1102</v>
      </c>
      <c r="G78" t="s">
        <v>50</v>
      </c>
      <c r="H78" t="s">
        <v>467</v>
      </c>
      <c r="I78" t="s">
        <v>109</v>
      </c>
      <c r="J78" t="s">
        <v>468</v>
      </c>
      <c r="K78" t="s">
        <v>1</v>
      </c>
      <c r="L78" t="s">
        <v>469</v>
      </c>
      <c r="M78" t="s">
        <v>470</v>
      </c>
      <c r="N78" t="s">
        <v>121</v>
      </c>
      <c r="O78" t="s">
        <v>48</v>
      </c>
      <c r="P78" t="s">
        <v>471</v>
      </c>
      <c r="Q78" t="s">
        <v>472</v>
      </c>
    </row>
    <row r="79" spans="1:34" x14ac:dyDescent="0.2">
      <c r="A79" t="s">
        <v>402</v>
      </c>
      <c r="B79">
        <f t="shared" si="3"/>
        <v>8.5836909871244635E-2</v>
      </c>
      <c r="C79">
        <f t="shared" si="3"/>
        <v>8.5836909871244635E-2</v>
      </c>
      <c r="D79">
        <v>0</v>
      </c>
      <c r="E79">
        <f t="shared" si="4"/>
        <v>-0.8</v>
      </c>
      <c r="F79" t="s">
        <v>1102</v>
      </c>
      <c r="G79" t="s">
        <v>473</v>
      </c>
      <c r="H79" t="s">
        <v>75</v>
      </c>
      <c r="I79" t="s">
        <v>474</v>
      </c>
      <c r="J79" t="s">
        <v>140</v>
      </c>
      <c r="K79" t="s">
        <v>260</v>
      </c>
      <c r="L79" t="s">
        <v>475</v>
      </c>
      <c r="M79" t="s">
        <v>476</v>
      </c>
      <c r="N79" t="s">
        <v>245</v>
      </c>
      <c r="O79" t="s">
        <v>48</v>
      </c>
      <c r="P79" t="s">
        <v>477</v>
      </c>
      <c r="Q79" t="s">
        <v>478</v>
      </c>
    </row>
    <row r="80" spans="1:34" x14ac:dyDescent="0.2">
      <c r="A80" t="s">
        <v>402</v>
      </c>
      <c r="B80">
        <f t="shared" si="3"/>
        <v>8.5836909871244635E-2</v>
      </c>
      <c r="C80">
        <f t="shared" si="3"/>
        <v>8.5836909871244635E-2</v>
      </c>
      <c r="D80">
        <v>-0.1</v>
      </c>
      <c r="E80">
        <f t="shared" si="4"/>
        <v>-0.9</v>
      </c>
      <c r="F80" t="s">
        <v>1102</v>
      </c>
      <c r="G80" t="s">
        <v>82</v>
      </c>
      <c r="H80" t="s">
        <v>340</v>
      </c>
      <c r="I80" t="s">
        <v>52</v>
      </c>
      <c r="J80" t="s">
        <v>135</v>
      </c>
      <c r="K80" t="s">
        <v>52</v>
      </c>
      <c r="L80" t="s">
        <v>465</v>
      </c>
      <c r="M80" t="s">
        <v>479</v>
      </c>
      <c r="N80" t="s">
        <v>306</v>
      </c>
      <c r="O80" t="s">
        <v>154</v>
      </c>
      <c r="P80" t="s">
        <v>63</v>
      </c>
      <c r="Q80" t="s">
        <v>75</v>
      </c>
      <c r="R80" t="s">
        <v>480</v>
      </c>
      <c r="S80" t="s">
        <v>403</v>
      </c>
    </row>
    <row r="81" spans="1:34" x14ac:dyDescent="0.2">
      <c r="A81" t="s">
        <v>402</v>
      </c>
      <c r="B81">
        <f t="shared" si="3"/>
        <v>8.5836909871244635E-2</v>
      </c>
      <c r="C81">
        <f t="shared" si="3"/>
        <v>8.5836909871244635E-2</v>
      </c>
      <c r="D81">
        <v>-0.2</v>
      </c>
      <c r="E81">
        <f t="shared" si="4"/>
        <v>-1</v>
      </c>
      <c r="F81" t="s">
        <v>1102</v>
      </c>
      <c r="G81" t="s">
        <v>72</v>
      </c>
      <c r="H81" t="s">
        <v>481</v>
      </c>
      <c r="I81" t="s">
        <v>111</v>
      </c>
      <c r="J81" t="s">
        <v>147</v>
      </c>
      <c r="K81" t="s">
        <v>121</v>
      </c>
      <c r="L81" t="s">
        <v>122</v>
      </c>
      <c r="M81" t="s">
        <v>482</v>
      </c>
      <c r="N81" t="s">
        <v>47</v>
      </c>
      <c r="O81" t="s">
        <v>1</v>
      </c>
      <c r="P81" t="s">
        <v>483</v>
      </c>
      <c r="Q81" t="s">
        <v>121</v>
      </c>
      <c r="R81" t="s">
        <v>484</v>
      </c>
      <c r="S81" t="s">
        <v>485</v>
      </c>
    </row>
    <row r="82" spans="1:34" x14ac:dyDescent="0.2">
      <c r="A82" t="s">
        <v>486</v>
      </c>
      <c r="B82">
        <f>1/20.9</f>
        <v>4.784688995215311E-2</v>
      </c>
      <c r="C82">
        <f>1/20.9</f>
        <v>4.784688995215311E-2</v>
      </c>
      <c r="D82">
        <v>1.7</v>
      </c>
      <c r="E82">
        <f t="shared" si="4"/>
        <v>0.89999999999999991</v>
      </c>
      <c r="F82" t="s">
        <v>1102</v>
      </c>
      <c r="G82" t="s">
        <v>473</v>
      </c>
      <c r="H82" t="s">
        <v>487</v>
      </c>
      <c r="I82" t="s">
        <v>79</v>
      </c>
      <c r="J82" t="s">
        <v>80</v>
      </c>
      <c r="K82" t="s">
        <v>488</v>
      </c>
      <c r="L82" t="s">
        <v>489</v>
      </c>
      <c r="M82" t="s">
        <v>68</v>
      </c>
      <c r="N82" t="s">
        <v>119</v>
      </c>
      <c r="O82" t="s">
        <v>65</v>
      </c>
      <c r="P82" t="s">
        <v>490</v>
      </c>
      <c r="Q82" t="s">
        <v>122</v>
      </c>
      <c r="R82" t="s">
        <v>108</v>
      </c>
      <c r="V82" t="s">
        <v>473</v>
      </c>
      <c r="W82" t="s">
        <v>487</v>
      </c>
      <c r="X82" t="s">
        <v>79</v>
      </c>
      <c r="Y82" t="s">
        <v>80</v>
      </c>
      <c r="Z82" t="s">
        <v>488</v>
      </c>
      <c r="AA82" t="s">
        <v>489</v>
      </c>
      <c r="AB82" t="s">
        <v>68</v>
      </c>
      <c r="AC82" t="s">
        <v>119</v>
      </c>
      <c r="AD82" t="s">
        <v>65</v>
      </c>
      <c r="AE82" t="s">
        <v>490</v>
      </c>
      <c r="AF82" t="s">
        <v>122</v>
      </c>
      <c r="AG82" t="s">
        <v>108</v>
      </c>
    </row>
    <row r="83" spans="1:34" x14ac:dyDescent="0.2">
      <c r="A83" t="s">
        <v>486</v>
      </c>
      <c r="B83">
        <f t="shared" ref="B83:C101" si="5">1/20.9</f>
        <v>4.784688995215311E-2</v>
      </c>
      <c r="C83">
        <f t="shared" si="5"/>
        <v>4.784688995215311E-2</v>
      </c>
      <c r="D83">
        <v>1.6</v>
      </c>
      <c r="E83">
        <f t="shared" si="4"/>
        <v>0.8</v>
      </c>
      <c r="F83" t="s">
        <v>1102</v>
      </c>
      <c r="G83" t="s">
        <v>269</v>
      </c>
      <c r="H83" t="s">
        <v>437</v>
      </c>
      <c r="I83" t="s">
        <v>63</v>
      </c>
      <c r="J83" t="s">
        <v>75</v>
      </c>
      <c r="K83" t="s">
        <v>491</v>
      </c>
      <c r="L83" t="s">
        <v>52</v>
      </c>
      <c r="M83" t="s">
        <v>492</v>
      </c>
      <c r="N83" t="s">
        <v>260</v>
      </c>
      <c r="O83" t="s">
        <v>1</v>
      </c>
      <c r="P83" t="s">
        <v>493</v>
      </c>
      <c r="Q83" t="s">
        <v>121</v>
      </c>
      <c r="R83" t="s">
        <v>494</v>
      </c>
      <c r="V83" t="s">
        <v>269</v>
      </c>
      <c r="W83" t="s">
        <v>437</v>
      </c>
      <c r="X83" t="s">
        <v>63</v>
      </c>
      <c r="Y83" t="s">
        <v>75</v>
      </c>
      <c r="Z83" t="s">
        <v>491</v>
      </c>
      <c r="AA83" t="s">
        <v>52</v>
      </c>
      <c r="AB83" t="s">
        <v>492</v>
      </c>
      <c r="AC83" t="s">
        <v>260</v>
      </c>
      <c r="AD83" t="s">
        <v>1</v>
      </c>
      <c r="AE83" t="s">
        <v>493</v>
      </c>
      <c r="AF83" t="s">
        <v>121</v>
      </c>
      <c r="AG83" t="s">
        <v>494</v>
      </c>
    </row>
    <row r="84" spans="1:34" x14ac:dyDescent="0.2">
      <c r="A84" t="s">
        <v>486</v>
      </c>
      <c r="B84">
        <f t="shared" si="5"/>
        <v>4.784688995215311E-2</v>
      </c>
      <c r="C84">
        <f t="shared" si="5"/>
        <v>4.784688995215311E-2</v>
      </c>
      <c r="D84">
        <v>1.5</v>
      </c>
      <c r="E84">
        <f t="shared" si="4"/>
        <v>0.7</v>
      </c>
      <c r="F84" t="s">
        <v>1102</v>
      </c>
      <c r="G84" t="s">
        <v>50</v>
      </c>
      <c r="H84" t="s">
        <v>75</v>
      </c>
      <c r="I84" t="s">
        <v>474</v>
      </c>
      <c r="J84" t="s">
        <v>140</v>
      </c>
      <c r="K84" t="s">
        <v>260</v>
      </c>
      <c r="L84" t="s">
        <v>475</v>
      </c>
      <c r="M84" t="s">
        <v>476</v>
      </c>
      <c r="N84" t="s">
        <v>245</v>
      </c>
      <c r="O84" t="s">
        <v>98</v>
      </c>
      <c r="P84" t="s">
        <v>495</v>
      </c>
      <c r="Q84" t="s">
        <v>496</v>
      </c>
      <c r="R84" t="s">
        <v>478</v>
      </c>
      <c r="V84" t="s">
        <v>50</v>
      </c>
      <c r="W84" t="s">
        <v>75</v>
      </c>
      <c r="X84" t="s">
        <v>474</v>
      </c>
      <c r="Y84" t="s">
        <v>140</v>
      </c>
      <c r="Z84" t="s">
        <v>260</v>
      </c>
      <c r="AA84" t="s">
        <v>475</v>
      </c>
      <c r="AB84" t="s">
        <v>476</v>
      </c>
      <c r="AC84" t="s">
        <v>245</v>
      </c>
      <c r="AD84" t="s">
        <v>98</v>
      </c>
      <c r="AF84" t="s">
        <v>496</v>
      </c>
    </row>
    <row r="85" spans="1:34" x14ac:dyDescent="0.2">
      <c r="A85" t="s">
        <v>486</v>
      </c>
      <c r="B85">
        <f t="shared" si="5"/>
        <v>4.784688995215311E-2</v>
      </c>
      <c r="C85">
        <f t="shared" si="5"/>
        <v>4.784688995215311E-2</v>
      </c>
      <c r="D85">
        <v>1.4</v>
      </c>
      <c r="E85">
        <f t="shared" si="4"/>
        <v>0.59999999999999987</v>
      </c>
      <c r="F85" t="s">
        <v>1102</v>
      </c>
      <c r="G85" t="s">
        <v>318</v>
      </c>
      <c r="H85" t="s">
        <v>497</v>
      </c>
      <c r="I85" t="s">
        <v>498</v>
      </c>
      <c r="J85" t="s">
        <v>496</v>
      </c>
      <c r="K85" t="s">
        <v>52</v>
      </c>
      <c r="L85" t="s">
        <v>54</v>
      </c>
      <c r="M85" t="s">
        <v>1</v>
      </c>
      <c r="N85" t="s">
        <v>499</v>
      </c>
      <c r="O85" t="s">
        <v>500</v>
      </c>
      <c r="P85" t="s">
        <v>52</v>
      </c>
      <c r="Q85" t="s">
        <v>48</v>
      </c>
      <c r="R85" t="s">
        <v>501</v>
      </c>
      <c r="S85" t="s">
        <v>502</v>
      </c>
      <c r="V85" t="s">
        <v>318</v>
      </c>
      <c r="W85" t="s">
        <v>497</v>
      </c>
      <c r="X85" t="s">
        <v>498</v>
      </c>
      <c r="Y85" t="s">
        <v>496</v>
      </c>
      <c r="Z85" t="s">
        <v>52</v>
      </c>
      <c r="AA85" t="s">
        <v>54</v>
      </c>
      <c r="AB85" t="s">
        <v>1</v>
      </c>
      <c r="AC85" t="s">
        <v>499</v>
      </c>
      <c r="AD85" t="s">
        <v>500</v>
      </c>
      <c r="AE85" t="s">
        <v>52</v>
      </c>
      <c r="AF85" t="s">
        <v>48</v>
      </c>
      <c r="AG85" t="s">
        <v>501</v>
      </c>
      <c r="AH85" t="s">
        <v>502</v>
      </c>
    </row>
    <row r="86" spans="1:34" x14ac:dyDescent="0.2">
      <c r="A86" t="s">
        <v>486</v>
      </c>
      <c r="B86">
        <f t="shared" si="5"/>
        <v>4.784688995215311E-2</v>
      </c>
      <c r="C86">
        <f t="shared" si="5"/>
        <v>4.784688995215311E-2</v>
      </c>
      <c r="D86">
        <v>1.3</v>
      </c>
      <c r="E86">
        <f t="shared" si="4"/>
        <v>0.5</v>
      </c>
      <c r="F86" t="s">
        <v>1102</v>
      </c>
      <c r="G86" t="s">
        <v>72</v>
      </c>
      <c r="H86" t="s">
        <v>86</v>
      </c>
      <c r="I86" t="s">
        <v>503</v>
      </c>
      <c r="J86" t="s">
        <v>64</v>
      </c>
      <c r="K86" t="s">
        <v>504</v>
      </c>
      <c r="L86" t="s">
        <v>504</v>
      </c>
      <c r="M86" t="s">
        <v>505</v>
      </c>
      <c r="N86" t="s">
        <v>506</v>
      </c>
      <c r="O86" t="s">
        <v>154</v>
      </c>
      <c r="P86" t="s">
        <v>416</v>
      </c>
      <c r="Q86" t="s">
        <v>507</v>
      </c>
      <c r="R86" t="s">
        <v>342</v>
      </c>
      <c r="V86" t="s">
        <v>72</v>
      </c>
    </row>
    <row r="87" spans="1:34" x14ac:dyDescent="0.2">
      <c r="A87" t="s">
        <v>486</v>
      </c>
      <c r="B87">
        <f t="shared" si="5"/>
        <v>4.784688995215311E-2</v>
      </c>
      <c r="C87">
        <f t="shared" si="5"/>
        <v>4.784688995215311E-2</v>
      </c>
      <c r="D87">
        <v>1.2</v>
      </c>
      <c r="E87">
        <f t="shared" si="4"/>
        <v>0.39999999999999991</v>
      </c>
      <c r="F87" t="s">
        <v>1102</v>
      </c>
      <c r="G87" t="s">
        <v>72</v>
      </c>
      <c r="H87" t="s">
        <v>235</v>
      </c>
      <c r="I87" t="s">
        <v>340</v>
      </c>
      <c r="J87" t="s">
        <v>48</v>
      </c>
      <c r="K87" t="s">
        <v>237</v>
      </c>
      <c r="L87" t="s">
        <v>52</v>
      </c>
      <c r="M87" t="s">
        <v>508</v>
      </c>
      <c r="N87" t="s">
        <v>238</v>
      </c>
      <c r="O87" t="s">
        <v>52</v>
      </c>
      <c r="P87" t="s">
        <v>239</v>
      </c>
      <c r="Q87" t="s">
        <v>1</v>
      </c>
      <c r="R87" t="s">
        <v>509</v>
      </c>
    </row>
    <row r="88" spans="1:34" x14ac:dyDescent="0.2">
      <c r="A88" t="s">
        <v>486</v>
      </c>
      <c r="B88">
        <f t="shared" si="5"/>
        <v>4.784688995215311E-2</v>
      </c>
      <c r="C88">
        <f t="shared" si="5"/>
        <v>4.784688995215311E-2</v>
      </c>
      <c r="D88">
        <v>1.1000000000000001</v>
      </c>
      <c r="E88">
        <f t="shared" si="4"/>
        <v>0.30000000000000004</v>
      </c>
      <c r="F88" t="s">
        <v>1102</v>
      </c>
      <c r="G88" t="s">
        <v>182</v>
      </c>
      <c r="H88" t="s">
        <v>510</v>
      </c>
      <c r="I88" t="s">
        <v>511</v>
      </c>
      <c r="J88" t="s">
        <v>1</v>
      </c>
      <c r="K88" t="s">
        <v>293</v>
      </c>
      <c r="L88" t="s">
        <v>512</v>
      </c>
      <c r="M88" t="s">
        <v>47</v>
      </c>
      <c r="N88" t="s">
        <v>513</v>
      </c>
      <c r="O88" t="s">
        <v>57</v>
      </c>
      <c r="P88" t="s">
        <v>514</v>
      </c>
    </row>
    <row r="89" spans="1:34" x14ac:dyDescent="0.2">
      <c r="A89" t="s">
        <v>486</v>
      </c>
      <c r="B89">
        <f t="shared" si="5"/>
        <v>4.784688995215311E-2</v>
      </c>
      <c r="C89">
        <f t="shared" si="5"/>
        <v>4.784688995215311E-2</v>
      </c>
      <c r="D89">
        <v>1</v>
      </c>
      <c r="E89">
        <f t="shared" si="4"/>
        <v>0.19999999999999996</v>
      </c>
      <c r="F89" t="s">
        <v>1102</v>
      </c>
      <c r="G89" t="s">
        <v>473</v>
      </c>
      <c r="H89" t="s">
        <v>515</v>
      </c>
      <c r="I89" t="s">
        <v>1</v>
      </c>
      <c r="J89" t="s">
        <v>341</v>
      </c>
      <c r="K89" t="s">
        <v>121</v>
      </c>
      <c r="L89" t="s">
        <v>516</v>
      </c>
      <c r="M89" t="s">
        <v>52</v>
      </c>
      <c r="N89" t="s">
        <v>122</v>
      </c>
      <c r="O89" t="s">
        <v>319</v>
      </c>
      <c r="P89" t="s">
        <v>245</v>
      </c>
      <c r="Q89" t="s">
        <v>517</v>
      </c>
      <c r="R89" t="s">
        <v>52</v>
      </c>
      <c r="S89" t="s">
        <v>518</v>
      </c>
    </row>
    <row r="90" spans="1:34" x14ac:dyDescent="0.2">
      <c r="A90" t="s">
        <v>486</v>
      </c>
      <c r="B90">
        <f t="shared" si="5"/>
        <v>4.784688995215311E-2</v>
      </c>
      <c r="C90">
        <f t="shared" si="5"/>
        <v>4.784688995215311E-2</v>
      </c>
      <c r="D90">
        <v>0.90000000000000102</v>
      </c>
      <c r="E90">
        <f t="shared" si="4"/>
        <v>0.10000000000000098</v>
      </c>
      <c r="F90" t="s">
        <v>1102</v>
      </c>
      <c r="G90" t="s">
        <v>269</v>
      </c>
      <c r="H90" t="s">
        <v>437</v>
      </c>
      <c r="I90" t="s">
        <v>63</v>
      </c>
      <c r="J90" t="s">
        <v>75</v>
      </c>
      <c r="K90" t="s">
        <v>519</v>
      </c>
      <c r="L90" t="s">
        <v>154</v>
      </c>
      <c r="M90" t="s">
        <v>143</v>
      </c>
      <c r="N90" t="s">
        <v>69</v>
      </c>
      <c r="O90" t="s">
        <v>480</v>
      </c>
      <c r="P90" t="s">
        <v>520</v>
      </c>
      <c r="Q90" t="s">
        <v>52</v>
      </c>
      <c r="R90" t="s">
        <v>421</v>
      </c>
    </row>
    <row r="91" spans="1:34" x14ac:dyDescent="0.2">
      <c r="A91" t="s">
        <v>486</v>
      </c>
      <c r="B91">
        <f t="shared" si="5"/>
        <v>4.784688995215311E-2</v>
      </c>
      <c r="C91">
        <f t="shared" si="5"/>
        <v>4.784688995215311E-2</v>
      </c>
      <c r="D91">
        <v>0.80000000000000104</v>
      </c>
      <c r="E91">
        <f t="shared" si="4"/>
        <v>9.9920072216264089E-16</v>
      </c>
      <c r="F91" t="s">
        <v>1102</v>
      </c>
      <c r="G91" t="s">
        <v>210</v>
      </c>
      <c r="H91" t="s">
        <v>416</v>
      </c>
      <c r="I91" t="s">
        <v>258</v>
      </c>
      <c r="J91" t="s">
        <v>246</v>
      </c>
      <c r="K91" t="s">
        <v>68</v>
      </c>
      <c r="L91" t="s">
        <v>193</v>
      </c>
      <c r="M91" t="s">
        <v>340</v>
      </c>
      <c r="N91" t="s">
        <v>521</v>
      </c>
      <c r="O91" t="s">
        <v>124</v>
      </c>
      <c r="P91" t="s">
        <v>522</v>
      </c>
      <c r="Q91" t="s">
        <v>126</v>
      </c>
    </row>
    <row r="92" spans="1:34" x14ac:dyDescent="0.2">
      <c r="A92" t="s">
        <v>486</v>
      </c>
      <c r="B92">
        <f t="shared" si="5"/>
        <v>4.784688995215311E-2</v>
      </c>
      <c r="C92">
        <f t="shared" si="5"/>
        <v>4.784688995215311E-2</v>
      </c>
      <c r="D92">
        <v>0.70000000000000095</v>
      </c>
      <c r="E92">
        <f t="shared" si="4"/>
        <v>-9.999999999999909E-2</v>
      </c>
      <c r="F92" t="s">
        <v>1102</v>
      </c>
      <c r="G92" t="s">
        <v>297</v>
      </c>
      <c r="H92" t="s">
        <v>443</v>
      </c>
      <c r="I92" t="s">
        <v>67</v>
      </c>
      <c r="J92" t="s">
        <v>101</v>
      </c>
      <c r="K92" t="s">
        <v>44</v>
      </c>
      <c r="L92" t="s">
        <v>45</v>
      </c>
      <c r="M92" t="s">
        <v>523</v>
      </c>
      <c r="N92" t="s">
        <v>52</v>
      </c>
      <c r="O92" t="s">
        <v>524</v>
      </c>
      <c r="P92" t="s">
        <v>48</v>
      </c>
      <c r="Q92" t="s">
        <v>525</v>
      </c>
      <c r="R92" t="s">
        <v>52</v>
      </c>
      <c r="S92" t="s">
        <v>186</v>
      </c>
      <c r="T92" t="s">
        <v>235</v>
      </c>
    </row>
    <row r="93" spans="1:34" x14ac:dyDescent="0.2">
      <c r="A93" t="s">
        <v>486</v>
      </c>
      <c r="B93">
        <f t="shared" si="5"/>
        <v>4.784688995215311E-2</v>
      </c>
      <c r="C93">
        <f t="shared" si="5"/>
        <v>4.784688995215311E-2</v>
      </c>
      <c r="D93">
        <v>0.6</v>
      </c>
      <c r="E93">
        <f t="shared" si="4"/>
        <v>-0.20000000000000007</v>
      </c>
      <c r="F93" t="s">
        <v>1102</v>
      </c>
      <c r="G93" t="s">
        <v>526</v>
      </c>
      <c r="H93" t="s">
        <v>68</v>
      </c>
      <c r="I93" t="s">
        <v>144</v>
      </c>
      <c r="J93" t="s">
        <v>268</v>
      </c>
      <c r="K93" t="s">
        <v>147</v>
      </c>
      <c r="L93" t="s">
        <v>68</v>
      </c>
      <c r="M93" t="s">
        <v>119</v>
      </c>
      <c r="N93" t="s">
        <v>52</v>
      </c>
      <c r="O93" t="s">
        <v>113</v>
      </c>
      <c r="P93" t="s">
        <v>77</v>
      </c>
      <c r="Q93" t="s">
        <v>85</v>
      </c>
      <c r="R93" t="s">
        <v>246</v>
      </c>
      <c r="S93" t="s">
        <v>527</v>
      </c>
    </row>
    <row r="94" spans="1:34" x14ac:dyDescent="0.2">
      <c r="A94" t="s">
        <v>486</v>
      </c>
      <c r="B94">
        <f t="shared" si="5"/>
        <v>4.784688995215311E-2</v>
      </c>
      <c r="C94">
        <f t="shared" si="5"/>
        <v>4.784688995215311E-2</v>
      </c>
      <c r="D94">
        <v>0.5</v>
      </c>
      <c r="E94">
        <f t="shared" si="4"/>
        <v>-0.30000000000000004</v>
      </c>
      <c r="F94" t="s">
        <v>1102</v>
      </c>
      <c r="G94" t="s">
        <v>72</v>
      </c>
      <c r="H94" t="s">
        <v>78</v>
      </c>
      <c r="I94" t="s">
        <v>164</v>
      </c>
      <c r="J94" t="s">
        <v>143</v>
      </c>
      <c r="K94" t="s">
        <v>165</v>
      </c>
      <c r="L94" t="s">
        <v>52</v>
      </c>
      <c r="M94" t="s">
        <v>166</v>
      </c>
      <c r="N94" t="s">
        <v>75</v>
      </c>
      <c r="O94" t="s">
        <v>1</v>
      </c>
      <c r="P94" t="s">
        <v>528</v>
      </c>
      <c r="Q94" t="s">
        <v>121</v>
      </c>
      <c r="R94" t="s">
        <v>529</v>
      </c>
    </row>
    <row r="95" spans="1:34" x14ac:dyDescent="0.2">
      <c r="A95" t="s">
        <v>486</v>
      </c>
      <c r="B95">
        <f t="shared" si="5"/>
        <v>4.784688995215311E-2</v>
      </c>
      <c r="C95">
        <f t="shared" si="5"/>
        <v>4.784688995215311E-2</v>
      </c>
      <c r="D95">
        <v>0.4</v>
      </c>
      <c r="E95">
        <f t="shared" si="4"/>
        <v>-0.4</v>
      </c>
      <c r="F95" t="s">
        <v>1102</v>
      </c>
      <c r="G95" t="s">
        <v>297</v>
      </c>
      <c r="H95" t="s">
        <v>443</v>
      </c>
      <c r="I95" t="s">
        <v>67</v>
      </c>
      <c r="J95" t="s">
        <v>101</v>
      </c>
      <c r="K95" t="s">
        <v>44</v>
      </c>
      <c r="L95" t="s">
        <v>166</v>
      </c>
      <c r="M95" t="s">
        <v>224</v>
      </c>
      <c r="N95" t="s">
        <v>530</v>
      </c>
      <c r="O95" t="s">
        <v>67</v>
      </c>
      <c r="P95" t="s">
        <v>531</v>
      </c>
      <c r="Q95" t="s">
        <v>532</v>
      </c>
    </row>
    <row r="96" spans="1:34" x14ac:dyDescent="0.2">
      <c r="A96" t="s">
        <v>486</v>
      </c>
      <c r="B96">
        <f t="shared" si="5"/>
        <v>4.784688995215311E-2</v>
      </c>
      <c r="C96">
        <f t="shared" si="5"/>
        <v>4.784688995215311E-2</v>
      </c>
      <c r="D96">
        <v>0.3</v>
      </c>
      <c r="E96">
        <f t="shared" si="4"/>
        <v>-0.5</v>
      </c>
      <c r="F96" t="s">
        <v>1102</v>
      </c>
      <c r="G96" t="s">
        <v>82</v>
      </c>
      <c r="H96" t="s">
        <v>64</v>
      </c>
      <c r="I96" t="s">
        <v>65</v>
      </c>
      <c r="J96" t="s">
        <v>223</v>
      </c>
      <c r="K96" t="s">
        <v>48</v>
      </c>
      <c r="L96" t="s">
        <v>533</v>
      </c>
      <c r="M96" t="s">
        <v>534</v>
      </c>
      <c r="N96" t="s">
        <v>535</v>
      </c>
      <c r="O96" t="s">
        <v>536</v>
      </c>
      <c r="P96" t="s">
        <v>48</v>
      </c>
      <c r="Q96" t="s">
        <v>308</v>
      </c>
      <c r="R96" t="s">
        <v>537</v>
      </c>
    </row>
    <row r="97" spans="1:30" x14ac:dyDescent="0.2">
      <c r="A97" t="s">
        <v>486</v>
      </c>
      <c r="B97">
        <f t="shared" si="5"/>
        <v>4.784688995215311E-2</v>
      </c>
      <c r="C97">
        <f t="shared" si="5"/>
        <v>4.784688995215311E-2</v>
      </c>
      <c r="D97">
        <v>0.2</v>
      </c>
      <c r="E97">
        <f t="shared" si="4"/>
        <v>-0.60000000000000009</v>
      </c>
      <c r="F97" t="s">
        <v>1102</v>
      </c>
      <c r="G97" t="s">
        <v>297</v>
      </c>
      <c r="H97" t="s">
        <v>538</v>
      </c>
      <c r="I97" t="s">
        <v>453</v>
      </c>
      <c r="J97" t="s">
        <v>1</v>
      </c>
      <c r="K97" t="s">
        <v>343</v>
      </c>
      <c r="L97" t="s">
        <v>306</v>
      </c>
      <c r="M97" t="s">
        <v>140</v>
      </c>
      <c r="N97" t="s">
        <v>186</v>
      </c>
      <c r="O97" t="s">
        <v>539</v>
      </c>
      <c r="P97" t="s">
        <v>57</v>
      </c>
      <c r="Q97" t="s">
        <v>303</v>
      </c>
      <c r="R97" t="s">
        <v>52</v>
      </c>
      <c r="S97" t="s">
        <v>540</v>
      </c>
    </row>
    <row r="98" spans="1:30" x14ac:dyDescent="0.2">
      <c r="A98" t="s">
        <v>486</v>
      </c>
      <c r="B98">
        <f t="shared" si="5"/>
        <v>4.784688995215311E-2</v>
      </c>
      <c r="C98">
        <f t="shared" si="5"/>
        <v>4.784688995215311E-2</v>
      </c>
      <c r="D98">
        <v>9.9999999999999895E-2</v>
      </c>
      <c r="E98">
        <f t="shared" si="4"/>
        <v>-0.70000000000000018</v>
      </c>
      <c r="F98" t="s">
        <v>1102</v>
      </c>
      <c r="G98" t="s">
        <v>541</v>
      </c>
      <c r="H98" t="s">
        <v>542</v>
      </c>
      <c r="I98" t="s">
        <v>102</v>
      </c>
      <c r="J98" t="s">
        <v>480</v>
      </c>
      <c r="K98" t="s">
        <v>543</v>
      </c>
      <c r="L98" t="s">
        <v>40</v>
      </c>
      <c r="M98" t="s">
        <v>41</v>
      </c>
      <c r="N98" t="s">
        <v>48</v>
      </c>
      <c r="O98" t="s">
        <v>544</v>
      </c>
      <c r="P98" t="s">
        <v>63</v>
      </c>
      <c r="Q98" t="s">
        <v>357</v>
      </c>
      <c r="R98" t="s">
        <v>480</v>
      </c>
      <c r="S98" t="s">
        <v>545</v>
      </c>
    </row>
    <row r="99" spans="1:30" x14ac:dyDescent="0.2">
      <c r="A99" t="s">
        <v>486</v>
      </c>
      <c r="B99">
        <f t="shared" si="5"/>
        <v>4.784688995215311E-2</v>
      </c>
      <c r="C99">
        <f t="shared" si="5"/>
        <v>4.784688995215311E-2</v>
      </c>
      <c r="D99">
        <v>0</v>
      </c>
      <c r="E99">
        <f t="shared" si="4"/>
        <v>-0.8</v>
      </c>
      <c r="F99" t="s">
        <v>1102</v>
      </c>
      <c r="G99" t="s">
        <v>297</v>
      </c>
      <c r="H99" t="s">
        <v>437</v>
      </c>
      <c r="I99" t="s">
        <v>546</v>
      </c>
      <c r="J99" t="s">
        <v>119</v>
      </c>
      <c r="K99" t="s">
        <v>76</v>
      </c>
      <c r="L99" t="s">
        <v>547</v>
      </c>
      <c r="M99" t="s">
        <v>41</v>
      </c>
      <c r="N99" t="s">
        <v>186</v>
      </c>
      <c r="O99" t="s">
        <v>233</v>
      </c>
      <c r="P99" t="s">
        <v>94</v>
      </c>
      <c r="Q99" t="s">
        <v>1</v>
      </c>
      <c r="R99" t="s">
        <v>548</v>
      </c>
      <c r="S99" t="s">
        <v>549</v>
      </c>
    </row>
    <row r="100" spans="1:30" x14ac:dyDescent="0.2">
      <c r="A100" t="s">
        <v>486</v>
      </c>
      <c r="B100">
        <f t="shared" si="5"/>
        <v>4.784688995215311E-2</v>
      </c>
      <c r="C100">
        <f t="shared" si="5"/>
        <v>4.784688995215311E-2</v>
      </c>
      <c r="D100">
        <v>-0.1</v>
      </c>
      <c r="E100">
        <f t="shared" si="4"/>
        <v>-0.9</v>
      </c>
      <c r="F100" t="s">
        <v>1102</v>
      </c>
      <c r="G100" t="s">
        <v>72</v>
      </c>
      <c r="H100" t="s">
        <v>550</v>
      </c>
      <c r="I100" t="s">
        <v>51</v>
      </c>
      <c r="J100" t="s">
        <v>289</v>
      </c>
      <c r="K100" t="s">
        <v>145</v>
      </c>
      <c r="L100" t="s">
        <v>245</v>
      </c>
      <c r="M100" t="s">
        <v>48</v>
      </c>
      <c r="N100" t="s">
        <v>551</v>
      </c>
      <c r="O100" t="s">
        <v>552</v>
      </c>
      <c r="P100" t="s">
        <v>111</v>
      </c>
      <c r="Q100" t="s">
        <v>158</v>
      </c>
    </row>
    <row r="101" spans="1:30" x14ac:dyDescent="0.2">
      <c r="A101" t="s">
        <v>486</v>
      </c>
      <c r="B101">
        <f t="shared" si="5"/>
        <v>4.784688995215311E-2</v>
      </c>
      <c r="C101">
        <f t="shared" si="5"/>
        <v>4.784688995215311E-2</v>
      </c>
      <c r="D101">
        <v>-0.2</v>
      </c>
      <c r="E101">
        <f t="shared" si="4"/>
        <v>-1</v>
      </c>
      <c r="F101" t="s">
        <v>1102</v>
      </c>
      <c r="G101" t="s">
        <v>297</v>
      </c>
      <c r="H101" t="s">
        <v>415</v>
      </c>
      <c r="I101" t="s">
        <v>67</v>
      </c>
      <c r="J101" t="s">
        <v>68</v>
      </c>
      <c r="K101" t="s">
        <v>44</v>
      </c>
      <c r="L101" t="s">
        <v>194</v>
      </c>
      <c r="M101" t="s">
        <v>278</v>
      </c>
      <c r="N101" t="s">
        <v>553</v>
      </c>
      <c r="O101" t="s">
        <v>48</v>
      </c>
      <c r="P101" t="s">
        <v>554</v>
      </c>
      <c r="Q101" t="s">
        <v>555</v>
      </c>
      <c r="R101" t="s">
        <v>134</v>
      </c>
    </row>
    <row r="102" spans="1:30" x14ac:dyDescent="0.2">
      <c r="A102" t="s">
        <v>556</v>
      </c>
      <c r="B102">
        <f>1/36.78</f>
        <v>2.7188689505165849E-2</v>
      </c>
      <c r="C102">
        <f>1/36.78</f>
        <v>2.7188689505165849E-2</v>
      </c>
      <c r="D102">
        <v>1.7</v>
      </c>
      <c r="E102">
        <f t="shared" si="4"/>
        <v>0.89999999999999991</v>
      </c>
      <c r="F102" t="s">
        <v>1102</v>
      </c>
      <c r="G102" t="s">
        <v>72</v>
      </c>
      <c r="H102" t="s">
        <v>550</v>
      </c>
      <c r="I102" t="s">
        <v>51</v>
      </c>
      <c r="J102" t="s">
        <v>557</v>
      </c>
      <c r="K102" t="s">
        <v>41</v>
      </c>
      <c r="L102" t="s">
        <v>48</v>
      </c>
      <c r="M102" t="s">
        <v>225</v>
      </c>
      <c r="N102" t="s">
        <v>121</v>
      </c>
      <c r="O102" t="s">
        <v>48</v>
      </c>
      <c r="P102" t="s">
        <v>558</v>
      </c>
      <c r="Q102" t="s">
        <v>552</v>
      </c>
      <c r="V102" t="s">
        <v>72</v>
      </c>
      <c r="W102" t="s">
        <v>550</v>
      </c>
      <c r="AD102" t="s">
        <v>48</v>
      </c>
    </row>
    <row r="103" spans="1:30" x14ac:dyDescent="0.2">
      <c r="A103" t="s">
        <v>556</v>
      </c>
      <c r="B103">
        <f t="shared" ref="B103:C121" si="6">1/36.78</f>
        <v>2.7188689505165849E-2</v>
      </c>
      <c r="C103">
        <f t="shared" si="6"/>
        <v>2.7188689505165849E-2</v>
      </c>
      <c r="D103">
        <v>1.6</v>
      </c>
      <c r="E103">
        <f t="shared" si="4"/>
        <v>0.8</v>
      </c>
      <c r="F103" t="s">
        <v>1102</v>
      </c>
      <c r="G103" t="s">
        <v>559</v>
      </c>
      <c r="H103" t="s">
        <v>63</v>
      </c>
      <c r="I103" t="s">
        <v>151</v>
      </c>
      <c r="J103" t="s">
        <v>205</v>
      </c>
      <c r="K103" t="s">
        <v>52</v>
      </c>
      <c r="L103" t="s">
        <v>500</v>
      </c>
      <c r="M103" t="s">
        <v>465</v>
      </c>
      <c r="N103" t="s">
        <v>560</v>
      </c>
      <c r="O103" t="s">
        <v>174</v>
      </c>
      <c r="P103" t="s">
        <v>52</v>
      </c>
      <c r="Q103" t="s">
        <v>48</v>
      </c>
      <c r="R103" t="s">
        <v>561</v>
      </c>
    </row>
    <row r="104" spans="1:30" x14ac:dyDescent="0.2">
      <c r="A104" t="s">
        <v>556</v>
      </c>
      <c r="B104">
        <f t="shared" si="6"/>
        <v>2.7188689505165849E-2</v>
      </c>
      <c r="C104">
        <f t="shared" si="6"/>
        <v>2.7188689505165849E-2</v>
      </c>
      <c r="D104">
        <v>1.5</v>
      </c>
      <c r="E104">
        <f t="shared" si="4"/>
        <v>0.7</v>
      </c>
      <c r="F104" t="s">
        <v>1102</v>
      </c>
      <c r="G104" t="s">
        <v>473</v>
      </c>
      <c r="H104" t="s">
        <v>144</v>
      </c>
      <c r="I104" t="s">
        <v>65</v>
      </c>
      <c r="J104" t="s">
        <v>562</v>
      </c>
      <c r="K104" t="s">
        <v>41</v>
      </c>
      <c r="L104" t="s">
        <v>48</v>
      </c>
      <c r="M104" t="s">
        <v>419</v>
      </c>
      <c r="N104" t="s">
        <v>376</v>
      </c>
      <c r="O104" t="s">
        <v>94</v>
      </c>
      <c r="P104" t="s">
        <v>48</v>
      </c>
      <c r="Q104" t="s">
        <v>285</v>
      </c>
      <c r="R104" t="s">
        <v>563</v>
      </c>
      <c r="S104" t="s">
        <v>564</v>
      </c>
    </row>
    <row r="105" spans="1:30" x14ac:dyDescent="0.2">
      <c r="A105" t="s">
        <v>556</v>
      </c>
      <c r="B105">
        <f t="shared" si="6"/>
        <v>2.7188689505165849E-2</v>
      </c>
      <c r="C105">
        <f t="shared" si="6"/>
        <v>2.7188689505165849E-2</v>
      </c>
      <c r="D105">
        <v>1.4</v>
      </c>
      <c r="E105">
        <f t="shared" si="4"/>
        <v>0.59999999999999987</v>
      </c>
      <c r="F105" t="s">
        <v>1102</v>
      </c>
      <c r="G105" t="s">
        <v>297</v>
      </c>
      <c r="H105" t="s">
        <v>538</v>
      </c>
      <c r="I105" t="s">
        <v>65</v>
      </c>
      <c r="J105" t="s">
        <v>565</v>
      </c>
      <c r="K105" t="s">
        <v>52</v>
      </c>
      <c r="L105" t="s">
        <v>566</v>
      </c>
      <c r="M105" t="s">
        <v>408</v>
      </c>
      <c r="N105" t="s">
        <v>56</v>
      </c>
      <c r="O105" t="s">
        <v>567</v>
      </c>
      <c r="P105" t="s">
        <v>140</v>
      </c>
      <c r="Q105" t="s">
        <v>568</v>
      </c>
      <c r="R105" t="s">
        <v>569</v>
      </c>
    </row>
    <row r="106" spans="1:30" x14ac:dyDescent="0.2">
      <c r="A106" t="s">
        <v>556</v>
      </c>
      <c r="B106">
        <f t="shared" si="6"/>
        <v>2.7188689505165849E-2</v>
      </c>
      <c r="C106">
        <f t="shared" si="6"/>
        <v>2.7188689505165849E-2</v>
      </c>
      <c r="D106">
        <v>1.3</v>
      </c>
      <c r="E106">
        <f t="shared" si="4"/>
        <v>0.5</v>
      </c>
      <c r="F106" t="s">
        <v>1102</v>
      </c>
      <c r="G106" t="s">
        <v>570</v>
      </c>
      <c r="H106" t="s">
        <v>246</v>
      </c>
      <c r="I106" t="s">
        <v>143</v>
      </c>
      <c r="J106" t="s">
        <v>119</v>
      </c>
      <c r="K106" t="s">
        <v>571</v>
      </c>
      <c r="L106" t="s">
        <v>572</v>
      </c>
      <c r="M106" t="s">
        <v>57</v>
      </c>
      <c r="N106" t="s">
        <v>1</v>
      </c>
      <c r="O106" t="s">
        <v>293</v>
      </c>
      <c r="P106" t="s">
        <v>528</v>
      </c>
      <c r="Q106" t="s">
        <v>121</v>
      </c>
      <c r="R106" t="s">
        <v>573</v>
      </c>
    </row>
    <row r="107" spans="1:30" x14ac:dyDescent="0.2">
      <c r="A107" t="s">
        <v>556</v>
      </c>
      <c r="B107">
        <f t="shared" si="6"/>
        <v>2.7188689505165849E-2</v>
      </c>
      <c r="C107">
        <f t="shared" si="6"/>
        <v>2.7188689505165849E-2</v>
      </c>
      <c r="D107">
        <v>1.2</v>
      </c>
      <c r="E107">
        <f t="shared" si="4"/>
        <v>0.39999999999999991</v>
      </c>
      <c r="F107" t="s">
        <v>1102</v>
      </c>
      <c r="G107" t="s">
        <v>190</v>
      </c>
      <c r="H107" t="s">
        <v>191</v>
      </c>
      <c r="I107" t="s">
        <v>192</v>
      </c>
      <c r="J107" t="s">
        <v>68</v>
      </c>
      <c r="K107" t="s">
        <v>193</v>
      </c>
      <c r="L107" t="s">
        <v>194</v>
      </c>
      <c r="M107" t="s">
        <v>52</v>
      </c>
      <c r="N107" t="s">
        <v>195</v>
      </c>
      <c r="O107" t="s">
        <v>196</v>
      </c>
      <c r="P107" t="s">
        <v>106</v>
      </c>
      <c r="Q107" t="s">
        <v>574</v>
      </c>
      <c r="R107" t="s">
        <v>158</v>
      </c>
      <c r="S107" t="s">
        <v>48</v>
      </c>
      <c r="T107" t="s">
        <v>575</v>
      </c>
    </row>
    <row r="108" spans="1:30" x14ac:dyDescent="0.2">
      <c r="A108" t="s">
        <v>556</v>
      </c>
      <c r="B108">
        <f t="shared" si="6"/>
        <v>2.7188689505165849E-2</v>
      </c>
      <c r="C108">
        <f t="shared" si="6"/>
        <v>2.7188689505165849E-2</v>
      </c>
      <c r="D108">
        <v>1.1000000000000001</v>
      </c>
      <c r="E108">
        <f t="shared" si="4"/>
        <v>0.30000000000000004</v>
      </c>
      <c r="F108" t="s">
        <v>1102</v>
      </c>
      <c r="G108" t="s">
        <v>50</v>
      </c>
      <c r="H108" t="s">
        <v>576</v>
      </c>
      <c r="I108" t="s">
        <v>577</v>
      </c>
      <c r="J108" t="s">
        <v>578</v>
      </c>
      <c r="K108" t="s">
        <v>94</v>
      </c>
      <c r="L108" t="s">
        <v>131</v>
      </c>
      <c r="M108" t="s">
        <v>281</v>
      </c>
      <c r="N108" t="s">
        <v>48</v>
      </c>
      <c r="O108" t="s">
        <v>499</v>
      </c>
      <c r="P108" t="s">
        <v>52</v>
      </c>
      <c r="Q108" t="s">
        <v>85</v>
      </c>
      <c r="R108" t="s">
        <v>212</v>
      </c>
    </row>
    <row r="109" spans="1:30" x14ac:dyDescent="0.2">
      <c r="A109" t="s">
        <v>556</v>
      </c>
      <c r="B109">
        <f t="shared" si="6"/>
        <v>2.7188689505165849E-2</v>
      </c>
      <c r="C109">
        <f t="shared" si="6"/>
        <v>2.7188689505165849E-2</v>
      </c>
      <c r="D109">
        <v>1</v>
      </c>
      <c r="E109">
        <f t="shared" si="4"/>
        <v>0.19999999999999996</v>
      </c>
      <c r="F109" t="s">
        <v>1102</v>
      </c>
      <c r="G109" t="s">
        <v>297</v>
      </c>
      <c r="H109" t="s">
        <v>83</v>
      </c>
      <c r="I109" t="s">
        <v>52</v>
      </c>
      <c r="J109" t="s">
        <v>207</v>
      </c>
      <c r="K109" t="s">
        <v>330</v>
      </c>
      <c r="L109" t="s">
        <v>47</v>
      </c>
      <c r="M109" t="s">
        <v>186</v>
      </c>
      <c r="N109" t="s">
        <v>579</v>
      </c>
      <c r="O109" t="s">
        <v>580</v>
      </c>
      <c r="P109" t="s">
        <v>245</v>
      </c>
      <c r="Q109" t="s">
        <v>517</v>
      </c>
      <c r="R109" t="s">
        <v>52</v>
      </c>
      <c r="S109" t="s">
        <v>518</v>
      </c>
    </row>
    <row r="110" spans="1:30" x14ac:dyDescent="0.2">
      <c r="A110" t="s">
        <v>556</v>
      </c>
      <c r="B110">
        <f t="shared" si="6"/>
        <v>2.7188689505165849E-2</v>
      </c>
      <c r="C110">
        <f t="shared" si="6"/>
        <v>2.7188689505165849E-2</v>
      </c>
      <c r="D110">
        <v>0.90000000000000102</v>
      </c>
      <c r="E110">
        <f t="shared" si="4"/>
        <v>0.10000000000000098</v>
      </c>
      <c r="F110" t="s">
        <v>1102</v>
      </c>
      <c r="G110" t="s">
        <v>216</v>
      </c>
      <c r="H110" t="s">
        <v>102</v>
      </c>
      <c r="I110" t="s">
        <v>390</v>
      </c>
      <c r="J110" t="s">
        <v>581</v>
      </c>
      <c r="K110" t="s">
        <v>131</v>
      </c>
      <c r="L110" t="s">
        <v>315</v>
      </c>
      <c r="M110" t="s">
        <v>65</v>
      </c>
      <c r="N110" t="s">
        <v>107</v>
      </c>
      <c r="O110" t="s">
        <v>57</v>
      </c>
      <c r="P110" t="s">
        <v>67</v>
      </c>
      <c r="Q110" t="s">
        <v>582</v>
      </c>
      <c r="R110" t="s">
        <v>532</v>
      </c>
    </row>
    <row r="111" spans="1:30" x14ac:dyDescent="0.2">
      <c r="A111" t="s">
        <v>556</v>
      </c>
      <c r="B111">
        <f t="shared" si="6"/>
        <v>2.7188689505165849E-2</v>
      </c>
      <c r="C111">
        <f t="shared" si="6"/>
        <v>2.7188689505165849E-2</v>
      </c>
      <c r="D111">
        <v>0.80000000000000104</v>
      </c>
      <c r="E111">
        <f t="shared" si="4"/>
        <v>9.9920072216264089E-16</v>
      </c>
      <c r="F111" t="s">
        <v>1102</v>
      </c>
      <c r="G111" t="s">
        <v>182</v>
      </c>
      <c r="H111" t="s">
        <v>339</v>
      </c>
      <c r="I111" t="s">
        <v>75</v>
      </c>
      <c r="J111" t="s">
        <v>65</v>
      </c>
      <c r="K111" t="s">
        <v>583</v>
      </c>
      <c r="L111" t="s">
        <v>584</v>
      </c>
      <c r="M111" t="s">
        <v>585</v>
      </c>
      <c r="N111" t="s">
        <v>184</v>
      </c>
      <c r="O111" t="s">
        <v>131</v>
      </c>
      <c r="P111" t="s">
        <v>64</v>
      </c>
      <c r="Q111" t="s">
        <v>65</v>
      </c>
      <c r="R111" t="s">
        <v>268</v>
      </c>
      <c r="S111" t="s">
        <v>306</v>
      </c>
    </row>
    <row r="112" spans="1:30" x14ac:dyDescent="0.2">
      <c r="A112" t="s">
        <v>556</v>
      </c>
      <c r="B112">
        <f t="shared" si="6"/>
        <v>2.7188689505165849E-2</v>
      </c>
      <c r="C112">
        <f t="shared" si="6"/>
        <v>2.7188689505165849E-2</v>
      </c>
      <c r="D112">
        <v>0.70000000000000095</v>
      </c>
      <c r="E112">
        <f t="shared" si="4"/>
        <v>-9.999999999999909E-2</v>
      </c>
      <c r="F112" t="s">
        <v>1102</v>
      </c>
      <c r="G112" t="s">
        <v>72</v>
      </c>
      <c r="H112" t="s">
        <v>237</v>
      </c>
      <c r="I112" t="s">
        <v>586</v>
      </c>
      <c r="J112" t="s">
        <v>1</v>
      </c>
      <c r="K112" t="s">
        <v>587</v>
      </c>
      <c r="L112" t="s">
        <v>124</v>
      </c>
      <c r="M112" t="s">
        <v>588</v>
      </c>
      <c r="N112" t="s">
        <v>230</v>
      </c>
      <c r="O112" t="s">
        <v>198</v>
      </c>
      <c r="P112" t="s">
        <v>589</v>
      </c>
    </row>
    <row r="113" spans="1:34" x14ac:dyDescent="0.2">
      <c r="A113" t="s">
        <v>556</v>
      </c>
      <c r="B113">
        <f t="shared" si="6"/>
        <v>2.7188689505165849E-2</v>
      </c>
      <c r="C113">
        <f t="shared" si="6"/>
        <v>2.7188689505165849E-2</v>
      </c>
      <c r="D113">
        <v>0.6</v>
      </c>
      <c r="E113">
        <f t="shared" si="4"/>
        <v>-0.20000000000000007</v>
      </c>
      <c r="F113" t="s">
        <v>1102</v>
      </c>
      <c r="G113" t="s">
        <v>297</v>
      </c>
      <c r="H113" t="s">
        <v>538</v>
      </c>
      <c r="I113" t="s">
        <v>65</v>
      </c>
      <c r="J113" t="s">
        <v>565</v>
      </c>
      <c r="K113" t="s">
        <v>52</v>
      </c>
      <c r="L113" t="s">
        <v>107</v>
      </c>
      <c r="M113" t="s">
        <v>590</v>
      </c>
      <c r="N113" t="s">
        <v>408</v>
      </c>
      <c r="O113" t="s">
        <v>125</v>
      </c>
      <c r="P113" t="s">
        <v>140</v>
      </c>
      <c r="Q113" t="s">
        <v>568</v>
      </c>
      <c r="R113" t="s">
        <v>569</v>
      </c>
    </row>
    <row r="114" spans="1:34" x14ac:dyDescent="0.2">
      <c r="A114" t="s">
        <v>556</v>
      </c>
      <c r="B114">
        <f t="shared" si="6"/>
        <v>2.7188689505165849E-2</v>
      </c>
      <c r="C114">
        <f t="shared" si="6"/>
        <v>2.7188689505165849E-2</v>
      </c>
      <c r="D114">
        <v>0.5</v>
      </c>
      <c r="E114">
        <f t="shared" si="4"/>
        <v>-0.30000000000000004</v>
      </c>
      <c r="F114" t="s">
        <v>1102</v>
      </c>
      <c r="G114" t="s">
        <v>72</v>
      </c>
      <c r="H114" t="s">
        <v>591</v>
      </c>
      <c r="I114" t="s">
        <v>592</v>
      </c>
      <c r="J114" t="s">
        <v>174</v>
      </c>
      <c r="K114" t="s">
        <v>48</v>
      </c>
      <c r="L114" t="s">
        <v>593</v>
      </c>
      <c r="M114" t="s">
        <v>57</v>
      </c>
      <c r="N114" t="s">
        <v>594</v>
      </c>
      <c r="O114" t="s">
        <v>375</v>
      </c>
      <c r="P114" t="s">
        <v>48</v>
      </c>
      <c r="Q114" t="s">
        <v>595</v>
      </c>
      <c r="R114" t="s">
        <v>596</v>
      </c>
    </row>
    <row r="115" spans="1:34" x14ac:dyDescent="0.2">
      <c r="A115" t="s">
        <v>556</v>
      </c>
      <c r="B115">
        <f t="shared" si="6"/>
        <v>2.7188689505165849E-2</v>
      </c>
      <c r="C115">
        <f t="shared" si="6"/>
        <v>2.7188689505165849E-2</v>
      </c>
      <c r="D115">
        <v>0.4</v>
      </c>
      <c r="E115">
        <f t="shared" si="4"/>
        <v>-0.4</v>
      </c>
      <c r="F115" t="s">
        <v>1102</v>
      </c>
      <c r="G115" t="s">
        <v>597</v>
      </c>
      <c r="H115" t="s">
        <v>48</v>
      </c>
      <c r="I115" t="s">
        <v>389</v>
      </c>
      <c r="J115" t="s">
        <v>416</v>
      </c>
      <c r="K115" t="s">
        <v>586</v>
      </c>
      <c r="L115" t="s">
        <v>1</v>
      </c>
      <c r="M115" t="s">
        <v>362</v>
      </c>
      <c r="N115" t="s">
        <v>121</v>
      </c>
      <c r="O115" t="s">
        <v>1</v>
      </c>
      <c r="P115" t="s">
        <v>361</v>
      </c>
      <c r="Q115" t="s">
        <v>409</v>
      </c>
      <c r="R115" t="s">
        <v>598</v>
      </c>
    </row>
    <row r="116" spans="1:34" x14ac:dyDescent="0.2">
      <c r="A116" t="s">
        <v>556</v>
      </c>
      <c r="B116">
        <f t="shared" si="6"/>
        <v>2.7188689505165849E-2</v>
      </c>
      <c r="C116">
        <f t="shared" si="6"/>
        <v>2.7188689505165849E-2</v>
      </c>
      <c r="D116">
        <v>0.3</v>
      </c>
      <c r="E116">
        <f t="shared" si="4"/>
        <v>-0.5</v>
      </c>
      <c r="F116" t="s">
        <v>1102</v>
      </c>
      <c r="G116" t="s">
        <v>297</v>
      </c>
      <c r="H116" t="s">
        <v>443</v>
      </c>
      <c r="I116" t="s">
        <v>67</v>
      </c>
      <c r="J116" t="s">
        <v>101</v>
      </c>
      <c r="K116" t="s">
        <v>44</v>
      </c>
      <c r="L116" t="s">
        <v>45</v>
      </c>
      <c r="M116" t="s">
        <v>523</v>
      </c>
      <c r="N116" t="s">
        <v>52</v>
      </c>
      <c r="O116" t="s">
        <v>268</v>
      </c>
      <c r="P116" t="s">
        <v>52</v>
      </c>
      <c r="Q116" t="s">
        <v>186</v>
      </c>
      <c r="R116" t="s">
        <v>599</v>
      </c>
      <c r="S116" t="s">
        <v>600</v>
      </c>
    </row>
    <row r="117" spans="1:34" x14ac:dyDescent="0.2">
      <c r="A117" t="s">
        <v>556</v>
      </c>
      <c r="B117">
        <f t="shared" si="6"/>
        <v>2.7188689505165849E-2</v>
      </c>
      <c r="C117">
        <f t="shared" si="6"/>
        <v>2.7188689505165849E-2</v>
      </c>
      <c r="D117">
        <v>0.2</v>
      </c>
      <c r="E117">
        <f t="shared" si="4"/>
        <v>-0.60000000000000009</v>
      </c>
      <c r="F117" t="s">
        <v>1102</v>
      </c>
      <c r="G117" t="s">
        <v>72</v>
      </c>
      <c r="H117" t="s">
        <v>601</v>
      </c>
      <c r="I117" t="s">
        <v>524</v>
      </c>
      <c r="J117" t="s">
        <v>75</v>
      </c>
      <c r="K117" t="s">
        <v>193</v>
      </c>
      <c r="L117" t="s">
        <v>177</v>
      </c>
      <c r="M117" t="s">
        <v>238</v>
      </c>
      <c r="N117" t="s">
        <v>602</v>
      </c>
      <c r="O117" t="s">
        <v>508</v>
      </c>
      <c r="P117" t="s">
        <v>52</v>
      </c>
      <c r="Q117" t="s">
        <v>603</v>
      </c>
      <c r="R117" t="s">
        <v>604</v>
      </c>
    </row>
    <row r="118" spans="1:34" x14ac:dyDescent="0.2">
      <c r="A118" t="s">
        <v>556</v>
      </c>
      <c r="B118">
        <f t="shared" si="6"/>
        <v>2.7188689505165849E-2</v>
      </c>
      <c r="C118">
        <f t="shared" si="6"/>
        <v>2.7188689505165849E-2</v>
      </c>
      <c r="D118">
        <v>9.9999999999999895E-2</v>
      </c>
      <c r="E118">
        <f t="shared" si="4"/>
        <v>-0.70000000000000018</v>
      </c>
      <c r="F118" t="s">
        <v>1102</v>
      </c>
      <c r="G118" t="s">
        <v>50</v>
      </c>
      <c r="H118" t="s">
        <v>75</v>
      </c>
      <c r="I118" t="s">
        <v>474</v>
      </c>
      <c r="J118" t="s">
        <v>140</v>
      </c>
      <c r="K118" t="s">
        <v>260</v>
      </c>
      <c r="L118" t="s">
        <v>475</v>
      </c>
      <c r="M118" t="s">
        <v>476</v>
      </c>
      <c r="N118" t="s">
        <v>245</v>
      </c>
      <c r="O118" t="s">
        <v>48</v>
      </c>
      <c r="P118" t="s">
        <v>605</v>
      </c>
      <c r="Q118" t="s">
        <v>606</v>
      </c>
    </row>
    <row r="119" spans="1:34" x14ac:dyDescent="0.2">
      <c r="A119" t="s">
        <v>556</v>
      </c>
      <c r="B119">
        <f t="shared" si="6"/>
        <v>2.7188689505165849E-2</v>
      </c>
      <c r="C119">
        <f t="shared" si="6"/>
        <v>2.7188689505165849E-2</v>
      </c>
      <c r="D119">
        <v>0</v>
      </c>
      <c r="E119">
        <f t="shared" si="4"/>
        <v>-0.8</v>
      </c>
      <c r="F119" t="s">
        <v>1102</v>
      </c>
      <c r="G119" t="s">
        <v>274</v>
      </c>
      <c r="H119" t="s">
        <v>75</v>
      </c>
      <c r="I119" t="s">
        <v>607</v>
      </c>
      <c r="J119" t="s">
        <v>52</v>
      </c>
      <c r="K119" t="s">
        <v>608</v>
      </c>
      <c r="L119" t="s">
        <v>609</v>
      </c>
      <c r="M119" t="s">
        <v>68</v>
      </c>
      <c r="N119" t="s">
        <v>69</v>
      </c>
      <c r="O119" t="s">
        <v>41</v>
      </c>
      <c r="P119" t="s">
        <v>48</v>
      </c>
      <c r="Q119" t="s">
        <v>610</v>
      </c>
      <c r="R119" t="s">
        <v>611</v>
      </c>
    </row>
    <row r="120" spans="1:34" x14ac:dyDescent="0.2">
      <c r="A120" t="s">
        <v>556</v>
      </c>
      <c r="B120">
        <f t="shared" si="6"/>
        <v>2.7188689505165849E-2</v>
      </c>
      <c r="C120">
        <f t="shared" si="6"/>
        <v>2.7188689505165849E-2</v>
      </c>
      <c r="D120">
        <v>-0.1</v>
      </c>
      <c r="E120">
        <f t="shared" si="4"/>
        <v>-0.9</v>
      </c>
      <c r="F120" t="s">
        <v>1102</v>
      </c>
      <c r="G120" t="s">
        <v>50</v>
      </c>
      <c r="H120" t="s">
        <v>291</v>
      </c>
      <c r="I120" t="s">
        <v>48</v>
      </c>
      <c r="J120" t="s">
        <v>407</v>
      </c>
      <c r="K120" t="s">
        <v>140</v>
      </c>
      <c r="L120" t="s">
        <v>1</v>
      </c>
      <c r="M120" t="s">
        <v>81</v>
      </c>
      <c r="N120" t="s">
        <v>408</v>
      </c>
      <c r="O120" t="s">
        <v>219</v>
      </c>
      <c r="P120" t="s">
        <v>245</v>
      </c>
      <c r="Q120" t="s">
        <v>612</v>
      </c>
      <c r="R120" t="s">
        <v>613</v>
      </c>
    </row>
    <row r="121" spans="1:34" x14ac:dyDescent="0.2">
      <c r="A121" t="s">
        <v>556</v>
      </c>
      <c r="B121">
        <f t="shared" si="6"/>
        <v>2.7188689505165849E-2</v>
      </c>
      <c r="C121">
        <f t="shared" si="6"/>
        <v>2.7188689505165849E-2</v>
      </c>
      <c r="D121">
        <v>-0.2</v>
      </c>
      <c r="E121">
        <f t="shared" si="4"/>
        <v>-1</v>
      </c>
      <c r="F121" t="s">
        <v>1102</v>
      </c>
      <c r="G121" t="s">
        <v>182</v>
      </c>
      <c r="H121" t="s">
        <v>319</v>
      </c>
      <c r="I121" t="s">
        <v>614</v>
      </c>
      <c r="J121" t="s">
        <v>52</v>
      </c>
      <c r="K121" t="s">
        <v>615</v>
      </c>
      <c r="L121" t="s">
        <v>48</v>
      </c>
      <c r="M121" t="s">
        <v>430</v>
      </c>
      <c r="N121" t="s">
        <v>616</v>
      </c>
      <c r="O121" t="s">
        <v>617</v>
      </c>
      <c r="P121" t="s">
        <v>41</v>
      </c>
      <c r="Q121" t="s">
        <v>48</v>
      </c>
      <c r="R121" t="s">
        <v>463</v>
      </c>
    </row>
    <row r="122" spans="1:34" x14ac:dyDescent="0.2">
      <c r="A122" t="s">
        <v>1076</v>
      </c>
      <c r="B122">
        <f>1/4</f>
        <v>0.25</v>
      </c>
      <c r="C122">
        <v>1</v>
      </c>
      <c r="D122">
        <v>1.7</v>
      </c>
      <c r="E122">
        <f t="shared" si="4"/>
        <v>0.89999999999999991</v>
      </c>
      <c r="F122" t="s">
        <v>1102</v>
      </c>
      <c r="G122" t="s">
        <v>302</v>
      </c>
      <c r="H122" t="s">
        <v>121</v>
      </c>
      <c r="I122" t="s">
        <v>186</v>
      </c>
      <c r="J122" t="s">
        <v>619</v>
      </c>
      <c r="K122" t="s">
        <v>303</v>
      </c>
      <c r="L122" t="s">
        <v>102</v>
      </c>
      <c r="M122" t="s">
        <v>517</v>
      </c>
      <c r="N122" t="s">
        <v>52</v>
      </c>
      <c r="O122" t="s">
        <v>84</v>
      </c>
      <c r="P122" t="s">
        <v>400</v>
      </c>
      <c r="Q122" t="s">
        <v>175</v>
      </c>
      <c r="V122" t="s">
        <v>302</v>
      </c>
      <c r="W122" t="s">
        <v>121</v>
      </c>
      <c r="X122" t="s">
        <v>186</v>
      </c>
      <c r="Y122" t="s">
        <v>619</v>
      </c>
      <c r="Z122" t="s">
        <v>303</v>
      </c>
      <c r="AA122" t="s">
        <v>102</v>
      </c>
      <c r="AB122" t="s">
        <v>517</v>
      </c>
      <c r="AC122" t="s">
        <v>52</v>
      </c>
      <c r="AD122" t="s">
        <v>84</v>
      </c>
      <c r="AE122" t="s">
        <v>400</v>
      </c>
      <c r="AF122" t="s">
        <v>175</v>
      </c>
    </row>
    <row r="123" spans="1:34" x14ac:dyDescent="0.2">
      <c r="A123" t="s">
        <v>1076</v>
      </c>
      <c r="B123">
        <f t="shared" ref="B123:B141" si="7">1/4</f>
        <v>0.25</v>
      </c>
      <c r="C123">
        <v>1</v>
      </c>
      <c r="D123">
        <v>1.6</v>
      </c>
      <c r="E123">
        <f t="shared" si="4"/>
        <v>0.8</v>
      </c>
      <c r="F123" t="s">
        <v>1102</v>
      </c>
      <c r="G123" t="s">
        <v>72</v>
      </c>
      <c r="H123" t="s">
        <v>534</v>
      </c>
      <c r="I123" t="s">
        <v>620</v>
      </c>
      <c r="J123" t="s">
        <v>75</v>
      </c>
      <c r="K123" t="s">
        <v>621</v>
      </c>
      <c r="L123" t="s">
        <v>52</v>
      </c>
      <c r="M123" t="s">
        <v>48</v>
      </c>
      <c r="N123" t="s">
        <v>358</v>
      </c>
      <c r="O123" t="s">
        <v>121</v>
      </c>
      <c r="P123" t="s">
        <v>48</v>
      </c>
      <c r="Q123" t="s">
        <v>622</v>
      </c>
      <c r="R123" t="s">
        <v>623</v>
      </c>
      <c r="V123" t="s">
        <v>72</v>
      </c>
      <c r="W123" t="s">
        <v>534</v>
      </c>
      <c r="X123" t="s">
        <v>620</v>
      </c>
      <c r="Y123" t="s">
        <v>75</v>
      </c>
      <c r="Z123" t="s">
        <v>621</v>
      </c>
      <c r="AA123" t="s">
        <v>52</v>
      </c>
      <c r="AB123" t="s">
        <v>48</v>
      </c>
      <c r="AC123" t="s">
        <v>358</v>
      </c>
      <c r="AD123" t="s">
        <v>121</v>
      </c>
      <c r="AE123" t="s">
        <v>48</v>
      </c>
      <c r="AF123" t="s">
        <v>622</v>
      </c>
      <c r="AG123" t="s">
        <v>623</v>
      </c>
    </row>
    <row r="124" spans="1:34" x14ac:dyDescent="0.2">
      <c r="A124" t="s">
        <v>1076</v>
      </c>
      <c r="B124">
        <f t="shared" si="7"/>
        <v>0.25</v>
      </c>
      <c r="C124">
        <v>1</v>
      </c>
      <c r="D124">
        <v>1.5</v>
      </c>
      <c r="E124">
        <f t="shared" si="4"/>
        <v>0.7</v>
      </c>
      <c r="F124" t="s">
        <v>1102</v>
      </c>
      <c r="G124" t="s">
        <v>624</v>
      </c>
      <c r="H124" t="s">
        <v>144</v>
      </c>
      <c r="I124" t="s">
        <v>439</v>
      </c>
      <c r="J124" t="s">
        <v>45</v>
      </c>
      <c r="K124" t="s">
        <v>625</v>
      </c>
      <c r="L124" t="s">
        <v>626</v>
      </c>
      <c r="M124" t="s">
        <v>1</v>
      </c>
      <c r="N124" t="s">
        <v>185</v>
      </c>
      <c r="O124" t="s">
        <v>329</v>
      </c>
      <c r="P124" t="s">
        <v>52</v>
      </c>
      <c r="Q124" t="s">
        <v>196</v>
      </c>
      <c r="R124" t="s">
        <v>101</v>
      </c>
      <c r="S124" t="s">
        <v>77</v>
      </c>
      <c r="V124" t="s">
        <v>624</v>
      </c>
      <c r="W124" t="s">
        <v>144</v>
      </c>
      <c r="X124" t="s">
        <v>439</v>
      </c>
      <c r="Y124" t="s">
        <v>45</v>
      </c>
      <c r="Z124" t="s">
        <v>625</v>
      </c>
      <c r="AA124" t="s">
        <v>626</v>
      </c>
      <c r="AB124" t="s">
        <v>1</v>
      </c>
      <c r="AC124" t="s">
        <v>185</v>
      </c>
      <c r="AD124" t="s">
        <v>329</v>
      </c>
      <c r="AE124" t="s">
        <v>52</v>
      </c>
      <c r="AF124" t="s">
        <v>196</v>
      </c>
      <c r="AG124" t="s">
        <v>101</v>
      </c>
      <c r="AH124" t="s">
        <v>77</v>
      </c>
    </row>
    <row r="125" spans="1:34" x14ac:dyDescent="0.2">
      <c r="A125" t="s">
        <v>1076</v>
      </c>
      <c r="B125">
        <f t="shared" si="7"/>
        <v>0.25</v>
      </c>
      <c r="C125">
        <v>1</v>
      </c>
      <c r="D125">
        <v>1.4</v>
      </c>
      <c r="E125">
        <f t="shared" si="4"/>
        <v>0.59999999999999987</v>
      </c>
      <c r="F125" t="s">
        <v>1102</v>
      </c>
      <c r="G125" t="s">
        <v>473</v>
      </c>
      <c r="H125" t="s">
        <v>627</v>
      </c>
      <c r="I125" t="s">
        <v>52</v>
      </c>
      <c r="J125" t="s">
        <v>207</v>
      </c>
      <c r="K125" t="s">
        <v>41</v>
      </c>
      <c r="L125" t="s">
        <v>48</v>
      </c>
      <c r="M125" t="s">
        <v>463</v>
      </c>
      <c r="N125" t="s">
        <v>245</v>
      </c>
      <c r="O125" t="s">
        <v>517</v>
      </c>
      <c r="P125" t="s">
        <v>52</v>
      </c>
      <c r="Q125" t="s">
        <v>122</v>
      </c>
      <c r="R125" t="s">
        <v>256</v>
      </c>
      <c r="V125" t="s">
        <v>473</v>
      </c>
      <c r="W125" t="s">
        <v>627</v>
      </c>
      <c r="X125" t="s">
        <v>52</v>
      </c>
      <c r="Y125" t="s">
        <v>207</v>
      </c>
      <c r="Z125" t="s">
        <v>41</v>
      </c>
      <c r="AA125" t="s">
        <v>48</v>
      </c>
      <c r="AB125" t="s">
        <v>463</v>
      </c>
      <c r="AC125" t="s">
        <v>245</v>
      </c>
      <c r="AD125" t="s">
        <v>517</v>
      </c>
      <c r="AE125" t="s">
        <v>52</v>
      </c>
      <c r="AF125" t="s">
        <v>122</v>
      </c>
      <c r="AG125" t="s">
        <v>256</v>
      </c>
    </row>
    <row r="126" spans="1:34" x14ac:dyDescent="0.2">
      <c r="A126" t="s">
        <v>1076</v>
      </c>
      <c r="B126">
        <f t="shared" si="7"/>
        <v>0.25</v>
      </c>
      <c r="C126">
        <v>1</v>
      </c>
      <c r="D126">
        <v>1.3</v>
      </c>
      <c r="E126">
        <f t="shared" si="4"/>
        <v>0.5</v>
      </c>
      <c r="F126" t="s">
        <v>1102</v>
      </c>
      <c r="G126" t="s">
        <v>274</v>
      </c>
      <c r="H126" t="s">
        <v>151</v>
      </c>
      <c r="I126" t="s">
        <v>334</v>
      </c>
      <c r="J126" t="s">
        <v>626</v>
      </c>
      <c r="K126" t="s">
        <v>533</v>
      </c>
      <c r="L126" t="s">
        <v>628</v>
      </c>
      <c r="M126" t="s">
        <v>629</v>
      </c>
      <c r="N126" t="s">
        <v>630</v>
      </c>
      <c r="O126" t="s">
        <v>186</v>
      </c>
      <c r="P126" t="s">
        <v>212</v>
      </c>
      <c r="Q126" t="s">
        <v>52</v>
      </c>
      <c r="R126" t="s">
        <v>48</v>
      </c>
      <c r="S126" t="s">
        <v>283</v>
      </c>
      <c r="V126" t="s">
        <v>274</v>
      </c>
      <c r="W126" t="s">
        <v>151</v>
      </c>
      <c r="X126" t="s">
        <v>334</v>
      </c>
      <c r="Y126" t="s">
        <v>626</v>
      </c>
      <c r="Z126" t="s">
        <v>533</v>
      </c>
      <c r="AA126" t="s">
        <v>628</v>
      </c>
      <c r="AB126" t="s">
        <v>629</v>
      </c>
      <c r="AC126" t="s">
        <v>630</v>
      </c>
      <c r="AD126" t="s">
        <v>186</v>
      </c>
      <c r="AE126" t="s">
        <v>212</v>
      </c>
      <c r="AF126" t="s">
        <v>52</v>
      </c>
      <c r="AG126" t="s">
        <v>48</v>
      </c>
      <c r="AH126" t="s">
        <v>283</v>
      </c>
    </row>
    <row r="127" spans="1:34" x14ac:dyDescent="0.2">
      <c r="A127" t="s">
        <v>1076</v>
      </c>
      <c r="B127">
        <f t="shared" si="7"/>
        <v>0.25</v>
      </c>
      <c r="C127">
        <v>1</v>
      </c>
      <c r="D127">
        <v>1.2</v>
      </c>
      <c r="E127">
        <f t="shared" si="4"/>
        <v>0.39999999999999991</v>
      </c>
      <c r="F127" t="s">
        <v>1102</v>
      </c>
      <c r="G127" t="s">
        <v>631</v>
      </c>
      <c r="H127" t="s">
        <v>463</v>
      </c>
      <c r="I127" t="s">
        <v>143</v>
      </c>
      <c r="J127" t="s">
        <v>632</v>
      </c>
      <c r="K127" t="s">
        <v>245</v>
      </c>
      <c r="L127" t="s">
        <v>633</v>
      </c>
      <c r="M127" t="s">
        <v>52</v>
      </c>
      <c r="N127" t="s">
        <v>634</v>
      </c>
      <c r="O127" t="s">
        <v>52</v>
      </c>
      <c r="P127" t="s">
        <v>48</v>
      </c>
      <c r="Q127" t="s">
        <v>386</v>
      </c>
      <c r="V127" t="s">
        <v>631</v>
      </c>
      <c r="W127" t="s">
        <v>463</v>
      </c>
      <c r="X127" t="s">
        <v>143</v>
      </c>
      <c r="Y127" t="s">
        <v>632</v>
      </c>
      <c r="Z127" t="s">
        <v>245</v>
      </c>
      <c r="AA127" t="s">
        <v>633</v>
      </c>
      <c r="AB127" t="s">
        <v>52</v>
      </c>
      <c r="AC127" t="s">
        <v>634</v>
      </c>
      <c r="AD127" t="s">
        <v>52</v>
      </c>
      <c r="AE127" t="s">
        <v>48</v>
      </c>
      <c r="AF127" t="s">
        <v>386</v>
      </c>
    </row>
    <row r="128" spans="1:34" x14ac:dyDescent="0.2">
      <c r="A128" t="s">
        <v>1076</v>
      </c>
      <c r="B128">
        <f t="shared" si="7"/>
        <v>0.25</v>
      </c>
      <c r="C128">
        <v>1</v>
      </c>
      <c r="D128">
        <v>1.1000000000000001</v>
      </c>
      <c r="E128">
        <f t="shared" si="4"/>
        <v>0.30000000000000004</v>
      </c>
      <c r="F128" t="s">
        <v>1102</v>
      </c>
      <c r="G128" t="s">
        <v>61</v>
      </c>
      <c r="H128" t="s">
        <v>48</v>
      </c>
      <c r="I128" t="s">
        <v>635</v>
      </c>
      <c r="J128" t="s">
        <v>101</v>
      </c>
      <c r="K128" t="s">
        <v>137</v>
      </c>
      <c r="L128" t="s">
        <v>223</v>
      </c>
      <c r="M128" t="s">
        <v>186</v>
      </c>
      <c r="N128" t="s">
        <v>219</v>
      </c>
      <c r="O128" t="s">
        <v>527</v>
      </c>
      <c r="P128" t="s">
        <v>121</v>
      </c>
      <c r="Q128" t="s">
        <v>636</v>
      </c>
      <c r="R128" t="s">
        <v>637</v>
      </c>
      <c r="V128" t="s">
        <v>61</v>
      </c>
      <c r="W128" t="s">
        <v>48</v>
      </c>
      <c r="X128" t="s">
        <v>635</v>
      </c>
      <c r="Y128" t="s">
        <v>101</v>
      </c>
      <c r="Z128" t="s">
        <v>137</v>
      </c>
      <c r="AA128" t="s">
        <v>223</v>
      </c>
      <c r="AB128" t="s">
        <v>186</v>
      </c>
      <c r="AC128" t="s">
        <v>219</v>
      </c>
      <c r="AD128" t="s">
        <v>527</v>
      </c>
      <c r="AE128" t="s">
        <v>121</v>
      </c>
      <c r="AF128" t="s">
        <v>636</v>
      </c>
      <c r="AG128" t="s">
        <v>637</v>
      </c>
    </row>
    <row r="129" spans="1:35" x14ac:dyDescent="0.2">
      <c r="A129" t="s">
        <v>1076</v>
      </c>
      <c r="B129">
        <f t="shared" si="7"/>
        <v>0.25</v>
      </c>
      <c r="C129">
        <v>1</v>
      </c>
      <c r="D129">
        <v>1</v>
      </c>
      <c r="E129">
        <f t="shared" si="4"/>
        <v>0.19999999999999996</v>
      </c>
      <c r="F129" t="s">
        <v>1102</v>
      </c>
      <c r="G129" t="s">
        <v>274</v>
      </c>
      <c r="H129" t="s">
        <v>151</v>
      </c>
      <c r="I129" t="s">
        <v>638</v>
      </c>
      <c r="J129" t="s">
        <v>97</v>
      </c>
      <c r="K129" t="s">
        <v>57</v>
      </c>
      <c r="L129" t="s">
        <v>68</v>
      </c>
      <c r="M129" t="s">
        <v>639</v>
      </c>
      <c r="N129" t="s">
        <v>223</v>
      </c>
      <c r="O129" t="s">
        <v>186</v>
      </c>
      <c r="P129" t="s">
        <v>640</v>
      </c>
      <c r="Q129" t="s">
        <v>339</v>
      </c>
      <c r="V129" t="s">
        <v>274</v>
      </c>
      <c r="W129" t="s">
        <v>151</v>
      </c>
      <c r="X129" t="s">
        <v>638</v>
      </c>
      <c r="Y129" t="s">
        <v>97</v>
      </c>
      <c r="Z129" t="s">
        <v>57</v>
      </c>
      <c r="AA129" t="s">
        <v>68</v>
      </c>
      <c r="AB129" t="s">
        <v>639</v>
      </c>
      <c r="AC129" t="s">
        <v>223</v>
      </c>
      <c r="AD129" t="s">
        <v>186</v>
      </c>
      <c r="AE129" t="s">
        <v>640</v>
      </c>
      <c r="AF129" t="s">
        <v>339</v>
      </c>
    </row>
    <row r="130" spans="1:35" x14ac:dyDescent="0.2">
      <c r="A130" t="s">
        <v>1076</v>
      </c>
      <c r="B130">
        <f t="shared" si="7"/>
        <v>0.25</v>
      </c>
      <c r="C130">
        <v>1</v>
      </c>
      <c r="D130">
        <v>0.90000000000000102</v>
      </c>
      <c r="E130">
        <f t="shared" si="4"/>
        <v>0.10000000000000098</v>
      </c>
      <c r="F130" t="s">
        <v>1102</v>
      </c>
      <c r="G130" t="s">
        <v>269</v>
      </c>
      <c r="H130" t="s">
        <v>51</v>
      </c>
      <c r="I130" t="s">
        <v>278</v>
      </c>
      <c r="J130" t="s">
        <v>140</v>
      </c>
      <c r="K130" t="s">
        <v>48</v>
      </c>
      <c r="L130" t="s">
        <v>641</v>
      </c>
      <c r="M130" t="s">
        <v>154</v>
      </c>
      <c r="N130" t="s">
        <v>63</v>
      </c>
      <c r="O130" t="s">
        <v>75</v>
      </c>
      <c r="P130" t="s">
        <v>403</v>
      </c>
      <c r="Q130" t="s">
        <v>193</v>
      </c>
      <c r="R130" t="s">
        <v>192</v>
      </c>
      <c r="V130" t="s">
        <v>269</v>
      </c>
      <c r="W130" t="s">
        <v>51</v>
      </c>
      <c r="X130" t="s">
        <v>278</v>
      </c>
      <c r="Y130" t="s">
        <v>140</v>
      </c>
      <c r="Z130" t="s">
        <v>48</v>
      </c>
      <c r="AA130" t="s">
        <v>641</v>
      </c>
      <c r="AB130" t="s">
        <v>154</v>
      </c>
      <c r="AC130" t="s">
        <v>63</v>
      </c>
      <c r="AD130" t="s">
        <v>75</v>
      </c>
      <c r="AE130" t="s">
        <v>403</v>
      </c>
      <c r="AF130" t="s">
        <v>193</v>
      </c>
      <c r="AG130" t="s">
        <v>192</v>
      </c>
    </row>
    <row r="131" spans="1:35" x14ac:dyDescent="0.2">
      <c r="A131" t="s">
        <v>1076</v>
      </c>
      <c r="B131">
        <f t="shared" si="7"/>
        <v>0.25</v>
      </c>
      <c r="C131">
        <v>1</v>
      </c>
      <c r="D131">
        <v>0.80000000000000104</v>
      </c>
      <c r="E131">
        <f t="shared" si="4"/>
        <v>9.9920072216264089E-16</v>
      </c>
      <c r="F131" t="s">
        <v>1102</v>
      </c>
      <c r="G131" t="s">
        <v>50</v>
      </c>
      <c r="H131" t="s">
        <v>642</v>
      </c>
      <c r="I131" t="s">
        <v>260</v>
      </c>
      <c r="J131" t="s">
        <v>48</v>
      </c>
      <c r="K131" t="s">
        <v>643</v>
      </c>
      <c r="L131" t="s">
        <v>644</v>
      </c>
      <c r="M131" t="s">
        <v>645</v>
      </c>
      <c r="N131" t="s">
        <v>140</v>
      </c>
      <c r="O131" t="s">
        <v>48</v>
      </c>
      <c r="P131" t="s">
        <v>646</v>
      </c>
      <c r="Q131" t="s">
        <v>134</v>
      </c>
      <c r="V131" t="s">
        <v>50</v>
      </c>
      <c r="W131" t="s">
        <v>642</v>
      </c>
      <c r="X131" t="s">
        <v>260</v>
      </c>
      <c r="Y131" t="s">
        <v>48</v>
      </c>
      <c r="Z131" t="s">
        <v>643</v>
      </c>
      <c r="AA131" t="s">
        <v>644</v>
      </c>
      <c r="AB131" t="s">
        <v>645</v>
      </c>
      <c r="AC131" t="s">
        <v>140</v>
      </c>
      <c r="AD131" t="s">
        <v>48</v>
      </c>
      <c r="AE131" t="s">
        <v>646</v>
      </c>
      <c r="AF131" t="s">
        <v>134</v>
      </c>
    </row>
    <row r="132" spans="1:35" x14ac:dyDescent="0.2">
      <c r="A132" t="s">
        <v>1076</v>
      </c>
      <c r="B132">
        <f t="shared" si="7"/>
        <v>0.25</v>
      </c>
      <c r="C132">
        <v>1</v>
      </c>
      <c r="D132">
        <v>0.70000000000000095</v>
      </c>
      <c r="E132">
        <f t="shared" ref="E132:E195" si="8">D132-0.8</f>
        <v>-9.999999999999909E-2</v>
      </c>
      <c r="F132" t="s">
        <v>1102</v>
      </c>
      <c r="G132" t="s">
        <v>647</v>
      </c>
      <c r="H132" t="s">
        <v>131</v>
      </c>
      <c r="I132" t="s">
        <v>648</v>
      </c>
      <c r="J132" t="s">
        <v>627</v>
      </c>
      <c r="K132" t="s">
        <v>52</v>
      </c>
      <c r="L132" t="s">
        <v>176</v>
      </c>
      <c r="M132" t="s">
        <v>158</v>
      </c>
      <c r="N132" t="s">
        <v>48</v>
      </c>
      <c r="O132" t="s">
        <v>338</v>
      </c>
      <c r="P132" t="s">
        <v>449</v>
      </c>
      <c r="Q132" t="s">
        <v>128</v>
      </c>
      <c r="R132" t="s">
        <v>649</v>
      </c>
      <c r="V132" t="s">
        <v>647</v>
      </c>
      <c r="W132" t="s">
        <v>131</v>
      </c>
      <c r="X132" t="s">
        <v>648</v>
      </c>
      <c r="Y132" t="s">
        <v>627</v>
      </c>
      <c r="Z132" t="s">
        <v>52</v>
      </c>
      <c r="AA132" t="s">
        <v>176</v>
      </c>
      <c r="AB132" t="s">
        <v>158</v>
      </c>
      <c r="AC132" t="s">
        <v>48</v>
      </c>
      <c r="AD132" t="s">
        <v>338</v>
      </c>
      <c r="AE132" t="s">
        <v>449</v>
      </c>
      <c r="AF132" t="s">
        <v>128</v>
      </c>
      <c r="AG132" t="s">
        <v>649</v>
      </c>
    </row>
    <row r="133" spans="1:35" x14ac:dyDescent="0.2">
      <c r="A133" t="s">
        <v>1076</v>
      </c>
      <c r="B133">
        <f t="shared" si="7"/>
        <v>0.25</v>
      </c>
      <c r="C133">
        <v>1</v>
      </c>
      <c r="D133">
        <v>0.6</v>
      </c>
      <c r="E133">
        <f t="shared" si="8"/>
        <v>-0.20000000000000007</v>
      </c>
      <c r="F133" t="s">
        <v>1102</v>
      </c>
      <c r="G133" t="s">
        <v>50</v>
      </c>
      <c r="H133" t="s">
        <v>291</v>
      </c>
      <c r="I133" t="s">
        <v>48</v>
      </c>
      <c r="J133" t="s">
        <v>407</v>
      </c>
      <c r="K133" t="s">
        <v>140</v>
      </c>
      <c r="L133" t="s">
        <v>1</v>
      </c>
      <c r="M133" t="s">
        <v>81</v>
      </c>
      <c r="N133" t="s">
        <v>408</v>
      </c>
      <c r="O133" t="s">
        <v>219</v>
      </c>
      <c r="P133" t="s">
        <v>650</v>
      </c>
      <c r="Q133" t="s">
        <v>48</v>
      </c>
      <c r="R133" t="s">
        <v>651</v>
      </c>
      <c r="V133" t="s">
        <v>50</v>
      </c>
      <c r="W133" t="s">
        <v>291</v>
      </c>
      <c r="X133" t="s">
        <v>48</v>
      </c>
      <c r="Y133" t="s">
        <v>407</v>
      </c>
      <c r="Z133" t="s">
        <v>140</v>
      </c>
      <c r="AA133" t="s">
        <v>1</v>
      </c>
      <c r="AB133" t="s">
        <v>81</v>
      </c>
      <c r="AC133" t="s">
        <v>408</v>
      </c>
      <c r="AD133" t="s">
        <v>219</v>
      </c>
      <c r="AE133" t="s">
        <v>650</v>
      </c>
      <c r="AF133" t="s">
        <v>48</v>
      </c>
      <c r="AG133" t="s">
        <v>651</v>
      </c>
    </row>
    <row r="134" spans="1:35" x14ac:dyDescent="0.2">
      <c r="A134" t="s">
        <v>1076</v>
      </c>
      <c r="B134">
        <f t="shared" si="7"/>
        <v>0.25</v>
      </c>
      <c r="C134">
        <v>1</v>
      </c>
      <c r="D134">
        <v>0.5</v>
      </c>
      <c r="E134">
        <f t="shared" si="8"/>
        <v>-0.30000000000000004</v>
      </c>
      <c r="F134" t="s">
        <v>1102</v>
      </c>
      <c r="G134" t="s">
        <v>182</v>
      </c>
      <c r="H134" t="s">
        <v>398</v>
      </c>
      <c r="I134" t="s">
        <v>460</v>
      </c>
      <c r="J134" t="s">
        <v>98</v>
      </c>
      <c r="K134" t="s">
        <v>308</v>
      </c>
      <c r="L134" t="s">
        <v>75</v>
      </c>
      <c r="M134" t="s">
        <v>480</v>
      </c>
      <c r="N134" t="s">
        <v>652</v>
      </c>
      <c r="O134" t="s">
        <v>140</v>
      </c>
      <c r="P134" t="s">
        <v>186</v>
      </c>
      <c r="Q134" t="s">
        <v>430</v>
      </c>
      <c r="R134" t="s">
        <v>363</v>
      </c>
      <c r="S134" t="s">
        <v>57</v>
      </c>
      <c r="T134" t="s">
        <v>224</v>
      </c>
      <c r="V134" t="s">
        <v>182</v>
      </c>
      <c r="W134" t="s">
        <v>398</v>
      </c>
      <c r="X134" t="s">
        <v>460</v>
      </c>
      <c r="Y134" t="s">
        <v>98</v>
      </c>
      <c r="Z134" t="s">
        <v>308</v>
      </c>
      <c r="AA134" t="s">
        <v>75</v>
      </c>
      <c r="AB134" t="s">
        <v>480</v>
      </c>
      <c r="AC134" t="s">
        <v>652</v>
      </c>
      <c r="AD134" t="s">
        <v>140</v>
      </c>
      <c r="AE134" t="s">
        <v>186</v>
      </c>
      <c r="AF134" t="s">
        <v>430</v>
      </c>
      <c r="AG134" t="s">
        <v>363</v>
      </c>
      <c r="AH134" t="s">
        <v>57</v>
      </c>
      <c r="AI134" t="s">
        <v>224</v>
      </c>
    </row>
    <row r="135" spans="1:35" x14ac:dyDescent="0.2">
      <c r="A135" t="s">
        <v>1076</v>
      </c>
      <c r="B135">
        <f t="shared" si="7"/>
        <v>0.25</v>
      </c>
      <c r="C135">
        <v>1</v>
      </c>
      <c r="D135">
        <v>0.4</v>
      </c>
      <c r="E135">
        <f t="shared" si="8"/>
        <v>-0.4</v>
      </c>
      <c r="F135" t="s">
        <v>1102</v>
      </c>
      <c r="G135" t="s">
        <v>182</v>
      </c>
      <c r="H135" t="s">
        <v>338</v>
      </c>
      <c r="I135" t="s">
        <v>653</v>
      </c>
      <c r="J135" t="s">
        <v>511</v>
      </c>
      <c r="K135" t="s">
        <v>1</v>
      </c>
      <c r="L135" t="s">
        <v>654</v>
      </c>
      <c r="M135" t="s">
        <v>655</v>
      </c>
      <c r="N135" t="s">
        <v>656</v>
      </c>
      <c r="O135" t="s">
        <v>596</v>
      </c>
      <c r="P135" t="s">
        <v>122</v>
      </c>
      <c r="Q135" t="s">
        <v>657</v>
      </c>
      <c r="R135" t="s">
        <v>658</v>
      </c>
      <c r="V135" t="s">
        <v>182</v>
      </c>
      <c r="W135" t="s">
        <v>338</v>
      </c>
      <c r="X135" t="s">
        <v>653</v>
      </c>
      <c r="Y135" t="s">
        <v>511</v>
      </c>
      <c r="Z135" t="s">
        <v>1</v>
      </c>
      <c r="AA135" t="s">
        <v>654</v>
      </c>
      <c r="AB135" t="s">
        <v>655</v>
      </c>
      <c r="AC135" t="s">
        <v>656</v>
      </c>
      <c r="AD135" t="s">
        <v>596</v>
      </c>
      <c r="AE135" t="s">
        <v>122</v>
      </c>
      <c r="AF135" t="s">
        <v>657</v>
      </c>
      <c r="AG135" t="s">
        <v>658</v>
      </c>
    </row>
    <row r="136" spans="1:35" x14ac:dyDescent="0.2">
      <c r="A136" t="s">
        <v>1076</v>
      </c>
      <c r="B136">
        <f t="shared" si="7"/>
        <v>0.25</v>
      </c>
      <c r="C136">
        <v>1</v>
      </c>
      <c r="D136">
        <v>0.3</v>
      </c>
      <c r="E136">
        <f t="shared" si="8"/>
        <v>-0.5</v>
      </c>
      <c r="F136" t="s">
        <v>1102</v>
      </c>
      <c r="G136" t="s">
        <v>216</v>
      </c>
      <c r="H136" t="s">
        <v>102</v>
      </c>
      <c r="I136" t="s">
        <v>533</v>
      </c>
      <c r="J136" t="s">
        <v>105</v>
      </c>
      <c r="K136" t="s">
        <v>659</v>
      </c>
      <c r="L136" t="s">
        <v>158</v>
      </c>
      <c r="M136" t="s">
        <v>48</v>
      </c>
      <c r="N136" t="s">
        <v>660</v>
      </c>
      <c r="O136" t="s">
        <v>52</v>
      </c>
      <c r="P136" t="s">
        <v>48</v>
      </c>
      <c r="Q136" t="s">
        <v>285</v>
      </c>
      <c r="R136" t="s">
        <v>661</v>
      </c>
      <c r="S136" t="s">
        <v>201</v>
      </c>
      <c r="V136" t="s">
        <v>216</v>
      </c>
      <c r="W136" t="s">
        <v>102</v>
      </c>
      <c r="X136" t="s">
        <v>533</v>
      </c>
      <c r="Y136" t="s">
        <v>105</v>
      </c>
      <c r="Z136" t="s">
        <v>659</v>
      </c>
      <c r="AA136" t="s">
        <v>158</v>
      </c>
      <c r="AB136" t="s">
        <v>48</v>
      </c>
      <c r="AC136" t="s">
        <v>660</v>
      </c>
      <c r="AD136" t="s">
        <v>52</v>
      </c>
      <c r="AE136" t="s">
        <v>48</v>
      </c>
      <c r="AF136" t="s">
        <v>285</v>
      </c>
      <c r="AG136" t="s">
        <v>661</v>
      </c>
      <c r="AH136" t="s">
        <v>201</v>
      </c>
    </row>
    <row r="137" spans="1:35" x14ac:dyDescent="0.2">
      <c r="A137" t="s">
        <v>1076</v>
      </c>
      <c r="B137">
        <f t="shared" si="7"/>
        <v>0.25</v>
      </c>
      <c r="C137">
        <v>1</v>
      </c>
      <c r="D137">
        <v>0.2</v>
      </c>
      <c r="E137">
        <f t="shared" si="8"/>
        <v>-0.60000000000000009</v>
      </c>
      <c r="F137" t="s">
        <v>1102</v>
      </c>
      <c r="G137" t="s">
        <v>72</v>
      </c>
      <c r="H137" t="s">
        <v>319</v>
      </c>
      <c r="I137" t="s">
        <v>662</v>
      </c>
      <c r="J137" t="s">
        <v>122</v>
      </c>
      <c r="K137" t="s">
        <v>663</v>
      </c>
      <c r="L137" t="s">
        <v>67</v>
      </c>
      <c r="M137" t="s">
        <v>416</v>
      </c>
      <c r="N137" t="s">
        <v>340</v>
      </c>
      <c r="O137" t="s">
        <v>400</v>
      </c>
      <c r="P137" t="s">
        <v>52</v>
      </c>
      <c r="Q137" t="s">
        <v>268</v>
      </c>
      <c r="R137" t="s">
        <v>52</v>
      </c>
      <c r="S137" t="s">
        <v>256</v>
      </c>
      <c r="V137" t="s">
        <v>72</v>
      </c>
      <c r="W137" t="s">
        <v>319</v>
      </c>
      <c r="X137" t="s">
        <v>662</v>
      </c>
      <c r="Y137" t="s">
        <v>122</v>
      </c>
      <c r="Z137" t="s">
        <v>663</v>
      </c>
      <c r="AA137" t="s">
        <v>67</v>
      </c>
      <c r="AE137" t="s">
        <v>52</v>
      </c>
      <c r="AF137" t="s">
        <v>268</v>
      </c>
      <c r="AG137" t="s">
        <v>52</v>
      </c>
      <c r="AH137" t="s">
        <v>256</v>
      </c>
    </row>
    <row r="138" spans="1:35" x14ac:dyDescent="0.2">
      <c r="A138" t="s">
        <v>1076</v>
      </c>
      <c r="B138">
        <f t="shared" si="7"/>
        <v>0.25</v>
      </c>
      <c r="C138">
        <v>1</v>
      </c>
      <c r="D138">
        <v>9.9999999999999895E-2</v>
      </c>
      <c r="E138">
        <f t="shared" si="8"/>
        <v>-0.70000000000000018</v>
      </c>
      <c r="F138" t="s">
        <v>1102</v>
      </c>
      <c r="G138" t="s">
        <v>664</v>
      </c>
      <c r="H138" t="s">
        <v>121</v>
      </c>
      <c r="I138" t="s">
        <v>186</v>
      </c>
      <c r="J138" t="s">
        <v>665</v>
      </c>
      <c r="K138" t="s">
        <v>51</v>
      </c>
      <c r="L138" t="s">
        <v>47</v>
      </c>
      <c r="M138" t="s">
        <v>98</v>
      </c>
      <c r="N138" t="s">
        <v>666</v>
      </c>
      <c r="O138" t="s">
        <v>52</v>
      </c>
      <c r="P138" t="s">
        <v>667</v>
      </c>
      <c r="Q138" t="s">
        <v>1</v>
      </c>
      <c r="R138" t="s">
        <v>130</v>
      </c>
      <c r="V138" t="s">
        <v>664</v>
      </c>
      <c r="W138" t="s">
        <v>121</v>
      </c>
      <c r="X138" t="s">
        <v>186</v>
      </c>
      <c r="Y138" t="s">
        <v>665</v>
      </c>
    </row>
    <row r="139" spans="1:35" x14ac:dyDescent="0.2">
      <c r="A139" t="s">
        <v>1076</v>
      </c>
      <c r="B139">
        <f t="shared" si="7"/>
        <v>0.25</v>
      </c>
      <c r="C139">
        <v>1</v>
      </c>
      <c r="D139">
        <v>0</v>
      </c>
      <c r="E139">
        <f t="shared" si="8"/>
        <v>-0.8</v>
      </c>
      <c r="F139" t="s">
        <v>1102</v>
      </c>
      <c r="G139" t="s">
        <v>473</v>
      </c>
      <c r="H139" t="s">
        <v>668</v>
      </c>
      <c r="I139" t="s">
        <v>51</v>
      </c>
      <c r="J139" t="s">
        <v>375</v>
      </c>
      <c r="K139" t="s">
        <v>103</v>
      </c>
      <c r="L139" t="s">
        <v>669</v>
      </c>
      <c r="M139" t="s">
        <v>122</v>
      </c>
      <c r="N139" t="s">
        <v>118</v>
      </c>
      <c r="O139" t="s">
        <v>291</v>
      </c>
      <c r="P139" t="s">
        <v>115</v>
      </c>
      <c r="Q139" t="s">
        <v>256</v>
      </c>
      <c r="W139" t="s">
        <v>668</v>
      </c>
      <c r="X139" t="s">
        <v>51</v>
      </c>
      <c r="AE139" t="s">
        <v>115</v>
      </c>
      <c r="AF139" t="s">
        <v>256</v>
      </c>
    </row>
    <row r="140" spans="1:35" x14ac:dyDescent="0.2">
      <c r="A140" t="s">
        <v>1076</v>
      </c>
      <c r="B140">
        <f t="shared" si="7"/>
        <v>0.25</v>
      </c>
      <c r="C140">
        <v>1</v>
      </c>
      <c r="D140">
        <v>-0.1</v>
      </c>
      <c r="E140">
        <f t="shared" si="8"/>
        <v>-0.9</v>
      </c>
      <c r="F140" t="s">
        <v>1102</v>
      </c>
      <c r="G140" t="s">
        <v>50</v>
      </c>
      <c r="H140" t="s">
        <v>211</v>
      </c>
      <c r="I140" t="s">
        <v>98</v>
      </c>
      <c r="J140" t="s">
        <v>670</v>
      </c>
      <c r="K140" t="s">
        <v>77</v>
      </c>
      <c r="L140" t="s">
        <v>57</v>
      </c>
      <c r="M140" t="s">
        <v>174</v>
      </c>
      <c r="N140" t="s">
        <v>48</v>
      </c>
      <c r="O140" t="s">
        <v>671</v>
      </c>
      <c r="P140" t="s">
        <v>245</v>
      </c>
      <c r="Q140" t="s">
        <v>131</v>
      </c>
      <c r="R140" t="s">
        <v>258</v>
      </c>
      <c r="S140" t="s">
        <v>108</v>
      </c>
    </row>
    <row r="141" spans="1:35" x14ac:dyDescent="0.2">
      <c r="A141" t="s">
        <v>1076</v>
      </c>
      <c r="B141">
        <f t="shared" si="7"/>
        <v>0.25</v>
      </c>
      <c r="C141">
        <v>1</v>
      </c>
      <c r="D141">
        <v>-0.2</v>
      </c>
      <c r="E141">
        <f t="shared" si="8"/>
        <v>-1</v>
      </c>
      <c r="F141" t="s">
        <v>1102</v>
      </c>
      <c r="G141" t="s">
        <v>72</v>
      </c>
      <c r="H141" t="s">
        <v>386</v>
      </c>
      <c r="I141" t="s">
        <v>672</v>
      </c>
      <c r="J141" t="s">
        <v>465</v>
      </c>
      <c r="K141" t="s">
        <v>554</v>
      </c>
      <c r="L141" t="s">
        <v>490</v>
      </c>
      <c r="M141" t="s">
        <v>1</v>
      </c>
      <c r="N141" t="s">
        <v>385</v>
      </c>
      <c r="O141" t="s">
        <v>121</v>
      </c>
      <c r="P141" t="s">
        <v>673</v>
      </c>
      <c r="Q141" t="s">
        <v>97</v>
      </c>
      <c r="R141" t="s">
        <v>306</v>
      </c>
    </row>
    <row r="142" spans="1:35" x14ac:dyDescent="0.2">
      <c r="A142" t="s">
        <v>1077</v>
      </c>
      <c r="B142">
        <f>1/7.49</f>
        <v>0.13351134846461948</v>
      </c>
      <c r="C142">
        <f>4/7.49</f>
        <v>0.53404539385847793</v>
      </c>
      <c r="D142">
        <v>1.7</v>
      </c>
      <c r="E142">
        <f t="shared" si="8"/>
        <v>0.89999999999999991</v>
      </c>
      <c r="F142" t="s">
        <v>1102</v>
      </c>
      <c r="G142" t="s">
        <v>182</v>
      </c>
      <c r="H142" t="s">
        <v>339</v>
      </c>
      <c r="I142" t="s">
        <v>675</v>
      </c>
      <c r="J142" t="s">
        <v>52</v>
      </c>
      <c r="K142" t="s">
        <v>76</v>
      </c>
      <c r="L142" t="s">
        <v>480</v>
      </c>
      <c r="M142" t="s">
        <v>543</v>
      </c>
      <c r="N142" t="s">
        <v>330</v>
      </c>
      <c r="O142" t="s">
        <v>375</v>
      </c>
      <c r="P142" t="s">
        <v>98</v>
      </c>
      <c r="Q142" t="s">
        <v>676</v>
      </c>
      <c r="R142" t="s">
        <v>677</v>
      </c>
      <c r="V142" t="s">
        <v>182</v>
      </c>
      <c r="W142" t="s">
        <v>339</v>
      </c>
      <c r="X142" t="s">
        <v>675</v>
      </c>
      <c r="Y142" t="s">
        <v>52</v>
      </c>
      <c r="Z142" t="s">
        <v>76</v>
      </c>
      <c r="AA142" t="s">
        <v>480</v>
      </c>
      <c r="AB142" t="s">
        <v>543</v>
      </c>
      <c r="AC142" t="s">
        <v>330</v>
      </c>
      <c r="AD142" t="s">
        <v>375</v>
      </c>
      <c r="AE142" t="s">
        <v>98</v>
      </c>
      <c r="AF142" t="s">
        <v>676</v>
      </c>
      <c r="AG142" t="s">
        <v>677</v>
      </c>
    </row>
    <row r="143" spans="1:35" x14ac:dyDescent="0.2">
      <c r="A143" t="s">
        <v>1077</v>
      </c>
      <c r="B143">
        <f t="shared" ref="B143:B161" si="9">1/7.49</f>
        <v>0.13351134846461948</v>
      </c>
      <c r="C143">
        <f t="shared" ref="C143:C161" si="10">4/7.49</f>
        <v>0.53404539385847793</v>
      </c>
      <c r="D143">
        <v>1.6</v>
      </c>
      <c r="E143">
        <f t="shared" si="8"/>
        <v>0.8</v>
      </c>
      <c r="F143" t="s">
        <v>1102</v>
      </c>
      <c r="G143" t="s">
        <v>72</v>
      </c>
      <c r="H143" t="s">
        <v>237</v>
      </c>
      <c r="I143" t="s">
        <v>678</v>
      </c>
      <c r="J143" t="s">
        <v>1</v>
      </c>
      <c r="K143" t="s">
        <v>654</v>
      </c>
      <c r="L143" t="s">
        <v>679</v>
      </c>
      <c r="M143" t="s">
        <v>140</v>
      </c>
      <c r="N143" t="s">
        <v>680</v>
      </c>
      <c r="O143" t="s">
        <v>584</v>
      </c>
      <c r="P143" t="s">
        <v>681</v>
      </c>
      <c r="Q143" t="s">
        <v>682</v>
      </c>
      <c r="V143" t="s">
        <v>72</v>
      </c>
      <c r="W143" t="s">
        <v>237</v>
      </c>
      <c r="X143" t="s">
        <v>678</v>
      </c>
      <c r="Y143" t="s">
        <v>1</v>
      </c>
      <c r="Z143" t="s">
        <v>654</v>
      </c>
      <c r="AA143" t="s">
        <v>679</v>
      </c>
      <c r="AB143" t="s">
        <v>140</v>
      </c>
      <c r="AC143" t="s">
        <v>680</v>
      </c>
      <c r="AD143" t="s">
        <v>584</v>
      </c>
      <c r="AE143" t="s">
        <v>681</v>
      </c>
      <c r="AF143" t="s">
        <v>682</v>
      </c>
    </row>
    <row r="144" spans="1:35" x14ac:dyDescent="0.2">
      <c r="A144" t="s">
        <v>1077</v>
      </c>
      <c r="B144">
        <f t="shared" si="9"/>
        <v>0.13351134846461948</v>
      </c>
      <c r="C144">
        <f t="shared" si="10"/>
        <v>0.53404539385847793</v>
      </c>
      <c r="D144">
        <v>1.5</v>
      </c>
      <c r="E144">
        <f t="shared" si="8"/>
        <v>0.7</v>
      </c>
      <c r="F144" t="s">
        <v>1102</v>
      </c>
      <c r="G144" t="s">
        <v>72</v>
      </c>
      <c r="H144" t="s">
        <v>683</v>
      </c>
      <c r="I144" t="s">
        <v>69</v>
      </c>
      <c r="J144" t="s">
        <v>184</v>
      </c>
      <c r="K144" t="s">
        <v>684</v>
      </c>
      <c r="L144" t="s">
        <v>67</v>
      </c>
      <c r="M144" t="s">
        <v>68</v>
      </c>
      <c r="N144" t="s">
        <v>567</v>
      </c>
      <c r="O144" t="s">
        <v>258</v>
      </c>
      <c r="P144" t="s">
        <v>685</v>
      </c>
      <c r="Q144" t="s">
        <v>193</v>
      </c>
      <c r="V144" t="s">
        <v>72</v>
      </c>
      <c r="W144" t="s">
        <v>683</v>
      </c>
      <c r="X144" t="s">
        <v>69</v>
      </c>
      <c r="Y144" t="s">
        <v>184</v>
      </c>
      <c r="Z144" t="s">
        <v>684</v>
      </c>
      <c r="AA144" t="s">
        <v>67</v>
      </c>
      <c r="AB144" t="s">
        <v>68</v>
      </c>
      <c r="AC144" t="s">
        <v>567</v>
      </c>
      <c r="AD144" t="s">
        <v>258</v>
      </c>
      <c r="AE144" t="s">
        <v>685</v>
      </c>
      <c r="AF144" t="s">
        <v>193</v>
      </c>
    </row>
    <row r="145" spans="1:35" x14ac:dyDescent="0.2">
      <c r="A145" t="s">
        <v>1077</v>
      </c>
      <c r="B145">
        <f t="shared" si="9"/>
        <v>0.13351134846461948</v>
      </c>
      <c r="C145">
        <f t="shared" si="10"/>
        <v>0.53404539385847793</v>
      </c>
      <c r="D145">
        <v>1.4</v>
      </c>
      <c r="E145">
        <f t="shared" si="8"/>
        <v>0.59999999999999987</v>
      </c>
      <c r="F145" t="s">
        <v>1102</v>
      </c>
      <c r="G145" t="s">
        <v>72</v>
      </c>
      <c r="H145" t="s">
        <v>360</v>
      </c>
      <c r="I145" t="s">
        <v>361</v>
      </c>
      <c r="J145" t="s">
        <v>686</v>
      </c>
      <c r="K145" t="s">
        <v>1</v>
      </c>
      <c r="L145" t="s">
        <v>506</v>
      </c>
      <c r="M145" t="s">
        <v>136</v>
      </c>
      <c r="N145" t="s">
        <v>88</v>
      </c>
      <c r="O145" t="s">
        <v>131</v>
      </c>
      <c r="P145" t="s">
        <v>51</v>
      </c>
      <c r="Q145" t="s">
        <v>147</v>
      </c>
      <c r="R145" t="s">
        <v>41</v>
      </c>
      <c r="S145" t="s">
        <v>98</v>
      </c>
      <c r="T145" t="s">
        <v>509</v>
      </c>
      <c r="V145" t="s">
        <v>72</v>
      </c>
      <c r="W145" t="s">
        <v>360</v>
      </c>
      <c r="X145" t="s">
        <v>361</v>
      </c>
      <c r="Y145" t="s">
        <v>686</v>
      </c>
      <c r="Z145" t="s">
        <v>1</v>
      </c>
      <c r="AA145" t="s">
        <v>506</v>
      </c>
      <c r="AB145" t="s">
        <v>136</v>
      </c>
      <c r="AC145" t="s">
        <v>88</v>
      </c>
      <c r="AD145" t="s">
        <v>131</v>
      </c>
      <c r="AE145" t="s">
        <v>51</v>
      </c>
      <c r="AF145" t="s">
        <v>147</v>
      </c>
      <c r="AG145" t="s">
        <v>41</v>
      </c>
      <c r="AH145" t="s">
        <v>98</v>
      </c>
      <c r="AI145" t="s">
        <v>509</v>
      </c>
    </row>
    <row r="146" spans="1:35" x14ac:dyDescent="0.2">
      <c r="A146" t="s">
        <v>1077</v>
      </c>
      <c r="B146">
        <f t="shared" si="9"/>
        <v>0.13351134846461948</v>
      </c>
      <c r="C146">
        <f t="shared" si="10"/>
        <v>0.53404539385847793</v>
      </c>
      <c r="D146">
        <v>1.3</v>
      </c>
      <c r="E146">
        <f t="shared" si="8"/>
        <v>0.5</v>
      </c>
      <c r="F146" t="s">
        <v>1102</v>
      </c>
      <c r="G146" t="s">
        <v>297</v>
      </c>
      <c r="H146" t="s">
        <v>315</v>
      </c>
      <c r="I146" t="s">
        <v>155</v>
      </c>
      <c r="J146" t="s">
        <v>113</v>
      </c>
      <c r="K146" t="s">
        <v>186</v>
      </c>
      <c r="L146" t="s">
        <v>376</v>
      </c>
      <c r="M146" t="s">
        <v>245</v>
      </c>
      <c r="N146" t="s">
        <v>48</v>
      </c>
      <c r="O146" t="s">
        <v>687</v>
      </c>
      <c r="P146" t="s">
        <v>292</v>
      </c>
      <c r="Q146" t="s">
        <v>688</v>
      </c>
      <c r="V146" t="s">
        <v>297</v>
      </c>
      <c r="W146" t="s">
        <v>315</v>
      </c>
      <c r="X146" t="s">
        <v>155</v>
      </c>
      <c r="Y146" t="s">
        <v>113</v>
      </c>
      <c r="Z146" t="s">
        <v>186</v>
      </c>
      <c r="AA146" t="s">
        <v>376</v>
      </c>
      <c r="AB146" t="s">
        <v>245</v>
      </c>
      <c r="AC146" t="s">
        <v>48</v>
      </c>
      <c r="AD146" t="s">
        <v>687</v>
      </c>
      <c r="AE146" t="s">
        <v>292</v>
      </c>
      <c r="AF146" t="s">
        <v>688</v>
      </c>
    </row>
    <row r="147" spans="1:35" x14ac:dyDescent="0.2">
      <c r="A147" t="s">
        <v>1077</v>
      </c>
      <c r="B147">
        <f t="shared" si="9"/>
        <v>0.13351134846461948</v>
      </c>
      <c r="C147">
        <f t="shared" si="10"/>
        <v>0.53404539385847793</v>
      </c>
      <c r="D147">
        <v>1.2</v>
      </c>
      <c r="E147">
        <f t="shared" si="8"/>
        <v>0.39999999999999991</v>
      </c>
      <c r="F147" t="s">
        <v>1102</v>
      </c>
      <c r="G147" t="s">
        <v>61</v>
      </c>
      <c r="H147" t="s">
        <v>48</v>
      </c>
      <c r="I147" t="s">
        <v>62</v>
      </c>
      <c r="J147" t="s">
        <v>689</v>
      </c>
      <c r="K147" t="s">
        <v>437</v>
      </c>
      <c r="L147" t="s">
        <v>67</v>
      </c>
      <c r="M147" t="s">
        <v>131</v>
      </c>
      <c r="N147" t="s">
        <v>119</v>
      </c>
      <c r="O147" t="s">
        <v>490</v>
      </c>
      <c r="P147" t="s">
        <v>48</v>
      </c>
      <c r="Q147" t="s">
        <v>152</v>
      </c>
      <c r="R147" t="s">
        <v>690</v>
      </c>
      <c r="V147" t="s">
        <v>61</v>
      </c>
      <c r="W147" t="s">
        <v>48</v>
      </c>
      <c r="X147" t="s">
        <v>62</v>
      </c>
      <c r="Y147" t="s">
        <v>689</v>
      </c>
      <c r="Z147" t="s">
        <v>437</v>
      </c>
      <c r="AA147" t="s">
        <v>67</v>
      </c>
      <c r="AB147" t="s">
        <v>131</v>
      </c>
      <c r="AD147" t="s">
        <v>490</v>
      </c>
      <c r="AE147" t="s">
        <v>48</v>
      </c>
      <c r="AF147" t="s">
        <v>152</v>
      </c>
      <c r="AG147" t="s">
        <v>690</v>
      </c>
    </row>
    <row r="148" spans="1:35" x14ac:dyDescent="0.2">
      <c r="A148" t="s">
        <v>1077</v>
      </c>
      <c r="B148">
        <f t="shared" si="9"/>
        <v>0.13351134846461948</v>
      </c>
      <c r="C148">
        <f t="shared" si="10"/>
        <v>0.53404539385847793</v>
      </c>
      <c r="D148">
        <v>1.1000000000000001</v>
      </c>
      <c r="E148">
        <f t="shared" si="8"/>
        <v>0.30000000000000004</v>
      </c>
      <c r="F148" t="s">
        <v>1102</v>
      </c>
      <c r="G148" t="s">
        <v>72</v>
      </c>
      <c r="H148" t="s">
        <v>459</v>
      </c>
      <c r="I148" t="s">
        <v>460</v>
      </c>
      <c r="J148" t="s">
        <v>131</v>
      </c>
      <c r="K148" t="s">
        <v>438</v>
      </c>
      <c r="L148" t="s">
        <v>65</v>
      </c>
      <c r="M148" t="s">
        <v>461</v>
      </c>
      <c r="N148" t="s">
        <v>109</v>
      </c>
      <c r="O148" t="s">
        <v>176</v>
      </c>
      <c r="P148" t="s">
        <v>691</v>
      </c>
      <c r="Q148" t="s">
        <v>136</v>
      </c>
      <c r="V148" t="s">
        <v>72</v>
      </c>
      <c r="W148" t="s">
        <v>459</v>
      </c>
      <c r="X148" t="s">
        <v>460</v>
      </c>
      <c r="Y148" t="s">
        <v>131</v>
      </c>
      <c r="Z148" t="s">
        <v>438</v>
      </c>
      <c r="AA148" t="s">
        <v>65</v>
      </c>
      <c r="AB148" t="s">
        <v>461</v>
      </c>
      <c r="AC148" t="s">
        <v>109</v>
      </c>
      <c r="AD148" t="s">
        <v>176</v>
      </c>
      <c r="AE148" t="s">
        <v>691</v>
      </c>
      <c r="AF148" t="s">
        <v>136</v>
      </c>
    </row>
    <row r="149" spans="1:35" x14ac:dyDescent="0.2">
      <c r="A149" t="s">
        <v>1077</v>
      </c>
      <c r="B149">
        <f t="shared" si="9"/>
        <v>0.13351134846461948</v>
      </c>
      <c r="C149">
        <f t="shared" si="10"/>
        <v>0.53404539385847793</v>
      </c>
      <c r="D149">
        <v>1</v>
      </c>
      <c r="E149">
        <f t="shared" si="8"/>
        <v>0.19999999999999996</v>
      </c>
      <c r="F149" t="s">
        <v>1102</v>
      </c>
      <c r="G149" t="s">
        <v>182</v>
      </c>
      <c r="H149" t="s">
        <v>363</v>
      </c>
      <c r="I149" t="s">
        <v>692</v>
      </c>
      <c r="J149" t="s">
        <v>122</v>
      </c>
      <c r="K149" t="s">
        <v>693</v>
      </c>
      <c r="L149" t="s">
        <v>88</v>
      </c>
      <c r="M149" t="s">
        <v>68</v>
      </c>
      <c r="N149" t="s">
        <v>504</v>
      </c>
      <c r="O149" t="s">
        <v>303</v>
      </c>
      <c r="P149" t="s">
        <v>128</v>
      </c>
      <c r="Q149" t="s">
        <v>147</v>
      </c>
      <c r="R149" t="s">
        <v>201</v>
      </c>
      <c r="V149" t="s">
        <v>182</v>
      </c>
      <c r="W149" t="s">
        <v>363</v>
      </c>
      <c r="X149" t="s">
        <v>692</v>
      </c>
      <c r="Y149" t="s">
        <v>122</v>
      </c>
      <c r="Z149" t="s">
        <v>693</v>
      </c>
      <c r="AA149" t="s">
        <v>88</v>
      </c>
      <c r="AB149" t="s">
        <v>68</v>
      </c>
      <c r="AC149" t="s">
        <v>504</v>
      </c>
      <c r="AD149" t="s">
        <v>303</v>
      </c>
      <c r="AE149" t="s">
        <v>128</v>
      </c>
      <c r="AF149" t="s">
        <v>147</v>
      </c>
      <c r="AG149" t="s">
        <v>201</v>
      </c>
    </row>
    <row r="150" spans="1:35" x14ac:dyDescent="0.2">
      <c r="A150" t="s">
        <v>1077</v>
      </c>
      <c r="B150">
        <f t="shared" si="9"/>
        <v>0.13351134846461948</v>
      </c>
      <c r="C150">
        <f t="shared" si="10"/>
        <v>0.53404539385847793</v>
      </c>
      <c r="D150">
        <v>0.90000000000000102</v>
      </c>
      <c r="E150">
        <f t="shared" si="8"/>
        <v>0.10000000000000098</v>
      </c>
      <c r="F150" t="s">
        <v>1102</v>
      </c>
      <c r="G150" t="s">
        <v>72</v>
      </c>
      <c r="H150" t="s">
        <v>694</v>
      </c>
      <c r="I150" t="s">
        <v>75</v>
      </c>
      <c r="J150" t="s">
        <v>136</v>
      </c>
      <c r="K150" t="s">
        <v>695</v>
      </c>
      <c r="L150" t="s">
        <v>696</v>
      </c>
      <c r="M150" t="s">
        <v>57</v>
      </c>
      <c r="N150" t="s">
        <v>143</v>
      </c>
      <c r="O150" t="s">
        <v>697</v>
      </c>
      <c r="P150" t="s">
        <v>140</v>
      </c>
      <c r="Q150" t="s">
        <v>533</v>
      </c>
      <c r="R150" t="s">
        <v>80</v>
      </c>
      <c r="V150" t="s">
        <v>72</v>
      </c>
      <c r="W150" t="s">
        <v>694</v>
      </c>
      <c r="X150" t="s">
        <v>75</v>
      </c>
      <c r="Y150" t="s">
        <v>136</v>
      </c>
      <c r="Z150" t="s">
        <v>695</v>
      </c>
      <c r="AA150" t="s">
        <v>696</v>
      </c>
      <c r="AB150" t="s">
        <v>57</v>
      </c>
      <c r="AC150" t="s">
        <v>143</v>
      </c>
      <c r="AD150" t="s">
        <v>697</v>
      </c>
      <c r="AE150" t="s">
        <v>140</v>
      </c>
      <c r="AF150" t="s">
        <v>533</v>
      </c>
      <c r="AG150" t="s">
        <v>80</v>
      </c>
    </row>
    <row r="151" spans="1:35" x14ac:dyDescent="0.2">
      <c r="A151" t="s">
        <v>1077</v>
      </c>
      <c r="B151">
        <f t="shared" si="9"/>
        <v>0.13351134846461948</v>
      </c>
      <c r="C151">
        <f t="shared" si="10"/>
        <v>0.53404539385847793</v>
      </c>
      <c r="D151">
        <v>0.80000000000000104</v>
      </c>
      <c r="E151">
        <f t="shared" si="8"/>
        <v>9.9920072216264089E-16</v>
      </c>
      <c r="F151" t="s">
        <v>1102</v>
      </c>
      <c r="G151" t="s">
        <v>297</v>
      </c>
      <c r="H151" t="s">
        <v>639</v>
      </c>
      <c r="I151" t="s">
        <v>698</v>
      </c>
      <c r="J151" t="s">
        <v>46</v>
      </c>
      <c r="K151" t="s">
        <v>348</v>
      </c>
      <c r="L151" t="s">
        <v>186</v>
      </c>
      <c r="M151" t="s">
        <v>360</v>
      </c>
      <c r="N151" t="s">
        <v>699</v>
      </c>
      <c r="O151" t="s">
        <v>700</v>
      </c>
      <c r="P151" t="s">
        <v>45</v>
      </c>
      <c r="Q151" t="s">
        <v>701</v>
      </c>
      <c r="R151" t="s">
        <v>158</v>
      </c>
      <c r="S151" t="s">
        <v>702</v>
      </c>
      <c r="V151" t="s">
        <v>297</v>
      </c>
      <c r="W151" t="s">
        <v>639</v>
      </c>
      <c r="X151" t="s">
        <v>698</v>
      </c>
      <c r="Y151" t="s">
        <v>46</v>
      </c>
      <c r="Z151" t="s">
        <v>348</v>
      </c>
      <c r="AA151" t="s">
        <v>186</v>
      </c>
      <c r="AB151" t="s">
        <v>360</v>
      </c>
      <c r="AC151" t="s">
        <v>699</v>
      </c>
      <c r="AD151" t="s">
        <v>700</v>
      </c>
      <c r="AE151" t="s">
        <v>45</v>
      </c>
      <c r="AF151" t="s">
        <v>701</v>
      </c>
      <c r="AG151" t="s">
        <v>158</v>
      </c>
      <c r="AH151" t="s">
        <v>702</v>
      </c>
    </row>
    <row r="152" spans="1:35" x14ac:dyDescent="0.2">
      <c r="A152" t="s">
        <v>1077</v>
      </c>
      <c r="B152">
        <f t="shared" si="9"/>
        <v>0.13351134846461948</v>
      </c>
      <c r="C152">
        <f t="shared" si="10"/>
        <v>0.53404539385847793</v>
      </c>
      <c r="D152">
        <v>0.70000000000000095</v>
      </c>
      <c r="E152">
        <f t="shared" si="8"/>
        <v>-9.999999999999909E-2</v>
      </c>
      <c r="F152" t="s">
        <v>1102</v>
      </c>
      <c r="G152" t="s">
        <v>222</v>
      </c>
      <c r="H152" t="s">
        <v>137</v>
      </c>
      <c r="I152" t="s">
        <v>65</v>
      </c>
      <c r="J152" t="s">
        <v>500</v>
      </c>
      <c r="K152" t="s">
        <v>465</v>
      </c>
      <c r="L152" t="s">
        <v>670</v>
      </c>
      <c r="M152" t="s">
        <v>174</v>
      </c>
      <c r="N152" t="s">
        <v>48</v>
      </c>
      <c r="O152" t="s">
        <v>225</v>
      </c>
      <c r="P152" t="s">
        <v>121</v>
      </c>
      <c r="Q152" t="s">
        <v>48</v>
      </c>
      <c r="R152" t="s">
        <v>671</v>
      </c>
      <c r="V152" t="s">
        <v>222</v>
      </c>
      <c r="W152" t="s">
        <v>137</v>
      </c>
      <c r="X152" t="s">
        <v>65</v>
      </c>
      <c r="Y152" t="s">
        <v>500</v>
      </c>
      <c r="Z152" t="s">
        <v>465</v>
      </c>
      <c r="AA152" t="s">
        <v>670</v>
      </c>
      <c r="AB152" t="s">
        <v>174</v>
      </c>
      <c r="AC152" t="s">
        <v>48</v>
      </c>
      <c r="AD152" t="s">
        <v>225</v>
      </c>
      <c r="AE152" t="s">
        <v>121</v>
      </c>
      <c r="AF152" t="s">
        <v>48</v>
      </c>
      <c r="AG152" t="s">
        <v>671</v>
      </c>
    </row>
    <row r="153" spans="1:35" x14ac:dyDescent="0.2">
      <c r="A153" t="s">
        <v>1077</v>
      </c>
      <c r="B153">
        <f t="shared" si="9"/>
        <v>0.13351134846461948</v>
      </c>
      <c r="C153">
        <f t="shared" si="10"/>
        <v>0.53404539385847793</v>
      </c>
      <c r="D153">
        <v>0.6</v>
      </c>
      <c r="E153">
        <f t="shared" si="8"/>
        <v>-0.20000000000000007</v>
      </c>
      <c r="F153" t="s">
        <v>1102</v>
      </c>
      <c r="G153" t="s">
        <v>473</v>
      </c>
      <c r="H153" t="s">
        <v>144</v>
      </c>
      <c r="I153" t="s">
        <v>65</v>
      </c>
      <c r="J153" t="s">
        <v>562</v>
      </c>
      <c r="K153" t="s">
        <v>115</v>
      </c>
      <c r="L153" t="s">
        <v>48</v>
      </c>
      <c r="M153" t="s">
        <v>703</v>
      </c>
      <c r="N153" t="s">
        <v>704</v>
      </c>
      <c r="O153" t="s">
        <v>48</v>
      </c>
      <c r="P153" t="s">
        <v>170</v>
      </c>
      <c r="Q153" t="s">
        <v>537</v>
      </c>
      <c r="R153" t="s">
        <v>705</v>
      </c>
      <c r="V153" t="s">
        <v>473</v>
      </c>
      <c r="W153" t="s">
        <v>144</v>
      </c>
      <c r="X153" t="s">
        <v>65</v>
      </c>
      <c r="Y153" t="s">
        <v>562</v>
      </c>
      <c r="Z153" t="s">
        <v>115</v>
      </c>
      <c r="AA153" t="s">
        <v>48</v>
      </c>
      <c r="AB153" t="s">
        <v>703</v>
      </c>
      <c r="AC153" t="s">
        <v>704</v>
      </c>
      <c r="AD153" t="s">
        <v>48</v>
      </c>
      <c r="AE153" t="s">
        <v>170</v>
      </c>
      <c r="AF153" t="s">
        <v>537</v>
      </c>
      <c r="AG153" t="s">
        <v>705</v>
      </c>
    </row>
    <row r="154" spans="1:35" x14ac:dyDescent="0.2">
      <c r="A154" t="s">
        <v>1077</v>
      </c>
      <c r="B154">
        <f t="shared" si="9"/>
        <v>0.13351134846461948</v>
      </c>
      <c r="C154">
        <f t="shared" si="10"/>
        <v>0.53404539385847793</v>
      </c>
      <c r="D154">
        <v>0.5</v>
      </c>
      <c r="E154">
        <f t="shared" si="8"/>
        <v>-0.30000000000000004</v>
      </c>
      <c r="F154" t="s">
        <v>1102</v>
      </c>
      <c r="G154" t="s">
        <v>72</v>
      </c>
      <c r="H154" t="s">
        <v>706</v>
      </c>
      <c r="I154" t="s">
        <v>606</v>
      </c>
      <c r="J154" t="s">
        <v>128</v>
      </c>
      <c r="K154" t="s">
        <v>48</v>
      </c>
      <c r="L154" t="s">
        <v>707</v>
      </c>
      <c r="M154" t="s">
        <v>245</v>
      </c>
      <c r="N154" t="s">
        <v>708</v>
      </c>
      <c r="O154" t="s">
        <v>119</v>
      </c>
      <c r="P154" t="s">
        <v>709</v>
      </c>
      <c r="V154" t="s">
        <v>72</v>
      </c>
      <c r="W154" t="s">
        <v>706</v>
      </c>
      <c r="X154" t="s">
        <v>606</v>
      </c>
      <c r="Y154" t="s">
        <v>128</v>
      </c>
      <c r="Z154" t="s">
        <v>48</v>
      </c>
      <c r="AA154" t="s">
        <v>707</v>
      </c>
      <c r="AB154" t="s">
        <v>245</v>
      </c>
      <c r="AC154" t="s">
        <v>708</v>
      </c>
      <c r="AD154" t="s">
        <v>119</v>
      </c>
      <c r="AE154" t="s">
        <v>709</v>
      </c>
    </row>
    <row r="155" spans="1:35" x14ac:dyDescent="0.2">
      <c r="A155" t="s">
        <v>1077</v>
      </c>
      <c r="B155">
        <f t="shared" si="9"/>
        <v>0.13351134846461948</v>
      </c>
      <c r="C155">
        <f t="shared" si="10"/>
        <v>0.53404539385847793</v>
      </c>
      <c r="D155">
        <v>0.4</v>
      </c>
      <c r="E155">
        <f t="shared" si="8"/>
        <v>-0.4</v>
      </c>
      <c r="F155" t="s">
        <v>1102</v>
      </c>
      <c r="G155" t="s">
        <v>72</v>
      </c>
      <c r="H155" t="s">
        <v>78</v>
      </c>
      <c r="I155" t="s">
        <v>164</v>
      </c>
      <c r="J155" t="s">
        <v>143</v>
      </c>
      <c r="K155" t="s">
        <v>165</v>
      </c>
      <c r="L155" t="s">
        <v>52</v>
      </c>
      <c r="M155" t="s">
        <v>166</v>
      </c>
      <c r="N155" t="s">
        <v>75</v>
      </c>
      <c r="O155" t="s">
        <v>48</v>
      </c>
      <c r="P155" t="s">
        <v>395</v>
      </c>
      <c r="Q155" t="s">
        <v>177</v>
      </c>
      <c r="R155" t="s">
        <v>710</v>
      </c>
      <c r="V155" t="s">
        <v>72</v>
      </c>
      <c r="W155" t="s">
        <v>78</v>
      </c>
      <c r="X155" t="s">
        <v>164</v>
      </c>
      <c r="Y155" t="s">
        <v>143</v>
      </c>
    </row>
    <row r="156" spans="1:35" x14ac:dyDescent="0.2">
      <c r="A156" t="s">
        <v>1077</v>
      </c>
      <c r="B156">
        <f t="shared" si="9"/>
        <v>0.13351134846461948</v>
      </c>
      <c r="C156">
        <f t="shared" si="10"/>
        <v>0.53404539385847793</v>
      </c>
      <c r="D156">
        <v>0.3</v>
      </c>
      <c r="E156">
        <f t="shared" si="8"/>
        <v>-0.5</v>
      </c>
      <c r="F156" t="s">
        <v>1102</v>
      </c>
      <c r="G156" t="s">
        <v>50</v>
      </c>
      <c r="H156" t="s">
        <v>662</v>
      </c>
      <c r="I156" t="s">
        <v>1</v>
      </c>
      <c r="J156" t="s">
        <v>55</v>
      </c>
      <c r="K156" t="s">
        <v>711</v>
      </c>
      <c r="L156" t="s">
        <v>177</v>
      </c>
      <c r="M156" t="s">
        <v>712</v>
      </c>
      <c r="N156" t="s">
        <v>245</v>
      </c>
      <c r="O156" t="s">
        <v>98</v>
      </c>
      <c r="P156" t="s">
        <v>663</v>
      </c>
      <c r="Q156" t="s">
        <v>51</v>
      </c>
      <c r="R156" t="s">
        <v>52</v>
      </c>
      <c r="S156" t="s">
        <v>518</v>
      </c>
    </row>
    <row r="157" spans="1:35" x14ac:dyDescent="0.2">
      <c r="A157" t="s">
        <v>1077</v>
      </c>
      <c r="B157">
        <f t="shared" si="9"/>
        <v>0.13351134846461948</v>
      </c>
      <c r="C157">
        <f t="shared" si="10"/>
        <v>0.53404539385847793</v>
      </c>
      <c r="D157">
        <v>0.2</v>
      </c>
      <c r="E157">
        <f t="shared" si="8"/>
        <v>-0.60000000000000009</v>
      </c>
      <c r="F157" t="s">
        <v>1102</v>
      </c>
      <c r="G157" t="s">
        <v>182</v>
      </c>
      <c r="H157" t="s">
        <v>713</v>
      </c>
      <c r="I157" t="s">
        <v>714</v>
      </c>
      <c r="J157" t="s">
        <v>94</v>
      </c>
      <c r="K157" t="s">
        <v>1</v>
      </c>
      <c r="L157" t="s">
        <v>235</v>
      </c>
      <c r="M157" t="s">
        <v>140</v>
      </c>
      <c r="N157" t="s">
        <v>48</v>
      </c>
      <c r="O157" t="s">
        <v>86</v>
      </c>
      <c r="P157" t="s">
        <v>715</v>
      </c>
      <c r="Q157" t="s">
        <v>716</v>
      </c>
    </row>
    <row r="158" spans="1:35" x14ac:dyDescent="0.2">
      <c r="A158" t="s">
        <v>1077</v>
      </c>
      <c r="B158">
        <f t="shared" si="9"/>
        <v>0.13351134846461948</v>
      </c>
      <c r="C158">
        <f t="shared" si="10"/>
        <v>0.53404539385847793</v>
      </c>
      <c r="D158">
        <v>9.9999999999999895E-2</v>
      </c>
      <c r="E158">
        <f t="shared" si="8"/>
        <v>-0.70000000000000018</v>
      </c>
      <c r="F158" t="s">
        <v>1102</v>
      </c>
      <c r="G158" t="s">
        <v>717</v>
      </c>
      <c r="H158" t="s">
        <v>718</v>
      </c>
      <c r="I158" t="s">
        <v>719</v>
      </c>
      <c r="J158" t="s">
        <v>121</v>
      </c>
      <c r="K158" t="s">
        <v>720</v>
      </c>
      <c r="L158" t="s">
        <v>721</v>
      </c>
      <c r="M158" t="s">
        <v>106</v>
      </c>
      <c r="N158" t="s">
        <v>48</v>
      </c>
      <c r="O158" t="s">
        <v>722</v>
      </c>
      <c r="P158" t="s">
        <v>121</v>
      </c>
      <c r="Q158" t="s">
        <v>48</v>
      </c>
      <c r="R158" t="s">
        <v>723</v>
      </c>
    </row>
    <row r="159" spans="1:35" x14ac:dyDescent="0.2">
      <c r="A159" t="s">
        <v>1077</v>
      </c>
      <c r="B159">
        <f t="shared" si="9"/>
        <v>0.13351134846461948</v>
      </c>
      <c r="C159">
        <f t="shared" si="10"/>
        <v>0.53404539385847793</v>
      </c>
      <c r="D159">
        <v>0</v>
      </c>
      <c r="E159">
        <f t="shared" si="8"/>
        <v>-0.8</v>
      </c>
      <c r="F159" t="s">
        <v>1102</v>
      </c>
      <c r="G159" t="s">
        <v>50</v>
      </c>
      <c r="H159" t="s">
        <v>127</v>
      </c>
      <c r="I159" t="s">
        <v>77</v>
      </c>
      <c r="J159" t="s">
        <v>128</v>
      </c>
      <c r="K159" t="s">
        <v>98</v>
      </c>
      <c r="L159" t="s">
        <v>319</v>
      </c>
      <c r="M159" t="s">
        <v>57</v>
      </c>
      <c r="N159" t="s">
        <v>662</v>
      </c>
      <c r="O159" t="s">
        <v>122</v>
      </c>
      <c r="P159" t="s">
        <v>131</v>
      </c>
      <c r="Q159" t="s">
        <v>75</v>
      </c>
      <c r="R159" t="s">
        <v>446</v>
      </c>
      <c r="S159" t="s">
        <v>46</v>
      </c>
    </row>
    <row r="160" spans="1:35" x14ac:dyDescent="0.2">
      <c r="A160" t="s">
        <v>1077</v>
      </c>
      <c r="B160">
        <f t="shared" si="9"/>
        <v>0.13351134846461948</v>
      </c>
      <c r="C160">
        <f t="shared" si="10"/>
        <v>0.53404539385847793</v>
      </c>
      <c r="D160">
        <v>-0.1</v>
      </c>
      <c r="E160">
        <f t="shared" si="8"/>
        <v>-0.9</v>
      </c>
      <c r="F160" t="s">
        <v>1102</v>
      </c>
      <c r="G160" t="s">
        <v>597</v>
      </c>
      <c r="H160" t="s">
        <v>48</v>
      </c>
      <c r="I160" t="s">
        <v>389</v>
      </c>
      <c r="J160" t="s">
        <v>416</v>
      </c>
      <c r="K160" t="s">
        <v>586</v>
      </c>
      <c r="L160" t="s">
        <v>1</v>
      </c>
      <c r="M160" t="s">
        <v>362</v>
      </c>
      <c r="N160" t="s">
        <v>121</v>
      </c>
      <c r="O160" t="s">
        <v>122</v>
      </c>
      <c r="P160" t="s">
        <v>466</v>
      </c>
      <c r="Q160" t="s">
        <v>724</v>
      </c>
    </row>
    <row r="161" spans="1:35" x14ac:dyDescent="0.2">
      <c r="A161" t="s">
        <v>1077</v>
      </c>
      <c r="B161">
        <f t="shared" si="9"/>
        <v>0.13351134846461948</v>
      </c>
      <c r="C161">
        <f t="shared" si="10"/>
        <v>0.53404539385847793</v>
      </c>
      <c r="D161">
        <v>-0.2</v>
      </c>
      <c r="E161">
        <f t="shared" si="8"/>
        <v>-1</v>
      </c>
      <c r="F161" t="s">
        <v>1102</v>
      </c>
      <c r="G161" t="s">
        <v>297</v>
      </c>
      <c r="H161" t="s">
        <v>64</v>
      </c>
      <c r="I161" t="s">
        <v>65</v>
      </c>
      <c r="J161" t="s">
        <v>207</v>
      </c>
      <c r="K161" t="s">
        <v>193</v>
      </c>
      <c r="L161" t="s">
        <v>121</v>
      </c>
      <c r="M161" t="s">
        <v>48</v>
      </c>
      <c r="N161" t="s">
        <v>395</v>
      </c>
      <c r="O161" t="s">
        <v>489</v>
      </c>
      <c r="P161" t="s">
        <v>63</v>
      </c>
      <c r="Q161" t="s">
        <v>75</v>
      </c>
      <c r="R161" t="s">
        <v>453</v>
      </c>
      <c r="S161" t="s">
        <v>224</v>
      </c>
      <c r="T161" t="s">
        <v>725</v>
      </c>
    </row>
    <row r="162" spans="1:35" x14ac:dyDescent="0.2">
      <c r="A162" t="s">
        <v>1078</v>
      </c>
      <c r="B162">
        <f>1/13.92</f>
        <v>7.183908045977011E-2</v>
      </c>
      <c r="C162">
        <f>4/13.92</f>
        <v>0.28735632183908044</v>
      </c>
      <c r="D162">
        <v>1.7</v>
      </c>
      <c r="E162">
        <f t="shared" si="8"/>
        <v>0.89999999999999991</v>
      </c>
      <c r="F162" t="s">
        <v>1102</v>
      </c>
      <c r="G162" t="s">
        <v>82</v>
      </c>
      <c r="H162" t="s">
        <v>586</v>
      </c>
      <c r="I162" t="s">
        <v>1</v>
      </c>
      <c r="J162" t="s">
        <v>572</v>
      </c>
      <c r="K162" t="s">
        <v>727</v>
      </c>
      <c r="L162" t="s">
        <v>128</v>
      </c>
      <c r="M162" t="s">
        <v>48</v>
      </c>
      <c r="N162" t="s">
        <v>728</v>
      </c>
      <c r="O162" t="s">
        <v>121</v>
      </c>
      <c r="P162" t="s">
        <v>729</v>
      </c>
      <c r="Q162" t="s">
        <v>41</v>
      </c>
      <c r="R162" t="s">
        <v>85</v>
      </c>
      <c r="S162" t="s">
        <v>730</v>
      </c>
      <c r="V162" t="s">
        <v>82</v>
      </c>
      <c r="W162" t="s">
        <v>586</v>
      </c>
      <c r="X162" t="s">
        <v>1</v>
      </c>
      <c r="Y162" t="s">
        <v>572</v>
      </c>
      <c r="Z162" t="s">
        <v>727</v>
      </c>
      <c r="AA162" t="s">
        <v>128</v>
      </c>
      <c r="AB162" t="s">
        <v>48</v>
      </c>
      <c r="AC162" t="s">
        <v>728</v>
      </c>
      <c r="AD162" t="s">
        <v>121</v>
      </c>
      <c r="AE162" t="s">
        <v>729</v>
      </c>
      <c r="AF162" t="s">
        <v>41</v>
      </c>
      <c r="AG162" t="s">
        <v>85</v>
      </c>
      <c r="AH162" t="s">
        <v>730</v>
      </c>
    </row>
    <row r="163" spans="1:35" x14ac:dyDescent="0.2">
      <c r="A163" t="s">
        <v>1078</v>
      </c>
      <c r="B163">
        <f t="shared" ref="B163:B181" si="11">1/13.92</f>
        <v>7.183908045977011E-2</v>
      </c>
      <c r="C163">
        <f t="shared" ref="C163:C181" si="12">4/13.92</f>
        <v>0.28735632183908044</v>
      </c>
      <c r="D163">
        <v>1.6</v>
      </c>
      <c r="E163">
        <f t="shared" si="8"/>
        <v>0.8</v>
      </c>
      <c r="F163" t="s">
        <v>1102</v>
      </c>
      <c r="G163" t="s">
        <v>570</v>
      </c>
      <c r="H163" t="s">
        <v>246</v>
      </c>
      <c r="I163" t="s">
        <v>143</v>
      </c>
      <c r="J163" t="s">
        <v>119</v>
      </c>
      <c r="K163" t="s">
        <v>571</v>
      </c>
      <c r="L163" t="s">
        <v>572</v>
      </c>
      <c r="M163" t="s">
        <v>57</v>
      </c>
      <c r="N163" t="s">
        <v>1</v>
      </c>
      <c r="O163" t="s">
        <v>731</v>
      </c>
      <c r="P163" t="s">
        <v>121</v>
      </c>
      <c r="Q163" t="s">
        <v>732</v>
      </c>
      <c r="V163" t="s">
        <v>570</v>
      </c>
      <c r="W163" t="s">
        <v>246</v>
      </c>
      <c r="X163" t="s">
        <v>143</v>
      </c>
      <c r="Y163" t="s">
        <v>119</v>
      </c>
      <c r="Z163" t="s">
        <v>571</v>
      </c>
      <c r="AA163" t="s">
        <v>572</v>
      </c>
      <c r="AB163" t="s">
        <v>57</v>
      </c>
      <c r="AC163" t="s">
        <v>1</v>
      </c>
      <c r="AD163" t="s">
        <v>731</v>
      </c>
      <c r="AE163" t="s">
        <v>121</v>
      </c>
      <c r="AF163" t="s">
        <v>732</v>
      </c>
    </row>
    <row r="164" spans="1:35" x14ac:dyDescent="0.2">
      <c r="A164" t="s">
        <v>1078</v>
      </c>
      <c r="B164">
        <f t="shared" si="11"/>
        <v>7.183908045977011E-2</v>
      </c>
      <c r="C164">
        <f t="shared" si="12"/>
        <v>0.28735632183908044</v>
      </c>
      <c r="D164">
        <v>1.5</v>
      </c>
      <c r="E164">
        <f t="shared" si="8"/>
        <v>0.7</v>
      </c>
      <c r="F164" t="s">
        <v>1102</v>
      </c>
      <c r="G164" t="s">
        <v>82</v>
      </c>
      <c r="H164" t="s">
        <v>83</v>
      </c>
      <c r="I164" t="s">
        <v>52</v>
      </c>
      <c r="J164" t="s">
        <v>634</v>
      </c>
      <c r="K164" t="s">
        <v>52</v>
      </c>
      <c r="L164" t="s">
        <v>288</v>
      </c>
      <c r="M164" t="s">
        <v>88</v>
      </c>
      <c r="N164" t="s">
        <v>68</v>
      </c>
      <c r="O164" t="s">
        <v>102</v>
      </c>
      <c r="P164" t="s">
        <v>409</v>
      </c>
      <c r="Q164" t="s">
        <v>85</v>
      </c>
      <c r="R164" t="s">
        <v>733</v>
      </c>
      <c r="V164" t="s">
        <v>82</v>
      </c>
      <c r="W164" t="s">
        <v>83</v>
      </c>
      <c r="X164" t="s">
        <v>52</v>
      </c>
      <c r="Y164" t="s">
        <v>634</v>
      </c>
      <c r="Z164" t="s">
        <v>52</v>
      </c>
      <c r="AA164" t="s">
        <v>288</v>
      </c>
      <c r="AB164" t="s">
        <v>88</v>
      </c>
      <c r="AC164" t="s">
        <v>68</v>
      </c>
      <c r="AD164" t="s">
        <v>102</v>
      </c>
      <c r="AE164" t="s">
        <v>409</v>
      </c>
      <c r="AF164" t="s">
        <v>85</v>
      </c>
      <c r="AG164" t="s">
        <v>733</v>
      </c>
    </row>
    <row r="165" spans="1:35" x14ac:dyDescent="0.2">
      <c r="A165" t="s">
        <v>1078</v>
      </c>
      <c r="B165">
        <f t="shared" si="11"/>
        <v>7.183908045977011E-2</v>
      </c>
      <c r="C165">
        <f t="shared" si="12"/>
        <v>0.28735632183908044</v>
      </c>
      <c r="D165">
        <v>1.4</v>
      </c>
      <c r="E165">
        <f t="shared" si="8"/>
        <v>0.59999999999999987</v>
      </c>
      <c r="F165" t="s">
        <v>1102</v>
      </c>
      <c r="G165" t="s">
        <v>222</v>
      </c>
      <c r="H165" t="s">
        <v>700</v>
      </c>
      <c r="I165" t="s">
        <v>316</v>
      </c>
      <c r="J165" t="s">
        <v>465</v>
      </c>
      <c r="K165" t="s">
        <v>308</v>
      </c>
      <c r="L165" t="s">
        <v>41</v>
      </c>
      <c r="M165" t="s">
        <v>85</v>
      </c>
      <c r="N165" t="s">
        <v>734</v>
      </c>
      <c r="O165" t="s">
        <v>348</v>
      </c>
      <c r="P165" t="s">
        <v>465</v>
      </c>
      <c r="Q165" t="s">
        <v>279</v>
      </c>
      <c r="R165" t="s">
        <v>735</v>
      </c>
      <c r="V165" t="s">
        <v>222</v>
      </c>
      <c r="W165" t="s">
        <v>700</v>
      </c>
      <c r="X165" t="s">
        <v>316</v>
      </c>
      <c r="Y165" t="s">
        <v>465</v>
      </c>
      <c r="Z165" t="s">
        <v>308</v>
      </c>
      <c r="AA165" t="s">
        <v>41</v>
      </c>
      <c r="AB165" t="s">
        <v>85</v>
      </c>
      <c r="AC165" t="s">
        <v>734</v>
      </c>
      <c r="AD165" t="s">
        <v>348</v>
      </c>
      <c r="AE165" t="s">
        <v>465</v>
      </c>
      <c r="AF165" t="s">
        <v>279</v>
      </c>
      <c r="AG165" t="s">
        <v>735</v>
      </c>
    </row>
    <row r="166" spans="1:35" x14ac:dyDescent="0.2">
      <c r="A166" t="s">
        <v>1078</v>
      </c>
      <c r="B166">
        <f t="shared" si="11"/>
        <v>7.183908045977011E-2</v>
      </c>
      <c r="C166">
        <f t="shared" si="12"/>
        <v>0.28735632183908044</v>
      </c>
      <c r="D166">
        <v>1.3</v>
      </c>
      <c r="E166">
        <f t="shared" si="8"/>
        <v>0.5</v>
      </c>
      <c r="F166" t="s">
        <v>1102</v>
      </c>
      <c r="G166" t="s">
        <v>216</v>
      </c>
      <c r="H166" t="s">
        <v>102</v>
      </c>
      <c r="I166" t="s">
        <v>390</v>
      </c>
      <c r="J166" t="s">
        <v>581</v>
      </c>
      <c r="K166" t="s">
        <v>131</v>
      </c>
      <c r="L166" t="s">
        <v>315</v>
      </c>
      <c r="M166" t="s">
        <v>65</v>
      </c>
      <c r="N166" t="s">
        <v>107</v>
      </c>
      <c r="O166" t="s">
        <v>57</v>
      </c>
      <c r="P166" t="s">
        <v>67</v>
      </c>
      <c r="Q166" t="s">
        <v>582</v>
      </c>
      <c r="R166" t="s">
        <v>736</v>
      </c>
      <c r="V166" t="s">
        <v>216</v>
      </c>
      <c r="W166" t="s">
        <v>102</v>
      </c>
      <c r="X166" t="s">
        <v>390</v>
      </c>
      <c r="Y166" t="s">
        <v>581</v>
      </c>
      <c r="Z166" t="s">
        <v>131</v>
      </c>
      <c r="AA166" t="s">
        <v>315</v>
      </c>
      <c r="AB166" t="s">
        <v>65</v>
      </c>
      <c r="AC166" t="s">
        <v>107</v>
      </c>
      <c r="AD166" t="s">
        <v>57</v>
      </c>
      <c r="AE166" t="s">
        <v>67</v>
      </c>
      <c r="AF166" t="s">
        <v>582</v>
      </c>
      <c r="AG166" t="s">
        <v>736</v>
      </c>
    </row>
    <row r="167" spans="1:35" x14ac:dyDescent="0.2">
      <c r="A167" t="s">
        <v>1078</v>
      </c>
      <c r="B167">
        <f t="shared" si="11"/>
        <v>7.183908045977011E-2</v>
      </c>
      <c r="C167">
        <f t="shared" si="12"/>
        <v>0.28735632183908044</v>
      </c>
      <c r="D167">
        <v>1.2</v>
      </c>
      <c r="E167">
        <f t="shared" si="8"/>
        <v>0.39999999999999991</v>
      </c>
      <c r="F167" t="s">
        <v>1102</v>
      </c>
      <c r="G167" t="s">
        <v>269</v>
      </c>
      <c r="H167" t="s">
        <v>270</v>
      </c>
      <c r="I167" t="s">
        <v>147</v>
      </c>
      <c r="J167" t="s">
        <v>121</v>
      </c>
      <c r="K167" t="s">
        <v>48</v>
      </c>
      <c r="L167" t="s">
        <v>271</v>
      </c>
      <c r="M167" t="s">
        <v>94</v>
      </c>
      <c r="N167" t="s">
        <v>272</v>
      </c>
      <c r="O167" t="s">
        <v>94</v>
      </c>
      <c r="P167" t="s">
        <v>143</v>
      </c>
      <c r="Q167" t="s">
        <v>737</v>
      </c>
      <c r="R167" t="s">
        <v>144</v>
      </c>
      <c r="V167" t="s">
        <v>269</v>
      </c>
      <c r="W167" t="s">
        <v>270</v>
      </c>
      <c r="X167" t="s">
        <v>147</v>
      </c>
      <c r="Y167" t="s">
        <v>121</v>
      </c>
      <c r="Z167" t="s">
        <v>48</v>
      </c>
      <c r="AA167" t="s">
        <v>271</v>
      </c>
      <c r="AB167" t="s">
        <v>94</v>
      </c>
      <c r="AC167" t="s">
        <v>272</v>
      </c>
      <c r="AD167" t="s">
        <v>94</v>
      </c>
      <c r="AE167" t="s">
        <v>143</v>
      </c>
      <c r="AF167" t="s">
        <v>737</v>
      </c>
      <c r="AG167" t="s">
        <v>144</v>
      </c>
    </row>
    <row r="168" spans="1:35" x14ac:dyDescent="0.2">
      <c r="A168" t="s">
        <v>1078</v>
      </c>
      <c r="B168">
        <f t="shared" si="11"/>
        <v>7.183908045977011E-2</v>
      </c>
      <c r="C168">
        <f t="shared" si="12"/>
        <v>0.28735632183908044</v>
      </c>
      <c r="D168">
        <v>1.1000000000000001</v>
      </c>
      <c r="E168">
        <f t="shared" si="8"/>
        <v>0.30000000000000004</v>
      </c>
      <c r="F168" t="s">
        <v>1102</v>
      </c>
      <c r="G168" t="s">
        <v>274</v>
      </c>
      <c r="H168" t="s">
        <v>351</v>
      </c>
      <c r="I168" t="s">
        <v>109</v>
      </c>
      <c r="J168" t="s">
        <v>219</v>
      </c>
      <c r="K168" t="s">
        <v>80</v>
      </c>
      <c r="L168" t="s">
        <v>52</v>
      </c>
      <c r="M168" t="s">
        <v>223</v>
      </c>
      <c r="N168" t="s">
        <v>1</v>
      </c>
      <c r="O168" t="s">
        <v>738</v>
      </c>
      <c r="P168" t="s">
        <v>121</v>
      </c>
      <c r="Q168" t="s">
        <v>48</v>
      </c>
      <c r="R168" t="s">
        <v>739</v>
      </c>
      <c r="S168" t="s">
        <v>740</v>
      </c>
      <c r="V168" t="s">
        <v>274</v>
      </c>
      <c r="W168" t="s">
        <v>351</v>
      </c>
      <c r="X168" t="s">
        <v>109</v>
      </c>
      <c r="Y168" t="s">
        <v>219</v>
      </c>
      <c r="Z168" t="s">
        <v>80</v>
      </c>
      <c r="AA168" t="s">
        <v>52</v>
      </c>
      <c r="AB168" t="s">
        <v>223</v>
      </c>
      <c r="AC168" t="s">
        <v>1</v>
      </c>
      <c r="AD168" t="s">
        <v>738</v>
      </c>
      <c r="AE168" t="s">
        <v>121</v>
      </c>
      <c r="AF168" t="s">
        <v>48</v>
      </c>
      <c r="AG168" t="s">
        <v>739</v>
      </c>
      <c r="AH168" t="s">
        <v>740</v>
      </c>
    </row>
    <row r="169" spans="1:35" x14ac:dyDescent="0.2">
      <c r="A169" t="s">
        <v>1078</v>
      </c>
      <c r="B169">
        <f t="shared" si="11"/>
        <v>7.183908045977011E-2</v>
      </c>
      <c r="C169">
        <f t="shared" si="12"/>
        <v>0.28735632183908044</v>
      </c>
      <c r="D169">
        <v>1</v>
      </c>
      <c r="E169">
        <f t="shared" si="8"/>
        <v>0.19999999999999996</v>
      </c>
      <c r="F169" t="s">
        <v>1102</v>
      </c>
      <c r="G169" t="s">
        <v>269</v>
      </c>
      <c r="H169" t="s">
        <v>64</v>
      </c>
      <c r="I169" t="s">
        <v>444</v>
      </c>
      <c r="J169" t="s">
        <v>98</v>
      </c>
      <c r="K169" t="s">
        <v>338</v>
      </c>
      <c r="L169" t="s">
        <v>253</v>
      </c>
      <c r="M169" t="s">
        <v>741</v>
      </c>
      <c r="N169" t="s">
        <v>52</v>
      </c>
      <c r="O169" t="s">
        <v>388</v>
      </c>
      <c r="P169" t="s">
        <v>48</v>
      </c>
      <c r="Q169" t="s">
        <v>535</v>
      </c>
      <c r="V169" t="s">
        <v>269</v>
      </c>
      <c r="W169" t="s">
        <v>64</v>
      </c>
      <c r="X169" t="s">
        <v>444</v>
      </c>
      <c r="Y169" t="s">
        <v>98</v>
      </c>
      <c r="Z169" t="s">
        <v>338</v>
      </c>
      <c r="AA169" t="s">
        <v>253</v>
      </c>
      <c r="AB169" t="s">
        <v>741</v>
      </c>
      <c r="AC169" t="s">
        <v>52</v>
      </c>
      <c r="AD169" t="s">
        <v>388</v>
      </c>
      <c r="AE169" t="s">
        <v>48</v>
      </c>
      <c r="AF169" t="s">
        <v>535</v>
      </c>
    </row>
    <row r="170" spans="1:35" x14ac:dyDescent="0.2">
      <c r="A170" t="s">
        <v>1078</v>
      </c>
      <c r="B170">
        <f t="shared" si="11"/>
        <v>7.183908045977011E-2</v>
      </c>
      <c r="C170">
        <f t="shared" si="12"/>
        <v>0.28735632183908044</v>
      </c>
      <c r="D170">
        <v>0.90000000000000102</v>
      </c>
      <c r="E170">
        <f t="shared" si="8"/>
        <v>0.10000000000000098</v>
      </c>
      <c r="F170" t="s">
        <v>1102</v>
      </c>
      <c r="G170" t="s">
        <v>72</v>
      </c>
      <c r="H170" t="s">
        <v>516</v>
      </c>
      <c r="I170" t="s">
        <v>75</v>
      </c>
      <c r="J170" t="s">
        <v>1</v>
      </c>
      <c r="K170" t="s">
        <v>265</v>
      </c>
      <c r="L170" t="s">
        <v>191</v>
      </c>
      <c r="M170" t="s">
        <v>57</v>
      </c>
      <c r="N170" t="s">
        <v>184</v>
      </c>
      <c r="O170" t="s">
        <v>68</v>
      </c>
      <c r="P170" t="s">
        <v>78</v>
      </c>
      <c r="Q170" t="s">
        <v>291</v>
      </c>
      <c r="R170" t="s">
        <v>158</v>
      </c>
      <c r="S170" t="s">
        <v>48</v>
      </c>
      <c r="T170" t="s">
        <v>449</v>
      </c>
      <c r="V170" t="s">
        <v>72</v>
      </c>
      <c r="W170" t="s">
        <v>516</v>
      </c>
      <c r="X170" t="s">
        <v>75</v>
      </c>
      <c r="Y170" t="s">
        <v>1</v>
      </c>
      <c r="Z170" t="s">
        <v>265</v>
      </c>
      <c r="AA170" t="s">
        <v>191</v>
      </c>
      <c r="AB170" t="s">
        <v>57</v>
      </c>
      <c r="AC170" t="s">
        <v>184</v>
      </c>
      <c r="AD170" t="s">
        <v>68</v>
      </c>
      <c r="AE170" t="s">
        <v>78</v>
      </c>
      <c r="AF170" t="s">
        <v>291</v>
      </c>
      <c r="AG170" t="s">
        <v>158</v>
      </c>
      <c r="AH170" t="s">
        <v>48</v>
      </c>
      <c r="AI170" t="s">
        <v>449</v>
      </c>
    </row>
    <row r="171" spans="1:35" x14ac:dyDescent="0.2">
      <c r="A171" t="s">
        <v>1078</v>
      </c>
      <c r="B171">
        <f t="shared" si="11"/>
        <v>7.183908045977011E-2</v>
      </c>
      <c r="C171">
        <f t="shared" si="12"/>
        <v>0.28735632183908044</v>
      </c>
      <c r="D171">
        <v>0.80000000000000104</v>
      </c>
      <c r="E171">
        <f t="shared" si="8"/>
        <v>9.9920072216264089E-16</v>
      </c>
      <c r="F171" t="s">
        <v>1102</v>
      </c>
      <c r="G171" t="s">
        <v>210</v>
      </c>
      <c r="H171" t="s">
        <v>742</v>
      </c>
      <c r="I171" t="s">
        <v>193</v>
      </c>
      <c r="J171" t="s">
        <v>276</v>
      </c>
      <c r="K171" t="s">
        <v>689</v>
      </c>
      <c r="L171" t="s">
        <v>340</v>
      </c>
      <c r="M171" t="s">
        <v>52</v>
      </c>
      <c r="N171" t="s">
        <v>112</v>
      </c>
      <c r="O171" t="s">
        <v>743</v>
      </c>
      <c r="P171" t="s">
        <v>744</v>
      </c>
      <c r="V171" t="s">
        <v>210</v>
      </c>
      <c r="W171" t="s">
        <v>742</v>
      </c>
      <c r="X171" t="s">
        <v>193</v>
      </c>
      <c r="Y171" t="s">
        <v>276</v>
      </c>
    </row>
    <row r="172" spans="1:35" x14ac:dyDescent="0.2">
      <c r="A172" t="s">
        <v>1078</v>
      </c>
      <c r="B172">
        <f t="shared" si="11"/>
        <v>7.183908045977011E-2</v>
      </c>
      <c r="C172">
        <f t="shared" si="12"/>
        <v>0.28735632183908044</v>
      </c>
      <c r="D172">
        <v>0.70000000000000095</v>
      </c>
      <c r="E172">
        <f t="shared" si="8"/>
        <v>-9.999999999999909E-2</v>
      </c>
      <c r="F172" t="s">
        <v>1102</v>
      </c>
      <c r="G172" t="s">
        <v>72</v>
      </c>
      <c r="H172" t="s">
        <v>78</v>
      </c>
      <c r="I172" t="s">
        <v>164</v>
      </c>
      <c r="J172" t="s">
        <v>143</v>
      </c>
      <c r="K172" t="s">
        <v>165</v>
      </c>
      <c r="L172" t="s">
        <v>52</v>
      </c>
      <c r="M172" t="s">
        <v>166</v>
      </c>
      <c r="N172" t="s">
        <v>75</v>
      </c>
      <c r="O172" t="s">
        <v>1</v>
      </c>
      <c r="P172" t="s">
        <v>196</v>
      </c>
      <c r="Q172" t="s">
        <v>745</v>
      </c>
      <c r="R172" t="s">
        <v>121</v>
      </c>
      <c r="S172" t="s">
        <v>126</v>
      </c>
      <c r="V172" t="s">
        <v>72</v>
      </c>
      <c r="Y172" t="s">
        <v>143</v>
      </c>
    </row>
    <row r="173" spans="1:35" x14ac:dyDescent="0.2">
      <c r="A173" t="s">
        <v>1078</v>
      </c>
      <c r="B173">
        <f t="shared" si="11"/>
        <v>7.183908045977011E-2</v>
      </c>
      <c r="C173">
        <f t="shared" si="12"/>
        <v>0.28735632183908044</v>
      </c>
      <c r="D173">
        <v>0.6</v>
      </c>
      <c r="E173">
        <f t="shared" si="8"/>
        <v>-0.20000000000000007</v>
      </c>
      <c r="F173" t="s">
        <v>1102</v>
      </c>
      <c r="G173" t="s">
        <v>269</v>
      </c>
      <c r="H173" t="s">
        <v>270</v>
      </c>
      <c r="I173" t="s">
        <v>147</v>
      </c>
      <c r="J173" t="s">
        <v>121</v>
      </c>
      <c r="K173" t="s">
        <v>48</v>
      </c>
      <c r="L173" t="s">
        <v>95</v>
      </c>
      <c r="M173" t="s">
        <v>94</v>
      </c>
      <c r="N173" t="s">
        <v>272</v>
      </c>
      <c r="O173" t="s">
        <v>94</v>
      </c>
      <c r="P173" t="s">
        <v>143</v>
      </c>
      <c r="Q173" t="s">
        <v>58</v>
      </c>
      <c r="R173" t="s">
        <v>48</v>
      </c>
      <c r="S173" t="s">
        <v>273</v>
      </c>
    </row>
    <row r="174" spans="1:35" x14ac:dyDescent="0.2">
      <c r="A174" t="s">
        <v>1078</v>
      </c>
      <c r="B174">
        <f t="shared" si="11"/>
        <v>7.183908045977011E-2</v>
      </c>
      <c r="C174">
        <f t="shared" si="12"/>
        <v>0.28735632183908044</v>
      </c>
      <c r="D174">
        <v>0.5</v>
      </c>
      <c r="E174">
        <f t="shared" si="8"/>
        <v>-0.30000000000000004</v>
      </c>
      <c r="F174" t="s">
        <v>1102</v>
      </c>
      <c r="G174" t="s">
        <v>297</v>
      </c>
      <c r="H174" t="s">
        <v>443</v>
      </c>
      <c r="I174" t="s">
        <v>67</v>
      </c>
      <c r="J174" t="s">
        <v>101</v>
      </c>
      <c r="K174" t="s">
        <v>44</v>
      </c>
      <c r="L174" t="s">
        <v>45</v>
      </c>
      <c r="M174" t="s">
        <v>523</v>
      </c>
      <c r="N174" t="s">
        <v>52</v>
      </c>
      <c r="O174" t="s">
        <v>268</v>
      </c>
      <c r="P174" t="s">
        <v>52</v>
      </c>
      <c r="Q174" t="s">
        <v>48</v>
      </c>
      <c r="R174" t="s">
        <v>746</v>
      </c>
      <c r="S174" t="s">
        <v>747</v>
      </c>
      <c r="T174" t="s">
        <v>224</v>
      </c>
    </row>
    <row r="175" spans="1:35" x14ac:dyDescent="0.2">
      <c r="A175" t="s">
        <v>1078</v>
      </c>
      <c r="B175">
        <f t="shared" si="11"/>
        <v>7.183908045977011E-2</v>
      </c>
      <c r="C175">
        <f t="shared" si="12"/>
        <v>0.28735632183908044</v>
      </c>
      <c r="D175">
        <v>0.4</v>
      </c>
      <c r="E175">
        <f t="shared" si="8"/>
        <v>-0.4</v>
      </c>
      <c r="F175" t="s">
        <v>1102</v>
      </c>
      <c r="G175" t="s">
        <v>72</v>
      </c>
      <c r="H175" t="s">
        <v>308</v>
      </c>
      <c r="I175" t="s">
        <v>748</v>
      </c>
      <c r="J175" t="s">
        <v>174</v>
      </c>
      <c r="K175" t="s">
        <v>115</v>
      </c>
      <c r="L175" t="s">
        <v>68</v>
      </c>
      <c r="M175" t="s">
        <v>281</v>
      </c>
      <c r="N175" t="s">
        <v>260</v>
      </c>
      <c r="O175" t="s">
        <v>48</v>
      </c>
      <c r="P175" t="s">
        <v>360</v>
      </c>
      <c r="Q175" t="s">
        <v>749</v>
      </c>
      <c r="R175" t="s">
        <v>284</v>
      </c>
    </row>
    <row r="176" spans="1:35" x14ac:dyDescent="0.2">
      <c r="A176" t="s">
        <v>1078</v>
      </c>
      <c r="B176">
        <f t="shared" si="11"/>
        <v>7.183908045977011E-2</v>
      </c>
      <c r="C176">
        <f t="shared" si="12"/>
        <v>0.28735632183908044</v>
      </c>
      <c r="D176">
        <v>0.3</v>
      </c>
      <c r="E176">
        <f t="shared" si="8"/>
        <v>-0.5</v>
      </c>
      <c r="F176" t="s">
        <v>1102</v>
      </c>
      <c r="G176" t="s">
        <v>72</v>
      </c>
      <c r="H176" t="s">
        <v>235</v>
      </c>
      <c r="I176" t="s">
        <v>662</v>
      </c>
      <c r="J176" t="s">
        <v>109</v>
      </c>
      <c r="K176" t="s">
        <v>67</v>
      </c>
      <c r="L176" t="s">
        <v>68</v>
      </c>
      <c r="M176" t="s">
        <v>137</v>
      </c>
      <c r="N176" t="s">
        <v>207</v>
      </c>
      <c r="O176" t="s">
        <v>390</v>
      </c>
      <c r="P176" t="s">
        <v>330</v>
      </c>
      <c r="Q176" t="s">
        <v>42</v>
      </c>
      <c r="R176" t="s">
        <v>750</v>
      </c>
    </row>
    <row r="177" spans="1:35" x14ac:dyDescent="0.2">
      <c r="A177" t="s">
        <v>1078</v>
      </c>
      <c r="B177">
        <f t="shared" si="11"/>
        <v>7.183908045977011E-2</v>
      </c>
      <c r="C177">
        <f t="shared" si="12"/>
        <v>0.28735632183908044</v>
      </c>
      <c r="D177">
        <v>0.2</v>
      </c>
      <c r="E177">
        <f t="shared" si="8"/>
        <v>-0.60000000000000009</v>
      </c>
      <c r="F177" t="s">
        <v>1102</v>
      </c>
      <c r="G177" t="s">
        <v>50</v>
      </c>
      <c r="H177" t="s">
        <v>144</v>
      </c>
      <c r="I177" t="s">
        <v>261</v>
      </c>
      <c r="J177" t="s">
        <v>1</v>
      </c>
      <c r="K177" t="s">
        <v>60</v>
      </c>
      <c r="L177" t="s">
        <v>97</v>
      </c>
      <c r="M177" t="s">
        <v>250</v>
      </c>
      <c r="N177" t="s">
        <v>131</v>
      </c>
      <c r="O177" t="s">
        <v>127</v>
      </c>
      <c r="P177" t="s">
        <v>153</v>
      </c>
      <c r="Q177" t="s">
        <v>98</v>
      </c>
      <c r="R177" t="s">
        <v>99</v>
      </c>
    </row>
    <row r="178" spans="1:35" x14ac:dyDescent="0.2">
      <c r="A178" t="s">
        <v>1078</v>
      </c>
      <c r="B178">
        <f t="shared" si="11"/>
        <v>7.183908045977011E-2</v>
      </c>
      <c r="C178">
        <f t="shared" si="12"/>
        <v>0.28735632183908044</v>
      </c>
      <c r="D178">
        <v>9.9999999999999895E-2</v>
      </c>
      <c r="E178">
        <f t="shared" si="8"/>
        <v>-0.70000000000000018</v>
      </c>
      <c r="F178" t="s">
        <v>1102</v>
      </c>
      <c r="G178" t="s">
        <v>72</v>
      </c>
      <c r="H178" t="s">
        <v>751</v>
      </c>
      <c r="I178" t="s">
        <v>752</v>
      </c>
      <c r="J178" t="s">
        <v>119</v>
      </c>
      <c r="K178" t="s">
        <v>753</v>
      </c>
      <c r="L178" t="s">
        <v>245</v>
      </c>
      <c r="M178" t="s">
        <v>708</v>
      </c>
      <c r="N178" t="s">
        <v>754</v>
      </c>
      <c r="O178" t="s">
        <v>709</v>
      </c>
      <c r="P178" t="s">
        <v>63</v>
      </c>
    </row>
    <row r="179" spans="1:35" x14ac:dyDescent="0.2">
      <c r="A179" t="s">
        <v>1078</v>
      </c>
      <c r="B179">
        <f t="shared" si="11"/>
        <v>7.183908045977011E-2</v>
      </c>
      <c r="C179">
        <f t="shared" si="12"/>
        <v>0.28735632183908044</v>
      </c>
      <c r="D179">
        <v>0</v>
      </c>
      <c r="E179">
        <f t="shared" si="8"/>
        <v>-0.8</v>
      </c>
      <c r="F179" t="s">
        <v>1102</v>
      </c>
      <c r="G179" t="s">
        <v>436</v>
      </c>
      <c r="H179" t="s">
        <v>119</v>
      </c>
      <c r="I179" t="s">
        <v>755</v>
      </c>
      <c r="J179" t="s">
        <v>48</v>
      </c>
      <c r="K179" t="s">
        <v>209</v>
      </c>
      <c r="L179" t="s">
        <v>287</v>
      </c>
      <c r="M179" t="s">
        <v>140</v>
      </c>
      <c r="N179" t="s">
        <v>101</v>
      </c>
      <c r="O179" t="s">
        <v>57</v>
      </c>
      <c r="P179" t="s">
        <v>465</v>
      </c>
      <c r="Q179" t="s">
        <v>363</v>
      </c>
    </row>
    <row r="180" spans="1:35" x14ac:dyDescent="0.2">
      <c r="A180" t="s">
        <v>1078</v>
      </c>
      <c r="B180">
        <f t="shared" si="11"/>
        <v>7.183908045977011E-2</v>
      </c>
      <c r="C180">
        <f t="shared" si="12"/>
        <v>0.28735632183908044</v>
      </c>
      <c r="D180">
        <v>-0.1</v>
      </c>
      <c r="E180">
        <f t="shared" si="8"/>
        <v>-0.9</v>
      </c>
      <c r="F180" t="s">
        <v>1102</v>
      </c>
      <c r="G180" t="s">
        <v>82</v>
      </c>
      <c r="H180" t="s">
        <v>504</v>
      </c>
      <c r="I180" t="s">
        <v>304</v>
      </c>
      <c r="J180" t="s">
        <v>756</v>
      </c>
      <c r="K180" t="s">
        <v>757</v>
      </c>
      <c r="L180" t="s">
        <v>1</v>
      </c>
      <c r="M180" t="s">
        <v>758</v>
      </c>
      <c r="N180" t="s">
        <v>277</v>
      </c>
      <c r="O180" t="s">
        <v>121</v>
      </c>
      <c r="P180" t="s">
        <v>759</v>
      </c>
      <c r="Q180" t="s">
        <v>760</v>
      </c>
    </row>
    <row r="181" spans="1:35" x14ac:dyDescent="0.2">
      <c r="A181" t="s">
        <v>1078</v>
      </c>
      <c r="B181">
        <f t="shared" si="11"/>
        <v>7.183908045977011E-2</v>
      </c>
      <c r="C181">
        <f t="shared" si="12"/>
        <v>0.28735632183908044</v>
      </c>
      <c r="D181">
        <v>-0.2</v>
      </c>
      <c r="E181">
        <f t="shared" si="8"/>
        <v>-1</v>
      </c>
      <c r="F181" t="s">
        <v>1102</v>
      </c>
      <c r="G181" t="s">
        <v>473</v>
      </c>
      <c r="H181" t="s">
        <v>75</v>
      </c>
      <c r="I181" t="s">
        <v>584</v>
      </c>
      <c r="J181" t="s">
        <v>46</v>
      </c>
      <c r="K181" t="s">
        <v>489</v>
      </c>
      <c r="L181" t="s">
        <v>416</v>
      </c>
      <c r="M181" t="s">
        <v>75</v>
      </c>
      <c r="N181" t="s">
        <v>48</v>
      </c>
      <c r="O181" t="s">
        <v>761</v>
      </c>
      <c r="P181" t="s">
        <v>762</v>
      </c>
      <c r="Q181" t="s">
        <v>542</v>
      </c>
    </row>
    <row r="182" spans="1:35" x14ac:dyDescent="0.2">
      <c r="A182" t="s">
        <v>1079</v>
      </c>
      <c r="B182">
        <f>1/25.62</f>
        <v>3.9032006245121001E-2</v>
      </c>
      <c r="C182">
        <f>4/25.62</f>
        <v>0.156128024980484</v>
      </c>
      <c r="D182">
        <v>1.7</v>
      </c>
      <c r="E182">
        <f t="shared" si="8"/>
        <v>0.89999999999999991</v>
      </c>
      <c r="F182" t="s">
        <v>1102</v>
      </c>
      <c r="G182" t="s">
        <v>302</v>
      </c>
      <c r="H182" t="s">
        <v>764</v>
      </c>
      <c r="I182" t="s">
        <v>200</v>
      </c>
      <c r="J182" t="s">
        <v>147</v>
      </c>
      <c r="K182" t="s">
        <v>536</v>
      </c>
      <c r="L182" t="s">
        <v>109</v>
      </c>
      <c r="M182" t="s">
        <v>57</v>
      </c>
      <c r="N182" t="s">
        <v>51</v>
      </c>
      <c r="O182" t="s">
        <v>77</v>
      </c>
      <c r="P182" t="s">
        <v>52</v>
      </c>
      <c r="Q182" t="s">
        <v>48</v>
      </c>
      <c r="R182" t="s">
        <v>765</v>
      </c>
      <c r="S182" t="s">
        <v>766</v>
      </c>
      <c r="V182" t="s">
        <v>302</v>
      </c>
      <c r="W182" t="s">
        <v>764</v>
      </c>
      <c r="X182" t="s">
        <v>200</v>
      </c>
      <c r="Y182" t="s">
        <v>147</v>
      </c>
      <c r="Z182" t="s">
        <v>536</v>
      </c>
      <c r="AA182" t="s">
        <v>109</v>
      </c>
      <c r="AB182" t="s">
        <v>57</v>
      </c>
      <c r="AC182" t="s">
        <v>51</v>
      </c>
      <c r="AD182" t="s">
        <v>77</v>
      </c>
      <c r="AE182" t="s">
        <v>52</v>
      </c>
      <c r="AF182" t="s">
        <v>48</v>
      </c>
      <c r="AG182" t="s">
        <v>765</v>
      </c>
      <c r="AH182" t="s">
        <v>766</v>
      </c>
    </row>
    <row r="183" spans="1:35" x14ac:dyDescent="0.2">
      <c r="A183" t="s">
        <v>1079</v>
      </c>
      <c r="B183">
        <f t="shared" ref="B183:B201" si="13">1/25.62</f>
        <v>3.9032006245121001E-2</v>
      </c>
      <c r="C183">
        <f t="shared" ref="C183:C201" si="14">4/25.62</f>
        <v>0.156128024980484</v>
      </c>
      <c r="D183">
        <v>1.6</v>
      </c>
      <c r="E183">
        <f t="shared" si="8"/>
        <v>0.8</v>
      </c>
      <c r="F183" t="s">
        <v>1102</v>
      </c>
      <c r="G183" t="s">
        <v>473</v>
      </c>
      <c r="H183" t="s">
        <v>438</v>
      </c>
      <c r="I183" t="s">
        <v>65</v>
      </c>
      <c r="J183" t="s">
        <v>767</v>
      </c>
      <c r="K183" t="s">
        <v>48</v>
      </c>
      <c r="L183" t="s">
        <v>768</v>
      </c>
      <c r="M183" t="s">
        <v>489</v>
      </c>
      <c r="N183" t="s">
        <v>143</v>
      </c>
      <c r="O183" t="s">
        <v>69</v>
      </c>
      <c r="P183" t="s">
        <v>584</v>
      </c>
      <c r="Q183" t="s">
        <v>769</v>
      </c>
      <c r="V183" t="s">
        <v>473</v>
      </c>
      <c r="W183" t="s">
        <v>438</v>
      </c>
      <c r="X183" t="s">
        <v>65</v>
      </c>
      <c r="Y183" t="s">
        <v>767</v>
      </c>
      <c r="Z183" t="s">
        <v>48</v>
      </c>
      <c r="AA183" t="s">
        <v>768</v>
      </c>
      <c r="AB183" t="s">
        <v>489</v>
      </c>
      <c r="AC183" t="s">
        <v>143</v>
      </c>
      <c r="AD183" t="s">
        <v>69</v>
      </c>
      <c r="AE183" t="s">
        <v>584</v>
      </c>
      <c r="AF183" t="s">
        <v>769</v>
      </c>
    </row>
    <row r="184" spans="1:35" x14ac:dyDescent="0.2">
      <c r="A184" t="s">
        <v>1079</v>
      </c>
      <c r="B184">
        <f t="shared" si="13"/>
        <v>3.9032006245121001E-2</v>
      </c>
      <c r="C184">
        <f t="shared" si="14"/>
        <v>0.156128024980484</v>
      </c>
      <c r="D184">
        <v>1.5</v>
      </c>
      <c r="E184">
        <f t="shared" si="8"/>
        <v>0.7</v>
      </c>
      <c r="F184" t="s">
        <v>1102</v>
      </c>
      <c r="G184" t="s">
        <v>50</v>
      </c>
      <c r="H184" t="s">
        <v>354</v>
      </c>
      <c r="I184" t="s">
        <v>52</v>
      </c>
      <c r="J184" t="s">
        <v>176</v>
      </c>
      <c r="K184" t="s">
        <v>41</v>
      </c>
      <c r="L184" t="s">
        <v>48</v>
      </c>
      <c r="M184" t="s">
        <v>148</v>
      </c>
      <c r="N184" t="s">
        <v>509</v>
      </c>
      <c r="O184" t="s">
        <v>245</v>
      </c>
      <c r="P184" t="s">
        <v>68</v>
      </c>
      <c r="Q184" t="s">
        <v>368</v>
      </c>
      <c r="R184" t="s">
        <v>41</v>
      </c>
      <c r="S184" t="s">
        <v>48</v>
      </c>
      <c r="T184" t="s">
        <v>770</v>
      </c>
      <c r="V184" t="s">
        <v>50</v>
      </c>
      <c r="W184" t="s">
        <v>354</v>
      </c>
      <c r="X184" t="s">
        <v>52</v>
      </c>
      <c r="Y184" t="s">
        <v>176</v>
      </c>
      <c r="Z184" t="s">
        <v>41</v>
      </c>
      <c r="AA184" t="s">
        <v>48</v>
      </c>
      <c r="AB184" t="s">
        <v>148</v>
      </c>
      <c r="AC184" t="s">
        <v>509</v>
      </c>
      <c r="AD184" t="s">
        <v>245</v>
      </c>
      <c r="AE184" t="s">
        <v>68</v>
      </c>
      <c r="AF184" t="s">
        <v>368</v>
      </c>
      <c r="AG184" t="s">
        <v>41</v>
      </c>
      <c r="AH184" t="s">
        <v>48</v>
      </c>
      <c r="AI184" t="s">
        <v>770</v>
      </c>
    </row>
    <row r="185" spans="1:35" x14ac:dyDescent="0.2">
      <c r="A185" t="s">
        <v>1079</v>
      </c>
      <c r="B185">
        <f t="shared" si="13"/>
        <v>3.9032006245121001E-2</v>
      </c>
      <c r="C185">
        <f t="shared" si="14"/>
        <v>0.156128024980484</v>
      </c>
      <c r="D185">
        <v>1.4</v>
      </c>
      <c r="E185">
        <f t="shared" si="8"/>
        <v>0.59999999999999987</v>
      </c>
      <c r="F185" t="s">
        <v>1102</v>
      </c>
      <c r="G185" t="s">
        <v>297</v>
      </c>
      <c r="H185" t="s">
        <v>443</v>
      </c>
      <c r="I185" t="s">
        <v>67</v>
      </c>
      <c r="J185" t="s">
        <v>101</v>
      </c>
      <c r="K185" t="s">
        <v>44</v>
      </c>
      <c r="L185" t="s">
        <v>166</v>
      </c>
      <c r="M185" t="s">
        <v>224</v>
      </c>
      <c r="N185" t="s">
        <v>530</v>
      </c>
      <c r="O185" t="s">
        <v>47</v>
      </c>
      <c r="P185" t="s">
        <v>771</v>
      </c>
      <c r="Q185" t="s">
        <v>41</v>
      </c>
      <c r="R185" t="s">
        <v>63</v>
      </c>
      <c r="V185" t="s">
        <v>297</v>
      </c>
      <c r="W185" t="s">
        <v>443</v>
      </c>
      <c r="X185" t="s">
        <v>67</v>
      </c>
      <c r="Y185" t="s">
        <v>101</v>
      </c>
      <c r="Z185" t="s">
        <v>44</v>
      </c>
      <c r="AA185" t="s">
        <v>166</v>
      </c>
      <c r="AB185" t="s">
        <v>224</v>
      </c>
      <c r="AC185" t="s">
        <v>530</v>
      </c>
      <c r="AD185" t="s">
        <v>47</v>
      </c>
      <c r="AE185" t="s">
        <v>771</v>
      </c>
      <c r="AF185" t="s">
        <v>41</v>
      </c>
      <c r="AG185" t="s">
        <v>63</v>
      </c>
    </row>
    <row r="186" spans="1:35" x14ac:dyDescent="0.2">
      <c r="A186" t="s">
        <v>1079</v>
      </c>
      <c r="B186">
        <f t="shared" si="13"/>
        <v>3.9032006245121001E-2</v>
      </c>
      <c r="C186">
        <f t="shared" si="14"/>
        <v>0.156128024980484</v>
      </c>
      <c r="D186">
        <v>1.3</v>
      </c>
      <c r="E186">
        <f t="shared" si="8"/>
        <v>0.5</v>
      </c>
      <c r="F186" t="s">
        <v>1102</v>
      </c>
      <c r="G186" t="s">
        <v>473</v>
      </c>
      <c r="H186" t="s">
        <v>75</v>
      </c>
      <c r="I186" t="s">
        <v>267</v>
      </c>
      <c r="J186" t="s">
        <v>140</v>
      </c>
      <c r="K186" t="s">
        <v>1</v>
      </c>
      <c r="L186" t="s">
        <v>120</v>
      </c>
      <c r="M186" t="s">
        <v>121</v>
      </c>
      <c r="N186" t="s">
        <v>98</v>
      </c>
      <c r="O186" t="s">
        <v>123</v>
      </c>
      <c r="P186" t="s">
        <v>124</v>
      </c>
      <c r="Q186" t="s">
        <v>125</v>
      </c>
      <c r="R186" t="s">
        <v>126</v>
      </c>
      <c r="V186" t="s">
        <v>473</v>
      </c>
      <c r="W186" t="s">
        <v>75</v>
      </c>
      <c r="X186" t="s">
        <v>267</v>
      </c>
      <c r="Y186" t="s">
        <v>140</v>
      </c>
      <c r="Z186" t="s">
        <v>1</v>
      </c>
      <c r="AA186" t="s">
        <v>120</v>
      </c>
      <c r="AB186" t="s">
        <v>121</v>
      </c>
      <c r="AC186" t="s">
        <v>98</v>
      </c>
      <c r="AD186" t="s">
        <v>123</v>
      </c>
      <c r="AE186" t="s">
        <v>124</v>
      </c>
      <c r="AF186" t="s">
        <v>125</v>
      </c>
      <c r="AG186" t="s">
        <v>126</v>
      </c>
    </row>
    <row r="187" spans="1:35" x14ac:dyDescent="0.2">
      <c r="A187" t="s">
        <v>1079</v>
      </c>
      <c r="B187">
        <f t="shared" si="13"/>
        <v>3.9032006245121001E-2</v>
      </c>
      <c r="C187">
        <f t="shared" si="14"/>
        <v>0.156128024980484</v>
      </c>
      <c r="D187">
        <v>1.2</v>
      </c>
      <c r="E187">
        <f t="shared" si="8"/>
        <v>0.39999999999999991</v>
      </c>
      <c r="F187" t="s">
        <v>1102</v>
      </c>
      <c r="G187" t="s">
        <v>72</v>
      </c>
      <c r="H187" t="s">
        <v>353</v>
      </c>
      <c r="I187" t="s">
        <v>515</v>
      </c>
      <c r="J187" t="s">
        <v>98</v>
      </c>
      <c r="K187" t="s">
        <v>237</v>
      </c>
      <c r="L187" t="s">
        <v>521</v>
      </c>
      <c r="M187" t="s">
        <v>513</v>
      </c>
      <c r="N187" t="s">
        <v>140</v>
      </c>
      <c r="O187" t="s">
        <v>108</v>
      </c>
      <c r="P187" t="s">
        <v>772</v>
      </c>
      <c r="Q187" t="s">
        <v>276</v>
      </c>
      <c r="V187" t="s">
        <v>72</v>
      </c>
      <c r="W187" t="s">
        <v>353</v>
      </c>
      <c r="X187" t="s">
        <v>515</v>
      </c>
      <c r="Y187" t="s">
        <v>98</v>
      </c>
      <c r="Z187" t="s">
        <v>237</v>
      </c>
      <c r="AC187" t="s">
        <v>140</v>
      </c>
      <c r="AE187" t="s">
        <v>772</v>
      </c>
      <c r="AF187" t="s">
        <v>276</v>
      </c>
    </row>
    <row r="188" spans="1:35" x14ac:dyDescent="0.2">
      <c r="A188" t="s">
        <v>1079</v>
      </c>
      <c r="B188">
        <f t="shared" si="13"/>
        <v>3.9032006245121001E-2</v>
      </c>
      <c r="C188">
        <f t="shared" si="14"/>
        <v>0.156128024980484</v>
      </c>
      <c r="D188">
        <v>1.1000000000000001</v>
      </c>
      <c r="E188">
        <f t="shared" si="8"/>
        <v>0.30000000000000004</v>
      </c>
      <c r="F188" t="s">
        <v>1102</v>
      </c>
      <c r="G188" t="s">
        <v>773</v>
      </c>
      <c r="H188" t="s">
        <v>48</v>
      </c>
      <c r="I188" t="s">
        <v>774</v>
      </c>
      <c r="J188" t="s">
        <v>41</v>
      </c>
      <c r="K188" t="s">
        <v>48</v>
      </c>
      <c r="L188" t="s">
        <v>775</v>
      </c>
      <c r="M188" t="s">
        <v>669</v>
      </c>
      <c r="N188" t="s">
        <v>101</v>
      </c>
      <c r="O188" t="s">
        <v>776</v>
      </c>
      <c r="P188" t="s">
        <v>48</v>
      </c>
      <c r="Q188" t="s">
        <v>777</v>
      </c>
      <c r="R188" t="s">
        <v>778</v>
      </c>
    </row>
    <row r="189" spans="1:35" x14ac:dyDescent="0.2">
      <c r="A189" t="s">
        <v>1079</v>
      </c>
      <c r="B189">
        <f t="shared" si="13"/>
        <v>3.9032006245121001E-2</v>
      </c>
      <c r="C189">
        <f t="shared" si="14"/>
        <v>0.156128024980484</v>
      </c>
      <c r="D189">
        <v>1</v>
      </c>
      <c r="E189">
        <f t="shared" si="8"/>
        <v>0.19999999999999996</v>
      </c>
      <c r="F189" t="s">
        <v>1102</v>
      </c>
      <c r="G189" t="s">
        <v>72</v>
      </c>
      <c r="H189" t="s">
        <v>779</v>
      </c>
      <c r="I189" t="s">
        <v>780</v>
      </c>
      <c r="J189" t="s">
        <v>98</v>
      </c>
      <c r="K189" t="s">
        <v>781</v>
      </c>
      <c r="L189" t="s">
        <v>128</v>
      </c>
      <c r="M189" t="s">
        <v>48</v>
      </c>
      <c r="N189" t="s">
        <v>561</v>
      </c>
      <c r="O189" t="s">
        <v>57</v>
      </c>
      <c r="P189" t="s">
        <v>782</v>
      </c>
      <c r="Q189" t="s">
        <v>1</v>
      </c>
      <c r="R189" t="s">
        <v>783</v>
      </c>
    </row>
    <row r="190" spans="1:35" x14ac:dyDescent="0.2">
      <c r="A190" t="s">
        <v>1079</v>
      </c>
      <c r="B190">
        <f t="shared" si="13"/>
        <v>3.9032006245121001E-2</v>
      </c>
      <c r="C190">
        <f t="shared" si="14"/>
        <v>0.156128024980484</v>
      </c>
      <c r="D190">
        <v>0.90000000000000102</v>
      </c>
      <c r="E190">
        <f t="shared" si="8"/>
        <v>0.10000000000000098</v>
      </c>
      <c r="F190" t="s">
        <v>1102</v>
      </c>
      <c r="G190" t="s">
        <v>274</v>
      </c>
      <c r="H190" t="s">
        <v>151</v>
      </c>
      <c r="I190" t="s">
        <v>205</v>
      </c>
      <c r="J190" t="s">
        <v>52</v>
      </c>
      <c r="K190" t="s">
        <v>784</v>
      </c>
      <c r="L190" t="s">
        <v>52</v>
      </c>
      <c r="M190" t="s">
        <v>48</v>
      </c>
      <c r="N190" t="s">
        <v>449</v>
      </c>
      <c r="O190" t="s">
        <v>88</v>
      </c>
      <c r="P190" t="s">
        <v>68</v>
      </c>
      <c r="Q190" t="s">
        <v>268</v>
      </c>
      <c r="R190" t="s">
        <v>47</v>
      </c>
      <c r="S190" t="s">
        <v>85</v>
      </c>
      <c r="T190" t="s">
        <v>319</v>
      </c>
    </row>
    <row r="191" spans="1:35" x14ac:dyDescent="0.2">
      <c r="A191" t="s">
        <v>1079</v>
      </c>
      <c r="B191">
        <f t="shared" si="13"/>
        <v>3.9032006245121001E-2</v>
      </c>
      <c r="C191">
        <f t="shared" si="14"/>
        <v>0.156128024980484</v>
      </c>
      <c r="D191">
        <v>0.80000000000000104</v>
      </c>
      <c r="E191">
        <f t="shared" si="8"/>
        <v>9.9920072216264089E-16</v>
      </c>
      <c r="F191" t="s">
        <v>1102</v>
      </c>
      <c r="G191" t="s">
        <v>72</v>
      </c>
      <c r="H191" t="s">
        <v>785</v>
      </c>
      <c r="I191" t="s">
        <v>460</v>
      </c>
      <c r="J191" t="s">
        <v>67</v>
      </c>
      <c r="K191" t="s">
        <v>48</v>
      </c>
      <c r="L191" t="s">
        <v>53</v>
      </c>
      <c r="M191" t="s">
        <v>75</v>
      </c>
      <c r="N191" t="s">
        <v>786</v>
      </c>
      <c r="O191" t="s">
        <v>140</v>
      </c>
      <c r="P191" t="s">
        <v>48</v>
      </c>
      <c r="Q191" t="s">
        <v>497</v>
      </c>
      <c r="R191" t="s">
        <v>750</v>
      </c>
    </row>
    <row r="192" spans="1:35" x14ac:dyDescent="0.2">
      <c r="A192" t="s">
        <v>1079</v>
      </c>
      <c r="B192">
        <f t="shared" si="13"/>
        <v>3.9032006245121001E-2</v>
      </c>
      <c r="C192">
        <f t="shared" si="14"/>
        <v>0.156128024980484</v>
      </c>
      <c r="D192">
        <v>0.70000000000000095</v>
      </c>
      <c r="E192">
        <f t="shared" si="8"/>
        <v>-9.999999999999909E-2</v>
      </c>
      <c r="F192" t="s">
        <v>1102</v>
      </c>
      <c r="G192" t="s">
        <v>473</v>
      </c>
      <c r="H192" t="s">
        <v>340</v>
      </c>
      <c r="I192" t="s">
        <v>52</v>
      </c>
      <c r="J192" t="s">
        <v>524</v>
      </c>
      <c r="K192" t="s">
        <v>109</v>
      </c>
      <c r="L192" t="s">
        <v>48</v>
      </c>
      <c r="M192" t="s">
        <v>148</v>
      </c>
      <c r="N192" t="s">
        <v>787</v>
      </c>
      <c r="O192" t="s">
        <v>416</v>
      </c>
      <c r="P192" t="s">
        <v>496</v>
      </c>
      <c r="Q192" t="s">
        <v>140</v>
      </c>
      <c r="R192" t="s">
        <v>122</v>
      </c>
      <c r="S192" t="s">
        <v>383</v>
      </c>
    </row>
    <row r="193" spans="1:35" x14ac:dyDescent="0.2">
      <c r="A193" t="s">
        <v>1079</v>
      </c>
      <c r="B193">
        <f t="shared" si="13"/>
        <v>3.9032006245121001E-2</v>
      </c>
      <c r="C193">
        <f t="shared" si="14"/>
        <v>0.156128024980484</v>
      </c>
      <c r="D193">
        <v>0.6</v>
      </c>
      <c r="E193">
        <f t="shared" si="8"/>
        <v>-0.20000000000000007</v>
      </c>
      <c r="F193" t="s">
        <v>1102</v>
      </c>
      <c r="G193" t="s">
        <v>242</v>
      </c>
      <c r="H193" t="s">
        <v>353</v>
      </c>
      <c r="I193" t="s">
        <v>788</v>
      </c>
      <c r="J193" t="s">
        <v>70</v>
      </c>
      <c r="K193" t="s">
        <v>106</v>
      </c>
      <c r="L193" t="s">
        <v>48</v>
      </c>
      <c r="M193" t="s">
        <v>770</v>
      </c>
      <c r="N193" t="s">
        <v>158</v>
      </c>
      <c r="O193" t="s">
        <v>403</v>
      </c>
      <c r="P193" t="s">
        <v>448</v>
      </c>
    </row>
    <row r="194" spans="1:35" x14ac:dyDescent="0.2">
      <c r="A194" t="s">
        <v>1079</v>
      </c>
      <c r="B194">
        <f t="shared" si="13"/>
        <v>3.9032006245121001E-2</v>
      </c>
      <c r="C194">
        <f t="shared" si="14"/>
        <v>0.156128024980484</v>
      </c>
      <c r="D194">
        <v>0.5</v>
      </c>
      <c r="E194">
        <f t="shared" si="8"/>
        <v>-0.30000000000000004</v>
      </c>
      <c r="F194" t="s">
        <v>1102</v>
      </c>
      <c r="G194" t="s">
        <v>72</v>
      </c>
      <c r="H194" t="s">
        <v>431</v>
      </c>
      <c r="I194" t="s">
        <v>789</v>
      </c>
      <c r="J194" t="s">
        <v>48</v>
      </c>
      <c r="K194" t="s">
        <v>346</v>
      </c>
      <c r="L194" t="s">
        <v>308</v>
      </c>
      <c r="M194" t="s">
        <v>41</v>
      </c>
      <c r="N194" t="s">
        <v>406</v>
      </c>
      <c r="O194" t="s">
        <v>433</v>
      </c>
      <c r="P194" t="s">
        <v>140</v>
      </c>
      <c r="Q194" t="s">
        <v>309</v>
      </c>
      <c r="R194" t="s">
        <v>121</v>
      </c>
      <c r="S194" t="s">
        <v>48</v>
      </c>
      <c r="T194" t="s">
        <v>276</v>
      </c>
    </row>
    <row r="195" spans="1:35" x14ac:dyDescent="0.2">
      <c r="A195" t="s">
        <v>1079</v>
      </c>
      <c r="B195">
        <f t="shared" si="13"/>
        <v>3.9032006245121001E-2</v>
      </c>
      <c r="C195">
        <f t="shared" si="14"/>
        <v>0.156128024980484</v>
      </c>
      <c r="D195">
        <v>0.4</v>
      </c>
      <c r="E195">
        <f t="shared" si="8"/>
        <v>-0.4</v>
      </c>
      <c r="F195" t="s">
        <v>1102</v>
      </c>
      <c r="G195" t="s">
        <v>210</v>
      </c>
      <c r="H195" t="s">
        <v>733</v>
      </c>
      <c r="I195" t="s">
        <v>75</v>
      </c>
      <c r="J195" t="s">
        <v>790</v>
      </c>
      <c r="K195" t="s">
        <v>68</v>
      </c>
      <c r="L195" t="s">
        <v>337</v>
      </c>
      <c r="M195" t="s">
        <v>119</v>
      </c>
      <c r="N195" t="s">
        <v>52</v>
      </c>
      <c r="O195" t="s">
        <v>54</v>
      </c>
      <c r="P195" t="s">
        <v>334</v>
      </c>
      <c r="Q195" t="s">
        <v>791</v>
      </c>
    </row>
    <row r="196" spans="1:35" x14ac:dyDescent="0.2">
      <c r="A196" t="s">
        <v>1079</v>
      </c>
      <c r="B196">
        <f t="shared" si="13"/>
        <v>3.9032006245121001E-2</v>
      </c>
      <c r="C196">
        <f t="shared" si="14"/>
        <v>0.156128024980484</v>
      </c>
      <c r="D196">
        <v>0.3</v>
      </c>
      <c r="E196">
        <f t="shared" ref="E196:E241" si="15">D196-0.8</f>
        <v>-0.5</v>
      </c>
      <c r="F196" t="s">
        <v>1102</v>
      </c>
      <c r="G196" t="s">
        <v>182</v>
      </c>
      <c r="H196" t="s">
        <v>713</v>
      </c>
      <c r="I196" t="s">
        <v>782</v>
      </c>
      <c r="J196" t="s">
        <v>122</v>
      </c>
      <c r="K196" t="s">
        <v>148</v>
      </c>
      <c r="L196" t="s">
        <v>243</v>
      </c>
      <c r="M196" t="s">
        <v>128</v>
      </c>
      <c r="N196" t="s">
        <v>48</v>
      </c>
      <c r="O196" t="s">
        <v>792</v>
      </c>
      <c r="P196" t="s">
        <v>672</v>
      </c>
      <c r="Q196" t="s">
        <v>48</v>
      </c>
      <c r="R196" t="s">
        <v>256</v>
      </c>
      <c r="S196" t="s">
        <v>793</v>
      </c>
    </row>
    <row r="197" spans="1:35" x14ac:dyDescent="0.2">
      <c r="A197" t="s">
        <v>1079</v>
      </c>
      <c r="B197">
        <f t="shared" si="13"/>
        <v>3.9032006245121001E-2</v>
      </c>
      <c r="C197">
        <f t="shared" si="14"/>
        <v>0.156128024980484</v>
      </c>
      <c r="D197">
        <v>0.2</v>
      </c>
      <c r="E197">
        <f t="shared" si="15"/>
        <v>-0.60000000000000009</v>
      </c>
      <c r="F197" t="s">
        <v>1102</v>
      </c>
      <c r="G197" t="s">
        <v>72</v>
      </c>
      <c r="H197" t="s">
        <v>539</v>
      </c>
      <c r="I197" t="s">
        <v>121</v>
      </c>
      <c r="J197" t="s">
        <v>794</v>
      </c>
      <c r="K197" t="s">
        <v>795</v>
      </c>
      <c r="L197" t="s">
        <v>772</v>
      </c>
      <c r="M197" t="s">
        <v>276</v>
      </c>
      <c r="N197" t="s">
        <v>41</v>
      </c>
      <c r="O197" t="s">
        <v>85</v>
      </c>
      <c r="P197" t="s">
        <v>732</v>
      </c>
      <c r="Q197" t="s">
        <v>656</v>
      </c>
    </row>
    <row r="198" spans="1:35" x14ac:dyDescent="0.2">
      <c r="A198" t="s">
        <v>1079</v>
      </c>
      <c r="B198">
        <f t="shared" si="13"/>
        <v>3.9032006245121001E-2</v>
      </c>
      <c r="C198">
        <f t="shared" si="14"/>
        <v>0.156128024980484</v>
      </c>
      <c r="D198">
        <v>9.9999999999999895E-2</v>
      </c>
      <c r="E198">
        <f t="shared" si="15"/>
        <v>-0.70000000000000018</v>
      </c>
      <c r="F198" t="s">
        <v>1102</v>
      </c>
      <c r="G198" t="s">
        <v>796</v>
      </c>
      <c r="H198" t="s">
        <v>121</v>
      </c>
      <c r="I198" t="s">
        <v>797</v>
      </c>
      <c r="J198" t="s">
        <v>550</v>
      </c>
      <c r="K198" t="s">
        <v>68</v>
      </c>
      <c r="L198" t="s">
        <v>144</v>
      </c>
      <c r="M198" t="s">
        <v>176</v>
      </c>
      <c r="N198" t="s">
        <v>41</v>
      </c>
      <c r="O198" t="s">
        <v>465</v>
      </c>
      <c r="P198" t="s">
        <v>512</v>
      </c>
    </row>
    <row r="199" spans="1:35" x14ac:dyDescent="0.2">
      <c r="A199" t="s">
        <v>1079</v>
      </c>
      <c r="B199">
        <f t="shared" si="13"/>
        <v>3.9032006245121001E-2</v>
      </c>
      <c r="C199">
        <f t="shared" si="14"/>
        <v>0.156128024980484</v>
      </c>
      <c r="D199">
        <v>0</v>
      </c>
      <c r="E199">
        <f t="shared" si="15"/>
        <v>-0.8</v>
      </c>
      <c r="F199" t="s">
        <v>1102</v>
      </c>
      <c r="G199" t="s">
        <v>82</v>
      </c>
      <c r="H199" t="s">
        <v>798</v>
      </c>
      <c r="I199" t="s">
        <v>52</v>
      </c>
      <c r="J199" t="s">
        <v>799</v>
      </c>
      <c r="K199" t="s">
        <v>334</v>
      </c>
      <c r="L199" t="s">
        <v>121</v>
      </c>
      <c r="M199" t="s">
        <v>48</v>
      </c>
      <c r="N199" t="s">
        <v>535</v>
      </c>
      <c r="O199" t="s">
        <v>747</v>
      </c>
      <c r="P199" t="s">
        <v>800</v>
      </c>
      <c r="Q199" t="s">
        <v>440</v>
      </c>
    </row>
    <row r="200" spans="1:35" x14ac:dyDescent="0.2">
      <c r="A200" t="s">
        <v>1079</v>
      </c>
      <c r="B200">
        <f t="shared" si="13"/>
        <v>3.9032006245121001E-2</v>
      </c>
      <c r="C200">
        <f t="shared" si="14"/>
        <v>0.156128024980484</v>
      </c>
      <c r="D200">
        <v>-0.1</v>
      </c>
      <c r="E200">
        <f t="shared" si="15"/>
        <v>-0.9</v>
      </c>
      <c r="F200" t="s">
        <v>1102</v>
      </c>
      <c r="G200" t="s">
        <v>297</v>
      </c>
      <c r="H200" t="s">
        <v>312</v>
      </c>
      <c r="I200" t="s">
        <v>65</v>
      </c>
      <c r="J200" t="s">
        <v>415</v>
      </c>
      <c r="K200" t="s">
        <v>416</v>
      </c>
      <c r="L200" t="s">
        <v>151</v>
      </c>
      <c r="M200" t="s">
        <v>417</v>
      </c>
      <c r="N200" t="s">
        <v>418</v>
      </c>
      <c r="O200" t="s">
        <v>48</v>
      </c>
      <c r="P200" t="s">
        <v>419</v>
      </c>
      <c r="Q200" t="s">
        <v>801</v>
      </c>
      <c r="R200" t="s">
        <v>94</v>
      </c>
      <c r="S200" t="s">
        <v>224</v>
      </c>
    </row>
    <row r="201" spans="1:35" x14ac:dyDescent="0.2">
      <c r="A201" t="s">
        <v>1079</v>
      </c>
      <c r="B201">
        <f t="shared" si="13"/>
        <v>3.9032006245121001E-2</v>
      </c>
      <c r="C201">
        <f t="shared" si="14"/>
        <v>0.156128024980484</v>
      </c>
      <c r="D201">
        <v>-0.2</v>
      </c>
      <c r="E201">
        <f t="shared" si="15"/>
        <v>-1</v>
      </c>
      <c r="F201" t="s">
        <v>1102</v>
      </c>
      <c r="G201" t="s">
        <v>50</v>
      </c>
      <c r="H201" t="s">
        <v>127</v>
      </c>
      <c r="I201" t="s">
        <v>77</v>
      </c>
      <c r="J201" t="s">
        <v>128</v>
      </c>
      <c r="K201" t="s">
        <v>98</v>
      </c>
      <c r="L201" t="s">
        <v>319</v>
      </c>
      <c r="M201" t="s">
        <v>57</v>
      </c>
      <c r="N201" t="s">
        <v>662</v>
      </c>
      <c r="O201" t="s">
        <v>122</v>
      </c>
      <c r="P201" t="s">
        <v>177</v>
      </c>
      <c r="Q201" t="s">
        <v>48</v>
      </c>
      <c r="R201" t="s">
        <v>802</v>
      </c>
      <c r="S201" t="s">
        <v>301</v>
      </c>
    </row>
    <row r="202" spans="1:35" x14ac:dyDescent="0.2">
      <c r="A202" t="s">
        <v>1080</v>
      </c>
      <c r="B202">
        <f>1/46.62</f>
        <v>2.145002145002145E-2</v>
      </c>
      <c r="C202">
        <f>4/20.9</f>
        <v>0.19138755980861244</v>
      </c>
      <c r="D202">
        <v>1.7</v>
      </c>
      <c r="E202">
        <f t="shared" si="15"/>
        <v>0.89999999999999991</v>
      </c>
      <c r="F202" t="s">
        <v>1102</v>
      </c>
      <c r="G202" t="s">
        <v>804</v>
      </c>
      <c r="H202" t="s">
        <v>1</v>
      </c>
      <c r="I202" t="s">
        <v>505</v>
      </c>
      <c r="J202" t="s">
        <v>134</v>
      </c>
      <c r="K202" t="s">
        <v>128</v>
      </c>
      <c r="L202" t="s">
        <v>48</v>
      </c>
      <c r="M202" t="s">
        <v>805</v>
      </c>
      <c r="N202" t="s">
        <v>57</v>
      </c>
      <c r="O202" t="s">
        <v>45</v>
      </c>
      <c r="P202" t="s">
        <v>806</v>
      </c>
      <c r="Q202" t="s">
        <v>52</v>
      </c>
      <c r="R202" t="s">
        <v>135</v>
      </c>
      <c r="S202" t="s">
        <v>212</v>
      </c>
      <c r="T202" t="s">
        <v>317</v>
      </c>
      <c r="V202" t="s">
        <v>804</v>
      </c>
      <c r="W202" t="s">
        <v>1</v>
      </c>
      <c r="X202" t="s">
        <v>505</v>
      </c>
      <c r="Y202" t="s">
        <v>134</v>
      </c>
      <c r="Z202" t="s">
        <v>128</v>
      </c>
      <c r="AA202" t="s">
        <v>48</v>
      </c>
      <c r="AB202" t="s">
        <v>805</v>
      </c>
      <c r="AC202" t="s">
        <v>57</v>
      </c>
      <c r="AD202" t="s">
        <v>45</v>
      </c>
      <c r="AE202" t="s">
        <v>806</v>
      </c>
      <c r="AF202" t="s">
        <v>52</v>
      </c>
      <c r="AG202" t="s">
        <v>135</v>
      </c>
      <c r="AH202" t="s">
        <v>212</v>
      </c>
      <c r="AI202" t="s">
        <v>317</v>
      </c>
    </row>
    <row r="203" spans="1:35" x14ac:dyDescent="0.2">
      <c r="A203" t="s">
        <v>1080</v>
      </c>
      <c r="B203">
        <f t="shared" ref="B203:B221" si="16">1/46.62</f>
        <v>2.145002145002145E-2</v>
      </c>
      <c r="C203">
        <f t="shared" ref="C203:C221" si="17">4/20.9</f>
        <v>0.19138755980861244</v>
      </c>
      <c r="D203">
        <v>1.6</v>
      </c>
      <c r="E203">
        <f t="shared" si="15"/>
        <v>0.8</v>
      </c>
      <c r="F203" t="s">
        <v>1102</v>
      </c>
      <c r="G203" t="s">
        <v>50</v>
      </c>
      <c r="H203" t="s">
        <v>119</v>
      </c>
      <c r="I203" t="s">
        <v>155</v>
      </c>
      <c r="J203" t="s">
        <v>807</v>
      </c>
      <c r="K203" t="s">
        <v>52</v>
      </c>
      <c r="L203" t="s">
        <v>109</v>
      </c>
      <c r="M203" t="s">
        <v>177</v>
      </c>
      <c r="N203" t="s">
        <v>88</v>
      </c>
      <c r="O203" t="s">
        <v>131</v>
      </c>
      <c r="P203" t="s">
        <v>119</v>
      </c>
      <c r="Q203" t="s">
        <v>586</v>
      </c>
      <c r="R203" t="s">
        <v>48</v>
      </c>
      <c r="S203" t="s">
        <v>290</v>
      </c>
    </row>
    <row r="204" spans="1:35" x14ac:dyDescent="0.2">
      <c r="A204" t="s">
        <v>1080</v>
      </c>
      <c r="B204">
        <f t="shared" si="16"/>
        <v>2.145002145002145E-2</v>
      </c>
      <c r="C204">
        <f t="shared" si="17"/>
        <v>0.19138755980861244</v>
      </c>
      <c r="D204">
        <v>1.5</v>
      </c>
      <c r="E204">
        <f t="shared" si="15"/>
        <v>0.7</v>
      </c>
      <c r="F204" t="s">
        <v>1102</v>
      </c>
      <c r="G204" t="s">
        <v>72</v>
      </c>
      <c r="H204" t="s">
        <v>808</v>
      </c>
      <c r="I204" t="s">
        <v>809</v>
      </c>
      <c r="J204" t="s">
        <v>128</v>
      </c>
      <c r="K204" t="s">
        <v>109</v>
      </c>
      <c r="L204" t="s">
        <v>88</v>
      </c>
      <c r="M204" t="s">
        <v>68</v>
      </c>
      <c r="N204" t="s">
        <v>496</v>
      </c>
      <c r="O204" t="s">
        <v>480</v>
      </c>
      <c r="P204" t="s">
        <v>810</v>
      </c>
      <c r="Q204" t="s">
        <v>52</v>
      </c>
      <c r="R204" t="s">
        <v>48</v>
      </c>
      <c r="S204" t="s">
        <v>99</v>
      </c>
      <c r="V204" t="s">
        <v>72</v>
      </c>
    </row>
    <row r="205" spans="1:35" x14ac:dyDescent="0.2">
      <c r="A205" t="s">
        <v>1080</v>
      </c>
      <c r="B205">
        <f t="shared" si="16"/>
        <v>2.145002145002145E-2</v>
      </c>
      <c r="C205">
        <f t="shared" si="17"/>
        <v>0.19138755980861244</v>
      </c>
      <c r="D205">
        <v>1.4</v>
      </c>
      <c r="E205">
        <f t="shared" si="15"/>
        <v>0.59999999999999987</v>
      </c>
      <c r="F205" t="s">
        <v>1102</v>
      </c>
      <c r="G205" t="s">
        <v>72</v>
      </c>
      <c r="H205" t="s">
        <v>778</v>
      </c>
      <c r="I205" t="s">
        <v>75</v>
      </c>
      <c r="J205" t="s">
        <v>1</v>
      </c>
      <c r="K205" t="s">
        <v>265</v>
      </c>
      <c r="L205" t="s">
        <v>811</v>
      </c>
      <c r="M205" t="s">
        <v>154</v>
      </c>
      <c r="N205" t="s">
        <v>812</v>
      </c>
      <c r="O205" t="s">
        <v>48</v>
      </c>
      <c r="P205" t="s">
        <v>813</v>
      </c>
      <c r="Q205" t="s">
        <v>75</v>
      </c>
      <c r="R205" t="s">
        <v>469</v>
      </c>
    </row>
    <row r="206" spans="1:35" x14ac:dyDescent="0.2">
      <c r="A206" t="s">
        <v>1080</v>
      </c>
      <c r="B206">
        <f t="shared" si="16"/>
        <v>2.145002145002145E-2</v>
      </c>
      <c r="C206">
        <f t="shared" si="17"/>
        <v>0.19138755980861244</v>
      </c>
      <c r="D206">
        <v>1.3</v>
      </c>
      <c r="E206">
        <f t="shared" si="15"/>
        <v>0.5</v>
      </c>
      <c r="F206" t="s">
        <v>1102</v>
      </c>
      <c r="G206" t="s">
        <v>814</v>
      </c>
      <c r="H206" t="s">
        <v>815</v>
      </c>
      <c r="I206" t="s">
        <v>1</v>
      </c>
      <c r="J206" t="s">
        <v>276</v>
      </c>
      <c r="K206" t="s">
        <v>48</v>
      </c>
      <c r="L206" t="s">
        <v>162</v>
      </c>
      <c r="M206" t="s">
        <v>41</v>
      </c>
      <c r="N206" t="s">
        <v>48</v>
      </c>
      <c r="O206" t="s">
        <v>816</v>
      </c>
      <c r="P206" t="s">
        <v>817</v>
      </c>
      <c r="Q206" t="s">
        <v>158</v>
      </c>
      <c r="R206" t="s">
        <v>48</v>
      </c>
      <c r="S206" t="s">
        <v>476</v>
      </c>
    </row>
    <row r="207" spans="1:35" x14ac:dyDescent="0.2">
      <c r="A207" t="s">
        <v>1080</v>
      </c>
      <c r="B207">
        <f t="shared" si="16"/>
        <v>2.145002145002145E-2</v>
      </c>
      <c r="C207">
        <f t="shared" si="17"/>
        <v>0.19138755980861244</v>
      </c>
      <c r="D207">
        <v>1.2</v>
      </c>
      <c r="E207">
        <f t="shared" si="15"/>
        <v>0.39999999999999991</v>
      </c>
      <c r="F207" t="s">
        <v>1102</v>
      </c>
      <c r="G207" t="s">
        <v>473</v>
      </c>
      <c r="H207" t="s">
        <v>64</v>
      </c>
      <c r="I207" t="s">
        <v>65</v>
      </c>
      <c r="J207" t="s">
        <v>56</v>
      </c>
      <c r="K207" t="s">
        <v>77</v>
      </c>
      <c r="L207" t="s">
        <v>67</v>
      </c>
      <c r="M207" t="s">
        <v>130</v>
      </c>
      <c r="N207" t="s">
        <v>306</v>
      </c>
      <c r="O207" t="s">
        <v>94</v>
      </c>
      <c r="P207" t="s">
        <v>416</v>
      </c>
      <c r="Q207" t="s">
        <v>119</v>
      </c>
      <c r="R207" t="s">
        <v>818</v>
      </c>
      <c r="S207" t="s">
        <v>819</v>
      </c>
    </row>
    <row r="208" spans="1:35" x14ac:dyDescent="0.2">
      <c r="A208" t="s">
        <v>1080</v>
      </c>
      <c r="B208">
        <f t="shared" si="16"/>
        <v>2.145002145002145E-2</v>
      </c>
      <c r="C208">
        <f t="shared" si="17"/>
        <v>0.19138755980861244</v>
      </c>
      <c r="D208">
        <v>1.1000000000000001</v>
      </c>
      <c r="E208">
        <f t="shared" si="15"/>
        <v>0.30000000000000004</v>
      </c>
      <c r="F208" t="s">
        <v>1102</v>
      </c>
      <c r="G208" t="s">
        <v>274</v>
      </c>
      <c r="H208" t="s">
        <v>75</v>
      </c>
      <c r="I208" t="s">
        <v>1</v>
      </c>
      <c r="J208" t="s">
        <v>275</v>
      </c>
      <c r="K208" t="s">
        <v>276</v>
      </c>
      <c r="L208" t="s">
        <v>154</v>
      </c>
      <c r="M208" t="s">
        <v>820</v>
      </c>
      <c r="N208" t="s">
        <v>119</v>
      </c>
      <c r="O208" t="s">
        <v>440</v>
      </c>
      <c r="P208" t="s">
        <v>821</v>
      </c>
      <c r="Q208" t="s">
        <v>121</v>
      </c>
      <c r="R208" t="s">
        <v>822</v>
      </c>
    </row>
    <row r="209" spans="1:34" x14ac:dyDescent="0.2">
      <c r="A209" t="s">
        <v>1080</v>
      </c>
      <c r="B209">
        <f t="shared" si="16"/>
        <v>2.145002145002145E-2</v>
      </c>
      <c r="C209">
        <f t="shared" si="17"/>
        <v>0.19138755980861244</v>
      </c>
      <c r="D209">
        <v>1</v>
      </c>
      <c r="E209">
        <f t="shared" si="15"/>
        <v>0.19999999999999996</v>
      </c>
      <c r="F209" t="s">
        <v>1102</v>
      </c>
      <c r="G209" t="s">
        <v>82</v>
      </c>
      <c r="H209" t="s">
        <v>312</v>
      </c>
      <c r="I209" t="s">
        <v>65</v>
      </c>
      <c r="J209" t="s">
        <v>504</v>
      </c>
      <c r="K209" t="s">
        <v>440</v>
      </c>
      <c r="L209" t="s">
        <v>334</v>
      </c>
      <c r="M209" t="s">
        <v>823</v>
      </c>
      <c r="N209" t="s">
        <v>140</v>
      </c>
      <c r="O209" t="s">
        <v>109</v>
      </c>
      <c r="P209" t="s">
        <v>52</v>
      </c>
      <c r="Q209" t="s">
        <v>107</v>
      </c>
      <c r="R209" t="s">
        <v>47</v>
      </c>
      <c r="S209" t="s">
        <v>85</v>
      </c>
      <c r="T209" t="s">
        <v>813</v>
      </c>
    </row>
    <row r="210" spans="1:34" x14ac:dyDescent="0.2">
      <c r="A210" t="s">
        <v>1080</v>
      </c>
      <c r="B210">
        <f t="shared" si="16"/>
        <v>2.145002145002145E-2</v>
      </c>
      <c r="C210">
        <f t="shared" si="17"/>
        <v>0.19138755980861244</v>
      </c>
      <c r="D210">
        <v>0.90000000000000102</v>
      </c>
      <c r="E210">
        <f t="shared" si="15"/>
        <v>0.10000000000000098</v>
      </c>
      <c r="F210" t="s">
        <v>1102</v>
      </c>
      <c r="G210" t="s">
        <v>216</v>
      </c>
      <c r="H210" t="s">
        <v>151</v>
      </c>
      <c r="I210" t="s">
        <v>1</v>
      </c>
      <c r="J210" t="s">
        <v>285</v>
      </c>
      <c r="K210" t="s">
        <v>824</v>
      </c>
      <c r="L210" t="s">
        <v>52</v>
      </c>
      <c r="M210" t="s">
        <v>825</v>
      </c>
      <c r="N210" t="s">
        <v>245</v>
      </c>
      <c r="O210" t="s">
        <v>101</v>
      </c>
      <c r="P210" t="s">
        <v>826</v>
      </c>
      <c r="Q210" t="s">
        <v>48</v>
      </c>
      <c r="R210" t="s">
        <v>130</v>
      </c>
    </row>
    <row r="211" spans="1:34" x14ac:dyDescent="0.2">
      <c r="A211" t="s">
        <v>1080</v>
      </c>
      <c r="B211">
        <f t="shared" si="16"/>
        <v>2.145002145002145E-2</v>
      </c>
      <c r="C211">
        <f t="shared" si="17"/>
        <v>0.19138755980861244</v>
      </c>
      <c r="D211">
        <v>0.80000000000000104</v>
      </c>
      <c r="E211">
        <f t="shared" si="15"/>
        <v>9.9920072216264089E-16</v>
      </c>
      <c r="F211" t="s">
        <v>1102</v>
      </c>
      <c r="G211" t="s">
        <v>297</v>
      </c>
      <c r="H211" t="s">
        <v>443</v>
      </c>
      <c r="I211" t="s">
        <v>67</v>
      </c>
      <c r="J211" t="s">
        <v>101</v>
      </c>
      <c r="K211" t="s">
        <v>44</v>
      </c>
      <c r="L211" t="s">
        <v>45</v>
      </c>
      <c r="M211" t="s">
        <v>523</v>
      </c>
      <c r="N211" t="s">
        <v>52</v>
      </c>
      <c r="O211" t="s">
        <v>524</v>
      </c>
      <c r="P211" t="s">
        <v>48</v>
      </c>
      <c r="Q211" t="s">
        <v>395</v>
      </c>
      <c r="R211" t="s">
        <v>52</v>
      </c>
      <c r="S211" t="s">
        <v>186</v>
      </c>
      <c r="T211" t="s">
        <v>235</v>
      </c>
    </row>
    <row r="212" spans="1:34" x14ac:dyDescent="0.2">
      <c r="A212" t="s">
        <v>1080</v>
      </c>
      <c r="B212">
        <f t="shared" si="16"/>
        <v>2.145002145002145E-2</v>
      </c>
      <c r="C212">
        <f t="shared" si="17"/>
        <v>0.19138755980861244</v>
      </c>
      <c r="D212">
        <v>0.70000000000000095</v>
      </c>
      <c r="E212">
        <f t="shared" si="15"/>
        <v>-9.999999999999909E-2</v>
      </c>
      <c r="F212" t="s">
        <v>1102</v>
      </c>
      <c r="G212" t="s">
        <v>82</v>
      </c>
      <c r="H212" t="s">
        <v>193</v>
      </c>
      <c r="I212" t="s">
        <v>437</v>
      </c>
      <c r="J212" t="s">
        <v>67</v>
      </c>
      <c r="K212" t="s">
        <v>48</v>
      </c>
      <c r="L212" t="s">
        <v>452</v>
      </c>
      <c r="M212" t="s">
        <v>507</v>
      </c>
      <c r="N212" t="s">
        <v>52</v>
      </c>
      <c r="O212" t="s">
        <v>45</v>
      </c>
      <c r="P212" t="s">
        <v>173</v>
      </c>
      <c r="Q212" t="s">
        <v>827</v>
      </c>
      <c r="R212" t="s">
        <v>1</v>
      </c>
      <c r="S212" t="s">
        <v>750</v>
      </c>
    </row>
    <row r="213" spans="1:34" x14ac:dyDescent="0.2">
      <c r="A213" t="s">
        <v>1080</v>
      </c>
      <c r="B213">
        <f t="shared" si="16"/>
        <v>2.145002145002145E-2</v>
      </c>
      <c r="C213">
        <f t="shared" si="17"/>
        <v>0.19138755980861244</v>
      </c>
      <c r="D213">
        <v>0.6</v>
      </c>
      <c r="E213">
        <f t="shared" si="15"/>
        <v>-0.20000000000000007</v>
      </c>
      <c r="F213" t="s">
        <v>1102</v>
      </c>
      <c r="G213" t="s">
        <v>72</v>
      </c>
      <c r="H213" t="s">
        <v>828</v>
      </c>
      <c r="I213" t="s">
        <v>203</v>
      </c>
      <c r="J213" t="s">
        <v>829</v>
      </c>
      <c r="K213" t="s">
        <v>42</v>
      </c>
      <c r="L213" t="s">
        <v>463</v>
      </c>
      <c r="M213" t="s">
        <v>245</v>
      </c>
      <c r="N213" t="s">
        <v>85</v>
      </c>
      <c r="O213" t="s">
        <v>539</v>
      </c>
      <c r="P213" t="s">
        <v>830</v>
      </c>
      <c r="Q213" t="s">
        <v>77</v>
      </c>
    </row>
    <row r="214" spans="1:34" x14ac:dyDescent="0.2">
      <c r="A214" t="s">
        <v>1080</v>
      </c>
      <c r="B214">
        <f t="shared" si="16"/>
        <v>2.145002145002145E-2</v>
      </c>
      <c r="C214">
        <f t="shared" si="17"/>
        <v>0.19138755980861244</v>
      </c>
      <c r="D214">
        <v>0.5</v>
      </c>
      <c r="E214">
        <f t="shared" si="15"/>
        <v>-0.30000000000000004</v>
      </c>
      <c r="F214" t="s">
        <v>1102</v>
      </c>
      <c r="G214" t="s">
        <v>371</v>
      </c>
      <c r="H214" t="s">
        <v>461</v>
      </c>
      <c r="I214" t="s">
        <v>465</v>
      </c>
      <c r="J214" t="s">
        <v>262</v>
      </c>
      <c r="K214" t="s">
        <v>176</v>
      </c>
      <c r="L214" t="s">
        <v>97</v>
      </c>
      <c r="M214" t="s">
        <v>831</v>
      </c>
      <c r="N214" t="s">
        <v>48</v>
      </c>
      <c r="O214" t="s">
        <v>832</v>
      </c>
      <c r="P214" t="s">
        <v>511</v>
      </c>
      <c r="Q214" t="s">
        <v>135</v>
      </c>
      <c r="R214" t="s">
        <v>41</v>
      </c>
    </row>
    <row r="215" spans="1:34" x14ac:dyDescent="0.2">
      <c r="A215" t="s">
        <v>1080</v>
      </c>
      <c r="B215">
        <f t="shared" si="16"/>
        <v>2.145002145002145E-2</v>
      </c>
      <c r="C215">
        <f t="shared" si="17"/>
        <v>0.19138755980861244</v>
      </c>
      <c r="D215">
        <v>0.4</v>
      </c>
      <c r="E215">
        <f t="shared" si="15"/>
        <v>-0.4</v>
      </c>
      <c r="F215" t="s">
        <v>1102</v>
      </c>
      <c r="G215" t="s">
        <v>269</v>
      </c>
      <c r="H215" t="s">
        <v>236</v>
      </c>
      <c r="I215" t="s">
        <v>109</v>
      </c>
      <c r="J215" t="s">
        <v>193</v>
      </c>
      <c r="K215" t="s">
        <v>48</v>
      </c>
      <c r="L215" t="s">
        <v>718</v>
      </c>
      <c r="M215" t="s">
        <v>833</v>
      </c>
      <c r="N215" t="s">
        <v>48</v>
      </c>
      <c r="O215" t="s">
        <v>834</v>
      </c>
      <c r="P215" t="s">
        <v>119</v>
      </c>
      <c r="Q215" t="s">
        <v>835</v>
      </c>
    </row>
    <row r="216" spans="1:34" x14ac:dyDescent="0.2">
      <c r="A216" t="s">
        <v>1080</v>
      </c>
      <c r="B216">
        <f t="shared" si="16"/>
        <v>2.145002145002145E-2</v>
      </c>
      <c r="C216">
        <f t="shared" si="17"/>
        <v>0.19138755980861244</v>
      </c>
      <c r="D216">
        <v>0.3</v>
      </c>
      <c r="E216">
        <f t="shared" si="15"/>
        <v>-0.5</v>
      </c>
      <c r="F216" t="s">
        <v>1102</v>
      </c>
      <c r="G216" t="s">
        <v>50</v>
      </c>
      <c r="H216" t="s">
        <v>127</v>
      </c>
      <c r="I216" t="s">
        <v>77</v>
      </c>
      <c r="J216" t="s">
        <v>128</v>
      </c>
      <c r="K216" t="s">
        <v>98</v>
      </c>
      <c r="L216" t="s">
        <v>319</v>
      </c>
      <c r="M216" t="s">
        <v>57</v>
      </c>
      <c r="N216" t="s">
        <v>662</v>
      </c>
      <c r="O216" t="s">
        <v>122</v>
      </c>
      <c r="P216" t="s">
        <v>177</v>
      </c>
      <c r="Q216" t="s">
        <v>48</v>
      </c>
      <c r="R216" t="s">
        <v>802</v>
      </c>
      <c r="S216" t="s">
        <v>836</v>
      </c>
    </row>
    <row r="217" spans="1:34" x14ac:dyDescent="0.2">
      <c r="A217" t="s">
        <v>1080</v>
      </c>
      <c r="B217">
        <f t="shared" si="16"/>
        <v>2.145002145002145E-2</v>
      </c>
      <c r="C217">
        <f t="shared" si="17"/>
        <v>0.19138755980861244</v>
      </c>
      <c r="D217">
        <v>0.2</v>
      </c>
      <c r="E217">
        <f t="shared" si="15"/>
        <v>-0.60000000000000009</v>
      </c>
      <c r="F217" t="s">
        <v>1102</v>
      </c>
      <c r="G217" t="s">
        <v>269</v>
      </c>
      <c r="H217" t="s">
        <v>438</v>
      </c>
      <c r="I217" t="s">
        <v>837</v>
      </c>
      <c r="J217" t="s">
        <v>52</v>
      </c>
      <c r="K217" t="s">
        <v>261</v>
      </c>
      <c r="L217" t="s">
        <v>101</v>
      </c>
      <c r="M217" t="s">
        <v>650</v>
      </c>
      <c r="N217" t="s">
        <v>465</v>
      </c>
      <c r="O217" t="s">
        <v>84</v>
      </c>
      <c r="P217" t="s">
        <v>136</v>
      </c>
      <c r="Q217" t="s">
        <v>42</v>
      </c>
      <c r="R217" t="s">
        <v>750</v>
      </c>
    </row>
    <row r="218" spans="1:34" x14ac:dyDescent="0.2">
      <c r="A218" t="s">
        <v>1080</v>
      </c>
      <c r="B218">
        <f t="shared" si="16"/>
        <v>2.145002145002145E-2</v>
      </c>
      <c r="C218">
        <f t="shared" si="17"/>
        <v>0.19138755980861244</v>
      </c>
      <c r="D218">
        <v>9.9999999999999895E-2</v>
      </c>
      <c r="E218">
        <f t="shared" si="15"/>
        <v>-0.70000000000000018</v>
      </c>
      <c r="F218" t="s">
        <v>1102</v>
      </c>
      <c r="G218" t="s">
        <v>82</v>
      </c>
      <c r="H218" t="s">
        <v>586</v>
      </c>
      <c r="I218" t="s">
        <v>465</v>
      </c>
      <c r="J218" t="s">
        <v>398</v>
      </c>
      <c r="K218" t="s">
        <v>838</v>
      </c>
      <c r="L218" t="s">
        <v>52</v>
      </c>
      <c r="M218" t="s">
        <v>48</v>
      </c>
      <c r="N218" t="s">
        <v>839</v>
      </c>
      <c r="O218" t="s">
        <v>177</v>
      </c>
      <c r="P218" t="s">
        <v>48</v>
      </c>
      <c r="Q218" t="s">
        <v>840</v>
      </c>
    </row>
    <row r="219" spans="1:34" x14ac:dyDescent="0.2">
      <c r="A219" t="s">
        <v>1080</v>
      </c>
      <c r="B219">
        <f t="shared" si="16"/>
        <v>2.145002145002145E-2</v>
      </c>
      <c r="C219">
        <f t="shared" si="17"/>
        <v>0.19138755980861244</v>
      </c>
      <c r="D219">
        <v>0</v>
      </c>
      <c r="E219">
        <f t="shared" si="15"/>
        <v>-0.8</v>
      </c>
      <c r="F219" t="s">
        <v>1102</v>
      </c>
      <c r="G219" t="s">
        <v>841</v>
      </c>
      <c r="H219" t="s">
        <v>319</v>
      </c>
      <c r="I219" t="s">
        <v>75</v>
      </c>
      <c r="J219" t="s">
        <v>128</v>
      </c>
      <c r="K219" t="s">
        <v>48</v>
      </c>
      <c r="L219" t="s">
        <v>419</v>
      </c>
      <c r="M219" t="s">
        <v>842</v>
      </c>
      <c r="N219" t="s">
        <v>94</v>
      </c>
      <c r="O219" t="s">
        <v>186</v>
      </c>
      <c r="P219" t="s">
        <v>397</v>
      </c>
      <c r="Q219" t="s">
        <v>510</v>
      </c>
    </row>
    <row r="220" spans="1:34" x14ac:dyDescent="0.2">
      <c r="A220" t="s">
        <v>1080</v>
      </c>
      <c r="B220">
        <f t="shared" si="16"/>
        <v>2.145002145002145E-2</v>
      </c>
      <c r="C220">
        <f t="shared" si="17"/>
        <v>0.19138755980861244</v>
      </c>
      <c r="D220">
        <v>-0.1</v>
      </c>
      <c r="E220">
        <f t="shared" si="15"/>
        <v>-0.9</v>
      </c>
      <c r="F220" t="s">
        <v>1102</v>
      </c>
      <c r="G220" t="s">
        <v>843</v>
      </c>
      <c r="H220" t="s">
        <v>844</v>
      </c>
      <c r="I220" t="s">
        <v>85</v>
      </c>
      <c r="J220" t="s">
        <v>148</v>
      </c>
      <c r="K220" t="s">
        <v>845</v>
      </c>
      <c r="L220" t="s">
        <v>68</v>
      </c>
      <c r="M220" t="s">
        <v>200</v>
      </c>
      <c r="N220" t="s">
        <v>158</v>
      </c>
      <c r="O220" t="s">
        <v>48</v>
      </c>
      <c r="P220" t="s">
        <v>452</v>
      </c>
      <c r="Q220" t="s">
        <v>94</v>
      </c>
      <c r="R220" t="s">
        <v>55</v>
      </c>
      <c r="S220" t="s">
        <v>94</v>
      </c>
      <c r="T220" t="s">
        <v>68</v>
      </c>
      <c r="U220" t="s">
        <v>144</v>
      </c>
    </row>
    <row r="221" spans="1:34" x14ac:dyDescent="0.2">
      <c r="A221" t="s">
        <v>1080</v>
      </c>
      <c r="B221">
        <f t="shared" si="16"/>
        <v>2.145002145002145E-2</v>
      </c>
      <c r="C221">
        <f t="shared" si="17"/>
        <v>0.19138755980861244</v>
      </c>
      <c r="D221">
        <v>-0.2</v>
      </c>
      <c r="E221">
        <f t="shared" si="15"/>
        <v>-1</v>
      </c>
      <c r="F221" t="s">
        <v>1102</v>
      </c>
      <c r="G221" t="s">
        <v>846</v>
      </c>
      <c r="H221" t="s">
        <v>101</v>
      </c>
      <c r="I221" t="s">
        <v>83</v>
      </c>
      <c r="J221" t="s">
        <v>70</v>
      </c>
      <c r="K221" t="s">
        <v>259</v>
      </c>
      <c r="L221" t="s">
        <v>332</v>
      </c>
      <c r="M221" t="s">
        <v>68</v>
      </c>
      <c r="N221" t="s">
        <v>104</v>
      </c>
      <c r="O221" t="s">
        <v>54</v>
      </c>
      <c r="P221" t="s">
        <v>1</v>
      </c>
      <c r="Q221" t="s">
        <v>847</v>
      </c>
      <c r="R221" t="s">
        <v>249</v>
      </c>
    </row>
    <row r="222" spans="1:34" x14ac:dyDescent="0.2">
      <c r="A222" t="s">
        <v>1081</v>
      </c>
      <c r="B222">
        <f>1/2.3</f>
        <v>0.43478260869565222</v>
      </c>
      <c r="C222">
        <f>1/16/2.3</f>
        <v>2.7173913043478264E-2</v>
      </c>
      <c r="D222">
        <v>1.7</v>
      </c>
      <c r="E222">
        <f t="shared" si="15"/>
        <v>0.89999999999999991</v>
      </c>
      <c r="F222" t="s">
        <v>1102</v>
      </c>
      <c r="G222" t="s">
        <v>82</v>
      </c>
      <c r="H222" t="s">
        <v>193</v>
      </c>
      <c r="I222" t="s">
        <v>849</v>
      </c>
      <c r="J222" t="s">
        <v>88</v>
      </c>
      <c r="K222" t="s">
        <v>416</v>
      </c>
      <c r="L222" t="s">
        <v>850</v>
      </c>
      <c r="M222" t="s">
        <v>851</v>
      </c>
      <c r="N222" t="s">
        <v>174</v>
      </c>
      <c r="O222" t="s">
        <v>57</v>
      </c>
      <c r="P222" t="s">
        <v>786</v>
      </c>
      <c r="Q222" t="s">
        <v>122</v>
      </c>
      <c r="R222" t="s">
        <v>852</v>
      </c>
      <c r="V222" t="s">
        <v>82</v>
      </c>
      <c r="W222" t="s">
        <v>193</v>
      </c>
      <c r="X222" t="s">
        <v>849</v>
      </c>
      <c r="Y222" t="s">
        <v>88</v>
      </c>
      <c r="Z222" t="s">
        <v>416</v>
      </c>
      <c r="AA222" t="s">
        <v>850</v>
      </c>
      <c r="AB222" t="s">
        <v>851</v>
      </c>
      <c r="AC222" t="s">
        <v>174</v>
      </c>
      <c r="AD222" t="s">
        <v>57</v>
      </c>
      <c r="AE222" t="s">
        <v>786</v>
      </c>
      <c r="AF222" t="s">
        <v>122</v>
      </c>
      <c r="AG222" t="s">
        <v>852</v>
      </c>
    </row>
    <row r="223" spans="1:34" x14ac:dyDescent="0.2">
      <c r="A223" t="s">
        <v>1081</v>
      </c>
      <c r="B223">
        <f t="shared" ref="B223:B241" si="18">1/2.3</f>
        <v>0.43478260869565222</v>
      </c>
      <c r="C223">
        <f t="shared" ref="C223:C241" si="19">1/16/2.3</f>
        <v>2.7173913043478264E-2</v>
      </c>
      <c r="D223">
        <v>1.6</v>
      </c>
      <c r="E223">
        <f t="shared" si="15"/>
        <v>0.8</v>
      </c>
      <c r="F223" t="s">
        <v>1102</v>
      </c>
      <c r="G223" t="s">
        <v>72</v>
      </c>
      <c r="H223" t="s">
        <v>853</v>
      </c>
      <c r="I223" t="s">
        <v>854</v>
      </c>
      <c r="J223" t="s">
        <v>390</v>
      </c>
      <c r="K223" t="s">
        <v>815</v>
      </c>
      <c r="L223" t="s">
        <v>245</v>
      </c>
      <c r="M223" t="s">
        <v>68</v>
      </c>
      <c r="N223" t="s">
        <v>193</v>
      </c>
      <c r="O223" t="s">
        <v>855</v>
      </c>
      <c r="P223" t="s">
        <v>52</v>
      </c>
      <c r="Q223" t="s">
        <v>399</v>
      </c>
      <c r="R223" t="s">
        <v>63</v>
      </c>
      <c r="S223" t="s">
        <v>77</v>
      </c>
      <c r="V223" t="s">
        <v>72</v>
      </c>
      <c r="W223" t="s">
        <v>853</v>
      </c>
      <c r="X223" t="s">
        <v>854</v>
      </c>
      <c r="Y223" t="s">
        <v>390</v>
      </c>
      <c r="Z223" t="s">
        <v>815</v>
      </c>
      <c r="AA223" t="s">
        <v>245</v>
      </c>
      <c r="AB223" t="s">
        <v>68</v>
      </c>
      <c r="AC223" t="s">
        <v>193</v>
      </c>
      <c r="AD223" t="s">
        <v>855</v>
      </c>
      <c r="AE223" t="s">
        <v>52</v>
      </c>
      <c r="AF223" t="s">
        <v>399</v>
      </c>
      <c r="AG223" t="s">
        <v>63</v>
      </c>
      <c r="AH223" t="s">
        <v>77</v>
      </c>
    </row>
    <row r="224" spans="1:34" x14ac:dyDescent="0.2">
      <c r="A224" t="s">
        <v>1081</v>
      </c>
      <c r="B224">
        <f t="shared" si="18"/>
        <v>0.43478260869565222</v>
      </c>
      <c r="C224">
        <f t="shared" si="19"/>
        <v>2.7173913043478264E-2</v>
      </c>
      <c r="D224">
        <v>1.5</v>
      </c>
      <c r="E224">
        <f t="shared" si="15"/>
        <v>0.7</v>
      </c>
      <c r="F224" t="s">
        <v>1102</v>
      </c>
      <c r="G224" t="s">
        <v>72</v>
      </c>
      <c r="H224" t="s">
        <v>856</v>
      </c>
      <c r="I224" t="s">
        <v>857</v>
      </c>
      <c r="J224" t="s">
        <v>48</v>
      </c>
      <c r="K224" t="s">
        <v>858</v>
      </c>
      <c r="L224" t="s">
        <v>859</v>
      </c>
      <c r="M224" t="s">
        <v>77</v>
      </c>
      <c r="N224" t="s">
        <v>47</v>
      </c>
      <c r="O224" t="s">
        <v>860</v>
      </c>
      <c r="P224" t="s">
        <v>861</v>
      </c>
      <c r="Q224" t="s">
        <v>121</v>
      </c>
      <c r="R224" t="s">
        <v>862</v>
      </c>
      <c r="V224" t="s">
        <v>72</v>
      </c>
      <c r="W224" t="s">
        <v>856</v>
      </c>
      <c r="X224" t="s">
        <v>857</v>
      </c>
      <c r="Y224" t="s">
        <v>48</v>
      </c>
      <c r="Z224" t="s">
        <v>858</v>
      </c>
      <c r="AA224" t="s">
        <v>859</v>
      </c>
      <c r="AB224" t="s">
        <v>77</v>
      </c>
      <c r="AC224" t="s">
        <v>47</v>
      </c>
      <c r="AD224" t="s">
        <v>860</v>
      </c>
      <c r="AE224" t="s">
        <v>861</v>
      </c>
      <c r="AF224" t="s">
        <v>121</v>
      </c>
      <c r="AG224" t="s">
        <v>862</v>
      </c>
    </row>
    <row r="225" spans="1:35" x14ac:dyDescent="0.2">
      <c r="A225" t="s">
        <v>1081</v>
      </c>
      <c r="B225">
        <f t="shared" si="18"/>
        <v>0.43478260869565222</v>
      </c>
      <c r="C225">
        <f t="shared" si="19"/>
        <v>2.7173913043478264E-2</v>
      </c>
      <c r="D225">
        <v>1.4</v>
      </c>
      <c r="E225">
        <f t="shared" si="15"/>
        <v>0.59999999999999987</v>
      </c>
      <c r="F225" t="s">
        <v>1102</v>
      </c>
      <c r="G225" t="s">
        <v>50</v>
      </c>
      <c r="H225" t="s">
        <v>119</v>
      </c>
      <c r="I225" t="s">
        <v>52</v>
      </c>
      <c r="J225" t="s">
        <v>268</v>
      </c>
      <c r="K225" t="s">
        <v>52</v>
      </c>
      <c r="L225" t="s">
        <v>48</v>
      </c>
      <c r="M225" t="s">
        <v>842</v>
      </c>
      <c r="N225" t="s">
        <v>489</v>
      </c>
      <c r="O225" t="s">
        <v>131</v>
      </c>
      <c r="P225" t="s">
        <v>748</v>
      </c>
      <c r="Q225" t="s">
        <v>350</v>
      </c>
      <c r="R225" t="s">
        <v>98</v>
      </c>
      <c r="S225" t="s">
        <v>863</v>
      </c>
      <c r="V225" t="s">
        <v>50</v>
      </c>
      <c r="W225" t="s">
        <v>119</v>
      </c>
      <c r="X225" t="s">
        <v>52</v>
      </c>
      <c r="Y225" t="s">
        <v>268</v>
      </c>
      <c r="Z225" t="s">
        <v>52</v>
      </c>
      <c r="AA225" t="s">
        <v>48</v>
      </c>
      <c r="AB225" t="s">
        <v>842</v>
      </c>
      <c r="AC225" t="s">
        <v>489</v>
      </c>
      <c r="AD225" t="s">
        <v>131</v>
      </c>
      <c r="AE225" t="s">
        <v>748</v>
      </c>
      <c r="AF225" t="s">
        <v>350</v>
      </c>
      <c r="AG225" t="s">
        <v>98</v>
      </c>
      <c r="AH225" t="s">
        <v>863</v>
      </c>
    </row>
    <row r="226" spans="1:35" x14ac:dyDescent="0.2">
      <c r="A226" t="s">
        <v>1081</v>
      </c>
      <c r="B226">
        <f t="shared" si="18"/>
        <v>0.43478260869565222</v>
      </c>
      <c r="C226">
        <f t="shared" si="19"/>
        <v>2.7173913043478264E-2</v>
      </c>
      <c r="D226">
        <v>1.3</v>
      </c>
      <c r="E226">
        <f t="shared" si="15"/>
        <v>0.5</v>
      </c>
      <c r="F226" t="s">
        <v>1102</v>
      </c>
      <c r="G226" t="s">
        <v>864</v>
      </c>
      <c r="H226" t="s">
        <v>865</v>
      </c>
      <c r="I226" t="s">
        <v>63</v>
      </c>
      <c r="J226" t="s">
        <v>131</v>
      </c>
      <c r="K226" t="s">
        <v>119</v>
      </c>
      <c r="L226" t="s">
        <v>643</v>
      </c>
      <c r="M226" t="s">
        <v>193</v>
      </c>
      <c r="N226" t="s">
        <v>121</v>
      </c>
      <c r="O226" t="s">
        <v>48</v>
      </c>
      <c r="P226" t="s">
        <v>866</v>
      </c>
      <c r="Q226" t="s">
        <v>867</v>
      </c>
      <c r="V226" t="s">
        <v>864</v>
      </c>
      <c r="W226" t="s">
        <v>865</v>
      </c>
      <c r="X226" t="s">
        <v>63</v>
      </c>
      <c r="Y226" t="s">
        <v>131</v>
      </c>
      <c r="Z226" t="s">
        <v>119</v>
      </c>
      <c r="AA226" t="s">
        <v>643</v>
      </c>
      <c r="AB226" t="s">
        <v>193</v>
      </c>
      <c r="AC226" t="s">
        <v>121</v>
      </c>
      <c r="AD226" t="s">
        <v>48</v>
      </c>
      <c r="AE226" t="s">
        <v>866</v>
      </c>
      <c r="AF226" t="s">
        <v>867</v>
      </c>
    </row>
    <row r="227" spans="1:35" x14ac:dyDescent="0.2">
      <c r="A227" t="s">
        <v>1081</v>
      </c>
      <c r="B227">
        <f t="shared" si="18"/>
        <v>0.43478260869565222</v>
      </c>
      <c r="C227">
        <f t="shared" si="19"/>
        <v>2.7173913043478264E-2</v>
      </c>
      <c r="D227">
        <v>1.2</v>
      </c>
      <c r="E227">
        <f t="shared" si="15"/>
        <v>0.39999999999999991</v>
      </c>
      <c r="F227" t="s">
        <v>1102</v>
      </c>
      <c r="G227" t="s">
        <v>664</v>
      </c>
      <c r="H227" t="s">
        <v>121</v>
      </c>
      <c r="I227" t="s">
        <v>48</v>
      </c>
      <c r="J227" t="s">
        <v>868</v>
      </c>
      <c r="K227" t="s">
        <v>869</v>
      </c>
      <c r="L227" t="s">
        <v>1</v>
      </c>
      <c r="M227" t="s">
        <v>285</v>
      </c>
      <c r="N227" t="s">
        <v>90</v>
      </c>
      <c r="O227" t="s">
        <v>140</v>
      </c>
      <c r="P227" t="s">
        <v>48</v>
      </c>
      <c r="Q227" t="s">
        <v>148</v>
      </c>
      <c r="R227" t="s">
        <v>235</v>
      </c>
      <c r="V227" t="s">
        <v>664</v>
      </c>
      <c r="W227" t="s">
        <v>121</v>
      </c>
      <c r="X227" t="s">
        <v>48</v>
      </c>
      <c r="Y227" t="s">
        <v>868</v>
      </c>
      <c r="Z227" t="s">
        <v>869</v>
      </c>
      <c r="AA227" t="s">
        <v>1</v>
      </c>
      <c r="AB227" t="s">
        <v>285</v>
      </c>
      <c r="AC227" t="s">
        <v>90</v>
      </c>
      <c r="AD227" t="s">
        <v>140</v>
      </c>
      <c r="AE227" t="s">
        <v>48</v>
      </c>
      <c r="AF227" t="s">
        <v>148</v>
      </c>
      <c r="AG227" t="s">
        <v>235</v>
      </c>
    </row>
    <row r="228" spans="1:35" x14ac:dyDescent="0.2">
      <c r="A228" t="s">
        <v>1081</v>
      </c>
      <c r="B228">
        <f t="shared" si="18"/>
        <v>0.43478260869565222</v>
      </c>
      <c r="C228">
        <f t="shared" si="19"/>
        <v>2.7173913043478264E-2</v>
      </c>
      <c r="D228">
        <v>1.1000000000000001</v>
      </c>
      <c r="E228">
        <f t="shared" si="15"/>
        <v>0.30000000000000004</v>
      </c>
      <c r="F228" t="s">
        <v>1102</v>
      </c>
      <c r="G228" t="s">
        <v>72</v>
      </c>
      <c r="H228" t="s">
        <v>870</v>
      </c>
      <c r="I228" t="s">
        <v>92</v>
      </c>
      <c r="J228" t="s">
        <v>158</v>
      </c>
      <c r="K228" t="s">
        <v>48</v>
      </c>
      <c r="L228" t="s">
        <v>199</v>
      </c>
      <c r="M228" t="s">
        <v>722</v>
      </c>
      <c r="N228" t="s">
        <v>121</v>
      </c>
      <c r="O228" t="s">
        <v>824</v>
      </c>
      <c r="P228" t="s">
        <v>41</v>
      </c>
      <c r="Q228" t="s">
        <v>48</v>
      </c>
      <c r="R228" t="s">
        <v>871</v>
      </c>
      <c r="V228" t="s">
        <v>72</v>
      </c>
      <c r="W228" t="s">
        <v>870</v>
      </c>
      <c r="X228" t="s">
        <v>92</v>
      </c>
      <c r="Y228" t="s">
        <v>158</v>
      </c>
      <c r="Z228" t="s">
        <v>48</v>
      </c>
      <c r="AA228" t="s">
        <v>199</v>
      </c>
      <c r="AB228" t="s">
        <v>722</v>
      </c>
      <c r="AC228" t="s">
        <v>121</v>
      </c>
      <c r="AD228" t="s">
        <v>824</v>
      </c>
      <c r="AE228" t="s">
        <v>41</v>
      </c>
      <c r="AF228" t="s">
        <v>48</v>
      </c>
      <c r="AG228" t="s">
        <v>871</v>
      </c>
    </row>
    <row r="229" spans="1:35" x14ac:dyDescent="0.2">
      <c r="A229" t="s">
        <v>1081</v>
      </c>
      <c r="B229">
        <f t="shared" si="18"/>
        <v>0.43478260869565222</v>
      </c>
      <c r="C229">
        <f t="shared" si="19"/>
        <v>2.7173913043478264E-2</v>
      </c>
      <c r="D229">
        <v>1</v>
      </c>
      <c r="E229">
        <f t="shared" si="15"/>
        <v>0.19999999999999996</v>
      </c>
      <c r="F229" t="s">
        <v>1102</v>
      </c>
      <c r="G229" t="s">
        <v>50</v>
      </c>
      <c r="H229" t="s">
        <v>127</v>
      </c>
      <c r="I229" t="s">
        <v>77</v>
      </c>
      <c r="J229" t="s">
        <v>128</v>
      </c>
      <c r="K229" t="s">
        <v>48</v>
      </c>
      <c r="L229" t="s">
        <v>872</v>
      </c>
      <c r="M229" t="s">
        <v>94</v>
      </c>
      <c r="N229" t="s">
        <v>250</v>
      </c>
      <c r="O229" t="s">
        <v>131</v>
      </c>
      <c r="P229" t="s">
        <v>873</v>
      </c>
      <c r="Q229" t="s">
        <v>63</v>
      </c>
      <c r="R229" t="s">
        <v>438</v>
      </c>
      <c r="S229" t="s">
        <v>439</v>
      </c>
      <c r="T229" t="s">
        <v>828</v>
      </c>
      <c r="V229" t="s">
        <v>50</v>
      </c>
      <c r="W229" t="s">
        <v>127</v>
      </c>
      <c r="X229" t="s">
        <v>77</v>
      </c>
      <c r="Y229" t="s">
        <v>128</v>
      </c>
      <c r="Z229" t="s">
        <v>48</v>
      </c>
      <c r="AA229" t="s">
        <v>872</v>
      </c>
      <c r="AB229" t="s">
        <v>94</v>
      </c>
      <c r="AC229" t="s">
        <v>250</v>
      </c>
      <c r="AD229" t="s">
        <v>131</v>
      </c>
      <c r="AE229" t="s">
        <v>873</v>
      </c>
      <c r="AF229" t="s">
        <v>63</v>
      </c>
      <c r="AG229" t="s">
        <v>438</v>
      </c>
      <c r="AH229" t="s">
        <v>439</v>
      </c>
      <c r="AI229" t="s">
        <v>828</v>
      </c>
    </row>
    <row r="230" spans="1:35" x14ac:dyDescent="0.2">
      <c r="A230" t="s">
        <v>1081</v>
      </c>
      <c r="B230">
        <f t="shared" si="18"/>
        <v>0.43478260869565222</v>
      </c>
      <c r="C230">
        <f t="shared" si="19"/>
        <v>2.7173913043478264E-2</v>
      </c>
      <c r="D230">
        <v>0.90000000000000102</v>
      </c>
      <c r="E230">
        <f t="shared" si="15"/>
        <v>0.10000000000000098</v>
      </c>
      <c r="F230" t="s">
        <v>1102</v>
      </c>
      <c r="G230" t="s">
        <v>72</v>
      </c>
      <c r="H230" t="s">
        <v>550</v>
      </c>
      <c r="I230" t="s">
        <v>51</v>
      </c>
      <c r="J230" t="s">
        <v>289</v>
      </c>
      <c r="K230" t="s">
        <v>145</v>
      </c>
      <c r="L230" t="s">
        <v>245</v>
      </c>
      <c r="M230" t="s">
        <v>48</v>
      </c>
      <c r="N230" t="s">
        <v>552</v>
      </c>
      <c r="O230" t="s">
        <v>524</v>
      </c>
      <c r="P230" t="s">
        <v>111</v>
      </c>
      <c r="Q230" t="s">
        <v>158</v>
      </c>
      <c r="V230" t="s">
        <v>72</v>
      </c>
      <c r="W230" t="s">
        <v>550</v>
      </c>
      <c r="X230" t="s">
        <v>51</v>
      </c>
      <c r="Y230" t="s">
        <v>289</v>
      </c>
      <c r="Z230" t="s">
        <v>145</v>
      </c>
      <c r="AA230" t="s">
        <v>245</v>
      </c>
      <c r="AB230" t="s">
        <v>48</v>
      </c>
      <c r="AC230" t="s">
        <v>552</v>
      </c>
      <c r="AD230" t="s">
        <v>524</v>
      </c>
      <c r="AE230" t="s">
        <v>111</v>
      </c>
      <c r="AF230" t="s">
        <v>158</v>
      </c>
    </row>
    <row r="231" spans="1:35" x14ac:dyDescent="0.2">
      <c r="A231" t="s">
        <v>1081</v>
      </c>
      <c r="B231">
        <f t="shared" si="18"/>
        <v>0.43478260869565222</v>
      </c>
      <c r="C231">
        <f t="shared" si="19"/>
        <v>2.7173913043478264E-2</v>
      </c>
      <c r="D231">
        <v>0.80000000000000104</v>
      </c>
      <c r="E231">
        <f t="shared" si="15"/>
        <v>9.9920072216264089E-16</v>
      </c>
      <c r="F231" t="s">
        <v>1102</v>
      </c>
      <c r="G231" t="s">
        <v>72</v>
      </c>
      <c r="H231" t="s">
        <v>874</v>
      </c>
      <c r="I231" t="s">
        <v>695</v>
      </c>
      <c r="J231" t="s">
        <v>875</v>
      </c>
      <c r="K231" t="s">
        <v>830</v>
      </c>
      <c r="L231" t="s">
        <v>77</v>
      </c>
      <c r="M231" t="s">
        <v>186</v>
      </c>
      <c r="N231" t="s">
        <v>364</v>
      </c>
      <c r="O231" t="s">
        <v>48</v>
      </c>
      <c r="P231" t="s">
        <v>876</v>
      </c>
      <c r="Q231" t="s">
        <v>338</v>
      </c>
      <c r="R231" t="s">
        <v>164</v>
      </c>
      <c r="V231" t="s">
        <v>72</v>
      </c>
      <c r="W231" t="s">
        <v>874</v>
      </c>
      <c r="X231" t="s">
        <v>695</v>
      </c>
      <c r="Y231" t="s">
        <v>875</v>
      </c>
      <c r="Z231" t="s">
        <v>830</v>
      </c>
      <c r="AA231" t="s">
        <v>77</v>
      </c>
      <c r="AB231" t="s">
        <v>186</v>
      </c>
      <c r="AC231" t="s">
        <v>364</v>
      </c>
      <c r="AD231" t="s">
        <v>48</v>
      </c>
      <c r="AE231" t="s">
        <v>876</v>
      </c>
      <c r="AF231" t="s">
        <v>338</v>
      </c>
      <c r="AG231" t="s">
        <v>164</v>
      </c>
    </row>
    <row r="232" spans="1:35" x14ac:dyDescent="0.2">
      <c r="A232" t="s">
        <v>1081</v>
      </c>
      <c r="B232">
        <f t="shared" si="18"/>
        <v>0.43478260869565222</v>
      </c>
      <c r="C232">
        <f t="shared" si="19"/>
        <v>2.7173913043478264E-2</v>
      </c>
      <c r="D232">
        <v>0.70000000000000095</v>
      </c>
      <c r="E232">
        <f t="shared" si="15"/>
        <v>-9.999999999999909E-2</v>
      </c>
      <c r="F232" t="s">
        <v>1102</v>
      </c>
      <c r="G232" t="s">
        <v>846</v>
      </c>
      <c r="H232" t="s">
        <v>101</v>
      </c>
      <c r="I232" t="s">
        <v>705</v>
      </c>
      <c r="J232" t="s">
        <v>48</v>
      </c>
      <c r="K232" t="s">
        <v>389</v>
      </c>
      <c r="L232" t="s">
        <v>480</v>
      </c>
      <c r="M232" t="s">
        <v>567</v>
      </c>
      <c r="N232" t="s">
        <v>259</v>
      </c>
      <c r="O232" t="s">
        <v>193</v>
      </c>
      <c r="P232" t="s">
        <v>48</v>
      </c>
      <c r="Q232" t="s">
        <v>877</v>
      </c>
      <c r="R232" t="s">
        <v>332</v>
      </c>
      <c r="S232" t="s">
        <v>878</v>
      </c>
      <c r="V232" t="s">
        <v>846</v>
      </c>
      <c r="W232" t="s">
        <v>101</v>
      </c>
      <c r="X232" t="s">
        <v>705</v>
      </c>
      <c r="Y232" t="s">
        <v>48</v>
      </c>
      <c r="Z232" t="s">
        <v>389</v>
      </c>
      <c r="AA232" t="s">
        <v>480</v>
      </c>
      <c r="AB232" t="s">
        <v>567</v>
      </c>
      <c r="AC232" t="s">
        <v>259</v>
      </c>
      <c r="AD232" t="s">
        <v>193</v>
      </c>
      <c r="AE232" t="s">
        <v>48</v>
      </c>
      <c r="AF232" t="s">
        <v>877</v>
      </c>
      <c r="AG232" t="s">
        <v>332</v>
      </c>
      <c r="AH232" t="s">
        <v>878</v>
      </c>
    </row>
    <row r="233" spans="1:35" x14ac:dyDescent="0.2">
      <c r="A233" t="s">
        <v>1081</v>
      </c>
      <c r="B233">
        <f t="shared" si="18"/>
        <v>0.43478260869565222</v>
      </c>
      <c r="C233">
        <f t="shared" si="19"/>
        <v>2.7173913043478264E-2</v>
      </c>
      <c r="D233">
        <v>0.6</v>
      </c>
      <c r="E233">
        <f t="shared" si="15"/>
        <v>-0.20000000000000007</v>
      </c>
      <c r="F233" t="s">
        <v>1102</v>
      </c>
      <c r="G233" t="s">
        <v>879</v>
      </c>
      <c r="H233" t="s">
        <v>143</v>
      </c>
      <c r="I233" t="s">
        <v>700</v>
      </c>
      <c r="J233" t="s">
        <v>84</v>
      </c>
      <c r="K233" t="s">
        <v>101</v>
      </c>
      <c r="L233" t="s">
        <v>175</v>
      </c>
      <c r="M233" t="s">
        <v>488</v>
      </c>
      <c r="N233" t="s">
        <v>41</v>
      </c>
      <c r="O233" t="s">
        <v>48</v>
      </c>
      <c r="P233" t="s">
        <v>599</v>
      </c>
      <c r="V233" t="s">
        <v>879</v>
      </c>
      <c r="W233" t="s">
        <v>143</v>
      </c>
      <c r="X233" t="s">
        <v>700</v>
      </c>
      <c r="Y233" t="s">
        <v>84</v>
      </c>
      <c r="AC233" t="s">
        <v>41</v>
      </c>
      <c r="AD233" t="s">
        <v>48</v>
      </c>
      <c r="AE233" t="s">
        <v>599</v>
      </c>
    </row>
    <row r="234" spans="1:35" x14ac:dyDescent="0.2">
      <c r="A234" t="s">
        <v>1081</v>
      </c>
      <c r="B234">
        <f t="shared" si="18"/>
        <v>0.43478260869565222</v>
      </c>
      <c r="C234">
        <f t="shared" si="19"/>
        <v>2.7173913043478264E-2</v>
      </c>
      <c r="D234">
        <v>0.5</v>
      </c>
      <c r="E234">
        <f t="shared" si="15"/>
        <v>-0.30000000000000004</v>
      </c>
      <c r="F234" t="s">
        <v>1102</v>
      </c>
      <c r="G234" t="s">
        <v>880</v>
      </c>
      <c r="H234" t="s">
        <v>312</v>
      </c>
      <c r="I234" t="s">
        <v>65</v>
      </c>
      <c r="J234" t="s">
        <v>146</v>
      </c>
      <c r="K234" t="s">
        <v>673</v>
      </c>
      <c r="L234" t="s">
        <v>669</v>
      </c>
      <c r="M234" t="s">
        <v>143</v>
      </c>
      <c r="N234" t="s">
        <v>102</v>
      </c>
      <c r="O234" t="s">
        <v>881</v>
      </c>
      <c r="P234" t="s">
        <v>680</v>
      </c>
      <c r="Q234" t="s">
        <v>330</v>
      </c>
      <c r="V234" t="s">
        <v>880</v>
      </c>
    </row>
    <row r="235" spans="1:35" x14ac:dyDescent="0.2">
      <c r="A235" t="s">
        <v>1081</v>
      </c>
      <c r="B235">
        <f t="shared" si="18"/>
        <v>0.43478260869565222</v>
      </c>
      <c r="C235">
        <f t="shared" si="19"/>
        <v>2.7173913043478264E-2</v>
      </c>
      <c r="D235">
        <v>0.4</v>
      </c>
      <c r="E235">
        <f t="shared" si="15"/>
        <v>-0.4</v>
      </c>
      <c r="F235" t="s">
        <v>1102</v>
      </c>
      <c r="G235" t="s">
        <v>72</v>
      </c>
      <c r="H235" t="s">
        <v>882</v>
      </c>
      <c r="I235" t="s">
        <v>460</v>
      </c>
      <c r="J235" t="s">
        <v>67</v>
      </c>
      <c r="K235" t="s">
        <v>68</v>
      </c>
      <c r="L235" t="s">
        <v>315</v>
      </c>
      <c r="M235" t="s">
        <v>883</v>
      </c>
      <c r="N235" t="s">
        <v>128</v>
      </c>
      <c r="O235" t="s">
        <v>390</v>
      </c>
      <c r="P235" t="s">
        <v>884</v>
      </c>
      <c r="Q235" t="s">
        <v>177</v>
      </c>
      <c r="R235" t="s">
        <v>288</v>
      </c>
    </row>
    <row r="236" spans="1:35" x14ac:dyDescent="0.2">
      <c r="A236" t="s">
        <v>1081</v>
      </c>
      <c r="B236">
        <f t="shared" si="18"/>
        <v>0.43478260869565222</v>
      </c>
      <c r="C236">
        <f t="shared" si="19"/>
        <v>2.7173913043478264E-2</v>
      </c>
      <c r="D236">
        <v>0.3</v>
      </c>
      <c r="E236">
        <f t="shared" si="15"/>
        <v>-0.5</v>
      </c>
      <c r="F236" t="s">
        <v>1102</v>
      </c>
      <c r="G236" t="s">
        <v>274</v>
      </c>
      <c r="H236" t="s">
        <v>75</v>
      </c>
      <c r="I236" t="s">
        <v>885</v>
      </c>
      <c r="J236" t="s">
        <v>886</v>
      </c>
      <c r="K236" t="s">
        <v>629</v>
      </c>
      <c r="L236" t="s">
        <v>630</v>
      </c>
      <c r="M236" t="s">
        <v>48</v>
      </c>
      <c r="N236" t="s">
        <v>202</v>
      </c>
      <c r="O236" t="s">
        <v>887</v>
      </c>
      <c r="P236" t="s">
        <v>52</v>
      </c>
      <c r="Q236" t="s">
        <v>465</v>
      </c>
      <c r="R236" t="s">
        <v>212</v>
      </c>
    </row>
    <row r="237" spans="1:35" x14ac:dyDescent="0.2">
      <c r="A237" t="s">
        <v>1081</v>
      </c>
      <c r="B237">
        <f t="shared" si="18"/>
        <v>0.43478260869565222</v>
      </c>
      <c r="C237">
        <f t="shared" si="19"/>
        <v>2.7173913043478264E-2</v>
      </c>
      <c r="D237">
        <v>0.2</v>
      </c>
      <c r="E237">
        <f t="shared" si="15"/>
        <v>-0.60000000000000009</v>
      </c>
      <c r="F237" t="s">
        <v>1102</v>
      </c>
      <c r="G237" t="s">
        <v>318</v>
      </c>
      <c r="H237" t="s">
        <v>888</v>
      </c>
      <c r="I237" t="s">
        <v>662</v>
      </c>
      <c r="J237" t="s">
        <v>109</v>
      </c>
      <c r="K237" t="s">
        <v>48</v>
      </c>
      <c r="L237" t="s">
        <v>889</v>
      </c>
      <c r="M237" t="s">
        <v>76</v>
      </c>
      <c r="N237" t="s">
        <v>48</v>
      </c>
      <c r="O237" t="s">
        <v>311</v>
      </c>
      <c r="P237" t="s">
        <v>158</v>
      </c>
      <c r="Q237" t="s">
        <v>48</v>
      </c>
      <c r="R237" t="s">
        <v>765</v>
      </c>
    </row>
    <row r="238" spans="1:35" x14ac:dyDescent="0.2">
      <c r="A238" t="s">
        <v>1081</v>
      </c>
      <c r="B238">
        <f t="shared" si="18"/>
        <v>0.43478260869565222</v>
      </c>
      <c r="C238">
        <f t="shared" si="19"/>
        <v>2.7173913043478264E-2</v>
      </c>
      <c r="D238">
        <v>9.9999999999999895E-2</v>
      </c>
      <c r="E238">
        <f t="shared" si="15"/>
        <v>-0.70000000000000018</v>
      </c>
      <c r="F238" t="s">
        <v>1102</v>
      </c>
      <c r="G238" t="s">
        <v>72</v>
      </c>
      <c r="H238" t="s">
        <v>890</v>
      </c>
      <c r="I238" t="s">
        <v>460</v>
      </c>
      <c r="J238" t="s">
        <v>67</v>
      </c>
      <c r="K238" t="s">
        <v>101</v>
      </c>
      <c r="L238" t="s">
        <v>193</v>
      </c>
      <c r="M238" t="s">
        <v>137</v>
      </c>
      <c r="N238" t="s">
        <v>891</v>
      </c>
      <c r="O238" t="s">
        <v>48</v>
      </c>
      <c r="P238" t="s">
        <v>813</v>
      </c>
      <c r="Q238" t="s">
        <v>106</v>
      </c>
      <c r="R238" t="s">
        <v>892</v>
      </c>
    </row>
    <row r="239" spans="1:35" x14ac:dyDescent="0.2">
      <c r="A239" t="s">
        <v>1081</v>
      </c>
      <c r="B239">
        <f t="shared" si="18"/>
        <v>0.43478260869565222</v>
      </c>
      <c r="C239">
        <f t="shared" si="19"/>
        <v>2.7173913043478264E-2</v>
      </c>
      <c r="D239">
        <v>0</v>
      </c>
      <c r="E239">
        <f t="shared" si="15"/>
        <v>-0.8</v>
      </c>
      <c r="F239" t="s">
        <v>1102</v>
      </c>
      <c r="G239" t="s">
        <v>61</v>
      </c>
      <c r="H239" t="s">
        <v>114</v>
      </c>
      <c r="I239" t="s">
        <v>121</v>
      </c>
      <c r="J239" t="s">
        <v>893</v>
      </c>
      <c r="K239" t="s">
        <v>744</v>
      </c>
      <c r="L239" t="s">
        <v>101</v>
      </c>
      <c r="M239" t="s">
        <v>193</v>
      </c>
      <c r="N239" t="s">
        <v>315</v>
      </c>
      <c r="O239" t="s">
        <v>894</v>
      </c>
      <c r="P239" t="s">
        <v>52</v>
      </c>
      <c r="Q239" t="s">
        <v>48</v>
      </c>
      <c r="R239" t="s">
        <v>284</v>
      </c>
    </row>
    <row r="240" spans="1:35" x14ac:dyDescent="0.2">
      <c r="A240" t="s">
        <v>1081</v>
      </c>
      <c r="B240">
        <f t="shared" si="18"/>
        <v>0.43478260869565222</v>
      </c>
      <c r="C240">
        <f t="shared" si="19"/>
        <v>2.7173913043478264E-2</v>
      </c>
      <c r="D240">
        <v>-0.1</v>
      </c>
      <c r="E240">
        <f t="shared" si="15"/>
        <v>-0.9</v>
      </c>
      <c r="F240" t="s">
        <v>1102</v>
      </c>
      <c r="G240" t="s">
        <v>72</v>
      </c>
      <c r="H240" t="s">
        <v>895</v>
      </c>
      <c r="I240" t="s">
        <v>662</v>
      </c>
      <c r="J240" t="s">
        <v>109</v>
      </c>
      <c r="K240" t="s">
        <v>465</v>
      </c>
      <c r="L240" t="s">
        <v>665</v>
      </c>
      <c r="M240" t="s">
        <v>896</v>
      </c>
      <c r="N240" t="s">
        <v>48</v>
      </c>
      <c r="O240" t="s">
        <v>897</v>
      </c>
      <c r="P240" t="s">
        <v>898</v>
      </c>
    </row>
    <row r="241" spans="1:35" x14ac:dyDescent="0.2">
      <c r="A241" t="s">
        <v>1081</v>
      </c>
      <c r="B241">
        <f t="shared" si="18"/>
        <v>0.43478260869565222</v>
      </c>
      <c r="C241">
        <f t="shared" si="19"/>
        <v>2.7173913043478264E-2</v>
      </c>
      <c r="D241">
        <v>-0.2</v>
      </c>
      <c r="E241">
        <f t="shared" si="15"/>
        <v>-1</v>
      </c>
      <c r="F241" t="s">
        <v>1102</v>
      </c>
      <c r="G241" t="s">
        <v>72</v>
      </c>
      <c r="H241" t="s">
        <v>899</v>
      </c>
      <c r="I241" t="s">
        <v>387</v>
      </c>
      <c r="J241" t="s">
        <v>250</v>
      </c>
      <c r="K241" t="s">
        <v>680</v>
      </c>
      <c r="L241" t="s">
        <v>539</v>
      </c>
      <c r="M241" t="s">
        <v>340</v>
      </c>
      <c r="N241" t="s">
        <v>48</v>
      </c>
      <c r="O241" t="s">
        <v>900</v>
      </c>
      <c r="P241" t="s">
        <v>158</v>
      </c>
      <c r="Q241" t="s">
        <v>48</v>
      </c>
      <c r="R241" t="s">
        <v>901</v>
      </c>
    </row>
    <row r="242" spans="1:35" x14ac:dyDescent="0.2">
      <c r="A242" t="s">
        <v>1082</v>
      </c>
      <c r="B242">
        <f>1/3.95</f>
        <v>0.25316455696202528</v>
      </c>
      <c r="C242">
        <f>1/16/3.95</f>
        <v>1.582278481012658E-2</v>
      </c>
      <c r="D242">
        <v>1.7</v>
      </c>
      <c r="F242" t="s">
        <v>1102</v>
      </c>
      <c r="G242" t="s">
        <v>50</v>
      </c>
      <c r="H242" t="s">
        <v>437</v>
      </c>
      <c r="I242" t="s">
        <v>67</v>
      </c>
      <c r="J242" t="s">
        <v>48</v>
      </c>
      <c r="K242" t="s">
        <v>903</v>
      </c>
      <c r="L242" t="s">
        <v>789</v>
      </c>
      <c r="M242" t="s">
        <v>48</v>
      </c>
      <c r="N242" t="s">
        <v>904</v>
      </c>
      <c r="O242" t="s">
        <v>41</v>
      </c>
      <c r="P242" t="s">
        <v>48</v>
      </c>
      <c r="Q242" t="s">
        <v>463</v>
      </c>
      <c r="V242" t="s">
        <v>50</v>
      </c>
      <c r="W242" t="s">
        <v>437</v>
      </c>
      <c r="X242" t="s">
        <v>67</v>
      </c>
      <c r="Y242" t="s">
        <v>48</v>
      </c>
      <c r="Z242" t="s">
        <v>903</v>
      </c>
      <c r="AA242" t="s">
        <v>789</v>
      </c>
      <c r="AB242" t="s">
        <v>48</v>
      </c>
      <c r="AC242" t="s">
        <v>904</v>
      </c>
      <c r="AD242" t="s">
        <v>41</v>
      </c>
      <c r="AE242" t="s">
        <v>48</v>
      </c>
      <c r="AF242" t="s">
        <v>463</v>
      </c>
    </row>
    <row r="243" spans="1:35" x14ac:dyDescent="0.2">
      <c r="A243" t="s">
        <v>1082</v>
      </c>
      <c r="B243">
        <f t="shared" ref="B243:B261" si="20">1/3.95</f>
        <v>0.25316455696202528</v>
      </c>
      <c r="C243">
        <f t="shared" ref="C243:C261" si="21">1/16/3.95</f>
        <v>1.582278481012658E-2</v>
      </c>
      <c r="D243">
        <v>1.6</v>
      </c>
      <c r="F243" t="s">
        <v>1102</v>
      </c>
      <c r="G243" t="s">
        <v>905</v>
      </c>
      <c r="H243" t="s">
        <v>906</v>
      </c>
      <c r="I243" t="s">
        <v>460</v>
      </c>
      <c r="J243" t="s">
        <v>67</v>
      </c>
      <c r="K243" t="s">
        <v>350</v>
      </c>
      <c r="L243" t="s">
        <v>121</v>
      </c>
      <c r="M243" t="s">
        <v>101</v>
      </c>
      <c r="N243" t="s">
        <v>504</v>
      </c>
      <c r="O243" t="s">
        <v>52</v>
      </c>
      <c r="P243" t="s">
        <v>883</v>
      </c>
      <c r="Q243" t="s">
        <v>128</v>
      </c>
      <c r="R243" t="s">
        <v>1</v>
      </c>
      <c r="S243" t="s">
        <v>39</v>
      </c>
      <c r="T243" t="s">
        <v>330</v>
      </c>
      <c r="V243" t="s">
        <v>905</v>
      </c>
      <c r="W243" t="s">
        <v>906</v>
      </c>
      <c r="X243" t="s">
        <v>460</v>
      </c>
      <c r="Y243" t="s">
        <v>67</v>
      </c>
      <c r="Z243" t="s">
        <v>350</v>
      </c>
      <c r="AA243" t="s">
        <v>121</v>
      </c>
      <c r="AB243" t="s">
        <v>101</v>
      </c>
      <c r="AC243" t="s">
        <v>504</v>
      </c>
      <c r="AD243" t="s">
        <v>52</v>
      </c>
      <c r="AE243" t="s">
        <v>883</v>
      </c>
      <c r="AF243" t="s">
        <v>128</v>
      </c>
      <c r="AG243" t="s">
        <v>1</v>
      </c>
      <c r="AH243" t="s">
        <v>39</v>
      </c>
      <c r="AI243" t="s">
        <v>330</v>
      </c>
    </row>
    <row r="244" spans="1:35" x14ac:dyDescent="0.2">
      <c r="A244" t="s">
        <v>1082</v>
      </c>
      <c r="B244">
        <f t="shared" si="20"/>
        <v>0.25316455696202528</v>
      </c>
      <c r="C244">
        <f t="shared" si="21"/>
        <v>1.582278481012658E-2</v>
      </c>
      <c r="D244">
        <v>1.5</v>
      </c>
      <c r="F244" t="s">
        <v>1102</v>
      </c>
      <c r="G244" t="s">
        <v>796</v>
      </c>
      <c r="H244" t="s">
        <v>121</v>
      </c>
      <c r="I244" t="s">
        <v>797</v>
      </c>
      <c r="J244" t="s">
        <v>907</v>
      </c>
      <c r="K244" t="s">
        <v>143</v>
      </c>
      <c r="L244" t="s">
        <v>144</v>
      </c>
      <c r="M244" t="s">
        <v>908</v>
      </c>
      <c r="N244" t="s">
        <v>52</v>
      </c>
      <c r="O244" t="s">
        <v>48</v>
      </c>
      <c r="P244" t="s">
        <v>909</v>
      </c>
      <c r="V244" t="s">
        <v>796</v>
      </c>
      <c r="W244" t="s">
        <v>121</v>
      </c>
      <c r="X244" t="s">
        <v>797</v>
      </c>
      <c r="Y244" t="s">
        <v>907</v>
      </c>
      <c r="Z244" t="s">
        <v>143</v>
      </c>
      <c r="AA244" t="s">
        <v>144</v>
      </c>
      <c r="AB244" t="s">
        <v>908</v>
      </c>
      <c r="AC244" t="s">
        <v>52</v>
      </c>
      <c r="AD244" t="s">
        <v>48</v>
      </c>
      <c r="AE244" t="s">
        <v>909</v>
      </c>
    </row>
    <row r="245" spans="1:35" x14ac:dyDescent="0.2">
      <c r="A245" t="s">
        <v>1082</v>
      </c>
      <c r="B245">
        <f t="shared" si="20"/>
        <v>0.25316455696202528</v>
      </c>
      <c r="C245">
        <f t="shared" si="21"/>
        <v>1.582278481012658E-2</v>
      </c>
      <c r="D245">
        <v>1.4</v>
      </c>
      <c r="F245" t="s">
        <v>1102</v>
      </c>
      <c r="G245" t="s">
        <v>841</v>
      </c>
      <c r="H245" t="s">
        <v>910</v>
      </c>
      <c r="I245" t="s">
        <v>340</v>
      </c>
      <c r="J245" t="s">
        <v>1</v>
      </c>
      <c r="K245" t="s">
        <v>191</v>
      </c>
      <c r="L245" t="s">
        <v>911</v>
      </c>
      <c r="M245" t="s">
        <v>121</v>
      </c>
      <c r="N245" t="s">
        <v>141</v>
      </c>
      <c r="O245" t="s">
        <v>57</v>
      </c>
      <c r="P245" t="s">
        <v>1</v>
      </c>
      <c r="Q245" t="s">
        <v>120</v>
      </c>
      <c r="R245" t="s">
        <v>121</v>
      </c>
      <c r="S245" t="s">
        <v>343</v>
      </c>
      <c r="V245" t="s">
        <v>841</v>
      </c>
      <c r="W245" t="s">
        <v>910</v>
      </c>
      <c r="X245" t="s">
        <v>340</v>
      </c>
      <c r="Y245" t="s">
        <v>1</v>
      </c>
      <c r="Z245" t="s">
        <v>191</v>
      </c>
      <c r="AA245" t="s">
        <v>911</v>
      </c>
      <c r="AB245" t="s">
        <v>121</v>
      </c>
      <c r="AC245" t="s">
        <v>141</v>
      </c>
      <c r="AD245" t="s">
        <v>57</v>
      </c>
      <c r="AE245" t="s">
        <v>1</v>
      </c>
      <c r="AF245" t="s">
        <v>120</v>
      </c>
      <c r="AG245" t="s">
        <v>121</v>
      </c>
      <c r="AH245" t="s">
        <v>343</v>
      </c>
    </row>
    <row r="246" spans="1:35" x14ac:dyDescent="0.2">
      <c r="A246" t="s">
        <v>1082</v>
      </c>
      <c r="B246">
        <f t="shared" si="20"/>
        <v>0.25316455696202528</v>
      </c>
      <c r="C246">
        <f t="shared" si="21"/>
        <v>1.582278481012658E-2</v>
      </c>
      <c r="D246">
        <v>1.3</v>
      </c>
      <c r="F246" t="s">
        <v>1102</v>
      </c>
      <c r="G246" t="s">
        <v>72</v>
      </c>
      <c r="H246" t="s">
        <v>912</v>
      </c>
      <c r="I246" t="s">
        <v>387</v>
      </c>
      <c r="J246" t="s">
        <v>250</v>
      </c>
      <c r="K246" t="s">
        <v>85</v>
      </c>
      <c r="L246" t="s">
        <v>913</v>
      </c>
      <c r="M246" t="s">
        <v>58</v>
      </c>
      <c r="N246" t="s">
        <v>48</v>
      </c>
      <c r="O246" t="s">
        <v>914</v>
      </c>
      <c r="P246" t="s">
        <v>536</v>
      </c>
      <c r="Q246" t="s">
        <v>48</v>
      </c>
      <c r="R246" t="s">
        <v>915</v>
      </c>
      <c r="V246" t="s">
        <v>72</v>
      </c>
      <c r="W246" t="s">
        <v>912</v>
      </c>
      <c r="X246" t="s">
        <v>387</v>
      </c>
      <c r="Y246" t="s">
        <v>250</v>
      </c>
      <c r="Z246" t="s">
        <v>85</v>
      </c>
      <c r="AA246" t="s">
        <v>913</v>
      </c>
      <c r="AB246" t="s">
        <v>58</v>
      </c>
      <c r="AC246" t="s">
        <v>48</v>
      </c>
      <c r="AD246" t="s">
        <v>914</v>
      </c>
      <c r="AE246" t="s">
        <v>536</v>
      </c>
      <c r="AF246" t="s">
        <v>48</v>
      </c>
      <c r="AG246" t="s">
        <v>915</v>
      </c>
    </row>
    <row r="247" spans="1:35" x14ac:dyDescent="0.2">
      <c r="A247" t="s">
        <v>1082</v>
      </c>
      <c r="B247">
        <f t="shared" si="20"/>
        <v>0.25316455696202528</v>
      </c>
      <c r="C247">
        <f t="shared" si="21"/>
        <v>1.582278481012658E-2</v>
      </c>
      <c r="D247">
        <v>1.2</v>
      </c>
      <c r="F247" t="s">
        <v>1102</v>
      </c>
      <c r="G247" t="s">
        <v>72</v>
      </c>
      <c r="H247" t="s">
        <v>916</v>
      </c>
      <c r="I247" t="s">
        <v>662</v>
      </c>
      <c r="J247" t="s">
        <v>224</v>
      </c>
      <c r="K247" t="s">
        <v>186</v>
      </c>
      <c r="L247" t="s">
        <v>868</v>
      </c>
      <c r="M247" t="s">
        <v>917</v>
      </c>
      <c r="N247" t="s">
        <v>48</v>
      </c>
      <c r="O247" t="s">
        <v>389</v>
      </c>
      <c r="P247" t="s">
        <v>555</v>
      </c>
      <c r="Q247" t="s">
        <v>52</v>
      </c>
      <c r="R247" t="s">
        <v>48</v>
      </c>
      <c r="S247" t="s">
        <v>518</v>
      </c>
      <c r="V247" t="s">
        <v>72</v>
      </c>
      <c r="W247" t="s">
        <v>916</v>
      </c>
      <c r="X247" t="s">
        <v>662</v>
      </c>
      <c r="Y247" t="s">
        <v>224</v>
      </c>
      <c r="Z247" t="s">
        <v>186</v>
      </c>
      <c r="AA247" t="s">
        <v>868</v>
      </c>
      <c r="AB247" t="s">
        <v>917</v>
      </c>
      <c r="AC247" t="s">
        <v>48</v>
      </c>
      <c r="AD247" t="s">
        <v>389</v>
      </c>
      <c r="AE247" t="s">
        <v>555</v>
      </c>
      <c r="AF247" t="s">
        <v>52</v>
      </c>
      <c r="AG247" t="s">
        <v>48</v>
      </c>
      <c r="AH247" t="s">
        <v>518</v>
      </c>
    </row>
    <row r="248" spans="1:35" x14ac:dyDescent="0.2">
      <c r="A248" t="s">
        <v>1082</v>
      </c>
      <c r="B248">
        <f t="shared" si="20"/>
        <v>0.25316455696202528</v>
      </c>
      <c r="C248">
        <f t="shared" si="21"/>
        <v>1.582278481012658E-2</v>
      </c>
      <c r="D248">
        <v>1.1000000000000001</v>
      </c>
      <c r="F248" t="s">
        <v>1102</v>
      </c>
      <c r="G248" t="s">
        <v>841</v>
      </c>
      <c r="H248" t="s">
        <v>918</v>
      </c>
      <c r="I248" t="s">
        <v>460</v>
      </c>
      <c r="J248" t="s">
        <v>67</v>
      </c>
      <c r="K248" t="s">
        <v>68</v>
      </c>
      <c r="L248" t="s">
        <v>504</v>
      </c>
      <c r="M248" t="s">
        <v>52</v>
      </c>
      <c r="N248" t="s">
        <v>919</v>
      </c>
      <c r="O248" t="s">
        <v>52</v>
      </c>
      <c r="P248" t="s">
        <v>48</v>
      </c>
      <c r="Q248" t="s">
        <v>920</v>
      </c>
      <c r="R248" t="s">
        <v>657</v>
      </c>
      <c r="S248" t="s">
        <v>921</v>
      </c>
      <c r="V248" t="s">
        <v>841</v>
      </c>
      <c r="W248" t="s">
        <v>918</v>
      </c>
      <c r="X248" t="s">
        <v>460</v>
      </c>
      <c r="Y248" t="s">
        <v>67</v>
      </c>
      <c r="Z248" t="s">
        <v>68</v>
      </c>
      <c r="AA248" t="s">
        <v>504</v>
      </c>
      <c r="AB248" t="s">
        <v>52</v>
      </c>
      <c r="AC248" t="s">
        <v>919</v>
      </c>
      <c r="AD248" t="s">
        <v>52</v>
      </c>
      <c r="AE248" t="s">
        <v>48</v>
      </c>
      <c r="AF248" t="s">
        <v>920</v>
      </c>
      <c r="AG248" t="s">
        <v>657</v>
      </c>
      <c r="AH248" t="s">
        <v>921</v>
      </c>
    </row>
    <row r="249" spans="1:35" x14ac:dyDescent="0.2">
      <c r="A249" t="s">
        <v>1082</v>
      </c>
      <c r="B249">
        <f t="shared" si="20"/>
        <v>0.25316455696202528</v>
      </c>
      <c r="C249">
        <f t="shared" si="21"/>
        <v>1.582278481012658E-2</v>
      </c>
      <c r="D249">
        <v>1</v>
      </c>
      <c r="F249" t="s">
        <v>1102</v>
      </c>
      <c r="G249" t="s">
        <v>182</v>
      </c>
      <c r="H249" t="s">
        <v>285</v>
      </c>
      <c r="I249" t="s">
        <v>339</v>
      </c>
      <c r="J249" t="s">
        <v>662</v>
      </c>
      <c r="K249" t="s">
        <v>224</v>
      </c>
      <c r="L249" t="s">
        <v>65</v>
      </c>
      <c r="M249" t="s">
        <v>52</v>
      </c>
      <c r="N249" t="s">
        <v>566</v>
      </c>
      <c r="O249" t="s">
        <v>810</v>
      </c>
      <c r="P249" t="s">
        <v>52</v>
      </c>
      <c r="Q249" t="s">
        <v>48</v>
      </c>
      <c r="R249" t="s">
        <v>922</v>
      </c>
      <c r="S249" t="s">
        <v>193</v>
      </c>
      <c r="T249" t="s">
        <v>750</v>
      </c>
      <c r="V249" t="s">
        <v>182</v>
      </c>
      <c r="W249" t="s">
        <v>285</v>
      </c>
      <c r="X249" t="s">
        <v>339</v>
      </c>
      <c r="Y249" t="s">
        <v>662</v>
      </c>
      <c r="Z249" t="s">
        <v>224</v>
      </c>
      <c r="AA249" t="s">
        <v>65</v>
      </c>
      <c r="AB249" t="s">
        <v>52</v>
      </c>
      <c r="AC249" t="s">
        <v>566</v>
      </c>
      <c r="AD249" t="s">
        <v>810</v>
      </c>
      <c r="AE249" t="s">
        <v>52</v>
      </c>
      <c r="AF249" t="s">
        <v>48</v>
      </c>
      <c r="AG249" t="s">
        <v>922</v>
      </c>
      <c r="AH249" t="s">
        <v>193</v>
      </c>
      <c r="AI249" t="s">
        <v>750</v>
      </c>
    </row>
    <row r="250" spans="1:35" x14ac:dyDescent="0.2">
      <c r="A250" t="s">
        <v>1082</v>
      </c>
      <c r="B250">
        <f t="shared" si="20"/>
        <v>0.25316455696202528</v>
      </c>
      <c r="C250">
        <f t="shared" si="21"/>
        <v>1.582278481012658E-2</v>
      </c>
      <c r="D250">
        <v>0.90000000000000102</v>
      </c>
      <c r="F250" t="s">
        <v>1102</v>
      </c>
      <c r="G250" t="s">
        <v>72</v>
      </c>
      <c r="H250" t="s">
        <v>923</v>
      </c>
      <c r="I250" t="s">
        <v>460</v>
      </c>
      <c r="J250" t="s">
        <v>67</v>
      </c>
      <c r="K250" t="s">
        <v>186</v>
      </c>
      <c r="L250" t="s">
        <v>924</v>
      </c>
      <c r="M250" t="s">
        <v>76</v>
      </c>
      <c r="N250" t="s">
        <v>48</v>
      </c>
      <c r="O250" t="s">
        <v>233</v>
      </c>
      <c r="P250" t="s">
        <v>672</v>
      </c>
      <c r="Q250" t="s">
        <v>48</v>
      </c>
      <c r="R250" t="s">
        <v>925</v>
      </c>
      <c r="V250" t="s">
        <v>72</v>
      </c>
      <c r="W250" t="s">
        <v>923</v>
      </c>
      <c r="X250" t="s">
        <v>460</v>
      </c>
      <c r="Y250" t="s">
        <v>67</v>
      </c>
      <c r="Z250" t="s">
        <v>186</v>
      </c>
      <c r="AA250" t="s">
        <v>924</v>
      </c>
      <c r="AC250" t="s">
        <v>48</v>
      </c>
      <c r="AD250" t="s">
        <v>233</v>
      </c>
    </row>
    <row r="251" spans="1:35" x14ac:dyDescent="0.2">
      <c r="A251" t="s">
        <v>1082</v>
      </c>
      <c r="B251">
        <f t="shared" si="20"/>
        <v>0.25316455696202528</v>
      </c>
      <c r="C251">
        <f t="shared" si="21"/>
        <v>1.582278481012658E-2</v>
      </c>
      <c r="D251">
        <v>0.80000000000000104</v>
      </c>
      <c r="F251" t="s">
        <v>1102</v>
      </c>
      <c r="G251" t="s">
        <v>926</v>
      </c>
      <c r="H251" t="s">
        <v>927</v>
      </c>
      <c r="I251" t="s">
        <v>662</v>
      </c>
      <c r="J251" t="s">
        <v>224</v>
      </c>
      <c r="K251" t="s">
        <v>48</v>
      </c>
      <c r="L251" t="s">
        <v>928</v>
      </c>
      <c r="M251" t="s">
        <v>310</v>
      </c>
      <c r="N251" t="s">
        <v>48</v>
      </c>
      <c r="O251" t="s">
        <v>929</v>
      </c>
      <c r="P251" t="s">
        <v>106</v>
      </c>
      <c r="Q251" t="s">
        <v>48</v>
      </c>
      <c r="R251" t="s">
        <v>930</v>
      </c>
    </row>
    <row r="252" spans="1:35" x14ac:dyDescent="0.2">
      <c r="A252" t="s">
        <v>1082</v>
      </c>
      <c r="B252">
        <f t="shared" si="20"/>
        <v>0.25316455696202528</v>
      </c>
      <c r="C252">
        <f t="shared" si="21"/>
        <v>1.582278481012658E-2</v>
      </c>
      <c r="D252">
        <v>0.70000000000000095</v>
      </c>
      <c r="F252" t="s">
        <v>1102</v>
      </c>
      <c r="G252" t="s">
        <v>72</v>
      </c>
      <c r="H252" t="s">
        <v>931</v>
      </c>
      <c r="I252" t="s">
        <v>387</v>
      </c>
      <c r="J252" t="s">
        <v>250</v>
      </c>
      <c r="K252" t="s">
        <v>85</v>
      </c>
      <c r="L252" t="s">
        <v>237</v>
      </c>
      <c r="M252" t="s">
        <v>932</v>
      </c>
      <c r="N252" t="s">
        <v>48</v>
      </c>
      <c r="O252" t="s">
        <v>933</v>
      </c>
      <c r="P252" t="s">
        <v>934</v>
      </c>
    </row>
    <row r="253" spans="1:35" x14ac:dyDescent="0.2">
      <c r="A253" t="s">
        <v>1082</v>
      </c>
      <c r="B253">
        <f t="shared" si="20"/>
        <v>0.25316455696202528</v>
      </c>
      <c r="C253">
        <f t="shared" si="21"/>
        <v>1.582278481012658E-2</v>
      </c>
      <c r="D253">
        <v>0.6</v>
      </c>
      <c r="F253" t="s">
        <v>1102</v>
      </c>
      <c r="G253" t="s">
        <v>318</v>
      </c>
      <c r="H253" t="s">
        <v>118</v>
      </c>
      <c r="I253" t="s">
        <v>935</v>
      </c>
      <c r="J253" t="s">
        <v>67</v>
      </c>
      <c r="K253" t="s">
        <v>48</v>
      </c>
      <c r="L253" t="s">
        <v>936</v>
      </c>
      <c r="M253" t="s">
        <v>58</v>
      </c>
      <c r="N253" t="s">
        <v>48</v>
      </c>
      <c r="O253" t="s">
        <v>937</v>
      </c>
      <c r="P253" t="s">
        <v>158</v>
      </c>
      <c r="Q253" t="s">
        <v>48</v>
      </c>
      <c r="R253" t="s">
        <v>449</v>
      </c>
    </row>
    <row r="254" spans="1:35" x14ac:dyDescent="0.2">
      <c r="A254" t="s">
        <v>1082</v>
      </c>
      <c r="B254">
        <f t="shared" si="20"/>
        <v>0.25316455696202528</v>
      </c>
      <c r="C254">
        <f t="shared" si="21"/>
        <v>1.582278481012658E-2</v>
      </c>
      <c r="D254">
        <v>0.5</v>
      </c>
      <c r="F254" t="s">
        <v>1102</v>
      </c>
      <c r="G254" t="s">
        <v>72</v>
      </c>
      <c r="H254" t="s">
        <v>938</v>
      </c>
      <c r="I254" t="s">
        <v>460</v>
      </c>
      <c r="J254" t="s">
        <v>67</v>
      </c>
      <c r="K254" t="s">
        <v>68</v>
      </c>
      <c r="L254" t="s">
        <v>504</v>
      </c>
      <c r="M254" t="s">
        <v>52</v>
      </c>
      <c r="N254" t="s">
        <v>422</v>
      </c>
      <c r="O254" t="s">
        <v>52</v>
      </c>
      <c r="P254" t="s">
        <v>48</v>
      </c>
      <c r="Q254" t="s">
        <v>939</v>
      </c>
      <c r="R254" t="s">
        <v>175</v>
      </c>
    </row>
    <row r="255" spans="1:35" x14ac:dyDescent="0.2">
      <c r="A255" t="s">
        <v>1082</v>
      </c>
      <c r="B255">
        <f t="shared" si="20"/>
        <v>0.25316455696202528</v>
      </c>
      <c r="C255">
        <f t="shared" si="21"/>
        <v>1.582278481012658E-2</v>
      </c>
      <c r="D255">
        <v>0.4</v>
      </c>
      <c r="F255" t="s">
        <v>1102</v>
      </c>
      <c r="G255" t="s">
        <v>182</v>
      </c>
      <c r="H255" t="s">
        <v>940</v>
      </c>
      <c r="I255" t="s">
        <v>662</v>
      </c>
      <c r="J255" t="s">
        <v>224</v>
      </c>
      <c r="K255" t="s">
        <v>193</v>
      </c>
      <c r="L255" t="s">
        <v>48</v>
      </c>
      <c r="M255" t="s">
        <v>895</v>
      </c>
      <c r="N255" t="s">
        <v>58</v>
      </c>
      <c r="O255" t="s">
        <v>48</v>
      </c>
      <c r="P255" t="s">
        <v>290</v>
      </c>
      <c r="Q255" t="s">
        <v>260</v>
      </c>
      <c r="R255" t="s">
        <v>48</v>
      </c>
      <c r="S255" t="s">
        <v>941</v>
      </c>
    </row>
    <row r="256" spans="1:35" x14ac:dyDescent="0.2">
      <c r="A256" t="s">
        <v>1082</v>
      </c>
      <c r="B256">
        <f t="shared" si="20"/>
        <v>0.25316455696202528</v>
      </c>
      <c r="C256">
        <f t="shared" si="21"/>
        <v>1.582278481012658E-2</v>
      </c>
      <c r="D256">
        <v>0.3</v>
      </c>
      <c r="F256" t="s">
        <v>1102</v>
      </c>
      <c r="G256" t="s">
        <v>242</v>
      </c>
      <c r="H256" t="s">
        <v>942</v>
      </c>
      <c r="I256" t="s">
        <v>460</v>
      </c>
      <c r="J256" t="s">
        <v>67</v>
      </c>
      <c r="K256" t="s">
        <v>101</v>
      </c>
      <c r="L256" t="s">
        <v>504</v>
      </c>
      <c r="M256" t="s">
        <v>52</v>
      </c>
      <c r="N256" t="s">
        <v>883</v>
      </c>
      <c r="O256" t="s">
        <v>128</v>
      </c>
      <c r="P256" t="s">
        <v>1</v>
      </c>
      <c r="Q256" t="s">
        <v>39</v>
      </c>
      <c r="R256" t="s">
        <v>46</v>
      </c>
      <c r="S256" t="s">
        <v>884</v>
      </c>
    </row>
    <row r="257" spans="1:32" x14ac:dyDescent="0.2">
      <c r="A257" t="s">
        <v>1082</v>
      </c>
      <c r="B257">
        <f t="shared" si="20"/>
        <v>0.25316455696202528</v>
      </c>
      <c r="C257">
        <f t="shared" si="21"/>
        <v>1.582278481012658E-2</v>
      </c>
      <c r="D257">
        <v>0.2</v>
      </c>
      <c r="F257" t="s">
        <v>1102</v>
      </c>
      <c r="G257" t="s">
        <v>943</v>
      </c>
      <c r="H257" t="s">
        <v>626</v>
      </c>
      <c r="I257" t="s">
        <v>881</v>
      </c>
      <c r="J257" t="s">
        <v>131</v>
      </c>
      <c r="K257" t="s">
        <v>332</v>
      </c>
      <c r="L257" t="s">
        <v>83</v>
      </c>
      <c r="M257" t="s">
        <v>52</v>
      </c>
      <c r="N257" t="s">
        <v>176</v>
      </c>
      <c r="O257" t="s">
        <v>41</v>
      </c>
      <c r="P257" t="s">
        <v>48</v>
      </c>
      <c r="Q257" t="s">
        <v>376</v>
      </c>
      <c r="R257" t="s">
        <v>892</v>
      </c>
    </row>
    <row r="258" spans="1:32" x14ac:dyDescent="0.2">
      <c r="A258" t="s">
        <v>1082</v>
      </c>
      <c r="B258">
        <f t="shared" si="20"/>
        <v>0.25316455696202528</v>
      </c>
      <c r="C258">
        <f t="shared" si="21"/>
        <v>1.582278481012658E-2</v>
      </c>
      <c r="D258">
        <v>9.9999999999999895E-2</v>
      </c>
      <c r="F258" t="s">
        <v>1102</v>
      </c>
      <c r="G258" t="s">
        <v>72</v>
      </c>
      <c r="H258" t="s">
        <v>944</v>
      </c>
      <c r="I258" t="s">
        <v>662</v>
      </c>
      <c r="J258" t="s">
        <v>224</v>
      </c>
      <c r="K258" t="s">
        <v>465</v>
      </c>
      <c r="L258" t="s">
        <v>906</v>
      </c>
      <c r="M258" t="s">
        <v>310</v>
      </c>
      <c r="N258" t="s">
        <v>48</v>
      </c>
      <c r="O258" t="s">
        <v>945</v>
      </c>
      <c r="P258" t="s">
        <v>672</v>
      </c>
      <c r="Q258" t="s">
        <v>48</v>
      </c>
      <c r="R258" t="s">
        <v>901</v>
      </c>
    </row>
    <row r="259" spans="1:32" x14ac:dyDescent="0.2">
      <c r="A259" t="s">
        <v>1082</v>
      </c>
      <c r="B259">
        <f t="shared" si="20"/>
        <v>0.25316455696202528</v>
      </c>
      <c r="C259">
        <f t="shared" si="21"/>
        <v>1.582278481012658E-2</v>
      </c>
      <c r="D259">
        <v>0</v>
      </c>
      <c r="F259" t="s">
        <v>1102</v>
      </c>
      <c r="G259" t="s">
        <v>318</v>
      </c>
      <c r="H259" t="s">
        <v>946</v>
      </c>
      <c r="I259" t="s">
        <v>363</v>
      </c>
      <c r="J259" t="s">
        <v>281</v>
      </c>
      <c r="K259" t="s">
        <v>630</v>
      </c>
      <c r="L259" t="s">
        <v>48</v>
      </c>
      <c r="M259" t="s">
        <v>283</v>
      </c>
      <c r="N259" t="s">
        <v>140</v>
      </c>
      <c r="O259" t="s">
        <v>309</v>
      </c>
      <c r="P259" t="s">
        <v>121</v>
      </c>
      <c r="Q259" t="s">
        <v>48</v>
      </c>
      <c r="R259" t="s">
        <v>276</v>
      </c>
    </row>
    <row r="260" spans="1:32" x14ac:dyDescent="0.2">
      <c r="A260" t="s">
        <v>1082</v>
      </c>
      <c r="B260">
        <f t="shared" si="20"/>
        <v>0.25316455696202528</v>
      </c>
      <c r="C260">
        <f t="shared" si="21"/>
        <v>1.582278481012658E-2</v>
      </c>
      <c r="D260">
        <v>-0.1</v>
      </c>
      <c r="F260" t="s">
        <v>1102</v>
      </c>
      <c r="G260" t="s">
        <v>72</v>
      </c>
      <c r="H260" t="s">
        <v>882</v>
      </c>
      <c r="I260" t="s">
        <v>460</v>
      </c>
      <c r="J260" t="s">
        <v>67</v>
      </c>
      <c r="K260" t="s">
        <v>186</v>
      </c>
      <c r="L260" t="s">
        <v>353</v>
      </c>
      <c r="M260" t="s">
        <v>586</v>
      </c>
      <c r="N260" t="s">
        <v>48</v>
      </c>
      <c r="O260" t="s">
        <v>947</v>
      </c>
      <c r="P260" t="s">
        <v>106</v>
      </c>
      <c r="Q260" t="s">
        <v>48</v>
      </c>
      <c r="R260" t="s">
        <v>948</v>
      </c>
    </row>
    <row r="261" spans="1:32" x14ac:dyDescent="0.2">
      <c r="A261" t="s">
        <v>1082</v>
      </c>
      <c r="B261">
        <f t="shared" si="20"/>
        <v>0.25316455696202528</v>
      </c>
      <c r="C261">
        <f t="shared" si="21"/>
        <v>1.582278481012658E-2</v>
      </c>
      <c r="D261">
        <v>-0.2</v>
      </c>
      <c r="F261" t="s">
        <v>1102</v>
      </c>
      <c r="G261" t="s">
        <v>182</v>
      </c>
      <c r="H261" t="s">
        <v>949</v>
      </c>
      <c r="I261" t="s">
        <v>662</v>
      </c>
      <c r="J261" t="s">
        <v>224</v>
      </c>
      <c r="K261" t="s">
        <v>67</v>
      </c>
      <c r="L261" t="s">
        <v>48</v>
      </c>
      <c r="M261" t="s">
        <v>950</v>
      </c>
      <c r="N261" t="s">
        <v>896</v>
      </c>
      <c r="O261" t="s">
        <v>48</v>
      </c>
      <c r="P261" t="s">
        <v>951</v>
      </c>
      <c r="Q261" t="s">
        <v>260</v>
      </c>
      <c r="R261" t="s">
        <v>48</v>
      </c>
      <c r="S261" t="s">
        <v>952</v>
      </c>
    </row>
    <row r="262" spans="1:32" x14ac:dyDescent="0.2">
      <c r="A262" t="s">
        <v>1083</v>
      </c>
      <c r="B262">
        <f>1/6.61</f>
        <v>0.15128593040847199</v>
      </c>
      <c r="C262">
        <f>1/16/6.61</f>
        <v>9.4553706505294995E-3</v>
      </c>
      <c r="D262">
        <v>1.7</v>
      </c>
      <c r="F262" t="s">
        <v>1102</v>
      </c>
      <c r="G262" t="s">
        <v>72</v>
      </c>
      <c r="H262" t="s">
        <v>954</v>
      </c>
      <c r="I262" t="s">
        <v>460</v>
      </c>
      <c r="J262" t="s">
        <v>85</v>
      </c>
      <c r="K262" t="s">
        <v>955</v>
      </c>
      <c r="L262" t="s">
        <v>932</v>
      </c>
      <c r="M262" t="s">
        <v>48</v>
      </c>
      <c r="N262" t="s">
        <v>956</v>
      </c>
      <c r="O262" t="s">
        <v>106</v>
      </c>
      <c r="P262" t="s">
        <v>48</v>
      </c>
      <c r="Q262" t="s">
        <v>255</v>
      </c>
      <c r="V262" t="s">
        <v>72</v>
      </c>
      <c r="W262" t="s">
        <v>954</v>
      </c>
      <c r="X262" t="s">
        <v>460</v>
      </c>
      <c r="Y262" t="s">
        <v>85</v>
      </c>
      <c r="Z262" t="s">
        <v>955</v>
      </c>
      <c r="AA262" t="s">
        <v>932</v>
      </c>
      <c r="AB262" t="s">
        <v>48</v>
      </c>
      <c r="AC262" t="s">
        <v>956</v>
      </c>
      <c r="AD262" t="s">
        <v>106</v>
      </c>
      <c r="AE262" t="s">
        <v>48</v>
      </c>
      <c r="AF262" t="s">
        <v>255</v>
      </c>
    </row>
    <row r="263" spans="1:32" x14ac:dyDescent="0.2">
      <c r="A263" t="s">
        <v>1083</v>
      </c>
      <c r="B263">
        <f t="shared" ref="B263:B281" si="22">1/6.61</f>
        <v>0.15128593040847199</v>
      </c>
      <c r="C263">
        <f t="shared" ref="C263:C281" si="23">1/16/6.61</f>
        <v>9.4553706505294995E-3</v>
      </c>
      <c r="D263">
        <v>1.6</v>
      </c>
      <c r="F263" t="s">
        <v>1102</v>
      </c>
      <c r="G263" t="s">
        <v>72</v>
      </c>
      <c r="H263" t="s">
        <v>957</v>
      </c>
      <c r="I263" t="s">
        <v>958</v>
      </c>
      <c r="J263" t="s">
        <v>1</v>
      </c>
      <c r="K263" t="s">
        <v>588</v>
      </c>
      <c r="L263" t="s">
        <v>47</v>
      </c>
      <c r="M263" t="s">
        <v>1</v>
      </c>
      <c r="N263" t="s">
        <v>285</v>
      </c>
      <c r="O263" t="s">
        <v>959</v>
      </c>
      <c r="P263" t="s">
        <v>960</v>
      </c>
      <c r="Q263" t="s">
        <v>282</v>
      </c>
      <c r="R263" t="s">
        <v>961</v>
      </c>
      <c r="S263" t="s">
        <v>962</v>
      </c>
      <c r="V263" t="s">
        <v>72</v>
      </c>
      <c r="W263" t="s">
        <v>957</v>
      </c>
      <c r="X263" t="s">
        <v>958</v>
      </c>
    </row>
    <row r="264" spans="1:32" x14ac:dyDescent="0.2">
      <c r="A264" t="s">
        <v>1083</v>
      </c>
      <c r="B264">
        <f t="shared" si="22"/>
        <v>0.15128593040847199</v>
      </c>
      <c r="C264">
        <f t="shared" si="23"/>
        <v>9.4553706505294995E-3</v>
      </c>
      <c r="D264">
        <v>1.5</v>
      </c>
      <c r="F264" t="s">
        <v>1102</v>
      </c>
      <c r="G264" t="s">
        <v>796</v>
      </c>
      <c r="H264" t="s">
        <v>121</v>
      </c>
      <c r="I264" t="s">
        <v>797</v>
      </c>
      <c r="J264" t="s">
        <v>746</v>
      </c>
      <c r="K264" t="s">
        <v>101</v>
      </c>
      <c r="L264" t="s">
        <v>193</v>
      </c>
      <c r="M264" t="s">
        <v>44</v>
      </c>
      <c r="N264" t="s">
        <v>963</v>
      </c>
      <c r="O264" t="s">
        <v>52</v>
      </c>
      <c r="P264" t="s">
        <v>48</v>
      </c>
      <c r="Q264" t="s">
        <v>964</v>
      </c>
    </row>
    <row r="265" spans="1:32" x14ac:dyDescent="0.2">
      <c r="A265" t="s">
        <v>1083</v>
      </c>
      <c r="B265">
        <f t="shared" si="22"/>
        <v>0.15128593040847199</v>
      </c>
      <c r="C265">
        <f t="shared" si="23"/>
        <v>9.4553706505294995E-3</v>
      </c>
      <c r="D265">
        <v>1.4</v>
      </c>
      <c r="F265" t="s">
        <v>1102</v>
      </c>
      <c r="G265" t="s">
        <v>318</v>
      </c>
      <c r="H265" t="s">
        <v>910</v>
      </c>
      <c r="I265" t="s">
        <v>460</v>
      </c>
      <c r="J265" t="s">
        <v>67</v>
      </c>
      <c r="K265" t="s">
        <v>101</v>
      </c>
      <c r="L265" t="s">
        <v>137</v>
      </c>
      <c r="M265" t="s">
        <v>965</v>
      </c>
      <c r="N265" t="s">
        <v>52</v>
      </c>
      <c r="O265" t="s">
        <v>48</v>
      </c>
      <c r="P265" t="s">
        <v>966</v>
      </c>
      <c r="Q265" t="s">
        <v>657</v>
      </c>
      <c r="R265" t="s">
        <v>921</v>
      </c>
    </row>
    <row r="266" spans="1:32" x14ac:dyDescent="0.2">
      <c r="A266" t="s">
        <v>1083</v>
      </c>
      <c r="B266">
        <f t="shared" si="22"/>
        <v>0.15128593040847199</v>
      </c>
      <c r="C266">
        <f t="shared" si="23"/>
        <v>9.4553706505294995E-3</v>
      </c>
      <c r="D266">
        <v>1.3</v>
      </c>
      <c r="F266" t="s">
        <v>1102</v>
      </c>
      <c r="G266" t="s">
        <v>242</v>
      </c>
      <c r="H266" t="s">
        <v>118</v>
      </c>
      <c r="I266" t="s">
        <v>198</v>
      </c>
      <c r="J266" t="s">
        <v>387</v>
      </c>
      <c r="K266" t="s">
        <v>224</v>
      </c>
      <c r="L266" t="s">
        <v>140</v>
      </c>
      <c r="M266" t="s">
        <v>1</v>
      </c>
      <c r="N266" t="s">
        <v>191</v>
      </c>
      <c r="O266" t="s">
        <v>341</v>
      </c>
      <c r="P266" t="s">
        <v>121</v>
      </c>
      <c r="Q266" t="s">
        <v>342</v>
      </c>
      <c r="R266" t="s">
        <v>47</v>
      </c>
      <c r="S266" t="s">
        <v>246</v>
      </c>
    </row>
    <row r="267" spans="1:32" x14ac:dyDescent="0.2">
      <c r="A267" t="s">
        <v>1083</v>
      </c>
      <c r="B267">
        <f t="shared" si="22"/>
        <v>0.15128593040847199</v>
      </c>
      <c r="C267">
        <f t="shared" si="23"/>
        <v>9.4553706505294995E-3</v>
      </c>
      <c r="D267">
        <v>1.2</v>
      </c>
      <c r="F267" t="s">
        <v>1102</v>
      </c>
      <c r="G267" t="s">
        <v>905</v>
      </c>
      <c r="H267" t="s">
        <v>215</v>
      </c>
      <c r="I267" t="s">
        <v>662</v>
      </c>
      <c r="J267" t="s">
        <v>350</v>
      </c>
      <c r="K267" t="s">
        <v>121</v>
      </c>
      <c r="L267" t="s">
        <v>101</v>
      </c>
      <c r="M267" t="s">
        <v>52</v>
      </c>
      <c r="N267" t="s">
        <v>967</v>
      </c>
      <c r="O267" t="s">
        <v>219</v>
      </c>
      <c r="P267" t="s">
        <v>330</v>
      </c>
      <c r="Q267" t="s">
        <v>177</v>
      </c>
      <c r="R267" t="s">
        <v>968</v>
      </c>
    </row>
    <row r="268" spans="1:32" x14ac:dyDescent="0.2">
      <c r="A268" t="s">
        <v>1083</v>
      </c>
      <c r="B268">
        <f t="shared" si="22"/>
        <v>0.15128593040847199</v>
      </c>
      <c r="C268">
        <f t="shared" si="23"/>
        <v>9.4553706505294995E-3</v>
      </c>
      <c r="D268">
        <v>1.1000000000000001</v>
      </c>
      <c r="F268" t="s">
        <v>1102</v>
      </c>
      <c r="G268" t="s">
        <v>926</v>
      </c>
      <c r="H268" t="s">
        <v>235</v>
      </c>
      <c r="I268" t="s">
        <v>387</v>
      </c>
      <c r="J268" t="s">
        <v>224</v>
      </c>
      <c r="K268" t="s">
        <v>140</v>
      </c>
      <c r="L268" t="s">
        <v>1</v>
      </c>
      <c r="M268" t="s">
        <v>969</v>
      </c>
      <c r="N268" t="s">
        <v>121</v>
      </c>
      <c r="O268" t="s">
        <v>424</v>
      </c>
      <c r="P268" t="s">
        <v>191</v>
      </c>
      <c r="Q268" t="s">
        <v>91</v>
      </c>
      <c r="R268" t="s">
        <v>57</v>
      </c>
      <c r="S268" t="s">
        <v>343</v>
      </c>
    </row>
    <row r="269" spans="1:32" x14ac:dyDescent="0.2">
      <c r="A269" t="s">
        <v>1083</v>
      </c>
      <c r="B269">
        <f t="shared" si="22"/>
        <v>0.15128593040847199</v>
      </c>
      <c r="C269">
        <f t="shared" si="23"/>
        <v>9.4553706505294995E-3</v>
      </c>
      <c r="D269">
        <v>1</v>
      </c>
      <c r="F269" t="s">
        <v>1102</v>
      </c>
      <c r="G269" t="s">
        <v>841</v>
      </c>
      <c r="H269" t="s">
        <v>927</v>
      </c>
      <c r="I269" t="s">
        <v>387</v>
      </c>
      <c r="J269" t="s">
        <v>250</v>
      </c>
      <c r="K269" t="s">
        <v>193</v>
      </c>
      <c r="L269" t="s">
        <v>48</v>
      </c>
      <c r="M269" t="s">
        <v>970</v>
      </c>
      <c r="N269" t="s">
        <v>76</v>
      </c>
      <c r="O269" t="s">
        <v>48</v>
      </c>
      <c r="P269" t="s">
        <v>971</v>
      </c>
      <c r="Q269" t="s">
        <v>158</v>
      </c>
      <c r="R269" t="s">
        <v>48</v>
      </c>
      <c r="S269" t="s">
        <v>765</v>
      </c>
    </row>
    <row r="270" spans="1:32" x14ac:dyDescent="0.2">
      <c r="A270" t="s">
        <v>1083</v>
      </c>
      <c r="B270">
        <f t="shared" si="22"/>
        <v>0.15128593040847199</v>
      </c>
      <c r="C270">
        <f t="shared" si="23"/>
        <v>9.4553706505294995E-3</v>
      </c>
      <c r="D270">
        <v>0.90000000000000102</v>
      </c>
      <c r="F270" t="s">
        <v>1102</v>
      </c>
      <c r="G270" t="s">
        <v>318</v>
      </c>
      <c r="H270" t="s">
        <v>936</v>
      </c>
      <c r="I270" t="s">
        <v>662</v>
      </c>
      <c r="J270" t="s">
        <v>109</v>
      </c>
      <c r="K270" t="s">
        <v>48</v>
      </c>
      <c r="L270" t="s">
        <v>972</v>
      </c>
      <c r="M270" t="s">
        <v>58</v>
      </c>
      <c r="N270" t="s">
        <v>48</v>
      </c>
      <c r="O270" t="s">
        <v>973</v>
      </c>
      <c r="P270" t="s">
        <v>536</v>
      </c>
      <c r="Q270" t="s">
        <v>48</v>
      </c>
      <c r="R270" t="s">
        <v>974</v>
      </c>
    </row>
    <row r="271" spans="1:32" x14ac:dyDescent="0.2">
      <c r="A271" t="s">
        <v>1083</v>
      </c>
      <c r="B271">
        <f t="shared" si="22"/>
        <v>0.15128593040847199</v>
      </c>
      <c r="C271">
        <f t="shared" si="23"/>
        <v>9.4553706505294995E-3</v>
      </c>
      <c r="D271">
        <v>0.80000000000000104</v>
      </c>
      <c r="F271" t="s">
        <v>1102</v>
      </c>
      <c r="G271" t="s">
        <v>841</v>
      </c>
      <c r="H271" t="s">
        <v>975</v>
      </c>
      <c r="I271" t="s">
        <v>976</v>
      </c>
      <c r="J271" t="s">
        <v>48</v>
      </c>
      <c r="K271" t="s">
        <v>977</v>
      </c>
      <c r="L271" t="s">
        <v>896</v>
      </c>
      <c r="M271" t="s">
        <v>48</v>
      </c>
      <c r="N271" t="s">
        <v>978</v>
      </c>
      <c r="O271" t="s">
        <v>158</v>
      </c>
      <c r="P271" t="s">
        <v>48</v>
      </c>
      <c r="Q271" t="s">
        <v>284</v>
      </c>
    </row>
    <row r="272" spans="1:32" x14ac:dyDescent="0.2">
      <c r="A272" t="s">
        <v>1083</v>
      </c>
      <c r="B272">
        <f t="shared" si="22"/>
        <v>0.15128593040847199</v>
      </c>
      <c r="C272">
        <f t="shared" si="23"/>
        <v>9.4553706505294995E-3</v>
      </c>
      <c r="D272">
        <v>0.70000000000000095</v>
      </c>
      <c r="F272" t="s">
        <v>1102</v>
      </c>
      <c r="G272" t="s">
        <v>318</v>
      </c>
      <c r="H272" t="s">
        <v>979</v>
      </c>
      <c r="I272" t="s">
        <v>387</v>
      </c>
      <c r="J272" t="s">
        <v>250</v>
      </c>
      <c r="K272" t="s">
        <v>48</v>
      </c>
      <c r="L272" t="s">
        <v>903</v>
      </c>
      <c r="M272" t="s">
        <v>917</v>
      </c>
      <c r="N272" t="s">
        <v>48</v>
      </c>
      <c r="O272" t="s">
        <v>980</v>
      </c>
      <c r="P272" t="s">
        <v>106</v>
      </c>
      <c r="Q272" t="s">
        <v>48</v>
      </c>
      <c r="R272" t="s">
        <v>234</v>
      </c>
    </row>
    <row r="273" spans="1:19" x14ac:dyDescent="0.2">
      <c r="A273" t="s">
        <v>1083</v>
      </c>
      <c r="B273">
        <f t="shared" si="22"/>
        <v>0.15128593040847199</v>
      </c>
      <c r="C273">
        <f t="shared" si="23"/>
        <v>9.4553706505294995E-3</v>
      </c>
      <c r="D273">
        <v>0.6</v>
      </c>
      <c r="F273" t="s">
        <v>1102</v>
      </c>
      <c r="G273" t="s">
        <v>72</v>
      </c>
      <c r="H273" t="s">
        <v>981</v>
      </c>
      <c r="I273" t="s">
        <v>460</v>
      </c>
      <c r="J273" t="s">
        <v>67</v>
      </c>
      <c r="K273" t="s">
        <v>101</v>
      </c>
      <c r="L273" t="s">
        <v>193</v>
      </c>
      <c r="M273" t="s">
        <v>315</v>
      </c>
      <c r="N273" t="s">
        <v>982</v>
      </c>
      <c r="O273" t="s">
        <v>52</v>
      </c>
      <c r="P273" t="s">
        <v>48</v>
      </c>
      <c r="Q273" t="s">
        <v>983</v>
      </c>
      <c r="R273" t="s">
        <v>657</v>
      </c>
      <c r="S273" t="s">
        <v>921</v>
      </c>
    </row>
    <row r="274" spans="1:19" x14ac:dyDescent="0.2">
      <c r="A274" t="s">
        <v>1083</v>
      </c>
      <c r="B274">
        <f t="shared" si="22"/>
        <v>0.15128593040847199</v>
      </c>
      <c r="C274">
        <f t="shared" si="23"/>
        <v>9.4553706505294995E-3</v>
      </c>
      <c r="D274">
        <v>0.5</v>
      </c>
      <c r="F274" t="s">
        <v>1102</v>
      </c>
      <c r="G274" t="s">
        <v>50</v>
      </c>
      <c r="H274" t="s">
        <v>437</v>
      </c>
      <c r="I274" t="s">
        <v>67</v>
      </c>
      <c r="J274" t="s">
        <v>48</v>
      </c>
      <c r="K274" t="s">
        <v>984</v>
      </c>
      <c r="L274" t="s">
        <v>985</v>
      </c>
      <c r="M274" t="s">
        <v>630</v>
      </c>
      <c r="N274" t="s">
        <v>48</v>
      </c>
      <c r="O274" t="s">
        <v>986</v>
      </c>
      <c r="P274" t="s">
        <v>140</v>
      </c>
      <c r="Q274" t="s">
        <v>1</v>
      </c>
      <c r="R274" t="s">
        <v>987</v>
      </c>
    </row>
    <row r="275" spans="1:19" x14ac:dyDescent="0.2">
      <c r="A275" t="s">
        <v>1083</v>
      </c>
      <c r="B275">
        <f t="shared" si="22"/>
        <v>0.15128593040847199</v>
      </c>
      <c r="C275">
        <f t="shared" si="23"/>
        <v>9.4553706505294995E-3</v>
      </c>
      <c r="D275">
        <v>0.4</v>
      </c>
      <c r="F275" t="s">
        <v>1102</v>
      </c>
      <c r="G275" t="s">
        <v>988</v>
      </c>
      <c r="H275" t="s">
        <v>989</v>
      </c>
      <c r="I275" t="s">
        <v>416</v>
      </c>
      <c r="J275" t="s">
        <v>44</v>
      </c>
      <c r="K275" t="s">
        <v>990</v>
      </c>
      <c r="L275" t="s">
        <v>630</v>
      </c>
      <c r="M275" t="s">
        <v>48</v>
      </c>
      <c r="N275" t="s">
        <v>991</v>
      </c>
      <c r="O275" t="s">
        <v>892</v>
      </c>
    </row>
    <row r="276" spans="1:19" x14ac:dyDescent="0.2">
      <c r="A276" t="s">
        <v>1083</v>
      </c>
      <c r="B276">
        <f t="shared" si="22"/>
        <v>0.15128593040847199</v>
      </c>
      <c r="C276">
        <f t="shared" si="23"/>
        <v>9.4553706505294995E-3</v>
      </c>
      <c r="D276">
        <v>0.3</v>
      </c>
      <c r="F276" t="s">
        <v>1102</v>
      </c>
      <c r="G276" t="s">
        <v>274</v>
      </c>
      <c r="H276" t="s">
        <v>75</v>
      </c>
      <c r="I276" t="s">
        <v>992</v>
      </c>
      <c r="J276" t="s">
        <v>628</v>
      </c>
      <c r="K276" t="s">
        <v>993</v>
      </c>
      <c r="L276" t="s">
        <v>630</v>
      </c>
      <c r="M276" t="s">
        <v>48</v>
      </c>
      <c r="N276" t="s">
        <v>994</v>
      </c>
      <c r="O276" t="s">
        <v>52</v>
      </c>
      <c r="P276" t="s">
        <v>465</v>
      </c>
      <c r="Q276" t="s">
        <v>103</v>
      </c>
    </row>
    <row r="277" spans="1:19" x14ac:dyDescent="0.2">
      <c r="A277" t="s">
        <v>1083</v>
      </c>
      <c r="B277">
        <f t="shared" si="22"/>
        <v>0.15128593040847199</v>
      </c>
      <c r="C277">
        <f t="shared" si="23"/>
        <v>9.4553706505294995E-3</v>
      </c>
      <c r="D277">
        <v>0.2</v>
      </c>
      <c r="F277" t="s">
        <v>1102</v>
      </c>
      <c r="G277" t="s">
        <v>182</v>
      </c>
      <c r="H277" t="s">
        <v>303</v>
      </c>
      <c r="I277" t="s">
        <v>387</v>
      </c>
      <c r="J277" t="s">
        <v>250</v>
      </c>
      <c r="K277" t="s">
        <v>48</v>
      </c>
      <c r="L277" t="s">
        <v>995</v>
      </c>
      <c r="M277" t="s">
        <v>58</v>
      </c>
      <c r="N277" t="s">
        <v>48</v>
      </c>
      <c r="O277" t="s">
        <v>996</v>
      </c>
      <c r="P277" t="s">
        <v>158</v>
      </c>
      <c r="Q277" t="s">
        <v>48</v>
      </c>
      <c r="R277" t="s">
        <v>997</v>
      </c>
    </row>
    <row r="278" spans="1:19" x14ac:dyDescent="0.2">
      <c r="A278" t="s">
        <v>1083</v>
      </c>
      <c r="B278">
        <f t="shared" si="22"/>
        <v>0.15128593040847199</v>
      </c>
      <c r="C278">
        <f t="shared" si="23"/>
        <v>9.4553706505294995E-3</v>
      </c>
      <c r="D278">
        <v>9.9999999999999895E-2</v>
      </c>
      <c r="F278" t="s">
        <v>1102</v>
      </c>
      <c r="G278" t="s">
        <v>72</v>
      </c>
      <c r="H278" t="s">
        <v>916</v>
      </c>
      <c r="I278" t="s">
        <v>662</v>
      </c>
      <c r="J278" t="s">
        <v>224</v>
      </c>
      <c r="K278" t="s">
        <v>85</v>
      </c>
      <c r="L278" t="s">
        <v>215</v>
      </c>
      <c r="M278" t="s">
        <v>896</v>
      </c>
      <c r="N278" t="s">
        <v>48</v>
      </c>
      <c r="O278" t="s">
        <v>998</v>
      </c>
      <c r="P278" t="s">
        <v>158</v>
      </c>
      <c r="Q278" t="s">
        <v>48</v>
      </c>
      <c r="R278" t="s">
        <v>284</v>
      </c>
    </row>
    <row r="279" spans="1:19" x14ac:dyDescent="0.2">
      <c r="A279" t="s">
        <v>1083</v>
      </c>
      <c r="B279">
        <f t="shared" si="22"/>
        <v>0.15128593040847199</v>
      </c>
      <c r="C279">
        <f t="shared" si="23"/>
        <v>9.4553706505294995E-3</v>
      </c>
      <c r="D279">
        <v>0</v>
      </c>
      <c r="F279" t="s">
        <v>1102</v>
      </c>
      <c r="G279" t="s">
        <v>943</v>
      </c>
      <c r="H279" t="s">
        <v>626</v>
      </c>
      <c r="I279" t="s">
        <v>474</v>
      </c>
      <c r="J279" t="s">
        <v>101</v>
      </c>
      <c r="K279" t="s">
        <v>193</v>
      </c>
      <c r="L279" t="s">
        <v>332</v>
      </c>
      <c r="M279" t="s">
        <v>999</v>
      </c>
      <c r="N279" t="s">
        <v>41</v>
      </c>
      <c r="O279" t="s">
        <v>48</v>
      </c>
      <c r="P279" t="s">
        <v>671</v>
      </c>
      <c r="Q279" t="s">
        <v>175</v>
      </c>
    </row>
    <row r="280" spans="1:19" x14ac:dyDescent="0.2">
      <c r="A280" t="s">
        <v>1083</v>
      </c>
      <c r="B280">
        <f t="shared" si="22"/>
        <v>0.15128593040847199</v>
      </c>
      <c r="C280">
        <f t="shared" si="23"/>
        <v>9.4553706505294995E-3</v>
      </c>
      <c r="D280">
        <v>-0.1</v>
      </c>
      <c r="F280" t="s">
        <v>1102</v>
      </c>
      <c r="G280" t="s">
        <v>72</v>
      </c>
      <c r="H280" t="s">
        <v>931</v>
      </c>
      <c r="I280" t="s">
        <v>387</v>
      </c>
      <c r="J280" t="s">
        <v>250</v>
      </c>
      <c r="K280" t="s">
        <v>465</v>
      </c>
      <c r="L280" t="s">
        <v>979</v>
      </c>
      <c r="M280" t="s">
        <v>917</v>
      </c>
      <c r="N280" t="s">
        <v>48</v>
      </c>
      <c r="O280" t="s">
        <v>1000</v>
      </c>
      <c r="P280" t="s">
        <v>41</v>
      </c>
      <c r="Q280" t="s">
        <v>48</v>
      </c>
      <c r="R280" t="s">
        <v>1001</v>
      </c>
    </row>
    <row r="281" spans="1:19" x14ac:dyDescent="0.2">
      <c r="A281" t="s">
        <v>1083</v>
      </c>
      <c r="B281">
        <f t="shared" si="22"/>
        <v>0.15128593040847199</v>
      </c>
      <c r="C281">
        <f t="shared" si="23"/>
        <v>9.4553706505294995E-3</v>
      </c>
      <c r="D281">
        <v>-0.2</v>
      </c>
      <c r="F281" t="s">
        <v>1102</v>
      </c>
      <c r="G281" t="s">
        <v>297</v>
      </c>
      <c r="H281" t="s">
        <v>247</v>
      </c>
      <c r="I281" t="s">
        <v>83</v>
      </c>
      <c r="J281" t="s">
        <v>52</v>
      </c>
      <c r="K281" t="s">
        <v>1002</v>
      </c>
      <c r="L281" t="s">
        <v>186</v>
      </c>
      <c r="M281" t="s">
        <v>1003</v>
      </c>
      <c r="N281" t="s">
        <v>115</v>
      </c>
      <c r="O281" t="s">
        <v>797</v>
      </c>
      <c r="P281" t="s">
        <v>550</v>
      </c>
    </row>
    <row r="282" spans="1:19" x14ac:dyDescent="0.2">
      <c r="A282" t="s">
        <v>1084</v>
      </c>
      <c r="B282">
        <f>1/10.68</f>
        <v>9.3632958801498134E-2</v>
      </c>
      <c r="C282">
        <f>1/16/10.68</f>
        <v>5.8520599250936334E-3</v>
      </c>
      <c r="D282">
        <v>1.7</v>
      </c>
      <c r="F282" t="s">
        <v>1102</v>
      </c>
      <c r="G282" t="s">
        <v>72</v>
      </c>
      <c r="H282" t="s">
        <v>899</v>
      </c>
      <c r="I282" t="s">
        <v>387</v>
      </c>
      <c r="J282" t="s">
        <v>250</v>
      </c>
      <c r="K282" t="s">
        <v>186</v>
      </c>
      <c r="L282" t="s">
        <v>1005</v>
      </c>
      <c r="M282" t="s">
        <v>310</v>
      </c>
      <c r="N282" t="s">
        <v>48</v>
      </c>
      <c r="O282" t="s">
        <v>1006</v>
      </c>
      <c r="P282" t="s">
        <v>282</v>
      </c>
      <c r="Q282" t="s">
        <v>48</v>
      </c>
      <c r="R282" t="s">
        <v>974</v>
      </c>
    </row>
    <row r="283" spans="1:19" x14ac:dyDescent="0.2">
      <c r="A283" t="s">
        <v>1084</v>
      </c>
      <c r="B283">
        <f t="shared" ref="B283:B301" si="24">1/10.68</f>
        <v>9.3632958801498134E-2</v>
      </c>
      <c r="C283">
        <f t="shared" ref="C283:C301" si="25">1/16/10.68</f>
        <v>5.8520599250936334E-3</v>
      </c>
      <c r="D283">
        <v>1.6</v>
      </c>
      <c r="F283" t="s">
        <v>1102</v>
      </c>
      <c r="G283" t="s">
        <v>61</v>
      </c>
      <c r="H283" t="s">
        <v>114</v>
      </c>
      <c r="I283" t="s">
        <v>121</v>
      </c>
      <c r="J283" t="s">
        <v>893</v>
      </c>
      <c r="K283" t="s">
        <v>733</v>
      </c>
      <c r="L283" t="s">
        <v>143</v>
      </c>
      <c r="M283" t="s">
        <v>315</v>
      </c>
      <c r="N283" t="s">
        <v>1007</v>
      </c>
      <c r="O283" t="s">
        <v>52</v>
      </c>
      <c r="P283" t="s">
        <v>48</v>
      </c>
      <c r="Q283" t="s">
        <v>1008</v>
      </c>
    </row>
    <row r="284" spans="1:19" x14ac:dyDescent="0.2">
      <c r="A284" t="s">
        <v>1084</v>
      </c>
      <c r="B284">
        <f t="shared" si="24"/>
        <v>9.3632958801498134E-2</v>
      </c>
      <c r="C284">
        <f t="shared" si="25"/>
        <v>5.8520599250936334E-3</v>
      </c>
      <c r="D284">
        <v>1.5</v>
      </c>
      <c r="F284" t="s">
        <v>1102</v>
      </c>
      <c r="G284" t="s">
        <v>318</v>
      </c>
      <c r="H284" t="s">
        <v>363</v>
      </c>
      <c r="I284" t="s">
        <v>387</v>
      </c>
      <c r="J284" t="s">
        <v>224</v>
      </c>
      <c r="K284" t="s">
        <v>250</v>
      </c>
      <c r="L284" t="s">
        <v>48</v>
      </c>
      <c r="M284" t="s">
        <v>981</v>
      </c>
      <c r="N284" t="s">
        <v>340</v>
      </c>
      <c r="O284" t="s">
        <v>48</v>
      </c>
      <c r="P284" t="s">
        <v>971</v>
      </c>
      <c r="Q284" t="s">
        <v>158</v>
      </c>
      <c r="R284" t="s">
        <v>48</v>
      </c>
      <c r="S284" t="s">
        <v>1009</v>
      </c>
    </row>
    <row r="285" spans="1:19" x14ac:dyDescent="0.2">
      <c r="A285" t="s">
        <v>1084</v>
      </c>
      <c r="B285">
        <f t="shared" si="24"/>
        <v>9.3632958801498134E-2</v>
      </c>
      <c r="C285">
        <f t="shared" si="25"/>
        <v>5.8520599250936334E-3</v>
      </c>
      <c r="D285">
        <v>1.4</v>
      </c>
      <c r="F285" t="s">
        <v>1102</v>
      </c>
      <c r="G285" t="s">
        <v>905</v>
      </c>
      <c r="H285" t="s">
        <v>924</v>
      </c>
      <c r="I285" t="s">
        <v>1010</v>
      </c>
      <c r="J285" t="s">
        <v>1</v>
      </c>
      <c r="K285" t="s">
        <v>969</v>
      </c>
      <c r="L285" t="s">
        <v>121</v>
      </c>
      <c r="M285" t="s">
        <v>191</v>
      </c>
      <c r="N285" t="s">
        <v>516</v>
      </c>
      <c r="O285" t="s">
        <v>57</v>
      </c>
      <c r="P285" t="s">
        <v>1</v>
      </c>
      <c r="Q285" t="s">
        <v>120</v>
      </c>
      <c r="R285" t="s">
        <v>121</v>
      </c>
      <c r="S285" t="s">
        <v>343</v>
      </c>
    </row>
    <row r="286" spans="1:19" x14ac:dyDescent="0.2">
      <c r="A286" t="s">
        <v>1084</v>
      </c>
      <c r="B286">
        <f t="shared" si="24"/>
        <v>9.3632958801498134E-2</v>
      </c>
      <c r="C286">
        <f t="shared" si="25"/>
        <v>5.8520599250936334E-3</v>
      </c>
      <c r="D286">
        <v>1.3</v>
      </c>
      <c r="F286" t="s">
        <v>1102</v>
      </c>
      <c r="G286" t="s">
        <v>72</v>
      </c>
      <c r="H286" t="s">
        <v>779</v>
      </c>
      <c r="I286" t="s">
        <v>387</v>
      </c>
      <c r="J286" t="s">
        <v>250</v>
      </c>
      <c r="K286" t="s">
        <v>680</v>
      </c>
      <c r="L286" t="s">
        <v>1011</v>
      </c>
      <c r="M286" t="s">
        <v>298</v>
      </c>
      <c r="N286" t="s">
        <v>48</v>
      </c>
      <c r="O286" t="s">
        <v>1012</v>
      </c>
      <c r="P286" t="s">
        <v>158</v>
      </c>
      <c r="Q286" t="s">
        <v>48</v>
      </c>
      <c r="R286" t="s">
        <v>518</v>
      </c>
    </row>
    <row r="287" spans="1:19" x14ac:dyDescent="0.2">
      <c r="A287" t="s">
        <v>1084</v>
      </c>
      <c r="B287">
        <f t="shared" si="24"/>
        <v>9.3632958801498134E-2</v>
      </c>
      <c r="C287">
        <f t="shared" si="25"/>
        <v>5.8520599250936334E-3</v>
      </c>
      <c r="D287">
        <v>1.2</v>
      </c>
      <c r="F287" t="s">
        <v>1102</v>
      </c>
      <c r="G287" t="s">
        <v>841</v>
      </c>
      <c r="H287" t="s">
        <v>940</v>
      </c>
      <c r="I287" t="s">
        <v>460</v>
      </c>
      <c r="J287" t="s">
        <v>67</v>
      </c>
      <c r="K287" t="s">
        <v>48</v>
      </c>
      <c r="L287" t="s">
        <v>890</v>
      </c>
      <c r="M287" t="s">
        <v>586</v>
      </c>
      <c r="N287" t="s">
        <v>48</v>
      </c>
      <c r="O287" t="s">
        <v>1013</v>
      </c>
      <c r="P287" t="s">
        <v>672</v>
      </c>
      <c r="Q287" t="s">
        <v>48</v>
      </c>
      <c r="R287" t="s">
        <v>1014</v>
      </c>
    </row>
    <row r="288" spans="1:19" x14ac:dyDescent="0.2">
      <c r="A288" t="s">
        <v>1084</v>
      </c>
      <c r="B288">
        <f t="shared" si="24"/>
        <v>9.3632958801498134E-2</v>
      </c>
      <c r="C288">
        <f t="shared" si="25"/>
        <v>5.8520599250936334E-3</v>
      </c>
      <c r="D288">
        <v>1.1000000000000001</v>
      </c>
      <c r="F288" t="s">
        <v>1102</v>
      </c>
      <c r="G288" t="s">
        <v>318</v>
      </c>
      <c r="H288" t="s">
        <v>666</v>
      </c>
      <c r="I288" t="s">
        <v>662</v>
      </c>
      <c r="J288" t="s">
        <v>101</v>
      </c>
      <c r="K288" t="s">
        <v>1</v>
      </c>
      <c r="L288" t="s">
        <v>519</v>
      </c>
      <c r="M288" t="s">
        <v>711</v>
      </c>
      <c r="N288" t="s">
        <v>177</v>
      </c>
      <c r="O288" t="s">
        <v>79</v>
      </c>
      <c r="P288" t="s">
        <v>612</v>
      </c>
      <c r="Q288" t="s">
        <v>712</v>
      </c>
    </row>
    <row r="289" spans="1:19" x14ac:dyDescent="0.2">
      <c r="A289" t="s">
        <v>1084</v>
      </c>
      <c r="B289">
        <f t="shared" si="24"/>
        <v>9.3632958801498134E-2</v>
      </c>
      <c r="C289">
        <f t="shared" si="25"/>
        <v>5.8520599250936334E-3</v>
      </c>
      <c r="D289">
        <v>1</v>
      </c>
      <c r="F289" t="s">
        <v>1102</v>
      </c>
      <c r="G289" t="s">
        <v>841</v>
      </c>
      <c r="H289" t="s">
        <v>1015</v>
      </c>
      <c r="I289" t="s">
        <v>460</v>
      </c>
      <c r="J289" t="s">
        <v>67</v>
      </c>
      <c r="K289" t="s">
        <v>68</v>
      </c>
      <c r="L289" t="s">
        <v>504</v>
      </c>
      <c r="M289" t="s">
        <v>52</v>
      </c>
      <c r="N289" t="s">
        <v>1016</v>
      </c>
      <c r="O289" t="s">
        <v>147</v>
      </c>
      <c r="P289" t="s">
        <v>85</v>
      </c>
      <c r="Q289" t="s">
        <v>346</v>
      </c>
      <c r="R289" t="s">
        <v>442</v>
      </c>
      <c r="S289" t="s">
        <v>306</v>
      </c>
    </row>
    <row r="290" spans="1:19" x14ac:dyDescent="0.2">
      <c r="A290" t="s">
        <v>1084</v>
      </c>
      <c r="B290">
        <f t="shared" si="24"/>
        <v>9.3632958801498134E-2</v>
      </c>
      <c r="C290">
        <f t="shared" si="25"/>
        <v>5.8520599250936334E-3</v>
      </c>
      <c r="D290">
        <v>0.90000000000000102</v>
      </c>
      <c r="F290" t="s">
        <v>1102</v>
      </c>
      <c r="G290" t="s">
        <v>182</v>
      </c>
      <c r="H290" t="s">
        <v>1017</v>
      </c>
      <c r="I290" t="s">
        <v>662</v>
      </c>
      <c r="J290" t="s">
        <v>109</v>
      </c>
      <c r="K290" t="s">
        <v>48</v>
      </c>
      <c r="L290" t="s">
        <v>1018</v>
      </c>
      <c r="M290" t="s">
        <v>58</v>
      </c>
      <c r="N290" t="s">
        <v>48</v>
      </c>
      <c r="O290" t="s">
        <v>1019</v>
      </c>
      <c r="P290" t="s">
        <v>536</v>
      </c>
      <c r="Q290" t="s">
        <v>48</v>
      </c>
      <c r="R290" t="s">
        <v>1020</v>
      </c>
    </row>
    <row r="291" spans="1:19" x14ac:dyDescent="0.2">
      <c r="A291" t="s">
        <v>1084</v>
      </c>
      <c r="B291">
        <f t="shared" si="24"/>
        <v>9.3632958801498134E-2</v>
      </c>
      <c r="C291">
        <f t="shared" si="25"/>
        <v>5.8520599250936334E-3</v>
      </c>
      <c r="D291">
        <v>0.80000000000000104</v>
      </c>
      <c r="F291" t="s">
        <v>1102</v>
      </c>
      <c r="G291" t="s">
        <v>72</v>
      </c>
      <c r="H291" t="s">
        <v>938</v>
      </c>
      <c r="I291" t="s">
        <v>460</v>
      </c>
      <c r="J291" t="s">
        <v>67</v>
      </c>
      <c r="K291" t="s">
        <v>68</v>
      </c>
      <c r="L291" t="s">
        <v>137</v>
      </c>
      <c r="M291" t="s">
        <v>1021</v>
      </c>
      <c r="N291" t="s">
        <v>48</v>
      </c>
      <c r="O291" t="s">
        <v>1022</v>
      </c>
      <c r="P291" t="s">
        <v>106</v>
      </c>
      <c r="Q291" t="s">
        <v>42</v>
      </c>
      <c r="R291" t="s">
        <v>750</v>
      </c>
    </row>
    <row r="292" spans="1:19" x14ac:dyDescent="0.2">
      <c r="A292" t="s">
        <v>1084</v>
      </c>
      <c r="B292">
        <f t="shared" si="24"/>
        <v>9.3632958801498134E-2</v>
      </c>
      <c r="C292">
        <f t="shared" si="25"/>
        <v>5.8520599250936334E-3</v>
      </c>
      <c r="D292">
        <v>0.70000000000000095</v>
      </c>
      <c r="F292" t="s">
        <v>1102</v>
      </c>
      <c r="G292" t="s">
        <v>274</v>
      </c>
      <c r="H292" t="s">
        <v>75</v>
      </c>
      <c r="I292" t="s">
        <v>885</v>
      </c>
      <c r="J292" t="s">
        <v>886</v>
      </c>
      <c r="K292" t="s">
        <v>629</v>
      </c>
      <c r="L292" t="s">
        <v>630</v>
      </c>
      <c r="M292" t="s">
        <v>48</v>
      </c>
      <c r="N292" t="s">
        <v>770</v>
      </c>
      <c r="O292" t="s">
        <v>52</v>
      </c>
      <c r="P292" t="s">
        <v>680</v>
      </c>
      <c r="Q292" t="s">
        <v>148</v>
      </c>
      <c r="R292" t="s">
        <v>256</v>
      </c>
    </row>
    <row r="293" spans="1:19" x14ac:dyDescent="0.2">
      <c r="A293" t="s">
        <v>1084</v>
      </c>
      <c r="B293">
        <f t="shared" si="24"/>
        <v>9.3632958801498134E-2</v>
      </c>
      <c r="C293">
        <f t="shared" si="25"/>
        <v>5.8520599250936334E-3</v>
      </c>
      <c r="D293">
        <v>0.6</v>
      </c>
      <c r="F293" t="s">
        <v>1102</v>
      </c>
      <c r="G293" t="s">
        <v>72</v>
      </c>
      <c r="H293" t="s">
        <v>1023</v>
      </c>
      <c r="I293" t="s">
        <v>662</v>
      </c>
      <c r="J293" t="s">
        <v>109</v>
      </c>
      <c r="K293" t="s">
        <v>52</v>
      </c>
      <c r="L293" t="s">
        <v>967</v>
      </c>
      <c r="M293" t="s">
        <v>521</v>
      </c>
      <c r="N293" t="s">
        <v>1024</v>
      </c>
      <c r="O293" t="s">
        <v>884</v>
      </c>
      <c r="P293" t="s">
        <v>177</v>
      </c>
      <c r="Q293" t="s">
        <v>1025</v>
      </c>
    </row>
    <row r="294" spans="1:19" x14ac:dyDescent="0.2">
      <c r="A294" t="s">
        <v>1084</v>
      </c>
      <c r="B294">
        <f t="shared" si="24"/>
        <v>9.3632958801498134E-2</v>
      </c>
      <c r="C294">
        <f t="shared" si="25"/>
        <v>5.8520599250936334E-3</v>
      </c>
      <c r="D294">
        <v>0.5</v>
      </c>
      <c r="F294" t="s">
        <v>1102</v>
      </c>
      <c r="G294" t="s">
        <v>318</v>
      </c>
      <c r="H294" t="s">
        <v>910</v>
      </c>
      <c r="I294" t="s">
        <v>460</v>
      </c>
      <c r="J294" t="s">
        <v>67</v>
      </c>
      <c r="K294" t="s">
        <v>101</v>
      </c>
      <c r="L294" t="s">
        <v>193</v>
      </c>
      <c r="M294" t="s">
        <v>315</v>
      </c>
      <c r="N294" t="s">
        <v>982</v>
      </c>
      <c r="O294" t="s">
        <v>52</v>
      </c>
      <c r="P294" t="s">
        <v>48</v>
      </c>
      <c r="Q294" t="s">
        <v>1026</v>
      </c>
      <c r="R294" t="s">
        <v>657</v>
      </c>
      <c r="S294" t="s">
        <v>921</v>
      </c>
    </row>
    <row r="295" spans="1:19" x14ac:dyDescent="0.2">
      <c r="A295" t="s">
        <v>1084</v>
      </c>
      <c r="B295">
        <f t="shared" si="24"/>
        <v>9.3632958801498134E-2</v>
      </c>
      <c r="C295">
        <f t="shared" si="25"/>
        <v>5.8520599250936334E-3</v>
      </c>
      <c r="D295">
        <v>0.4</v>
      </c>
      <c r="F295" t="s">
        <v>1102</v>
      </c>
      <c r="G295" t="s">
        <v>926</v>
      </c>
      <c r="H295" t="s">
        <v>1017</v>
      </c>
      <c r="I295" t="s">
        <v>387</v>
      </c>
      <c r="J295" t="s">
        <v>250</v>
      </c>
      <c r="K295" t="s">
        <v>193</v>
      </c>
      <c r="L295" t="s">
        <v>48</v>
      </c>
      <c r="M295" t="s">
        <v>970</v>
      </c>
      <c r="N295" t="s">
        <v>917</v>
      </c>
      <c r="O295" t="s">
        <v>48</v>
      </c>
      <c r="P295" t="s">
        <v>1027</v>
      </c>
      <c r="Q295" t="s">
        <v>106</v>
      </c>
      <c r="R295" t="s">
        <v>48</v>
      </c>
      <c r="S295" t="s">
        <v>234</v>
      </c>
    </row>
    <row r="296" spans="1:19" x14ac:dyDescent="0.2">
      <c r="A296" t="s">
        <v>1084</v>
      </c>
      <c r="B296">
        <f t="shared" si="24"/>
        <v>9.3632958801498134E-2</v>
      </c>
      <c r="C296">
        <f t="shared" si="25"/>
        <v>5.8520599250936334E-3</v>
      </c>
      <c r="D296">
        <v>0.3</v>
      </c>
      <c r="F296" t="s">
        <v>1102</v>
      </c>
      <c r="G296" t="s">
        <v>841</v>
      </c>
      <c r="H296" t="s">
        <v>363</v>
      </c>
      <c r="I296" t="s">
        <v>662</v>
      </c>
      <c r="J296" t="s">
        <v>224</v>
      </c>
      <c r="K296" t="s">
        <v>48</v>
      </c>
      <c r="L296" t="s">
        <v>1028</v>
      </c>
      <c r="M296" t="s">
        <v>58</v>
      </c>
      <c r="N296" t="s">
        <v>48</v>
      </c>
      <c r="O296" t="s">
        <v>66</v>
      </c>
      <c r="P296" t="s">
        <v>158</v>
      </c>
      <c r="Q296" t="s">
        <v>48</v>
      </c>
      <c r="R296" t="s">
        <v>952</v>
      </c>
    </row>
    <row r="297" spans="1:19" x14ac:dyDescent="0.2">
      <c r="A297" t="s">
        <v>1084</v>
      </c>
      <c r="B297">
        <f t="shared" si="24"/>
        <v>9.3632958801498134E-2</v>
      </c>
      <c r="C297">
        <f t="shared" si="25"/>
        <v>5.8520599250936334E-3</v>
      </c>
      <c r="D297">
        <v>0.2</v>
      </c>
      <c r="F297" t="s">
        <v>1102</v>
      </c>
      <c r="G297" t="s">
        <v>182</v>
      </c>
      <c r="H297" t="s">
        <v>936</v>
      </c>
      <c r="I297" t="s">
        <v>460</v>
      </c>
      <c r="J297" t="s">
        <v>193</v>
      </c>
      <c r="K297" t="s">
        <v>48</v>
      </c>
      <c r="L297" t="s">
        <v>1029</v>
      </c>
      <c r="M297" t="s">
        <v>76</v>
      </c>
      <c r="N297" t="s">
        <v>48</v>
      </c>
      <c r="O297" t="s">
        <v>311</v>
      </c>
      <c r="P297" t="s">
        <v>555</v>
      </c>
      <c r="Q297" t="s">
        <v>52</v>
      </c>
      <c r="R297" t="s">
        <v>48</v>
      </c>
      <c r="S297" t="s">
        <v>518</v>
      </c>
    </row>
    <row r="298" spans="1:19" x14ac:dyDescent="0.2">
      <c r="A298" t="s">
        <v>1084</v>
      </c>
      <c r="B298">
        <f t="shared" si="24"/>
        <v>9.3632958801498134E-2</v>
      </c>
      <c r="C298">
        <f t="shared" si="25"/>
        <v>5.8520599250936334E-3</v>
      </c>
      <c r="D298">
        <v>9.9999999999999895E-2</v>
      </c>
      <c r="F298" t="s">
        <v>1102</v>
      </c>
      <c r="G298" t="s">
        <v>926</v>
      </c>
      <c r="H298" t="s">
        <v>235</v>
      </c>
      <c r="I298" t="s">
        <v>387</v>
      </c>
      <c r="J298" t="s">
        <v>250</v>
      </c>
      <c r="K298" t="s">
        <v>48</v>
      </c>
      <c r="L298" t="s">
        <v>981</v>
      </c>
      <c r="M298" t="s">
        <v>340</v>
      </c>
      <c r="N298" t="s">
        <v>48</v>
      </c>
      <c r="O298" t="s">
        <v>1030</v>
      </c>
      <c r="P298" t="s">
        <v>41</v>
      </c>
      <c r="Q298" t="s">
        <v>48</v>
      </c>
      <c r="R298" t="s">
        <v>1031</v>
      </c>
    </row>
    <row r="299" spans="1:19" x14ac:dyDescent="0.2">
      <c r="A299" t="s">
        <v>1084</v>
      </c>
      <c r="B299">
        <f t="shared" si="24"/>
        <v>9.3632958801498134E-2</v>
      </c>
      <c r="C299">
        <f t="shared" si="25"/>
        <v>5.8520599250936334E-3</v>
      </c>
      <c r="D299">
        <v>0</v>
      </c>
      <c r="F299" t="s">
        <v>1102</v>
      </c>
      <c r="G299" t="s">
        <v>796</v>
      </c>
      <c r="H299" t="s">
        <v>121</v>
      </c>
      <c r="I299" t="s">
        <v>797</v>
      </c>
      <c r="J299" t="s">
        <v>746</v>
      </c>
      <c r="K299" t="s">
        <v>68</v>
      </c>
      <c r="L299" t="s">
        <v>44</v>
      </c>
      <c r="M299" t="s">
        <v>83</v>
      </c>
      <c r="N299" t="s">
        <v>52</v>
      </c>
      <c r="O299" t="s">
        <v>368</v>
      </c>
      <c r="P299" t="s">
        <v>52</v>
      </c>
      <c r="Q299" t="s">
        <v>48</v>
      </c>
      <c r="R299" t="s">
        <v>1032</v>
      </c>
    </row>
    <row r="300" spans="1:19" x14ac:dyDescent="0.2">
      <c r="A300" t="s">
        <v>1084</v>
      </c>
      <c r="B300">
        <f t="shared" si="24"/>
        <v>9.3632958801498134E-2</v>
      </c>
      <c r="C300">
        <f t="shared" si="25"/>
        <v>5.8520599250936334E-3</v>
      </c>
      <c r="D300">
        <v>-0.1</v>
      </c>
      <c r="F300" t="s">
        <v>1102</v>
      </c>
      <c r="G300" t="s">
        <v>905</v>
      </c>
      <c r="H300" t="s">
        <v>906</v>
      </c>
      <c r="I300" t="s">
        <v>460</v>
      </c>
      <c r="J300" t="s">
        <v>67</v>
      </c>
      <c r="K300" t="s">
        <v>68</v>
      </c>
      <c r="L300" t="s">
        <v>504</v>
      </c>
      <c r="M300" t="s">
        <v>52</v>
      </c>
      <c r="N300" t="s">
        <v>1033</v>
      </c>
      <c r="O300" t="s">
        <v>85</v>
      </c>
      <c r="P300" t="s">
        <v>401</v>
      </c>
      <c r="Q300" t="s">
        <v>106</v>
      </c>
      <c r="R300" t="s">
        <v>42</v>
      </c>
      <c r="S300" t="s">
        <v>750</v>
      </c>
    </row>
    <row r="301" spans="1:19" x14ac:dyDescent="0.2">
      <c r="A301" t="s">
        <v>1084</v>
      </c>
      <c r="B301">
        <f t="shared" si="24"/>
        <v>9.3632958801498134E-2</v>
      </c>
      <c r="C301">
        <f t="shared" si="25"/>
        <v>5.8520599250936334E-3</v>
      </c>
      <c r="D301">
        <v>-0.2</v>
      </c>
      <c r="F301" t="s">
        <v>1102</v>
      </c>
      <c r="G301" t="s">
        <v>72</v>
      </c>
      <c r="H301" t="s">
        <v>1034</v>
      </c>
      <c r="I301" t="s">
        <v>976</v>
      </c>
      <c r="J301" t="s">
        <v>67</v>
      </c>
      <c r="K301" t="s">
        <v>465</v>
      </c>
      <c r="L301" t="s">
        <v>949</v>
      </c>
      <c r="M301" t="s">
        <v>896</v>
      </c>
      <c r="N301" t="s">
        <v>48</v>
      </c>
      <c r="O301" t="s">
        <v>1035</v>
      </c>
      <c r="P301" t="s">
        <v>158</v>
      </c>
      <c r="Q301" t="s">
        <v>48</v>
      </c>
      <c r="R301" t="s">
        <v>518</v>
      </c>
    </row>
    <row r="302" spans="1:19" x14ac:dyDescent="0.2">
      <c r="A302" t="s">
        <v>1085</v>
      </c>
      <c r="B302">
        <f>1/16.62</f>
        <v>6.0168471720818288E-2</v>
      </c>
      <c r="C302">
        <f>1/16/16.62</f>
        <v>3.760529482551143E-3</v>
      </c>
      <c r="D302">
        <v>1.7</v>
      </c>
      <c r="F302" t="s">
        <v>1102</v>
      </c>
      <c r="G302" t="s">
        <v>943</v>
      </c>
      <c r="H302" t="s">
        <v>626</v>
      </c>
      <c r="I302" t="s">
        <v>474</v>
      </c>
      <c r="J302" t="s">
        <v>101</v>
      </c>
      <c r="K302" t="s">
        <v>193</v>
      </c>
      <c r="L302" t="s">
        <v>1037</v>
      </c>
      <c r="M302" t="s">
        <v>919</v>
      </c>
      <c r="N302" t="s">
        <v>52</v>
      </c>
      <c r="O302" t="s">
        <v>48</v>
      </c>
      <c r="P302" t="s">
        <v>524</v>
      </c>
      <c r="Q302" t="s">
        <v>892</v>
      </c>
    </row>
    <row r="303" spans="1:19" x14ac:dyDescent="0.2">
      <c r="A303" t="s">
        <v>1085</v>
      </c>
      <c r="B303">
        <f t="shared" ref="B303:B321" si="26">1/16.62</f>
        <v>6.0168471720818288E-2</v>
      </c>
      <c r="C303">
        <f t="shared" ref="C303:C321" si="27">1/16/16.62</f>
        <v>3.760529482551143E-3</v>
      </c>
      <c r="D303">
        <v>1.6</v>
      </c>
      <c r="F303" t="s">
        <v>1102</v>
      </c>
      <c r="G303" t="s">
        <v>926</v>
      </c>
      <c r="H303" t="s">
        <v>1038</v>
      </c>
      <c r="I303" t="s">
        <v>387</v>
      </c>
      <c r="J303" t="s">
        <v>350</v>
      </c>
      <c r="K303" t="s">
        <v>121</v>
      </c>
      <c r="L303" t="s">
        <v>101</v>
      </c>
      <c r="M303" t="s">
        <v>52</v>
      </c>
      <c r="N303" t="s">
        <v>883</v>
      </c>
      <c r="O303" t="s">
        <v>128</v>
      </c>
      <c r="P303" t="s">
        <v>79</v>
      </c>
      <c r="Q303" t="s">
        <v>55</v>
      </c>
      <c r="R303" t="s">
        <v>1039</v>
      </c>
    </row>
    <row r="304" spans="1:19" x14ac:dyDescent="0.2">
      <c r="A304" t="s">
        <v>1085</v>
      </c>
      <c r="B304">
        <f t="shared" si="26"/>
        <v>6.0168471720818288E-2</v>
      </c>
      <c r="C304">
        <f t="shared" si="27"/>
        <v>3.760529482551143E-3</v>
      </c>
      <c r="D304">
        <v>1.5</v>
      </c>
      <c r="F304" t="s">
        <v>1102</v>
      </c>
      <c r="G304" t="s">
        <v>210</v>
      </c>
      <c r="H304" t="s">
        <v>409</v>
      </c>
      <c r="I304" t="s">
        <v>744</v>
      </c>
      <c r="J304" t="s">
        <v>68</v>
      </c>
      <c r="K304" t="s">
        <v>144</v>
      </c>
      <c r="L304" t="s">
        <v>560</v>
      </c>
      <c r="M304" t="s">
        <v>52</v>
      </c>
      <c r="N304" t="s">
        <v>48</v>
      </c>
      <c r="O304" t="s">
        <v>1040</v>
      </c>
      <c r="P304" t="s">
        <v>306</v>
      </c>
    </row>
    <row r="305" spans="1:19" x14ac:dyDescent="0.2">
      <c r="A305" t="s">
        <v>1085</v>
      </c>
      <c r="B305">
        <f t="shared" si="26"/>
        <v>6.0168471720818288E-2</v>
      </c>
      <c r="C305">
        <f t="shared" si="27"/>
        <v>3.760529482551143E-3</v>
      </c>
      <c r="D305">
        <v>1.4</v>
      </c>
      <c r="F305" t="s">
        <v>1102</v>
      </c>
      <c r="G305" t="s">
        <v>72</v>
      </c>
      <c r="H305" t="s">
        <v>984</v>
      </c>
      <c r="I305" t="s">
        <v>511</v>
      </c>
      <c r="J305" t="s">
        <v>1</v>
      </c>
      <c r="K305" t="s">
        <v>1041</v>
      </c>
      <c r="L305" t="s">
        <v>1042</v>
      </c>
      <c r="M305" t="s">
        <v>47</v>
      </c>
      <c r="N305" t="s">
        <v>1</v>
      </c>
      <c r="O305" t="s">
        <v>1043</v>
      </c>
      <c r="P305" t="s">
        <v>656</v>
      </c>
      <c r="Q305" t="s">
        <v>1044</v>
      </c>
      <c r="R305" t="s">
        <v>961</v>
      </c>
      <c r="S305" t="s">
        <v>658</v>
      </c>
    </row>
    <row r="306" spans="1:19" x14ac:dyDescent="0.2">
      <c r="A306" t="s">
        <v>1085</v>
      </c>
      <c r="B306">
        <f t="shared" si="26"/>
        <v>6.0168471720818288E-2</v>
      </c>
      <c r="C306">
        <f t="shared" si="27"/>
        <v>3.760529482551143E-3</v>
      </c>
      <c r="D306">
        <v>1.3</v>
      </c>
      <c r="F306" t="s">
        <v>1102</v>
      </c>
      <c r="G306" t="s">
        <v>318</v>
      </c>
      <c r="H306" t="s">
        <v>1045</v>
      </c>
      <c r="I306" t="s">
        <v>460</v>
      </c>
      <c r="J306" t="s">
        <v>48</v>
      </c>
      <c r="K306" t="s">
        <v>459</v>
      </c>
      <c r="L306" t="s">
        <v>298</v>
      </c>
      <c r="M306" t="s">
        <v>48</v>
      </c>
      <c r="N306" t="s">
        <v>1046</v>
      </c>
      <c r="O306" t="s">
        <v>106</v>
      </c>
      <c r="P306" t="s">
        <v>48</v>
      </c>
      <c r="Q306" t="s">
        <v>925</v>
      </c>
    </row>
    <row r="307" spans="1:19" x14ac:dyDescent="0.2">
      <c r="A307" t="s">
        <v>1085</v>
      </c>
      <c r="B307">
        <f t="shared" si="26"/>
        <v>6.0168471720818288E-2</v>
      </c>
      <c r="C307">
        <f t="shared" si="27"/>
        <v>3.760529482551143E-3</v>
      </c>
      <c r="D307">
        <v>1.2</v>
      </c>
      <c r="F307" t="s">
        <v>1102</v>
      </c>
      <c r="G307" t="s">
        <v>263</v>
      </c>
      <c r="H307" t="s">
        <v>1047</v>
      </c>
      <c r="I307" t="s">
        <v>211</v>
      </c>
      <c r="J307" t="s">
        <v>153</v>
      </c>
      <c r="K307" t="s">
        <v>48</v>
      </c>
      <c r="L307" t="s">
        <v>986</v>
      </c>
      <c r="M307" t="s">
        <v>489</v>
      </c>
      <c r="N307" t="s">
        <v>63</v>
      </c>
      <c r="O307" t="s">
        <v>75</v>
      </c>
      <c r="P307" t="s">
        <v>769</v>
      </c>
    </row>
    <row r="308" spans="1:19" x14ac:dyDescent="0.2">
      <c r="A308" t="s">
        <v>1085</v>
      </c>
      <c r="B308">
        <f t="shared" si="26"/>
        <v>6.0168471720818288E-2</v>
      </c>
      <c r="C308">
        <f t="shared" si="27"/>
        <v>3.760529482551143E-3</v>
      </c>
      <c r="D308">
        <v>1.1000000000000001</v>
      </c>
      <c r="F308" t="s">
        <v>1102</v>
      </c>
      <c r="G308" t="s">
        <v>926</v>
      </c>
      <c r="H308" t="s">
        <v>339</v>
      </c>
      <c r="I308" t="s">
        <v>387</v>
      </c>
      <c r="J308" t="s">
        <v>224</v>
      </c>
      <c r="K308" t="s">
        <v>609</v>
      </c>
      <c r="L308" t="s">
        <v>48</v>
      </c>
      <c r="M308" t="s">
        <v>1048</v>
      </c>
      <c r="N308" t="s">
        <v>58</v>
      </c>
      <c r="O308" t="s">
        <v>48</v>
      </c>
      <c r="P308" t="s">
        <v>1049</v>
      </c>
      <c r="Q308" t="s">
        <v>97</v>
      </c>
    </row>
    <row r="309" spans="1:19" x14ac:dyDescent="0.2">
      <c r="A309" t="s">
        <v>1085</v>
      </c>
      <c r="B309">
        <f t="shared" si="26"/>
        <v>6.0168471720818288E-2</v>
      </c>
      <c r="C309">
        <f t="shared" si="27"/>
        <v>3.760529482551143E-3</v>
      </c>
      <c r="D309">
        <v>1</v>
      </c>
      <c r="F309" t="s">
        <v>1102</v>
      </c>
      <c r="G309" t="s">
        <v>72</v>
      </c>
      <c r="H309" t="s">
        <v>882</v>
      </c>
      <c r="I309" t="s">
        <v>460</v>
      </c>
      <c r="J309" t="s">
        <v>67</v>
      </c>
      <c r="K309" t="s">
        <v>101</v>
      </c>
      <c r="L309" t="s">
        <v>315</v>
      </c>
      <c r="M309" t="s">
        <v>508</v>
      </c>
      <c r="N309" t="s">
        <v>533</v>
      </c>
      <c r="O309" t="s">
        <v>884</v>
      </c>
      <c r="P309" t="s">
        <v>177</v>
      </c>
      <c r="Q309" t="s">
        <v>1025</v>
      </c>
    </row>
    <row r="310" spans="1:19" x14ac:dyDescent="0.2">
      <c r="A310" t="s">
        <v>1085</v>
      </c>
      <c r="B310">
        <f t="shared" si="26"/>
        <v>6.0168471720818288E-2</v>
      </c>
      <c r="C310">
        <f t="shared" si="27"/>
        <v>3.760529482551143E-3</v>
      </c>
      <c r="D310">
        <v>0.90000000000000102</v>
      </c>
      <c r="F310" t="s">
        <v>1102</v>
      </c>
      <c r="G310" t="s">
        <v>182</v>
      </c>
      <c r="H310" t="s">
        <v>1005</v>
      </c>
      <c r="I310" t="s">
        <v>340</v>
      </c>
      <c r="J310" t="s">
        <v>1</v>
      </c>
      <c r="K310" t="s">
        <v>911</v>
      </c>
      <c r="L310" t="s">
        <v>121</v>
      </c>
      <c r="M310" t="s">
        <v>424</v>
      </c>
      <c r="N310" t="s">
        <v>191</v>
      </c>
      <c r="O310" t="s">
        <v>91</v>
      </c>
      <c r="P310" t="s">
        <v>57</v>
      </c>
      <c r="Q310" t="s">
        <v>424</v>
      </c>
      <c r="R310" t="s">
        <v>125</v>
      </c>
    </row>
    <row r="311" spans="1:19" x14ac:dyDescent="0.2">
      <c r="A311" t="s">
        <v>1085</v>
      </c>
      <c r="B311">
        <f t="shared" si="26"/>
        <v>6.0168471720818288E-2</v>
      </c>
      <c r="C311">
        <f t="shared" si="27"/>
        <v>3.760529482551143E-3</v>
      </c>
      <c r="D311">
        <v>0.80000000000000104</v>
      </c>
      <c r="F311" t="s">
        <v>1102</v>
      </c>
      <c r="G311" t="s">
        <v>72</v>
      </c>
      <c r="H311" t="s">
        <v>899</v>
      </c>
      <c r="I311" t="s">
        <v>387</v>
      </c>
      <c r="J311" t="s">
        <v>250</v>
      </c>
      <c r="K311" t="s">
        <v>465</v>
      </c>
      <c r="L311" t="s">
        <v>477</v>
      </c>
      <c r="M311" t="s">
        <v>58</v>
      </c>
      <c r="N311" t="s">
        <v>48</v>
      </c>
      <c r="O311" t="s">
        <v>1050</v>
      </c>
      <c r="P311" t="s">
        <v>536</v>
      </c>
      <c r="Q311" t="s">
        <v>48</v>
      </c>
      <c r="R311" t="s">
        <v>974</v>
      </c>
    </row>
    <row r="312" spans="1:19" x14ac:dyDescent="0.2">
      <c r="A312" t="s">
        <v>1085</v>
      </c>
      <c r="B312">
        <f t="shared" si="26"/>
        <v>6.0168471720818288E-2</v>
      </c>
      <c r="C312">
        <f t="shared" si="27"/>
        <v>3.760529482551143E-3</v>
      </c>
      <c r="D312">
        <v>0.70000000000000095</v>
      </c>
      <c r="F312" t="s">
        <v>1102</v>
      </c>
      <c r="G312" t="s">
        <v>263</v>
      </c>
      <c r="H312" t="s">
        <v>779</v>
      </c>
      <c r="I312" t="s">
        <v>958</v>
      </c>
      <c r="J312" t="s">
        <v>1</v>
      </c>
      <c r="K312" t="s">
        <v>588</v>
      </c>
      <c r="L312" t="s">
        <v>47</v>
      </c>
      <c r="M312" t="s">
        <v>1</v>
      </c>
      <c r="N312" t="s">
        <v>285</v>
      </c>
      <c r="O312" t="s">
        <v>959</v>
      </c>
      <c r="P312" t="s">
        <v>960</v>
      </c>
      <c r="Q312" t="s">
        <v>282</v>
      </c>
      <c r="R312" t="s">
        <v>961</v>
      </c>
      <c r="S312" t="s">
        <v>1051</v>
      </c>
    </row>
    <row r="313" spans="1:19" x14ac:dyDescent="0.2">
      <c r="A313" t="s">
        <v>1085</v>
      </c>
      <c r="B313">
        <f t="shared" si="26"/>
        <v>6.0168471720818288E-2</v>
      </c>
      <c r="C313">
        <f t="shared" si="27"/>
        <v>3.760529482551143E-3</v>
      </c>
      <c r="D313">
        <v>0.6</v>
      </c>
      <c r="F313" t="s">
        <v>1102</v>
      </c>
      <c r="G313" t="s">
        <v>1052</v>
      </c>
      <c r="H313" t="s">
        <v>585</v>
      </c>
      <c r="I313" t="s">
        <v>94</v>
      </c>
      <c r="J313" t="s">
        <v>1053</v>
      </c>
      <c r="K313" t="s">
        <v>416</v>
      </c>
      <c r="L313" t="s">
        <v>137</v>
      </c>
      <c r="M313" t="s">
        <v>1054</v>
      </c>
      <c r="N313" t="s">
        <v>52</v>
      </c>
      <c r="O313" t="s">
        <v>48</v>
      </c>
      <c r="P313" t="s">
        <v>1055</v>
      </c>
      <c r="Q313" t="s">
        <v>175</v>
      </c>
    </row>
    <row r="314" spans="1:19" x14ac:dyDescent="0.2">
      <c r="A314" t="s">
        <v>1085</v>
      </c>
      <c r="B314">
        <f t="shared" si="26"/>
        <v>6.0168471720818288E-2</v>
      </c>
      <c r="C314">
        <f t="shared" si="27"/>
        <v>3.760529482551143E-3</v>
      </c>
      <c r="D314">
        <v>0.5</v>
      </c>
      <c r="F314" t="s">
        <v>1102</v>
      </c>
      <c r="G314" t="s">
        <v>182</v>
      </c>
      <c r="H314" t="s">
        <v>979</v>
      </c>
      <c r="I314" t="s">
        <v>662</v>
      </c>
      <c r="J314" t="s">
        <v>109</v>
      </c>
      <c r="K314" t="s">
        <v>1</v>
      </c>
      <c r="L314" t="s">
        <v>711</v>
      </c>
      <c r="M314" t="s">
        <v>177</v>
      </c>
      <c r="N314" t="s">
        <v>574</v>
      </c>
      <c r="O314" t="s">
        <v>140</v>
      </c>
      <c r="P314" t="s">
        <v>309</v>
      </c>
      <c r="Q314" t="s">
        <v>121</v>
      </c>
      <c r="R314" t="s">
        <v>48</v>
      </c>
      <c r="S314" t="s">
        <v>276</v>
      </c>
    </row>
    <row r="315" spans="1:19" x14ac:dyDescent="0.2">
      <c r="A315" t="s">
        <v>1085</v>
      </c>
      <c r="B315">
        <f t="shared" si="26"/>
        <v>6.0168471720818288E-2</v>
      </c>
      <c r="C315">
        <f t="shared" si="27"/>
        <v>3.760529482551143E-3</v>
      </c>
      <c r="D315">
        <v>0.4</v>
      </c>
      <c r="F315" t="s">
        <v>1102</v>
      </c>
      <c r="G315" t="s">
        <v>943</v>
      </c>
      <c r="H315" t="s">
        <v>626</v>
      </c>
      <c r="I315" t="s">
        <v>1056</v>
      </c>
      <c r="J315" t="s">
        <v>101</v>
      </c>
      <c r="K315" t="s">
        <v>193</v>
      </c>
      <c r="L315" t="s">
        <v>315</v>
      </c>
      <c r="M315" t="s">
        <v>566</v>
      </c>
      <c r="N315" t="s">
        <v>41</v>
      </c>
      <c r="O315" t="s">
        <v>48</v>
      </c>
      <c r="P315" t="s">
        <v>358</v>
      </c>
      <c r="Q315" t="s">
        <v>171</v>
      </c>
      <c r="R315" t="s">
        <v>306</v>
      </c>
    </row>
    <row r="316" spans="1:19" x14ac:dyDescent="0.2">
      <c r="A316" t="s">
        <v>1085</v>
      </c>
      <c r="B316">
        <f t="shared" si="26"/>
        <v>6.0168471720818288E-2</v>
      </c>
      <c r="C316">
        <f t="shared" si="27"/>
        <v>3.760529482551143E-3</v>
      </c>
      <c r="D316">
        <v>0.3</v>
      </c>
      <c r="F316" t="s">
        <v>1102</v>
      </c>
      <c r="G316" t="s">
        <v>72</v>
      </c>
      <c r="H316" t="s">
        <v>40</v>
      </c>
      <c r="I316" t="s">
        <v>387</v>
      </c>
      <c r="J316" t="s">
        <v>250</v>
      </c>
      <c r="K316" t="s">
        <v>465</v>
      </c>
      <c r="L316" t="s">
        <v>319</v>
      </c>
      <c r="M316" t="s">
        <v>76</v>
      </c>
      <c r="N316" t="s">
        <v>48</v>
      </c>
      <c r="O316" t="s">
        <v>1057</v>
      </c>
      <c r="P316" t="s">
        <v>672</v>
      </c>
      <c r="Q316" t="s">
        <v>48</v>
      </c>
      <c r="R316" t="s">
        <v>1058</v>
      </c>
    </row>
    <row r="317" spans="1:19" x14ac:dyDescent="0.2">
      <c r="A317" t="s">
        <v>1085</v>
      </c>
      <c r="B317">
        <f t="shared" si="26"/>
        <v>6.0168471720818288E-2</v>
      </c>
      <c r="C317">
        <f t="shared" si="27"/>
        <v>3.760529482551143E-3</v>
      </c>
      <c r="D317">
        <v>0.2</v>
      </c>
      <c r="F317" t="s">
        <v>1102</v>
      </c>
      <c r="G317" t="s">
        <v>1052</v>
      </c>
      <c r="H317" t="s">
        <v>585</v>
      </c>
      <c r="I317" t="s">
        <v>94</v>
      </c>
      <c r="J317" t="s">
        <v>1059</v>
      </c>
      <c r="K317" t="s">
        <v>143</v>
      </c>
      <c r="L317" t="s">
        <v>144</v>
      </c>
      <c r="M317" t="s">
        <v>1060</v>
      </c>
      <c r="N317" t="s">
        <v>52</v>
      </c>
      <c r="O317" t="s">
        <v>48</v>
      </c>
      <c r="P317" t="s">
        <v>671</v>
      </c>
      <c r="Q317" t="s">
        <v>175</v>
      </c>
    </row>
    <row r="318" spans="1:19" x14ac:dyDescent="0.2">
      <c r="A318" t="s">
        <v>1085</v>
      </c>
      <c r="B318">
        <f t="shared" si="26"/>
        <v>6.0168471720818288E-2</v>
      </c>
      <c r="C318">
        <f t="shared" si="27"/>
        <v>3.760529482551143E-3</v>
      </c>
      <c r="D318">
        <v>9.9999999999999895E-2</v>
      </c>
      <c r="F318" t="s">
        <v>1102</v>
      </c>
      <c r="G318" t="s">
        <v>72</v>
      </c>
      <c r="H318" t="s">
        <v>1048</v>
      </c>
      <c r="I318" t="s">
        <v>935</v>
      </c>
      <c r="J318" t="s">
        <v>67</v>
      </c>
      <c r="K318" t="s">
        <v>465</v>
      </c>
      <c r="L318" t="s">
        <v>666</v>
      </c>
      <c r="M318" t="s">
        <v>58</v>
      </c>
      <c r="N318" t="s">
        <v>48</v>
      </c>
      <c r="O318" t="s">
        <v>1061</v>
      </c>
      <c r="P318" t="s">
        <v>158</v>
      </c>
      <c r="Q318" t="s">
        <v>48</v>
      </c>
      <c r="R318" t="s">
        <v>1062</v>
      </c>
    </row>
    <row r="319" spans="1:19" x14ac:dyDescent="0.2">
      <c r="A319" t="s">
        <v>1085</v>
      </c>
      <c r="B319">
        <f t="shared" si="26"/>
        <v>6.0168471720818288E-2</v>
      </c>
      <c r="C319">
        <f t="shared" si="27"/>
        <v>3.760529482551143E-3</v>
      </c>
      <c r="D319">
        <v>0</v>
      </c>
      <c r="F319" t="s">
        <v>1102</v>
      </c>
      <c r="G319" t="s">
        <v>926</v>
      </c>
      <c r="H319" t="s">
        <v>1017</v>
      </c>
      <c r="I319" t="s">
        <v>387</v>
      </c>
      <c r="J319" t="s">
        <v>250</v>
      </c>
      <c r="K319" t="s">
        <v>193</v>
      </c>
      <c r="L319" t="s">
        <v>48</v>
      </c>
      <c r="M319" t="s">
        <v>1029</v>
      </c>
      <c r="N319" t="s">
        <v>58</v>
      </c>
      <c r="O319" t="s">
        <v>48</v>
      </c>
      <c r="P319" t="s">
        <v>1063</v>
      </c>
      <c r="Q319" t="s">
        <v>41</v>
      </c>
      <c r="R319" t="s">
        <v>48</v>
      </c>
      <c r="S319" t="s">
        <v>1064</v>
      </c>
    </row>
    <row r="320" spans="1:19" x14ac:dyDescent="0.2">
      <c r="A320" t="s">
        <v>1085</v>
      </c>
      <c r="B320">
        <f t="shared" si="26"/>
        <v>6.0168471720818288E-2</v>
      </c>
      <c r="C320">
        <f t="shared" si="27"/>
        <v>3.760529482551143E-3</v>
      </c>
      <c r="D320">
        <v>-0.1</v>
      </c>
      <c r="F320" t="s">
        <v>1102</v>
      </c>
      <c r="G320" t="s">
        <v>926</v>
      </c>
      <c r="H320" t="s">
        <v>1065</v>
      </c>
      <c r="I320" t="s">
        <v>662</v>
      </c>
      <c r="J320" t="s">
        <v>224</v>
      </c>
      <c r="K320" t="s">
        <v>52</v>
      </c>
      <c r="L320" t="s">
        <v>883</v>
      </c>
      <c r="M320" t="s">
        <v>128</v>
      </c>
      <c r="N320" t="s">
        <v>1</v>
      </c>
      <c r="O320" t="s">
        <v>39</v>
      </c>
      <c r="P320" t="s">
        <v>884</v>
      </c>
      <c r="Q320" t="s">
        <v>177</v>
      </c>
      <c r="R320" t="s">
        <v>288</v>
      </c>
    </row>
    <row r="321" spans="1:17" x14ac:dyDescent="0.2">
      <c r="A321" t="s">
        <v>1085</v>
      </c>
      <c r="B321">
        <f t="shared" si="26"/>
        <v>6.0168471720818288E-2</v>
      </c>
      <c r="C321">
        <f t="shared" si="27"/>
        <v>3.760529482551143E-3</v>
      </c>
      <c r="D321">
        <v>-0.2</v>
      </c>
      <c r="F321" t="s">
        <v>1102</v>
      </c>
      <c r="G321" t="s">
        <v>61</v>
      </c>
      <c r="H321" t="s">
        <v>114</v>
      </c>
      <c r="I321" t="s">
        <v>121</v>
      </c>
      <c r="J321" t="s">
        <v>893</v>
      </c>
      <c r="K321" t="s">
        <v>733</v>
      </c>
      <c r="L321" t="s">
        <v>416</v>
      </c>
      <c r="M321" t="s">
        <v>1037</v>
      </c>
      <c r="N321" t="s">
        <v>422</v>
      </c>
      <c r="O321" t="s">
        <v>52</v>
      </c>
      <c r="P321" t="s">
        <v>48</v>
      </c>
      <c r="Q321" t="s">
        <v>909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3163-375A-604B-8D62-91B3C6456C64}">
  <dimension ref="A1:AJ241"/>
  <sheetViews>
    <sheetView workbookViewId="0">
      <pane ySplit="1" topLeftCell="A223" activePane="bottomLeft" state="frozen"/>
      <selection sqref="A1:XFD1048576"/>
      <selection pane="bottomLeft" activeCell="C109" sqref="C108:C109"/>
    </sheetView>
  </sheetViews>
  <sheetFormatPr baseColWidth="10" defaultColWidth="11" defaultRowHeight="16" x14ac:dyDescent="0.2"/>
  <cols>
    <col min="5" max="5" width="17.5" customWidth="1"/>
    <col min="7" max="21" width="10.83203125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t="s">
        <v>1103</v>
      </c>
      <c r="B2">
        <v>1</v>
      </c>
      <c r="C2">
        <v>1</v>
      </c>
      <c r="D2">
        <v>1.6</v>
      </c>
      <c r="E2">
        <f>D2-0.7</f>
        <v>0.90000000000000013</v>
      </c>
      <c r="F2" t="s">
        <v>1104</v>
      </c>
      <c r="G2" s="4" t="s">
        <v>841</v>
      </c>
      <c r="H2" s="4" t="s">
        <v>979</v>
      </c>
      <c r="I2" s="4" t="s">
        <v>662</v>
      </c>
      <c r="J2" s="4" t="s">
        <v>109</v>
      </c>
      <c r="K2" s="4" t="s">
        <v>48</v>
      </c>
      <c r="L2" s="4" t="s">
        <v>882</v>
      </c>
      <c r="M2" s="4" t="s">
        <v>298</v>
      </c>
      <c r="N2" s="4" t="s">
        <v>48</v>
      </c>
      <c r="O2" s="4" t="s">
        <v>741</v>
      </c>
      <c r="P2" s="4" t="s">
        <v>41</v>
      </c>
      <c r="Q2" s="4" t="s">
        <v>48</v>
      </c>
      <c r="R2" s="4" t="s">
        <v>73</v>
      </c>
      <c r="S2" s="4"/>
      <c r="T2" s="4"/>
      <c r="V2" t="s">
        <v>841</v>
      </c>
      <c r="W2" t="s">
        <v>979</v>
      </c>
      <c r="X2" t="s">
        <v>662</v>
      </c>
      <c r="Y2" t="s">
        <v>109</v>
      </c>
      <c r="Z2" t="s">
        <v>48</v>
      </c>
      <c r="AA2" t="s">
        <v>882</v>
      </c>
      <c r="AB2" t="s">
        <v>298</v>
      </c>
      <c r="AC2" t="s">
        <v>48</v>
      </c>
      <c r="AD2" t="s">
        <v>741</v>
      </c>
      <c r="AE2" t="s">
        <v>41</v>
      </c>
      <c r="AF2" t="s">
        <v>48</v>
      </c>
      <c r="AG2" t="s">
        <v>73</v>
      </c>
    </row>
    <row r="3" spans="1:36" x14ac:dyDescent="0.2">
      <c r="A3" t="s">
        <v>1103</v>
      </c>
      <c r="B3">
        <v>1</v>
      </c>
      <c r="C3">
        <v>1</v>
      </c>
      <c r="D3">
        <v>1.5</v>
      </c>
      <c r="E3">
        <f>D3-0.7</f>
        <v>0.8</v>
      </c>
      <c r="F3" t="s">
        <v>1104</v>
      </c>
      <c r="G3" s="4" t="s">
        <v>72</v>
      </c>
      <c r="H3" s="4" t="s">
        <v>1105</v>
      </c>
      <c r="I3" s="4" t="s">
        <v>511</v>
      </c>
      <c r="J3" s="4" t="s">
        <v>1</v>
      </c>
      <c r="K3" s="4" t="s">
        <v>1041</v>
      </c>
      <c r="L3" s="4" t="s">
        <v>290</v>
      </c>
      <c r="M3" s="4" t="s">
        <v>47</v>
      </c>
      <c r="N3" s="4" t="s">
        <v>1</v>
      </c>
      <c r="O3" s="4" t="s">
        <v>1043</v>
      </c>
      <c r="P3" s="4" t="s">
        <v>656</v>
      </c>
      <c r="Q3" s="4" t="s">
        <v>282</v>
      </c>
      <c r="R3" s="4" t="s">
        <v>961</v>
      </c>
      <c r="S3" s="4" t="s">
        <v>1106</v>
      </c>
      <c r="T3" s="4"/>
      <c r="V3" t="s">
        <v>72</v>
      </c>
      <c r="W3" t="s">
        <v>1105</v>
      </c>
      <c r="X3" t="s">
        <v>511</v>
      </c>
      <c r="Y3" t="s">
        <v>1</v>
      </c>
      <c r="Z3" t="s">
        <v>1041</v>
      </c>
      <c r="AA3" t="s">
        <v>290</v>
      </c>
      <c r="AB3" t="s">
        <v>47</v>
      </c>
      <c r="AC3" t="s">
        <v>1</v>
      </c>
      <c r="AD3" t="s">
        <v>1043</v>
      </c>
      <c r="AE3" t="s">
        <v>656</v>
      </c>
      <c r="AF3" t="s">
        <v>282</v>
      </c>
      <c r="AG3" t="s">
        <v>961</v>
      </c>
      <c r="AH3" t="s">
        <v>1106</v>
      </c>
    </row>
    <row r="4" spans="1:36" x14ac:dyDescent="0.2">
      <c r="A4" t="s">
        <v>1103</v>
      </c>
      <c r="B4">
        <v>1</v>
      </c>
      <c r="C4">
        <v>1</v>
      </c>
      <c r="D4">
        <v>1.4</v>
      </c>
      <c r="E4">
        <f t="shared" ref="E4:E67" si="0">D4-0.7</f>
        <v>0.7</v>
      </c>
      <c r="F4" t="s">
        <v>1104</v>
      </c>
      <c r="G4" s="4" t="s">
        <v>72</v>
      </c>
      <c r="H4" s="4" t="s">
        <v>995</v>
      </c>
      <c r="I4" s="4" t="s">
        <v>662</v>
      </c>
      <c r="J4" s="4" t="s">
        <v>109</v>
      </c>
      <c r="K4" s="4" t="s">
        <v>85</v>
      </c>
      <c r="L4" s="4" t="s">
        <v>913</v>
      </c>
      <c r="M4" s="4" t="s">
        <v>58</v>
      </c>
      <c r="N4" s="4" t="s">
        <v>48</v>
      </c>
      <c r="O4" s="4" t="s">
        <v>1107</v>
      </c>
      <c r="P4" s="4" t="s">
        <v>260</v>
      </c>
      <c r="Q4" s="4" t="s">
        <v>48</v>
      </c>
      <c r="R4" s="4" t="s">
        <v>941</v>
      </c>
      <c r="S4" s="4"/>
      <c r="T4" s="4"/>
      <c r="V4" t="s">
        <v>72</v>
      </c>
      <c r="W4" t="s">
        <v>995</v>
      </c>
      <c r="X4" t="s">
        <v>662</v>
      </c>
      <c r="Y4" t="s">
        <v>109</v>
      </c>
      <c r="Z4" t="s">
        <v>85</v>
      </c>
      <c r="AA4" t="s">
        <v>913</v>
      </c>
      <c r="AB4" t="s">
        <v>58</v>
      </c>
      <c r="AC4" t="s">
        <v>48</v>
      </c>
      <c r="AD4" t="s">
        <v>1107</v>
      </c>
      <c r="AE4" t="s">
        <v>260</v>
      </c>
      <c r="AF4" t="s">
        <v>48</v>
      </c>
      <c r="AG4" t="s">
        <v>941</v>
      </c>
    </row>
    <row r="5" spans="1:36" x14ac:dyDescent="0.2">
      <c r="A5" t="s">
        <v>1103</v>
      </c>
      <c r="B5">
        <v>1</v>
      </c>
      <c r="C5">
        <v>1</v>
      </c>
      <c r="D5">
        <v>1.3</v>
      </c>
      <c r="E5">
        <f t="shared" si="0"/>
        <v>0.60000000000000009</v>
      </c>
      <c r="F5" t="s">
        <v>1104</v>
      </c>
      <c r="G5" s="4" t="s">
        <v>242</v>
      </c>
      <c r="H5" s="4" t="s">
        <v>888</v>
      </c>
      <c r="I5" s="4" t="s">
        <v>460</v>
      </c>
      <c r="J5" s="4" t="s">
        <v>67</v>
      </c>
      <c r="K5" s="4" t="s">
        <v>68</v>
      </c>
      <c r="L5" s="4" t="s">
        <v>315</v>
      </c>
      <c r="M5" s="4" t="s">
        <v>784</v>
      </c>
      <c r="N5" s="4" t="s">
        <v>52</v>
      </c>
      <c r="O5" s="4" t="s">
        <v>48</v>
      </c>
      <c r="P5" s="4" t="s">
        <v>524</v>
      </c>
      <c r="Q5" s="4" t="s">
        <v>892</v>
      </c>
      <c r="R5" s="4"/>
      <c r="S5" s="4"/>
      <c r="T5" s="4"/>
      <c r="V5" t="s">
        <v>242</v>
      </c>
      <c r="W5" t="s">
        <v>888</v>
      </c>
      <c r="X5" t="s">
        <v>460</v>
      </c>
      <c r="Y5" t="s">
        <v>67</v>
      </c>
      <c r="Z5" t="s">
        <v>68</v>
      </c>
      <c r="AA5" t="s">
        <v>315</v>
      </c>
      <c r="AB5" t="s">
        <v>784</v>
      </c>
      <c r="AC5" t="s">
        <v>52</v>
      </c>
      <c r="AD5" t="s">
        <v>48</v>
      </c>
      <c r="AE5" t="s">
        <v>524</v>
      </c>
      <c r="AF5" t="s">
        <v>892</v>
      </c>
    </row>
    <row r="6" spans="1:36" x14ac:dyDescent="0.2">
      <c r="A6" t="s">
        <v>1103</v>
      </c>
      <c r="B6">
        <v>1</v>
      </c>
      <c r="C6">
        <v>1</v>
      </c>
      <c r="D6">
        <v>1.2</v>
      </c>
      <c r="E6">
        <f t="shared" si="0"/>
        <v>0.5</v>
      </c>
      <c r="F6" t="s">
        <v>1104</v>
      </c>
      <c r="G6" s="4" t="s">
        <v>943</v>
      </c>
      <c r="H6" s="4" t="s">
        <v>626</v>
      </c>
      <c r="I6" s="4" t="s">
        <v>1056</v>
      </c>
      <c r="J6" s="4" t="s">
        <v>143</v>
      </c>
      <c r="K6" s="4" t="s">
        <v>137</v>
      </c>
      <c r="L6" s="4" t="s">
        <v>560</v>
      </c>
      <c r="M6" s="4" t="s">
        <v>52</v>
      </c>
      <c r="N6" s="4" t="s">
        <v>48</v>
      </c>
      <c r="O6" s="4" t="s">
        <v>1108</v>
      </c>
      <c r="P6" s="4" t="s">
        <v>306</v>
      </c>
      <c r="Q6" s="4"/>
      <c r="R6" s="4"/>
      <c r="S6" s="4"/>
      <c r="T6" s="4"/>
      <c r="V6" t="s">
        <v>943</v>
      </c>
      <c r="W6" t="s">
        <v>626</v>
      </c>
      <c r="X6" t="s">
        <v>1056</v>
      </c>
      <c r="Y6" t="s">
        <v>143</v>
      </c>
      <c r="Z6" t="s">
        <v>137</v>
      </c>
      <c r="AA6" t="s">
        <v>560</v>
      </c>
      <c r="AB6" t="s">
        <v>52</v>
      </c>
      <c r="AC6" t="s">
        <v>48</v>
      </c>
      <c r="AD6" t="s">
        <v>1108</v>
      </c>
      <c r="AE6" t="s">
        <v>306</v>
      </c>
    </row>
    <row r="7" spans="1:36" x14ac:dyDescent="0.2">
      <c r="A7" t="s">
        <v>1103</v>
      </c>
      <c r="B7">
        <v>1</v>
      </c>
      <c r="C7">
        <v>1</v>
      </c>
      <c r="D7">
        <v>1.1000000000000001</v>
      </c>
      <c r="E7">
        <f t="shared" si="0"/>
        <v>0.40000000000000013</v>
      </c>
      <c r="F7" t="s">
        <v>1104</v>
      </c>
      <c r="G7" s="4" t="s">
        <v>318</v>
      </c>
      <c r="H7" s="4" t="s">
        <v>398</v>
      </c>
      <c r="I7" s="4" t="s">
        <v>789</v>
      </c>
      <c r="J7" s="4" t="s">
        <v>48</v>
      </c>
      <c r="K7" s="4" t="s">
        <v>1109</v>
      </c>
      <c r="L7" s="4" t="s">
        <v>630</v>
      </c>
      <c r="M7" s="4" t="s">
        <v>48</v>
      </c>
      <c r="N7" s="4" t="s">
        <v>53</v>
      </c>
      <c r="O7" s="4" t="s">
        <v>489</v>
      </c>
      <c r="P7" s="4" t="s">
        <v>63</v>
      </c>
      <c r="Q7" s="4" t="s">
        <v>75</v>
      </c>
      <c r="R7" s="4" t="s">
        <v>769</v>
      </c>
      <c r="S7" s="4"/>
      <c r="T7" s="4"/>
      <c r="V7" t="s">
        <v>318</v>
      </c>
      <c r="W7" t="s">
        <v>398</v>
      </c>
      <c r="X7" t="s">
        <v>789</v>
      </c>
      <c r="Y7" t="s">
        <v>48</v>
      </c>
      <c r="Z7" t="s">
        <v>1109</v>
      </c>
      <c r="AA7" t="s">
        <v>630</v>
      </c>
      <c r="AB7" t="s">
        <v>48</v>
      </c>
      <c r="AC7" t="s">
        <v>53</v>
      </c>
      <c r="AD7" t="s">
        <v>489</v>
      </c>
      <c r="AE7" t="s">
        <v>63</v>
      </c>
      <c r="AF7" t="s">
        <v>75</v>
      </c>
      <c r="AG7" t="s">
        <v>769</v>
      </c>
    </row>
    <row r="8" spans="1:36" x14ac:dyDescent="0.2">
      <c r="A8" t="s">
        <v>1103</v>
      </c>
      <c r="B8">
        <v>1</v>
      </c>
      <c r="C8">
        <v>1</v>
      </c>
      <c r="D8">
        <v>0.999999999999999</v>
      </c>
      <c r="E8">
        <f t="shared" si="0"/>
        <v>0.29999999999999905</v>
      </c>
      <c r="F8" t="s">
        <v>1104</v>
      </c>
      <c r="G8" s="4" t="s">
        <v>841</v>
      </c>
      <c r="H8" s="4" t="s">
        <v>955</v>
      </c>
      <c r="I8" s="4" t="s">
        <v>460</v>
      </c>
      <c r="J8" s="4" t="s">
        <v>67</v>
      </c>
      <c r="K8" s="4" t="s">
        <v>68</v>
      </c>
      <c r="L8" s="4" t="s">
        <v>137</v>
      </c>
      <c r="M8" s="4" t="s">
        <v>268</v>
      </c>
      <c r="N8" s="4" t="s">
        <v>52</v>
      </c>
      <c r="O8" s="4" t="s">
        <v>48</v>
      </c>
      <c r="P8" s="4" t="s">
        <v>1110</v>
      </c>
      <c r="Q8" s="4" t="s">
        <v>106</v>
      </c>
      <c r="R8" s="4" t="s">
        <v>42</v>
      </c>
      <c r="S8" s="4" t="s">
        <v>750</v>
      </c>
      <c r="T8" s="4"/>
      <c r="V8" t="s">
        <v>841</v>
      </c>
      <c r="W8" t="s">
        <v>955</v>
      </c>
      <c r="X8" t="s">
        <v>460</v>
      </c>
      <c r="Y8" t="s">
        <v>67</v>
      </c>
      <c r="Z8" t="s">
        <v>68</v>
      </c>
      <c r="AA8" t="s">
        <v>137</v>
      </c>
      <c r="AB8" t="s">
        <v>268</v>
      </c>
      <c r="AC8" t="s">
        <v>52</v>
      </c>
      <c r="AD8" t="s">
        <v>48</v>
      </c>
      <c r="AE8" t="s">
        <v>1110</v>
      </c>
      <c r="AF8" t="s">
        <v>106</v>
      </c>
      <c r="AG8" t="s">
        <v>42</v>
      </c>
      <c r="AH8" t="s">
        <v>750</v>
      </c>
    </row>
    <row r="9" spans="1:36" x14ac:dyDescent="0.2">
      <c r="A9" t="s">
        <v>1103</v>
      </c>
      <c r="B9">
        <v>1</v>
      </c>
      <c r="C9">
        <v>1</v>
      </c>
      <c r="D9">
        <v>0.89999999999999902</v>
      </c>
      <c r="E9">
        <f t="shared" si="0"/>
        <v>0.19999999999999907</v>
      </c>
      <c r="F9" t="s">
        <v>1104</v>
      </c>
      <c r="G9" s="4" t="s">
        <v>926</v>
      </c>
      <c r="H9" s="4" t="s">
        <v>1038</v>
      </c>
      <c r="I9" s="4" t="s">
        <v>387</v>
      </c>
      <c r="J9" s="4" t="s">
        <v>224</v>
      </c>
      <c r="K9" s="4" t="s">
        <v>250</v>
      </c>
      <c r="L9" s="4" t="s">
        <v>48</v>
      </c>
      <c r="M9" s="4" t="s">
        <v>981</v>
      </c>
      <c r="N9" s="4" t="s">
        <v>917</v>
      </c>
      <c r="O9" s="4" t="s">
        <v>48</v>
      </c>
      <c r="P9" s="4" t="s">
        <v>1111</v>
      </c>
      <c r="Q9" s="4" t="s">
        <v>106</v>
      </c>
      <c r="R9" s="4" t="s">
        <v>48</v>
      </c>
      <c r="S9" s="4" t="s">
        <v>544</v>
      </c>
      <c r="T9" s="4"/>
      <c r="V9" t="s">
        <v>926</v>
      </c>
      <c r="W9" t="s">
        <v>1038</v>
      </c>
      <c r="X9" t="s">
        <v>387</v>
      </c>
      <c r="Y9" t="s">
        <v>224</v>
      </c>
      <c r="Z9" t="s">
        <v>250</v>
      </c>
      <c r="AA9" t="s">
        <v>48</v>
      </c>
      <c r="AB9" t="s">
        <v>981</v>
      </c>
      <c r="AC9" t="s">
        <v>917</v>
      </c>
      <c r="AD9" t="s">
        <v>48</v>
      </c>
      <c r="AE9" t="s">
        <v>1111</v>
      </c>
      <c r="AF9" t="s">
        <v>106</v>
      </c>
      <c r="AG9" t="s">
        <v>48</v>
      </c>
      <c r="AH9" t="s">
        <v>544</v>
      </c>
    </row>
    <row r="10" spans="1:36" x14ac:dyDescent="0.2">
      <c r="A10" t="s">
        <v>1103</v>
      </c>
      <c r="B10">
        <v>1</v>
      </c>
      <c r="C10">
        <v>1</v>
      </c>
      <c r="D10">
        <v>0.79999999999999905</v>
      </c>
      <c r="E10">
        <f t="shared" si="0"/>
        <v>9.999999999999909E-2</v>
      </c>
      <c r="F10" t="s">
        <v>1104</v>
      </c>
      <c r="G10" s="4" t="s">
        <v>72</v>
      </c>
      <c r="H10" s="4" t="s">
        <v>1112</v>
      </c>
      <c r="I10" s="4" t="s">
        <v>460</v>
      </c>
      <c r="J10" s="4" t="s">
        <v>67</v>
      </c>
      <c r="K10" s="4" t="s">
        <v>350</v>
      </c>
      <c r="L10" s="4" t="s">
        <v>121</v>
      </c>
      <c r="M10" s="4" t="s">
        <v>101</v>
      </c>
      <c r="N10" s="4" t="s">
        <v>504</v>
      </c>
      <c r="O10" s="4" t="s">
        <v>52</v>
      </c>
      <c r="P10" s="4" t="s">
        <v>1060</v>
      </c>
      <c r="Q10" s="4" t="s">
        <v>52</v>
      </c>
      <c r="R10" s="4" t="s">
        <v>48</v>
      </c>
      <c r="S10" s="4" t="s">
        <v>284</v>
      </c>
      <c r="T10" s="4"/>
      <c r="V10" t="s">
        <v>72</v>
      </c>
      <c r="W10" t="s">
        <v>1112</v>
      </c>
      <c r="X10" t="s">
        <v>460</v>
      </c>
      <c r="Y10" t="s">
        <v>67</v>
      </c>
      <c r="Z10" t="s">
        <v>350</v>
      </c>
      <c r="AA10" t="s">
        <v>121</v>
      </c>
      <c r="AB10" t="s">
        <v>101</v>
      </c>
      <c r="AC10" t="s">
        <v>504</v>
      </c>
      <c r="AD10" t="s">
        <v>52</v>
      </c>
      <c r="AE10" t="s">
        <v>1060</v>
      </c>
      <c r="AF10" t="s">
        <v>52</v>
      </c>
      <c r="AG10" t="s">
        <v>48</v>
      </c>
      <c r="AH10" t="s">
        <v>284</v>
      </c>
    </row>
    <row r="11" spans="1:36" x14ac:dyDescent="0.2">
      <c r="A11" t="s">
        <v>1103</v>
      </c>
      <c r="B11">
        <v>1</v>
      </c>
      <c r="C11">
        <v>1</v>
      </c>
      <c r="D11">
        <v>0.69999999999999896</v>
      </c>
      <c r="E11">
        <v>0</v>
      </c>
      <c r="F11" t="s">
        <v>1104</v>
      </c>
      <c r="G11" s="4" t="s">
        <v>72</v>
      </c>
      <c r="H11" s="4" t="s">
        <v>957</v>
      </c>
      <c r="I11" s="4" t="s">
        <v>662</v>
      </c>
      <c r="J11" s="4" t="s">
        <v>224</v>
      </c>
      <c r="K11" s="4" t="s">
        <v>465</v>
      </c>
      <c r="L11" s="4" t="s">
        <v>1113</v>
      </c>
      <c r="M11" s="4" t="s">
        <v>310</v>
      </c>
      <c r="N11" s="4" t="s">
        <v>48</v>
      </c>
      <c r="O11" s="4" t="s">
        <v>1057</v>
      </c>
      <c r="P11" s="4" t="s">
        <v>41</v>
      </c>
      <c r="Q11" s="4" t="s">
        <v>48</v>
      </c>
      <c r="R11" s="4" t="s">
        <v>1064</v>
      </c>
      <c r="S11" s="4"/>
      <c r="T11" s="4"/>
      <c r="V11" t="s">
        <v>72</v>
      </c>
      <c r="W11" t="s">
        <v>957</v>
      </c>
      <c r="X11" t="s">
        <v>662</v>
      </c>
      <c r="Y11" t="s">
        <v>224</v>
      </c>
      <c r="Z11" t="s">
        <v>465</v>
      </c>
      <c r="AA11" t="s">
        <v>1113</v>
      </c>
      <c r="AB11" t="s">
        <v>310</v>
      </c>
      <c r="AC11" t="s">
        <v>48</v>
      </c>
      <c r="AD11" t="s">
        <v>1057</v>
      </c>
      <c r="AE11" t="s">
        <v>41</v>
      </c>
      <c r="AF11" t="s">
        <v>48</v>
      </c>
      <c r="AG11" t="s">
        <v>1064</v>
      </c>
    </row>
    <row r="12" spans="1:36" x14ac:dyDescent="0.2">
      <c r="A12" t="s">
        <v>1103</v>
      </c>
      <c r="B12">
        <v>1</v>
      </c>
      <c r="C12">
        <v>1</v>
      </c>
      <c r="D12">
        <v>0.6</v>
      </c>
      <c r="E12">
        <f t="shared" si="0"/>
        <v>-9.9999999999999978E-2</v>
      </c>
      <c r="F12" t="s">
        <v>1104</v>
      </c>
      <c r="G12" s="4" t="s">
        <v>796</v>
      </c>
      <c r="H12" s="4" t="s">
        <v>121</v>
      </c>
      <c r="I12" s="4" t="s">
        <v>797</v>
      </c>
      <c r="J12" s="4" t="s">
        <v>746</v>
      </c>
      <c r="K12" s="4" t="s">
        <v>101</v>
      </c>
      <c r="L12" s="4" t="s">
        <v>193</v>
      </c>
      <c r="M12" s="4" t="s">
        <v>44</v>
      </c>
      <c r="N12" s="4" t="s">
        <v>1114</v>
      </c>
      <c r="O12" s="4" t="s">
        <v>52</v>
      </c>
      <c r="P12" s="4" t="s">
        <v>48</v>
      </c>
      <c r="Q12" s="4" t="s">
        <v>1115</v>
      </c>
      <c r="R12" s="4"/>
      <c r="S12" s="4"/>
      <c r="T12" s="4"/>
      <c r="V12" t="s">
        <v>796</v>
      </c>
      <c r="W12" t="s">
        <v>121</v>
      </c>
      <c r="X12" t="s">
        <v>797</v>
      </c>
      <c r="Y12" t="s">
        <v>746</v>
      </c>
      <c r="Z12" t="s">
        <v>101</v>
      </c>
      <c r="AA12" t="s">
        <v>193</v>
      </c>
      <c r="AB12" t="s">
        <v>44</v>
      </c>
      <c r="AC12" t="s">
        <v>1114</v>
      </c>
      <c r="AD12" t="s">
        <v>52</v>
      </c>
      <c r="AE12" t="s">
        <v>48</v>
      </c>
      <c r="AF12" t="s">
        <v>1115</v>
      </c>
    </row>
    <row r="13" spans="1:36" x14ac:dyDescent="0.2">
      <c r="A13" t="s">
        <v>1103</v>
      </c>
      <c r="B13">
        <v>1</v>
      </c>
      <c r="C13">
        <v>1</v>
      </c>
      <c r="D13">
        <v>0.5</v>
      </c>
      <c r="E13">
        <f t="shared" si="0"/>
        <v>-0.19999999999999996</v>
      </c>
      <c r="F13" t="s">
        <v>1104</v>
      </c>
      <c r="G13" s="4" t="s">
        <v>841</v>
      </c>
      <c r="H13" s="4" t="s">
        <v>215</v>
      </c>
      <c r="I13" s="4" t="s">
        <v>387</v>
      </c>
      <c r="J13" s="4" t="s">
        <v>250</v>
      </c>
      <c r="K13" s="4" t="s">
        <v>48</v>
      </c>
      <c r="L13" s="4" t="s">
        <v>1116</v>
      </c>
      <c r="M13" s="4" t="s">
        <v>340</v>
      </c>
      <c r="N13" s="4" t="s">
        <v>48</v>
      </c>
      <c r="O13" s="4" t="s">
        <v>828</v>
      </c>
      <c r="P13" s="4" t="s">
        <v>41</v>
      </c>
      <c r="Q13" s="4" t="s">
        <v>48</v>
      </c>
      <c r="R13" s="4" t="s">
        <v>1117</v>
      </c>
      <c r="S13" s="4"/>
      <c r="T13" s="4"/>
      <c r="V13" t="s">
        <v>841</v>
      </c>
      <c r="W13" t="s">
        <v>215</v>
      </c>
      <c r="X13" t="s">
        <v>387</v>
      </c>
      <c r="Y13" t="s">
        <v>250</v>
      </c>
      <c r="Z13" t="s">
        <v>48</v>
      </c>
      <c r="AA13" t="s">
        <v>1116</v>
      </c>
      <c r="AB13" t="s">
        <v>340</v>
      </c>
      <c r="AC13" t="s">
        <v>48</v>
      </c>
      <c r="AE13" t="s">
        <v>41</v>
      </c>
      <c r="AF13" t="s">
        <v>48</v>
      </c>
    </row>
    <row r="14" spans="1:36" x14ac:dyDescent="0.2">
      <c r="A14" t="s">
        <v>1103</v>
      </c>
      <c r="B14">
        <v>1</v>
      </c>
      <c r="C14">
        <v>1</v>
      </c>
      <c r="D14">
        <v>0.4</v>
      </c>
      <c r="E14">
        <f t="shared" si="0"/>
        <v>-0.29999999999999993</v>
      </c>
      <c r="F14" t="s">
        <v>1104</v>
      </c>
      <c r="G14" s="4" t="s">
        <v>50</v>
      </c>
      <c r="H14" s="4" t="s">
        <v>709</v>
      </c>
      <c r="I14" s="4" t="s">
        <v>67</v>
      </c>
      <c r="J14" s="4" t="s">
        <v>85</v>
      </c>
      <c r="K14" s="4" t="s">
        <v>339</v>
      </c>
      <c r="L14" s="4" t="s">
        <v>662</v>
      </c>
      <c r="M14" s="4" t="s">
        <v>224</v>
      </c>
      <c r="N14" s="4" t="s">
        <v>65</v>
      </c>
      <c r="O14" s="4" t="s">
        <v>52</v>
      </c>
      <c r="P14" s="4" t="s">
        <v>176</v>
      </c>
      <c r="Q14" s="4" t="s">
        <v>106</v>
      </c>
      <c r="R14" s="4" t="s">
        <v>48</v>
      </c>
      <c r="S14" s="4" t="s">
        <v>595</v>
      </c>
      <c r="T14" s="4"/>
      <c r="V14" t="s">
        <v>50</v>
      </c>
      <c r="Z14" t="s">
        <v>339</v>
      </c>
      <c r="AA14" t="s">
        <v>662</v>
      </c>
      <c r="AB14" t="s">
        <v>224</v>
      </c>
      <c r="AC14" t="s">
        <v>65</v>
      </c>
      <c r="AD14" t="s">
        <v>52</v>
      </c>
      <c r="AE14" t="s">
        <v>176</v>
      </c>
      <c r="AF14" t="s">
        <v>106</v>
      </c>
    </row>
    <row r="15" spans="1:36" x14ac:dyDescent="0.2">
      <c r="A15" t="s">
        <v>1103</v>
      </c>
      <c r="B15">
        <v>1</v>
      </c>
      <c r="C15">
        <v>1</v>
      </c>
      <c r="D15">
        <v>0.3</v>
      </c>
      <c r="E15">
        <f t="shared" si="0"/>
        <v>-0.39999999999999997</v>
      </c>
      <c r="F15" t="s">
        <v>1104</v>
      </c>
      <c r="G15" s="4" t="s">
        <v>905</v>
      </c>
      <c r="H15" s="4" t="s">
        <v>477</v>
      </c>
      <c r="I15" s="4" t="s">
        <v>662</v>
      </c>
      <c r="J15" s="4" t="s">
        <v>101</v>
      </c>
      <c r="K15" s="4" t="s">
        <v>52</v>
      </c>
      <c r="L15" s="4" t="s">
        <v>967</v>
      </c>
      <c r="M15" s="4" t="s">
        <v>1</v>
      </c>
      <c r="N15" s="4" t="s">
        <v>39</v>
      </c>
      <c r="O15" s="4" t="s">
        <v>55</v>
      </c>
      <c r="P15" s="4" t="s">
        <v>884</v>
      </c>
      <c r="Q15" s="4" t="s">
        <v>177</v>
      </c>
      <c r="R15" s="4" t="s">
        <v>288</v>
      </c>
      <c r="S15" s="4"/>
      <c r="T15" s="4"/>
    </row>
    <row r="16" spans="1:36" x14ac:dyDescent="0.2">
      <c r="A16" t="s">
        <v>1103</v>
      </c>
      <c r="B16">
        <v>1</v>
      </c>
      <c r="C16">
        <v>1</v>
      </c>
      <c r="D16">
        <v>0.2</v>
      </c>
      <c r="E16">
        <f t="shared" si="0"/>
        <v>-0.49999999999999994</v>
      </c>
      <c r="F16" t="s">
        <v>1104</v>
      </c>
      <c r="G16" s="4" t="s">
        <v>222</v>
      </c>
      <c r="H16" s="4" t="s">
        <v>576</v>
      </c>
      <c r="I16" s="4" t="s">
        <v>83</v>
      </c>
      <c r="J16" s="4" t="s">
        <v>52</v>
      </c>
      <c r="K16" s="4" t="s">
        <v>207</v>
      </c>
      <c r="L16" s="4" t="s">
        <v>330</v>
      </c>
      <c r="M16" s="4" t="s">
        <v>147</v>
      </c>
      <c r="N16" s="4" t="s">
        <v>545</v>
      </c>
      <c r="O16" s="4" t="s">
        <v>245</v>
      </c>
      <c r="P16" s="4" t="s">
        <v>517</v>
      </c>
      <c r="Q16" s="4" t="s">
        <v>52</v>
      </c>
      <c r="R16" s="4" t="s">
        <v>518</v>
      </c>
      <c r="S16" s="4"/>
      <c r="T16" s="4"/>
    </row>
    <row r="17" spans="1:34" x14ac:dyDescent="0.2">
      <c r="A17" t="s">
        <v>1103</v>
      </c>
      <c r="B17">
        <v>1</v>
      </c>
      <c r="C17">
        <v>1</v>
      </c>
      <c r="D17">
        <v>0.1</v>
      </c>
      <c r="E17">
        <f t="shared" si="0"/>
        <v>-0.6</v>
      </c>
      <c r="F17" t="s">
        <v>1104</v>
      </c>
      <c r="G17" s="4" t="s">
        <v>182</v>
      </c>
      <c r="H17" s="4" t="s">
        <v>235</v>
      </c>
      <c r="I17" s="4" t="s">
        <v>387</v>
      </c>
      <c r="J17" s="4" t="s">
        <v>250</v>
      </c>
      <c r="K17" s="4" t="s">
        <v>48</v>
      </c>
      <c r="L17" s="4" t="s">
        <v>1118</v>
      </c>
      <c r="M17" s="4" t="s">
        <v>932</v>
      </c>
      <c r="N17" s="4" t="s">
        <v>48</v>
      </c>
      <c r="O17" s="4" t="s">
        <v>1119</v>
      </c>
      <c r="P17" s="4" t="s">
        <v>672</v>
      </c>
      <c r="Q17" s="4" t="s">
        <v>48</v>
      </c>
      <c r="R17" s="4" t="s">
        <v>103</v>
      </c>
      <c r="S17" s="4"/>
      <c r="T17" s="4"/>
    </row>
    <row r="18" spans="1:34" x14ac:dyDescent="0.2">
      <c r="A18" t="s">
        <v>1103</v>
      </c>
      <c r="B18">
        <v>1</v>
      </c>
      <c r="C18">
        <v>1</v>
      </c>
      <c r="D18">
        <v>0</v>
      </c>
      <c r="E18">
        <f t="shared" si="0"/>
        <v>-0.7</v>
      </c>
      <c r="F18" t="s">
        <v>1104</v>
      </c>
      <c r="G18" s="4" t="s">
        <v>210</v>
      </c>
      <c r="H18" s="4" t="s">
        <v>409</v>
      </c>
      <c r="I18" s="4" t="s">
        <v>744</v>
      </c>
      <c r="J18" s="4" t="s">
        <v>143</v>
      </c>
      <c r="K18" s="4" t="s">
        <v>193</v>
      </c>
      <c r="L18" s="4" t="s">
        <v>144</v>
      </c>
      <c r="M18" s="4" t="s">
        <v>146</v>
      </c>
      <c r="N18" s="4" t="s">
        <v>1120</v>
      </c>
      <c r="O18" s="4" t="s">
        <v>41</v>
      </c>
      <c r="P18" s="4" t="s">
        <v>680</v>
      </c>
      <c r="Q18" s="4" t="s">
        <v>502</v>
      </c>
      <c r="R18" s="4"/>
      <c r="S18" s="4"/>
      <c r="T18" s="4"/>
    </row>
    <row r="19" spans="1:34" x14ac:dyDescent="0.2">
      <c r="A19" t="s">
        <v>1103</v>
      </c>
      <c r="B19">
        <v>1</v>
      </c>
      <c r="C19">
        <v>1</v>
      </c>
      <c r="D19">
        <v>-9.9999999999999895E-2</v>
      </c>
      <c r="E19">
        <f t="shared" si="0"/>
        <v>-0.79999999999999982</v>
      </c>
      <c r="F19" t="s">
        <v>1104</v>
      </c>
      <c r="G19" s="4" t="s">
        <v>182</v>
      </c>
      <c r="H19" s="4" t="s">
        <v>363</v>
      </c>
      <c r="I19" s="4" t="s">
        <v>935</v>
      </c>
      <c r="J19" s="4" t="s">
        <v>193</v>
      </c>
      <c r="K19" s="4" t="s">
        <v>48</v>
      </c>
      <c r="L19" s="4" t="s">
        <v>1029</v>
      </c>
      <c r="M19" s="4" t="s">
        <v>76</v>
      </c>
      <c r="N19" s="4" t="s">
        <v>48</v>
      </c>
      <c r="O19" s="4" t="s">
        <v>1121</v>
      </c>
      <c r="P19" s="4" t="s">
        <v>106</v>
      </c>
      <c r="Q19" s="4" t="s">
        <v>48</v>
      </c>
      <c r="R19" s="4" t="s">
        <v>256</v>
      </c>
      <c r="S19" s="4"/>
      <c r="T19" s="4"/>
    </row>
    <row r="20" spans="1:34" x14ac:dyDescent="0.2">
      <c r="A20" t="s">
        <v>1103</v>
      </c>
      <c r="B20">
        <v>1</v>
      </c>
      <c r="C20">
        <v>1</v>
      </c>
      <c r="D20">
        <v>-0.2</v>
      </c>
      <c r="E20">
        <f t="shared" si="0"/>
        <v>-0.89999999999999991</v>
      </c>
      <c r="F20" t="s">
        <v>1104</v>
      </c>
      <c r="G20" s="4" t="s">
        <v>72</v>
      </c>
      <c r="H20" s="4" t="s">
        <v>1122</v>
      </c>
      <c r="I20" s="4" t="s">
        <v>387</v>
      </c>
      <c r="J20" s="4" t="s">
        <v>250</v>
      </c>
      <c r="K20" s="4" t="s">
        <v>85</v>
      </c>
      <c r="L20" s="4" t="s">
        <v>910</v>
      </c>
      <c r="M20" s="4" t="s">
        <v>896</v>
      </c>
      <c r="N20" s="4" t="s">
        <v>48</v>
      </c>
      <c r="O20" s="4" t="s">
        <v>1123</v>
      </c>
      <c r="P20" s="4" t="s">
        <v>260</v>
      </c>
      <c r="Q20" s="4" t="s">
        <v>48</v>
      </c>
      <c r="R20" s="4" t="s">
        <v>952</v>
      </c>
      <c r="S20" s="4"/>
      <c r="T20" s="4"/>
    </row>
    <row r="21" spans="1:34" x14ac:dyDescent="0.2">
      <c r="A21" t="s">
        <v>1103</v>
      </c>
      <c r="B21">
        <v>1</v>
      </c>
      <c r="C21">
        <v>1</v>
      </c>
      <c r="D21">
        <v>-0.3</v>
      </c>
      <c r="E21">
        <f t="shared" si="0"/>
        <v>-1</v>
      </c>
      <c r="F21" t="s">
        <v>1104</v>
      </c>
      <c r="G21" s="4" t="s">
        <v>1052</v>
      </c>
      <c r="H21" s="4" t="s">
        <v>585</v>
      </c>
      <c r="I21" s="4" t="s">
        <v>94</v>
      </c>
      <c r="J21" s="4" t="s">
        <v>1124</v>
      </c>
      <c r="K21" s="4" t="s">
        <v>131</v>
      </c>
      <c r="L21" s="4" t="s">
        <v>44</v>
      </c>
      <c r="M21" s="4" t="s">
        <v>878</v>
      </c>
      <c r="N21" s="4" t="s">
        <v>630</v>
      </c>
      <c r="O21" s="4" t="s">
        <v>48</v>
      </c>
      <c r="P21" s="4" t="s">
        <v>1125</v>
      </c>
      <c r="Q21" s="4" t="s">
        <v>175</v>
      </c>
      <c r="R21" s="4"/>
      <c r="S21" s="4"/>
      <c r="T21" s="4"/>
    </row>
    <row r="22" spans="1:34" x14ac:dyDescent="0.2">
      <c r="A22" s="3" t="s">
        <v>1126</v>
      </c>
      <c r="B22" s="3">
        <v>1</v>
      </c>
      <c r="C22" s="3">
        <v>0.3548</v>
      </c>
      <c r="D22" s="3">
        <v>1.6</v>
      </c>
      <c r="E22">
        <f t="shared" si="0"/>
        <v>0.90000000000000013</v>
      </c>
      <c r="F22" t="s">
        <v>1104</v>
      </c>
      <c r="G22" s="4" t="s">
        <v>318</v>
      </c>
      <c r="H22" s="4" t="s">
        <v>913</v>
      </c>
      <c r="I22" s="4" t="s">
        <v>662</v>
      </c>
      <c r="J22" s="4" t="s">
        <v>109</v>
      </c>
      <c r="K22" s="4" t="s">
        <v>48</v>
      </c>
      <c r="L22" s="4" t="s">
        <v>995</v>
      </c>
      <c r="M22" s="4" t="s">
        <v>58</v>
      </c>
      <c r="N22" s="4" t="s">
        <v>48</v>
      </c>
      <c r="O22" s="4" t="s">
        <v>1127</v>
      </c>
      <c r="P22" s="4" t="s">
        <v>536</v>
      </c>
      <c r="Q22" s="4" t="s">
        <v>48</v>
      </c>
      <c r="R22" s="4" t="s">
        <v>518</v>
      </c>
      <c r="S22" s="4"/>
      <c r="V22" t="s">
        <v>318</v>
      </c>
      <c r="W22" t="s">
        <v>913</v>
      </c>
      <c r="X22" t="s">
        <v>662</v>
      </c>
      <c r="Y22" t="s">
        <v>109</v>
      </c>
      <c r="Z22" t="s">
        <v>48</v>
      </c>
      <c r="AA22" t="s">
        <v>995</v>
      </c>
      <c r="AB22" t="s">
        <v>58</v>
      </c>
      <c r="AC22" t="s">
        <v>48</v>
      </c>
      <c r="AD22" t="s">
        <v>1127</v>
      </c>
      <c r="AE22" t="s">
        <v>536</v>
      </c>
      <c r="AF22" t="s">
        <v>48</v>
      </c>
      <c r="AG22" t="s">
        <v>518</v>
      </c>
    </row>
    <row r="23" spans="1:34" x14ac:dyDescent="0.2">
      <c r="A23" s="3" t="s">
        <v>1126</v>
      </c>
      <c r="B23" s="3">
        <v>1</v>
      </c>
      <c r="C23" s="3">
        <v>0.3548</v>
      </c>
      <c r="D23" s="3">
        <v>1.5</v>
      </c>
      <c r="E23">
        <f t="shared" si="0"/>
        <v>0.8</v>
      </c>
      <c r="F23" t="s">
        <v>1104</v>
      </c>
      <c r="G23" s="4" t="s">
        <v>72</v>
      </c>
      <c r="H23" s="4" t="s">
        <v>1112</v>
      </c>
      <c r="I23" s="4" t="s">
        <v>460</v>
      </c>
      <c r="J23" s="4" t="s">
        <v>67</v>
      </c>
      <c r="K23" s="4" t="s">
        <v>350</v>
      </c>
      <c r="L23" s="4" t="s">
        <v>121</v>
      </c>
      <c r="M23" s="4" t="s">
        <v>101</v>
      </c>
      <c r="N23" s="4" t="s">
        <v>504</v>
      </c>
      <c r="O23" s="4" t="s">
        <v>52</v>
      </c>
      <c r="P23" s="4" t="s">
        <v>566</v>
      </c>
      <c r="Q23" s="4" t="s">
        <v>52</v>
      </c>
      <c r="R23" s="4" t="s">
        <v>48</v>
      </c>
      <c r="S23" s="4" t="s">
        <v>221</v>
      </c>
      <c r="V23" t="s">
        <v>72</v>
      </c>
      <c r="W23" t="s">
        <v>1112</v>
      </c>
      <c r="X23" t="s">
        <v>460</v>
      </c>
      <c r="Y23" t="s">
        <v>67</v>
      </c>
      <c r="Z23" t="s">
        <v>350</v>
      </c>
      <c r="AA23" t="s">
        <v>121</v>
      </c>
      <c r="AB23" t="s">
        <v>101</v>
      </c>
      <c r="AC23" t="s">
        <v>504</v>
      </c>
      <c r="AD23" t="s">
        <v>52</v>
      </c>
      <c r="AE23" t="s">
        <v>566</v>
      </c>
      <c r="AF23" t="s">
        <v>52</v>
      </c>
      <c r="AG23" t="s">
        <v>48</v>
      </c>
      <c r="AH23" t="s">
        <v>221</v>
      </c>
    </row>
    <row r="24" spans="1:34" x14ac:dyDescent="0.2">
      <c r="A24" s="3" t="s">
        <v>1126</v>
      </c>
      <c r="B24" s="3">
        <v>1</v>
      </c>
      <c r="C24" s="3">
        <v>0.3548</v>
      </c>
      <c r="D24" s="3">
        <v>1.4</v>
      </c>
      <c r="E24">
        <f t="shared" si="0"/>
        <v>0.7</v>
      </c>
      <c r="F24" t="s">
        <v>1104</v>
      </c>
      <c r="G24" s="4" t="s">
        <v>796</v>
      </c>
      <c r="H24" s="4" t="s">
        <v>121</v>
      </c>
      <c r="I24" s="4" t="s">
        <v>1128</v>
      </c>
      <c r="J24" s="4" t="s">
        <v>68</v>
      </c>
      <c r="K24" s="4" t="s">
        <v>1037</v>
      </c>
      <c r="L24" s="4" t="s">
        <v>560</v>
      </c>
      <c r="M24" s="4" t="s">
        <v>52</v>
      </c>
      <c r="N24" s="4" t="s">
        <v>48</v>
      </c>
      <c r="O24" s="4" t="s">
        <v>1129</v>
      </c>
      <c r="P24" s="4" t="s">
        <v>175</v>
      </c>
      <c r="Q24" s="4"/>
      <c r="R24" s="4"/>
      <c r="S24" s="4"/>
      <c r="V24" t="s">
        <v>796</v>
      </c>
      <c r="W24" t="s">
        <v>121</v>
      </c>
      <c r="X24" t="s">
        <v>1128</v>
      </c>
      <c r="Y24" t="s">
        <v>68</v>
      </c>
      <c r="Z24" t="s">
        <v>1037</v>
      </c>
      <c r="AA24" t="s">
        <v>560</v>
      </c>
      <c r="AB24" t="s">
        <v>52</v>
      </c>
      <c r="AC24" t="s">
        <v>48</v>
      </c>
      <c r="AD24" t="s">
        <v>1129</v>
      </c>
      <c r="AE24" t="s">
        <v>175</v>
      </c>
    </row>
    <row r="25" spans="1:34" x14ac:dyDescent="0.2">
      <c r="A25" s="3" t="s">
        <v>1126</v>
      </c>
      <c r="B25" s="3">
        <v>1</v>
      </c>
      <c r="C25" s="3">
        <v>0.3548</v>
      </c>
      <c r="D25" s="3">
        <v>1.3</v>
      </c>
      <c r="E25">
        <f t="shared" si="0"/>
        <v>0.60000000000000009</v>
      </c>
      <c r="F25" t="s">
        <v>1104</v>
      </c>
      <c r="G25" s="4" t="s">
        <v>72</v>
      </c>
      <c r="H25" s="4" t="s">
        <v>890</v>
      </c>
      <c r="I25" s="4" t="s">
        <v>460</v>
      </c>
      <c r="J25" s="4" t="s">
        <v>67</v>
      </c>
      <c r="K25" s="4" t="s">
        <v>85</v>
      </c>
      <c r="L25" s="4" t="s">
        <v>215</v>
      </c>
      <c r="M25" s="4" t="s">
        <v>896</v>
      </c>
      <c r="N25" s="4" t="s">
        <v>48</v>
      </c>
      <c r="O25" s="4" t="s">
        <v>456</v>
      </c>
      <c r="P25" s="4" t="s">
        <v>260</v>
      </c>
      <c r="Q25" s="4" t="s">
        <v>48</v>
      </c>
      <c r="R25" s="4" t="s">
        <v>952</v>
      </c>
      <c r="S25" s="4"/>
      <c r="V25" t="s">
        <v>72</v>
      </c>
      <c r="W25" t="s">
        <v>890</v>
      </c>
      <c r="X25" t="s">
        <v>460</v>
      </c>
      <c r="Y25" t="s">
        <v>67</v>
      </c>
      <c r="Z25" t="s">
        <v>85</v>
      </c>
      <c r="AA25" t="s">
        <v>215</v>
      </c>
      <c r="AB25" t="s">
        <v>896</v>
      </c>
      <c r="AC25" t="s">
        <v>48</v>
      </c>
      <c r="AD25" t="s">
        <v>456</v>
      </c>
      <c r="AE25" t="s">
        <v>260</v>
      </c>
      <c r="AF25" t="s">
        <v>48</v>
      </c>
      <c r="AG25" t="s">
        <v>952</v>
      </c>
    </row>
    <row r="26" spans="1:34" x14ac:dyDescent="0.2">
      <c r="A26" s="3" t="s">
        <v>1126</v>
      </c>
      <c r="B26" s="3">
        <v>1</v>
      </c>
      <c r="C26" s="3">
        <v>0.3548</v>
      </c>
      <c r="D26" s="3">
        <v>1.2</v>
      </c>
      <c r="E26">
        <f t="shared" si="0"/>
        <v>0.5</v>
      </c>
      <c r="F26" t="s">
        <v>1104</v>
      </c>
      <c r="G26" s="4" t="s">
        <v>72</v>
      </c>
      <c r="H26" s="4" t="s">
        <v>916</v>
      </c>
      <c r="I26" s="4" t="s">
        <v>662</v>
      </c>
      <c r="J26" s="4" t="s">
        <v>224</v>
      </c>
      <c r="K26" s="4" t="s">
        <v>85</v>
      </c>
      <c r="L26" s="4" t="s">
        <v>936</v>
      </c>
      <c r="M26" s="4" t="s">
        <v>58</v>
      </c>
      <c r="N26" s="4" t="s">
        <v>48</v>
      </c>
      <c r="O26" s="4" t="s">
        <v>1130</v>
      </c>
      <c r="P26" s="4" t="s">
        <v>898</v>
      </c>
      <c r="Q26" s="4"/>
      <c r="R26" s="4"/>
      <c r="S26" s="4"/>
      <c r="V26" t="s">
        <v>72</v>
      </c>
      <c r="W26" t="s">
        <v>916</v>
      </c>
      <c r="X26" t="s">
        <v>662</v>
      </c>
      <c r="Y26" t="s">
        <v>224</v>
      </c>
      <c r="Z26" t="s">
        <v>85</v>
      </c>
      <c r="AA26" t="s">
        <v>936</v>
      </c>
      <c r="AB26" t="s">
        <v>58</v>
      </c>
      <c r="AC26" t="s">
        <v>48</v>
      </c>
      <c r="AD26" t="s">
        <v>1130</v>
      </c>
      <c r="AE26" t="s">
        <v>898</v>
      </c>
    </row>
    <row r="27" spans="1:34" x14ac:dyDescent="0.2">
      <c r="A27" s="3" t="s">
        <v>1126</v>
      </c>
      <c r="B27" s="3">
        <v>1</v>
      </c>
      <c r="C27" s="3">
        <v>0.3548</v>
      </c>
      <c r="D27" s="3">
        <v>1.1000000000000001</v>
      </c>
      <c r="E27">
        <f t="shared" si="0"/>
        <v>0.40000000000000013</v>
      </c>
      <c r="F27" t="s">
        <v>1104</v>
      </c>
      <c r="G27" s="4" t="s">
        <v>257</v>
      </c>
      <c r="H27" s="4" t="s">
        <v>48</v>
      </c>
      <c r="I27" s="4" t="s">
        <v>336</v>
      </c>
      <c r="J27" s="4" t="s">
        <v>662</v>
      </c>
      <c r="K27" s="4" t="s">
        <v>109</v>
      </c>
      <c r="L27" s="4" t="s">
        <v>186</v>
      </c>
      <c r="M27" s="4" t="s">
        <v>237</v>
      </c>
      <c r="N27" s="4" t="s">
        <v>917</v>
      </c>
      <c r="O27" s="4" t="s">
        <v>48</v>
      </c>
      <c r="P27" s="4" t="s">
        <v>1131</v>
      </c>
      <c r="Q27" s="4" t="s">
        <v>158</v>
      </c>
      <c r="R27" s="4" t="s">
        <v>48</v>
      </c>
      <c r="S27" s="4" t="s">
        <v>1132</v>
      </c>
      <c r="V27" t="s">
        <v>257</v>
      </c>
      <c r="W27" t="s">
        <v>48</v>
      </c>
      <c r="X27" t="s">
        <v>336</v>
      </c>
      <c r="Y27" t="s">
        <v>662</v>
      </c>
      <c r="Z27" t="s">
        <v>109</v>
      </c>
      <c r="AA27" t="s">
        <v>186</v>
      </c>
      <c r="AB27" t="s">
        <v>237</v>
      </c>
      <c r="AC27" t="s">
        <v>917</v>
      </c>
      <c r="AD27" t="s">
        <v>48</v>
      </c>
      <c r="AE27" t="s">
        <v>1131</v>
      </c>
      <c r="AF27" t="s">
        <v>158</v>
      </c>
      <c r="AG27" t="s">
        <v>48</v>
      </c>
      <c r="AH27" t="s">
        <v>1132</v>
      </c>
    </row>
    <row r="28" spans="1:34" x14ac:dyDescent="0.2">
      <c r="A28" s="3" t="s">
        <v>1126</v>
      </c>
      <c r="B28" s="3">
        <v>1</v>
      </c>
      <c r="C28" s="3">
        <v>0.3548</v>
      </c>
      <c r="D28" s="3">
        <v>1</v>
      </c>
      <c r="E28">
        <f t="shared" si="0"/>
        <v>0.30000000000000004</v>
      </c>
      <c r="F28" t="s">
        <v>1104</v>
      </c>
      <c r="G28" s="4" t="s">
        <v>72</v>
      </c>
      <c r="H28" s="4" t="s">
        <v>1133</v>
      </c>
      <c r="I28" s="4" t="s">
        <v>460</v>
      </c>
      <c r="J28" s="4" t="s">
        <v>67</v>
      </c>
      <c r="K28" s="4" t="s">
        <v>101</v>
      </c>
      <c r="L28" s="4" t="s">
        <v>504</v>
      </c>
      <c r="M28" s="4" t="s">
        <v>52</v>
      </c>
      <c r="N28" s="4" t="s">
        <v>883</v>
      </c>
      <c r="O28" s="4" t="s">
        <v>128</v>
      </c>
      <c r="P28" s="4" t="s">
        <v>1</v>
      </c>
      <c r="Q28" s="4" t="s">
        <v>39</v>
      </c>
      <c r="R28" s="4" t="s">
        <v>1134</v>
      </c>
      <c r="S28" s="4" t="s">
        <v>330</v>
      </c>
      <c r="V28" t="s">
        <v>72</v>
      </c>
      <c r="W28" t="s">
        <v>1133</v>
      </c>
      <c r="X28" t="s">
        <v>460</v>
      </c>
      <c r="Y28" t="s">
        <v>67</v>
      </c>
      <c r="Z28" t="s">
        <v>101</v>
      </c>
      <c r="AA28" t="s">
        <v>504</v>
      </c>
      <c r="AB28" t="s">
        <v>52</v>
      </c>
      <c r="AC28" t="s">
        <v>883</v>
      </c>
      <c r="AD28" t="s">
        <v>128</v>
      </c>
      <c r="AE28" t="s">
        <v>1</v>
      </c>
      <c r="AF28" t="s">
        <v>39</v>
      </c>
      <c r="AG28" t="s">
        <v>1134</v>
      </c>
      <c r="AH28" t="s">
        <v>330</v>
      </c>
    </row>
    <row r="29" spans="1:34" x14ac:dyDescent="0.2">
      <c r="A29" s="3" t="s">
        <v>1126</v>
      </c>
      <c r="B29" s="3">
        <v>1</v>
      </c>
      <c r="C29" s="3">
        <v>0.3548</v>
      </c>
      <c r="D29" s="3">
        <v>0.9</v>
      </c>
      <c r="E29">
        <f t="shared" si="0"/>
        <v>0.20000000000000007</v>
      </c>
      <c r="F29" t="s">
        <v>1104</v>
      </c>
      <c r="G29" s="4" t="s">
        <v>72</v>
      </c>
      <c r="H29" s="4" t="s">
        <v>430</v>
      </c>
      <c r="I29" s="4" t="s">
        <v>1135</v>
      </c>
      <c r="J29" s="4" t="s">
        <v>662</v>
      </c>
      <c r="K29" s="4" t="s">
        <v>224</v>
      </c>
      <c r="L29" s="4" t="s">
        <v>65</v>
      </c>
      <c r="M29" s="4" t="s">
        <v>52</v>
      </c>
      <c r="N29" s="4" t="s">
        <v>56</v>
      </c>
      <c r="O29" s="4" t="s">
        <v>672</v>
      </c>
      <c r="P29" s="4" t="s">
        <v>48</v>
      </c>
      <c r="Q29" s="4" t="s">
        <v>723</v>
      </c>
      <c r="R29" s="4" t="s">
        <v>115</v>
      </c>
      <c r="S29" s="4" t="s">
        <v>633</v>
      </c>
      <c r="V29" t="s">
        <v>72</v>
      </c>
      <c r="W29" t="s">
        <v>430</v>
      </c>
      <c r="X29" t="s">
        <v>1135</v>
      </c>
      <c r="Y29" t="s">
        <v>662</v>
      </c>
      <c r="Z29" t="s">
        <v>224</v>
      </c>
      <c r="AA29" t="s">
        <v>65</v>
      </c>
      <c r="AB29" t="s">
        <v>52</v>
      </c>
      <c r="AC29" t="s">
        <v>56</v>
      </c>
      <c r="AD29" t="s">
        <v>672</v>
      </c>
      <c r="AE29" t="s">
        <v>48</v>
      </c>
      <c r="AF29" t="s">
        <v>723</v>
      </c>
      <c r="AG29" t="s">
        <v>115</v>
      </c>
      <c r="AH29" t="s">
        <v>633</v>
      </c>
    </row>
    <row r="30" spans="1:34" x14ac:dyDescent="0.2">
      <c r="A30" s="3" t="s">
        <v>1126</v>
      </c>
      <c r="B30" s="3">
        <v>1</v>
      </c>
      <c r="C30" s="3">
        <v>0.3548</v>
      </c>
      <c r="D30" s="3">
        <v>0.8</v>
      </c>
      <c r="E30">
        <f t="shared" si="0"/>
        <v>0.10000000000000009</v>
      </c>
      <c r="F30" t="s">
        <v>1104</v>
      </c>
      <c r="G30" s="4" t="s">
        <v>72</v>
      </c>
      <c r="H30" s="4" t="s">
        <v>1116</v>
      </c>
      <c r="I30" s="4" t="s">
        <v>1010</v>
      </c>
      <c r="J30" s="4" t="s">
        <v>1</v>
      </c>
      <c r="K30" s="4" t="s">
        <v>191</v>
      </c>
      <c r="L30" s="4" t="s">
        <v>969</v>
      </c>
      <c r="M30" s="4" t="s">
        <v>121</v>
      </c>
      <c r="N30" s="4" t="s">
        <v>90</v>
      </c>
      <c r="O30" s="4" t="s">
        <v>91</v>
      </c>
      <c r="P30" s="4" t="s">
        <v>57</v>
      </c>
      <c r="Q30" s="4" t="s">
        <v>424</v>
      </c>
      <c r="R30" s="4" t="s">
        <v>125</v>
      </c>
      <c r="S30" s="4"/>
      <c r="V30" t="s">
        <v>72</v>
      </c>
      <c r="W30" t="s">
        <v>1116</v>
      </c>
      <c r="X30" t="s">
        <v>1010</v>
      </c>
      <c r="Y30" t="s">
        <v>1</v>
      </c>
      <c r="Z30" t="s">
        <v>191</v>
      </c>
      <c r="AA30" t="s">
        <v>969</v>
      </c>
      <c r="AB30" t="s">
        <v>121</v>
      </c>
      <c r="AC30" t="s">
        <v>90</v>
      </c>
      <c r="AD30" t="s">
        <v>91</v>
      </c>
      <c r="AE30" t="s">
        <v>57</v>
      </c>
      <c r="AF30" t="s">
        <v>424</v>
      </c>
      <c r="AG30" t="s">
        <v>125</v>
      </c>
    </row>
    <row r="31" spans="1:34" x14ac:dyDescent="0.2">
      <c r="A31" s="3" t="s">
        <v>1126</v>
      </c>
      <c r="B31" s="3">
        <v>1</v>
      </c>
      <c r="C31" s="3">
        <v>0.3548</v>
      </c>
      <c r="D31" s="3">
        <v>0.7</v>
      </c>
      <c r="E31">
        <f t="shared" si="0"/>
        <v>0</v>
      </c>
      <c r="F31" t="s">
        <v>1104</v>
      </c>
      <c r="G31" s="4" t="s">
        <v>1136</v>
      </c>
      <c r="H31" s="4" t="s">
        <v>47</v>
      </c>
      <c r="I31" s="4" t="s">
        <v>1137</v>
      </c>
      <c r="J31" s="4" t="s">
        <v>131</v>
      </c>
      <c r="K31" s="4" t="s">
        <v>332</v>
      </c>
      <c r="L31" s="4" t="s">
        <v>83</v>
      </c>
      <c r="M31" s="4" t="s">
        <v>52</v>
      </c>
      <c r="N31" s="4" t="s">
        <v>176</v>
      </c>
      <c r="O31" s="4" t="s">
        <v>41</v>
      </c>
      <c r="P31" s="4" t="s">
        <v>48</v>
      </c>
      <c r="Q31" s="4" t="s">
        <v>376</v>
      </c>
      <c r="R31" s="4" t="s">
        <v>892</v>
      </c>
      <c r="S31" s="4"/>
      <c r="V31" t="s">
        <v>1136</v>
      </c>
      <c r="W31" t="s">
        <v>47</v>
      </c>
      <c r="X31" t="s">
        <v>1137</v>
      </c>
      <c r="Y31" t="s">
        <v>131</v>
      </c>
      <c r="Z31" t="s">
        <v>332</v>
      </c>
      <c r="AA31" t="s">
        <v>83</v>
      </c>
      <c r="AB31" t="s">
        <v>52</v>
      </c>
      <c r="AC31" t="s">
        <v>176</v>
      </c>
      <c r="AD31" t="s">
        <v>41</v>
      </c>
      <c r="AE31" t="s">
        <v>48</v>
      </c>
      <c r="AF31" t="s">
        <v>376</v>
      </c>
      <c r="AG31" t="s">
        <v>892</v>
      </c>
    </row>
    <row r="32" spans="1:34" x14ac:dyDescent="0.2">
      <c r="A32" s="3" t="s">
        <v>1126</v>
      </c>
      <c r="B32" s="3">
        <v>1</v>
      </c>
      <c r="C32" s="3">
        <v>0.3548</v>
      </c>
      <c r="D32" s="3">
        <v>0.6</v>
      </c>
      <c r="E32">
        <f t="shared" si="0"/>
        <v>-9.9999999999999978E-2</v>
      </c>
      <c r="F32" t="s">
        <v>1104</v>
      </c>
      <c r="G32" s="4" t="s">
        <v>210</v>
      </c>
      <c r="H32" s="4" t="s">
        <v>1138</v>
      </c>
      <c r="I32" s="4" t="s">
        <v>1139</v>
      </c>
      <c r="J32" s="4" t="s">
        <v>101</v>
      </c>
      <c r="K32" s="4" t="s">
        <v>193</v>
      </c>
      <c r="L32" s="4" t="s">
        <v>1037</v>
      </c>
      <c r="M32" s="4" t="s">
        <v>908</v>
      </c>
      <c r="N32" s="4" t="s">
        <v>52</v>
      </c>
      <c r="O32" s="4" t="s">
        <v>48</v>
      </c>
      <c r="P32" s="4" t="s">
        <v>909</v>
      </c>
      <c r="Q32" s="4" t="s">
        <v>306</v>
      </c>
      <c r="R32" s="4"/>
      <c r="S32" s="4"/>
      <c r="V32" t="s">
        <v>210</v>
      </c>
      <c r="W32" t="s">
        <v>1138</v>
      </c>
      <c r="X32" t="s">
        <v>1139</v>
      </c>
      <c r="Y32" t="s">
        <v>101</v>
      </c>
      <c r="Z32" t="s">
        <v>193</v>
      </c>
      <c r="AA32" t="s">
        <v>1037</v>
      </c>
      <c r="AB32" t="s">
        <v>908</v>
      </c>
      <c r="AC32" t="s">
        <v>52</v>
      </c>
      <c r="AD32" t="s">
        <v>48</v>
      </c>
      <c r="AE32" t="s">
        <v>909</v>
      </c>
      <c r="AF32" t="s">
        <v>306</v>
      </c>
    </row>
    <row r="33" spans="1:35" x14ac:dyDescent="0.2">
      <c r="A33" s="3" t="s">
        <v>1126</v>
      </c>
      <c r="B33" s="3">
        <v>1</v>
      </c>
      <c r="C33" s="3">
        <v>0.3548</v>
      </c>
      <c r="D33" s="3">
        <v>0.5</v>
      </c>
      <c r="E33">
        <f t="shared" si="0"/>
        <v>-0.19999999999999996</v>
      </c>
      <c r="F33" t="s">
        <v>1104</v>
      </c>
      <c r="G33" s="4" t="s">
        <v>182</v>
      </c>
      <c r="H33" s="4" t="s">
        <v>663</v>
      </c>
      <c r="I33" s="4" t="s">
        <v>662</v>
      </c>
      <c r="J33" s="4" t="s">
        <v>109</v>
      </c>
      <c r="K33" s="4" t="s">
        <v>67</v>
      </c>
      <c r="L33" s="4" t="s">
        <v>48</v>
      </c>
      <c r="M33" s="4" t="s">
        <v>1140</v>
      </c>
      <c r="N33" s="4" t="s">
        <v>586</v>
      </c>
      <c r="O33" s="4" t="s">
        <v>48</v>
      </c>
      <c r="P33" s="4" t="s">
        <v>1141</v>
      </c>
      <c r="Q33" s="4" t="s">
        <v>41</v>
      </c>
      <c r="R33" s="4" t="s">
        <v>48</v>
      </c>
      <c r="S33" s="4" t="s">
        <v>1142</v>
      </c>
      <c r="V33" t="s">
        <v>182</v>
      </c>
      <c r="W33" t="s">
        <v>663</v>
      </c>
      <c r="X33" t="s">
        <v>662</v>
      </c>
      <c r="Z33" t="s">
        <v>67</v>
      </c>
      <c r="AA33" t="s">
        <v>48</v>
      </c>
      <c r="AB33" t="s">
        <v>1140</v>
      </c>
      <c r="AD33" t="s">
        <v>48</v>
      </c>
      <c r="AE33" t="s">
        <v>1141</v>
      </c>
      <c r="AF33" t="s">
        <v>41</v>
      </c>
      <c r="AG33" t="s">
        <v>48</v>
      </c>
    </row>
    <row r="34" spans="1:35" x14ac:dyDescent="0.2">
      <c r="A34" s="3" t="s">
        <v>1126</v>
      </c>
      <c r="B34" s="3">
        <v>1</v>
      </c>
      <c r="C34" s="3">
        <v>0.3548</v>
      </c>
      <c r="D34" s="3">
        <v>0.4</v>
      </c>
      <c r="E34">
        <f t="shared" si="0"/>
        <v>-0.29999999999999993</v>
      </c>
      <c r="F34" t="s">
        <v>1104</v>
      </c>
      <c r="G34" s="4" t="s">
        <v>926</v>
      </c>
      <c r="H34" s="4" t="s">
        <v>398</v>
      </c>
      <c r="I34" s="4" t="s">
        <v>935</v>
      </c>
      <c r="J34" s="4" t="s">
        <v>193</v>
      </c>
      <c r="K34" s="4" t="s">
        <v>48</v>
      </c>
      <c r="L34" s="4" t="s">
        <v>895</v>
      </c>
      <c r="M34" s="4" t="s">
        <v>58</v>
      </c>
      <c r="N34" s="4" t="s">
        <v>48</v>
      </c>
      <c r="O34" s="4" t="s">
        <v>527</v>
      </c>
      <c r="P34" s="4" t="s">
        <v>260</v>
      </c>
      <c r="Q34" s="4" t="s">
        <v>48</v>
      </c>
      <c r="R34" s="4" t="s">
        <v>941</v>
      </c>
      <c r="S34" s="4"/>
      <c r="Y34" t="s">
        <v>193</v>
      </c>
      <c r="Z34" t="s">
        <v>48</v>
      </c>
    </row>
    <row r="35" spans="1:35" x14ac:dyDescent="0.2">
      <c r="A35" s="3" t="s">
        <v>1126</v>
      </c>
      <c r="B35" s="3">
        <v>1</v>
      </c>
      <c r="C35" s="3">
        <v>0.3548</v>
      </c>
      <c r="D35" s="3">
        <v>0.3</v>
      </c>
      <c r="E35">
        <f t="shared" si="0"/>
        <v>-0.39999999999999997</v>
      </c>
      <c r="F35" t="s">
        <v>1104</v>
      </c>
      <c r="G35" s="4" t="s">
        <v>926</v>
      </c>
      <c r="H35" s="4" t="s">
        <v>303</v>
      </c>
      <c r="I35" s="4" t="s">
        <v>387</v>
      </c>
      <c r="J35" s="4" t="s">
        <v>101</v>
      </c>
      <c r="K35" s="4" t="s">
        <v>193</v>
      </c>
      <c r="L35" s="4" t="s">
        <v>52</v>
      </c>
      <c r="M35" s="4" t="s">
        <v>355</v>
      </c>
      <c r="N35" s="4" t="s">
        <v>48</v>
      </c>
      <c r="O35" s="4" t="s">
        <v>1022</v>
      </c>
      <c r="P35" s="4" t="s">
        <v>42</v>
      </c>
      <c r="Q35" s="4" t="s">
        <v>463</v>
      </c>
      <c r="R35" s="4"/>
      <c r="S35" s="4"/>
      <c r="Z35" t="s">
        <v>193</v>
      </c>
    </row>
    <row r="36" spans="1:35" x14ac:dyDescent="0.2">
      <c r="A36" s="3" t="s">
        <v>1126</v>
      </c>
      <c r="B36" s="3">
        <v>1</v>
      </c>
      <c r="C36" s="3">
        <v>0.3548</v>
      </c>
      <c r="D36" s="3">
        <v>0.2</v>
      </c>
      <c r="E36">
        <f t="shared" si="0"/>
        <v>-0.49999999999999994</v>
      </c>
      <c r="F36" t="s">
        <v>1104</v>
      </c>
      <c r="G36" s="4" t="s">
        <v>269</v>
      </c>
      <c r="H36" s="4" t="s">
        <v>576</v>
      </c>
      <c r="I36" s="4" t="s">
        <v>207</v>
      </c>
      <c r="J36" s="4" t="s">
        <v>1</v>
      </c>
      <c r="K36" s="4" t="s">
        <v>395</v>
      </c>
      <c r="L36" s="4" t="s">
        <v>140</v>
      </c>
      <c r="M36" s="4" t="s">
        <v>85</v>
      </c>
      <c r="N36" s="4" t="s">
        <v>979</v>
      </c>
      <c r="O36" s="4" t="s">
        <v>669</v>
      </c>
      <c r="P36" s="4" t="s">
        <v>409</v>
      </c>
      <c r="Q36" s="4" t="s">
        <v>744</v>
      </c>
      <c r="R36" s="4"/>
      <c r="S36" s="4"/>
    </row>
    <row r="37" spans="1:35" x14ac:dyDescent="0.2">
      <c r="A37" s="3" t="s">
        <v>1126</v>
      </c>
      <c r="B37" s="3">
        <v>1</v>
      </c>
      <c r="C37" s="3">
        <v>0.3548</v>
      </c>
      <c r="D37" s="3">
        <v>0.1</v>
      </c>
      <c r="E37">
        <f t="shared" si="0"/>
        <v>-0.6</v>
      </c>
      <c r="F37" t="s">
        <v>1104</v>
      </c>
      <c r="G37" s="4" t="s">
        <v>318</v>
      </c>
      <c r="H37" s="4" t="s">
        <v>910</v>
      </c>
      <c r="I37" s="4" t="s">
        <v>460</v>
      </c>
      <c r="J37" s="4" t="s">
        <v>67</v>
      </c>
      <c r="K37" s="4" t="s">
        <v>101</v>
      </c>
      <c r="L37" s="4" t="s">
        <v>193</v>
      </c>
      <c r="M37" s="4" t="s">
        <v>137</v>
      </c>
      <c r="N37" s="4" t="s">
        <v>504</v>
      </c>
      <c r="O37" s="4" t="s">
        <v>733</v>
      </c>
      <c r="P37" s="4" t="s">
        <v>42</v>
      </c>
      <c r="Q37" s="4" t="s">
        <v>750</v>
      </c>
      <c r="R37" s="4"/>
      <c r="S37" s="4"/>
    </row>
    <row r="38" spans="1:35" x14ac:dyDescent="0.2">
      <c r="A38" s="3" t="s">
        <v>1126</v>
      </c>
      <c r="B38" s="3">
        <v>1</v>
      </c>
      <c r="C38" s="3">
        <v>0.3548</v>
      </c>
      <c r="D38" s="3">
        <v>0</v>
      </c>
      <c r="E38">
        <f t="shared" si="0"/>
        <v>-0.7</v>
      </c>
      <c r="F38" t="s">
        <v>1104</v>
      </c>
      <c r="G38" s="4" t="s">
        <v>61</v>
      </c>
      <c r="H38" s="4" t="s">
        <v>114</v>
      </c>
      <c r="I38" s="4" t="s">
        <v>121</v>
      </c>
      <c r="J38" s="4" t="s">
        <v>893</v>
      </c>
      <c r="K38" s="4" t="s">
        <v>246</v>
      </c>
      <c r="L38" s="4" t="s">
        <v>143</v>
      </c>
      <c r="M38" s="4" t="s">
        <v>193</v>
      </c>
      <c r="N38" s="4" t="s">
        <v>332</v>
      </c>
      <c r="O38" s="4" t="s">
        <v>894</v>
      </c>
      <c r="P38" s="4" t="s">
        <v>52</v>
      </c>
      <c r="Q38" s="4" t="s">
        <v>48</v>
      </c>
      <c r="R38" s="4" t="s">
        <v>284</v>
      </c>
      <c r="S38" s="4"/>
    </row>
    <row r="39" spans="1:35" x14ac:dyDescent="0.2">
      <c r="A39" s="3" t="s">
        <v>1126</v>
      </c>
      <c r="B39" s="3">
        <v>1</v>
      </c>
      <c r="C39" s="3">
        <v>0.3548</v>
      </c>
      <c r="D39" s="3">
        <v>-0.1</v>
      </c>
      <c r="E39">
        <f t="shared" si="0"/>
        <v>-0.79999999999999993</v>
      </c>
      <c r="F39" t="s">
        <v>1104</v>
      </c>
      <c r="G39" s="4" t="s">
        <v>72</v>
      </c>
      <c r="H39" s="4" t="s">
        <v>955</v>
      </c>
      <c r="I39" s="4" t="s">
        <v>662</v>
      </c>
      <c r="J39" s="4" t="s">
        <v>101</v>
      </c>
      <c r="K39" s="4" t="s">
        <v>1</v>
      </c>
      <c r="L39" s="4" t="s">
        <v>519</v>
      </c>
      <c r="M39" s="4" t="s">
        <v>711</v>
      </c>
      <c r="N39" s="4" t="s">
        <v>177</v>
      </c>
      <c r="O39" s="4" t="s">
        <v>1</v>
      </c>
      <c r="P39" s="4" t="s">
        <v>1143</v>
      </c>
      <c r="Q39" s="4" t="s">
        <v>450</v>
      </c>
      <c r="R39" s="4" t="s">
        <v>193</v>
      </c>
      <c r="S39" s="4" t="s">
        <v>276</v>
      </c>
    </row>
    <row r="40" spans="1:35" x14ac:dyDescent="0.2">
      <c r="A40" s="3" t="s">
        <v>1126</v>
      </c>
      <c r="B40" s="3">
        <v>1</v>
      </c>
      <c r="C40" s="3">
        <v>0.3548</v>
      </c>
      <c r="D40" s="3">
        <v>-0.2</v>
      </c>
      <c r="E40">
        <f t="shared" si="0"/>
        <v>-0.89999999999999991</v>
      </c>
      <c r="F40" t="s">
        <v>1104</v>
      </c>
      <c r="G40" s="4" t="s">
        <v>318</v>
      </c>
      <c r="H40" s="4" t="s">
        <v>949</v>
      </c>
      <c r="I40" s="4" t="s">
        <v>976</v>
      </c>
      <c r="J40" s="4" t="s">
        <v>67</v>
      </c>
      <c r="K40" s="4" t="s">
        <v>48</v>
      </c>
      <c r="L40" s="4" t="s">
        <v>950</v>
      </c>
      <c r="M40" s="4" t="s">
        <v>896</v>
      </c>
      <c r="N40" s="4" t="s">
        <v>48</v>
      </c>
      <c r="O40" s="4" t="s">
        <v>1144</v>
      </c>
      <c r="P40" s="4" t="s">
        <v>41</v>
      </c>
      <c r="Q40" s="4" t="s">
        <v>48</v>
      </c>
      <c r="R40" s="4" t="s">
        <v>1145</v>
      </c>
      <c r="S40" s="4"/>
    </row>
    <row r="41" spans="1:35" x14ac:dyDescent="0.2">
      <c r="A41" s="3" t="s">
        <v>1126</v>
      </c>
      <c r="B41" s="3">
        <v>1</v>
      </c>
      <c r="C41" s="3">
        <v>0.3548</v>
      </c>
      <c r="D41" s="3">
        <v>-0.3</v>
      </c>
      <c r="E41">
        <f t="shared" si="0"/>
        <v>-1</v>
      </c>
      <c r="F41" t="s">
        <v>1104</v>
      </c>
      <c r="G41" s="4" t="s">
        <v>72</v>
      </c>
      <c r="H41" s="4" t="s">
        <v>882</v>
      </c>
      <c r="I41" s="4" t="s">
        <v>460</v>
      </c>
      <c r="J41" s="4" t="s">
        <v>67</v>
      </c>
      <c r="K41" s="4" t="s">
        <v>465</v>
      </c>
      <c r="L41" s="4" t="s">
        <v>918</v>
      </c>
      <c r="M41" s="4" t="s">
        <v>298</v>
      </c>
      <c r="N41" s="4" t="s">
        <v>48</v>
      </c>
      <c r="O41" s="4" t="s">
        <v>1146</v>
      </c>
      <c r="P41" s="4" t="s">
        <v>672</v>
      </c>
      <c r="Q41" s="4" t="s">
        <v>48</v>
      </c>
      <c r="R41" s="4" t="s">
        <v>1014</v>
      </c>
      <c r="S41" s="4"/>
    </row>
    <row r="42" spans="1:35" x14ac:dyDescent="0.2">
      <c r="A42" t="s">
        <v>1147</v>
      </c>
      <c r="B42">
        <v>0.25</v>
      </c>
      <c r="C42">
        <v>1</v>
      </c>
      <c r="D42">
        <v>1.6</v>
      </c>
      <c r="E42">
        <f t="shared" si="0"/>
        <v>0.90000000000000013</v>
      </c>
      <c r="F42" t="s">
        <v>1104</v>
      </c>
      <c r="G42" s="4" t="s">
        <v>72</v>
      </c>
      <c r="H42" s="4" t="s">
        <v>1148</v>
      </c>
      <c r="I42" s="4" t="s">
        <v>460</v>
      </c>
      <c r="J42" s="4" t="s">
        <v>465</v>
      </c>
      <c r="K42" s="4" t="s">
        <v>510</v>
      </c>
      <c r="L42" s="4" t="s">
        <v>58</v>
      </c>
      <c r="M42" s="4" t="s">
        <v>48</v>
      </c>
      <c r="N42" s="4" t="s">
        <v>728</v>
      </c>
      <c r="O42" s="4" t="s">
        <v>260</v>
      </c>
      <c r="P42" s="4" t="s">
        <v>48</v>
      </c>
      <c r="Q42" s="4" t="s">
        <v>952</v>
      </c>
      <c r="R42" s="4"/>
      <c r="S42" s="4"/>
      <c r="T42" s="4"/>
      <c r="V42" t="s">
        <v>72</v>
      </c>
      <c r="W42" t="s">
        <v>1148</v>
      </c>
      <c r="X42" t="s">
        <v>460</v>
      </c>
      <c r="Y42" t="s">
        <v>465</v>
      </c>
      <c r="Z42" t="s">
        <v>510</v>
      </c>
      <c r="AA42" t="s">
        <v>58</v>
      </c>
      <c r="AB42" t="s">
        <v>48</v>
      </c>
      <c r="AC42" t="s">
        <v>728</v>
      </c>
      <c r="AD42" t="s">
        <v>260</v>
      </c>
      <c r="AE42" t="s">
        <v>48</v>
      </c>
      <c r="AF42" t="s">
        <v>952</v>
      </c>
    </row>
    <row r="43" spans="1:35" x14ac:dyDescent="0.2">
      <c r="A43" t="s">
        <v>1147</v>
      </c>
      <c r="B43">
        <v>0.25</v>
      </c>
      <c r="C43">
        <v>1</v>
      </c>
      <c r="D43">
        <v>1.5</v>
      </c>
      <c r="E43">
        <f t="shared" si="0"/>
        <v>0.8</v>
      </c>
      <c r="F43" t="s">
        <v>1104</v>
      </c>
      <c r="G43" s="4" t="s">
        <v>72</v>
      </c>
      <c r="H43" s="4" t="s">
        <v>40</v>
      </c>
      <c r="I43" s="4" t="s">
        <v>387</v>
      </c>
      <c r="J43" s="4" t="s">
        <v>250</v>
      </c>
      <c r="K43" s="4" t="s">
        <v>465</v>
      </c>
      <c r="L43" s="4" t="s">
        <v>918</v>
      </c>
      <c r="M43" s="4" t="s">
        <v>298</v>
      </c>
      <c r="N43" s="4" t="s">
        <v>48</v>
      </c>
      <c r="O43" s="4" t="s">
        <v>998</v>
      </c>
      <c r="P43" s="4" t="s">
        <v>672</v>
      </c>
      <c r="Q43" s="4" t="s">
        <v>48</v>
      </c>
      <c r="R43" s="4" t="s">
        <v>765</v>
      </c>
      <c r="S43" s="4"/>
      <c r="T43" s="4"/>
      <c r="V43" t="s">
        <v>72</v>
      </c>
      <c r="W43" t="s">
        <v>40</v>
      </c>
      <c r="X43" t="s">
        <v>387</v>
      </c>
      <c r="Y43" t="s">
        <v>250</v>
      </c>
      <c r="Z43" t="s">
        <v>465</v>
      </c>
      <c r="AA43" t="s">
        <v>918</v>
      </c>
      <c r="AB43" t="s">
        <v>298</v>
      </c>
      <c r="AC43" t="s">
        <v>48</v>
      </c>
      <c r="AD43" t="s">
        <v>998</v>
      </c>
      <c r="AE43" t="s">
        <v>672</v>
      </c>
      <c r="AF43" t="s">
        <v>48</v>
      </c>
      <c r="AG43" t="s">
        <v>765</v>
      </c>
    </row>
    <row r="44" spans="1:35" x14ac:dyDescent="0.2">
      <c r="A44" t="s">
        <v>1147</v>
      </c>
      <c r="B44">
        <v>0.25</v>
      </c>
      <c r="C44">
        <v>1</v>
      </c>
      <c r="D44">
        <v>1.4</v>
      </c>
      <c r="E44">
        <f t="shared" si="0"/>
        <v>0.7</v>
      </c>
      <c r="F44" t="s">
        <v>1104</v>
      </c>
      <c r="G44" s="4" t="s">
        <v>72</v>
      </c>
      <c r="H44" s="4" t="s">
        <v>910</v>
      </c>
      <c r="I44" s="4" t="s">
        <v>460</v>
      </c>
      <c r="J44" s="4" t="s">
        <v>67</v>
      </c>
      <c r="K44" s="4" t="s">
        <v>350</v>
      </c>
      <c r="L44" s="4" t="s">
        <v>121</v>
      </c>
      <c r="M44" s="4" t="s">
        <v>101</v>
      </c>
      <c r="N44" s="4" t="s">
        <v>504</v>
      </c>
      <c r="O44" s="4" t="s">
        <v>52</v>
      </c>
      <c r="P44" s="4" t="s">
        <v>268</v>
      </c>
      <c r="Q44" s="4" t="s">
        <v>52</v>
      </c>
      <c r="R44" s="4" t="s">
        <v>48</v>
      </c>
      <c r="S44" s="4" t="s">
        <v>920</v>
      </c>
      <c r="T44" s="4" t="s">
        <v>921</v>
      </c>
      <c r="V44" t="s">
        <v>72</v>
      </c>
      <c r="W44" t="s">
        <v>910</v>
      </c>
      <c r="X44" t="s">
        <v>460</v>
      </c>
      <c r="Y44" t="s">
        <v>67</v>
      </c>
      <c r="Z44" t="s">
        <v>350</v>
      </c>
      <c r="AA44" t="s">
        <v>121</v>
      </c>
      <c r="AB44" t="s">
        <v>101</v>
      </c>
      <c r="AC44" t="s">
        <v>504</v>
      </c>
      <c r="AD44" t="s">
        <v>52</v>
      </c>
      <c r="AE44" t="s">
        <v>268</v>
      </c>
      <c r="AF44" t="s">
        <v>52</v>
      </c>
      <c r="AG44" t="s">
        <v>48</v>
      </c>
      <c r="AH44" t="s">
        <v>920</v>
      </c>
      <c r="AI44" t="s">
        <v>921</v>
      </c>
    </row>
    <row r="45" spans="1:35" x14ac:dyDescent="0.2">
      <c r="A45" t="s">
        <v>1147</v>
      </c>
      <c r="B45">
        <v>0.25</v>
      </c>
      <c r="C45">
        <v>1</v>
      </c>
      <c r="D45">
        <v>1.3</v>
      </c>
      <c r="E45">
        <f t="shared" si="0"/>
        <v>0.60000000000000009</v>
      </c>
      <c r="F45" t="s">
        <v>1104</v>
      </c>
      <c r="G45" s="4" t="s">
        <v>72</v>
      </c>
      <c r="H45" s="4" t="s">
        <v>1034</v>
      </c>
      <c r="I45" s="4" t="s">
        <v>976</v>
      </c>
      <c r="J45" s="4" t="s">
        <v>465</v>
      </c>
      <c r="K45" s="4" t="s">
        <v>1065</v>
      </c>
      <c r="L45" s="4" t="s">
        <v>298</v>
      </c>
      <c r="M45" s="4" t="s">
        <v>48</v>
      </c>
      <c r="N45" s="4" t="s">
        <v>1001</v>
      </c>
      <c r="O45" s="4" t="s">
        <v>898</v>
      </c>
      <c r="P45" s="4"/>
      <c r="Q45" s="4"/>
      <c r="R45" s="4"/>
      <c r="S45" s="4"/>
      <c r="T45" s="4"/>
      <c r="V45" t="s">
        <v>72</v>
      </c>
      <c r="W45" t="s">
        <v>1034</v>
      </c>
      <c r="X45" t="s">
        <v>976</v>
      </c>
      <c r="Y45" t="s">
        <v>465</v>
      </c>
      <c r="Z45" t="s">
        <v>1065</v>
      </c>
      <c r="AA45" t="s">
        <v>298</v>
      </c>
      <c r="AB45" t="s">
        <v>48</v>
      </c>
      <c r="AC45" t="s">
        <v>1001</v>
      </c>
      <c r="AD45" t="s">
        <v>898</v>
      </c>
    </row>
    <row r="46" spans="1:35" x14ac:dyDescent="0.2">
      <c r="A46" t="s">
        <v>1147</v>
      </c>
      <c r="B46">
        <v>0.25</v>
      </c>
      <c r="C46">
        <v>1</v>
      </c>
      <c r="D46">
        <v>1.2</v>
      </c>
      <c r="E46">
        <f t="shared" si="0"/>
        <v>0.5</v>
      </c>
      <c r="F46" t="s">
        <v>1104</v>
      </c>
      <c r="G46" s="4" t="s">
        <v>274</v>
      </c>
      <c r="H46" s="4" t="s">
        <v>75</v>
      </c>
      <c r="I46" s="4" t="s">
        <v>992</v>
      </c>
      <c r="J46" s="4" t="s">
        <v>628</v>
      </c>
      <c r="K46" s="4" t="s">
        <v>629</v>
      </c>
      <c r="L46" s="4" t="s">
        <v>630</v>
      </c>
      <c r="M46" s="4" t="s">
        <v>48</v>
      </c>
      <c r="N46" s="4" t="s">
        <v>53</v>
      </c>
      <c r="O46" s="4" t="s">
        <v>52</v>
      </c>
      <c r="P46" s="4" t="s">
        <v>680</v>
      </c>
      <c r="Q46" s="4" t="s">
        <v>148</v>
      </c>
      <c r="R46" s="4" t="s">
        <v>256</v>
      </c>
      <c r="S46" s="4"/>
      <c r="T46" s="4"/>
      <c r="V46" t="s">
        <v>274</v>
      </c>
      <c r="W46" t="s">
        <v>75</v>
      </c>
      <c r="X46" t="s">
        <v>992</v>
      </c>
      <c r="Y46" t="s">
        <v>628</v>
      </c>
      <c r="Z46" t="s">
        <v>629</v>
      </c>
      <c r="AA46" t="s">
        <v>630</v>
      </c>
      <c r="AB46" t="s">
        <v>48</v>
      </c>
      <c r="AC46" t="s">
        <v>53</v>
      </c>
      <c r="AD46" t="s">
        <v>52</v>
      </c>
      <c r="AE46" t="s">
        <v>680</v>
      </c>
      <c r="AF46" t="s">
        <v>148</v>
      </c>
      <c r="AG46" t="s">
        <v>256</v>
      </c>
    </row>
    <row r="47" spans="1:35" x14ac:dyDescent="0.2">
      <c r="A47" t="s">
        <v>1147</v>
      </c>
      <c r="B47">
        <v>0.25</v>
      </c>
      <c r="C47">
        <v>1</v>
      </c>
      <c r="D47">
        <v>1.1000000000000001</v>
      </c>
      <c r="E47">
        <f t="shared" si="0"/>
        <v>0.40000000000000013</v>
      </c>
      <c r="F47" t="s">
        <v>1104</v>
      </c>
      <c r="G47" s="4" t="s">
        <v>943</v>
      </c>
      <c r="H47" s="4" t="s">
        <v>626</v>
      </c>
      <c r="I47" s="4" t="s">
        <v>1149</v>
      </c>
      <c r="J47" s="4" t="s">
        <v>101</v>
      </c>
      <c r="K47" s="4" t="s">
        <v>332</v>
      </c>
      <c r="L47" s="4" t="s">
        <v>83</v>
      </c>
      <c r="M47" s="4" t="s">
        <v>52</v>
      </c>
      <c r="N47" s="4" t="s">
        <v>1150</v>
      </c>
      <c r="O47" s="4" t="s">
        <v>41</v>
      </c>
      <c r="P47" s="4" t="s">
        <v>48</v>
      </c>
      <c r="Q47" s="4" t="s">
        <v>512</v>
      </c>
      <c r="R47" s="4" t="s">
        <v>306</v>
      </c>
      <c r="S47" s="4"/>
      <c r="T47" s="4"/>
      <c r="V47" t="s">
        <v>943</v>
      </c>
      <c r="W47" t="s">
        <v>626</v>
      </c>
      <c r="X47" t="s">
        <v>1149</v>
      </c>
      <c r="Y47" t="s">
        <v>101</v>
      </c>
      <c r="Z47" t="s">
        <v>332</v>
      </c>
      <c r="AA47" t="s">
        <v>83</v>
      </c>
      <c r="AB47" t="s">
        <v>52</v>
      </c>
      <c r="AC47" t="s">
        <v>1150</v>
      </c>
      <c r="AD47" t="s">
        <v>41</v>
      </c>
      <c r="AE47" t="s">
        <v>48</v>
      </c>
      <c r="AF47" t="s">
        <v>512</v>
      </c>
      <c r="AG47" t="s">
        <v>306</v>
      </c>
    </row>
    <row r="48" spans="1:35" x14ac:dyDescent="0.2">
      <c r="A48" t="s">
        <v>1147</v>
      </c>
      <c r="B48">
        <v>0.25</v>
      </c>
      <c r="C48">
        <v>1</v>
      </c>
      <c r="D48">
        <v>0.999999999999999</v>
      </c>
      <c r="E48">
        <f t="shared" si="0"/>
        <v>0.29999999999999905</v>
      </c>
      <c r="F48" t="s">
        <v>1104</v>
      </c>
      <c r="G48" s="4" t="s">
        <v>50</v>
      </c>
      <c r="H48" s="4" t="s">
        <v>709</v>
      </c>
      <c r="I48" s="4" t="s">
        <v>67</v>
      </c>
      <c r="J48" s="4" t="s">
        <v>85</v>
      </c>
      <c r="K48" s="4" t="s">
        <v>1015</v>
      </c>
      <c r="L48" s="4" t="s">
        <v>200</v>
      </c>
      <c r="M48" s="4" t="s">
        <v>1151</v>
      </c>
      <c r="N48" s="4" t="s">
        <v>48</v>
      </c>
      <c r="O48" s="4" t="s">
        <v>283</v>
      </c>
      <c r="P48" s="4" t="s">
        <v>41</v>
      </c>
      <c r="Q48" s="4" t="s">
        <v>48</v>
      </c>
      <c r="R48" s="4" t="s">
        <v>463</v>
      </c>
      <c r="S48" s="4"/>
      <c r="T48" s="4"/>
      <c r="V48" t="s">
        <v>50</v>
      </c>
      <c r="W48" t="s">
        <v>709</v>
      </c>
      <c r="X48" t="s">
        <v>67</v>
      </c>
      <c r="Y48" t="s">
        <v>85</v>
      </c>
      <c r="Z48" t="s">
        <v>1015</v>
      </c>
      <c r="AA48" t="s">
        <v>200</v>
      </c>
      <c r="AB48" t="s">
        <v>1151</v>
      </c>
      <c r="AC48" t="s">
        <v>48</v>
      </c>
      <c r="AD48" t="s">
        <v>283</v>
      </c>
      <c r="AE48" t="s">
        <v>41</v>
      </c>
      <c r="AF48" t="s">
        <v>48</v>
      </c>
      <c r="AG48" t="s">
        <v>463</v>
      </c>
    </row>
    <row r="49" spans="1:33" x14ac:dyDescent="0.2">
      <c r="A49" t="s">
        <v>1147</v>
      </c>
      <c r="B49">
        <v>0.25</v>
      </c>
      <c r="C49">
        <v>1</v>
      </c>
      <c r="D49">
        <v>0.89999999999999902</v>
      </c>
      <c r="E49">
        <f t="shared" si="0"/>
        <v>0.19999999999999907</v>
      </c>
      <c r="F49" t="s">
        <v>1104</v>
      </c>
      <c r="G49" s="4" t="s">
        <v>318</v>
      </c>
      <c r="H49" s="4" t="s">
        <v>1047</v>
      </c>
      <c r="I49" s="4" t="s">
        <v>119</v>
      </c>
      <c r="J49" s="4" t="s">
        <v>1</v>
      </c>
      <c r="K49" s="4" t="s">
        <v>1152</v>
      </c>
      <c r="L49" s="4" t="s">
        <v>121</v>
      </c>
      <c r="M49" s="4" t="s">
        <v>572</v>
      </c>
      <c r="N49" s="4" t="s">
        <v>57</v>
      </c>
      <c r="O49" s="4" t="s">
        <v>1153</v>
      </c>
      <c r="P49" s="4" t="s">
        <v>1154</v>
      </c>
      <c r="Q49" s="4" t="s">
        <v>140</v>
      </c>
      <c r="R49" s="4" t="s">
        <v>108</v>
      </c>
      <c r="S49" s="4"/>
      <c r="T49" s="4"/>
      <c r="V49" t="s">
        <v>318</v>
      </c>
      <c r="W49" t="s">
        <v>1047</v>
      </c>
      <c r="X49" t="s">
        <v>119</v>
      </c>
      <c r="AA49" t="s">
        <v>121</v>
      </c>
      <c r="AB49" t="s">
        <v>572</v>
      </c>
      <c r="AC49" t="s">
        <v>57</v>
      </c>
      <c r="AF49" t="s">
        <v>140</v>
      </c>
      <c r="AG49" t="s">
        <v>108</v>
      </c>
    </row>
    <row r="50" spans="1:33" x14ac:dyDescent="0.2">
      <c r="A50" t="s">
        <v>1147</v>
      </c>
      <c r="B50">
        <v>0.25</v>
      </c>
      <c r="C50">
        <v>1</v>
      </c>
      <c r="D50">
        <v>0.79999999999999905</v>
      </c>
      <c r="E50">
        <f t="shared" si="0"/>
        <v>9.999999999999909E-2</v>
      </c>
      <c r="F50" t="s">
        <v>1104</v>
      </c>
      <c r="G50" s="4" t="s">
        <v>926</v>
      </c>
      <c r="H50" s="4" t="s">
        <v>303</v>
      </c>
      <c r="I50" s="4" t="s">
        <v>387</v>
      </c>
      <c r="J50" s="4" t="s">
        <v>224</v>
      </c>
      <c r="K50" s="4" t="s">
        <v>140</v>
      </c>
      <c r="L50" s="4" t="s">
        <v>1</v>
      </c>
      <c r="M50" s="4" t="s">
        <v>191</v>
      </c>
      <c r="N50" s="4" t="s">
        <v>341</v>
      </c>
      <c r="O50" s="4" t="s">
        <v>121</v>
      </c>
      <c r="P50" s="4" t="s">
        <v>342</v>
      </c>
      <c r="Q50" s="4" t="s">
        <v>47</v>
      </c>
      <c r="R50" s="4" t="s">
        <v>246</v>
      </c>
      <c r="S50" s="4"/>
      <c r="T50" s="4"/>
      <c r="V50" t="s">
        <v>926</v>
      </c>
      <c r="W50" t="s">
        <v>303</v>
      </c>
      <c r="X50" t="s">
        <v>387</v>
      </c>
      <c r="Z50" t="s">
        <v>140</v>
      </c>
      <c r="AF50" t="s">
        <v>47</v>
      </c>
    </row>
    <row r="51" spans="1:33" x14ac:dyDescent="0.2">
      <c r="A51" t="s">
        <v>1147</v>
      </c>
      <c r="B51">
        <v>0.25</v>
      </c>
      <c r="C51">
        <v>1</v>
      </c>
      <c r="D51">
        <v>0.69999999999999896</v>
      </c>
      <c r="E51">
        <v>0</v>
      </c>
      <c r="F51" t="s">
        <v>1104</v>
      </c>
      <c r="G51" s="4" t="s">
        <v>318</v>
      </c>
      <c r="H51" s="4" t="s">
        <v>398</v>
      </c>
      <c r="I51" s="4" t="s">
        <v>789</v>
      </c>
      <c r="J51" s="4" t="s">
        <v>48</v>
      </c>
      <c r="K51" s="4" t="s">
        <v>853</v>
      </c>
      <c r="L51" s="4" t="s">
        <v>52</v>
      </c>
      <c r="M51" s="4" t="s">
        <v>48</v>
      </c>
      <c r="N51" s="4" t="s">
        <v>1155</v>
      </c>
      <c r="O51" s="4" t="s">
        <v>489</v>
      </c>
      <c r="P51" s="4" t="s">
        <v>63</v>
      </c>
      <c r="Q51" s="4" t="s">
        <v>75</v>
      </c>
      <c r="R51" s="4" t="s">
        <v>769</v>
      </c>
      <c r="S51" s="4"/>
      <c r="T51" s="4"/>
      <c r="V51" t="s">
        <v>318</v>
      </c>
      <c r="W51" t="s">
        <v>398</v>
      </c>
      <c r="AA51" t="s">
        <v>52</v>
      </c>
      <c r="AD51" t="s">
        <v>489</v>
      </c>
    </row>
    <row r="52" spans="1:33" x14ac:dyDescent="0.2">
      <c r="A52" t="s">
        <v>1147</v>
      </c>
      <c r="B52">
        <v>0.25</v>
      </c>
      <c r="C52">
        <v>1</v>
      </c>
      <c r="D52">
        <v>0.6</v>
      </c>
      <c r="E52">
        <f t="shared" si="0"/>
        <v>-9.9999999999999978E-2</v>
      </c>
      <c r="F52" t="s">
        <v>1104</v>
      </c>
      <c r="G52" s="4" t="s">
        <v>72</v>
      </c>
      <c r="H52" s="4" t="s">
        <v>1156</v>
      </c>
      <c r="I52" s="4" t="s">
        <v>511</v>
      </c>
      <c r="J52" s="4" t="s">
        <v>1</v>
      </c>
      <c r="K52" s="4" t="s">
        <v>1041</v>
      </c>
      <c r="L52" s="4" t="s">
        <v>588</v>
      </c>
      <c r="M52" s="4" t="s">
        <v>47</v>
      </c>
      <c r="N52" s="4" t="s">
        <v>1</v>
      </c>
      <c r="O52" s="4" t="s">
        <v>285</v>
      </c>
      <c r="P52" s="4" t="s">
        <v>959</v>
      </c>
      <c r="Q52" s="4" t="s">
        <v>575</v>
      </c>
      <c r="R52" s="4" t="s">
        <v>260</v>
      </c>
      <c r="S52" s="4" t="s">
        <v>961</v>
      </c>
      <c r="T52" s="4" t="s">
        <v>1157</v>
      </c>
    </row>
    <row r="53" spans="1:33" x14ac:dyDescent="0.2">
      <c r="A53" t="s">
        <v>1147</v>
      </c>
      <c r="B53">
        <v>0.25</v>
      </c>
      <c r="C53">
        <v>1</v>
      </c>
      <c r="D53">
        <v>0.5</v>
      </c>
      <c r="E53">
        <f t="shared" si="0"/>
        <v>-0.19999999999999996</v>
      </c>
      <c r="F53" t="s">
        <v>1104</v>
      </c>
      <c r="G53" s="4" t="s">
        <v>72</v>
      </c>
      <c r="H53" s="4" t="s">
        <v>912</v>
      </c>
      <c r="I53" s="4" t="s">
        <v>387</v>
      </c>
      <c r="J53" s="4" t="s">
        <v>250</v>
      </c>
      <c r="K53" s="4" t="s">
        <v>465</v>
      </c>
      <c r="L53" s="4" t="s">
        <v>888</v>
      </c>
      <c r="M53" s="4" t="s">
        <v>76</v>
      </c>
      <c r="N53" s="4" t="s">
        <v>48</v>
      </c>
      <c r="O53" s="4" t="s">
        <v>254</v>
      </c>
      <c r="P53" s="4" t="s">
        <v>158</v>
      </c>
      <c r="Q53" s="4" t="s">
        <v>48</v>
      </c>
      <c r="R53" s="4" t="s">
        <v>941</v>
      </c>
      <c r="S53" s="4"/>
      <c r="T53" s="4"/>
    </row>
    <row r="54" spans="1:33" x14ac:dyDescent="0.2">
      <c r="A54" t="s">
        <v>1147</v>
      </c>
      <c r="B54">
        <v>0.25</v>
      </c>
      <c r="C54">
        <v>1</v>
      </c>
      <c r="D54">
        <v>0.4</v>
      </c>
      <c r="E54">
        <f t="shared" si="0"/>
        <v>-0.29999999999999993</v>
      </c>
      <c r="F54" t="s">
        <v>1104</v>
      </c>
      <c r="G54" s="4" t="s">
        <v>210</v>
      </c>
      <c r="H54" s="4" t="s">
        <v>1138</v>
      </c>
      <c r="I54" s="4" t="s">
        <v>1139</v>
      </c>
      <c r="J54" s="4" t="s">
        <v>101</v>
      </c>
      <c r="K54" s="4" t="s">
        <v>193</v>
      </c>
      <c r="L54" s="4" t="s">
        <v>137</v>
      </c>
      <c r="M54" s="4" t="s">
        <v>176</v>
      </c>
      <c r="N54" s="4" t="s">
        <v>41</v>
      </c>
      <c r="O54" s="4" t="s">
        <v>186</v>
      </c>
      <c r="P54" s="4" t="s">
        <v>554</v>
      </c>
      <c r="Q54" s="4" t="s">
        <v>892</v>
      </c>
      <c r="R54" s="4"/>
      <c r="S54" s="4"/>
      <c r="T54" s="4"/>
    </row>
    <row r="55" spans="1:33" x14ac:dyDescent="0.2">
      <c r="A55" t="s">
        <v>1147</v>
      </c>
      <c r="B55">
        <v>0.25</v>
      </c>
      <c r="C55">
        <v>1</v>
      </c>
      <c r="D55">
        <v>0.3</v>
      </c>
      <c r="E55">
        <f t="shared" si="0"/>
        <v>-0.39999999999999997</v>
      </c>
      <c r="F55" t="s">
        <v>1104</v>
      </c>
      <c r="G55" s="4" t="s">
        <v>222</v>
      </c>
      <c r="H55" s="4" t="s">
        <v>576</v>
      </c>
      <c r="I55" s="4" t="s">
        <v>83</v>
      </c>
      <c r="J55" s="4" t="s">
        <v>52</v>
      </c>
      <c r="K55" s="4" t="s">
        <v>1016</v>
      </c>
      <c r="L55" s="4" t="s">
        <v>147</v>
      </c>
      <c r="M55" s="4" t="s">
        <v>186</v>
      </c>
      <c r="N55" s="4" t="s">
        <v>356</v>
      </c>
      <c r="O55" s="4" t="s">
        <v>669</v>
      </c>
      <c r="P55" s="4" t="s">
        <v>409</v>
      </c>
      <c r="Q55" s="4" t="s">
        <v>744</v>
      </c>
      <c r="R55" s="4"/>
      <c r="S55" s="4"/>
      <c r="T55" s="4"/>
    </row>
    <row r="56" spans="1:33" x14ac:dyDescent="0.2">
      <c r="A56" t="s">
        <v>1147</v>
      </c>
      <c r="B56">
        <v>0.25</v>
      </c>
      <c r="C56">
        <v>1</v>
      </c>
      <c r="D56">
        <v>0.2</v>
      </c>
      <c r="E56">
        <f t="shared" si="0"/>
        <v>-0.49999999999999994</v>
      </c>
      <c r="F56" t="s">
        <v>1104</v>
      </c>
      <c r="G56" s="4" t="s">
        <v>274</v>
      </c>
      <c r="H56" s="4" t="s">
        <v>75</v>
      </c>
      <c r="I56" s="4" t="s">
        <v>1</v>
      </c>
      <c r="J56" s="4" t="s">
        <v>1024</v>
      </c>
      <c r="K56" s="4" t="s">
        <v>56</v>
      </c>
      <c r="L56" s="4" t="s">
        <v>1158</v>
      </c>
      <c r="M56" s="4" t="s">
        <v>680</v>
      </c>
      <c r="N56" s="4" t="s">
        <v>654</v>
      </c>
      <c r="O56" s="4" t="s">
        <v>103</v>
      </c>
      <c r="P56" s="4" t="s">
        <v>57</v>
      </c>
      <c r="Q56" s="4" t="s">
        <v>48</v>
      </c>
      <c r="R56" s="4" t="s">
        <v>887</v>
      </c>
      <c r="S56" s="4"/>
      <c r="T56" s="4"/>
    </row>
    <row r="57" spans="1:33" x14ac:dyDescent="0.2">
      <c r="A57" t="s">
        <v>1147</v>
      </c>
      <c r="B57">
        <v>0.25</v>
      </c>
      <c r="C57">
        <v>1</v>
      </c>
      <c r="D57">
        <v>0.1</v>
      </c>
      <c r="E57">
        <f t="shared" si="0"/>
        <v>-0.6</v>
      </c>
      <c r="F57" t="s">
        <v>1104</v>
      </c>
      <c r="G57" s="4" t="s">
        <v>796</v>
      </c>
      <c r="H57" s="4" t="s">
        <v>121</v>
      </c>
      <c r="I57" s="4" t="s">
        <v>797</v>
      </c>
      <c r="J57" s="4" t="s">
        <v>746</v>
      </c>
      <c r="K57" s="4" t="s">
        <v>101</v>
      </c>
      <c r="L57" s="4" t="s">
        <v>193</v>
      </c>
      <c r="M57" s="4" t="s">
        <v>44</v>
      </c>
      <c r="N57" s="4" t="s">
        <v>1159</v>
      </c>
      <c r="O57" s="4" t="s">
        <v>52</v>
      </c>
      <c r="P57" s="4" t="s">
        <v>48</v>
      </c>
      <c r="Q57" s="4" t="s">
        <v>1160</v>
      </c>
      <c r="R57" s="4"/>
      <c r="S57" s="4"/>
      <c r="T57" s="4"/>
    </row>
    <row r="58" spans="1:33" x14ac:dyDescent="0.2">
      <c r="A58" t="s">
        <v>1147</v>
      </c>
      <c r="B58">
        <v>0.25</v>
      </c>
      <c r="C58">
        <v>1</v>
      </c>
      <c r="D58">
        <v>0</v>
      </c>
      <c r="E58">
        <f t="shared" si="0"/>
        <v>-0.7</v>
      </c>
      <c r="F58" t="s">
        <v>1104</v>
      </c>
      <c r="G58" s="4" t="s">
        <v>988</v>
      </c>
      <c r="H58" s="4" t="s">
        <v>989</v>
      </c>
      <c r="I58" s="4" t="s">
        <v>101</v>
      </c>
      <c r="J58" s="4" t="s">
        <v>193</v>
      </c>
      <c r="K58" s="4" t="s">
        <v>332</v>
      </c>
      <c r="L58" s="4" t="s">
        <v>1161</v>
      </c>
      <c r="M58" s="4" t="s">
        <v>52</v>
      </c>
      <c r="N58" s="4" t="s">
        <v>48</v>
      </c>
      <c r="O58" s="4" t="s">
        <v>1125</v>
      </c>
      <c r="P58" s="4" t="s">
        <v>175</v>
      </c>
      <c r="Q58" s="4"/>
      <c r="R58" s="4"/>
      <c r="S58" s="4"/>
      <c r="T58" s="4"/>
    </row>
    <row r="59" spans="1:33" x14ac:dyDescent="0.2">
      <c r="A59" t="s">
        <v>1147</v>
      </c>
      <c r="B59">
        <v>0.25</v>
      </c>
      <c r="C59">
        <v>1</v>
      </c>
      <c r="D59">
        <v>-9.9999999999999895E-2</v>
      </c>
      <c r="E59">
        <f t="shared" si="0"/>
        <v>-0.79999999999999982</v>
      </c>
      <c r="F59" t="s">
        <v>1104</v>
      </c>
      <c r="G59" s="4" t="s">
        <v>182</v>
      </c>
      <c r="H59" s="4" t="s">
        <v>868</v>
      </c>
      <c r="I59" s="4" t="s">
        <v>662</v>
      </c>
      <c r="J59" s="4" t="s">
        <v>109</v>
      </c>
      <c r="K59" s="4" t="s">
        <v>52</v>
      </c>
      <c r="L59" s="4" t="s">
        <v>207</v>
      </c>
      <c r="M59" s="4" t="s">
        <v>1</v>
      </c>
      <c r="N59" s="4" t="s">
        <v>39</v>
      </c>
      <c r="O59" s="4" t="s">
        <v>519</v>
      </c>
      <c r="P59" s="4" t="s">
        <v>330</v>
      </c>
      <c r="Q59" s="4" t="s">
        <v>177</v>
      </c>
      <c r="R59" s="4" t="s">
        <v>968</v>
      </c>
      <c r="S59" s="4"/>
      <c r="T59" s="4"/>
    </row>
    <row r="60" spans="1:33" x14ac:dyDescent="0.2">
      <c r="A60" t="s">
        <v>1147</v>
      </c>
      <c r="B60">
        <v>0.25</v>
      </c>
      <c r="C60">
        <v>1</v>
      </c>
      <c r="D60">
        <v>-0.2</v>
      </c>
      <c r="E60">
        <f t="shared" si="0"/>
        <v>-0.89999999999999991</v>
      </c>
      <c r="F60" t="s">
        <v>1104</v>
      </c>
      <c r="G60" s="4" t="s">
        <v>50</v>
      </c>
      <c r="H60" s="4" t="s">
        <v>437</v>
      </c>
      <c r="I60" s="4" t="s">
        <v>67</v>
      </c>
      <c r="J60" s="4" t="s">
        <v>48</v>
      </c>
      <c r="K60" s="4" t="s">
        <v>361</v>
      </c>
      <c r="L60" s="4" t="s">
        <v>662</v>
      </c>
      <c r="M60" s="4" t="s">
        <v>109</v>
      </c>
      <c r="N60" s="4" t="s">
        <v>1</v>
      </c>
      <c r="O60" s="4" t="s">
        <v>711</v>
      </c>
      <c r="P60" s="4" t="s">
        <v>140</v>
      </c>
      <c r="Q60" s="4" t="s">
        <v>521</v>
      </c>
      <c r="R60" s="4" t="s">
        <v>121</v>
      </c>
      <c r="S60" s="4" t="s">
        <v>48</v>
      </c>
      <c r="T60" s="4" t="s">
        <v>276</v>
      </c>
    </row>
    <row r="61" spans="1:33" x14ac:dyDescent="0.2">
      <c r="A61" t="s">
        <v>1147</v>
      </c>
      <c r="B61">
        <v>0.25</v>
      </c>
      <c r="C61">
        <v>1</v>
      </c>
      <c r="D61">
        <v>-0.3</v>
      </c>
      <c r="E61">
        <f t="shared" si="0"/>
        <v>-1</v>
      </c>
      <c r="F61" t="s">
        <v>1104</v>
      </c>
      <c r="G61" s="4" t="s">
        <v>318</v>
      </c>
      <c r="H61" s="4" t="s">
        <v>339</v>
      </c>
      <c r="I61" s="4" t="s">
        <v>662</v>
      </c>
      <c r="J61" s="4" t="s">
        <v>109</v>
      </c>
      <c r="K61" s="4" t="s">
        <v>48</v>
      </c>
      <c r="L61" s="4" t="s">
        <v>950</v>
      </c>
      <c r="M61" s="4" t="s">
        <v>896</v>
      </c>
      <c r="N61" s="4" t="s">
        <v>48</v>
      </c>
      <c r="O61" s="4" t="s">
        <v>980</v>
      </c>
      <c r="P61" s="4" t="s">
        <v>158</v>
      </c>
      <c r="Q61" s="4" t="s">
        <v>48</v>
      </c>
      <c r="R61" s="4" t="s">
        <v>1142</v>
      </c>
      <c r="S61" s="4"/>
      <c r="T61" s="4"/>
    </row>
    <row r="62" spans="1:33" x14ac:dyDescent="0.2">
      <c r="A62" s="3" t="s">
        <v>1162</v>
      </c>
      <c r="B62" s="3">
        <v>1</v>
      </c>
      <c r="C62" s="3">
        <v>0.17780000000000001</v>
      </c>
      <c r="D62" s="3">
        <v>1.6</v>
      </c>
      <c r="E62">
        <f t="shared" si="0"/>
        <v>0.90000000000000013</v>
      </c>
      <c r="F62" t="s">
        <v>1104</v>
      </c>
      <c r="G62" s="4" t="s">
        <v>796</v>
      </c>
      <c r="H62" s="4" t="s">
        <v>121</v>
      </c>
      <c r="I62" s="4" t="s">
        <v>1163</v>
      </c>
      <c r="J62" s="4" t="s">
        <v>101</v>
      </c>
      <c r="K62" s="4" t="s">
        <v>193</v>
      </c>
      <c r="L62" s="4" t="s">
        <v>332</v>
      </c>
      <c r="M62" s="4" t="s">
        <v>999</v>
      </c>
      <c r="N62" s="4" t="s">
        <v>41</v>
      </c>
      <c r="O62" s="4" t="s">
        <v>48</v>
      </c>
      <c r="P62" s="4" t="s">
        <v>358</v>
      </c>
      <c r="Q62" s="4" t="s">
        <v>171</v>
      </c>
      <c r="R62" s="4" t="s">
        <v>306</v>
      </c>
      <c r="S62" s="4"/>
      <c r="T62" s="4"/>
      <c r="V62" t="s">
        <v>796</v>
      </c>
      <c r="W62" t="s">
        <v>121</v>
      </c>
      <c r="X62" t="s">
        <v>1163</v>
      </c>
      <c r="Y62" t="s">
        <v>101</v>
      </c>
      <c r="Z62" t="s">
        <v>193</v>
      </c>
      <c r="AA62" t="s">
        <v>332</v>
      </c>
      <c r="AB62" t="s">
        <v>999</v>
      </c>
      <c r="AC62" t="s">
        <v>41</v>
      </c>
      <c r="AD62" t="s">
        <v>48</v>
      </c>
      <c r="AE62" t="s">
        <v>358</v>
      </c>
      <c r="AF62" t="s">
        <v>171</v>
      </c>
      <c r="AG62" t="s">
        <v>306</v>
      </c>
    </row>
    <row r="63" spans="1:33" x14ac:dyDescent="0.2">
      <c r="A63" s="3" t="s">
        <v>1162</v>
      </c>
      <c r="B63" s="3">
        <v>1</v>
      </c>
      <c r="C63" s="3">
        <v>0.17780000000000001</v>
      </c>
      <c r="D63" s="3">
        <v>1.5</v>
      </c>
      <c r="E63">
        <f t="shared" si="0"/>
        <v>0.8</v>
      </c>
      <c r="F63" t="s">
        <v>1104</v>
      </c>
      <c r="G63" s="4" t="s">
        <v>318</v>
      </c>
      <c r="H63" s="4" t="s">
        <v>913</v>
      </c>
      <c r="I63" s="4" t="s">
        <v>662</v>
      </c>
      <c r="J63" s="4" t="s">
        <v>109</v>
      </c>
      <c r="K63" s="4" t="s">
        <v>48</v>
      </c>
      <c r="L63" s="4" t="s">
        <v>1140</v>
      </c>
      <c r="M63" s="4" t="s">
        <v>896</v>
      </c>
      <c r="N63" s="4" t="s">
        <v>48</v>
      </c>
      <c r="O63" s="4" t="s">
        <v>1164</v>
      </c>
      <c r="P63" s="4" t="s">
        <v>158</v>
      </c>
      <c r="Q63" s="4" t="s">
        <v>48</v>
      </c>
      <c r="R63" s="4" t="s">
        <v>1165</v>
      </c>
      <c r="S63" s="4"/>
      <c r="T63" s="4"/>
      <c r="V63" t="s">
        <v>318</v>
      </c>
      <c r="W63" t="s">
        <v>913</v>
      </c>
      <c r="X63" t="s">
        <v>662</v>
      </c>
      <c r="Y63" t="s">
        <v>109</v>
      </c>
      <c r="Z63" t="s">
        <v>48</v>
      </c>
      <c r="AA63" t="s">
        <v>1140</v>
      </c>
      <c r="AB63" t="s">
        <v>896</v>
      </c>
      <c r="AC63" t="s">
        <v>48</v>
      </c>
      <c r="AD63" t="s">
        <v>1164</v>
      </c>
      <c r="AE63" t="s">
        <v>158</v>
      </c>
      <c r="AF63" t="s">
        <v>48</v>
      </c>
      <c r="AG63" t="s">
        <v>1165</v>
      </c>
    </row>
    <row r="64" spans="1:33" x14ac:dyDescent="0.2">
      <c r="A64" s="3" t="s">
        <v>1162</v>
      </c>
      <c r="B64" s="3">
        <v>1</v>
      </c>
      <c r="C64" s="3">
        <v>0.17780000000000001</v>
      </c>
      <c r="D64" s="3">
        <v>1.4</v>
      </c>
      <c r="E64">
        <f t="shared" si="0"/>
        <v>0.7</v>
      </c>
      <c r="F64" t="s">
        <v>1104</v>
      </c>
      <c r="G64" s="4" t="s">
        <v>1052</v>
      </c>
      <c r="H64" s="4" t="s">
        <v>585</v>
      </c>
      <c r="I64" s="4" t="s">
        <v>94</v>
      </c>
      <c r="J64" s="4" t="s">
        <v>1059</v>
      </c>
      <c r="K64" s="4" t="s">
        <v>101</v>
      </c>
      <c r="L64" s="4" t="s">
        <v>193</v>
      </c>
      <c r="M64" s="4" t="s">
        <v>315</v>
      </c>
      <c r="N64" s="4" t="s">
        <v>566</v>
      </c>
      <c r="O64" s="4" t="s">
        <v>41</v>
      </c>
      <c r="P64" s="4" t="s">
        <v>48</v>
      </c>
      <c r="Q64" s="4" t="s">
        <v>1055</v>
      </c>
      <c r="R64" s="4" t="s">
        <v>175</v>
      </c>
      <c r="S64" s="4"/>
      <c r="T64" s="4"/>
      <c r="V64" t="s">
        <v>1052</v>
      </c>
      <c r="W64" t="s">
        <v>585</v>
      </c>
      <c r="X64" t="s">
        <v>94</v>
      </c>
      <c r="Y64" t="s">
        <v>1059</v>
      </c>
      <c r="Z64" t="s">
        <v>101</v>
      </c>
      <c r="AA64" t="s">
        <v>193</v>
      </c>
      <c r="AB64" t="s">
        <v>315</v>
      </c>
      <c r="AC64" t="s">
        <v>566</v>
      </c>
      <c r="AD64" t="s">
        <v>41</v>
      </c>
      <c r="AE64" t="s">
        <v>48</v>
      </c>
      <c r="AF64" t="s">
        <v>1055</v>
      </c>
      <c r="AG64" t="s">
        <v>175</v>
      </c>
    </row>
    <row r="65" spans="1:35" x14ac:dyDescent="0.2">
      <c r="A65" s="3" t="s">
        <v>1162</v>
      </c>
      <c r="B65" s="3">
        <v>1</v>
      </c>
      <c r="C65" s="3">
        <v>0.17780000000000001</v>
      </c>
      <c r="D65" s="3">
        <v>1.3</v>
      </c>
      <c r="E65">
        <f t="shared" si="0"/>
        <v>0.60000000000000009</v>
      </c>
      <c r="F65" t="s">
        <v>1104</v>
      </c>
      <c r="G65" s="4" t="s">
        <v>182</v>
      </c>
      <c r="H65" s="4" t="s">
        <v>118</v>
      </c>
      <c r="I65" s="4" t="s">
        <v>662</v>
      </c>
      <c r="J65" s="4" t="s">
        <v>109</v>
      </c>
      <c r="K65" s="4" t="s">
        <v>48</v>
      </c>
      <c r="L65" s="4" t="s">
        <v>459</v>
      </c>
      <c r="M65" s="4" t="s">
        <v>298</v>
      </c>
      <c r="N65" s="4" t="s">
        <v>48</v>
      </c>
      <c r="O65" s="4" t="s">
        <v>1166</v>
      </c>
      <c r="P65" s="4" t="s">
        <v>158</v>
      </c>
      <c r="Q65" s="4" t="s">
        <v>48</v>
      </c>
      <c r="R65" s="4" t="s">
        <v>1167</v>
      </c>
      <c r="S65" s="4"/>
      <c r="T65" s="4"/>
      <c r="V65" t="s">
        <v>182</v>
      </c>
      <c r="W65" t="s">
        <v>118</v>
      </c>
      <c r="X65" t="s">
        <v>662</v>
      </c>
      <c r="Y65" t="s">
        <v>109</v>
      </c>
      <c r="Z65" t="s">
        <v>48</v>
      </c>
      <c r="AA65" t="s">
        <v>459</v>
      </c>
      <c r="AB65" t="s">
        <v>298</v>
      </c>
      <c r="AC65" t="s">
        <v>48</v>
      </c>
      <c r="AD65" t="s">
        <v>1166</v>
      </c>
      <c r="AE65" t="s">
        <v>158</v>
      </c>
      <c r="AF65" t="s">
        <v>48</v>
      </c>
      <c r="AG65" t="s">
        <v>1167</v>
      </c>
    </row>
    <row r="66" spans="1:35" x14ac:dyDescent="0.2">
      <c r="A66" s="3" t="s">
        <v>1162</v>
      </c>
      <c r="B66" s="3">
        <v>1</v>
      </c>
      <c r="C66" s="3">
        <v>0.17780000000000001</v>
      </c>
      <c r="D66" s="3">
        <v>1.2</v>
      </c>
      <c r="E66">
        <f t="shared" si="0"/>
        <v>0.5</v>
      </c>
      <c r="F66" t="s">
        <v>1104</v>
      </c>
      <c r="G66" s="4" t="s">
        <v>72</v>
      </c>
      <c r="H66" s="4" t="s">
        <v>938</v>
      </c>
      <c r="I66" s="4" t="s">
        <v>460</v>
      </c>
      <c r="J66" s="4" t="s">
        <v>67</v>
      </c>
      <c r="K66" s="4" t="s">
        <v>350</v>
      </c>
      <c r="L66" s="4" t="s">
        <v>121</v>
      </c>
      <c r="M66" s="4" t="s">
        <v>101</v>
      </c>
      <c r="N66" s="4" t="s">
        <v>504</v>
      </c>
      <c r="O66" s="4" t="s">
        <v>52</v>
      </c>
      <c r="P66" s="4" t="s">
        <v>1054</v>
      </c>
      <c r="Q66" s="4" t="s">
        <v>52</v>
      </c>
      <c r="R66" s="4" t="s">
        <v>48</v>
      </c>
      <c r="S66" s="4" t="s">
        <v>930</v>
      </c>
      <c r="T66" s="4"/>
      <c r="V66" t="s">
        <v>72</v>
      </c>
      <c r="W66" t="s">
        <v>938</v>
      </c>
      <c r="X66" t="s">
        <v>460</v>
      </c>
      <c r="Y66" t="s">
        <v>67</v>
      </c>
      <c r="Z66" t="s">
        <v>350</v>
      </c>
      <c r="AA66" t="s">
        <v>121</v>
      </c>
      <c r="AB66" t="s">
        <v>101</v>
      </c>
      <c r="AC66" t="s">
        <v>504</v>
      </c>
      <c r="AD66" t="s">
        <v>52</v>
      </c>
      <c r="AE66" t="s">
        <v>1054</v>
      </c>
      <c r="AF66" t="s">
        <v>52</v>
      </c>
      <c r="AG66" t="s">
        <v>48</v>
      </c>
      <c r="AH66" t="s">
        <v>930</v>
      </c>
    </row>
    <row r="67" spans="1:35" x14ac:dyDescent="0.2">
      <c r="A67" s="3" t="s">
        <v>1162</v>
      </c>
      <c r="B67" s="3">
        <v>1</v>
      </c>
      <c r="C67" s="3">
        <v>0.17780000000000001</v>
      </c>
      <c r="D67" s="3">
        <v>1.1000000000000001</v>
      </c>
      <c r="E67">
        <f t="shared" si="0"/>
        <v>0.40000000000000013</v>
      </c>
      <c r="F67" t="s">
        <v>1104</v>
      </c>
      <c r="G67" s="4" t="s">
        <v>210</v>
      </c>
      <c r="H67" s="4" t="s">
        <v>1168</v>
      </c>
      <c r="I67" s="4" t="s">
        <v>143</v>
      </c>
      <c r="J67" s="4" t="s">
        <v>137</v>
      </c>
      <c r="K67" s="4" t="s">
        <v>617</v>
      </c>
      <c r="L67" s="4" t="s">
        <v>41</v>
      </c>
      <c r="M67" s="4" t="s">
        <v>465</v>
      </c>
      <c r="N67" s="4" t="s">
        <v>1169</v>
      </c>
      <c r="O67" s="4" t="s">
        <v>376</v>
      </c>
      <c r="P67" s="4" t="s">
        <v>892</v>
      </c>
      <c r="Q67" s="4"/>
      <c r="R67" s="4"/>
      <c r="S67" s="4"/>
      <c r="T67" s="4"/>
      <c r="V67" t="s">
        <v>210</v>
      </c>
      <c r="W67" t="s">
        <v>1168</v>
      </c>
      <c r="X67" t="s">
        <v>143</v>
      </c>
      <c r="Y67" t="s">
        <v>137</v>
      </c>
      <c r="Z67" t="s">
        <v>617</v>
      </c>
      <c r="AA67" t="s">
        <v>41</v>
      </c>
      <c r="AB67" t="s">
        <v>465</v>
      </c>
      <c r="AC67" t="s">
        <v>1169</v>
      </c>
      <c r="AD67" t="s">
        <v>376</v>
      </c>
      <c r="AE67" t="s">
        <v>892</v>
      </c>
    </row>
    <row r="68" spans="1:35" x14ac:dyDescent="0.2">
      <c r="A68" s="3" t="s">
        <v>1162</v>
      </c>
      <c r="B68" s="3">
        <v>1</v>
      </c>
      <c r="C68" s="3">
        <v>0.17780000000000001</v>
      </c>
      <c r="D68" s="3">
        <v>1</v>
      </c>
      <c r="E68">
        <f t="shared" ref="E68:E130" si="1">D68-0.7</f>
        <v>0.30000000000000004</v>
      </c>
      <c r="F68" t="s">
        <v>1104</v>
      </c>
      <c r="G68" s="4" t="s">
        <v>926</v>
      </c>
      <c r="H68" s="4" t="s">
        <v>927</v>
      </c>
      <c r="I68" s="4" t="s">
        <v>662</v>
      </c>
      <c r="J68" s="4" t="s">
        <v>224</v>
      </c>
      <c r="K68" s="4" t="s">
        <v>67</v>
      </c>
      <c r="L68" s="4" t="s">
        <v>48</v>
      </c>
      <c r="M68" s="4" t="s">
        <v>1170</v>
      </c>
      <c r="N68" s="4" t="s">
        <v>58</v>
      </c>
      <c r="O68" s="4" t="s">
        <v>48</v>
      </c>
      <c r="P68" s="4" t="s">
        <v>897</v>
      </c>
      <c r="Q68" s="4" t="s">
        <v>898</v>
      </c>
      <c r="R68" s="4"/>
      <c r="S68" s="4"/>
      <c r="T68" s="4"/>
      <c r="V68" t="s">
        <v>926</v>
      </c>
      <c r="W68" t="s">
        <v>927</v>
      </c>
      <c r="X68" t="s">
        <v>662</v>
      </c>
      <c r="Y68" t="s">
        <v>224</v>
      </c>
      <c r="Z68" t="s">
        <v>67</v>
      </c>
      <c r="AA68" t="s">
        <v>48</v>
      </c>
      <c r="AB68" t="s">
        <v>1170</v>
      </c>
      <c r="AC68" t="s">
        <v>58</v>
      </c>
      <c r="AD68" t="s">
        <v>48</v>
      </c>
      <c r="AE68" t="s">
        <v>897</v>
      </c>
      <c r="AF68" t="s">
        <v>898</v>
      </c>
    </row>
    <row r="69" spans="1:35" x14ac:dyDescent="0.2">
      <c r="A69" s="3" t="s">
        <v>1162</v>
      </c>
      <c r="B69" s="3">
        <v>1</v>
      </c>
      <c r="C69" s="3">
        <v>0.17780000000000001</v>
      </c>
      <c r="D69" s="3">
        <v>0.9</v>
      </c>
      <c r="E69">
        <f t="shared" si="1"/>
        <v>0.20000000000000007</v>
      </c>
      <c r="F69" t="s">
        <v>1104</v>
      </c>
      <c r="G69" s="4" t="s">
        <v>297</v>
      </c>
      <c r="H69" s="4" t="s">
        <v>668</v>
      </c>
      <c r="I69" s="4" t="s">
        <v>1171</v>
      </c>
      <c r="J69" s="4" t="s">
        <v>1039</v>
      </c>
      <c r="K69" s="4" t="s">
        <v>47</v>
      </c>
      <c r="L69" s="4" t="s">
        <v>85</v>
      </c>
      <c r="M69" s="4" t="s">
        <v>1015</v>
      </c>
      <c r="N69" s="4" t="s">
        <v>669</v>
      </c>
      <c r="O69" s="4" t="s">
        <v>797</v>
      </c>
      <c r="P69" s="4" t="s">
        <v>550</v>
      </c>
      <c r="Q69" s="4"/>
      <c r="R69" s="4"/>
      <c r="S69" s="4"/>
      <c r="T69" s="4"/>
      <c r="V69" t="s">
        <v>297</v>
      </c>
      <c r="W69" t="s">
        <v>668</v>
      </c>
      <c r="X69" t="s">
        <v>1171</v>
      </c>
      <c r="Y69" t="s">
        <v>1039</v>
      </c>
      <c r="Z69" t="s">
        <v>47</v>
      </c>
      <c r="AA69" t="s">
        <v>85</v>
      </c>
      <c r="AB69" t="s">
        <v>1015</v>
      </c>
      <c r="AC69" t="s">
        <v>669</v>
      </c>
      <c r="AD69" t="s">
        <v>797</v>
      </c>
      <c r="AE69" t="s">
        <v>550</v>
      </c>
    </row>
    <row r="70" spans="1:35" x14ac:dyDescent="0.2">
      <c r="A70" s="3" t="s">
        <v>1162</v>
      </c>
      <c r="B70" s="3">
        <v>1</v>
      </c>
      <c r="C70" s="3">
        <v>0.17780000000000001</v>
      </c>
      <c r="D70" s="3">
        <v>0.8</v>
      </c>
      <c r="E70">
        <f t="shared" si="1"/>
        <v>0.10000000000000009</v>
      </c>
      <c r="F70" t="s">
        <v>1104</v>
      </c>
      <c r="G70" s="4" t="s">
        <v>926</v>
      </c>
      <c r="H70" s="4" t="s">
        <v>1113</v>
      </c>
      <c r="I70" s="4" t="s">
        <v>258</v>
      </c>
      <c r="J70" s="4" t="s">
        <v>1</v>
      </c>
      <c r="K70" s="4" t="s">
        <v>969</v>
      </c>
      <c r="L70" s="4" t="s">
        <v>121</v>
      </c>
      <c r="M70" s="4" t="s">
        <v>1172</v>
      </c>
      <c r="N70" s="4" t="s">
        <v>57</v>
      </c>
      <c r="O70" s="4" t="s">
        <v>1173</v>
      </c>
      <c r="P70" s="4" t="s">
        <v>1154</v>
      </c>
      <c r="Q70" s="4" t="s">
        <v>140</v>
      </c>
      <c r="R70" s="4" t="s">
        <v>108</v>
      </c>
      <c r="S70" s="4"/>
      <c r="T70" s="4"/>
      <c r="V70" t="s">
        <v>926</v>
      </c>
      <c r="W70" t="s">
        <v>1113</v>
      </c>
      <c r="X70" t="s">
        <v>258</v>
      </c>
      <c r="Y70" t="s">
        <v>1</v>
      </c>
      <c r="Z70" t="s">
        <v>969</v>
      </c>
      <c r="AA70" t="s">
        <v>121</v>
      </c>
      <c r="AB70" t="s">
        <v>1172</v>
      </c>
      <c r="AC70" t="s">
        <v>57</v>
      </c>
      <c r="AD70" t="s">
        <v>1173</v>
      </c>
      <c r="AE70" t="s">
        <v>1154</v>
      </c>
      <c r="AF70" t="s">
        <v>140</v>
      </c>
      <c r="AG70" t="s">
        <v>108</v>
      </c>
    </row>
    <row r="71" spans="1:35" x14ac:dyDescent="0.2">
      <c r="A71" s="3" t="s">
        <v>1162</v>
      </c>
      <c r="B71" s="3">
        <v>1</v>
      </c>
      <c r="C71" s="3">
        <v>0.17780000000000001</v>
      </c>
      <c r="D71" s="3">
        <v>0.7</v>
      </c>
      <c r="E71">
        <f t="shared" si="1"/>
        <v>0</v>
      </c>
      <c r="F71" t="s">
        <v>1104</v>
      </c>
      <c r="G71" s="4" t="s">
        <v>72</v>
      </c>
      <c r="H71" s="4" t="s">
        <v>1148</v>
      </c>
      <c r="I71" s="4" t="s">
        <v>119</v>
      </c>
      <c r="J71" s="4" t="s">
        <v>1</v>
      </c>
      <c r="K71" s="4" t="s">
        <v>969</v>
      </c>
      <c r="L71" s="4" t="s">
        <v>121</v>
      </c>
      <c r="M71" s="4" t="s">
        <v>295</v>
      </c>
      <c r="N71" s="4" t="s">
        <v>91</v>
      </c>
      <c r="O71" s="4" t="s">
        <v>57</v>
      </c>
      <c r="P71" s="4" t="s">
        <v>1</v>
      </c>
      <c r="Q71" s="4" t="s">
        <v>1174</v>
      </c>
      <c r="R71" s="4" t="s">
        <v>121</v>
      </c>
      <c r="S71" s="4" t="s">
        <v>424</v>
      </c>
      <c r="T71" s="4" t="s">
        <v>125</v>
      </c>
      <c r="V71" t="s">
        <v>72</v>
      </c>
      <c r="W71" t="s">
        <v>1148</v>
      </c>
      <c r="X71" t="s">
        <v>119</v>
      </c>
      <c r="Y71" t="s">
        <v>1</v>
      </c>
      <c r="Z71" t="s">
        <v>969</v>
      </c>
      <c r="AA71" t="s">
        <v>121</v>
      </c>
      <c r="AB71" t="s">
        <v>295</v>
      </c>
      <c r="AC71" t="s">
        <v>91</v>
      </c>
      <c r="AD71" t="s">
        <v>57</v>
      </c>
      <c r="AE71" t="s">
        <v>1</v>
      </c>
      <c r="AF71" t="s">
        <v>1174</v>
      </c>
      <c r="AG71" t="s">
        <v>121</v>
      </c>
      <c r="AH71" t="s">
        <v>424</v>
      </c>
      <c r="AI71" t="s">
        <v>125</v>
      </c>
    </row>
    <row r="72" spans="1:35" x14ac:dyDescent="0.2">
      <c r="A72" s="3" t="s">
        <v>1162</v>
      </c>
      <c r="B72" s="3">
        <v>1</v>
      </c>
      <c r="C72" s="3">
        <v>0.17780000000000001</v>
      </c>
      <c r="D72" s="3">
        <v>0.6</v>
      </c>
      <c r="E72">
        <f t="shared" si="1"/>
        <v>-9.9999999999999978E-2</v>
      </c>
      <c r="F72" t="s">
        <v>1104</v>
      </c>
      <c r="G72" s="4" t="s">
        <v>263</v>
      </c>
      <c r="H72" s="4" t="s">
        <v>779</v>
      </c>
      <c r="I72" s="4" t="s">
        <v>958</v>
      </c>
      <c r="J72" s="4" t="s">
        <v>1</v>
      </c>
      <c r="K72" s="4" t="s">
        <v>1042</v>
      </c>
      <c r="L72" s="4" t="s">
        <v>47</v>
      </c>
      <c r="M72" s="4" t="s">
        <v>1</v>
      </c>
      <c r="N72" s="4" t="s">
        <v>1043</v>
      </c>
      <c r="O72" s="4" t="s">
        <v>960</v>
      </c>
      <c r="P72" s="4" t="s">
        <v>282</v>
      </c>
      <c r="Q72" s="4" t="s">
        <v>961</v>
      </c>
      <c r="R72" s="4" t="s">
        <v>1051</v>
      </c>
      <c r="S72" s="4"/>
      <c r="T72" s="4"/>
      <c r="V72" t="s">
        <v>263</v>
      </c>
      <c r="W72" t="s">
        <v>779</v>
      </c>
      <c r="X72" t="s">
        <v>958</v>
      </c>
      <c r="Y72" t="s">
        <v>1</v>
      </c>
      <c r="Z72" t="s">
        <v>1042</v>
      </c>
      <c r="AA72" t="s">
        <v>47</v>
      </c>
      <c r="AB72" t="s">
        <v>1</v>
      </c>
      <c r="AC72" t="s">
        <v>1043</v>
      </c>
      <c r="AD72" t="s">
        <v>960</v>
      </c>
      <c r="AE72" t="s">
        <v>282</v>
      </c>
      <c r="AF72" t="s">
        <v>961</v>
      </c>
      <c r="AG72" t="s">
        <v>1051</v>
      </c>
    </row>
    <row r="73" spans="1:35" x14ac:dyDescent="0.2">
      <c r="A73" s="3" t="s">
        <v>1162</v>
      </c>
      <c r="B73" s="3">
        <v>1</v>
      </c>
      <c r="C73" s="3">
        <v>0.17780000000000001</v>
      </c>
      <c r="D73" s="3">
        <v>0.5</v>
      </c>
      <c r="E73">
        <f t="shared" si="1"/>
        <v>-0.19999999999999996</v>
      </c>
      <c r="F73" t="s">
        <v>1104</v>
      </c>
      <c r="G73" s="4" t="s">
        <v>182</v>
      </c>
      <c r="H73" s="4" t="s">
        <v>663</v>
      </c>
      <c r="I73" s="4" t="s">
        <v>387</v>
      </c>
      <c r="J73" s="4" t="s">
        <v>193</v>
      </c>
      <c r="K73" s="4" t="s">
        <v>121</v>
      </c>
      <c r="L73" s="4" t="s">
        <v>109</v>
      </c>
      <c r="M73" s="4" t="s">
        <v>52</v>
      </c>
      <c r="N73" s="4" t="s">
        <v>207</v>
      </c>
      <c r="O73" s="4" t="s">
        <v>219</v>
      </c>
      <c r="P73" s="4" t="s">
        <v>55</v>
      </c>
      <c r="Q73" s="4" t="s">
        <v>884</v>
      </c>
      <c r="R73" s="4" t="s">
        <v>177</v>
      </c>
      <c r="S73" s="4" t="s">
        <v>288</v>
      </c>
      <c r="T73" s="4"/>
      <c r="V73" t="s">
        <v>182</v>
      </c>
      <c r="W73" t="s">
        <v>663</v>
      </c>
      <c r="X73" t="s">
        <v>387</v>
      </c>
      <c r="Y73" t="s">
        <v>193</v>
      </c>
      <c r="Z73" t="s">
        <v>121</v>
      </c>
      <c r="AA73" t="s">
        <v>109</v>
      </c>
      <c r="AB73" t="s">
        <v>52</v>
      </c>
      <c r="AC73" t="s">
        <v>207</v>
      </c>
      <c r="AD73" t="s">
        <v>219</v>
      </c>
      <c r="AE73" t="s">
        <v>55</v>
      </c>
      <c r="AF73" t="s">
        <v>884</v>
      </c>
      <c r="AG73" t="s">
        <v>177</v>
      </c>
      <c r="AH73" t="s">
        <v>288</v>
      </c>
    </row>
    <row r="74" spans="1:35" x14ac:dyDescent="0.2">
      <c r="A74" s="3" t="s">
        <v>1162</v>
      </c>
      <c r="B74" s="3">
        <v>1</v>
      </c>
      <c r="C74" s="3">
        <v>0.17780000000000001</v>
      </c>
      <c r="D74" s="3">
        <v>0.4</v>
      </c>
      <c r="E74">
        <f t="shared" si="1"/>
        <v>-0.29999999999999993</v>
      </c>
      <c r="F74" t="s">
        <v>1104</v>
      </c>
      <c r="G74" s="4" t="s">
        <v>318</v>
      </c>
      <c r="H74" s="4" t="s">
        <v>398</v>
      </c>
      <c r="I74" s="4" t="s">
        <v>662</v>
      </c>
      <c r="J74" s="4" t="s">
        <v>109</v>
      </c>
      <c r="K74" s="4" t="s">
        <v>65</v>
      </c>
      <c r="L74" s="4" t="s">
        <v>52</v>
      </c>
      <c r="M74" s="4" t="s">
        <v>56</v>
      </c>
      <c r="N74" s="4" t="s">
        <v>106</v>
      </c>
      <c r="O74" s="4" t="s">
        <v>48</v>
      </c>
      <c r="P74" s="4" t="s">
        <v>770</v>
      </c>
      <c r="Q74" s="4" t="s">
        <v>489</v>
      </c>
      <c r="R74" s="4" t="s">
        <v>63</v>
      </c>
      <c r="S74" s="4" t="s">
        <v>75</v>
      </c>
      <c r="T74" s="4" t="s">
        <v>769</v>
      </c>
      <c r="V74" t="s">
        <v>318</v>
      </c>
      <c r="W74" t="s">
        <v>398</v>
      </c>
      <c r="X74" t="s">
        <v>662</v>
      </c>
      <c r="Y74" t="s">
        <v>109</v>
      </c>
      <c r="Z74" t="s">
        <v>65</v>
      </c>
      <c r="AA74" t="s">
        <v>52</v>
      </c>
      <c r="AB74" t="s">
        <v>56</v>
      </c>
      <c r="AC74" t="s">
        <v>106</v>
      </c>
      <c r="AD74" t="s">
        <v>48</v>
      </c>
      <c r="AE74" t="s">
        <v>770</v>
      </c>
      <c r="AF74" t="s">
        <v>489</v>
      </c>
      <c r="AG74" t="s">
        <v>63</v>
      </c>
      <c r="AH74" t="s">
        <v>75</v>
      </c>
      <c r="AI74" t="s">
        <v>769</v>
      </c>
    </row>
    <row r="75" spans="1:35" x14ac:dyDescent="0.2">
      <c r="A75" s="3" t="s">
        <v>1162</v>
      </c>
      <c r="B75" s="3">
        <v>1</v>
      </c>
      <c r="C75" s="3">
        <v>0.17780000000000001</v>
      </c>
      <c r="D75" s="3">
        <v>0.3</v>
      </c>
      <c r="E75">
        <f t="shared" si="1"/>
        <v>-0.39999999999999997</v>
      </c>
      <c r="F75" t="s">
        <v>1104</v>
      </c>
      <c r="G75" s="4" t="s">
        <v>274</v>
      </c>
      <c r="H75" s="4" t="s">
        <v>75</v>
      </c>
      <c r="I75" s="4" t="s">
        <v>533</v>
      </c>
      <c r="J75" s="4" t="s">
        <v>628</v>
      </c>
      <c r="K75" s="4" t="s">
        <v>993</v>
      </c>
      <c r="L75" s="4" t="s">
        <v>630</v>
      </c>
      <c r="M75" s="4" t="s">
        <v>48</v>
      </c>
      <c r="N75" s="4" t="s">
        <v>1175</v>
      </c>
      <c r="O75" s="4" t="s">
        <v>52</v>
      </c>
      <c r="P75" s="4" t="s">
        <v>680</v>
      </c>
      <c r="Q75" s="4" t="s">
        <v>1014</v>
      </c>
      <c r="R75" s="4"/>
      <c r="S75" s="4"/>
      <c r="T75" s="4"/>
      <c r="V75" t="s">
        <v>274</v>
      </c>
      <c r="W75" t="s">
        <v>75</v>
      </c>
      <c r="X75" t="s">
        <v>533</v>
      </c>
      <c r="Y75" t="s">
        <v>628</v>
      </c>
      <c r="Z75" t="s">
        <v>993</v>
      </c>
      <c r="AA75" t="s">
        <v>630</v>
      </c>
      <c r="AB75" t="s">
        <v>48</v>
      </c>
      <c r="AC75" t="s">
        <v>1175</v>
      </c>
      <c r="AD75" t="s">
        <v>52</v>
      </c>
      <c r="AE75" t="s">
        <v>680</v>
      </c>
      <c r="AF75" t="s">
        <v>1014</v>
      </c>
    </row>
    <row r="76" spans="1:35" x14ac:dyDescent="0.2">
      <c r="A76" s="3" t="s">
        <v>1162</v>
      </c>
      <c r="B76" s="3">
        <v>1</v>
      </c>
      <c r="C76" s="3">
        <v>0.17780000000000001</v>
      </c>
      <c r="D76" s="3">
        <v>0.2</v>
      </c>
      <c r="E76">
        <f t="shared" si="1"/>
        <v>-0.49999999999999994</v>
      </c>
      <c r="F76" t="s">
        <v>1104</v>
      </c>
      <c r="G76" s="4" t="s">
        <v>318</v>
      </c>
      <c r="H76" s="4" t="s">
        <v>303</v>
      </c>
      <c r="I76" s="4" t="s">
        <v>662</v>
      </c>
      <c r="J76" s="4" t="s">
        <v>224</v>
      </c>
      <c r="K76" s="4" t="s">
        <v>48</v>
      </c>
      <c r="L76" s="4" t="s">
        <v>1112</v>
      </c>
      <c r="M76" s="4" t="s">
        <v>586</v>
      </c>
      <c r="N76" s="4" t="s">
        <v>48</v>
      </c>
      <c r="O76" s="4" t="s">
        <v>1176</v>
      </c>
      <c r="P76" s="4" t="s">
        <v>106</v>
      </c>
      <c r="Q76" s="4" t="s">
        <v>48</v>
      </c>
      <c r="R76" s="4" t="s">
        <v>1009</v>
      </c>
      <c r="S76" s="4"/>
      <c r="T76" s="4"/>
      <c r="V76" t="s">
        <v>318</v>
      </c>
      <c r="W76" t="s">
        <v>303</v>
      </c>
      <c r="X76" t="s">
        <v>662</v>
      </c>
      <c r="Y76" t="s">
        <v>224</v>
      </c>
      <c r="Z76" t="s">
        <v>48</v>
      </c>
      <c r="AA76" t="s">
        <v>1112</v>
      </c>
      <c r="AB76" t="s">
        <v>586</v>
      </c>
      <c r="AC76" t="s">
        <v>48</v>
      </c>
      <c r="AD76" t="s">
        <v>1176</v>
      </c>
      <c r="AE76" t="s">
        <v>106</v>
      </c>
      <c r="AF76" t="s">
        <v>48</v>
      </c>
      <c r="AG76" t="s">
        <v>1009</v>
      </c>
    </row>
    <row r="77" spans="1:35" x14ac:dyDescent="0.2">
      <c r="A77" s="3" t="s">
        <v>1162</v>
      </c>
      <c r="B77" s="3">
        <v>1</v>
      </c>
      <c r="C77" s="3">
        <v>0.17780000000000001</v>
      </c>
      <c r="D77" s="3">
        <v>0.1</v>
      </c>
      <c r="E77">
        <f t="shared" si="1"/>
        <v>-0.6</v>
      </c>
      <c r="F77" t="s">
        <v>1104</v>
      </c>
      <c r="G77" s="4" t="s">
        <v>61</v>
      </c>
      <c r="H77" s="4" t="s">
        <v>114</v>
      </c>
      <c r="I77" s="4" t="s">
        <v>121</v>
      </c>
      <c r="J77" s="4" t="s">
        <v>893</v>
      </c>
      <c r="K77" s="4" t="s">
        <v>744</v>
      </c>
      <c r="L77" s="4" t="s">
        <v>143</v>
      </c>
      <c r="M77" s="4" t="s">
        <v>193</v>
      </c>
      <c r="N77" s="4" t="s">
        <v>332</v>
      </c>
      <c r="O77" s="4" t="s">
        <v>1007</v>
      </c>
      <c r="P77" s="4" t="s">
        <v>52</v>
      </c>
      <c r="Q77" s="4" t="s">
        <v>48</v>
      </c>
      <c r="R77" s="4" t="s">
        <v>1177</v>
      </c>
      <c r="S77" s="4"/>
      <c r="T77" s="4"/>
      <c r="V77" t="s">
        <v>61</v>
      </c>
      <c r="W77" t="s">
        <v>114</v>
      </c>
      <c r="X77" t="s">
        <v>121</v>
      </c>
      <c r="Y77" t="s">
        <v>893</v>
      </c>
      <c r="Z77" t="s">
        <v>744</v>
      </c>
      <c r="AA77" t="s">
        <v>143</v>
      </c>
      <c r="AB77" t="s">
        <v>193</v>
      </c>
      <c r="AC77" t="s">
        <v>332</v>
      </c>
      <c r="AD77" t="s">
        <v>1007</v>
      </c>
      <c r="AE77" t="s">
        <v>52</v>
      </c>
      <c r="AF77" t="s">
        <v>48</v>
      </c>
      <c r="AG77" t="s">
        <v>1177</v>
      </c>
    </row>
    <row r="78" spans="1:35" x14ac:dyDescent="0.2">
      <c r="A78" s="3" t="s">
        <v>1162</v>
      </c>
      <c r="B78" s="3">
        <v>1</v>
      </c>
      <c r="C78" s="3">
        <v>0.17780000000000001</v>
      </c>
      <c r="D78" s="3">
        <v>0</v>
      </c>
      <c r="E78">
        <f t="shared" si="1"/>
        <v>-0.7</v>
      </c>
      <c r="F78" t="s">
        <v>1104</v>
      </c>
      <c r="G78" s="4" t="s">
        <v>841</v>
      </c>
      <c r="H78" s="4" t="s">
        <v>666</v>
      </c>
      <c r="I78" s="4" t="s">
        <v>662</v>
      </c>
      <c r="J78" s="4" t="s">
        <v>109</v>
      </c>
      <c r="K78" s="4" t="s">
        <v>1</v>
      </c>
      <c r="L78" s="4" t="s">
        <v>519</v>
      </c>
      <c r="M78" s="4" t="s">
        <v>711</v>
      </c>
      <c r="N78" s="4" t="s">
        <v>177</v>
      </c>
      <c r="O78" s="4" t="s">
        <v>1</v>
      </c>
      <c r="P78" s="4" t="s">
        <v>310</v>
      </c>
      <c r="Q78" s="4" t="s">
        <v>525</v>
      </c>
      <c r="R78" s="4" t="s">
        <v>128</v>
      </c>
      <c r="S78" s="4" t="s">
        <v>633</v>
      </c>
      <c r="T78" s="4"/>
      <c r="V78" t="s">
        <v>841</v>
      </c>
      <c r="W78" t="s">
        <v>666</v>
      </c>
      <c r="X78" t="s">
        <v>662</v>
      </c>
      <c r="Y78" t="s">
        <v>109</v>
      </c>
      <c r="Z78" t="s">
        <v>1</v>
      </c>
      <c r="AA78" t="s">
        <v>519</v>
      </c>
      <c r="AB78" t="s">
        <v>711</v>
      </c>
      <c r="AC78" t="s">
        <v>177</v>
      </c>
      <c r="AD78" t="s">
        <v>1</v>
      </c>
      <c r="AF78" t="s">
        <v>525</v>
      </c>
      <c r="AG78" t="s">
        <v>128</v>
      </c>
      <c r="AH78" t="s">
        <v>633</v>
      </c>
    </row>
    <row r="79" spans="1:35" x14ac:dyDescent="0.2">
      <c r="A79" s="3" t="s">
        <v>1162</v>
      </c>
      <c r="B79" s="3">
        <v>1</v>
      </c>
      <c r="C79" s="3">
        <v>0.17780000000000001</v>
      </c>
      <c r="D79" s="3">
        <v>-0.1</v>
      </c>
      <c r="E79">
        <f t="shared" si="1"/>
        <v>-0.79999999999999993</v>
      </c>
      <c r="F79" t="s">
        <v>1104</v>
      </c>
      <c r="G79" s="4" t="s">
        <v>841</v>
      </c>
      <c r="H79" s="4" t="s">
        <v>955</v>
      </c>
      <c r="I79" s="4" t="s">
        <v>460</v>
      </c>
      <c r="J79" s="4" t="s">
        <v>67</v>
      </c>
      <c r="K79" s="4" t="s">
        <v>68</v>
      </c>
      <c r="L79" s="4" t="s">
        <v>504</v>
      </c>
      <c r="M79" s="4" t="s">
        <v>52</v>
      </c>
      <c r="N79" s="4" t="s">
        <v>422</v>
      </c>
      <c r="O79" s="4" t="s">
        <v>52</v>
      </c>
      <c r="P79" s="4" t="s">
        <v>48</v>
      </c>
      <c r="Q79" s="4" t="s">
        <v>1178</v>
      </c>
      <c r="R79" s="4" t="s">
        <v>657</v>
      </c>
      <c r="S79" s="4" t="s">
        <v>921</v>
      </c>
      <c r="T79" s="4"/>
      <c r="W79" t="s">
        <v>955</v>
      </c>
      <c r="X79" t="s">
        <v>460</v>
      </c>
      <c r="Y79" t="s">
        <v>67</v>
      </c>
      <c r="Z79" t="s">
        <v>68</v>
      </c>
      <c r="AA79" t="s">
        <v>504</v>
      </c>
      <c r="AB79" t="s">
        <v>52</v>
      </c>
      <c r="AC79" t="s">
        <v>422</v>
      </c>
      <c r="AE79" t="s">
        <v>48</v>
      </c>
      <c r="AF79" t="s">
        <v>1178</v>
      </c>
    </row>
    <row r="80" spans="1:35" x14ac:dyDescent="0.2">
      <c r="A80" s="3" t="s">
        <v>1162</v>
      </c>
      <c r="B80" s="3">
        <v>1</v>
      </c>
      <c r="C80" s="3">
        <v>0.17780000000000001</v>
      </c>
      <c r="D80" s="3">
        <v>-0.2</v>
      </c>
      <c r="E80">
        <f t="shared" si="1"/>
        <v>-0.89999999999999991</v>
      </c>
      <c r="F80" t="s">
        <v>1104</v>
      </c>
      <c r="G80" s="4" t="s">
        <v>50</v>
      </c>
      <c r="H80" s="4" t="s">
        <v>709</v>
      </c>
      <c r="I80" s="4" t="s">
        <v>67</v>
      </c>
      <c r="J80" s="4" t="s">
        <v>85</v>
      </c>
      <c r="K80" s="4" t="s">
        <v>285</v>
      </c>
      <c r="L80" s="4" t="s">
        <v>339</v>
      </c>
      <c r="M80" s="4" t="s">
        <v>662</v>
      </c>
      <c r="N80" s="4" t="s">
        <v>224</v>
      </c>
      <c r="O80" s="4" t="s">
        <v>1</v>
      </c>
      <c r="P80" s="4" t="s">
        <v>711</v>
      </c>
      <c r="Q80" s="4" t="s">
        <v>140</v>
      </c>
      <c r="R80" s="4" t="s">
        <v>1</v>
      </c>
      <c r="S80" s="4" t="s">
        <v>987</v>
      </c>
      <c r="T80" s="4"/>
      <c r="W80" t="s">
        <v>709</v>
      </c>
      <c r="X80" t="s">
        <v>67</v>
      </c>
      <c r="Y80" t="s">
        <v>85</v>
      </c>
      <c r="Z80" t="s">
        <v>285</v>
      </c>
      <c r="AA80" t="s">
        <v>339</v>
      </c>
      <c r="AB80" t="s">
        <v>662</v>
      </c>
      <c r="AC80" t="s">
        <v>224</v>
      </c>
      <c r="AD80" t="s">
        <v>1</v>
      </c>
      <c r="AE80" t="s">
        <v>711</v>
      </c>
      <c r="AF80" t="s">
        <v>140</v>
      </c>
      <c r="AG80" t="s">
        <v>1</v>
      </c>
      <c r="AH80" t="s">
        <v>987</v>
      </c>
    </row>
    <row r="81" spans="1:35" x14ac:dyDescent="0.2">
      <c r="A81" s="3" t="s">
        <v>1162</v>
      </c>
      <c r="B81" s="3">
        <v>1</v>
      </c>
      <c r="C81" s="3">
        <v>0.17780000000000001</v>
      </c>
      <c r="D81" s="3">
        <v>-0.3</v>
      </c>
      <c r="E81">
        <f t="shared" si="1"/>
        <v>-1</v>
      </c>
      <c r="F81" t="s">
        <v>1104</v>
      </c>
      <c r="G81" s="4" t="s">
        <v>72</v>
      </c>
      <c r="H81" s="4" t="s">
        <v>1179</v>
      </c>
      <c r="I81" s="4" t="s">
        <v>387</v>
      </c>
      <c r="J81" s="4" t="s">
        <v>250</v>
      </c>
      <c r="K81" s="4" t="s">
        <v>680</v>
      </c>
      <c r="L81" s="4" t="s">
        <v>979</v>
      </c>
      <c r="M81" s="4" t="s">
        <v>340</v>
      </c>
      <c r="N81" s="4" t="s">
        <v>48</v>
      </c>
      <c r="O81" s="4" t="s">
        <v>129</v>
      </c>
      <c r="P81" s="4" t="s">
        <v>158</v>
      </c>
      <c r="Q81" s="4" t="s">
        <v>48</v>
      </c>
      <c r="R81" s="4" t="s">
        <v>974</v>
      </c>
      <c r="S81" s="4"/>
      <c r="T81" s="4"/>
    </row>
    <row r="82" spans="1:35" x14ac:dyDescent="0.2">
      <c r="A82" t="s">
        <v>1180</v>
      </c>
      <c r="B82">
        <v>0.125</v>
      </c>
      <c r="C82">
        <v>1</v>
      </c>
      <c r="D82">
        <v>1.6</v>
      </c>
      <c r="E82">
        <f t="shared" si="1"/>
        <v>0.90000000000000013</v>
      </c>
      <c r="F82" t="s">
        <v>1104</v>
      </c>
      <c r="G82" s="4" t="s">
        <v>210</v>
      </c>
      <c r="H82" s="4" t="s">
        <v>1138</v>
      </c>
      <c r="I82" s="4" t="s">
        <v>1139</v>
      </c>
      <c r="J82" s="4" t="s">
        <v>143</v>
      </c>
      <c r="K82" s="4" t="s">
        <v>193</v>
      </c>
      <c r="L82" s="4" t="s">
        <v>315</v>
      </c>
      <c r="M82" s="4" t="s">
        <v>1114</v>
      </c>
      <c r="N82" s="4" t="s">
        <v>52</v>
      </c>
      <c r="O82" s="4" t="s">
        <v>48</v>
      </c>
      <c r="P82" s="4" t="s">
        <v>1108</v>
      </c>
      <c r="Q82" s="4" t="s">
        <v>306</v>
      </c>
      <c r="R82" s="4"/>
      <c r="S82" s="4"/>
      <c r="T82" s="4"/>
      <c r="V82" t="s">
        <v>210</v>
      </c>
      <c r="W82" t="s">
        <v>1138</v>
      </c>
      <c r="X82" t="s">
        <v>1139</v>
      </c>
      <c r="Y82" t="s">
        <v>143</v>
      </c>
      <c r="Z82" t="s">
        <v>193</v>
      </c>
      <c r="AA82" t="s">
        <v>315</v>
      </c>
      <c r="AB82" t="s">
        <v>1114</v>
      </c>
      <c r="AC82" t="s">
        <v>52</v>
      </c>
      <c r="AD82" t="s">
        <v>48</v>
      </c>
      <c r="AE82" t="s">
        <v>1108</v>
      </c>
      <c r="AF82" t="s">
        <v>306</v>
      </c>
    </row>
    <row r="83" spans="1:35" x14ac:dyDescent="0.2">
      <c r="A83" t="s">
        <v>1180</v>
      </c>
      <c r="B83">
        <v>0.125</v>
      </c>
      <c r="C83">
        <v>1</v>
      </c>
      <c r="D83">
        <v>1.5</v>
      </c>
      <c r="E83">
        <f t="shared" si="1"/>
        <v>0.8</v>
      </c>
      <c r="F83" t="s">
        <v>1104</v>
      </c>
      <c r="G83" s="4" t="s">
        <v>50</v>
      </c>
      <c r="H83" s="4" t="s">
        <v>437</v>
      </c>
      <c r="I83" s="4" t="s">
        <v>67</v>
      </c>
      <c r="J83" s="4" t="s">
        <v>85</v>
      </c>
      <c r="K83" s="4" t="s">
        <v>1015</v>
      </c>
      <c r="L83" s="4" t="s">
        <v>662</v>
      </c>
      <c r="M83" s="4" t="s">
        <v>224</v>
      </c>
      <c r="N83" s="4" t="s">
        <v>65</v>
      </c>
      <c r="O83" s="4" t="s">
        <v>52</v>
      </c>
      <c r="P83" s="4" t="s">
        <v>176</v>
      </c>
      <c r="Q83" s="4" t="s">
        <v>672</v>
      </c>
      <c r="R83" s="4" t="s">
        <v>48</v>
      </c>
      <c r="S83" s="4" t="s">
        <v>449</v>
      </c>
      <c r="T83" s="4"/>
      <c r="V83" t="s">
        <v>50</v>
      </c>
      <c r="W83" t="s">
        <v>437</v>
      </c>
      <c r="X83" t="s">
        <v>67</v>
      </c>
      <c r="Y83" t="s">
        <v>85</v>
      </c>
      <c r="Z83" t="s">
        <v>1015</v>
      </c>
      <c r="AA83" t="s">
        <v>662</v>
      </c>
      <c r="AB83" t="s">
        <v>224</v>
      </c>
      <c r="AC83" t="s">
        <v>65</v>
      </c>
      <c r="AD83" t="s">
        <v>52</v>
      </c>
      <c r="AE83" t="s">
        <v>176</v>
      </c>
      <c r="AF83" t="s">
        <v>672</v>
      </c>
      <c r="AG83" t="s">
        <v>48</v>
      </c>
      <c r="AH83" t="s">
        <v>449</v>
      </c>
    </row>
    <row r="84" spans="1:35" x14ac:dyDescent="0.2">
      <c r="A84" t="s">
        <v>1180</v>
      </c>
      <c r="B84">
        <v>0.125</v>
      </c>
      <c r="C84">
        <v>1</v>
      </c>
      <c r="D84">
        <v>1.4</v>
      </c>
      <c r="E84">
        <f t="shared" si="1"/>
        <v>0.7</v>
      </c>
      <c r="F84" t="s">
        <v>1104</v>
      </c>
      <c r="G84" s="4" t="s">
        <v>72</v>
      </c>
      <c r="H84" s="4" t="s">
        <v>1181</v>
      </c>
      <c r="I84" s="4" t="s">
        <v>935</v>
      </c>
      <c r="J84" s="4" t="s">
        <v>85</v>
      </c>
      <c r="K84" s="4" t="s">
        <v>510</v>
      </c>
      <c r="L84" s="4" t="s">
        <v>58</v>
      </c>
      <c r="M84" s="4" t="s">
        <v>48</v>
      </c>
      <c r="N84" s="4" t="s">
        <v>1182</v>
      </c>
      <c r="O84" s="4" t="s">
        <v>536</v>
      </c>
      <c r="P84" s="4" t="s">
        <v>48</v>
      </c>
      <c r="Q84" s="4" t="s">
        <v>518</v>
      </c>
      <c r="R84" s="4"/>
      <c r="S84" s="4"/>
      <c r="T84" s="4"/>
      <c r="V84" t="s">
        <v>72</v>
      </c>
      <c r="W84" t="s">
        <v>1181</v>
      </c>
      <c r="X84" t="s">
        <v>935</v>
      </c>
      <c r="Y84" t="s">
        <v>85</v>
      </c>
      <c r="Z84" t="s">
        <v>510</v>
      </c>
      <c r="AA84" t="s">
        <v>58</v>
      </c>
      <c r="AB84" t="s">
        <v>48</v>
      </c>
      <c r="AC84" t="s">
        <v>1182</v>
      </c>
      <c r="AD84" t="s">
        <v>536</v>
      </c>
      <c r="AE84" t="s">
        <v>48</v>
      </c>
      <c r="AF84" t="s">
        <v>518</v>
      </c>
    </row>
    <row r="85" spans="1:35" x14ac:dyDescent="0.2">
      <c r="A85" t="s">
        <v>1180</v>
      </c>
      <c r="B85">
        <v>0.125</v>
      </c>
      <c r="C85">
        <v>1</v>
      </c>
      <c r="D85">
        <v>1.3</v>
      </c>
      <c r="E85">
        <f t="shared" si="1"/>
        <v>0.60000000000000009</v>
      </c>
      <c r="F85" t="s">
        <v>1104</v>
      </c>
      <c r="G85" s="4" t="s">
        <v>926</v>
      </c>
      <c r="H85" s="4" t="s">
        <v>398</v>
      </c>
      <c r="I85" s="4" t="s">
        <v>387</v>
      </c>
      <c r="J85" s="4" t="s">
        <v>140</v>
      </c>
      <c r="K85" s="4" t="s">
        <v>1</v>
      </c>
      <c r="L85" s="4" t="s">
        <v>191</v>
      </c>
      <c r="M85" s="4" t="s">
        <v>969</v>
      </c>
      <c r="N85" s="4" t="s">
        <v>121</v>
      </c>
      <c r="O85" s="4" t="s">
        <v>516</v>
      </c>
      <c r="P85" s="4" t="s">
        <v>57</v>
      </c>
      <c r="Q85" s="4" t="s">
        <v>1</v>
      </c>
      <c r="R85" s="4" t="s">
        <v>120</v>
      </c>
      <c r="S85" s="4" t="s">
        <v>121</v>
      </c>
      <c r="T85" s="4" t="s">
        <v>343</v>
      </c>
      <c r="V85" t="s">
        <v>926</v>
      </c>
      <c r="W85" t="s">
        <v>398</v>
      </c>
      <c r="X85" t="s">
        <v>387</v>
      </c>
      <c r="Y85" t="s">
        <v>140</v>
      </c>
      <c r="Z85" t="s">
        <v>1</v>
      </c>
      <c r="AA85" t="s">
        <v>191</v>
      </c>
      <c r="AB85" t="s">
        <v>969</v>
      </c>
      <c r="AC85" t="s">
        <v>121</v>
      </c>
      <c r="AD85" t="s">
        <v>516</v>
      </c>
      <c r="AE85" t="s">
        <v>57</v>
      </c>
      <c r="AF85" t="s">
        <v>1</v>
      </c>
      <c r="AG85" t="s">
        <v>120</v>
      </c>
      <c r="AH85" t="s">
        <v>121</v>
      </c>
      <c r="AI85" t="s">
        <v>343</v>
      </c>
    </row>
    <row r="86" spans="1:35" x14ac:dyDescent="0.2">
      <c r="A86" t="s">
        <v>1180</v>
      </c>
      <c r="B86">
        <v>0.125</v>
      </c>
      <c r="C86">
        <v>1</v>
      </c>
      <c r="D86">
        <v>1.2</v>
      </c>
      <c r="E86">
        <f t="shared" si="1"/>
        <v>0.5</v>
      </c>
      <c r="F86" t="s">
        <v>1104</v>
      </c>
      <c r="G86" s="4" t="s">
        <v>72</v>
      </c>
      <c r="H86" s="4" t="s">
        <v>944</v>
      </c>
      <c r="I86" s="4" t="s">
        <v>662</v>
      </c>
      <c r="J86" s="4" t="s">
        <v>224</v>
      </c>
      <c r="K86" s="4" t="s">
        <v>85</v>
      </c>
      <c r="L86" s="4" t="s">
        <v>1017</v>
      </c>
      <c r="M86" s="4" t="s">
        <v>932</v>
      </c>
      <c r="N86" s="4" t="s">
        <v>48</v>
      </c>
      <c r="O86" s="4" t="s">
        <v>1183</v>
      </c>
      <c r="P86" s="4" t="s">
        <v>672</v>
      </c>
      <c r="Q86" s="4" t="s">
        <v>48</v>
      </c>
      <c r="R86" s="4" t="s">
        <v>502</v>
      </c>
      <c r="S86" s="4"/>
      <c r="T86" s="4"/>
      <c r="AB86" t="s">
        <v>932</v>
      </c>
    </row>
    <row r="87" spans="1:35" x14ac:dyDescent="0.2">
      <c r="A87" t="s">
        <v>1180</v>
      </c>
      <c r="B87">
        <v>0.125</v>
      </c>
      <c r="C87">
        <v>1</v>
      </c>
      <c r="D87">
        <v>1.1000000000000001</v>
      </c>
      <c r="E87">
        <f t="shared" si="1"/>
        <v>0.40000000000000013</v>
      </c>
      <c r="F87" t="s">
        <v>1104</v>
      </c>
      <c r="G87" s="4" t="s">
        <v>72</v>
      </c>
      <c r="H87" s="4" t="s">
        <v>923</v>
      </c>
      <c r="I87" s="4" t="s">
        <v>460</v>
      </c>
      <c r="J87" s="4" t="s">
        <v>67</v>
      </c>
      <c r="K87" s="4" t="s">
        <v>68</v>
      </c>
      <c r="L87" s="4" t="s">
        <v>504</v>
      </c>
      <c r="M87" s="4" t="s">
        <v>52</v>
      </c>
      <c r="N87" s="4" t="s">
        <v>1016</v>
      </c>
      <c r="O87" s="4" t="s">
        <v>147</v>
      </c>
      <c r="P87" s="4" t="s">
        <v>48</v>
      </c>
      <c r="Q87" s="4" t="s">
        <v>201</v>
      </c>
      <c r="R87" s="4" t="s">
        <v>657</v>
      </c>
      <c r="S87" s="4" t="s">
        <v>921</v>
      </c>
      <c r="T87" s="4"/>
      <c r="V87" t="s">
        <v>72</v>
      </c>
      <c r="AB87" t="s">
        <v>52</v>
      </c>
      <c r="AH87" t="s">
        <v>921</v>
      </c>
    </row>
    <row r="88" spans="1:35" x14ac:dyDescent="0.2">
      <c r="A88" t="s">
        <v>1180</v>
      </c>
      <c r="B88">
        <v>0.125</v>
      </c>
      <c r="C88">
        <v>1</v>
      </c>
      <c r="D88">
        <v>0.999999999999999</v>
      </c>
      <c r="E88">
        <f t="shared" si="1"/>
        <v>0.29999999999999905</v>
      </c>
      <c r="F88" t="s">
        <v>1104</v>
      </c>
      <c r="G88" s="4" t="s">
        <v>72</v>
      </c>
      <c r="H88" s="4" t="s">
        <v>895</v>
      </c>
      <c r="I88" s="4" t="s">
        <v>662</v>
      </c>
      <c r="J88" s="4" t="s">
        <v>109</v>
      </c>
      <c r="K88" s="4" t="s">
        <v>85</v>
      </c>
      <c r="L88" s="4" t="s">
        <v>913</v>
      </c>
      <c r="M88" s="4" t="s">
        <v>58</v>
      </c>
      <c r="N88" s="4" t="s">
        <v>48</v>
      </c>
      <c r="O88" s="4" t="s">
        <v>1184</v>
      </c>
      <c r="P88" s="4" t="s">
        <v>158</v>
      </c>
      <c r="Q88" s="4" t="s">
        <v>48</v>
      </c>
      <c r="R88" s="4" t="s">
        <v>284</v>
      </c>
      <c r="S88" s="4"/>
      <c r="T88" s="4"/>
    </row>
    <row r="89" spans="1:35" x14ac:dyDescent="0.2">
      <c r="A89" t="s">
        <v>1180</v>
      </c>
      <c r="B89">
        <v>0.125</v>
      </c>
      <c r="C89">
        <v>1</v>
      </c>
      <c r="D89">
        <v>0.89999999999999902</v>
      </c>
      <c r="E89">
        <f t="shared" si="1"/>
        <v>0.19999999999999907</v>
      </c>
      <c r="F89" t="s">
        <v>1104</v>
      </c>
      <c r="G89" s="4" t="s">
        <v>274</v>
      </c>
      <c r="H89" s="4" t="s">
        <v>75</v>
      </c>
      <c r="I89" s="4" t="s">
        <v>885</v>
      </c>
      <c r="J89" s="4" t="s">
        <v>886</v>
      </c>
      <c r="K89" s="4" t="s">
        <v>993</v>
      </c>
      <c r="L89" s="4" t="s">
        <v>630</v>
      </c>
      <c r="M89" s="4" t="s">
        <v>48</v>
      </c>
      <c r="N89" s="4" t="s">
        <v>1185</v>
      </c>
      <c r="O89" s="4" t="s">
        <v>52</v>
      </c>
      <c r="P89" s="4" t="s">
        <v>48</v>
      </c>
      <c r="Q89" s="4" t="s">
        <v>1175</v>
      </c>
      <c r="R89" s="4"/>
      <c r="S89" s="4"/>
      <c r="T89" s="4"/>
    </row>
    <row r="90" spans="1:35" x14ac:dyDescent="0.2">
      <c r="A90" t="s">
        <v>1180</v>
      </c>
      <c r="B90">
        <v>0.125</v>
      </c>
      <c r="C90">
        <v>1</v>
      </c>
      <c r="D90">
        <v>0.79999999999999905</v>
      </c>
      <c r="E90">
        <f t="shared" si="1"/>
        <v>9.999999999999909E-2</v>
      </c>
      <c r="F90" t="s">
        <v>1104</v>
      </c>
      <c r="G90" s="4" t="s">
        <v>72</v>
      </c>
      <c r="H90" s="4" t="s">
        <v>1112</v>
      </c>
      <c r="I90" s="4" t="s">
        <v>460</v>
      </c>
      <c r="J90" s="4" t="s">
        <v>67</v>
      </c>
      <c r="K90" s="4" t="s">
        <v>101</v>
      </c>
      <c r="L90" s="4" t="s">
        <v>504</v>
      </c>
      <c r="M90" s="4" t="s">
        <v>52</v>
      </c>
      <c r="N90" s="4" t="s">
        <v>883</v>
      </c>
      <c r="O90" s="4" t="s">
        <v>128</v>
      </c>
      <c r="P90" s="4" t="s">
        <v>1</v>
      </c>
      <c r="Q90" s="4" t="s">
        <v>39</v>
      </c>
      <c r="R90" s="4" t="s">
        <v>1134</v>
      </c>
      <c r="S90" s="4" t="s">
        <v>330</v>
      </c>
      <c r="T90" s="4"/>
    </row>
    <row r="91" spans="1:35" x14ac:dyDescent="0.2">
      <c r="A91" t="s">
        <v>1180</v>
      </c>
      <c r="B91">
        <v>0.125</v>
      </c>
      <c r="C91">
        <v>1</v>
      </c>
      <c r="D91">
        <v>0.69999999999999896</v>
      </c>
      <c r="E91">
        <v>0</v>
      </c>
      <c r="F91" t="s">
        <v>1104</v>
      </c>
      <c r="G91" s="4" t="s">
        <v>269</v>
      </c>
      <c r="H91" s="4" t="s">
        <v>89</v>
      </c>
      <c r="I91" s="4" t="s">
        <v>52</v>
      </c>
      <c r="J91" s="4" t="s">
        <v>617</v>
      </c>
      <c r="K91" s="4" t="s">
        <v>1</v>
      </c>
      <c r="L91" s="4" t="s">
        <v>338</v>
      </c>
      <c r="M91" s="4" t="s">
        <v>1186</v>
      </c>
      <c r="N91" s="4" t="s">
        <v>88</v>
      </c>
      <c r="O91" s="4" t="s">
        <v>68</v>
      </c>
      <c r="P91" s="4" t="s">
        <v>102</v>
      </c>
      <c r="Q91" s="4" t="s">
        <v>517</v>
      </c>
      <c r="R91" s="4" t="s">
        <v>52</v>
      </c>
      <c r="S91" s="4" t="s">
        <v>256</v>
      </c>
      <c r="T91" s="4"/>
    </row>
    <row r="92" spans="1:35" x14ac:dyDescent="0.2">
      <c r="A92" t="s">
        <v>1180</v>
      </c>
      <c r="B92">
        <v>0.125</v>
      </c>
      <c r="C92">
        <v>1</v>
      </c>
      <c r="D92">
        <v>0.6</v>
      </c>
      <c r="E92">
        <f t="shared" si="1"/>
        <v>-9.9999999999999978E-2</v>
      </c>
      <c r="F92" t="s">
        <v>1104</v>
      </c>
      <c r="G92" s="4" t="s">
        <v>926</v>
      </c>
      <c r="H92" s="4" t="s">
        <v>1038</v>
      </c>
      <c r="I92" s="4" t="s">
        <v>387</v>
      </c>
      <c r="J92" s="4" t="s">
        <v>609</v>
      </c>
      <c r="K92" s="4" t="s">
        <v>48</v>
      </c>
      <c r="L92" s="4" t="s">
        <v>995</v>
      </c>
      <c r="M92" s="4" t="s">
        <v>58</v>
      </c>
      <c r="N92" s="4" t="s">
        <v>48</v>
      </c>
      <c r="O92" s="4" t="s">
        <v>389</v>
      </c>
      <c r="P92" s="4" t="s">
        <v>97</v>
      </c>
      <c r="Q92" s="4"/>
      <c r="R92" s="4"/>
      <c r="S92" s="4"/>
      <c r="T92" s="4"/>
    </row>
    <row r="93" spans="1:35" x14ac:dyDescent="0.2">
      <c r="A93" t="s">
        <v>1180</v>
      </c>
      <c r="B93">
        <v>0.125</v>
      </c>
      <c r="C93">
        <v>1</v>
      </c>
      <c r="D93">
        <v>0.5</v>
      </c>
      <c r="E93">
        <f t="shared" si="1"/>
        <v>-0.19999999999999996</v>
      </c>
      <c r="F93" t="s">
        <v>1104</v>
      </c>
      <c r="G93" s="4" t="s">
        <v>72</v>
      </c>
      <c r="H93" s="4" t="s">
        <v>882</v>
      </c>
      <c r="I93" s="4" t="s">
        <v>460</v>
      </c>
      <c r="J93" s="4" t="s">
        <v>67</v>
      </c>
      <c r="K93" s="4" t="s">
        <v>350</v>
      </c>
      <c r="L93" s="4" t="s">
        <v>121</v>
      </c>
      <c r="M93" s="4" t="s">
        <v>101</v>
      </c>
      <c r="N93" s="4" t="s">
        <v>504</v>
      </c>
      <c r="O93" s="4" t="s">
        <v>52</v>
      </c>
      <c r="P93" s="4" t="s">
        <v>878</v>
      </c>
      <c r="Q93" s="4" t="s">
        <v>630</v>
      </c>
      <c r="R93" s="4" t="s">
        <v>48</v>
      </c>
      <c r="S93" s="4" t="s">
        <v>370</v>
      </c>
      <c r="T93" s="4"/>
    </row>
    <row r="94" spans="1:35" x14ac:dyDescent="0.2">
      <c r="A94" t="s">
        <v>1180</v>
      </c>
      <c r="B94">
        <v>0.125</v>
      </c>
      <c r="C94">
        <v>1</v>
      </c>
      <c r="D94">
        <v>0.4</v>
      </c>
      <c r="E94">
        <f t="shared" si="1"/>
        <v>-0.29999999999999993</v>
      </c>
      <c r="F94" t="s">
        <v>1104</v>
      </c>
      <c r="G94" s="4" t="s">
        <v>210</v>
      </c>
      <c r="H94" s="4" t="s">
        <v>409</v>
      </c>
      <c r="I94" s="4" t="s">
        <v>744</v>
      </c>
      <c r="J94" s="4" t="s">
        <v>101</v>
      </c>
      <c r="K94" s="4" t="s">
        <v>193</v>
      </c>
      <c r="L94" s="4" t="s">
        <v>315</v>
      </c>
      <c r="M94" s="4" t="s">
        <v>566</v>
      </c>
      <c r="N94" s="4" t="s">
        <v>41</v>
      </c>
      <c r="O94" s="4" t="s">
        <v>48</v>
      </c>
      <c r="P94" s="4" t="s">
        <v>939</v>
      </c>
      <c r="Q94" s="4" t="s">
        <v>175</v>
      </c>
      <c r="R94" s="4"/>
      <c r="S94" s="4"/>
      <c r="T94" s="4"/>
    </row>
    <row r="95" spans="1:35" x14ac:dyDescent="0.2">
      <c r="A95" t="s">
        <v>1180</v>
      </c>
      <c r="B95">
        <v>0.125</v>
      </c>
      <c r="C95">
        <v>1</v>
      </c>
      <c r="D95">
        <v>0.3</v>
      </c>
      <c r="E95">
        <f t="shared" si="1"/>
        <v>-0.39999999999999997</v>
      </c>
      <c r="F95" t="s">
        <v>1104</v>
      </c>
      <c r="G95" s="4" t="s">
        <v>796</v>
      </c>
      <c r="H95" s="4" t="s">
        <v>121</v>
      </c>
      <c r="I95" s="4" t="s">
        <v>797</v>
      </c>
      <c r="J95" s="4" t="s">
        <v>746</v>
      </c>
      <c r="K95" s="4" t="s">
        <v>131</v>
      </c>
      <c r="L95" s="4" t="s">
        <v>44</v>
      </c>
      <c r="M95" s="4" t="s">
        <v>404</v>
      </c>
      <c r="N95" s="4" t="s">
        <v>52</v>
      </c>
      <c r="O95" s="4" t="s">
        <v>48</v>
      </c>
      <c r="P95" s="4" t="s">
        <v>1001</v>
      </c>
      <c r="Q95" s="4" t="s">
        <v>306</v>
      </c>
      <c r="R95" s="4"/>
      <c r="S95" s="4"/>
      <c r="T95" s="4"/>
    </row>
    <row r="96" spans="1:35" x14ac:dyDescent="0.2">
      <c r="A96" t="s">
        <v>1180</v>
      </c>
      <c r="B96">
        <v>0.125</v>
      </c>
      <c r="C96">
        <v>1</v>
      </c>
      <c r="D96">
        <v>0.2</v>
      </c>
      <c r="E96">
        <f t="shared" si="1"/>
        <v>-0.49999999999999994</v>
      </c>
      <c r="F96" t="s">
        <v>1104</v>
      </c>
      <c r="G96" s="4" t="s">
        <v>72</v>
      </c>
      <c r="H96" s="4" t="s">
        <v>950</v>
      </c>
      <c r="I96" s="4" t="s">
        <v>460</v>
      </c>
      <c r="J96" s="4" t="s">
        <v>67</v>
      </c>
      <c r="K96" s="4" t="s">
        <v>465</v>
      </c>
      <c r="L96" s="4" t="s">
        <v>118</v>
      </c>
      <c r="M96" s="4" t="s">
        <v>586</v>
      </c>
      <c r="N96" s="4" t="s">
        <v>48</v>
      </c>
      <c r="O96" s="4" t="s">
        <v>1131</v>
      </c>
      <c r="P96" s="4" t="s">
        <v>106</v>
      </c>
      <c r="Q96" s="4" t="s">
        <v>48</v>
      </c>
      <c r="R96" s="4" t="s">
        <v>1132</v>
      </c>
      <c r="S96" s="4"/>
      <c r="T96" s="4"/>
    </row>
    <row r="97" spans="1:34" x14ac:dyDescent="0.2">
      <c r="A97" t="s">
        <v>1180</v>
      </c>
      <c r="B97">
        <v>0.125</v>
      </c>
      <c r="C97">
        <v>1</v>
      </c>
      <c r="D97">
        <v>0.1</v>
      </c>
      <c r="E97">
        <f t="shared" si="1"/>
        <v>-0.6</v>
      </c>
      <c r="F97" t="s">
        <v>1104</v>
      </c>
      <c r="G97" s="4" t="s">
        <v>72</v>
      </c>
      <c r="H97" s="4" t="s">
        <v>957</v>
      </c>
      <c r="I97" s="4" t="s">
        <v>460</v>
      </c>
      <c r="J97" s="4" t="s">
        <v>186</v>
      </c>
      <c r="K97" s="4" t="s">
        <v>1047</v>
      </c>
      <c r="L97" s="4" t="s">
        <v>896</v>
      </c>
      <c r="M97" s="4" t="s">
        <v>48</v>
      </c>
      <c r="N97" s="4" t="s">
        <v>1187</v>
      </c>
      <c r="O97" s="4" t="s">
        <v>41</v>
      </c>
      <c r="P97" s="4" t="s">
        <v>48</v>
      </c>
      <c r="Q97" s="4" t="s">
        <v>1145</v>
      </c>
      <c r="R97" s="4"/>
      <c r="S97" s="4"/>
      <c r="T97" s="4"/>
    </row>
    <row r="98" spans="1:34" x14ac:dyDescent="0.2">
      <c r="A98" t="s">
        <v>1180</v>
      </c>
      <c r="B98">
        <v>0.125</v>
      </c>
      <c r="C98">
        <v>1</v>
      </c>
      <c r="D98">
        <v>0</v>
      </c>
      <c r="E98">
        <f t="shared" si="1"/>
        <v>-0.7</v>
      </c>
      <c r="F98" t="s">
        <v>1104</v>
      </c>
      <c r="G98" s="4" t="s">
        <v>72</v>
      </c>
      <c r="H98" s="4" t="s">
        <v>942</v>
      </c>
      <c r="I98" s="4" t="s">
        <v>662</v>
      </c>
      <c r="J98" s="4" t="s">
        <v>224</v>
      </c>
      <c r="K98" s="4" t="s">
        <v>1</v>
      </c>
      <c r="L98" s="4" t="s">
        <v>519</v>
      </c>
      <c r="M98" s="4" t="s">
        <v>711</v>
      </c>
      <c r="N98" s="4" t="s">
        <v>177</v>
      </c>
      <c r="O98" s="4" t="s">
        <v>1</v>
      </c>
      <c r="P98" s="4" t="s">
        <v>310</v>
      </c>
      <c r="Q98" s="4" t="s">
        <v>1042</v>
      </c>
      <c r="R98" s="4" t="s">
        <v>128</v>
      </c>
      <c r="S98" s="4" t="s">
        <v>649</v>
      </c>
      <c r="T98" s="4"/>
    </row>
    <row r="99" spans="1:34" x14ac:dyDescent="0.2">
      <c r="A99" t="s">
        <v>1180</v>
      </c>
      <c r="B99">
        <v>0.125</v>
      </c>
      <c r="C99">
        <v>1</v>
      </c>
      <c r="D99">
        <v>-9.9999999999999895E-2</v>
      </c>
      <c r="E99">
        <f t="shared" si="1"/>
        <v>-0.79999999999999982</v>
      </c>
      <c r="F99" t="s">
        <v>1104</v>
      </c>
      <c r="G99" s="4" t="s">
        <v>72</v>
      </c>
      <c r="H99" s="4" t="s">
        <v>235</v>
      </c>
      <c r="I99" s="4" t="s">
        <v>958</v>
      </c>
      <c r="J99" s="4" t="s">
        <v>1</v>
      </c>
      <c r="K99" s="4" t="s">
        <v>311</v>
      </c>
      <c r="L99" s="4" t="s">
        <v>47</v>
      </c>
      <c r="M99" s="4" t="s">
        <v>1</v>
      </c>
      <c r="N99" s="4" t="s">
        <v>285</v>
      </c>
      <c r="O99" s="4" t="s">
        <v>959</v>
      </c>
      <c r="P99" s="4" t="s">
        <v>656</v>
      </c>
      <c r="Q99" s="4" t="s">
        <v>282</v>
      </c>
      <c r="R99" s="4" t="s">
        <v>961</v>
      </c>
      <c r="S99" s="4" t="s">
        <v>1106</v>
      </c>
      <c r="T99" s="4"/>
    </row>
    <row r="100" spans="1:34" x14ac:dyDescent="0.2">
      <c r="A100" t="s">
        <v>1180</v>
      </c>
      <c r="B100">
        <v>0.125</v>
      </c>
      <c r="C100">
        <v>1</v>
      </c>
      <c r="D100">
        <v>-0.2</v>
      </c>
      <c r="E100">
        <f t="shared" si="1"/>
        <v>-0.89999999999999991</v>
      </c>
      <c r="F100" t="s">
        <v>1104</v>
      </c>
      <c r="G100" s="4" t="s">
        <v>263</v>
      </c>
      <c r="H100" s="4" t="s">
        <v>891</v>
      </c>
      <c r="I100" s="4" t="s">
        <v>662</v>
      </c>
      <c r="J100" s="4" t="s">
        <v>224</v>
      </c>
      <c r="K100" s="4" t="s">
        <v>1</v>
      </c>
      <c r="L100" s="4" t="s">
        <v>711</v>
      </c>
      <c r="M100" s="4" t="s">
        <v>177</v>
      </c>
      <c r="N100" s="4" t="s">
        <v>1188</v>
      </c>
      <c r="O100" s="4" t="s">
        <v>489</v>
      </c>
      <c r="P100" s="4" t="s">
        <v>63</v>
      </c>
      <c r="Q100" s="4" t="s">
        <v>75</v>
      </c>
      <c r="R100" s="4" t="s">
        <v>769</v>
      </c>
      <c r="S100" s="4"/>
      <c r="T100" s="4"/>
    </row>
    <row r="101" spans="1:34" x14ac:dyDescent="0.2">
      <c r="A101" t="s">
        <v>1180</v>
      </c>
      <c r="B101">
        <v>0.125</v>
      </c>
      <c r="C101">
        <v>1</v>
      </c>
      <c r="D101">
        <v>-0.3</v>
      </c>
      <c r="E101">
        <f t="shared" si="1"/>
        <v>-1</v>
      </c>
      <c r="F101" t="s">
        <v>1104</v>
      </c>
      <c r="G101" s="4" t="s">
        <v>926</v>
      </c>
      <c r="H101" s="4" t="s">
        <v>906</v>
      </c>
      <c r="I101" s="4" t="s">
        <v>662</v>
      </c>
      <c r="J101" s="4" t="s">
        <v>109</v>
      </c>
      <c r="K101" s="4" t="s">
        <v>48</v>
      </c>
      <c r="L101" s="4" t="s">
        <v>1189</v>
      </c>
      <c r="M101" s="4" t="s">
        <v>298</v>
      </c>
      <c r="N101" s="4" t="s">
        <v>48</v>
      </c>
      <c r="O101" s="4" t="s">
        <v>1154</v>
      </c>
      <c r="P101" s="4" t="s">
        <v>158</v>
      </c>
      <c r="Q101" s="4" t="s">
        <v>48</v>
      </c>
      <c r="R101" s="4" t="s">
        <v>1190</v>
      </c>
      <c r="S101" s="4"/>
      <c r="T101" s="4"/>
    </row>
    <row r="102" spans="1:34" x14ac:dyDescent="0.2">
      <c r="A102" s="3" t="s">
        <v>1191</v>
      </c>
      <c r="B102" s="3">
        <v>1</v>
      </c>
      <c r="C102" s="3">
        <v>8.9099999999999999E-2</v>
      </c>
      <c r="D102" s="3">
        <v>1.6</v>
      </c>
      <c r="E102">
        <f t="shared" si="1"/>
        <v>0.90000000000000013</v>
      </c>
      <c r="F102" t="s">
        <v>1104</v>
      </c>
      <c r="G102" s="4" t="s">
        <v>943</v>
      </c>
      <c r="H102" s="4" t="s">
        <v>626</v>
      </c>
      <c r="I102" s="4" t="s">
        <v>1056</v>
      </c>
      <c r="J102" s="4" t="s">
        <v>101</v>
      </c>
      <c r="K102" s="4" t="s">
        <v>193</v>
      </c>
      <c r="L102" s="4" t="s">
        <v>315</v>
      </c>
      <c r="M102" s="4" t="s">
        <v>566</v>
      </c>
      <c r="N102" s="4" t="s">
        <v>41</v>
      </c>
      <c r="O102" s="4" t="s">
        <v>48</v>
      </c>
      <c r="P102" s="4" t="s">
        <v>358</v>
      </c>
      <c r="Q102" s="4" t="s">
        <v>171</v>
      </c>
      <c r="R102" s="4" t="s">
        <v>306</v>
      </c>
      <c r="S102" s="4"/>
      <c r="V102" t="s">
        <v>943</v>
      </c>
      <c r="W102" t="s">
        <v>626</v>
      </c>
      <c r="X102" t="s">
        <v>1056</v>
      </c>
      <c r="Y102" t="s">
        <v>101</v>
      </c>
      <c r="Z102" t="s">
        <v>193</v>
      </c>
      <c r="AA102" t="s">
        <v>315</v>
      </c>
      <c r="AB102" t="s">
        <v>566</v>
      </c>
      <c r="AC102" t="s">
        <v>41</v>
      </c>
      <c r="AD102" t="s">
        <v>48</v>
      </c>
      <c r="AE102" t="s">
        <v>358</v>
      </c>
      <c r="AF102" t="s">
        <v>171</v>
      </c>
      <c r="AG102" t="s">
        <v>306</v>
      </c>
    </row>
    <row r="103" spans="1:34" x14ac:dyDescent="0.2">
      <c r="A103" s="3" t="s">
        <v>1191</v>
      </c>
      <c r="B103" s="3">
        <v>1</v>
      </c>
      <c r="C103" s="3">
        <v>8.9099999999999999E-2</v>
      </c>
      <c r="D103" s="3">
        <v>1.5</v>
      </c>
      <c r="E103">
        <f t="shared" si="1"/>
        <v>0.8</v>
      </c>
      <c r="F103" t="s">
        <v>1104</v>
      </c>
      <c r="G103" s="4" t="s">
        <v>72</v>
      </c>
      <c r="H103" s="4" t="s">
        <v>40</v>
      </c>
      <c r="I103" s="4" t="s">
        <v>387</v>
      </c>
      <c r="J103" s="4" t="s">
        <v>250</v>
      </c>
      <c r="K103" s="4" t="s">
        <v>465</v>
      </c>
      <c r="L103" s="4" t="s">
        <v>319</v>
      </c>
      <c r="M103" s="4" t="s">
        <v>76</v>
      </c>
      <c r="N103" s="4" t="s">
        <v>48</v>
      </c>
      <c r="O103" s="4" t="s">
        <v>1057</v>
      </c>
      <c r="P103" s="4" t="s">
        <v>672</v>
      </c>
      <c r="Q103" s="4" t="s">
        <v>48</v>
      </c>
      <c r="R103" s="4" t="s">
        <v>1058</v>
      </c>
      <c r="S103" s="4"/>
      <c r="V103" t="s">
        <v>72</v>
      </c>
      <c r="W103" t="s">
        <v>40</v>
      </c>
      <c r="X103" t="s">
        <v>387</v>
      </c>
      <c r="Y103" t="s">
        <v>250</v>
      </c>
      <c r="Z103" t="s">
        <v>465</v>
      </c>
      <c r="AA103" t="s">
        <v>319</v>
      </c>
      <c r="AB103" t="s">
        <v>76</v>
      </c>
      <c r="AC103" t="s">
        <v>48</v>
      </c>
      <c r="AD103" t="s">
        <v>1057</v>
      </c>
      <c r="AE103" t="s">
        <v>672</v>
      </c>
      <c r="AF103" t="s">
        <v>48</v>
      </c>
      <c r="AG103" t="s">
        <v>1058</v>
      </c>
    </row>
    <row r="104" spans="1:34" x14ac:dyDescent="0.2">
      <c r="A104" s="3" t="s">
        <v>1191</v>
      </c>
      <c r="B104" s="3">
        <v>1</v>
      </c>
      <c r="C104" s="3">
        <v>8.9099999999999999E-2</v>
      </c>
      <c r="D104" s="3">
        <v>1.4</v>
      </c>
      <c r="E104">
        <f t="shared" si="1"/>
        <v>0.7</v>
      </c>
      <c r="F104" t="s">
        <v>1104</v>
      </c>
      <c r="G104" s="4" t="s">
        <v>1052</v>
      </c>
      <c r="H104" s="4" t="s">
        <v>585</v>
      </c>
      <c r="I104" s="4" t="s">
        <v>94</v>
      </c>
      <c r="J104" s="4" t="s">
        <v>1059</v>
      </c>
      <c r="K104" s="4" t="s">
        <v>143</v>
      </c>
      <c r="L104" s="4" t="s">
        <v>144</v>
      </c>
      <c r="M104" s="4" t="s">
        <v>1060</v>
      </c>
      <c r="N104" s="4" t="s">
        <v>52</v>
      </c>
      <c r="O104" s="4" t="s">
        <v>48</v>
      </c>
      <c r="P104" s="4" t="s">
        <v>671</v>
      </c>
      <c r="Q104" s="4" t="s">
        <v>175</v>
      </c>
      <c r="R104" s="4"/>
      <c r="S104" s="4"/>
      <c r="V104" t="s">
        <v>1052</v>
      </c>
      <c r="W104" t="s">
        <v>585</v>
      </c>
      <c r="X104" t="s">
        <v>94</v>
      </c>
      <c r="Y104" t="s">
        <v>1059</v>
      </c>
      <c r="Z104" t="s">
        <v>143</v>
      </c>
      <c r="AA104" t="s">
        <v>144</v>
      </c>
      <c r="AB104" t="s">
        <v>1060</v>
      </c>
      <c r="AC104" t="s">
        <v>52</v>
      </c>
      <c r="AD104" t="s">
        <v>48</v>
      </c>
      <c r="AE104" t="s">
        <v>671</v>
      </c>
      <c r="AF104" t="s">
        <v>175</v>
      </c>
    </row>
    <row r="105" spans="1:34" x14ac:dyDescent="0.2">
      <c r="A105" s="3" t="s">
        <v>1191</v>
      </c>
      <c r="B105" s="3">
        <v>1</v>
      </c>
      <c r="C105" s="3">
        <v>8.9099999999999999E-2</v>
      </c>
      <c r="D105" s="3">
        <v>1.3</v>
      </c>
      <c r="E105">
        <f t="shared" si="1"/>
        <v>0.60000000000000009</v>
      </c>
      <c r="F105" t="s">
        <v>1104</v>
      </c>
      <c r="G105" s="4" t="s">
        <v>72</v>
      </c>
      <c r="H105" s="4" t="s">
        <v>1048</v>
      </c>
      <c r="I105" s="4" t="s">
        <v>935</v>
      </c>
      <c r="J105" s="4" t="s">
        <v>67</v>
      </c>
      <c r="K105" s="4" t="s">
        <v>465</v>
      </c>
      <c r="L105" s="4" t="s">
        <v>666</v>
      </c>
      <c r="M105" s="4" t="s">
        <v>58</v>
      </c>
      <c r="N105" s="4" t="s">
        <v>48</v>
      </c>
      <c r="O105" s="4" t="s">
        <v>1061</v>
      </c>
      <c r="P105" s="4" t="s">
        <v>158</v>
      </c>
      <c r="Q105" s="4" t="s">
        <v>48</v>
      </c>
      <c r="R105" s="4" t="s">
        <v>1062</v>
      </c>
      <c r="S105" s="4"/>
      <c r="V105" t="s">
        <v>72</v>
      </c>
      <c r="W105" t="s">
        <v>1048</v>
      </c>
      <c r="X105" t="s">
        <v>935</v>
      </c>
      <c r="Y105" t="s">
        <v>67</v>
      </c>
      <c r="Z105" t="s">
        <v>465</v>
      </c>
      <c r="AA105" t="s">
        <v>666</v>
      </c>
      <c r="AB105" t="s">
        <v>58</v>
      </c>
      <c r="AC105" t="s">
        <v>48</v>
      </c>
      <c r="AD105" t="s">
        <v>1061</v>
      </c>
      <c r="AE105" t="s">
        <v>158</v>
      </c>
      <c r="AF105" t="s">
        <v>48</v>
      </c>
      <c r="AG105" t="s">
        <v>1062</v>
      </c>
    </row>
    <row r="106" spans="1:34" x14ac:dyDescent="0.2">
      <c r="A106" s="3" t="s">
        <v>1191</v>
      </c>
      <c r="B106" s="3">
        <v>1</v>
      </c>
      <c r="C106" s="3">
        <v>8.9099999999999999E-2</v>
      </c>
      <c r="D106" s="3">
        <v>1.2</v>
      </c>
      <c r="E106">
        <f t="shared" si="1"/>
        <v>0.5</v>
      </c>
      <c r="F106" t="s">
        <v>1104</v>
      </c>
      <c r="G106" s="4" t="s">
        <v>926</v>
      </c>
      <c r="H106" s="4" t="s">
        <v>1017</v>
      </c>
      <c r="I106" s="4" t="s">
        <v>387</v>
      </c>
      <c r="J106" s="4" t="s">
        <v>250</v>
      </c>
      <c r="K106" s="4" t="s">
        <v>193</v>
      </c>
      <c r="L106" s="4" t="s">
        <v>48</v>
      </c>
      <c r="M106" s="4" t="s">
        <v>1029</v>
      </c>
      <c r="N106" s="4" t="s">
        <v>58</v>
      </c>
      <c r="O106" s="4" t="s">
        <v>48</v>
      </c>
      <c r="P106" s="4" t="s">
        <v>1063</v>
      </c>
      <c r="Q106" s="4" t="s">
        <v>41</v>
      </c>
      <c r="R106" s="4" t="s">
        <v>48</v>
      </c>
      <c r="S106" s="4" t="s">
        <v>1064</v>
      </c>
      <c r="V106" t="s">
        <v>926</v>
      </c>
      <c r="W106" t="s">
        <v>1017</v>
      </c>
      <c r="X106" t="s">
        <v>387</v>
      </c>
      <c r="Y106" t="s">
        <v>250</v>
      </c>
      <c r="Z106" t="s">
        <v>193</v>
      </c>
      <c r="AA106" t="s">
        <v>48</v>
      </c>
      <c r="AB106" t="s">
        <v>1029</v>
      </c>
      <c r="AC106" t="s">
        <v>58</v>
      </c>
      <c r="AD106" t="s">
        <v>48</v>
      </c>
      <c r="AE106" t="s">
        <v>1063</v>
      </c>
      <c r="AF106" t="s">
        <v>41</v>
      </c>
      <c r="AG106" t="s">
        <v>48</v>
      </c>
      <c r="AH106" t="s">
        <v>1064</v>
      </c>
    </row>
    <row r="107" spans="1:34" x14ac:dyDescent="0.2">
      <c r="A107" s="3" t="s">
        <v>1191</v>
      </c>
      <c r="B107" s="3">
        <v>1</v>
      </c>
      <c r="C107" s="3">
        <v>8.9099999999999999E-2</v>
      </c>
      <c r="D107" s="3">
        <v>1.1000000000000001</v>
      </c>
      <c r="E107">
        <f t="shared" si="1"/>
        <v>0.40000000000000013</v>
      </c>
      <c r="F107" t="s">
        <v>1104</v>
      </c>
      <c r="G107" s="4" t="s">
        <v>926</v>
      </c>
      <c r="H107" s="4" t="s">
        <v>1065</v>
      </c>
      <c r="I107" s="4" t="s">
        <v>662</v>
      </c>
      <c r="J107" s="4" t="s">
        <v>224</v>
      </c>
      <c r="K107" s="4" t="s">
        <v>52</v>
      </c>
      <c r="L107" s="4" t="s">
        <v>883</v>
      </c>
      <c r="M107" s="4" t="s">
        <v>128</v>
      </c>
      <c r="N107" s="4" t="s">
        <v>1</v>
      </c>
      <c r="O107" s="4" t="s">
        <v>39</v>
      </c>
      <c r="P107" s="4" t="s">
        <v>884</v>
      </c>
      <c r="Q107" s="4" t="s">
        <v>177</v>
      </c>
      <c r="R107" s="4" t="s">
        <v>288</v>
      </c>
      <c r="S107" s="4"/>
      <c r="V107" t="s">
        <v>926</v>
      </c>
      <c r="W107" t="s">
        <v>1065</v>
      </c>
      <c r="X107" t="s">
        <v>662</v>
      </c>
      <c r="Y107" t="s">
        <v>224</v>
      </c>
      <c r="Z107" t="s">
        <v>52</v>
      </c>
      <c r="AA107" t="s">
        <v>883</v>
      </c>
      <c r="AB107" t="s">
        <v>128</v>
      </c>
      <c r="AC107" t="s">
        <v>1</v>
      </c>
      <c r="AD107" t="s">
        <v>39</v>
      </c>
      <c r="AE107" t="s">
        <v>884</v>
      </c>
      <c r="AF107" t="s">
        <v>177</v>
      </c>
      <c r="AG107" t="s">
        <v>288</v>
      </c>
    </row>
    <row r="108" spans="1:34" x14ac:dyDescent="0.2">
      <c r="A108" s="3" t="s">
        <v>1191</v>
      </c>
      <c r="B108" s="3">
        <v>1</v>
      </c>
      <c r="C108" s="3">
        <v>8.9099999999999999E-2</v>
      </c>
      <c r="D108" s="3">
        <v>1</v>
      </c>
      <c r="E108">
        <f t="shared" si="1"/>
        <v>0.30000000000000004</v>
      </c>
      <c r="F108" t="s">
        <v>1104</v>
      </c>
      <c r="G108" s="4" t="s">
        <v>61</v>
      </c>
      <c r="H108" s="4" t="s">
        <v>114</v>
      </c>
      <c r="I108" s="4" t="s">
        <v>121</v>
      </c>
      <c r="J108" s="4" t="s">
        <v>893</v>
      </c>
      <c r="K108" s="4" t="s">
        <v>733</v>
      </c>
      <c r="L108" s="4" t="s">
        <v>416</v>
      </c>
      <c r="M108" s="4" t="s">
        <v>1037</v>
      </c>
      <c r="N108" s="4" t="s">
        <v>422</v>
      </c>
      <c r="O108" s="4" t="s">
        <v>52</v>
      </c>
      <c r="P108" s="4" t="s">
        <v>48</v>
      </c>
      <c r="Q108" s="4" t="s">
        <v>909</v>
      </c>
      <c r="R108" s="4"/>
      <c r="S108" s="4"/>
      <c r="V108" t="s">
        <v>61</v>
      </c>
      <c r="W108" t="s">
        <v>114</v>
      </c>
      <c r="X108" t="s">
        <v>121</v>
      </c>
      <c r="Y108" t="s">
        <v>893</v>
      </c>
      <c r="Z108" t="s">
        <v>733</v>
      </c>
      <c r="AA108" t="s">
        <v>416</v>
      </c>
      <c r="AB108" t="s">
        <v>1037</v>
      </c>
      <c r="AC108" t="s">
        <v>422</v>
      </c>
      <c r="AD108" t="s">
        <v>52</v>
      </c>
      <c r="AE108" t="s">
        <v>48</v>
      </c>
      <c r="AF108" t="s">
        <v>909</v>
      </c>
    </row>
    <row r="109" spans="1:34" x14ac:dyDescent="0.2">
      <c r="A109" s="3" t="s">
        <v>1191</v>
      </c>
      <c r="B109" s="3">
        <v>1</v>
      </c>
      <c r="C109" s="3">
        <v>8.9099999999999999E-2</v>
      </c>
      <c r="D109" s="3">
        <v>0.9</v>
      </c>
      <c r="E109">
        <f t="shared" si="1"/>
        <v>0.20000000000000007</v>
      </c>
      <c r="F109" t="s">
        <v>1104</v>
      </c>
      <c r="G109" s="4" t="s">
        <v>72</v>
      </c>
      <c r="H109" s="4" t="s">
        <v>977</v>
      </c>
      <c r="I109" s="4" t="s">
        <v>662</v>
      </c>
      <c r="J109" s="4" t="s">
        <v>350</v>
      </c>
      <c r="K109" s="4" t="s">
        <v>121</v>
      </c>
      <c r="L109" s="4" t="s">
        <v>101</v>
      </c>
      <c r="M109" s="4" t="s">
        <v>52</v>
      </c>
      <c r="N109" s="4" t="s">
        <v>113</v>
      </c>
      <c r="O109" s="4" t="s">
        <v>85</v>
      </c>
      <c r="P109" s="4" t="s">
        <v>774</v>
      </c>
      <c r="Q109" s="4" t="s">
        <v>106</v>
      </c>
      <c r="R109" s="4" t="s">
        <v>42</v>
      </c>
      <c r="S109" s="4" t="s">
        <v>750</v>
      </c>
      <c r="V109" t="s">
        <v>72</v>
      </c>
      <c r="W109" t="s">
        <v>977</v>
      </c>
      <c r="X109" t="s">
        <v>662</v>
      </c>
      <c r="Y109" t="s">
        <v>350</v>
      </c>
      <c r="Z109" t="s">
        <v>121</v>
      </c>
      <c r="AA109" t="s">
        <v>101</v>
      </c>
      <c r="AB109" t="s">
        <v>52</v>
      </c>
      <c r="AC109" t="s">
        <v>113</v>
      </c>
      <c r="AD109" t="s">
        <v>85</v>
      </c>
      <c r="AE109" t="s">
        <v>774</v>
      </c>
      <c r="AF109" t="s">
        <v>106</v>
      </c>
      <c r="AG109" t="s">
        <v>42</v>
      </c>
      <c r="AH109" t="s">
        <v>750</v>
      </c>
    </row>
    <row r="110" spans="1:34" x14ac:dyDescent="0.2">
      <c r="A110" s="3" t="s">
        <v>1191</v>
      </c>
      <c r="B110" s="3">
        <v>1</v>
      </c>
      <c r="C110" s="3">
        <v>8.9099999999999999E-2</v>
      </c>
      <c r="D110" s="3">
        <v>0.8</v>
      </c>
      <c r="E110">
        <f t="shared" si="1"/>
        <v>0.10000000000000009</v>
      </c>
      <c r="F110" t="s">
        <v>1104</v>
      </c>
      <c r="G110" s="4" t="s">
        <v>242</v>
      </c>
      <c r="H110" s="4" t="s">
        <v>888</v>
      </c>
      <c r="I110" s="4" t="s">
        <v>460</v>
      </c>
      <c r="J110" s="4" t="s">
        <v>67</v>
      </c>
      <c r="K110" s="4" t="s">
        <v>68</v>
      </c>
      <c r="L110" s="4" t="s">
        <v>137</v>
      </c>
      <c r="M110" s="4" t="s">
        <v>883</v>
      </c>
      <c r="N110" s="4" t="s">
        <v>128</v>
      </c>
      <c r="O110" s="4" t="s">
        <v>533</v>
      </c>
      <c r="P110" s="4" t="s">
        <v>1024</v>
      </c>
      <c r="Q110" s="4" t="s">
        <v>1039</v>
      </c>
      <c r="R110" s="4"/>
      <c r="S110" s="4"/>
      <c r="V110" t="s">
        <v>242</v>
      </c>
      <c r="W110" t="s">
        <v>888</v>
      </c>
      <c r="X110" t="s">
        <v>460</v>
      </c>
      <c r="Y110" t="s">
        <v>67</v>
      </c>
      <c r="Z110" t="s">
        <v>68</v>
      </c>
      <c r="AA110" t="s">
        <v>137</v>
      </c>
      <c r="AB110" t="s">
        <v>883</v>
      </c>
      <c r="AC110" t="s">
        <v>128</v>
      </c>
      <c r="AD110" t="s">
        <v>533</v>
      </c>
      <c r="AE110" t="s">
        <v>1024</v>
      </c>
      <c r="AF110" t="s">
        <v>1039</v>
      </c>
    </row>
    <row r="111" spans="1:34" x14ac:dyDescent="0.2">
      <c r="A111" s="3" t="s">
        <v>1191</v>
      </c>
      <c r="B111" s="3">
        <v>1</v>
      </c>
      <c r="C111" s="3">
        <v>8.9099999999999999E-2</v>
      </c>
      <c r="D111" s="3">
        <v>0.7</v>
      </c>
      <c r="E111">
        <f t="shared" si="1"/>
        <v>0</v>
      </c>
      <c r="F111" t="s">
        <v>1104</v>
      </c>
      <c r="G111" s="4" t="s">
        <v>50</v>
      </c>
      <c r="H111" s="4" t="s">
        <v>709</v>
      </c>
      <c r="I111" s="4" t="s">
        <v>67</v>
      </c>
      <c r="J111" s="4" t="s">
        <v>85</v>
      </c>
      <c r="K111" s="4" t="s">
        <v>398</v>
      </c>
      <c r="L111" s="4" t="s">
        <v>662</v>
      </c>
      <c r="M111" s="4" t="s">
        <v>224</v>
      </c>
      <c r="N111" s="4" t="s">
        <v>1</v>
      </c>
      <c r="O111" s="4" t="s">
        <v>711</v>
      </c>
      <c r="P111" s="4" t="s">
        <v>177</v>
      </c>
      <c r="Q111" s="4" t="s">
        <v>838</v>
      </c>
      <c r="R111" s="4" t="s">
        <v>712</v>
      </c>
      <c r="S111" s="4"/>
      <c r="V111" t="s">
        <v>50</v>
      </c>
      <c r="W111" t="s">
        <v>709</v>
      </c>
      <c r="X111" t="s">
        <v>67</v>
      </c>
      <c r="Y111" t="s">
        <v>85</v>
      </c>
      <c r="Z111" t="s">
        <v>398</v>
      </c>
      <c r="AA111" t="s">
        <v>662</v>
      </c>
      <c r="AB111" t="s">
        <v>224</v>
      </c>
      <c r="AC111" t="s">
        <v>1</v>
      </c>
      <c r="AD111" t="s">
        <v>711</v>
      </c>
      <c r="AE111" t="s">
        <v>177</v>
      </c>
      <c r="AF111" t="s">
        <v>838</v>
      </c>
      <c r="AG111" t="s">
        <v>712</v>
      </c>
    </row>
    <row r="112" spans="1:34" x14ac:dyDescent="0.2">
      <c r="A112" s="3" t="s">
        <v>1191</v>
      </c>
      <c r="B112" s="3">
        <v>1</v>
      </c>
      <c r="C112" s="3">
        <v>8.9099999999999999E-2</v>
      </c>
      <c r="D112" s="3">
        <v>0.6</v>
      </c>
      <c r="E112">
        <f t="shared" si="1"/>
        <v>-9.9999999999999978E-2</v>
      </c>
      <c r="F112" t="s">
        <v>1104</v>
      </c>
      <c r="G112" s="4" t="s">
        <v>72</v>
      </c>
      <c r="H112" s="4" t="s">
        <v>950</v>
      </c>
      <c r="I112" s="4" t="s">
        <v>460</v>
      </c>
      <c r="J112" s="4" t="s">
        <v>67</v>
      </c>
      <c r="K112" s="4" t="s">
        <v>193</v>
      </c>
      <c r="L112" s="4" t="s">
        <v>121</v>
      </c>
      <c r="M112" s="4" t="s">
        <v>109</v>
      </c>
      <c r="N112" s="4" t="s">
        <v>315</v>
      </c>
      <c r="O112" s="4" t="s">
        <v>355</v>
      </c>
      <c r="P112" s="4" t="s">
        <v>465</v>
      </c>
      <c r="Q112" s="4" t="s">
        <v>787</v>
      </c>
      <c r="R112" s="4" t="s">
        <v>657</v>
      </c>
      <c r="S112" s="4" t="s">
        <v>921</v>
      </c>
      <c r="V112" t="s">
        <v>72</v>
      </c>
      <c r="W112" t="s">
        <v>950</v>
      </c>
      <c r="X112" t="s">
        <v>460</v>
      </c>
      <c r="Y112" t="s">
        <v>67</v>
      </c>
      <c r="Z112" t="s">
        <v>193</v>
      </c>
      <c r="AA112" t="s">
        <v>121</v>
      </c>
      <c r="AB112" t="s">
        <v>109</v>
      </c>
      <c r="AC112" t="s">
        <v>315</v>
      </c>
      <c r="AD112" t="s">
        <v>355</v>
      </c>
      <c r="AE112" t="s">
        <v>465</v>
      </c>
      <c r="AF112" t="s">
        <v>787</v>
      </c>
      <c r="AG112" t="s">
        <v>657</v>
      </c>
      <c r="AH112" t="s">
        <v>921</v>
      </c>
    </row>
    <row r="113" spans="1:34" x14ac:dyDescent="0.2">
      <c r="A113" s="3" t="s">
        <v>1191</v>
      </c>
      <c r="B113" s="3">
        <v>1</v>
      </c>
      <c r="C113" s="3">
        <v>8.9099999999999999E-2</v>
      </c>
      <c r="D113" s="3">
        <v>0.5</v>
      </c>
      <c r="E113">
        <f t="shared" si="1"/>
        <v>-0.19999999999999996</v>
      </c>
      <c r="F113" t="s">
        <v>1104</v>
      </c>
      <c r="G113" s="4" t="s">
        <v>841</v>
      </c>
      <c r="H113" s="4" t="s">
        <v>539</v>
      </c>
      <c r="I113" s="4" t="s">
        <v>662</v>
      </c>
      <c r="J113" s="4" t="s">
        <v>109</v>
      </c>
      <c r="K113" s="4" t="s">
        <v>193</v>
      </c>
      <c r="L113" s="4" t="s">
        <v>48</v>
      </c>
      <c r="M113" s="4" t="s">
        <v>970</v>
      </c>
      <c r="N113" s="4" t="s">
        <v>917</v>
      </c>
      <c r="O113" s="4" t="s">
        <v>48</v>
      </c>
      <c r="P113" s="4" t="s">
        <v>1192</v>
      </c>
      <c r="Q113" s="4" t="s">
        <v>898</v>
      </c>
      <c r="R113" s="4"/>
      <c r="S113" s="4"/>
      <c r="V113" t="s">
        <v>841</v>
      </c>
      <c r="W113" t="s">
        <v>539</v>
      </c>
      <c r="X113" t="s">
        <v>662</v>
      </c>
      <c r="Y113" t="s">
        <v>109</v>
      </c>
      <c r="Z113" t="s">
        <v>193</v>
      </c>
      <c r="AA113" t="s">
        <v>48</v>
      </c>
      <c r="AB113" t="s">
        <v>970</v>
      </c>
      <c r="AC113" t="s">
        <v>917</v>
      </c>
      <c r="AD113" t="s">
        <v>48</v>
      </c>
      <c r="AE113" t="s">
        <v>1192</v>
      </c>
      <c r="AF113" t="s">
        <v>898</v>
      </c>
    </row>
    <row r="114" spans="1:34" x14ac:dyDescent="0.2">
      <c r="A114" s="3" t="s">
        <v>1191</v>
      </c>
      <c r="B114" s="3">
        <v>1</v>
      </c>
      <c r="C114" s="3">
        <v>8.9099999999999999E-2</v>
      </c>
      <c r="D114" s="3">
        <v>0.4</v>
      </c>
      <c r="E114">
        <f t="shared" si="1"/>
        <v>-0.29999999999999993</v>
      </c>
      <c r="F114" t="s">
        <v>1104</v>
      </c>
      <c r="G114" s="4" t="s">
        <v>1052</v>
      </c>
      <c r="H114" s="4" t="s">
        <v>585</v>
      </c>
      <c r="I114" s="4" t="s">
        <v>94</v>
      </c>
      <c r="J114" s="4" t="s">
        <v>1124</v>
      </c>
      <c r="K114" s="4" t="s">
        <v>68</v>
      </c>
      <c r="L114" s="4" t="s">
        <v>332</v>
      </c>
      <c r="M114" s="4" t="s">
        <v>83</v>
      </c>
      <c r="N114" s="4" t="s">
        <v>52</v>
      </c>
      <c r="O114" s="4" t="s">
        <v>176</v>
      </c>
      <c r="P114" s="4" t="s">
        <v>41</v>
      </c>
      <c r="Q114" s="4" t="s">
        <v>122</v>
      </c>
      <c r="R114" s="4" t="s">
        <v>376</v>
      </c>
      <c r="S114" s="4" t="s">
        <v>892</v>
      </c>
      <c r="V114" t="s">
        <v>1052</v>
      </c>
      <c r="W114" t="s">
        <v>585</v>
      </c>
      <c r="X114" t="s">
        <v>94</v>
      </c>
      <c r="Y114" t="s">
        <v>1124</v>
      </c>
      <c r="Z114" t="s">
        <v>68</v>
      </c>
      <c r="AA114" t="s">
        <v>332</v>
      </c>
      <c r="AB114" t="s">
        <v>83</v>
      </c>
      <c r="AC114" t="s">
        <v>52</v>
      </c>
      <c r="AD114" t="s">
        <v>176</v>
      </c>
      <c r="AE114" t="s">
        <v>41</v>
      </c>
      <c r="AF114" t="s">
        <v>122</v>
      </c>
      <c r="AG114" t="s">
        <v>376</v>
      </c>
      <c r="AH114" t="s">
        <v>892</v>
      </c>
    </row>
    <row r="115" spans="1:34" x14ac:dyDescent="0.2">
      <c r="A115" s="3" t="s">
        <v>1191</v>
      </c>
      <c r="B115" s="3">
        <v>1</v>
      </c>
      <c r="C115" s="3">
        <v>8.9099999999999999E-2</v>
      </c>
      <c r="D115" s="3">
        <v>0.3</v>
      </c>
      <c r="E115">
        <f t="shared" si="1"/>
        <v>-0.39999999999999997</v>
      </c>
      <c r="F115" t="s">
        <v>1104</v>
      </c>
      <c r="G115" s="4" t="s">
        <v>72</v>
      </c>
      <c r="H115" s="4" t="s">
        <v>1112</v>
      </c>
      <c r="I115" s="4" t="s">
        <v>460</v>
      </c>
      <c r="J115" s="4" t="s">
        <v>67</v>
      </c>
      <c r="K115" s="4" t="s">
        <v>465</v>
      </c>
      <c r="L115" s="4" t="s">
        <v>906</v>
      </c>
      <c r="M115" s="4" t="s">
        <v>310</v>
      </c>
      <c r="N115" s="4" t="s">
        <v>48</v>
      </c>
      <c r="O115" s="4" t="s">
        <v>1046</v>
      </c>
      <c r="P115" s="4" t="s">
        <v>106</v>
      </c>
      <c r="Q115" s="4" t="s">
        <v>48</v>
      </c>
      <c r="R115" s="4" t="s">
        <v>765</v>
      </c>
      <c r="S115" s="4"/>
      <c r="V115" t="s">
        <v>72</v>
      </c>
      <c r="W115" t="s">
        <v>1112</v>
      </c>
      <c r="X115" t="s">
        <v>460</v>
      </c>
      <c r="Y115" t="s">
        <v>67</v>
      </c>
      <c r="Z115" t="s">
        <v>465</v>
      </c>
      <c r="AA115" t="s">
        <v>906</v>
      </c>
      <c r="AB115" t="s">
        <v>310</v>
      </c>
      <c r="AC115" t="s">
        <v>48</v>
      </c>
      <c r="AD115" t="s">
        <v>1046</v>
      </c>
      <c r="AE115" t="s">
        <v>106</v>
      </c>
      <c r="AF115" t="s">
        <v>48</v>
      </c>
    </row>
    <row r="116" spans="1:34" x14ac:dyDescent="0.2">
      <c r="A116" s="3" t="s">
        <v>1191</v>
      </c>
      <c r="B116" s="3">
        <v>1</v>
      </c>
      <c r="C116" s="3">
        <v>8.9099999999999999E-2</v>
      </c>
      <c r="D116" s="3">
        <v>0.2</v>
      </c>
      <c r="E116">
        <f t="shared" si="1"/>
        <v>-0.49999999999999994</v>
      </c>
      <c r="F116" t="s">
        <v>1104</v>
      </c>
      <c r="G116" s="4" t="s">
        <v>72</v>
      </c>
      <c r="H116" s="4" t="s">
        <v>1193</v>
      </c>
      <c r="I116" s="4" t="s">
        <v>387</v>
      </c>
      <c r="J116" s="4" t="s">
        <v>224</v>
      </c>
      <c r="K116" s="4" t="s">
        <v>250</v>
      </c>
      <c r="L116" s="4" t="s">
        <v>465</v>
      </c>
      <c r="M116" s="4" t="s">
        <v>940</v>
      </c>
      <c r="N116" s="4" t="s">
        <v>340</v>
      </c>
      <c r="O116" s="4" t="s">
        <v>48</v>
      </c>
      <c r="P116" s="4" t="s">
        <v>1194</v>
      </c>
      <c r="Q116" s="4" t="s">
        <v>934</v>
      </c>
      <c r="R116" s="4"/>
      <c r="S116" s="4"/>
      <c r="V116" t="s">
        <v>72</v>
      </c>
      <c r="W116" t="s">
        <v>1193</v>
      </c>
      <c r="X116" t="s">
        <v>387</v>
      </c>
      <c r="Y116" t="s">
        <v>224</v>
      </c>
      <c r="Z116" t="s">
        <v>250</v>
      </c>
      <c r="AA116" t="s">
        <v>465</v>
      </c>
      <c r="AC116" t="s">
        <v>340</v>
      </c>
      <c r="AD116" t="s">
        <v>48</v>
      </c>
      <c r="AF116" t="s">
        <v>934</v>
      </c>
    </row>
    <row r="117" spans="1:34" x14ac:dyDescent="0.2">
      <c r="A117" s="3" t="s">
        <v>1191</v>
      </c>
      <c r="B117" s="3">
        <v>1</v>
      </c>
      <c r="C117" s="3">
        <v>8.9099999999999999E-2</v>
      </c>
      <c r="D117" s="3">
        <v>0.1</v>
      </c>
      <c r="E117">
        <f t="shared" si="1"/>
        <v>-0.6</v>
      </c>
      <c r="F117" t="s">
        <v>1104</v>
      </c>
      <c r="G117" s="4" t="s">
        <v>72</v>
      </c>
      <c r="H117" s="4" t="s">
        <v>1179</v>
      </c>
      <c r="I117" s="4" t="s">
        <v>387</v>
      </c>
      <c r="J117" s="4" t="s">
        <v>250</v>
      </c>
      <c r="K117" s="4" t="s">
        <v>85</v>
      </c>
      <c r="L117" s="4" t="s">
        <v>1195</v>
      </c>
      <c r="M117" s="4" t="s">
        <v>932</v>
      </c>
      <c r="N117" s="4" t="s">
        <v>48</v>
      </c>
      <c r="O117" s="4" t="s">
        <v>1119</v>
      </c>
      <c r="P117" s="4" t="s">
        <v>106</v>
      </c>
      <c r="Q117" s="4" t="s">
        <v>48</v>
      </c>
      <c r="R117" s="4" t="s">
        <v>1160</v>
      </c>
      <c r="S117" s="4"/>
      <c r="V117" t="s">
        <v>72</v>
      </c>
      <c r="W117" t="s">
        <v>1179</v>
      </c>
      <c r="AA117" t="s">
        <v>1195</v>
      </c>
      <c r="AB117" t="s">
        <v>932</v>
      </c>
      <c r="AC117" t="s">
        <v>48</v>
      </c>
      <c r="AD117" t="s">
        <v>1119</v>
      </c>
      <c r="AE117" t="s">
        <v>106</v>
      </c>
      <c r="AF117" t="s">
        <v>48</v>
      </c>
      <c r="AG117" t="s">
        <v>1160</v>
      </c>
    </row>
    <row r="118" spans="1:34" x14ac:dyDescent="0.2">
      <c r="A118" s="3" t="s">
        <v>1191</v>
      </c>
      <c r="B118" s="3">
        <v>1</v>
      </c>
      <c r="C118" s="3">
        <v>8.9099999999999999E-2</v>
      </c>
      <c r="D118" s="3">
        <v>0</v>
      </c>
      <c r="E118">
        <f t="shared" si="1"/>
        <v>-0.7</v>
      </c>
      <c r="F118" t="s">
        <v>1104</v>
      </c>
      <c r="G118" s="4" t="s">
        <v>926</v>
      </c>
      <c r="H118" s="4" t="s">
        <v>927</v>
      </c>
      <c r="I118" s="4" t="s">
        <v>662</v>
      </c>
      <c r="J118" s="4" t="s">
        <v>224</v>
      </c>
      <c r="K118" s="4" t="s">
        <v>48</v>
      </c>
      <c r="L118" s="4" t="s">
        <v>972</v>
      </c>
      <c r="M118" s="4" t="s">
        <v>58</v>
      </c>
      <c r="N118" s="4" t="s">
        <v>48</v>
      </c>
      <c r="O118" s="4" t="s">
        <v>424</v>
      </c>
      <c r="P118" s="4" t="s">
        <v>536</v>
      </c>
      <c r="Q118" s="4" t="s">
        <v>48</v>
      </c>
      <c r="R118" s="4" t="s">
        <v>730</v>
      </c>
      <c r="S118" s="4"/>
    </row>
    <row r="119" spans="1:34" x14ac:dyDescent="0.2">
      <c r="A119" s="3" t="s">
        <v>1191</v>
      </c>
      <c r="B119" s="3">
        <v>1</v>
      </c>
      <c r="C119" s="3">
        <v>8.9099999999999999E-2</v>
      </c>
      <c r="D119" s="3">
        <v>-0.1</v>
      </c>
      <c r="E119">
        <f t="shared" si="1"/>
        <v>-0.79999999999999993</v>
      </c>
      <c r="F119" t="s">
        <v>1104</v>
      </c>
      <c r="G119" s="4" t="s">
        <v>318</v>
      </c>
      <c r="H119" s="4" t="s">
        <v>1015</v>
      </c>
      <c r="I119" s="4" t="s">
        <v>976</v>
      </c>
      <c r="J119" s="4" t="s">
        <v>193</v>
      </c>
      <c r="K119" s="4" t="s">
        <v>48</v>
      </c>
      <c r="L119" s="4" t="s">
        <v>868</v>
      </c>
      <c r="M119" s="4" t="s">
        <v>340</v>
      </c>
      <c r="N119" s="4" t="s">
        <v>48</v>
      </c>
      <c r="O119" s="4" t="s">
        <v>1196</v>
      </c>
      <c r="P119" s="4" t="s">
        <v>158</v>
      </c>
      <c r="Q119" s="4" t="s">
        <v>48</v>
      </c>
      <c r="R119" s="4" t="s">
        <v>974</v>
      </c>
      <c r="S119" s="4"/>
    </row>
    <row r="120" spans="1:34" x14ac:dyDescent="0.2">
      <c r="A120" s="3" t="s">
        <v>1191</v>
      </c>
      <c r="B120" s="3">
        <v>1</v>
      </c>
      <c r="C120" s="3">
        <v>8.9099999999999999E-2</v>
      </c>
      <c r="D120" s="3">
        <v>-0.2</v>
      </c>
      <c r="E120">
        <f t="shared" si="1"/>
        <v>-0.89999999999999991</v>
      </c>
      <c r="F120" t="s">
        <v>1104</v>
      </c>
      <c r="G120" s="4" t="s">
        <v>72</v>
      </c>
      <c r="H120" s="4" t="s">
        <v>1197</v>
      </c>
      <c r="I120" s="4" t="s">
        <v>387</v>
      </c>
      <c r="J120" s="4" t="s">
        <v>250</v>
      </c>
      <c r="K120" s="4" t="s">
        <v>85</v>
      </c>
      <c r="L120" s="4" t="s">
        <v>910</v>
      </c>
      <c r="M120" s="4" t="s">
        <v>896</v>
      </c>
      <c r="N120" s="4" t="s">
        <v>48</v>
      </c>
      <c r="O120" s="4" t="s">
        <v>290</v>
      </c>
      <c r="P120" s="4" t="s">
        <v>260</v>
      </c>
      <c r="Q120" s="4" t="s">
        <v>48</v>
      </c>
      <c r="R120" s="4" t="s">
        <v>941</v>
      </c>
      <c r="S120" s="4"/>
    </row>
    <row r="121" spans="1:34" x14ac:dyDescent="0.2">
      <c r="A121" s="3" t="s">
        <v>1191</v>
      </c>
      <c r="B121" s="3">
        <v>1</v>
      </c>
      <c r="C121" s="3">
        <v>8.9099999999999999E-2</v>
      </c>
      <c r="D121" s="3">
        <v>-0.3</v>
      </c>
      <c r="E121">
        <f t="shared" si="1"/>
        <v>-1</v>
      </c>
      <c r="F121" t="s">
        <v>1104</v>
      </c>
      <c r="G121" s="4" t="s">
        <v>263</v>
      </c>
      <c r="H121" s="4" t="s">
        <v>899</v>
      </c>
      <c r="I121" s="4" t="s">
        <v>958</v>
      </c>
      <c r="J121" s="4" t="s">
        <v>1</v>
      </c>
      <c r="K121" s="4" t="s">
        <v>588</v>
      </c>
      <c r="L121" s="4" t="s">
        <v>47</v>
      </c>
      <c r="M121" s="4" t="s">
        <v>1</v>
      </c>
      <c r="N121" s="4" t="s">
        <v>285</v>
      </c>
      <c r="O121" s="4" t="s">
        <v>959</v>
      </c>
      <c r="P121" s="4" t="s">
        <v>960</v>
      </c>
      <c r="Q121" s="4" t="s">
        <v>282</v>
      </c>
      <c r="R121" s="4" t="s">
        <v>961</v>
      </c>
      <c r="S121" s="4" t="s">
        <v>962</v>
      </c>
    </row>
    <row r="122" spans="1:34" x14ac:dyDescent="0.2">
      <c r="A122" t="s">
        <v>1198</v>
      </c>
      <c r="B122">
        <v>6.3E-2</v>
      </c>
      <c r="C122">
        <v>1</v>
      </c>
      <c r="D122">
        <v>1.6</v>
      </c>
      <c r="E122">
        <f t="shared" si="1"/>
        <v>0.90000000000000013</v>
      </c>
      <c r="F122" t="s">
        <v>1104</v>
      </c>
      <c r="G122" s="4" t="s">
        <v>926</v>
      </c>
      <c r="H122" s="4" t="s">
        <v>1017</v>
      </c>
      <c r="I122" s="4" t="s">
        <v>387</v>
      </c>
      <c r="J122" s="4" t="s">
        <v>250</v>
      </c>
      <c r="K122" s="4" t="s">
        <v>193</v>
      </c>
      <c r="L122" s="4" t="s">
        <v>48</v>
      </c>
      <c r="M122" s="4" t="s">
        <v>970</v>
      </c>
      <c r="N122" s="4" t="s">
        <v>917</v>
      </c>
      <c r="O122" s="4" t="s">
        <v>48</v>
      </c>
      <c r="P122" s="4" t="s">
        <v>1027</v>
      </c>
      <c r="Q122" s="4" t="s">
        <v>106</v>
      </c>
      <c r="R122" s="4" t="s">
        <v>48</v>
      </c>
      <c r="S122" s="4" t="s">
        <v>234</v>
      </c>
      <c r="V122" t="s">
        <v>926</v>
      </c>
      <c r="W122" t="s">
        <v>1017</v>
      </c>
      <c r="X122" t="s">
        <v>387</v>
      </c>
      <c r="Y122" t="s">
        <v>250</v>
      </c>
      <c r="Z122" t="s">
        <v>193</v>
      </c>
      <c r="AA122" t="s">
        <v>48</v>
      </c>
      <c r="AB122" t="s">
        <v>970</v>
      </c>
      <c r="AC122" t="s">
        <v>917</v>
      </c>
      <c r="AD122" t="s">
        <v>48</v>
      </c>
      <c r="AE122" t="s">
        <v>1027</v>
      </c>
      <c r="AF122" t="s">
        <v>106</v>
      </c>
      <c r="AG122" t="s">
        <v>48</v>
      </c>
      <c r="AH122" t="s">
        <v>234</v>
      </c>
    </row>
    <row r="123" spans="1:34" x14ac:dyDescent="0.2">
      <c r="A123" t="s">
        <v>1198</v>
      </c>
      <c r="B123">
        <v>6.3E-2</v>
      </c>
      <c r="C123">
        <v>1</v>
      </c>
      <c r="D123">
        <v>1.5</v>
      </c>
      <c r="E123">
        <f t="shared" si="1"/>
        <v>0.8</v>
      </c>
      <c r="F123" t="s">
        <v>1104</v>
      </c>
      <c r="G123" s="4" t="s">
        <v>841</v>
      </c>
      <c r="H123" s="4" t="s">
        <v>363</v>
      </c>
      <c r="I123" s="4" t="s">
        <v>662</v>
      </c>
      <c r="J123" s="4" t="s">
        <v>224</v>
      </c>
      <c r="K123" s="4" t="s">
        <v>48</v>
      </c>
      <c r="L123" s="4" t="s">
        <v>1028</v>
      </c>
      <c r="M123" s="4" t="s">
        <v>58</v>
      </c>
      <c r="N123" s="4" t="s">
        <v>48</v>
      </c>
      <c r="O123" s="4" t="s">
        <v>66</v>
      </c>
      <c r="P123" s="4" t="s">
        <v>158</v>
      </c>
      <c r="Q123" s="4" t="s">
        <v>48</v>
      </c>
      <c r="R123" s="4" t="s">
        <v>952</v>
      </c>
      <c r="S123" s="4"/>
      <c r="V123" t="s">
        <v>841</v>
      </c>
      <c r="W123" t="s">
        <v>363</v>
      </c>
      <c r="X123" t="s">
        <v>662</v>
      </c>
      <c r="Y123" t="s">
        <v>224</v>
      </c>
      <c r="Z123" t="s">
        <v>48</v>
      </c>
      <c r="AA123" t="s">
        <v>1028</v>
      </c>
      <c r="AB123" t="s">
        <v>58</v>
      </c>
      <c r="AC123" t="s">
        <v>48</v>
      </c>
      <c r="AD123" t="s">
        <v>66</v>
      </c>
      <c r="AE123" t="s">
        <v>158</v>
      </c>
      <c r="AF123" t="s">
        <v>48</v>
      </c>
      <c r="AG123" t="s">
        <v>952</v>
      </c>
    </row>
    <row r="124" spans="1:34" x14ac:dyDescent="0.2">
      <c r="A124" t="s">
        <v>1198</v>
      </c>
      <c r="B124">
        <v>6.3E-2</v>
      </c>
      <c r="C124">
        <v>1</v>
      </c>
      <c r="D124">
        <v>1.4</v>
      </c>
      <c r="E124">
        <f t="shared" si="1"/>
        <v>0.7</v>
      </c>
      <c r="F124" t="s">
        <v>1104</v>
      </c>
      <c r="G124" s="4" t="s">
        <v>182</v>
      </c>
      <c r="H124" s="4" t="s">
        <v>936</v>
      </c>
      <c r="I124" s="4" t="s">
        <v>460</v>
      </c>
      <c r="J124" s="4" t="s">
        <v>193</v>
      </c>
      <c r="K124" s="4" t="s">
        <v>48</v>
      </c>
      <c r="L124" s="4" t="s">
        <v>1029</v>
      </c>
      <c r="M124" s="4" t="s">
        <v>76</v>
      </c>
      <c r="N124" s="4" t="s">
        <v>48</v>
      </c>
      <c r="O124" s="4" t="s">
        <v>311</v>
      </c>
      <c r="P124" s="4" t="s">
        <v>555</v>
      </c>
      <c r="Q124" s="4" t="s">
        <v>52</v>
      </c>
      <c r="R124" s="4" t="s">
        <v>48</v>
      </c>
      <c r="S124" s="4" t="s">
        <v>518</v>
      </c>
      <c r="V124" t="s">
        <v>182</v>
      </c>
      <c r="W124" t="s">
        <v>936</v>
      </c>
      <c r="X124" t="s">
        <v>460</v>
      </c>
      <c r="Y124" t="s">
        <v>193</v>
      </c>
      <c r="Z124" t="s">
        <v>48</v>
      </c>
      <c r="AA124" t="s">
        <v>1029</v>
      </c>
      <c r="AB124" t="s">
        <v>76</v>
      </c>
      <c r="AC124" t="s">
        <v>48</v>
      </c>
      <c r="AD124" t="s">
        <v>311</v>
      </c>
      <c r="AE124" t="s">
        <v>555</v>
      </c>
      <c r="AF124" t="s">
        <v>52</v>
      </c>
      <c r="AG124" t="s">
        <v>48</v>
      </c>
      <c r="AH124" t="s">
        <v>518</v>
      </c>
    </row>
    <row r="125" spans="1:34" x14ac:dyDescent="0.2">
      <c r="A125" t="s">
        <v>1198</v>
      </c>
      <c r="B125">
        <v>6.3E-2</v>
      </c>
      <c r="C125">
        <v>1</v>
      </c>
      <c r="D125">
        <v>1.3</v>
      </c>
      <c r="E125">
        <f t="shared" si="1"/>
        <v>0.60000000000000009</v>
      </c>
      <c r="F125" t="s">
        <v>1104</v>
      </c>
      <c r="G125" s="4" t="s">
        <v>926</v>
      </c>
      <c r="H125" s="4" t="s">
        <v>235</v>
      </c>
      <c r="I125" s="4" t="s">
        <v>387</v>
      </c>
      <c r="J125" s="4" t="s">
        <v>250</v>
      </c>
      <c r="K125" s="4" t="s">
        <v>48</v>
      </c>
      <c r="L125" s="4" t="s">
        <v>981</v>
      </c>
      <c r="M125" s="4" t="s">
        <v>340</v>
      </c>
      <c r="N125" s="4" t="s">
        <v>48</v>
      </c>
      <c r="O125" s="4" t="s">
        <v>1030</v>
      </c>
      <c r="P125" s="4" t="s">
        <v>41</v>
      </c>
      <c r="Q125" s="4" t="s">
        <v>48</v>
      </c>
      <c r="R125" s="4" t="s">
        <v>1031</v>
      </c>
      <c r="S125" s="4"/>
      <c r="V125" t="s">
        <v>926</v>
      </c>
      <c r="W125" t="s">
        <v>235</v>
      </c>
      <c r="X125" t="s">
        <v>387</v>
      </c>
      <c r="Y125" t="s">
        <v>250</v>
      </c>
      <c r="Z125" t="s">
        <v>48</v>
      </c>
      <c r="AA125" t="s">
        <v>981</v>
      </c>
      <c r="AB125" t="s">
        <v>340</v>
      </c>
      <c r="AC125" t="s">
        <v>48</v>
      </c>
      <c r="AD125" t="s">
        <v>1030</v>
      </c>
      <c r="AE125" t="s">
        <v>41</v>
      </c>
      <c r="AF125" t="s">
        <v>48</v>
      </c>
      <c r="AG125" t="s">
        <v>1031</v>
      </c>
    </row>
    <row r="126" spans="1:34" x14ac:dyDescent="0.2">
      <c r="A126" t="s">
        <v>1198</v>
      </c>
      <c r="B126">
        <v>6.3E-2</v>
      </c>
      <c r="C126">
        <v>1</v>
      </c>
      <c r="D126">
        <v>1.2</v>
      </c>
      <c r="E126">
        <f t="shared" si="1"/>
        <v>0.5</v>
      </c>
      <c r="F126" t="s">
        <v>1104</v>
      </c>
      <c r="G126" s="4" t="s">
        <v>796</v>
      </c>
      <c r="H126" s="4" t="s">
        <v>121</v>
      </c>
      <c r="I126" s="4" t="s">
        <v>797</v>
      </c>
      <c r="J126" s="4" t="s">
        <v>746</v>
      </c>
      <c r="K126" s="4" t="s">
        <v>68</v>
      </c>
      <c r="L126" s="4" t="s">
        <v>44</v>
      </c>
      <c r="M126" s="4" t="s">
        <v>83</v>
      </c>
      <c r="N126" s="4" t="s">
        <v>52</v>
      </c>
      <c r="O126" s="4" t="s">
        <v>368</v>
      </c>
      <c r="P126" s="4" t="s">
        <v>52</v>
      </c>
      <c r="Q126" s="4" t="s">
        <v>48</v>
      </c>
      <c r="R126" s="4" t="s">
        <v>1032</v>
      </c>
      <c r="S126" s="4"/>
      <c r="V126" t="s">
        <v>796</v>
      </c>
      <c r="W126" t="s">
        <v>121</v>
      </c>
      <c r="X126" t="s">
        <v>797</v>
      </c>
      <c r="Y126" t="s">
        <v>746</v>
      </c>
      <c r="Z126" t="s">
        <v>68</v>
      </c>
      <c r="AA126" t="s">
        <v>44</v>
      </c>
      <c r="AB126" t="s">
        <v>83</v>
      </c>
      <c r="AC126" t="s">
        <v>52</v>
      </c>
      <c r="AD126" t="s">
        <v>368</v>
      </c>
      <c r="AE126" t="s">
        <v>52</v>
      </c>
      <c r="AF126" t="s">
        <v>48</v>
      </c>
      <c r="AG126" t="s">
        <v>1032</v>
      </c>
    </row>
    <row r="127" spans="1:34" x14ac:dyDescent="0.2">
      <c r="A127" t="s">
        <v>1198</v>
      </c>
      <c r="B127">
        <v>6.3E-2</v>
      </c>
      <c r="C127">
        <v>1</v>
      </c>
      <c r="D127">
        <v>1.1000000000000001</v>
      </c>
      <c r="E127">
        <f t="shared" si="1"/>
        <v>0.40000000000000013</v>
      </c>
      <c r="F127" t="s">
        <v>1104</v>
      </c>
      <c r="G127" s="4" t="s">
        <v>905</v>
      </c>
      <c r="H127" s="4" t="s">
        <v>906</v>
      </c>
      <c r="I127" s="4" t="s">
        <v>460</v>
      </c>
      <c r="J127" s="4" t="s">
        <v>67</v>
      </c>
      <c r="K127" s="4" t="s">
        <v>68</v>
      </c>
      <c r="L127" s="4" t="s">
        <v>504</v>
      </c>
      <c r="M127" s="4" t="s">
        <v>52</v>
      </c>
      <c r="N127" s="4" t="s">
        <v>1033</v>
      </c>
      <c r="O127" s="4" t="s">
        <v>85</v>
      </c>
      <c r="P127" s="4" t="s">
        <v>401</v>
      </c>
      <c r="Q127" s="4" t="s">
        <v>106</v>
      </c>
      <c r="R127" s="4" t="s">
        <v>42</v>
      </c>
      <c r="S127" s="4" t="s">
        <v>750</v>
      </c>
      <c r="V127" t="s">
        <v>905</v>
      </c>
      <c r="W127" t="s">
        <v>906</v>
      </c>
      <c r="X127" t="s">
        <v>460</v>
      </c>
      <c r="Y127" t="s">
        <v>67</v>
      </c>
      <c r="Z127" t="s">
        <v>68</v>
      </c>
      <c r="AA127" t="s">
        <v>504</v>
      </c>
      <c r="AB127" t="s">
        <v>52</v>
      </c>
      <c r="AC127" t="s">
        <v>1033</v>
      </c>
      <c r="AD127" t="s">
        <v>85</v>
      </c>
      <c r="AE127" t="s">
        <v>401</v>
      </c>
      <c r="AF127" t="s">
        <v>106</v>
      </c>
      <c r="AG127" t="s">
        <v>42</v>
      </c>
      <c r="AH127" t="s">
        <v>750</v>
      </c>
    </row>
    <row r="128" spans="1:34" x14ac:dyDescent="0.2">
      <c r="A128" t="s">
        <v>1198</v>
      </c>
      <c r="B128">
        <v>6.3E-2</v>
      </c>
      <c r="C128">
        <v>1</v>
      </c>
      <c r="D128">
        <v>0.999999999999999</v>
      </c>
      <c r="E128">
        <f t="shared" si="1"/>
        <v>0.29999999999999905</v>
      </c>
      <c r="F128" t="s">
        <v>1104</v>
      </c>
      <c r="G128" s="4" t="s">
        <v>72</v>
      </c>
      <c r="H128" s="4" t="s">
        <v>1034</v>
      </c>
      <c r="I128" s="4" t="s">
        <v>976</v>
      </c>
      <c r="J128" s="4" t="s">
        <v>67</v>
      </c>
      <c r="K128" s="4" t="s">
        <v>465</v>
      </c>
      <c r="L128" s="4" t="s">
        <v>949</v>
      </c>
      <c r="M128" s="4" t="s">
        <v>896</v>
      </c>
      <c r="N128" s="4" t="s">
        <v>48</v>
      </c>
      <c r="O128" s="4" t="s">
        <v>1035</v>
      </c>
      <c r="P128" s="4" t="s">
        <v>158</v>
      </c>
      <c r="Q128" s="4" t="s">
        <v>48</v>
      </c>
      <c r="R128" s="4" t="s">
        <v>518</v>
      </c>
      <c r="S128" s="4"/>
      <c r="V128" t="s">
        <v>72</v>
      </c>
      <c r="W128" t="s">
        <v>1034</v>
      </c>
      <c r="X128" t="s">
        <v>976</v>
      </c>
      <c r="Y128" t="s">
        <v>67</v>
      </c>
      <c r="Z128" t="s">
        <v>465</v>
      </c>
      <c r="AA128" t="s">
        <v>949</v>
      </c>
      <c r="AB128" t="s">
        <v>896</v>
      </c>
      <c r="AC128" t="s">
        <v>48</v>
      </c>
      <c r="AD128" t="s">
        <v>1035</v>
      </c>
      <c r="AE128" t="s">
        <v>158</v>
      </c>
      <c r="AF128" t="s">
        <v>48</v>
      </c>
      <c r="AG128" t="s">
        <v>518</v>
      </c>
    </row>
    <row r="129" spans="1:34" x14ac:dyDescent="0.2">
      <c r="A129" t="s">
        <v>1198</v>
      </c>
      <c r="B129">
        <v>6.3E-2</v>
      </c>
      <c r="C129">
        <v>1</v>
      </c>
      <c r="D129">
        <v>0.89999999999999902</v>
      </c>
      <c r="E129">
        <f t="shared" si="1"/>
        <v>0.19999999999999907</v>
      </c>
      <c r="F129" t="s">
        <v>1104</v>
      </c>
      <c r="G129" s="4" t="s">
        <v>943</v>
      </c>
      <c r="H129" s="4" t="s">
        <v>626</v>
      </c>
      <c r="I129" s="4" t="s">
        <v>474</v>
      </c>
      <c r="J129" s="4" t="s">
        <v>101</v>
      </c>
      <c r="K129" s="4" t="s">
        <v>193</v>
      </c>
      <c r="L129" s="4" t="s">
        <v>1037</v>
      </c>
      <c r="M129" s="4" t="s">
        <v>919</v>
      </c>
      <c r="N129" s="4" t="s">
        <v>52</v>
      </c>
      <c r="O129" s="4" t="s">
        <v>48</v>
      </c>
      <c r="P129" s="4" t="s">
        <v>524</v>
      </c>
      <c r="Q129" s="4" t="s">
        <v>892</v>
      </c>
      <c r="R129" s="4"/>
      <c r="S129" s="4"/>
      <c r="V129" t="s">
        <v>943</v>
      </c>
      <c r="W129" t="s">
        <v>626</v>
      </c>
      <c r="X129" t="s">
        <v>474</v>
      </c>
      <c r="Y129" t="s">
        <v>101</v>
      </c>
      <c r="Z129" t="s">
        <v>193</v>
      </c>
      <c r="AA129" t="s">
        <v>1037</v>
      </c>
      <c r="AB129" t="s">
        <v>919</v>
      </c>
      <c r="AC129" t="s">
        <v>52</v>
      </c>
      <c r="AD129" t="s">
        <v>48</v>
      </c>
      <c r="AE129" t="s">
        <v>524</v>
      </c>
      <c r="AF129" t="s">
        <v>892</v>
      </c>
    </row>
    <row r="130" spans="1:34" x14ac:dyDescent="0.2">
      <c r="A130" t="s">
        <v>1198</v>
      </c>
      <c r="B130">
        <v>6.3E-2</v>
      </c>
      <c r="C130">
        <v>1</v>
      </c>
      <c r="D130">
        <v>0.79999999999999905</v>
      </c>
      <c r="E130">
        <f t="shared" si="1"/>
        <v>9.999999999999909E-2</v>
      </c>
      <c r="F130" t="s">
        <v>1104</v>
      </c>
      <c r="G130" s="4" t="s">
        <v>926</v>
      </c>
      <c r="H130" s="4" t="s">
        <v>1038</v>
      </c>
      <c r="I130" s="4" t="s">
        <v>387</v>
      </c>
      <c r="J130" s="4" t="s">
        <v>350</v>
      </c>
      <c r="K130" s="4" t="s">
        <v>121</v>
      </c>
      <c r="L130" s="4" t="s">
        <v>101</v>
      </c>
      <c r="M130" s="4" t="s">
        <v>52</v>
      </c>
      <c r="N130" s="4" t="s">
        <v>883</v>
      </c>
      <c r="O130" s="4" t="s">
        <v>128</v>
      </c>
      <c r="P130" s="4" t="s">
        <v>79</v>
      </c>
      <c r="Q130" s="4" t="s">
        <v>55</v>
      </c>
      <c r="R130" s="4" t="s">
        <v>1039</v>
      </c>
      <c r="S130" s="4"/>
      <c r="V130" t="s">
        <v>926</v>
      </c>
      <c r="W130" t="s">
        <v>1038</v>
      </c>
      <c r="X130" t="s">
        <v>387</v>
      </c>
      <c r="Y130" t="s">
        <v>350</v>
      </c>
      <c r="Z130" t="s">
        <v>121</v>
      </c>
      <c r="AA130" t="s">
        <v>101</v>
      </c>
      <c r="AB130" t="s">
        <v>52</v>
      </c>
      <c r="AC130" t="s">
        <v>883</v>
      </c>
      <c r="AD130" t="s">
        <v>128</v>
      </c>
      <c r="AE130" t="s">
        <v>79</v>
      </c>
      <c r="AF130" t="s">
        <v>55</v>
      </c>
      <c r="AG130" t="s">
        <v>1039</v>
      </c>
    </row>
    <row r="131" spans="1:34" x14ac:dyDescent="0.2">
      <c r="A131" t="s">
        <v>1198</v>
      </c>
      <c r="B131">
        <v>6.3E-2</v>
      </c>
      <c r="C131">
        <v>1</v>
      </c>
      <c r="D131">
        <v>0.69999999999999896</v>
      </c>
      <c r="E131">
        <v>0</v>
      </c>
      <c r="F131" t="s">
        <v>1104</v>
      </c>
      <c r="G131" s="4" t="s">
        <v>210</v>
      </c>
      <c r="H131" s="4" t="s">
        <v>409</v>
      </c>
      <c r="I131" s="4" t="s">
        <v>744</v>
      </c>
      <c r="J131" s="4" t="s">
        <v>68</v>
      </c>
      <c r="K131" s="4" t="s">
        <v>144</v>
      </c>
      <c r="L131" s="4" t="s">
        <v>560</v>
      </c>
      <c r="M131" s="4" t="s">
        <v>52</v>
      </c>
      <c r="N131" s="4" t="s">
        <v>48</v>
      </c>
      <c r="O131" s="4" t="s">
        <v>1040</v>
      </c>
      <c r="P131" s="4" t="s">
        <v>306</v>
      </c>
      <c r="Q131" s="4"/>
      <c r="R131" s="4"/>
      <c r="S131" s="4"/>
      <c r="V131" t="s">
        <v>210</v>
      </c>
      <c r="W131" t="s">
        <v>409</v>
      </c>
      <c r="X131" t="s">
        <v>744</v>
      </c>
      <c r="Y131" t="s">
        <v>68</v>
      </c>
      <c r="Z131" t="s">
        <v>144</v>
      </c>
      <c r="AA131" t="s">
        <v>560</v>
      </c>
      <c r="AB131" t="s">
        <v>52</v>
      </c>
      <c r="AC131" t="s">
        <v>48</v>
      </c>
      <c r="AD131" t="s">
        <v>1040</v>
      </c>
      <c r="AE131" t="s">
        <v>306</v>
      </c>
    </row>
    <row r="132" spans="1:34" x14ac:dyDescent="0.2">
      <c r="A132" t="s">
        <v>1198</v>
      </c>
      <c r="B132">
        <v>6.3E-2</v>
      </c>
      <c r="C132">
        <v>1</v>
      </c>
      <c r="D132">
        <v>0.6</v>
      </c>
      <c r="E132">
        <f t="shared" ref="E132:E195" si="2">D132-0.7</f>
        <v>-9.9999999999999978E-2</v>
      </c>
      <c r="F132" t="s">
        <v>1104</v>
      </c>
      <c r="G132" s="4" t="s">
        <v>72</v>
      </c>
      <c r="H132" s="4" t="s">
        <v>984</v>
      </c>
      <c r="I132" s="4" t="s">
        <v>511</v>
      </c>
      <c r="J132" s="4" t="s">
        <v>1</v>
      </c>
      <c r="K132" s="4" t="s">
        <v>1041</v>
      </c>
      <c r="L132" s="4" t="s">
        <v>1042</v>
      </c>
      <c r="M132" s="4" t="s">
        <v>47</v>
      </c>
      <c r="N132" s="4" t="s">
        <v>1</v>
      </c>
      <c r="O132" s="4" t="s">
        <v>1043</v>
      </c>
      <c r="P132" s="4" t="s">
        <v>656</v>
      </c>
      <c r="Q132" s="4" t="s">
        <v>1044</v>
      </c>
      <c r="R132" s="4" t="s">
        <v>961</v>
      </c>
      <c r="S132" s="4" t="s">
        <v>658</v>
      </c>
      <c r="V132" t="s">
        <v>72</v>
      </c>
      <c r="W132" t="s">
        <v>984</v>
      </c>
      <c r="X132" t="s">
        <v>511</v>
      </c>
      <c r="Y132" t="s">
        <v>1</v>
      </c>
      <c r="Z132" t="s">
        <v>1041</v>
      </c>
      <c r="AA132" t="s">
        <v>1042</v>
      </c>
      <c r="AB132" t="s">
        <v>47</v>
      </c>
      <c r="AC132" t="s">
        <v>1</v>
      </c>
      <c r="AD132" t="s">
        <v>1043</v>
      </c>
      <c r="AE132" t="s">
        <v>656</v>
      </c>
      <c r="AF132" t="s">
        <v>1044</v>
      </c>
      <c r="AG132" t="s">
        <v>961</v>
      </c>
      <c r="AH132" t="s">
        <v>658</v>
      </c>
    </row>
    <row r="133" spans="1:34" x14ac:dyDescent="0.2">
      <c r="A133" t="s">
        <v>1198</v>
      </c>
      <c r="B133">
        <v>6.3E-2</v>
      </c>
      <c r="C133">
        <v>1</v>
      </c>
      <c r="D133">
        <v>0.5</v>
      </c>
      <c r="E133">
        <f t="shared" si="2"/>
        <v>-0.19999999999999996</v>
      </c>
      <c r="F133" t="s">
        <v>1104</v>
      </c>
      <c r="G133" s="4" t="s">
        <v>318</v>
      </c>
      <c r="H133" s="4" t="s">
        <v>1045</v>
      </c>
      <c r="I133" s="4" t="s">
        <v>460</v>
      </c>
      <c r="J133" s="4" t="s">
        <v>48</v>
      </c>
      <c r="K133" s="4" t="s">
        <v>459</v>
      </c>
      <c r="L133" s="4" t="s">
        <v>298</v>
      </c>
      <c r="M133" s="4" t="s">
        <v>48</v>
      </c>
      <c r="N133" s="4" t="s">
        <v>1046</v>
      </c>
      <c r="O133" s="4" t="s">
        <v>106</v>
      </c>
      <c r="P133" s="4" t="s">
        <v>48</v>
      </c>
      <c r="Q133" s="4" t="s">
        <v>925</v>
      </c>
      <c r="R133" s="4"/>
      <c r="S133" s="4"/>
      <c r="V133" t="s">
        <v>318</v>
      </c>
      <c r="W133" t="s">
        <v>1045</v>
      </c>
      <c r="X133" t="s">
        <v>460</v>
      </c>
      <c r="Y133" t="s">
        <v>48</v>
      </c>
      <c r="Z133" t="s">
        <v>459</v>
      </c>
      <c r="AA133" t="s">
        <v>298</v>
      </c>
      <c r="AB133" t="s">
        <v>48</v>
      </c>
      <c r="AC133" t="s">
        <v>1046</v>
      </c>
      <c r="AD133" t="s">
        <v>106</v>
      </c>
      <c r="AE133" t="s">
        <v>48</v>
      </c>
      <c r="AF133" t="s">
        <v>925</v>
      </c>
    </row>
    <row r="134" spans="1:34" x14ac:dyDescent="0.2">
      <c r="A134" t="s">
        <v>1198</v>
      </c>
      <c r="B134">
        <v>6.3E-2</v>
      </c>
      <c r="C134">
        <v>1</v>
      </c>
      <c r="D134">
        <v>0.4</v>
      </c>
      <c r="E134">
        <f t="shared" si="2"/>
        <v>-0.29999999999999993</v>
      </c>
      <c r="F134" t="s">
        <v>1104</v>
      </c>
      <c r="G134" s="4" t="s">
        <v>263</v>
      </c>
      <c r="H134" s="4" t="s">
        <v>1047</v>
      </c>
      <c r="I134" s="4" t="s">
        <v>211</v>
      </c>
      <c r="J134" s="4" t="s">
        <v>153</v>
      </c>
      <c r="K134" s="4" t="s">
        <v>48</v>
      </c>
      <c r="L134" s="4" t="s">
        <v>986</v>
      </c>
      <c r="M134" s="4" t="s">
        <v>489</v>
      </c>
      <c r="N134" s="4" t="s">
        <v>63</v>
      </c>
      <c r="O134" s="4" t="s">
        <v>75</v>
      </c>
      <c r="P134" s="4" t="s">
        <v>769</v>
      </c>
      <c r="Q134" s="4"/>
      <c r="R134" s="4"/>
      <c r="S134" s="4"/>
      <c r="V134" t="s">
        <v>263</v>
      </c>
      <c r="W134" t="s">
        <v>1047</v>
      </c>
      <c r="X134" t="s">
        <v>211</v>
      </c>
      <c r="Y134" t="s">
        <v>153</v>
      </c>
      <c r="Z134" t="s">
        <v>48</v>
      </c>
      <c r="AA134" t="s">
        <v>986</v>
      </c>
      <c r="AB134" t="s">
        <v>489</v>
      </c>
      <c r="AC134" t="s">
        <v>63</v>
      </c>
      <c r="AD134" t="s">
        <v>75</v>
      </c>
      <c r="AE134" t="s">
        <v>769</v>
      </c>
    </row>
    <row r="135" spans="1:34" x14ac:dyDescent="0.2">
      <c r="A135" t="s">
        <v>1198</v>
      </c>
      <c r="B135">
        <v>6.3E-2</v>
      </c>
      <c r="C135">
        <v>1</v>
      </c>
      <c r="D135">
        <v>0.3</v>
      </c>
      <c r="E135">
        <f t="shared" si="2"/>
        <v>-0.39999999999999997</v>
      </c>
      <c r="F135" t="s">
        <v>1104</v>
      </c>
      <c r="G135" s="4" t="s">
        <v>926</v>
      </c>
      <c r="H135" s="4" t="s">
        <v>339</v>
      </c>
      <c r="I135" s="4" t="s">
        <v>387</v>
      </c>
      <c r="J135" s="4" t="s">
        <v>224</v>
      </c>
      <c r="K135" s="4" t="s">
        <v>609</v>
      </c>
      <c r="L135" s="4" t="s">
        <v>48</v>
      </c>
      <c r="M135" s="4" t="s">
        <v>1048</v>
      </c>
      <c r="N135" s="4" t="s">
        <v>58</v>
      </c>
      <c r="O135" s="4" t="s">
        <v>48</v>
      </c>
      <c r="P135" s="4" t="s">
        <v>1049</v>
      </c>
      <c r="Q135" s="4" t="s">
        <v>97</v>
      </c>
      <c r="R135" s="4"/>
      <c r="S135" s="4"/>
      <c r="V135" t="s">
        <v>926</v>
      </c>
      <c r="W135" t="s">
        <v>339</v>
      </c>
      <c r="X135" t="s">
        <v>387</v>
      </c>
      <c r="Y135" t="s">
        <v>224</v>
      </c>
      <c r="Z135" t="s">
        <v>609</v>
      </c>
      <c r="AA135" t="s">
        <v>48</v>
      </c>
      <c r="AB135" t="s">
        <v>1048</v>
      </c>
      <c r="AC135" t="s">
        <v>58</v>
      </c>
      <c r="AD135" t="s">
        <v>48</v>
      </c>
      <c r="AE135" t="s">
        <v>1049</v>
      </c>
      <c r="AF135" t="s">
        <v>97</v>
      </c>
    </row>
    <row r="136" spans="1:34" x14ac:dyDescent="0.2">
      <c r="A136" t="s">
        <v>1198</v>
      </c>
      <c r="B136">
        <v>6.3E-2</v>
      </c>
      <c r="C136">
        <v>1</v>
      </c>
      <c r="D136">
        <v>0.2</v>
      </c>
      <c r="E136">
        <f t="shared" si="2"/>
        <v>-0.49999999999999994</v>
      </c>
      <c r="F136" t="s">
        <v>1104</v>
      </c>
      <c r="G136" s="4" t="s">
        <v>72</v>
      </c>
      <c r="H136" s="4" t="s">
        <v>882</v>
      </c>
      <c r="I136" s="4" t="s">
        <v>460</v>
      </c>
      <c r="J136" s="4" t="s">
        <v>67</v>
      </c>
      <c r="K136" s="4" t="s">
        <v>101</v>
      </c>
      <c r="L136" s="4" t="s">
        <v>315</v>
      </c>
      <c r="M136" s="4" t="s">
        <v>508</v>
      </c>
      <c r="N136" s="4" t="s">
        <v>533</v>
      </c>
      <c r="O136" s="4" t="s">
        <v>884</v>
      </c>
      <c r="P136" s="4" t="s">
        <v>177</v>
      </c>
      <c r="Q136" s="4" t="s">
        <v>1025</v>
      </c>
      <c r="R136" s="4"/>
      <c r="S136" s="4"/>
      <c r="V136" t="s">
        <v>72</v>
      </c>
      <c r="W136" t="s">
        <v>882</v>
      </c>
      <c r="X136" t="s">
        <v>460</v>
      </c>
      <c r="Y136" t="s">
        <v>67</v>
      </c>
      <c r="Z136" t="s">
        <v>101</v>
      </c>
      <c r="AA136" t="s">
        <v>315</v>
      </c>
      <c r="AB136" t="s">
        <v>508</v>
      </c>
      <c r="AC136" t="s">
        <v>533</v>
      </c>
      <c r="AD136" t="s">
        <v>884</v>
      </c>
      <c r="AE136" t="s">
        <v>177</v>
      </c>
      <c r="AF136" t="s">
        <v>1025</v>
      </c>
    </row>
    <row r="137" spans="1:34" x14ac:dyDescent="0.2">
      <c r="A137" t="s">
        <v>1198</v>
      </c>
      <c r="B137">
        <v>6.3E-2</v>
      </c>
      <c r="C137">
        <v>1</v>
      </c>
      <c r="D137">
        <v>0.1</v>
      </c>
      <c r="E137">
        <f t="shared" si="2"/>
        <v>-0.6</v>
      </c>
      <c r="F137" t="s">
        <v>1104</v>
      </c>
      <c r="G137" s="4" t="s">
        <v>182</v>
      </c>
      <c r="H137" s="4" t="s">
        <v>1005</v>
      </c>
      <c r="I137" s="4" t="s">
        <v>340</v>
      </c>
      <c r="J137" s="4" t="s">
        <v>1</v>
      </c>
      <c r="K137" s="4" t="s">
        <v>911</v>
      </c>
      <c r="L137" s="4" t="s">
        <v>121</v>
      </c>
      <c r="M137" s="4" t="s">
        <v>424</v>
      </c>
      <c r="N137" s="4" t="s">
        <v>191</v>
      </c>
      <c r="O137" s="4" t="s">
        <v>91</v>
      </c>
      <c r="P137" s="4" t="s">
        <v>57</v>
      </c>
      <c r="Q137" s="4" t="s">
        <v>424</v>
      </c>
      <c r="R137" s="4" t="s">
        <v>125</v>
      </c>
      <c r="S137" s="4"/>
      <c r="V137" t="s">
        <v>182</v>
      </c>
      <c r="W137" t="s">
        <v>1005</v>
      </c>
      <c r="X137" t="s">
        <v>340</v>
      </c>
      <c r="Y137" t="s">
        <v>1</v>
      </c>
      <c r="Z137" t="s">
        <v>911</v>
      </c>
      <c r="AA137" t="s">
        <v>121</v>
      </c>
      <c r="AB137" t="s">
        <v>424</v>
      </c>
      <c r="AC137" t="s">
        <v>191</v>
      </c>
      <c r="AD137" t="s">
        <v>91</v>
      </c>
      <c r="AE137" t="s">
        <v>57</v>
      </c>
      <c r="AF137" t="s">
        <v>424</v>
      </c>
      <c r="AG137" t="s">
        <v>125</v>
      </c>
    </row>
    <row r="138" spans="1:34" x14ac:dyDescent="0.2">
      <c r="A138" t="s">
        <v>1198</v>
      </c>
      <c r="B138">
        <v>6.3E-2</v>
      </c>
      <c r="C138">
        <v>1</v>
      </c>
      <c r="D138">
        <v>0</v>
      </c>
      <c r="E138">
        <f t="shared" si="2"/>
        <v>-0.7</v>
      </c>
      <c r="F138" t="s">
        <v>1104</v>
      </c>
      <c r="G138" s="4" t="s">
        <v>72</v>
      </c>
      <c r="H138" s="4" t="s">
        <v>899</v>
      </c>
      <c r="I138" s="4" t="s">
        <v>387</v>
      </c>
      <c r="J138" s="4" t="s">
        <v>250</v>
      </c>
      <c r="K138" s="4" t="s">
        <v>465</v>
      </c>
      <c r="L138" s="4" t="s">
        <v>477</v>
      </c>
      <c r="M138" s="4" t="s">
        <v>58</v>
      </c>
      <c r="N138" s="4" t="s">
        <v>48</v>
      </c>
      <c r="O138" s="4" t="s">
        <v>1050</v>
      </c>
      <c r="P138" s="4" t="s">
        <v>536</v>
      </c>
      <c r="Q138" s="4" t="s">
        <v>48</v>
      </c>
      <c r="R138" s="4" t="s">
        <v>974</v>
      </c>
      <c r="S138" s="4"/>
      <c r="V138" t="s">
        <v>72</v>
      </c>
      <c r="W138" t="s">
        <v>899</v>
      </c>
      <c r="X138" t="s">
        <v>387</v>
      </c>
      <c r="Y138" t="s">
        <v>250</v>
      </c>
      <c r="Z138" t="s">
        <v>465</v>
      </c>
      <c r="AA138" t="s">
        <v>477</v>
      </c>
      <c r="AB138" t="s">
        <v>58</v>
      </c>
      <c r="AC138" t="s">
        <v>48</v>
      </c>
      <c r="AD138" t="s">
        <v>1050</v>
      </c>
      <c r="AE138" t="s">
        <v>536</v>
      </c>
      <c r="AF138" t="s">
        <v>48</v>
      </c>
      <c r="AG138" t="s">
        <v>974</v>
      </c>
    </row>
    <row r="139" spans="1:34" x14ac:dyDescent="0.2">
      <c r="A139" t="s">
        <v>1198</v>
      </c>
      <c r="B139">
        <v>6.3E-2</v>
      </c>
      <c r="C139">
        <v>1</v>
      </c>
      <c r="D139">
        <v>-9.9999999999999895E-2</v>
      </c>
      <c r="E139">
        <f t="shared" si="2"/>
        <v>-0.79999999999999982</v>
      </c>
      <c r="F139" t="s">
        <v>1104</v>
      </c>
      <c r="G139" s="4" t="s">
        <v>263</v>
      </c>
      <c r="H139" s="4" t="s">
        <v>779</v>
      </c>
      <c r="I139" s="4" t="s">
        <v>958</v>
      </c>
      <c r="J139" s="4" t="s">
        <v>1</v>
      </c>
      <c r="K139" s="4" t="s">
        <v>588</v>
      </c>
      <c r="L139" s="4" t="s">
        <v>47</v>
      </c>
      <c r="M139" s="4" t="s">
        <v>1</v>
      </c>
      <c r="N139" s="4" t="s">
        <v>285</v>
      </c>
      <c r="O139" s="4" t="s">
        <v>959</v>
      </c>
      <c r="P139" s="4" t="s">
        <v>960</v>
      </c>
      <c r="Q139" s="4" t="s">
        <v>282</v>
      </c>
      <c r="R139" s="4" t="s">
        <v>961</v>
      </c>
      <c r="S139" s="4" t="s">
        <v>1051</v>
      </c>
      <c r="V139" t="s">
        <v>263</v>
      </c>
      <c r="W139" t="s">
        <v>779</v>
      </c>
      <c r="X139" t="s">
        <v>958</v>
      </c>
      <c r="Y139" t="s">
        <v>1</v>
      </c>
      <c r="Z139" t="s">
        <v>588</v>
      </c>
      <c r="AA139" t="s">
        <v>47</v>
      </c>
      <c r="AB139" t="s">
        <v>1</v>
      </c>
      <c r="AC139" t="s">
        <v>285</v>
      </c>
      <c r="AF139" t="s">
        <v>282</v>
      </c>
    </row>
    <row r="140" spans="1:34" x14ac:dyDescent="0.2">
      <c r="A140" t="s">
        <v>1198</v>
      </c>
      <c r="B140">
        <v>6.3E-2</v>
      </c>
      <c r="C140">
        <v>1</v>
      </c>
      <c r="D140">
        <v>-0.2</v>
      </c>
      <c r="E140">
        <f t="shared" si="2"/>
        <v>-0.89999999999999991</v>
      </c>
      <c r="F140" t="s">
        <v>1104</v>
      </c>
      <c r="G140" s="4" t="s">
        <v>1052</v>
      </c>
      <c r="H140" s="4" t="s">
        <v>585</v>
      </c>
      <c r="I140" s="4" t="s">
        <v>94</v>
      </c>
      <c r="J140" s="4" t="s">
        <v>1053</v>
      </c>
      <c r="K140" s="4" t="s">
        <v>416</v>
      </c>
      <c r="L140" s="4" t="s">
        <v>137</v>
      </c>
      <c r="M140" s="4" t="s">
        <v>1054</v>
      </c>
      <c r="N140" s="4" t="s">
        <v>52</v>
      </c>
      <c r="O140" s="4" t="s">
        <v>48</v>
      </c>
      <c r="P140" s="4" t="s">
        <v>1055</v>
      </c>
      <c r="Q140" s="4" t="s">
        <v>175</v>
      </c>
      <c r="R140" s="4"/>
      <c r="S140" s="4"/>
    </row>
    <row r="141" spans="1:34" x14ac:dyDescent="0.2">
      <c r="A141" t="s">
        <v>1198</v>
      </c>
      <c r="B141">
        <v>6.3E-2</v>
      </c>
      <c r="C141">
        <v>1</v>
      </c>
      <c r="D141">
        <v>-0.3</v>
      </c>
      <c r="E141">
        <f t="shared" si="2"/>
        <v>-1</v>
      </c>
      <c r="F141" t="s">
        <v>1104</v>
      </c>
      <c r="G141" s="4" t="s">
        <v>182</v>
      </c>
      <c r="H141" s="4" t="s">
        <v>979</v>
      </c>
      <c r="I141" s="4" t="s">
        <v>662</v>
      </c>
      <c r="J141" s="4" t="s">
        <v>109</v>
      </c>
      <c r="K141" s="4" t="s">
        <v>1</v>
      </c>
      <c r="L141" s="4" t="s">
        <v>711</v>
      </c>
      <c r="M141" s="4" t="s">
        <v>177</v>
      </c>
      <c r="N141" s="4" t="s">
        <v>574</v>
      </c>
      <c r="O141" s="4" t="s">
        <v>140</v>
      </c>
      <c r="P141" s="4" t="s">
        <v>309</v>
      </c>
      <c r="Q141" s="4" t="s">
        <v>121</v>
      </c>
      <c r="R141" s="4" t="s">
        <v>48</v>
      </c>
      <c r="S141" s="4" t="s">
        <v>276</v>
      </c>
    </row>
    <row r="142" spans="1:34" x14ac:dyDescent="0.2">
      <c r="A142" s="3" t="s">
        <v>1199</v>
      </c>
      <c r="B142" s="3">
        <v>1</v>
      </c>
      <c r="C142" s="3">
        <v>4.4699999999999997E-2</v>
      </c>
      <c r="D142" s="3">
        <v>1.6</v>
      </c>
      <c r="E142">
        <f t="shared" si="2"/>
        <v>0.90000000000000013</v>
      </c>
      <c r="F142" t="s">
        <v>1104</v>
      </c>
      <c r="G142" s="4" t="s">
        <v>182</v>
      </c>
      <c r="H142" s="4" t="s">
        <v>975</v>
      </c>
      <c r="I142" s="4" t="s">
        <v>198</v>
      </c>
      <c r="J142" s="4" t="s">
        <v>119</v>
      </c>
      <c r="K142" s="4" t="s">
        <v>1</v>
      </c>
      <c r="L142" s="4" t="s">
        <v>191</v>
      </c>
      <c r="M142" s="4" t="s">
        <v>969</v>
      </c>
      <c r="N142" s="4" t="s">
        <v>121</v>
      </c>
      <c r="O142" s="4" t="s">
        <v>90</v>
      </c>
      <c r="P142" s="4" t="s">
        <v>91</v>
      </c>
      <c r="Q142" s="4" t="s">
        <v>57</v>
      </c>
      <c r="R142" s="4" t="s">
        <v>424</v>
      </c>
      <c r="S142" s="4" t="s">
        <v>125</v>
      </c>
      <c r="T142" s="4"/>
      <c r="V142" t="s">
        <v>182</v>
      </c>
      <c r="W142" t="s">
        <v>975</v>
      </c>
      <c r="X142" t="s">
        <v>198</v>
      </c>
      <c r="Y142" t="s">
        <v>119</v>
      </c>
      <c r="Z142" t="s">
        <v>1</v>
      </c>
      <c r="AA142" t="s">
        <v>191</v>
      </c>
      <c r="AB142" t="s">
        <v>969</v>
      </c>
      <c r="AC142" t="s">
        <v>121</v>
      </c>
      <c r="AD142" t="s">
        <v>90</v>
      </c>
      <c r="AE142" t="s">
        <v>91</v>
      </c>
      <c r="AF142" t="s">
        <v>57</v>
      </c>
      <c r="AG142" t="s">
        <v>424</v>
      </c>
      <c r="AH142" t="s">
        <v>125</v>
      </c>
    </row>
    <row r="143" spans="1:34" x14ac:dyDescent="0.2">
      <c r="A143" s="3" t="s">
        <v>1199</v>
      </c>
      <c r="B143" s="3">
        <v>1</v>
      </c>
      <c r="C143" s="3">
        <v>4.4699999999999997E-2</v>
      </c>
      <c r="D143" s="3">
        <v>1.5</v>
      </c>
      <c r="E143">
        <f t="shared" si="2"/>
        <v>0.8</v>
      </c>
      <c r="F143" t="s">
        <v>1104</v>
      </c>
      <c r="G143" s="4" t="s">
        <v>1052</v>
      </c>
      <c r="H143" s="4" t="s">
        <v>585</v>
      </c>
      <c r="I143" s="4" t="s">
        <v>94</v>
      </c>
      <c r="J143" s="4" t="s">
        <v>1124</v>
      </c>
      <c r="K143" s="4" t="s">
        <v>143</v>
      </c>
      <c r="L143" s="4" t="s">
        <v>315</v>
      </c>
      <c r="M143" s="4" t="s">
        <v>1007</v>
      </c>
      <c r="N143" s="4" t="s">
        <v>52</v>
      </c>
      <c r="O143" s="4" t="s">
        <v>48</v>
      </c>
      <c r="P143" s="4" t="s">
        <v>1125</v>
      </c>
      <c r="Q143" s="4" t="s">
        <v>175</v>
      </c>
      <c r="R143" s="4"/>
      <c r="S143" s="4"/>
      <c r="T143" s="4"/>
      <c r="V143" t="s">
        <v>1052</v>
      </c>
      <c r="W143" t="s">
        <v>585</v>
      </c>
      <c r="X143" t="s">
        <v>94</v>
      </c>
      <c r="Y143" t="s">
        <v>1124</v>
      </c>
      <c r="Z143" t="s">
        <v>143</v>
      </c>
      <c r="AA143" t="s">
        <v>315</v>
      </c>
      <c r="AB143" t="s">
        <v>1007</v>
      </c>
      <c r="AC143" t="s">
        <v>52</v>
      </c>
      <c r="AD143" t="s">
        <v>48</v>
      </c>
      <c r="AE143" t="s">
        <v>1125</v>
      </c>
      <c r="AF143" t="s">
        <v>175</v>
      </c>
    </row>
    <row r="144" spans="1:34" x14ac:dyDescent="0.2">
      <c r="A144" s="3" t="s">
        <v>1199</v>
      </c>
      <c r="B144" s="3">
        <v>1</v>
      </c>
      <c r="C144" s="3">
        <v>4.4699999999999997E-2</v>
      </c>
      <c r="D144" s="3">
        <v>1.4</v>
      </c>
      <c r="E144">
        <f t="shared" si="2"/>
        <v>0.7</v>
      </c>
      <c r="F144" t="s">
        <v>1104</v>
      </c>
      <c r="G144" s="4" t="s">
        <v>72</v>
      </c>
      <c r="H144" s="4" t="s">
        <v>936</v>
      </c>
      <c r="I144" s="4" t="s">
        <v>662</v>
      </c>
      <c r="J144" s="4" t="s">
        <v>109</v>
      </c>
      <c r="K144" s="4" t="s">
        <v>85</v>
      </c>
      <c r="L144" s="4" t="s">
        <v>913</v>
      </c>
      <c r="M144" s="4" t="s">
        <v>58</v>
      </c>
      <c r="N144" s="4" t="s">
        <v>48</v>
      </c>
      <c r="O144" s="4" t="s">
        <v>1200</v>
      </c>
      <c r="P144" s="4" t="s">
        <v>260</v>
      </c>
      <c r="Q144" s="4" t="s">
        <v>48</v>
      </c>
      <c r="R144" s="4" t="s">
        <v>952</v>
      </c>
      <c r="S144" s="4"/>
      <c r="T144" s="4"/>
      <c r="V144" t="s">
        <v>72</v>
      </c>
      <c r="W144" t="s">
        <v>936</v>
      </c>
      <c r="X144" t="s">
        <v>662</v>
      </c>
      <c r="Y144" t="s">
        <v>109</v>
      </c>
      <c r="Z144" t="s">
        <v>85</v>
      </c>
      <c r="AA144" t="s">
        <v>913</v>
      </c>
      <c r="AB144" t="s">
        <v>58</v>
      </c>
      <c r="AC144" t="s">
        <v>48</v>
      </c>
      <c r="AD144" t="s">
        <v>1200</v>
      </c>
      <c r="AE144" t="s">
        <v>260</v>
      </c>
      <c r="AF144" t="s">
        <v>48</v>
      </c>
      <c r="AG144" t="s">
        <v>952</v>
      </c>
    </row>
    <row r="145" spans="1:34" x14ac:dyDescent="0.2">
      <c r="A145" s="3" t="s">
        <v>1199</v>
      </c>
      <c r="B145" s="3">
        <v>1</v>
      </c>
      <c r="C145" s="3">
        <v>4.4699999999999997E-2</v>
      </c>
      <c r="D145" s="3">
        <v>1.3</v>
      </c>
      <c r="E145">
        <f t="shared" si="2"/>
        <v>0.60000000000000009</v>
      </c>
      <c r="F145" t="s">
        <v>1104</v>
      </c>
      <c r="G145" s="4" t="s">
        <v>841</v>
      </c>
      <c r="H145" s="4" t="s">
        <v>918</v>
      </c>
      <c r="I145" s="4" t="s">
        <v>460</v>
      </c>
      <c r="J145" s="4" t="s">
        <v>67</v>
      </c>
      <c r="K145" s="4" t="s">
        <v>350</v>
      </c>
      <c r="L145" s="4" t="s">
        <v>121</v>
      </c>
      <c r="M145" s="4" t="s">
        <v>101</v>
      </c>
      <c r="N145" s="4" t="s">
        <v>504</v>
      </c>
      <c r="O145" s="4" t="s">
        <v>52</v>
      </c>
      <c r="P145" s="4" t="s">
        <v>967</v>
      </c>
      <c r="Q145" s="4" t="s">
        <v>1134</v>
      </c>
      <c r="R145" s="4" t="s">
        <v>330</v>
      </c>
      <c r="S145" s="4"/>
      <c r="T145" s="4"/>
      <c r="V145" t="s">
        <v>841</v>
      </c>
      <c r="W145" t="s">
        <v>918</v>
      </c>
      <c r="X145" t="s">
        <v>460</v>
      </c>
      <c r="Y145" t="s">
        <v>67</v>
      </c>
      <c r="Z145" t="s">
        <v>350</v>
      </c>
      <c r="AA145" t="s">
        <v>121</v>
      </c>
      <c r="AB145" t="s">
        <v>101</v>
      </c>
      <c r="AC145" t="s">
        <v>504</v>
      </c>
      <c r="AD145" t="s">
        <v>52</v>
      </c>
      <c r="AE145" t="s">
        <v>967</v>
      </c>
      <c r="AF145" t="s">
        <v>1134</v>
      </c>
      <c r="AG145" t="s">
        <v>330</v>
      </c>
    </row>
    <row r="146" spans="1:34" x14ac:dyDescent="0.2">
      <c r="A146" s="3" t="s">
        <v>1199</v>
      </c>
      <c r="B146" s="3">
        <v>1</v>
      </c>
      <c r="C146" s="3">
        <v>4.4699999999999997E-2</v>
      </c>
      <c r="D146" s="3">
        <v>1.2</v>
      </c>
      <c r="E146">
        <f t="shared" si="2"/>
        <v>0.5</v>
      </c>
      <c r="F146" t="s">
        <v>1104</v>
      </c>
      <c r="G146" s="4" t="s">
        <v>274</v>
      </c>
      <c r="H146" s="4" t="s">
        <v>75</v>
      </c>
      <c r="I146" s="4" t="s">
        <v>1</v>
      </c>
      <c r="J146" s="4" t="s">
        <v>1201</v>
      </c>
      <c r="K146" s="4" t="s">
        <v>56</v>
      </c>
      <c r="L146" s="4" t="s">
        <v>630</v>
      </c>
      <c r="M146" s="4" t="s">
        <v>48</v>
      </c>
      <c r="N146" s="4" t="s">
        <v>922</v>
      </c>
      <c r="O146" s="4" t="s">
        <v>52</v>
      </c>
      <c r="P146" s="4" t="s">
        <v>48</v>
      </c>
      <c r="Q146" s="4" t="s">
        <v>129</v>
      </c>
      <c r="R146" s="4" t="s">
        <v>121</v>
      </c>
      <c r="S146" s="4" t="s">
        <v>48</v>
      </c>
      <c r="T146" s="4" t="s">
        <v>130</v>
      </c>
      <c r="V146" t="s">
        <v>274</v>
      </c>
      <c r="W146" t="s">
        <v>75</v>
      </c>
      <c r="X146" t="s">
        <v>1</v>
      </c>
      <c r="Y146" t="s">
        <v>1201</v>
      </c>
      <c r="Z146" t="s">
        <v>56</v>
      </c>
      <c r="AA146" t="s">
        <v>630</v>
      </c>
      <c r="AB146" t="s">
        <v>48</v>
      </c>
      <c r="AD146" t="s">
        <v>52</v>
      </c>
      <c r="AE146" t="s">
        <v>48</v>
      </c>
      <c r="AF146" t="s">
        <v>129</v>
      </c>
      <c r="AG146" t="s">
        <v>121</v>
      </c>
      <c r="AH146" t="s">
        <v>48</v>
      </c>
    </row>
    <row r="147" spans="1:34" x14ac:dyDescent="0.2">
      <c r="A147" s="3" t="s">
        <v>1199</v>
      </c>
      <c r="B147" s="3">
        <v>1</v>
      </c>
      <c r="C147" s="3">
        <v>4.4699999999999997E-2</v>
      </c>
      <c r="D147" s="3">
        <v>1.1000000000000001</v>
      </c>
      <c r="E147">
        <f t="shared" si="2"/>
        <v>0.40000000000000013</v>
      </c>
      <c r="F147" t="s">
        <v>1104</v>
      </c>
      <c r="G147" s="4" t="s">
        <v>318</v>
      </c>
      <c r="H147" s="4" t="s">
        <v>215</v>
      </c>
      <c r="I147" s="4" t="s">
        <v>935</v>
      </c>
      <c r="J147" s="4" t="s">
        <v>193</v>
      </c>
      <c r="K147" s="4" t="s">
        <v>48</v>
      </c>
      <c r="L147" s="4" t="s">
        <v>1118</v>
      </c>
      <c r="M147" s="4" t="s">
        <v>932</v>
      </c>
      <c r="N147" s="4" t="s">
        <v>48</v>
      </c>
      <c r="O147" s="4" t="s">
        <v>1202</v>
      </c>
      <c r="P147" s="4" t="s">
        <v>282</v>
      </c>
      <c r="Q147" s="4" t="s">
        <v>48</v>
      </c>
      <c r="R147" s="4" t="s">
        <v>518</v>
      </c>
      <c r="S147" s="4"/>
      <c r="T147" s="4"/>
      <c r="V147" t="s">
        <v>318</v>
      </c>
      <c r="Y147" t="s">
        <v>193</v>
      </c>
      <c r="Z147" t="s">
        <v>48</v>
      </c>
      <c r="AC147" t="s">
        <v>48</v>
      </c>
    </row>
    <row r="148" spans="1:34" x14ac:dyDescent="0.2">
      <c r="A148" s="3" t="s">
        <v>1199</v>
      </c>
      <c r="B148" s="3">
        <v>1</v>
      </c>
      <c r="C148" s="3">
        <v>4.4699999999999997E-2</v>
      </c>
      <c r="D148" s="3">
        <v>1</v>
      </c>
      <c r="E148">
        <f t="shared" si="2"/>
        <v>0.30000000000000004</v>
      </c>
      <c r="F148" t="s">
        <v>1104</v>
      </c>
      <c r="G148" s="4" t="s">
        <v>841</v>
      </c>
      <c r="H148" s="4" t="s">
        <v>539</v>
      </c>
      <c r="I148" s="4" t="s">
        <v>662</v>
      </c>
      <c r="J148" s="4" t="s">
        <v>109</v>
      </c>
      <c r="K148" s="4" t="s">
        <v>52</v>
      </c>
      <c r="L148" s="4" t="s">
        <v>207</v>
      </c>
      <c r="M148" s="4" t="s">
        <v>79</v>
      </c>
      <c r="N148" s="4" t="s">
        <v>46</v>
      </c>
      <c r="O148" s="4" t="s">
        <v>884</v>
      </c>
      <c r="P148" s="4" t="s">
        <v>177</v>
      </c>
      <c r="Q148" s="4" t="s">
        <v>1025</v>
      </c>
      <c r="R148" s="4"/>
      <c r="S148" s="4"/>
      <c r="T148" s="4"/>
    </row>
    <row r="149" spans="1:34" x14ac:dyDescent="0.2">
      <c r="A149" s="3" t="s">
        <v>1199</v>
      </c>
      <c r="B149" s="3">
        <v>1</v>
      </c>
      <c r="C149" s="3">
        <v>4.4699999999999997E-2</v>
      </c>
      <c r="D149" s="3">
        <v>0.9</v>
      </c>
      <c r="E149">
        <f t="shared" si="2"/>
        <v>0.20000000000000007</v>
      </c>
      <c r="F149" t="s">
        <v>1104</v>
      </c>
      <c r="G149" s="4" t="s">
        <v>841</v>
      </c>
      <c r="H149" s="4" t="s">
        <v>940</v>
      </c>
      <c r="I149" s="4" t="s">
        <v>460</v>
      </c>
      <c r="J149" s="4" t="s">
        <v>67</v>
      </c>
      <c r="K149" s="4" t="s">
        <v>48</v>
      </c>
      <c r="L149" s="4" t="s">
        <v>1189</v>
      </c>
      <c r="M149" s="4" t="s">
        <v>298</v>
      </c>
      <c r="N149" s="4" t="s">
        <v>48</v>
      </c>
      <c r="O149" s="4" t="s">
        <v>1203</v>
      </c>
      <c r="P149" s="4" t="s">
        <v>672</v>
      </c>
      <c r="Q149" s="4" t="s">
        <v>48</v>
      </c>
      <c r="R149" s="4" t="s">
        <v>925</v>
      </c>
      <c r="S149" s="4"/>
      <c r="T149" s="4"/>
    </row>
    <row r="150" spans="1:34" x14ac:dyDescent="0.2">
      <c r="A150" s="3" t="s">
        <v>1199</v>
      </c>
      <c r="B150" s="3">
        <v>1</v>
      </c>
      <c r="C150" s="3">
        <v>4.4699999999999997E-2</v>
      </c>
      <c r="D150" s="3">
        <v>0.8</v>
      </c>
      <c r="E150">
        <f t="shared" si="2"/>
        <v>0.10000000000000009</v>
      </c>
      <c r="F150" t="s">
        <v>1104</v>
      </c>
      <c r="G150" s="4" t="s">
        <v>274</v>
      </c>
      <c r="H150" s="4" t="s">
        <v>75</v>
      </c>
      <c r="I150" s="4" t="s">
        <v>885</v>
      </c>
      <c r="J150" s="4" t="s">
        <v>886</v>
      </c>
      <c r="K150" s="4" t="s">
        <v>629</v>
      </c>
      <c r="L150" s="4" t="s">
        <v>1158</v>
      </c>
      <c r="M150" s="4" t="s">
        <v>680</v>
      </c>
      <c r="N150" s="4" t="s">
        <v>1014</v>
      </c>
      <c r="O150" s="4" t="s">
        <v>57</v>
      </c>
      <c r="P150" s="4" t="s">
        <v>48</v>
      </c>
      <c r="Q150" s="4" t="s">
        <v>1204</v>
      </c>
      <c r="R150" s="4"/>
      <c r="S150" s="4"/>
      <c r="T150" s="4"/>
    </row>
    <row r="151" spans="1:34" x14ac:dyDescent="0.2">
      <c r="A151" s="3" t="s">
        <v>1199</v>
      </c>
      <c r="B151" s="3">
        <v>1</v>
      </c>
      <c r="C151" s="3">
        <v>4.4699999999999997E-2</v>
      </c>
      <c r="D151" s="3">
        <v>0.7</v>
      </c>
      <c r="E151">
        <f t="shared" si="2"/>
        <v>0</v>
      </c>
      <c r="F151" t="s">
        <v>1104</v>
      </c>
      <c r="G151" s="4" t="s">
        <v>72</v>
      </c>
      <c r="H151" s="4" t="s">
        <v>1205</v>
      </c>
      <c r="I151" s="4" t="s">
        <v>662</v>
      </c>
      <c r="J151" s="4" t="s">
        <v>224</v>
      </c>
      <c r="K151" s="4" t="s">
        <v>67</v>
      </c>
      <c r="L151" s="4" t="s">
        <v>186</v>
      </c>
      <c r="M151" s="4" t="s">
        <v>398</v>
      </c>
      <c r="N151" s="4" t="s">
        <v>76</v>
      </c>
      <c r="O151" s="4" t="s">
        <v>48</v>
      </c>
      <c r="P151" s="4" t="s">
        <v>431</v>
      </c>
      <c r="Q151" s="4" t="s">
        <v>555</v>
      </c>
      <c r="R151" s="4" t="s">
        <v>52</v>
      </c>
      <c r="S151" s="4" t="s">
        <v>48</v>
      </c>
      <c r="T151" s="4" t="s">
        <v>941</v>
      </c>
    </row>
    <row r="152" spans="1:34" x14ac:dyDescent="0.2">
      <c r="A152" s="3" t="s">
        <v>1199</v>
      </c>
      <c r="B152" s="3">
        <v>1</v>
      </c>
      <c r="C152" s="3">
        <v>4.4699999999999997E-2</v>
      </c>
      <c r="D152" s="3">
        <v>0.6</v>
      </c>
      <c r="E152">
        <f t="shared" si="2"/>
        <v>-9.9999999999999978E-2</v>
      </c>
      <c r="F152" t="s">
        <v>1104</v>
      </c>
      <c r="G152" s="4" t="s">
        <v>72</v>
      </c>
      <c r="H152" s="4" t="s">
        <v>890</v>
      </c>
      <c r="I152" s="4" t="s">
        <v>460</v>
      </c>
      <c r="J152" s="4" t="s">
        <v>67</v>
      </c>
      <c r="K152" s="4" t="s">
        <v>85</v>
      </c>
      <c r="L152" s="4" t="s">
        <v>1206</v>
      </c>
      <c r="M152" s="4" t="s">
        <v>76</v>
      </c>
      <c r="N152" s="4" t="s">
        <v>48</v>
      </c>
      <c r="O152" s="4" t="s">
        <v>720</v>
      </c>
      <c r="P152" s="4" t="s">
        <v>158</v>
      </c>
      <c r="Q152" s="4" t="s">
        <v>48</v>
      </c>
      <c r="R152" s="4" t="s">
        <v>1142</v>
      </c>
      <c r="S152" s="4"/>
      <c r="T152" s="4"/>
    </row>
    <row r="153" spans="1:34" x14ac:dyDescent="0.2">
      <c r="A153" s="3" t="s">
        <v>1199</v>
      </c>
      <c r="B153" s="3">
        <v>1</v>
      </c>
      <c r="C153" s="3">
        <v>4.4699999999999997E-2</v>
      </c>
      <c r="D153" s="3">
        <v>0.5</v>
      </c>
      <c r="E153">
        <f t="shared" si="2"/>
        <v>-0.19999999999999996</v>
      </c>
      <c r="F153" t="s">
        <v>1104</v>
      </c>
      <c r="G153" s="4" t="s">
        <v>841</v>
      </c>
      <c r="H153" s="4" t="s">
        <v>1015</v>
      </c>
      <c r="I153" s="4" t="s">
        <v>511</v>
      </c>
      <c r="J153" s="4" t="s">
        <v>1</v>
      </c>
      <c r="K153" s="4" t="s">
        <v>1041</v>
      </c>
      <c r="L153" s="4" t="s">
        <v>290</v>
      </c>
      <c r="M153" s="4" t="s">
        <v>47</v>
      </c>
      <c r="N153" s="4" t="s">
        <v>1</v>
      </c>
      <c r="O153" s="4" t="s">
        <v>1043</v>
      </c>
      <c r="P153" s="4" t="s">
        <v>656</v>
      </c>
      <c r="Q153" s="4" t="s">
        <v>282</v>
      </c>
      <c r="R153" s="4" t="s">
        <v>961</v>
      </c>
      <c r="S153" s="4" t="s">
        <v>1106</v>
      </c>
      <c r="T153" s="4"/>
    </row>
    <row r="154" spans="1:34" x14ac:dyDescent="0.2">
      <c r="A154" s="3" t="s">
        <v>1199</v>
      </c>
      <c r="B154" s="3">
        <v>1</v>
      </c>
      <c r="C154" s="3">
        <v>4.4699999999999997E-2</v>
      </c>
      <c r="D154" s="3">
        <v>0.4</v>
      </c>
      <c r="E154">
        <f t="shared" si="2"/>
        <v>-0.29999999999999993</v>
      </c>
      <c r="F154" t="s">
        <v>1104</v>
      </c>
      <c r="G154" s="4" t="s">
        <v>926</v>
      </c>
      <c r="H154" s="4" t="s">
        <v>303</v>
      </c>
      <c r="I154" s="4" t="s">
        <v>387</v>
      </c>
      <c r="J154" s="4" t="s">
        <v>250</v>
      </c>
      <c r="K154" s="4" t="s">
        <v>48</v>
      </c>
      <c r="L154" s="4" t="s">
        <v>1170</v>
      </c>
      <c r="M154" s="4" t="s">
        <v>896</v>
      </c>
      <c r="N154" s="4" t="s">
        <v>48</v>
      </c>
      <c r="O154" s="4" t="s">
        <v>791</v>
      </c>
      <c r="P154" s="4" t="s">
        <v>898</v>
      </c>
      <c r="Q154" s="4"/>
      <c r="R154" s="4"/>
      <c r="S154" s="4"/>
      <c r="T154" s="4"/>
    </row>
    <row r="155" spans="1:34" x14ac:dyDescent="0.2">
      <c r="A155" s="3" t="s">
        <v>1199</v>
      </c>
      <c r="B155" s="3">
        <v>1</v>
      </c>
      <c r="C155" s="3">
        <v>4.4699999999999997E-2</v>
      </c>
      <c r="D155" s="3">
        <v>0.3</v>
      </c>
      <c r="E155">
        <f t="shared" si="2"/>
        <v>-0.39999999999999997</v>
      </c>
      <c r="F155" t="s">
        <v>1104</v>
      </c>
      <c r="G155" s="4" t="s">
        <v>182</v>
      </c>
      <c r="H155" s="4" t="s">
        <v>665</v>
      </c>
      <c r="I155" s="4" t="s">
        <v>662</v>
      </c>
      <c r="J155" s="4" t="s">
        <v>109</v>
      </c>
      <c r="K155" s="4" t="s">
        <v>48</v>
      </c>
      <c r="L155" s="4" t="s">
        <v>928</v>
      </c>
      <c r="M155" s="4" t="s">
        <v>310</v>
      </c>
      <c r="N155" s="4" t="s">
        <v>48</v>
      </c>
      <c r="O155" s="4" t="s">
        <v>1207</v>
      </c>
      <c r="P155" s="4" t="s">
        <v>106</v>
      </c>
      <c r="Q155" s="4" t="s">
        <v>48</v>
      </c>
      <c r="R155" s="4" t="s">
        <v>1208</v>
      </c>
      <c r="S155" s="4"/>
      <c r="T155" s="4"/>
    </row>
    <row r="156" spans="1:34" x14ac:dyDescent="0.2">
      <c r="A156" s="3" t="s">
        <v>1199</v>
      </c>
      <c r="B156" s="3">
        <v>1</v>
      </c>
      <c r="C156" s="3">
        <v>4.4699999999999997E-2</v>
      </c>
      <c r="D156" s="3">
        <v>0.2</v>
      </c>
      <c r="E156">
        <f t="shared" si="2"/>
        <v>-0.49999999999999994</v>
      </c>
      <c r="F156" t="s">
        <v>1104</v>
      </c>
      <c r="G156" s="4" t="s">
        <v>796</v>
      </c>
      <c r="H156" s="4" t="s">
        <v>121</v>
      </c>
      <c r="I156" s="4" t="s">
        <v>797</v>
      </c>
      <c r="J156" s="4" t="s">
        <v>746</v>
      </c>
      <c r="K156" s="4" t="s">
        <v>131</v>
      </c>
      <c r="L156" s="4" t="s">
        <v>44</v>
      </c>
      <c r="M156" s="4" t="s">
        <v>404</v>
      </c>
      <c r="N156" s="4" t="s">
        <v>52</v>
      </c>
      <c r="O156" s="4" t="s">
        <v>48</v>
      </c>
      <c r="P156" s="4" t="s">
        <v>930</v>
      </c>
      <c r="Q156" s="4" t="s">
        <v>306</v>
      </c>
      <c r="R156" s="4"/>
      <c r="S156" s="4"/>
      <c r="T156" s="4"/>
    </row>
    <row r="157" spans="1:34" x14ac:dyDescent="0.2">
      <c r="A157" s="3" t="s">
        <v>1199</v>
      </c>
      <c r="B157" s="3">
        <v>1</v>
      </c>
      <c r="C157" s="3">
        <v>4.4699999999999997E-2</v>
      </c>
      <c r="D157" s="3">
        <v>0.1</v>
      </c>
      <c r="E157">
        <f t="shared" si="2"/>
        <v>-0.6</v>
      </c>
      <c r="F157" t="s">
        <v>1104</v>
      </c>
      <c r="G157" s="4" t="s">
        <v>182</v>
      </c>
      <c r="H157" s="4" t="s">
        <v>339</v>
      </c>
      <c r="I157" s="4" t="s">
        <v>387</v>
      </c>
      <c r="J157" s="4" t="s">
        <v>250</v>
      </c>
      <c r="K157" s="4" t="s">
        <v>48</v>
      </c>
      <c r="L157" s="4" t="s">
        <v>1029</v>
      </c>
      <c r="M157" s="4" t="s">
        <v>917</v>
      </c>
      <c r="N157" s="4" t="s">
        <v>48</v>
      </c>
      <c r="O157" s="4" t="s">
        <v>1209</v>
      </c>
      <c r="P157" s="4" t="s">
        <v>41</v>
      </c>
      <c r="Q157" s="4" t="s">
        <v>48</v>
      </c>
      <c r="R157" s="4" t="s">
        <v>1001</v>
      </c>
      <c r="S157" s="4"/>
      <c r="T157" s="4"/>
    </row>
    <row r="158" spans="1:34" x14ac:dyDescent="0.2">
      <c r="A158" s="3" t="s">
        <v>1199</v>
      </c>
      <c r="B158" s="3">
        <v>1</v>
      </c>
      <c r="C158" s="3">
        <v>4.4699999999999997E-2</v>
      </c>
      <c r="D158" s="3">
        <v>0</v>
      </c>
      <c r="E158">
        <f t="shared" si="2"/>
        <v>-0.7</v>
      </c>
      <c r="F158" t="s">
        <v>1104</v>
      </c>
      <c r="G158" s="4" t="s">
        <v>61</v>
      </c>
      <c r="H158" s="4" t="s">
        <v>114</v>
      </c>
      <c r="I158" s="4" t="s">
        <v>121</v>
      </c>
      <c r="J158" s="4" t="s">
        <v>893</v>
      </c>
      <c r="K158" s="4" t="s">
        <v>246</v>
      </c>
      <c r="L158" s="4" t="s">
        <v>101</v>
      </c>
      <c r="M158" s="4" t="s">
        <v>193</v>
      </c>
      <c r="N158" s="4" t="s">
        <v>315</v>
      </c>
      <c r="O158" s="4" t="s">
        <v>1114</v>
      </c>
      <c r="P158" s="4" t="s">
        <v>52</v>
      </c>
      <c r="Q158" s="4" t="s">
        <v>48</v>
      </c>
      <c r="R158" s="4" t="s">
        <v>73</v>
      </c>
      <c r="S158" s="4"/>
      <c r="T158" s="4"/>
    </row>
    <row r="159" spans="1:34" x14ac:dyDescent="0.2">
      <c r="A159" s="3" t="s">
        <v>1199</v>
      </c>
      <c r="B159" s="3">
        <v>1</v>
      </c>
      <c r="C159" s="3">
        <v>4.4699999999999997E-2</v>
      </c>
      <c r="D159" s="3">
        <v>-0.1</v>
      </c>
      <c r="E159">
        <f t="shared" si="2"/>
        <v>-0.79999999999999993</v>
      </c>
      <c r="F159" t="s">
        <v>1104</v>
      </c>
      <c r="G159" s="4" t="s">
        <v>1052</v>
      </c>
      <c r="H159" s="4" t="s">
        <v>585</v>
      </c>
      <c r="I159" s="4" t="s">
        <v>94</v>
      </c>
      <c r="J159" s="4" t="s">
        <v>1210</v>
      </c>
      <c r="K159" s="4" t="s">
        <v>101</v>
      </c>
      <c r="L159" s="4" t="s">
        <v>193</v>
      </c>
      <c r="M159" s="4" t="s">
        <v>137</v>
      </c>
      <c r="N159" s="4" t="s">
        <v>176</v>
      </c>
      <c r="O159" s="4" t="s">
        <v>41</v>
      </c>
      <c r="P159" s="4" t="s">
        <v>465</v>
      </c>
      <c r="Q159" s="4" t="s">
        <v>554</v>
      </c>
      <c r="R159" s="4" t="s">
        <v>306</v>
      </c>
      <c r="S159" s="4"/>
      <c r="T159" s="4"/>
    </row>
    <row r="160" spans="1:34" x14ac:dyDescent="0.2">
      <c r="A160" s="3" t="s">
        <v>1199</v>
      </c>
      <c r="B160" s="3">
        <v>1</v>
      </c>
      <c r="C160" s="3">
        <v>4.4699999999999997E-2</v>
      </c>
      <c r="D160" s="3">
        <v>-0.2</v>
      </c>
      <c r="E160">
        <f t="shared" si="2"/>
        <v>-0.89999999999999991</v>
      </c>
      <c r="F160" t="s">
        <v>1104</v>
      </c>
      <c r="G160" s="4" t="s">
        <v>274</v>
      </c>
      <c r="H160" s="4" t="s">
        <v>75</v>
      </c>
      <c r="I160" s="4" t="s">
        <v>533</v>
      </c>
      <c r="J160" s="4" t="s">
        <v>628</v>
      </c>
      <c r="K160" s="4" t="s">
        <v>993</v>
      </c>
      <c r="L160" s="4" t="s">
        <v>630</v>
      </c>
      <c r="M160" s="4" t="s">
        <v>48</v>
      </c>
      <c r="N160" s="4" t="s">
        <v>994</v>
      </c>
      <c r="O160" s="4" t="s">
        <v>52</v>
      </c>
      <c r="P160" s="4" t="s">
        <v>465</v>
      </c>
      <c r="Q160" s="4" t="s">
        <v>103</v>
      </c>
      <c r="R160" s="4"/>
      <c r="S160" s="4"/>
      <c r="T160" s="4"/>
    </row>
    <row r="161" spans="1:34" x14ac:dyDescent="0.2">
      <c r="A161" s="3" t="s">
        <v>1199</v>
      </c>
      <c r="B161" s="3">
        <v>1</v>
      </c>
      <c r="C161" s="3">
        <v>4.4699999999999997E-2</v>
      </c>
      <c r="D161" s="3">
        <v>-0.3</v>
      </c>
      <c r="E161">
        <f t="shared" si="2"/>
        <v>-1</v>
      </c>
      <c r="F161" t="s">
        <v>1104</v>
      </c>
      <c r="G161" s="4" t="s">
        <v>1052</v>
      </c>
      <c r="H161" s="4" t="s">
        <v>585</v>
      </c>
      <c r="I161" s="4" t="s">
        <v>94</v>
      </c>
      <c r="J161" s="4" t="s">
        <v>1128</v>
      </c>
      <c r="K161" s="4" t="s">
        <v>143</v>
      </c>
      <c r="L161" s="4" t="s">
        <v>193</v>
      </c>
      <c r="M161" s="4" t="s">
        <v>1037</v>
      </c>
      <c r="N161" s="4" t="s">
        <v>492</v>
      </c>
      <c r="O161" s="4" t="s">
        <v>41</v>
      </c>
      <c r="P161" s="4" t="s">
        <v>122</v>
      </c>
      <c r="Q161" s="4" t="s">
        <v>595</v>
      </c>
      <c r="R161" s="4" t="s">
        <v>892</v>
      </c>
      <c r="S161" s="4"/>
      <c r="T161" s="4"/>
    </row>
    <row r="162" spans="1:34" x14ac:dyDescent="0.2">
      <c r="A162" t="s">
        <v>1211</v>
      </c>
      <c r="B162">
        <v>3.1E-2</v>
      </c>
      <c r="C162">
        <v>1</v>
      </c>
      <c r="D162">
        <v>1.6</v>
      </c>
      <c r="E162">
        <f t="shared" si="2"/>
        <v>0.90000000000000013</v>
      </c>
      <c r="F162" t="s">
        <v>1104</v>
      </c>
      <c r="G162" s="4" t="s">
        <v>182</v>
      </c>
      <c r="H162" s="4" t="s">
        <v>940</v>
      </c>
      <c r="I162" s="4" t="s">
        <v>662</v>
      </c>
      <c r="J162" s="4" t="s">
        <v>224</v>
      </c>
      <c r="K162" s="4" t="s">
        <v>193</v>
      </c>
      <c r="L162" s="4" t="s">
        <v>48</v>
      </c>
      <c r="M162" s="4" t="s">
        <v>895</v>
      </c>
      <c r="N162" s="4" t="s">
        <v>58</v>
      </c>
      <c r="O162" s="4" t="s">
        <v>48</v>
      </c>
      <c r="P162" s="4" t="s">
        <v>290</v>
      </c>
      <c r="Q162" s="4" t="s">
        <v>260</v>
      </c>
      <c r="R162" s="4" t="s">
        <v>48</v>
      </c>
      <c r="S162" s="4" t="s">
        <v>941</v>
      </c>
      <c r="V162" t="s">
        <v>182</v>
      </c>
      <c r="W162" t="s">
        <v>940</v>
      </c>
      <c r="X162" t="s">
        <v>662</v>
      </c>
      <c r="Y162" t="s">
        <v>224</v>
      </c>
      <c r="Z162" t="s">
        <v>193</v>
      </c>
      <c r="AA162" t="s">
        <v>48</v>
      </c>
      <c r="AB162" t="s">
        <v>895</v>
      </c>
      <c r="AC162" t="s">
        <v>58</v>
      </c>
      <c r="AD162" t="s">
        <v>48</v>
      </c>
      <c r="AE162" t="s">
        <v>290</v>
      </c>
      <c r="AF162" t="s">
        <v>260</v>
      </c>
      <c r="AG162" t="s">
        <v>48</v>
      </c>
      <c r="AH162" t="s">
        <v>941</v>
      </c>
    </row>
    <row r="163" spans="1:34" x14ac:dyDescent="0.2">
      <c r="A163" t="s">
        <v>1211</v>
      </c>
      <c r="B163">
        <v>3.1E-2</v>
      </c>
      <c r="C163">
        <v>1</v>
      </c>
      <c r="D163">
        <v>1.5</v>
      </c>
      <c r="E163">
        <f t="shared" si="2"/>
        <v>0.8</v>
      </c>
      <c r="F163" t="s">
        <v>1104</v>
      </c>
      <c r="G163" s="4" t="s">
        <v>242</v>
      </c>
      <c r="H163" s="4" t="s">
        <v>942</v>
      </c>
      <c r="I163" s="4" t="s">
        <v>460</v>
      </c>
      <c r="J163" s="4" t="s">
        <v>67</v>
      </c>
      <c r="K163" s="4" t="s">
        <v>101</v>
      </c>
      <c r="L163" s="4" t="s">
        <v>504</v>
      </c>
      <c r="M163" s="4" t="s">
        <v>52</v>
      </c>
      <c r="N163" s="4" t="s">
        <v>883</v>
      </c>
      <c r="O163" s="4" t="s">
        <v>128</v>
      </c>
      <c r="P163" s="4" t="s">
        <v>1</v>
      </c>
      <c r="Q163" s="4" t="s">
        <v>39</v>
      </c>
      <c r="R163" s="4" t="s">
        <v>46</v>
      </c>
      <c r="S163" s="4" t="s">
        <v>884</v>
      </c>
      <c r="V163" t="s">
        <v>242</v>
      </c>
      <c r="W163" t="s">
        <v>942</v>
      </c>
      <c r="X163" t="s">
        <v>460</v>
      </c>
      <c r="Y163" t="s">
        <v>67</v>
      </c>
      <c r="Z163" t="s">
        <v>101</v>
      </c>
      <c r="AA163" t="s">
        <v>504</v>
      </c>
      <c r="AB163" t="s">
        <v>52</v>
      </c>
      <c r="AC163" t="s">
        <v>883</v>
      </c>
      <c r="AD163" t="s">
        <v>128</v>
      </c>
      <c r="AE163" t="s">
        <v>1</v>
      </c>
      <c r="AF163" t="s">
        <v>39</v>
      </c>
      <c r="AG163" t="s">
        <v>46</v>
      </c>
      <c r="AH163" t="s">
        <v>884</v>
      </c>
    </row>
    <row r="164" spans="1:34" x14ac:dyDescent="0.2">
      <c r="A164" t="s">
        <v>1211</v>
      </c>
      <c r="B164">
        <v>3.1E-2</v>
      </c>
      <c r="C164">
        <v>1</v>
      </c>
      <c r="D164">
        <v>1.4</v>
      </c>
      <c r="E164">
        <f t="shared" si="2"/>
        <v>0.7</v>
      </c>
      <c r="F164" t="s">
        <v>1104</v>
      </c>
      <c r="G164" s="4" t="s">
        <v>943</v>
      </c>
      <c r="H164" s="4" t="s">
        <v>626</v>
      </c>
      <c r="I164" s="4" t="s">
        <v>881</v>
      </c>
      <c r="J164" s="4" t="s">
        <v>131</v>
      </c>
      <c r="K164" s="4" t="s">
        <v>332</v>
      </c>
      <c r="L164" s="4" t="s">
        <v>83</v>
      </c>
      <c r="M164" s="4" t="s">
        <v>52</v>
      </c>
      <c r="N164" s="4" t="s">
        <v>176</v>
      </c>
      <c r="O164" s="4" t="s">
        <v>41</v>
      </c>
      <c r="P164" s="4" t="s">
        <v>48</v>
      </c>
      <c r="Q164" s="4" t="s">
        <v>376</v>
      </c>
      <c r="R164" s="4" t="s">
        <v>892</v>
      </c>
      <c r="S164" s="4"/>
      <c r="V164" t="s">
        <v>943</v>
      </c>
      <c r="W164" t="s">
        <v>626</v>
      </c>
      <c r="X164" t="s">
        <v>881</v>
      </c>
      <c r="Y164" t="s">
        <v>131</v>
      </c>
      <c r="Z164" t="s">
        <v>332</v>
      </c>
      <c r="AA164" t="s">
        <v>83</v>
      </c>
      <c r="AB164" t="s">
        <v>52</v>
      </c>
      <c r="AC164" t="s">
        <v>176</v>
      </c>
      <c r="AD164" t="s">
        <v>41</v>
      </c>
      <c r="AE164" t="s">
        <v>48</v>
      </c>
      <c r="AF164" t="s">
        <v>376</v>
      </c>
      <c r="AG164" t="s">
        <v>892</v>
      </c>
    </row>
    <row r="165" spans="1:34" x14ac:dyDescent="0.2">
      <c r="A165" t="s">
        <v>1211</v>
      </c>
      <c r="B165">
        <v>3.1E-2</v>
      </c>
      <c r="C165">
        <v>1</v>
      </c>
      <c r="D165">
        <v>1.3</v>
      </c>
      <c r="E165">
        <f t="shared" si="2"/>
        <v>0.60000000000000009</v>
      </c>
      <c r="F165" t="s">
        <v>1104</v>
      </c>
      <c r="G165" s="4" t="s">
        <v>72</v>
      </c>
      <c r="H165" s="4" t="s">
        <v>944</v>
      </c>
      <c r="I165" s="4" t="s">
        <v>662</v>
      </c>
      <c r="J165" s="4" t="s">
        <v>224</v>
      </c>
      <c r="K165" s="4" t="s">
        <v>465</v>
      </c>
      <c r="L165" s="4" t="s">
        <v>906</v>
      </c>
      <c r="M165" s="4" t="s">
        <v>310</v>
      </c>
      <c r="N165" s="4" t="s">
        <v>48</v>
      </c>
      <c r="O165" s="4" t="s">
        <v>945</v>
      </c>
      <c r="P165" s="4" t="s">
        <v>672</v>
      </c>
      <c r="Q165" s="4" t="s">
        <v>48</v>
      </c>
      <c r="R165" s="4" t="s">
        <v>901</v>
      </c>
      <c r="S165" s="4"/>
      <c r="V165" t="s">
        <v>72</v>
      </c>
      <c r="W165" t="s">
        <v>944</v>
      </c>
      <c r="X165" t="s">
        <v>662</v>
      </c>
      <c r="Y165" t="s">
        <v>224</v>
      </c>
      <c r="Z165" t="s">
        <v>465</v>
      </c>
      <c r="AA165" t="s">
        <v>906</v>
      </c>
      <c r="AB165" t="s">
        <v>310</v>
      </c>
      <c r="AC165" t="s">
        <v>48</v>
      </c>
      <c r="AD165" t="s">
        <v>945</v>
      </c>
      <c r="AE165" t="s">
        <v>672</v>
      </c>
      <c r="AF165" t="s">
        <v>48</v>
      </c>
      <c r="AG165" t="s">
        <v>901</v>
      </c>
    </row>
    <row r="166" spans="1:34" x14ac:dyDescent="0.2">
      <c r="A166" t="s">
        <v>1211</v>
      </c>
      <c r="B166">
        <v>3.1E-2</v>
      </c>
      <c r="C166">
        <v>1</v>
      </c>
      <c r="D166">
        <v>1.2</v>
      </c>
      <c r="E166">
        <f t="shared" si="2"/>
        <v>0.5</v>
      </c>
      <c r="F166" t="s">
        <v>1104</v>
      </c>
      <c r="G166" s="4" t="s">
        <v>318</v>
      </c>
      <c r="H166" s="4" t="s">
        <v>946</v>
      </c>
      <c r="I166" s="4" t="s">
        <v>363</v>
      </c>
      <c r="J166" s="4" t="s">
        <v>281</v>
      </c>
      <c r="K166" s="4" t="s">
        <v>630</v>
      </c>
      <c r="L166" s="4" t="s">
        <v>48</v>
      </c>
      <c r="M166" s="4" t="s">
        <v>283</v>
      </c>
      <c r="N166" s="4" t="s">
        <v>140</v>
      </c>
      <c r="O166" s="4" t="s">
        <v>309</v>
      </c>
      <c r="P166" s="4" t="s">
        <v>121</v>
      </c>
      <c r="Q166" s="4" t="s">
        <v>48</v>
      </c>
      <c r="R166" s="4" t="s">
        <v>276</v>
      </c>
      <c r="S166" s="4"/>
      <c r="V166" t="s">
        <v>318</v>
      </c>
      <c r="W166" t="s">
        <v>946</v>
      </c>
      <c r="X166" t="s">
        <v>363</v>
      </c>
      <c r="Y166" t="s">
        <v>281</v>
      </c>
      <c r="Z166" t="s">
        <v>630</v>
      </c>
      <c r="AA166" t="s">
        <v>48</v>
      </c>
      <c r="AB166" t="s">
        <v>283</v>
      </c>
      <c r="AC166" t="s">
        <v>140</v>
      </c>
      <c r="AD166" t="s">
        <v>309</v>
      </c>
      <c r="AE166" t="s">
        <v>121</v>
      </c>
      <c r="AF166" t="s">
        <v>48</v>
      </c>
      <c r="AG166" t="s">
        <v>276</v>
      </c>
    </row>
    <row r="167" spans="1:34" x14ac:dyDescent="0.2">
      <c r="A167" t="s">
        <v>1211</v>
      </c>
      <c r="B167">
        <v>3.1E-2</v>
      </c>
      <c r="C167">
        <v>1</v>
      </c>
      <c r="D167">
        <v>1.1000000000000001</v>
      </c>
      <c r="E167">
        <f t="shared" si="2"/>
        <v>0.40000000000000013</v>
      </c>
      <c r="F167" t="s">
        <v>1104</v>
      </c>
      <c r="G167" s="4" t="s">
        <v>72</v>
      </c>
      <c r="H167" s="4" t="s">
        <v>882</v>
      </c>
      <c r="I167" s="4" t="s">
        <v>460</v>
      </c>
      <c r="J167" s="4" t="s">
        <v>67</v>
      </c>
      <c r="K167" s="4" t="s">
        <v>186</v>
      </c>
      <c r="L167" s="4" t="s">
        <v>353</v>
      </c>
      <c r="M167" s="4" t="s">
        <v>586</v>
      </c>
      <c r="N167" s="4" t="s">
        <v>48</v>
      </c>
      <c r="O167" s="4" t="s">
        <v>947</v>
      </c>
      <c r="P167" s="4" t="s">
        <v>106</v>
      </c>
      <c r="Q167" s="4" t="s">
        <v>48</v>
      </c>
      <c r="R167" s="4" t="s">
        <v>948</v>
      </c>
      <c r="S167" s="4"/>
      <c r="V167" t="s">
        <v>72</v>
      </c>
      <c r="W167" t="s">
        <v>882</v>
      </c>
      <c r="X167" t="s">
        <v>460</v>
      </c>
      <c r="Y167" t="s">
        <v>67</v>
      </c>
      <c r="Z167" t="s">
        <v>186</v>
      </c>
      <c r="AA167" t="s">
        <v>353</v>
      </c>
      <c r="AB167" t="s">
        <v>586</v>
      </c>
      <c r="AC167" t="s">
        <v>48</v>
      </c>
      <c r="AD167" t="s">
        <v>947</v>
      </c>
      <c r="AE167" t="s">
        <v>106</v>
      </c>
      <c r="AF167" t="s">
        <v>48</v>
      </c>
      <c r="AG167" t="s">
        <v>948</v>
      </c>
    </row>
    <row r="168" spans="1:34" x14ac:dyDescent="0.2">
      <c r="A168" t="s">
        <v>1211</v>
      </c>
      <c r="B168">
        <v>3.1E-2</v>
      </c>
      <c r="C168">
        <v>1</v>
      </c>
      <c r="D168">
        <v>0.999999999999999</v>
      </c>
      <c r="E168">
        <f t="shared" si="2"/>
        <v>0.29999999999999905</v>
      </c>
      <c r="F168" t="s">
        <v>1104</v>
      </c>
      <c r="G168" s="4" t="s">
        <v>182</v>
      </c>
      <c r="H168" s="4" t="s">
        <v>949</v>
      </c>
      <c r="I168" s="4" t="s">
        <v>662</v>
      </c>
      <c r="J168" s="4" t="s">
        <v>224</v>
      </c>
      <c r="K168" s="4" t="s">
        <v>67</v>
      </c>
      <c r="L168" s="4" t="s">
        <v>48</v>
      </c>
      <c r="M168" s="4" t="s">
        <v>950</v>
      </c>
      <c r="N168" s="4" t="s">
        <v>896</v>
      </c>
      <c r="O168" s="4" t="s">
        <v>48</v>
      </c>
      <c r="P168" s="4" t="s">
        <v>951</v>
      </c>
      <c r="Q168" s="4" t="s">
        <v>260</v>
      </c>
      <c r="R168" s="4" t="s">
        <v>48</v>
      </c>
      <c r="S168" s="4" t="s">
        <v>952</v>
      </c>
      <c r="V168" t="s">
        <v>182</v>
      </c>
      <c r="W168" t="s">
        <v>949</v>
      </c>
      <c r="X168" t="s">
        <v>662</v>
      </c>
      <c r="Y168" t="s">
        <v>224</v>
      </c>
      <c r="Z168" t="s">
        <v>67</v>
      </c>
      <c r="AA168" t="s">
        <v>48</v>
      </c>
      <c r="AB168" t="s">
        <v>950</v>
      </c>
      <c r="AC168" t="s">
        <v>896</v>
      </c>
      <c r="AD168" t="s">
        <v>48</v>
      </c>
      <c r="AE168" t="s">
        <v>951</v>
      </c>
      <c r="AF168" t="s">
        <v>260</v>
      </c>
      <c r="AG168" t="s">
        <v>48</v>
      </c>
      <c r="AH168" t="s">
        <v>952</v>
      </c>
    </row>
    <row r="169" spans="1:34" x14ac:dyDescent="0.2">
      <c r="A169" t="s">
        <v>1211</v>
      </c>
      <c r="B169">
        <v>3.1E-2</v>
      </c>
      <c r="C169">
        <v>1</v>
      </c>
      <c r="D169">
        <v>0.89999999999999902</v>
      </c>
      <c r="E169">
        <f t="shared" si="2"/>
        <v>0.19999999999999907</v>
      </c>
      <c r="F169" t="s">
        <v>1104</v>
      </c>
      <c r="G169" s="4" t="s">
        <v>72</v>
      </c>
      <c r="H169" s="4" t="s">
        <v>954</v>
      </c>
      <c r="I169" s="4" t="s">
        <v>460</v>
      </c>
      <c r="J169" s="4" t="s">
        <v>85</v>
      </c>
      <c r="K169" s="4" t="s">
        <v>955</v>
      </c>
      <c r="L169" s="4" t="s">
        <v>932</v>
      </c>
      <c r="M169" s="4" t="s">
        <v>48</v>
      </c>
      <c r="N169" s="4" t="s">
        <v>956</v>
      </c>
      <c r="O169" s="4" t="s">
        <v>106</v>
      </c>
      <c r="P169" s="4" t="s">
        <v>48</v>
      </c>
      <c r="Q169" s="4" t="s">
        <v>255</v>
      </c>
      <c r="R169" s="4"/>
      <c r="S169" s="4"/>
      <c r="V169" t="s">
        <v>72</v>
      </c>
      <c r="W169" t="s">
        <v>954</v>
      </c>
      <c r="X169" t="s">
        <v>460</v>
      </c>
      <c r="Y169" t="s">
        <v>85</v>
      </c>
      <c r="Z169" t="s">
        <v>955</v>
      </c>
      <c r="AA169" t="s">
        <v>932</v>
      </c>
      <c r="AB169" t="s">
        <v>48</v>
      </c>
      <c r="AC169" t="s">
        <v>956</v>
      </c>
      <c r="AD169" t="s">
        <v>106</v>
      </c>
      <c r="AE169" t="s">
        <v>48</v>
      </c>
      <c r="AF169" t="s">
        <v>255</v>
      </c>
    </row>
    <row r="170" spans="1:34" x14ac:dyDescent="0.2">
      <c r="A170" t="s">
        <v>1211</v>
      </c>
      <c r="B170">
        <v>3.1E-2</v>
      </c>
      <c r="C170">
        <v>1</v>
      </c>
      <c r="D170">
        <v>0.79999999999999905</v>
      </c>
      <c r="E170">
        <f t="shared" si="2"/>
        <v>9.999999999999909E-2</v>
      </c>
      <c r="F170" t="s">
        <v>1104</v>
      </c>
      <c r="G170" s="4" t="s">
        <v>72</v>
      </c>
      <c r="H170" s="4" t="s">
        <v>957</v>
      </c>
      <c r="I170" s="4" t="s">
        <v>958</v>
      </c>
      <c r="J170" s="4" t="s">
        <v>1</v>
      </c>
      <c r="K170" s="4" t="s">
        <v>588</v>
      </c>
      <c r="L170" s="4" t="s">
        <v>47</v>
      </c>
      <c r="M170" s="4" t="s">
        <v>1</v>
      </c>
      <c r="N170" s="4" t="s">
        <v>285</v>
      </c>
      <c r="O170" s="4" t="s">
        <v>959</v>
      </c>
      <c r="P170" s="4" t="s">
        <v>960</v>
      </c>
      <c r="Q170" s="4" t="s">
        <v>282</v>
      </c>
      <c r="R170" s="4" t="s">
        <v>961</v>
      </c>
      <c r="S170" s="4" t="s">
        <v>962</v>
      </c>
      <c r="V170" t="s">
        <v>72</v>
      </c>
      <c r="W170" t="s">
        <v>957</v>
      </c>
      <c r="X170" t="s">
        <v>958</v>
      </c>
      <c r="Y170" t="s">
        <v>1</v>
      </c>
      <c r="Z170" t="s">
        <v>588</v>
      </c>
      <c r="AA170" t="s">
        <v>47</v>
      </c>
      <c r="AB170" t="s">
        <v>1</v>
      </c>
      <c r="AC170" t="s">
        <v>285</v>
      </c>
      <c r="AD170" t="s">
        <v>959</v>
      </c>
      <c r="AE170" t="s">
        <v>960</v>
      </c>
      <c r="AF170" t="s">
        <v>282</v>
      </c>
      <c r="AG170" t="s">
        <v>961</v>
      </c>
      <c r="AH170" t="s">
        <v>962</v>
      </c>
    </row>
    <row r="171" spans="1:34" x14ac:dyDescent="0.2">
      <c r="A171" t="s">
        <v>1211</v>
      </c>
      <c r="B171">
        <v>3.1E-2</v>
      </c>
      <c r="C171">
        <v>1</v>
      </c>
      <c r="D171">
        <v>0.69999999999999896</v>
      </c>
      <c r="E171">
        <v>0</v>
      </c>
      <c r="F171" t="s">
        <v>1104</v>
      </c>
      <c r="G171" s="4" t="s">
        <v>796</v>
      </c>
      <c r="H171" s="4" t="s">
        <v>121</v>
      </c>
      <c r="I171" s="4" t="s">
        <v>797</v>
      </c>
      <c r="J171" s="4" t="s">
        <v>746</v>
      </c>
      <c r="K171" s="4" t="s">
        <v>101</v>
      </c>
      <c r="L171" s="4" t="s">
        <v>193</v>
      </c>
      <c r="M171" s="4" t="s">
        <v>44</v>
      </c>
      <c r="N171" s="4" t="s">
        <v>963</v>
      </c>
      <c r="O171" s="4" t="s">
        <v>52</v>
      </c>
      <c r="P171" s="4" t="s">
        <v>48</v>
      </c>
      <c r="Q171" s="4" t="s">
        <v>964</v>
      </c>
      <c r="R171" s="4"/>
      <c r="S171" s="4"/>
      <c r="V171" t="s">
        <v>796</v>
      </c>
      <c r="W171" t="s">
        <v>121</v>
      </c>
      <c r="X171" t="s">
        <v>797</v>
      </c>
      <c r="Y171" t="s">
        <v>746</v>
      </c>
      <c r="Z171" t="s">
        <v>101</v>
      </c>
      <c r="AA171" t="s">
        <v>193</v>
      </c>
      <c r="AB171" t="s">
        <v>44</v>
      </c>
      <c r="AC171" t="s">
        <v>963</v>
      </c>
      <c r="AD171" t="s">
        <v>52</v>
      </c>
      <c r="AE171" t="s">
        <v>48</v>
      </c>
      <c r="AF171" t="s">
        <v>964</v>
      </c>
    </row>
    <row r="172" spans="1:34" x14ac:dyDescent="0.2">
      <c r="A172" t="s">
        <v>1211</v>
      </c>
      <c r="B172">
        <v>3.1E-2</v>
      </c>
      <c r="C172">
        <v>1</v>
      </c>
      <c r="D172">
        <v>0.6</v>
      </c>
      <c r="E172">
        <f t="shared" si="2"/>
        <v>-9.9999999999999978E-2</v>
      </c>
      <c r="F172" t="s">
        <v>1104</v>
      </c>
      <c r="G172" s="4" t="s">
        <v>318</v>
      </c>
      <c r="H172" s="4" t="s">
        <v>910</v>
      </c>
      <c r="I172" s="4" t="s">
        <v>460</v>
      </c>
      <c r="J172" s="4" t="s">
        <v>67</v>
      </c>
      <c r="K172" s="4" t="s">
        <v>101</v>
      </c>
      <c r="L172" s="4" t="s">
        <v>137</v>
      </c>
      <c r="M172" s="4" t="s">
        <v>965</v>
      </c>
      <c r="N172" s="4" t="s">
        <v>52</v>
      </c>
      <c r="O172" s="4" t="s">
        <v>48</v>
      </c>
      <c r="P172" s="4" t="s">
        <v>966</v>
      </c>
      <c r="Q172" s="4" t="s">
        <v>657</v>
      </c>
      <c r="R172" s="4" t="s">
        <v>921</v>
      </c>
      <c r="S172" s="4"/>
      <c r="V172" t="s">
        <v>318</v>
      </c>
      <c r="W172" t="s">
        <v>910</v>
      </c>
      <c r="X172" t="s">
        <v>460</v>
      </c>
      <c r="Y172" t="s">
        <v>67</v>
      </c>
      <c r="Z172" t="s">
        <v>101</v>
      </c>
      <c r="AA172" t="s">
        <v>137</v>
      </c>
      <c r="AB172" t="s">
        <v>965</v>
      </c>
      <c r="AC172" t="s">
        <v>52</v>
      </c>
      <c r="AD172" t="s">
        <v>48</v>
      </c>
      <c r="AE172" t="s">
        <v>966</v>
      </c>
      <c r="AF172" t="s">
        <v>657</v>
      </c>
      <c r="AG172" t="s">
        <v>921</v>
      </c>
    </row>
    <row r="173" spans="1:34" x14ac:dyDescent="0.2">
      <c r="A173" t="s">
        <v>1211</v>
      </c>
      <c r="B173">
        <v>3.1E-2</v>
      </c>
      <c r="C173">
        <v>1</v>
      </c>
      <c r="D173">
        <v>0.5</v>
      </c>
      <c r="E173">
        <f t="shared" si="2"/>
        <v>-0.19999999999999996</v>
      </c>
      <c r="F173" t="s">
        <v>1104</v>
      </c>
      <c r="G173" s="4" t="s">
        <v>242</v>
      </c>
      <c r="H173" s="4" t="s">
        <v>118</v>
      </c>
      <c r="I173" s="4" t="s">
        <v>198</v>
      </c>
      <c r="J173" s="4" t="s">
        <v>387</v>
      </c>
      <c r="K173" s="4" t="s">
        <v>224</v>
      </c>
      <c r="L173" s="4" t="s">
        <v>140</v>
      </c>
      <c r="M173" s="4" t="s">
        <v>1</v>
      </c>
      <c r="N173" s="4" t="s">
        <v>191</v>
      </c>
      <c r="O173" s="4" t="s">
        <v>341</v>
      </c>
      <c r="P173" s="4" t="s">
        <v>121</v>
      </c>
      <c r="Q173" s="4" t="s">
        <v>342</v>
      </c>
      <c r="R173" s="4" t="s">
        <v>47</v>
      </c>
      <c r="S173" s="4" t="s">
        <v>246</v>
      </c>
      <c r="V173" t="s">
        <v>242</v>
      </c>
      <c r="W173" t="s">
        <v>118</v>
      </c>
      <c r="X173" t="s">
        <v>198</v>
      </c>
      <c r="Y173" t="s">
        <v>387</v>
      </c>
      <c r="Z173" t="s">
        <v>224</v>
      </c>
      <c r="AA173" t="s">
        <v>140</v>
      </c>
      <c r="AB173" t="s">
        <v>1</v>
      </c>
      <c r="AC173" t="s">
        <v>191</v>
      </c>
      <c r="AD173" t="s">
        <v>341</v>
      </c>
      <c r="AE173" t="s">
        <v>121</v>
      </c>
      <c r="AF173" t="s">
        <v>342</v>
      </c>
      <c r="AG173" t="s">
        <v>47</v>
      </c>
      <c r="AH173" t="s">
        <v>246</v>
      </c>
    </row>
    <row r="174" spans="1:34" x14ac:dyDescent="0.2">
      <c r="A174" t="s">
        <v>1211</v>
      </c>
      <c r="B174">
        <v>3.1E-2</v>
      </c>
      <c r="C174">
        <v>1</v>
      </c>
      <c r="D174">
        <v>0.4</v>
      </c>
      <c r="E174">
        <f t="shared" si="2"/>
        <v>-0.29999999999999993</v>
      </c>
      <c r="F174" t="s">
        <v>1104</v>
      </c>
      <c r="G174" s="4" t="s">
        <v>905</v>
      </c>
      <c r="H174" s="4" t="s">
        <v>215</v>
      </c>
      <c r="I174" s="4" t="s">
        <v>662</v>
      </c>
      <c r="J174" s="4" t="s">
        <v>350</v>
      </c>
      <c r="K174" s="4" t="s">
        <v>121</v>
      </c>
      <c r="L174" s="4" t="s">
        <v>101</v>
      </c>
      <c r="M174" s="4" t="s">
        <v>52</v>
      </c>
      <c r="N174" s="4" t="s">
        <v>967</v>
      </c>
      <c r="O174" s="4" t="s">
        <v>219</v>
      </c>
      <c r="P174" s="4" t="s">
        <v>330</v>
      </c>
      <c r="Q174" s="4" t="s">
        <v>177</v>
      </c>
      <c r="R174" s="4" t="s">
        <v>968</v>
      </c>
      <c r="S174" s="4"/>
      <c r="V174" t="s">
        <v>905</v>
      </c>
      <c r="W174" t="s">
        <v>215</v>
      </c>
      <c r="X174" t="s">
        <v>662</v>
      </c>
      <c r="Y174" t="s">
        <v>350</v>
      </c>
      <c r="Z174" t="s">
        <v>121</v>
      </c>
      <c r="AA174" t="s">
        <v>101</v>
      </c>
      <c r="AB174" t="s">
        <v>52</v>
      </c>
      <c r="AC174" t="s">
        <v>967</v>
      </c>
      <c r="AD174" t="s">
        <v>219</v>
      </c>
      <c r="AE174" t="s">
        <v>330</v>
      </c>
      <c r="AF174" t="s">
        <v>177</v>
      </c>
      <c r="AG174" t="s">
        <v>968</v>
      </c>
    </row>
    <row r="175" spans="1:34" x14ac:dyDescent="0.2">
      <c r="A175" t="s">
        <v>1211</v>
      </c>
      <c r="B175">
        <v>3.1E-2</v>
      </c>
      <c r="C175">
        <v>1</v>
      </c>
      <c r="D175">
        <v>0.3</v>
      </c>
      <c r="E175">
        <f t="shared" si="2"/>
        <v>-0.39999999999999997</v>
      </c>
      <c r="F175" t="s">
        <v>1104</v>
      </c>
      <c r="G175" s="4" t="s">
        <v>926</v>
      </c>
      <c r="H175" s="4" t="s">
        <v>235</v>
      </c>
      <c r="I175" s="4" t="s">
        <v>387</v>
      </c>
      <c r="J175" s="4" t="s">
        <v>224</v>
      </c>
      <c r="K175" s="4" t="s">
        <v>140</v>
      </c>
      <c r="L175" s="4" t="s">
        <v>1</v>
      </c>
      <c r="M175" s="4" t="s">
        <v>969</v>
      </c>
      <c r="N175" s="4" t="s">
        <v>121</v>
      </c>
      <c r="O175" s="4" t="s">
        <v>424</v>
      </c>
      <c r="P175" s="4" t="s">
        <v>191</v>
      </c>
      <c r="Q175" s="4" t="s">
        <v>91</v>
      </c>
      <c r="R175" s="4" t="s">
        <v>57</v>
      </c>
      <c r="S175" s="4" t="s">
        <v>343</v>
      </c>
      <c r="V175" t="s">
        <v>926</v>
      </c>
      <c r="W175" t="s">
        <v>235</v>
      </c>
      <c r="X175" t="s">
        <v>387</v>
      </c>
      <c r="Y175" t="s">
        <v>224</v>
      </c>
      <c r="Z175" t="s">
        <v>140</v>
      </c>
      <c r="AA175" t="s">
        <v>1</v>
      </c>
      <c r="AB175" t="s">
        <v>969</v>
      </c>
      <c r="AC175" t="s">
        <v>121</v>
      </c>
      <c r="AE175" t="s">
        <v>191</v>
      </c>
      <c r="AF175" t="s">
        <v>91</v>
      </c>
      <c r="AG175" t="s">
        <v>57</v>
      </c>
      <c r="AH175" t="s">
        <v>343</v>
      </c>
    </row>
    <row r="176" spans="1:34" x14ac:dyDescent="0.2">
      <c r="A176" t="s">
        <v>1211</v>
      </c>
      <c r="B176">
        <v>3.1E-2</v>
      </c>
      <c r="C176">
        <v>1</v>
      </c>
      <c r="D176">
        <v>0.2</v>
      </c>
      <c r="E176">
        <f t="shared" si="2"/>
        <v>-0.49999999999999994</v>
      </c>
      <c r="F176" t="s">
        <v>1104</v>
      </c>
      <c r="G176" s="4" t="s">
        <v>841</v>
      </c>
      <c r="H176" s="4" t="s">
        <v>927</v>
      </c>
      <c r="I176" s="4" t="s">
        <v>387</v>
      </c>
      <c r="J176" s="4" t="s">
        <v>250</v>
      </c>
      <c r="K176" s="4" t="s">
        <v>193</v>
      </c>
      <c r="L176" s="4" t="s">
        <v>48</v>
      </c>
      <c r="M176" s="4" t="s">
        <v>970</v>
      </c>
      <c r="N176" s="4" t="s">
        <v>76</v>
      </c>
      <c r="O176" s="4" t="s">
        <v>48</v>
      </c>
      <c r="P176" s="4" t="s">
        <v>971</v>
      </c>
      <c r="Q176" s="4" t="s">
        <v>158</v>
      </c>
      <c r="R176" s="4" t="s">
        <v>48</v>
      </c>
      <c r="S176" s="4" t="s">
        <v>765</v>
      </c>
      <c r="V176" t="s">
        <v>841</v>
      </c>
      <c r="W176" t="s">
        <v>927</v>
      </c>
      <c r="X176" t="s">
        <v>387</v>
      </c>
      <c r="Y176" t="s">
        <v>250</v>
      </c>
      <c r="Z176" t="s">
        <v>193</v>
      </c>
      <c r="AA176" t="s">
        <v>48</v>
      </c>
      <c r="AC176" t="s">
        <v>76</v>
      </c>
      <c r="AD176" t="s">
        <v>48</v>
      </c>
      <c r="AE176" t="s">
        <v>971</v>
      </c>
      <c r="AF176" t="s">
        <v>158</v>
      </c>
      <c r="AG176" t="s">
        <v>48</v>
      </c>
      <c r="AH176" t="s">
        <v>765</v>
      </c>
    </row>
    <row r="177" spans="1:34" x14ac:dyDescent="0.2">
      <c r="A177" t="s">
        <v>1211</v>
      </c>
      <c r="B177">
        <v>3.1E-2</v>
      </c>
      <c r="C177">
        <v>1</v>
      </c>
      <c r="D177">
        <v>0.1</v>
      </c>
      <c r="E177">
        <f t="shared" si="2"/>
        <v>-0.6</v>
      </c>
      <c r="F177" t="s">
        <v>1104</v>
      </c>
      <c r="G177" s="4" t="s">
        <v>318</v>
      </c>
      <c r="H177" s="4" t="s">
        <v>936</v>
      </c>
      <c r="I177" s="4" t="s">
        <v>662</v>
      </c>
      <c r="J177" s="4" t="s">
        <v>109</v>
      </c>
      <c r="K177" s="4" t="s">
        <v>48</v>
      </c>
      <c r="L177" s="4" t="s">
        <v>972</v>
      </c>
      <c r="M177" s="4" t="s">
        <v>58</v>
      </c>
      <c r="N177" s="4" t="s">
        <v>48</v>
      </c>
      <c r="O177" s="4" t="s">
        <v>973</v>
      </c>
      <c r="P177" s="4" t="s">
        <v>536</v>
      </c>
      <c r="Q177" s="4" t="s">
        <v>48</v>
      </c>
      <c r="R177" s="4" t="s">
        <v>974</v>
      </c>
      <c r="S177" s="4"/>
      <c r="V177" t="s">
        <v>318</v>
      </c>
      <c r="W177" t="s">
        <v>936</v>
      </c>
      <c r="X177" t="s">
        <v>662</v>
      </c>
      <c r="Y177" t="s">
        <v>109</v>
      </c>
      <c r="Z177" t="s">
        <v>48</v>
      </c>
      <c r="AA177" t="s">
        <v>972</v>
      </c>
      <c r="AB177" t="s">
        <v>58</v>
      </c>
      <c r="AC177" t="s">
        <v>48</v>
      </c>
      <c r="AD177" t="s">
        <v>973</v>
      </c>
      <c r="AE177" t="s">
        <v>536</v>
      </c>
      <c r="AG177" t="s">
        <v>974</v>
      </c>
    </row>
    <row r="178" spans="1:34" x14ac:dyDescent="0.2">
      <c r="A178" t="s">
        <v>1211</v>
      </c>
      <c r="B178">
        <v>3.1E-2</v>
      </c>
      <c r="C178">
        <v>1</v>
      </c>
      <c r="D178">
        <v>0</v>
      </c>
      <c r="E178">
        <f t="shared" si="2"/>
        <v>-0.7</v>
      </c>
      <c r="F178" t="s">
        <v>1104</v>
      </c>
      <c r="G178" s="4" t="s">
        <v>841</v>
      </c>
      <c r="H178" s="4" t="s">
        <v>975</v>
      </c>
      <c r="I178" s="4" t="s">
        <v>976</v>
      </c>
      <c r="J178" s="4" t="s">
        <v>48</v>
      </c>
      <c r="K178" s="4" t="s">
        <v>977</v>
      </c>
      <c r="L178" s="4" t="s">
        <v>896</v>
      </c>
      <c r="M178" s="4" t="s">
        <v>48</v>
      </c>
      <c r="N178" s="4" t="s">
        <v>978</v>
      </c>
      <c r="O178" s="4" t="s">
        <v>158</v>
      </c>
      <c r="P178" s="4" t="s">
        <v>48</v>
      </c>
      <c r="Q178" s="4" t="s">
        <v>284</v>
      </c>
      <c r="R178" s="4"/>
      <c r="S178" s="4"/>
    </row>
    <row r="179" spans="1:34" x14ac:dyDescent="0.2">
      <c r="A179" t="s">
        <v>1211</v>
      </c>
      <c r="B179">
        <v>3.1E-2</v>
      </c>
      <c r="C179">
        <v>1</v>
      </c>
      <c r="D179">
        <v>-9.9999999999999895E-2</v>
      </c>
      <c r="E179">
        <f t="shared" si="2"/>
        <v>-0.79999999999999982</v>
      </c>
      <c r="F179" t="s">
        <v>1104</v>
      </c>
      <c r="G179" s="4" t="s">
        <v>318</v>
      </c>
      <c r="H179" s="4" t="s">
        <v>979</v>
      </c>
      <c r="I179" s="4" t="s">
        <v>387</v>
      </c>
      <c r="J179" s="4" t="s">
        <v>250</v>
      </c>
      <c r="K179" s="4" t="s">
        <v>48</v>
      </c>
      <c r="L179" s="4" t="s">
        <v>903</v>
      </c>
      <c r="M179" s="4" t="s">
        <v>917</v>
      </c>
      <c r="N179" s="4" t="s">
        <v>48</v>
      </c>
      <c r="O179" s="4" t="s">
        <v>980</v>
      </c>
      <c r="P179" s="4" t="s">
        <v>106</v>
      </c>
      <c r="Q179" s="4" t="s">
        <v>48</v>
      </c>
      <c r="R179" s="4" t="s">
        <v>234</v>
      </c>
      <c r="S179" s="4"/>
    </row>
    <row r="180" spans="1:34" x14ac:dyDescent="0.2">
      <c r="A180" t="s">
        <v>1211</v>
      </c>
      <c r="B180">
        <v>3.1E-2</v>
      </c>
      <c r="C180">
        <v>1</v>
      </c>
      <c r="D180">
        <v>-0.2</v>
      </c>
      <c r="E180">
        <f t="shared" si="2"/>
        <v>-0.89999999999999991</v>
      </c>
      <c r="F180" t="s">
        <v>1104</v>
      </c>
      <c r="G180" s="4" t="s">
        <v>72</v>
      </c>
      <c r="H180" s="4" t="s">
        <v>981</v>
      </c>
      <c r="I180" s="4" t="s">
        <v>460</v>
      </c>
      <c r="J180" s="4" t="s">
        <v>67</v>
      </c>
      <c r="K180" s="4" t="s">
        <v>101</v>
      </c>
      <c r="L180" s="4" t="s">
        <v>193</v>
      </c>
      <c r="M180" s="4" t="s">
        <v>315</v>
      </c>
      <c r="N180" s="4" t="s">
        <v>982</v>
      </c>
      <c r="O180" s="4" t="s">
        <v>52</v>
      </c>
      <c r="P180" s="4" t="s">
        <v>48</v>
      </c>
      <c r="Q180" s="4" t="s">
        <v>983</v>
      </c>
      <c r="R180" s="4" t="s">
        <v>657</v>
      </c>
      <c r="S180" s="4" t="s">
        <v>921</v>
      </c>
    </row>
    <row r="181" spans="1:34" x14ac:dyDescent="0.2">
      <c r="A181" t="s">
        <v>1211</v>
      </c>
      <c r="B181">
        <v>3.1E-2</v>
      </c>
      <c r="C181">
        <v>1</v>
      </c>
      <c r="D181">
        <v>-0.3</v>
      </c>
      <c r="E181">
        <f t="shared" si="2"/>
        <v>-1</v>
      </c>
      <c r="F181" t="s">
        <v>1104</v>
      </c>
      <c r="G181" s="4" t="s">
        <v>50</v>
      </c>
      <c r="H181" s="4" t="s">
        <v>437</v>
      </c>
      <c r="I181" s="4" t="s">
        <v>67</v>
      </c>
      <c r="J181" s="4" t="s">
        <v>48</v>
      </c>
      <c r="K181" s="4" t="s">
        <v>984</v>
      </c>
      <c r="L181" s="4" t="s">
        <v>985</v>
      </c>
      <c r="M181" s="4" t="s">
        <v>630</v>
      </c>
      <c r="N181" s="4" t="s">
        <v>48</v>
      </c>
      <c r="O181" s="4" t="s">
        <v>986</v>
      </c>
      <c r="P181" s="4" t="s">
        <v>140</v>
      </c>
      <c r="Q181" s="4" t="s">
        <v>1</v>
      </c>
      <c r="R181" s="4" t="s">
        <v>987</v>
      </c>
      <c r="S181" s="4"/>
    </row>
    <row r="182" spans="1:34" x14ac:dyDescent="0.2">
      <c r="A182" s="3" t="s">
        <v>1212</v>
      </c>
      <c r="B182" s="3">
        <v>1</v>
      </c>
      <c r="C182" s="3">
        <v>2.24E-2</v>
      </c>
      <c r="D182" s="3">
        <v>1.6</v>
      </c>
      <c r="E182">
        <f t="shared" si="2"/>
        <v>0.90000000000000013</v>
      </c>
      <c r="F182" t="s">
        <v>1104</v>
      </c>
      <c r="G182" s="4" t="s">
        <v>182</v>
      </c>
      <c r="H182" s="4" t="s">
        <v>1017</v>
      </c>
      <c r="I182" s="4" t="s">
        <v>662</v>
      </c>
      <c r="J182" s="4" t="s">
        <v>109</v>
      </c>
      <c r="K182" s="4" t="s">
        <v>193</v>
      </c>
      <c r="L182" s="4" t="s">
        <v>48</v>
      </c>
      <c r="M182" s="4" t="s">
        <v>895</v>
      </c>
      <c r="N182" s="4" t="s">
        <v>58</v>
      </c>
      <c r="O182" s="4" t="s">
        <v>48</v>
      </c>
      <c r="P182" s="4" t="s">
        <v>1213</v>
      </c>
      <c r="Q182" s="4" t="s">
        <v>260</v>
      </c>
      <c r="R182" s="4" t="s">
        <v>48</v>
      </c>
      <c r="S182" s="4" t="s">
        <v>941</v>
      </c>
      <c r="T182" s="4"/>
      <c r="U182" s="4"/>
      <c r="V182" t="s">
        <v>182</v>
      </c>
      <c r="W182" t="s">
        <v>1017</v>
      </c>
      <c r="X182" t="s">
        <v>662</v>
      </c>
      <c r="Y182" t="s">
        <v>109</v>
      </c>
      <c r="Z182" t="s">
        <v>193</v>
      </c>
      <c r="AA182" t="s">
        <v>48</v>
      </c>
      <c r="AD182" t="s">
        <v>48</v>
      </c>
      <c r="AE182" t="s">
        <v>1213</v>
      </c>
      <c r="AF182" t="s">
        <v>260</v>
      </c>
      <c r="AG182" t="s">
        <v>48</v>
      </c>
      <c r="AH182" t="s">
        <v>941</v>
      </c>
    </row>
    <row r="183" spans="1:34" x14ac:dyDescent="0.2">
      <c r="A183" s="3" t="s">
        <v>1212</v>
      </c>
      <c r="B183" s="3">
        <v>1</v>
      </c>
      <c r="C183" s="3">
        <v>2.24E-2</v>
      </c>
      <c r="D183" s="3">
        <v>1.5</v>
      </c>
      <c r="E183">
        <f t="shared" si="2"/>
        <v>0.8</v>
      </c>
      <c r="F183" t="s">
        <v>1104</v>
      </c>
      <c r="G183" s="4" t="s">
        <v>182</v>
      </c>
      <c r="H183" s="4" t="s">
        <v>539</v>
      </c>
      <c r="I183" s="4" t="s">
        <v>460</v>
      </c>
      <c r="J183" s="4" t="s">
        <v>67</v>
      </c>
      <c r="K183" s="4" t="s">
        <v>193</v>
      </c>
      <c r="L183" s="4" t="s">
        <v>121</v>
      </c>
      <c r="M183" s="4" t="s">
        <v>109</v>
      </c>
      <c r="N183" s="4" t="s">
        <v>315</v>
      </c>
      <c r="O183" s="4" t="s">
        <v>504</v>
      </c>
      <c r="P183" s="4" t="s">
        <v>733</v>
      </c>
      <c r="Q183" s="4" t="s">
        <v>657</v>
      </c>
      <c r="R183" s="4" t="s">
        <v>921</v>
      </c>
      <c r="S183" s="4"/>
      <c r="T183" s="4"/>
      <c r="U183" s="4"/>
      <c r="V183" t="s">
        <v>182</v>
      </c>
      <c r="W183" t="s">
        <v>539</v>
      </c>
      <c r="AD183" t="s">
        <v>504</v>
      </c>
    </row>
    <row r="184" spans="1:34" x14ac:dyDescent="0.2">
      <c r="A184" s="3" t="s">
        <v>1212</v>
      </c>
      <c r="B184" s="3">
        <v>1</v>
      </c>
      <c r="C184" s="3">
        <v>2.24E-2</v>
      </c>
      <c r="D184" s="3">
        <v>1.4</v>
      </c>
      <c r="E184">
        <f t="shared" si="2"/>
        <v>0.7</v>
      </c>
      <c r="F184" t="s">
        <v>1104</v>
      </c>
      <c r="G184" s="4" t="s">
        <v>1052</v>
      </c>
      <c r="H184" s="4" t="s">
        <v>585</v>
      </c>
      <c r="I184" s="4" t="s">
        <v>94</v>
      </c>
      <c r="J184" s="4" t="s">
        <v>1124</v>
      </c>
      <c r="K184" s="4" t="s">
        <v>68</v>
      </c>
      <c r="L184" s="4" t="s">
        <v>332</v>
      </c>
      <c r="M184" s="4" t="s">
        <v>83</v>
      </c>
      <c r="N184" s="4" t="s">
        <v>52</v>
      </c>
      <c r="O184" s="4" t="s">
        <v>176</v>
      </c>
      <c r="P184" s="4" t="s">
        <v>41</v>
      </c>
      <c r="Q184" s="4" t="s">
        <v>122</v>
      </c>
      <c r="R184" s="4" t="s">
        <v>256</v>
      </c>
      <c r="S184" s="4" t="s">
        <v>306</v>
      </c>
      <c r="T184" s="4"/>
      <c r="U184" s="4"/>
    </row>
    <row r="185" spans="1:34" x14ac:dyDescent="0.2">
      <c r="A185" s="3" t="s">
        <v>1212</v>
      </c>
      <c r="B185" s="3">
        <v>1</v>
      </c>
      <c r="C185" s="3">
        <v>2.24E-2</v>
      </c>
      <c r="D185" s="3">
        <v>1.3</v>
      </c>
      <c r="E185">
        <f t="shared" si="2"/>
        <v>0.60000000000000009</v>
      </c>
      <c r="F185" t="s">
        <v>1104</v>
      </c>
      <c r="G185" s="4" t="s">
        <v>72</v>
      </c>
      <c r="H185" s="4" t="s">
        <v>1205</v>
      </c>
      <c r="I185" s="4" t="s">
        <v>662</v>
      </c>
      <c r="J185" s="4" t="s">
        <v>224</v>
      </c>
      <c r="K185" s="4" t="s">
        <v>67</v>
      </c>
      <c r="L185" s="4" t="s">
        <v>186</v>
      </c>
      <c r="M185" s="4" t="s">
        <v>663</v>
      </c>
      <c r="N185" s="4" t="s">
        <v>76</v>
      </c>
      <c r="O185" s="4" t="s">
        <v>48</v>
      </c>
      <c r="P185" s="4" t="s">
        <v>1214</v>
      </c>
      <c r="Q185" s="4" t="s">
        <v>158</v>
      </c>
      <c r="R185" s="4" t="s">
        <v>48</v>
      </c>
      <c r="S185" s="4" t="s">
        <v>952</v>
      </c>
      <c r="T185" s="4"/>
      <c r="U185" s="4"/>
    </row>
    <row r="186" spans="1:34" x14ac:dyDescent="0.2">
      <c r="A186" s="3" t="s">
        <v>1212</v>
      </c>
      <c r="B186" s="3">
        <v>1</v>
      </c>
      <c r="C186" s="3">
        <v>2.24E-2</v>
      </c>
      <c r="D186" s="3">
        <v>1.2</v>
      </c>
      <c r="E186">
        <f t="shared" si="2"/>
        <v>0.5</v>
      </c>
      <c r="F186" t="s">
        <v>1104</v>
      </c>
      <c r="G186" s="4" t="s">
        <v>263</v>
      </c>
      <c r="H186" s="4" t="s">
        <v>779</v>
      </c>
      <c r="I186" s="4" t="s">
        <v>789</v>
      </c>
      <c r="J186" s="4" t="s">
        <v>48</v>
      </c>
      <c r="K186" s="4" t="s">
        <v>1215</v>
      </c>
      <c r="L186" s="4" t="s">
        <v>630</v>
      </c>
      <c r="M186" s="4" t="s">
        <v>48</v>
      </c>
      <c r="N186" s="4" t="s">
        <v>1216</v>
      </c>
      <c r="O186" s="4" t="s">
        <v>245</v>
      </c>
      <c r="P186" s="4" t="s">
        <v>633</v>
      </c>
      <c r="Q186" s="4"/>
      <c r="R186" s="4"/>
      <c r="S186" s="4"/>
      <c r="T186" s="4"/>
      <c r="U186" s="4"/>
    </row>
    <row r="187" spans="1:34" x14ac:dyDescent="0.2">
      <c r="A187" s="3" t="s">
        <v>1212</v>
      </c>
      <c r="B187" s="3">
        <v>1</v>
      </c>
      <c r="C187" s="3">
        <v>2.24E-2</v>
      </c>
      <c r="D187" s="3">
        <v>1.1000000000000001</v>
      </c>
      <c r="E187">
        <f t="shared" si="2"/>
        <v>0.40000000000000013</v>
      </c>
      <c r="F187" t="s">
        <v>1104</v>
      </c>
      <c r="G187" s="4" t="s">
        <v>182</v>
      </c>
      <c r="H187" s="4" t="s">
        <v>235</v>
      </c>
      <c r="I187" s="4" t="s">
        <v>387</v>
      </c>
      <c r="J187" s="4" t="s">
        <v>250</v>
      </c>
      <c r="K187" s="4" t="s">
        <v>48</v>
      </c>
      <c r="L187" s="4" t="s">
        <v>1112</v>
      </c>
      <c r="M187" s="4" t="s">
        <v>896</v>
      </c>
      <c r="N187" s="4" t="s">
        <v>48</v>
      </c>
      <c r="O187" s="4" t="s">
        <v>1146</v>
      </c>
      <c r="P187" s="4" t="s">
        <v>158</v>
      </c>
      <c r="Q187" s="4" t="s">
        <v>48</v>
      </c>
      <c r="R187" s="4" t="s">
        <v>284</v>
      </c>
      <c r="S187" s="4"/>
      <c r="T187" s="4"/>
      <c r="U187" s="4"/>
    </row>
    <row r="188" spans="1:34" x14ac:dyDescent="0.2">
      <c r="A188" s="3" t="s">
        <v>1212</v>
      </c>
      <c r="B188" s="3">
        <v>1</v>
      </c>
      <c r="C188" s="3">
        <v>2.24E-2</v>
      </c>
      <c r="D188" s="3">
        <v>1</v>
      </c>
      <c r="E188">
        <f t="shared" si="2"/>
        <v>0.30000000000000004</v>
      </c>
      <c r="F188" t="s">
        <v>1104</v>
      </c>
      <c r="G188" s="4" t="s">
        <v>72</v>
      </c>
      <c r="H188" s="4" t="s">
        <v>950</v>
      </c>
      <c r="I188" s="4" t="s">
        <v>460</v>
      </c>
      <c r="J188" s="4" t="s">
        <v>67</v>
      </c>
      <c r="K188" s="4" t="s">
        <v>350</v>
      </c>
      <c r="L188" s="4" t="s">
        <v>121</v>
      </c>
      <c r="M188" s="4" t="s">
        <v>101</v>
      </c>
      <c r="N188" s="4" t="s">
        <v>504</v>
      </c>
      <c r="O188" s="4" t="s">
        <v>52</v>
      </c>
      <c r="P188" s="4" t="s">
        <v>566</v>
      </c>
      <c r="Q188" s="4" t="s">
        <v>52</v>
      </c>
      <c r="R188" s="4" t="s">
        <v>48</v>
      </c>
      <c r="S188" s="4" t="s">
        <v>1217</v>
      </c>
      <c r="T188" s="4"/>
      <c r="U188" s="4"/>
    </row>
    <row r="189" spans="1:34" x14ac:dyDescent="0.2">
      <c r="A189" s="3" t="s">
        <v>1212</v>
      </c>
      <c r="B189" s="3">
        <v>1</v>
      </c>
      <c r="C189" s="3">
        <v>2.24E-2</v>
      </c>
      <c r="D189" s="3">
        <v>0.9</v>
      </c>
      <c r="E189">
        <f t="shared" si="2"/>
        <v>0.20000000000000007</v>
      </c>
      <c r="F189" t="s">
        <v>1104</v>
      </c>
      <c r="G189" s="4" t="s">
        <v>50</v>
      </c>
      <c r="H189" s="4" t="s">
        <v>709</v>
      </c>
      <c r="I189" s="4" t="s">
        <v>67</v>
      </c>
      <c r="J189" s="4" t="s">
        <v>85</v>
      </c>
      <c r="K189" s="4" t="s">
        <v>319</v>
      </c>
      <c r="L189" s="4" t="s">
        <v>200</v>
      </c>
      <c r="M189" s="4" t="s">
        <v>423</v>
      </c>
      <c r="N189" s="4" t="s">
        <v>48</v>
      </c>
      <c r="O189" s="4" t="s">
        <v>53</v>
      </c>
      <c r="P189" s="4" t="s">
        <v>41</v>
      </c>
      <c r="Q189" s="4" t="s">
        <v>48</v>
      </c>
      <c r="R189" s="4" t="s">
        <v>463</v>
      </c>
      <c r="S189" s="4"/>
      <c r="T189" s="4"/>
      <c r="U189" s="4"/>
    </row>
    <row r="190" spans="1:34" x14ac:dyDescent="0.2">
      <c r="A190" s="3" t="s">
        <v>1212</v>
      </c>
      <c r="B190" s="3">
        <v>1</v>
      </c>
      <c r="C190" s="3">
        <v>2.24E-2</v>
      </c>
      <c r="D190" s="3">
        <v>0.8</v>
      </c>
      <c r="E190">
        <f t="shared" si="2"/>
        <v>0.10000000000000009</v>
      </c>
      <c r="F190" t="s">
        <v>1104</v>
      </c>
      <c r="G190" s="4" t="s">
        <v>943</v>
      </c>
      <c r="H190" s="4" t="s">
        <v>626</v>
      </c>
      <c r="I190" s="4" t="s">
        <v>1149</v>
      </c>
      <c r="J190" s="4" t="s">
        <v>131</v>
      </c>
      <c r="K190" s="4" t="s">
        <v>44</v>
      </c>
      <c r="L190" s="4" t="s">
        <v>878</v>
      </c>
      <c r="M190" s="4" t="s">
        <v>630</v>
      </c>
      <c r="N190" s="4" t="s">
        <v>48</v>
      </c>
      <c r="O190" s="4" t="s">
        <v>1125</v>
      </c>
      <c r="P190" s="4" t="s">
        <v>175</v>
      </c>
      <c r="Q190" s="4"/>
      <c r="R190" s="4"/>
      <c r="S190" s="4"/>
      <c r="T190" s="4"/>
      <c r="U190" s="4"/>
    </row>
    <row r="191" spans="1:34" x14ac:dyDescent="0.2">
      <c r="A191" s="3" t="s">
        <v>1212</v>
      </c>
      <c r="B191" s="3">
        <v>1</v>
      </c>
      <c r="C191" s="3">
        <v>2.24E-2</v>
      </c>
      <c r="D191" s="3">
        <v>0.7</v>
      </c>
      <c r="E191">
        <f t="shared" si="2"/>
        <v>0</v>
      </c>
      <c r="F191" t="s">
        <v>1104</v>
      </c>
      <c r="G191" s="4" t="s">
        <v>841</v>
      </c>
      <c r="H191" s="4" t="s">
        <v>1195</v>
      </c>
      <c r="I191" s="4" t="s">
        <v>460</v>
      </c>
      <c r="J191" s="4" t="s">
        <v>67</v>
      </c>
      <c r="K191" s="4" t="s">
        <v>48</v>
      </c>
      <c r="L191" s="4" t="s">
        <v>1029</v>
      </c>
      <c r="M191" s="4" t="s">
        <v>76</v>
      </c>
      <c r="N191" s="4" t="s">
        <v>48</v>
      </c>
      <c r="O191" s="4" t="s">
        <v>712</v>
      </c>
      <c r="P191" s="4" t="s">
        <v>41</v>
      </c>
      <c r="Q191" s="4" t="s">
        <v>48</v>
      </c>
      <c r="R191" s="4" t="s">
        <v>930</v>
      </c>
      <c r="S191" s="4"/>
      <c r="T191" s="4"/>
      <c r="U191" s="4"/>
    </row>
    <row r="192" spans="1:34" x14ac:dyDescent="0.2">
      <c r="A192" s="3" t="s">
        <v>1212</v>
      </c>
      <c r="B192" s="3">
        <v>1</v>
      </c>
      <c r="C192" s="3">
        <v>2.24E-2</v>
      </c>
      <c r="D192" s="3">
        <v>0.6</v>
      </c>
      <c r="E192">
        <f t="shared" si="2"/>
        <v>-9.9999999999999978E-2</v>
      </c>
      <c r="F192" t="s">
        <v>1104</v>
      </c>
      <c r="G192" s="4" t="s">
        <v>263</v>
      </c>
      <c r="H192" s="4" t="s">
        <v>1218</v>
      </c>
      <c r="I192" s="4" t="s">
        <v>958</v>
      </c>
      <c r="J192" s="4" t="s">
        <v>1</v>
      </c>
      <c r="K192" s="4" t="s">
        <v>1219</v>
      </c>
      <c r="L192" s="4" t="s">
        <v>47</v>
      </c>
      <c r="M192" s="4" t="s">
        <v>1</v>
      </c>
      <c r="N192" s="4" t="s">
        <v>655</v>
      </c>
      <c r="O192" s="4" t="s">
        <v>575</v>
      </c>
      <c r="P192" s="4" t="s">
        <v>260</v>
      </c>
      <c r="Q192" s="4" t="s">
        <v>961</v>
      </c>
      <c r="R192" s="4" t="s">
        <v>1157</v>
      </c>
      <c r="S192" s="4"/>
      <c r="T192" s="4"/>
      <c r="U192" s="4"/>
    </row>
    <row r="193" spans="1:36" x14ac:dyDescent="0.2">
      <c r="A193" s="3" t="s">
        <v>1212</v>
      </c>
      <c r="B193" s="3">
        <v>1</v>
      </c>
      <c r="C193" s="3">
        <v>2.24E-2</v>
      </c>
      <c r="D193" s="3">
        <v>0.5</v>
      </c>
      <c r="E193">
        <f t="shared" si="2"/>
        <v>-0.19999999999999996</v>
      </c>
      <c r="F193" t="s">
        <v>1104</v>
      </c>
      <c r="G193" s="4" t="s">
        <v>182</v>
      </c>
      <c r="H193" s="4" t="s">
        <v>303</v>
      </c>
      <c r="I193" s="4" t="s">
        <v>387</v>
      </c>
      <c r="J193" s="4" t="s">
        <v>250</v>
      </c>
      <c r="K193" s="4" t="s">
        <v>48</v>
      </c>
      <c r="L193" s="4" t="s">
        <v>882</v>
      </c>
      <c r="M193" s="4" t="s">
        <v>298</v>
      </c>
      <c r="N193" s="4" t="s">
        <v>48</v>
      </c>
      <c r="O193" s="4" t="s">
        <v>1220</v>
      </c>
      <c r="P193" s="4" t="s">
        <v>158</v>
      </c>
      <c r="Q193" s="4" t="s">
        <v>48</v>
      </c>
      <c r="R193" s="4" t="s">
        <v>1221</v>
      </c>
      <c r="S193" s="4"/>
      <c r="T193" s="4"/>
      <c r="U193" s="4"/>
    </row>
    <row r="194" spans="1:36" x14ac:dyDescent="0.2">
      <c r="A194" s="3" t="s">
        <v>1212</v>
      </c>
      <c r="B194" s="3">
        <v>1</v>
      </c>
      <c r="C194" s="3">
        <v>2.24E-2</v>
      </c>
      <c r="D194" s="3">
        <v>0.4</v>
      </c>
      <c r="E194">
        <f t="shared" si="2"/>
        <v>-0.29999999999999993</v>
      </c>
      <c r="F194" t="s">
        <v>1104</v>
      </c>
      <c r="G194" s="4" t="s">
        <v>72</v>
      </c>
      <c r="H194" s="4" t="s">
        <v>923</v>
      </c>
      <c r="I194" s="4" t="s">
        <v>460</v>
      </c>
      <c r="J194" s="4" t="s">
        <v>67</v>
      </c>
      <c r="K194" s="4" t="s">
        <v>101</v>
      </c>
      <c r="L194" s="4" t="s">
        <v>504</v>
      </c>
      <c r="M194" s="4" t="s">
        <v>52</v>
      </c>
      <c r="N194" s="4" t="s">
        <v>883</v>
      </c>
      <c r="O194" s="4" t="s">
        <v>128</v>
      </c>
      <c r="P194" s="4" t="s">
        <v>1</v>
      </c>
      <c r="Q194" s="4" t="s">
        <v>39</v>
      </c>
      <c r="R194" s="4" t="s">
        <v>46</v>
      </c>
      <c r="S194" s="4" t="s">
        <v>884</v>
      </c>
      <c r="T194" s="4"/>
      <c r="U194" s="4"/>
    </row>
    <row r="195" spans="1:36" x14ac:dyDescent="0.2">
      <c r="A195" s="3" t="s">
        <v>1212</v>
      </c>
      <c r="B195" s="3">
        <v>1</v>
      </c>
      <c r="C195" s="3">
        <v>2.24E-2</v>
      </c>
      <c r="D195" s="3">
        <v>0.3</v>
      </c>
      <c r="E195">
        <f t="shared" si="2"/>
        <v>-0.39999999999999997</v>
      </c>
      <c r="F195" t="s">
        <v>1104</v>
      </c>
      <c r="G195" s="4" t="s">
        <v>242</v>
      </c>
      <c r="H195" s="4" t="s">
        <v>118</v>
      </c>
      <c r="I195" s="4" t="s">
        <v>198</v>
      </c>
      <c r="J195" s="4" t="s">
        <v>387</v>
      </c>
      <c r="K195" s="4" t="s">
        <v>224</v>
      </c>
      <c r="L195" s="4" t="s">
        <v>140</v>
      </c>
      <c r="M195" s="4" t="s">
        <v>1</v>
      </c>
      <c r="N195" s="4" t="s">
        <v>969</v>
      </c>
      <c r="O195" s="4" t="s">
        <v>121</v>
      </c>
      <c r="P195" s="4" t="s">
        <v>141</v>
      </c>
      <c r="Q195" s="4" t="s">
        <v>57</v>
      </c>
      <c r="R195" s="4" t="s">
        <v>1</v>
      </c>
      <c r="S195" s="4" t="s">
        <v>120</v>
      </c>
      <c r="T195" s="4" t="s">
        <v>121</v>
      </c>
      <c r="U195" s="4" t="s">
        <v>343</v>
      </c>
      <c r="AJ195" t="s">
        <v>343</v>
      </c>
    </row>
    <row r="196" spans="1:36" x14ac:dyDescent="0.2">
      <c r="A196" s="3" t="s">
        <v>1212</v>
      </c>
      <c r="B196" s="3">
        <v>1</v>
      </c>
      <c r="C196" s="3">
        <v>2.24E-2</v>
      </c>
      <c r="D196" s="3">
        <v>0.2</v>
      </c>
      <c r="E196">
        <f t="shared" ref="E196:E241" si="3">D196-0.7</f>
        <v>-0.49999999999999994</v>
      </c>
      <c r="F196" t="s">
        <v>1104</v>
      </c>
      <c r="G196" s="4" t="s">
        <v>72</v>
      </c>
      <c r="H196" s="4" t="s">
        <v>910</v>
      </c>
      <c r="I196" s="4" t="s">
        <v>460</v>
      </c>
      <c r="J196" s="4" t="s">
        <v>67</v>
      </c>
      <c r="K196" s="4" t="s">
        <v>101</v>
      </c>
      <c r="L196" s="4" t="s">
        <v>193</v>
      </c>
      <c r="M196" s="4" t="s">
        <v>137</v>
      </c>
      <c r="N196" s="4" t="s">
        <v>883</v>
      </c>
      <c r="O196" s="4" t="s">
        <v>128</v>
      </c>
      <c r="P196" s="4" t="s">
        <v>533</v>
      </c>
      <c r="Q196" s="4" t="s">
        <v>519</v>
      </c>
      <c r="R196" s="4" t="s">
        <v>330</v>
      </c>
      <c r="S196" s="4"/>
      <c r="T196" s="4"/>
      <c r="U196" s="4"/>
    </row>
    <row r="197" spans="1:36" x14ac:dyDescent="0.2">
      <c r="A197" s="3" t="s">
        <v>1212</v>
      </c>
      <c r="B197" s="3">
        <v>1</v>
      </c>
      <c r="C197" s="3">
        <v>2.24E-2</v>
      </c>
      <c r="D197" s="3">
        <v>0.1</v>
      </c>
      <c r="E197">
        <f t="shared" si="3"/>
        <v>-0.6</v>
      </c>
      <c r="F197" t="s">
        <v>1104</v>
      </c>
      <c r="G197" s="4" t="s">
        <v>269</v>
      </c>
      <c r="H197" s="4" t="s">
        <v>89</v>
      </c>
      <c r="I197" s="4" t="s">
        <v>52</v>
      </c>
      <c r="J197" s="4" t="s">
        <v>207</v>
      </c>
      <c r="K197" s="4" t="s">
        <v>1</v>
      </c>
      <c r="L197" s="4" t="s">
        <v>395</v>
      </c>
      <c r="M197" s="4" t="s">
        <v>52</v>
      </c>
      <c r="N197" s="4" t="s">
        <v>465</v>
      </c>
      <c r="O197" s="4" t="s">
        <v>353</v>
      </c>
      <c r="P197" s="4" t="s">
        <v>245</v>
      </c>
      <c r="Q197" s="4" t="s">
        <v>517</v>
      </c>
      <c r="R197" s="4" t="s">
        <v>52</v>
      </c>
      <c r="S197" s="4" t="s">
        <v>518</v>
      </c>
      <c r="T197" s="4"/>
      <c r="U197" s="4"/>
    </row>
    <row r="198" spans="1:36" x14ac:dyDescent="0.2">
      <c r="A198" s="3" t="s">
        <v>1212</v>
      </c>
      <c r="B198" s="3">
        <v>1</v>
      </c>
      <c r="C198" s="3">
        <v>2.24E-2</v>
      </c>
      <c r="D198" s="3">
        <v>0</v>
      </c>
      <c r="E198">
        <f t="shared" si="3"/>
        <v>-0.7</v>
      </c>
      <c r="F198" t="s">
        <v>1104</v>
      </c>
      <c r="G198" s="4" t="s">
        <v>72</v>
      </c>
      <c r="H198" s="4" t="s">
        <v>1122</v>
      </c>
      <c r="I198" s="4" t="s">
        <v>387</v>
      </c>
      <c r="J198" s="4" t="s">
        <v>250</v>
      </c>
      <c r="K198" s="4" t="s">
        <v>680</v>
      </c>
      <c r="L198" s="4" t="s">
        <v>942</v>
      </c>
      <c r="M198" s="4" t="s">
        <v>76</v>
      </c>
      <c r="N198" s="4" t="s">
        <v>48</v>
      </c>
      <c r="O198" s="4" t="s">
        <v>1222</v>
      </c>
      <c r="P198" s="4" t="s">
        <v>282</v>
      </c>
      <c r="Q198" s="4" t="s">
        <v>48</v>
      </c>
      <c r="R198" s="4" t="s">
        <v>793</v>
      </c>
      <c r="S198" s="4"/>
      <c r="T198" s="4"/>
      <c r="U198" s="4"/>
    </row>
    <row r="199" spans="1:36" x14ac:dyDescent="0.2">
      <c r="A199" s="3" t="s">
        <v>1212</v>
      </c>
      <c r="B199" s="3">
        <v>1</v>
      </c>
      <c r="C199" s="3">
        <v>2.24E-2</v>
      </c>
      <c r="D199" s="3">
        <v>-0.1</v>
      </c>
      <c r="E199">
        <f t="shared" si="3"/>
        <v>-0.79999999999999993</v>
      </c>
      <c r="F199" t="s">
        <v>1104</v>
      </c>
      <c r="G199" s="4" t="s">
        <v>526</v>
      </c>
      <c r="H199" s="4" t="s">
        <v>1056</v>
      </c>
      <c r="I199" s="4" t="s">
        <v>143</v>
      </c>
      <c r="J199" s="4" t="s">
        <v>1037</v>
      </c>
      <c r="K199" s="4" t="s">
        <v>83</v>
      </c>
      <c r="L199" s="4" t="s">
        <v>52</v>
      </c>
      <c r="M199" s="4" t="s">
        <v>1159</v>
      </c>
      <c r="N199" s="4" t="s">
        <v>52</v>
      </c>
      <c r="O199" s="4" t="s">
        <v>48</v>
      </c>
      <c r="P199" s="4" t="s">
        <v>212</v>
      </c>
      <c r="Q199" s="4" t="s">
        <v>892</v>
      </c>
      <c r="R199" s="4"/>
      <c r="S199" s="4"/>
      <c r="T199" s="4"/>
      <c r="U199" s="4"/>
    </row>
    <row r="200" spans="1:36" x14ac:dyDescent="0.2">
      <c r="A200" s="3" t="s">
        <v>1212</v>
      </c>
      <c r="B200" s="3">
        <v>1</v>
      </c>
      <c r="C200" s="3">
        <v>2.24E-2</v>
      </c>
      <c r="D200" s="3">
        <v>-0.2</v>
      </c>
      <c r="E200">
        <f t="shared" si="3"/>
        <v>-0.89999999999999991</v>
      </c>
      <c r="F200" t="s">
        <v>1104</v>
      </c>
      <c r="G200" s="4" t="s">
        <v>926</v>
      </c>
      <c r="H200" s="4" t="s">
        <v>303</v>
      </c>
      <c r="I200" s="4" t="s">
        <v>935</v>
      </c>
      <c r="J200" s="4" t="s">
        <v>48</v>
      </c>
      <c r="K200" s="4" t="s">
        <v>928</v>
      </c>
      <c r="L200" s="4" t="s">
        <v>310</v>
      </c>
      <c r="M200" s="4" t="s">
        <v>48</v>
      </c>
      <c r="N200" s="4" t="s">
        <v>1223</v>
      </c>
      <c r="O200" s="4" t="s">
        <v>282</v>
      </c>
      <c r="P200" s="4" t="s">
        <v>48</v>
      </c>
      <c r="Q200" s="4" t="s">
        <v>925</v>
      </c>
      <c r="R200" s="4"/>
      <c r="S200" s="4"/>
      <c r="T200" s="4"/>
      <c r="U200" s="4"/>
    </row>
    <row r="201" spans="1:36" x14ac:dyDescent="0.2">
      <c r="A201" s="3" t="s">
        <v>1212</v>
      </c>
      <c r="B201" s="3">
        <v>1</v>
      </c>
      <c r="C201" s="3">
        <v>2.24E-2</v>
      </c>
      <c r="D201" s="3">
        <v>-0.3</v>
      </c>
      <c r="E201">
        <f t="shared" si="3"/>
        <v>-1</v>
      </c>
      <c r="F201" t="s">
        <v>1104</v>
      </c>
      <c r="G201" s="4" t="s">
        <v>318</v>
      </c>
      <c r="H201" s="4" t="s">
        <v>940</v>
      </c>
      <c r="I201" s="4" t="s">
        <v>976</v>
      </c>
      <c r="J201" s="4" t="s">
        <v>193</v>
      </c>
      <c r="K201" s="4" t="s">
        <v>48</v>
      </c>
      <c r="L201" s="4" t="s">
        <v>889</v>
      </c>
      <c r="M201" s="4" t="s">
        <v>932</v>
      </c>
      <c r="N201" s="4" t="s">
        <v>48</v>
      </c>
      <c r="O201" s="4" t="s">
        <v>1207</v>
      </c>
      <c r="P201" s="4" t="s">
        <v>898</v>
      </c>
      <c r="Q201" s="4"/>
      <c r="R201" s="4"/>
      <c r="S201" s="4"/>
      <c r="T201" s="4"/>
      <c r="U201" s="4"/>
    </row>
    <row r="202" spans="1:36" x14ac:dyDescent="0.2">
      <c r="A202" t="s">
        <v>1224</v>
      </c>
      <c r="B202">
        <v>1.6E-2</v>
      </c>
      <c r="C202">
        <v>1</v>
      </c>
      <c r="D202">
        <v>1.6</v>
      </c>
      <c r="E202">
        <f t="shared" si="3"/>
        <v>0.90000000000000013</v>
      </c>
      <c r="F202" t="s">
        <v>1104</v>
      </c>
      <c r="G202" s="4" t="s">
        <v>72</v>
      </c>
      <c r="H202" s="4" t="s">
        <v>882</v>
      </c>
      <c r="I202" s="4" t="s">
        <v>460</v>
      </c>
      <c r="J202" s="4" t="s">
        <v>67</v>
      </c>
      <c r="K202" s="4" t="s">
        <v>68</v>
      </c>
      <c r="L202" s="4" t="s">
        <v>315</v>
      </c>
      <c r="M202" s="4" t="s">
        <v>883</v>
      </c>
      <c r="N202" s="4" t="s">
        <v>128</v>
      </c>
      <c r="O202" s="4" t="s">
        <v>390</v>
      </c>
      <c r="P202" s="4" t="s">
        <v>884</v>
      </c>
      <c r="Q202" s="4" t="s">
        <v>177</v>
      </c>
      <c r="R202" s="4" t="s">
        <v>288</v>
      </c>
      <c r="S202" s="4"/>
      <c r="T202" s="4"/>
      <c r="V202" t="s">
        <v>72</v>
      </c>
      <c r="W202" t="s">
        <v>882</v>
      </c>
      <c r="X202" t="s">
        <v>460</v>
      </c>
      <c r="Y202" t="s">
        <v>67</v>
      </c>
      <c r="Z202" t="s">
        <v>68</v>
      </c>
      <c r="AA202" t="s">
        <v>315</v>
      </c>
      <c r="AB202" t="s">
        <v>883</v>
      </c>
      <c r="AC202" t="s">
        <v>128</v>
      </c>
      <c r="AE202" t="s">
        <v>884</v>
      </c>
      <c r="AF202" t="s">
        <v>177</v>
      </c>
    </row>
    <row r="203" spans="1:36" x14ac:dyDescent="0.2">
      <c r="A203" t="s">
        <v>1224</v>
      </c>
      <c r="B203">
        <v>1.6E-2</v>
      </c>
      <c r="C203">
        <v>1</v>
      </c>
      <c r="D203">
        <v>1.5</v>
      </c>
      <c r="E203">
        <f t="shared" si="3"/>
        <v>0.8</v>
      </c>
      <c r="F203" t="s">
        <v>1104</v>
      </c>
      <c r="G203" s="4" t="s">
        <v>274</v>
      </c>
      <c r="H203" s="4" t="s">
        <v>75</v>
      </c>
      <c r="I203" s="4" t="s">
        <v>885</v>
      </c>
      <c r="J203" s="4" t="s">
        <v>886</v>
      </c>
      <c r="K203" s="4" t="s">
        <v>629</v>
      </c>
      <c r="L203" s="4" t="s">
        <v>630</v>
      </c>
      <c r="M203" s="4" t="s">
        <v>48</v>
      </c>
      <c r="N203" s="4" t="s">
        <v>202</v>
      </c>
      <c r="O203" s="4" t="s">
        <v>887</v>
      </c>
      <c r="P203" s="4" t="s">
        <v>52</v>
      </c>
      <c r="Q203" s="4" t="s">
        <v>465</v>
      </c>
      <c r="R203" s="4" t="s">
        <v>212</v>
      </c>
      <c r="S203" s="4"/>
      <c r="T203" s="4"/>
      <c r="V203" t="s">
        <v>274</v>
      </c>
      <c r="W203" t="s">
        <v>75</v>
      </c>
      <c r="X203" t="s">
        <v>885</v>
      </c>
      <c r="Y203" t="s">
        <v>886</v>
      </c>
      <c r="Z203" t="s">
        <v>629</v>
      </c>
      <c r="AA203" t="s">
        <v>630</v>
      </c>
      <c r="AB203" t="s">
        <v>48</v>
      </c>
      <c r="AC203" t="s">
        <v>202</v>
      </c>
      <c r="AD203" t="s">
        <v>887</v>
      </c>
      <c r="AE203" t="s">
        <v>52</v>
      </c>
      <c r="AF203" t="s">
        <v>465</v>
      </c>
    </row>
    <row r="204" spans="1:36" x14ac:dyDescent="0.2">
      <c r="A204" t="s">
        <v>1224</v>
      </c>
      <c r="B204">
        <v>1.6E-2</v>
      </c>
      <c r="C204">
        <v>1</v>
      </c>
      <c r="D204">
        <v>1.4</v>
      </c>
      <c r="E204">
        <f t="shared" si="3"/>
        <v>0.7</v>
      </c>
      <c r="F204" t="s">
        <v>1104</v>
      </c>
      <c r="G204" s="4" t="s">
        <v>318</v>
      </c>
      <c r="H204" s="4" t="s">
        <v>888</v>
      </c>
      <c r="I204" s="4" t="s">
        <v>662</v>
      </c>
      <c r="J204" s="4" t="s">
        <v>109</v>
      </c>
      <c r="K204" s="4" t="s">
        <v>48</v>
      </c>
      <c r="L204" s="4" t="s">
        <v>889</v>
      </c>
      <c r="M204" s="4" t="s">
        <v>76</v>
      </c>
      <c r="N204" s="4" t="s">
        <v>48</v>
      </c>
      <c r="O204" s="4" t="s">
        <v>311</v>
      </c>
      <c r="P204" s="4" t="s">
        <v>158</v>
      </c>
      <c r="Q204" s="4" t="s">
        <v>48</v>
      </c>
      <c r="R204" s="4" t="s">
        <v>765</v>
      </c>
      <c r="S204" s="4"/>
      <c r="T204" s="4"/>
      <c r="V204" t="s">
        <v>318</v>
      </c>
      <c r="W204" t="s">
        <v>888</v>
      </c>
      <c r="X204" t="s">
        <v>662</v>
      </c>
      <c r="Y204" t="s">
        <v>109</v>
      </c>
    </row>
    <row r="205" spans="1:36" x14ac:dyDescent="0.2">
      <c r="A205" t="s">
        <v>1224</v>
      </c>
      <c r="B205">
        <v>1.6E-2</v>
      </c>
      <c r="C205">
        <v>1</v>
      </c>
      <c r="D205">
        <v>1.3</v>
      </c>
      <c r="E205">
        <f t="shared" si="3"/>
        <v>0.60000000000000009</v>
      </c>
      <c r="F205" t="s">
        <v>1104</v>
      </c>
      <c r="G205" s="4" t="s">
        <v>72</v>
      </c>
      <c r="H205" s="4" t="s">
        <v>890</v>
      </c>
      <c r="I205" s="4" t="s">
        <v>460</v>
      </c>
      <c r="J205" s="4" t="s">
        <v>67</v>
      </c>
      <c r="K205" s="4" t="s">
        <v>101</v>
      </c>
      <c r="L205" s="4" t="s">
        <v>193</v>
      </c>
      <c r="M205" s="4" t="s">
        <v>137</v>
      </c>
      <c r="N205" s="4" t="s">
        <v>891</v>
      </c>
      <c r="O205" s="4" t="s">
        <v>48</v>
      </c>
      <c r="P205" s="4" t="s">
        <v>813</v>
      </c>
      <c r="Q205" s="4" t="s">
        <v>106</v>
      </c>
      <c r="R205" s="4" t="s">
        <v>892</v>
      </c>
      <c r="S205" s="4"/>
      <c r="T205" s="4"/>
      <c r="V205" t="s">
        <v>72</v>
      </c>
      <c r="AA205" t="s">
        <v>193</v>
      </c>
    </row>
    <row r="206" spans="1:36" x14ac:dyDescent="0.2">
      <c r="A206" t="s">
        <v>1224</v>
      </c>
      <c r="B206">
        <v>1.6E-2</v>
      </c>
      <c r="C206">
        <v>1</v>
      </c>
      <c r="D206">
        <v>1.2</v>
      </c>
      <c r="E206">
        <f t="shared" si="3"/>
        <v>0.5</v>
      </c>
      <c r="F206" t="s">
        <v>1104</v>
      </c>
      <c r="G206" s="4" t="s">
        <v>61</v>
      </c>
      <c r="H206" s="4" t="s">
        <v>114</v>
      </c>
      <c r="I206" s="4" t="s">
        <v>121</v>
      </c>
      <c r="J206" s="4" t="s">
        <v>893</v>
      </c>
      <c r="K206" s="4" t="s">
        <v>744</v>
      </c>
      <c r="L206" s="4" t="s">
        <v>101</v>
      </c>
      <c r="M206" s="4" t="s">
        <v>193</v>
      </c>
      <c r="N206" s="4" t="s">
        <v>315</v>
      </c>
      <c r="O206" s="4" t="s">
        <v>894</v>
      </c>
      <c r="P206" s="4" t="s">
        <v>52</v>
      </c>
      <c r="Q206" s="4" t="s">
        <v>48</v>
      </c>
      <c r="R206" s="4" t="s">
        <v>284</v>
      </c>
      <c r="S206" s="4"/>
      <c r="T206" s="4"/>
      <c r="X206" t="s">
        <v>121</v>
      </c>
      <c r="AB206" t="s">
        <v>193</v>
      </c>
    </row>
    <row r="207" spans="1:36" x14ac:dyDescent="0.2">
      <c r="A207" t="s">
        <v>1224</v>
      </c>
      <c r="B207">
        <v>1.6E-2</v>
      </c>
      <c r="C207">
        <v>1</v>
      </c>
      <c r="D207">
        <v>1.1000000000000001</v>
      </c>
      <c r="E207">
        <f t="shared" si="3"/>
        <v>0.40000000000000013</v>
      </c>
      <c r="F207" t="s">
        <v>1104</v>
      </c>
      <c r="G207" s="4" t="s">
        <v>72</v>
      </c>
      <c r="H207" s="4" t="s">
        <v>895</v>
      </c>
      <c r="I207" s="4" t="s">
        <v>662</v>
      </c>
      <c r="J207" s="4" t="s">
        <v>109</v>
      </c>
      <c r="K207" s="4" t="s">
        <v>465</v>
      </c>
      <c r="L207" s="4" t="s">
        <v>665</v>
      </c>
      <c r="M207" s="4" t="s">
        <v>896</v>
      </c>
      <c r="N207" s="4" t="s">
        <v>48</v>
      </c>
      <c r="O207" s="4" t="s">
        <v>897</v>
      </c>
      <c r="P207" s="4" t="s">
        <v>898</v>
      </c>
      <c r="Q207" s="4"/>
      <c r="R207" s="4"/>
      <c r="S207" s="4"/>
      <c r="T207" s="4"/>
    </row>
    <row r="208" spans="1:36" x14ac:dyDescent="0.2">
      <c r="A208" t="s">
        <v>1224</v>
      </c>
      <c r="B208">
        <v>1.6E-2</v>
      </c>
      <c r="C208">
        <v>1</v>
      </c>
      <c r="D208">
        <v>0.999999999999999</v>
      </c>
      <c r="E208">
        <f t="shared" si="3"/>
        <v>0.29999999999999905</v>
      </c>
      <c r="F208" t="s">
        <v>1104</v>
      </c>
      <c r="G208" s="4" t="s">
        <v>72</v>
      </c>
      <c r="H208" s="4" t="s">
        <v>899</v>
      </c>
      <c r="I208" s="4" t="s">
        <v>387</v>
      </c>
      <c r="J208" s="4" t="s">
        <v>250</v>
      </c>
      <c r="K208" s="4" t="s">
        <v>680</v>
      </c>
      <c r="L208" s="4" t="s">
        <v>539</v>
      </c>
      <c r="M208" s="4" t="s">
        <v>340</v>
      </c>
      <c r="N208" s="4" t="s">
        <v>48</v>
      </c>
      <c r="O208" s="4" t="s">
        <v>900</v>
      </c>
      <c r="P208" s="4" t="s">
        <v>158</v>
      </c>
      <c r="Q208" s="4" t="s">
        <v>48</v>
      </c>
      <c r="R208" s="4" t="s">
        <v>901</v>
      </c>
      <c r="S208" s="4"/>
      <c r="T208" s="4"/>
    </row>
    <row r="209" spans="1:33" x14ac:dyDescent="0.2">
      <c r="A209" t="s">
        <v>1224</v>
      </c>
      <c r="B209">
        <v>1.6E-2</v>
      </c>
      <c r="C209">
        <v>1</v>
      </c>
      <c r="D209">
        <v>0.89999999999999902</v>
      </c>
      <c r="E209">
        <f t="shared" si="3"/>
        <v>0.19999999999999907</v>
      </c>
      <c r="F209" t="s">
        <v>1104</v>
      </c>
      <c r="G209" s="4" t="s">
        <v>50</v>
      </c>
      <c r="H209" s="4" t="s">
        <v>437</v>
      </c>
      <c r="I209" s="4" t="s">
        <v>67</v>
      </c>
      <c r="J209" s="4" t="s">
        <v>48</v>
      </c>
      <c r="K209" s="4" t="s">
        <v>903</v>
      </c>
      <c r="L209" s="4" t="s">
        <v>789</v>
      </c>
      <c r="M209" s="4" t="s">
        <v>48</v>
      </c>
      <c r="N209" s="4" t="s">
        <v>904</v>
      </c>
      <c r="O209" s="4" t="s">
        <v>41</v>
      </c>
      <c r="P209" s="4" t="s">
        <v>48</v>
      </c>
      <c r="Q209" s="4" t="s">
        <v>463</v>
      </c>
      <c r="R209" s="4"/>
      <c r="S209" s="4"/>
      <c r="T209" s="4"/>
    </row>
    <row r="210" spans="1:33" x14ac:dyDescent="0.2">
      <c r="A210" t="s">
        <v>1224</v>
      </c>
      <c r="B210">
        <v>1.6E-2</v>
      </c>
      <c r="C210">
        <v>1</v>
      </c>
      <c r="D210">
        <v>0.79999999999999905</v>
      </c>
      <c r="E210">
        <f t="shared" si="3"/>
        <v>9.999999999999909E-2</v>
      </c>
      <c r="F210" t="s">
        <v>1104</v>
      </c>
      <c r="G210" s="4" t="s">
        <v>905</v>
      </c>
      <c r="H210" s="4" t="s">
        <v>906</v>
      </c>
      <c r="I210" s="4" t="s">
        <v>460</v>
      </c>
      <c r="J210" s="4" t="s">
        <v>67</v>
      </c>
      <c r="K210" s="4" t="s">
        <v>350</v>
      </c>
      <c r="L210" s="4" t="s">
        <v>121</v>
      </c>
      <c r="M210" s="4" t="s">
        <v>101</v>
      </c>
      <c r="N210" s="4" t="s">
        <v>504</v>
      </c>
      <c r="O210" s="4" t="s">
        <v>52</v>
      </c>
      <c r="P210" s="4" t="s">
        <v>883</v>
      </c>
      <c r="Q210" s="4" t="s">
        <v>128</v>
      </c>
      <c r="R210" s="4" t="s">
        <v>1</v>
      </c>
      <c r="S210" s="4" t="s">
        <v>39</v>
      </c>
      <c r="T210" s="4" t="s">
        <v>330</v>
      </c>
    </row>
    <row r="211" spans="1:33" x14ac:dyDescent="0.2">
      <c r="A211" t="s">
        <v>1224</v>
      </c>
      <c r="B211">
        <v>1.6E-2</v>
      </c>
      <c r="C211">
        <v>1</v>
      </c>
      <c r="D211">
        <v>0.69999999999999896</v>
      </c>
      <c r="E211">
        <v>0</v>
      </c>
      <c r="F211" t="s">
        <v>1104</v>
      </c>
      <c r="G211" s="4" t="s">
        <v>796</v>
      </c>
      <c r="H211" s="4" t="s">
        <v>121</v>
      </c>
      <c r="I211" s="4" t="s">
        <v>797</v>
      </c>
      <c r="J211" s="4" t="s">
        <v>907</v>
      </c>
      <c r="K211" s="4" t="s">
        <v>143</v>
      </c>
      <c r="L211" s="4" t="s">
        <v>144</v>
      </c>
      <c r="M211" s="4" t="s">
        <v>908</v>
      </c>
      <c r="N211" s="4" t="s">
        <v>52</v>
      </c>
      <c r="O211" s="4" t="s">
        <v>48</v>
      </c>
      <c r="P211" s="4" t="s">
        <v>909</v>
      </c>
      <c r="Q211" s="4"/>
      <c r="R211" s="4"/>
      <c r="S211" s="4"/>
      <c r="T211" s="4"/>
    </row>
    <row r="212" spans="1:33" x14ac:dyDescent="0.2">
      <c r="A212" t="s">
        <v>1224</v>
      </c>
      <c r="B212">
        <v>1.6E-2</v>
      </c>
      <c r="C212">
        <v>1</v>
      </c>
      <c r="D212">
        <v>0.6</v>
      </c>
      <c r="E212">
        <f t="shared" si="3"/>
        <v>-9.9999999999999978E-2</v>
      </c>
      <c r="F212" t="s">
        <v>1104</v>
      </c>
      <c r="G212" s="4" t="s">
        <v>841</v>
      </c>
      <c r="H212" s="4" t="s">
        <v>910</v>
      </c>
      <c r="I212" s="4" t="s">
        <v>340</v>
      </c>
      <c r="J212" s="4" t="s">
        <v>1</v>
      </c>
      <c r="K212" s="4" t="s">
        <v>191</v>
      </c>
      <c r="L212" s="4" t="s">
        <v>911</v>
      </c>
      <c r="M212" s="4" t="s">
        <v>121</v>
      </c>
      <c r="N212" s="4" t="s">
        <v>141</v>
      </c>
      <c r="O212" s="4" t="s">
        <v>57</v>
      </c>
      <c r="P212" s="4" t="s">
        <v>1</v>
      </c>
      <c r="Q212" s="4" t="s">
        <v>120</v>
      </c>
      <c r="R212" s="4" t="s">
        <v>121</v>
      </c>
      <c r="S212" s="4" t="s">
        <v>343</v>
      </c>
      <c r="T212" s="4"/>
    </row>
    <row r="213" spans="1:33" x14ac:dyDescent="0.2">
      <c r="A213" t="s">
        <v>1224</v>
      </c>
      <c r="B213">
        <v>1.6E-2</v>
      </c>
      <c r="C213">
        <v>1</v>
      </c>
      <c r="D213">
        <v>0.5</v>
      </c>
      <c r="E213">
        <f t="shared" si="3"/>
        <v>-0.19999999999999996</v>
      </c>
      <c r="F213" t="s">
        <v>1104</v>
      </c>
      <c r="G213" s="4" t="s">
        <v>72</v>
      </c>
      <c r="H213" s="4" t="s">
        <v>912</v>
      </c>
      <c r="I213" s="4" t="s">
        <v>387</v>
      </c>
      <c r="J213" s="4" t="s">
        <v>250</v>
      </c>
      <c r="K213" s="4" t="s">
        <v>85</v>
      </c>
      <c r="L213" s="4" t="s">
        <v>913</v>
      </c>
      <c r="M213" s="4" t="s">
        <v>58</v>
      </c>
      <c r="N213" s="4" t="s">
        <v>48</v>
      </c>
      <c r="O213" s="4" t="s">
        <v>914</v>
      </c>
      <c r="P213" s="4" t="s">
        <v>536</v>
      </c>
      <c r="Q213" s="4" t="s">
        <v>48</v>
      </c>
      <c r="R213" s="4" t="s">
        <v>915</v>
      </c>
      <c r="S213" s="4"/>
      <c r="T213" s="4"/>
    </row>
    <row r="214" spans="1:33" x14ac:dyDescent="0.2">
      <c r="A214" t="s">
        <v>1224</v>
      </c>
      <c r="B214">
        <v>1.6E-2</v>
      </c>
      <c r="C214">
        <v>1</v>
      </c>
      <c r="D214">
        <v>0.4</v>
      </c>
      <c r="E214">
        <f t="shared" si="3"/>
        <v>-0.29999999999999993</v>
      </c>
      <c r="F214" t="s">
        <v>1104</v>
      </c>
      <c r="G214" s="4" t="s">
        <v>72</v>
      </c>
      <c r="H214" s="4" t="s">
        <v>916</v>
      </c>
      <c r="I214" s="4" t="s">
        <v>662</v>
      </c>
      <c r="J214" s="4" t="s">
        <v>224</v>
      </c>
      <c r="K214" s="4" t="s">
        <v>186</v>
      </c>
      <c r="L214" s="4" t="s">
        <v>868</v>
      </c>
      <c r="M214" s="4" t="s">
        <v>917</v>
      </c>
      <c r="N214" s="4" t="s">
        <v>48</v>
      </c>
      <c r="O214" s="4" t="s">
        <v>389</v>
      </c>
      <c r="P214" s="4" t="s">
        <v>555</v>
      </c>
      <c r="Q214" s="4" t="s">
        <v>52</v>
      </c>
      <c r="R214" s="4" t="s">
        <v>48</v>
      </c>
      <c r="S214" s="4" t="s">
        <v>518</v>
      </c>
      <c r="T214" s="4"/>
    </row>
    <row r="215" spans="1:33" x14ac:dyDescent="0.2">
      <c r="A215" t="s">
        <v>1224</v>
      </c>
      <c r="B215">
        <v>1.6E-2</v>
      </c>
      <c r="C215">
        <v>1</v>
      </c>
      <c r="D215">
        <v>0.3</v>
      </c>
      <c r="E215">
        <f t="shared" si="3"/>
        <v>-0.39999999999999997</v>
      </c>
      <c r="F215" t="s">
        <v>1104</v>
      </c>
      <c r="G215" s="4" t="s">
        <v>841</v>
      </c>
      <c r="H215" s="4" t="s">
        <v>918</v>
      </c>
      <c r="I215" s="4" t="s">
        <v>460</v>
      </c>
      <c r="J215" s="4" t="s">
        <v>67</v>
      </c>
      <c r="K215" s="4" t="s">
        <v>68</v>
      </c>
      <c r="L215" s="4" t="s">
        <v>504</v>
      </c>
      <c r="M215" s="4" t="s">
        <v>52</v>
      </c>
      <c r="N215" s="4" t="s">
        <v>919</v>
      </c>
      <c r="O215" s="4" t="s">
        <v>52</v>
      </c>
      <c r="P215" s="4" t="s">
        <v>48</v>
      </c>
      <c r="Q215" s="4" t="s">
        <v>920</v>
      </c>
      <c r="R215" s="4" t="s">
        <v>657</v>
      </c>
      <c r="S215" s="4" t="s">
        <v>921</v>
      </c>
      <c r="T215" s="4"/>
    </row>
    <row r="216" spans="1:33" x14ac:dyDescent="0.2">
      <c r="A216" t="s">
        <v>1224</v>
      </c>
      <c r="B216">
        <v>1.6E-2</v>
      </c>
      <c r="C216">
        <v>1</v>
      </c>
      <c r="D216">
        <v>0.2</v>
      </c>
      <c r="E216">
        <f t="shared" si="3"/>
        <v>-0.49999999999999994</v>
      </c>
      <c r="F216" t="s">
        <v>1104</v>
      </c>
      <c r="G216" s="4" t="s">
        <v>182</v>
      </c>
      <c r="H216" s="4" t="s">
        <v>285</v>
      </c>
      <c r="I216" s="4" t="s">
        <v>339</v>
      </c>
      <c r="J216" s="4" t="s">
        <v>662</v>
      </c>
      <c r="K216" s="4" t="s">
        <v>224</v>
      </c>
      <c r="L216" s="4" t="s">
        <v>65</v>
      </c>
      <c r="M216" s="4" t="s">
        <v>52</v>
      </c>
      <c r="N216" s="4" t="s">
        <v>566</v>
      </c>
      <c r="O216" s="4" t="s">
        <v>810</v>
      </c>
      <c r="P216" s="4" t="s">
        <v>52</v>
      </c>
      <c r="Q216" s="4" t="s">
        <v>48</v>
      </c>
      <c r="R216" s="4" t="s">
        <v>922</v>
      </c>
      <c r="S216" s="4" t="s">
        <v>193</v>
      </c>
      <c r="T216" s="4" t="s">
        <v>750</v>
      </c>
    </row>
    <row r="217" spans="1:33" x14ac:dyDescent="0.2">
      <c r="A217" t="s">
        <v>1224</v>
      </c>
      <c r="B217">
        <v>1.6E-2</v>
      </c>
      <c r="C217">
        <v>1</v>
      </c>
      <c r="D217">
        <v>0.1</v>
      </c>
      <c r="E217">
        <f t="shared" si="3"/>
        <v>-0.6</v>
      </c>
      <c r="F217" t="s">
        <v>1104</v>
      </c>
      <c r="G217" s="4" t="s">
        <v>72</v>
      </c>
      <c r="H217" s="4" t="s">
        <v>923</v>
      </c>
      <c r="I217" s="4" t="s">
        <v>460</v>
      </c>
      <c r="J217" s="4" t="s">
        <v>67</v>
      </c>
      <c r="K217" s="4" t="s">
        <v>186</v>
      </c>
      <c r="L217" s="4" t="s">
        <v>924</v>
      </c>
      <c r="M217" s="4" t="s">
        <v>76</v>
      </c>
      <c r="N217" s="4" t="s">
        <v>48</v>
      </c>
      <c r="O217" s="4" t="s">
        <v>233</v>
      </c>
      <c r="P217" s="4" t="s">
        <v>672</v>
      </c>
      <c r="Q217" s="4" t="s">
        <v>48</v>
      </c>
      <c r="R217" s="4" t="s">
        <v>925</v>
      </c>
      <c r="S217" s="4"/>
      <c r="T217" s="4"/>
    </row>
    <row r="218" spans="1:33" x14ac:dyDescent="0.2">
      <c r="A218" t="s">
        <v>1224</v>
      </c>
      <c r="B218">
        <v>1.6E-2</v>
      </c>
      <c r="C218">
        <v>1</v>
      </c>
      <c r="D218">
        <v>0</v>
      </c>
      <c r="E218">
        <f t="shared" si="3"/>
        <v>-0.7</v>
      </c>
      <c r="F218" t="s">
        <v>1104</v>
      </c>
      <c r="G218" s="4" t="s">
        <v>926</v>
      </c>
      <c r="H218" s="4" t="s">
        <v>927</v>
      </c>
      <c r="I218" s="4" t="s">
        <v>662</v>
      </c>
      <c r="J218" s="4" t="s">
        <v>224</v>
      </c>
      <c r="K218" s="4" t="s">
        <v>48</v>
      </c>
      <c r="L218" s="4" t="s">
        <v>928</v>
      </c>
      <c r="M218" s="4" t="s">
        <v>310</v>
      </c>
      <c r="N218" s="4" t="s">
        <v>48</v>
      </c>
      <c r="O218" s="4" t="s">
        <v>929</v>
      </c>
      <c r="P218" s="4" t="s">
        <v>106</v>
      </c>
      <c r="Q218" s="4" t="s">
        <v>48</v>
      </c>
      <c r="R218" s="4" t="s">
        <v>930</v>
      </c>
      <c r="S218" s="4"/>
      <c r="T218" s="4"/>
    </row>
    <row r="219" spans="1:33" x14ac:dyDescent="0.2">
      <c r="A219" t="s">
        <v>1224</v>
      </c>
      <c r="B219">
        <v>1.6E-2</v>
      </c>
      <c r="C219">
        <v>1</v>
      </c>
      <c r="D219">
        <v>-9.9999999999999895E-2</v>
      </c>
      <c r="E219">
        <f t="shared" si="3"/>
        <v>-0.79999999999999982</v>
      </c>
      <c r="F219" t="s">
        <v>1104</v>
      </c>
      <c r="G219" s="4" t="s">
        <v>72</v>
      </c>
      <c r="H219" s="4" t="s">
        <v>931</v>
      </c>
      <c r="I219" s="4" t="s">
        <v>387</v>
      </c>
      <c r="J219" s="4" t="s">
        <v>250</v>
      </c>
      <c r="K219" s="4" t="s">
        <v>85</v>
      </c>
      <c r="L219" s="4" t="s">
        <v>237</v>
      </c>
      <c r="M219" s="4" t="s">
        <v>932</v>
      </c>
      <c r="N219" s="4" t="s">
        <v>48</v>
      </c>
      <c r="O219" s="4" t="s">
        <v>933</v>
      </c>
      <c r="P219" s="4" t="s">
        <v>934</v>
      </c>
      <c r="Q219" s="4"/>
      <c r="R219" s="4"/>
      <c r="S219" s="4"/>
      <c r="T219" s="4"/>
    </row>
    <row r="220" spans="1:33" x14ac:dyDescent="0.2">
      <c r="A220" t="s">
        <v>1224</v>
      </c>
      <c r="B220">
        <v>1.6E-2</v>
      </c>
      <c r="C220">
        <v>1</v>
      </c>
      <c r="D220">
        <v>-0.2</v>
      </c>
      <c r="E220">
        <f t="shared" si="3"/>
        <v>-0.89999999999999991</v>
      </c>
      <c r="F220" t="s">
        <v>1104</v>
      </c>
      <c r="G220" s="4" t="s">
        <v>318</v>
      </c>
      <c r="H220" s="4" t="s">
        <v>118</v>
      </c>
      <c r="I220" s="4" t="s">
        <v>935</v>
      </c>
      <c r="J220" s="4" t="s">
        <v>67</v>
      </c>
      <c r="K220" s="4" t="s">
        <v>48</v>
      </c>
      <c r="L220" s="4" t="s">
        <v>936</v>
      </c>
      <c r="M220" s="4" t="s">
        <v>58</v>
      </c>
      <c r="N220" s="4" t="s">
        <v>48</v>
      </c>
      <c r="O220" s="4" t="s">
        <v>937</v>
      </c>
      <c r="P220" s="4" t="s">
        <v>158</v>
      </c>
      <c r="Q220" s="4" t="s">
        <v>48</v>
      </c>
      <c r="R220" s="4" t="s">
        <v>449</v>
      </c>
      <c r="S220" s="4"/>
      <c r="T220" s="4"/>
    </row>
    <row r="221" spans="1:33" x14ac:dyDescent="0.2">
      <c r="A221" t="s">
        <v>1224</v>
      </c>
      <c r="B221">
        <v>1.6E-2</v>
      </c>
      <c r="C221">
        <v>1</v>
      </c>
      <c r="D221">
        <v>-0.3</v>
      </c>
      <c r="E221">
        <f t="shared" si="3"/>
        <v>-1</v>
      </c>
      <c r="F221" t="s">
        <v>1104</v>
      </c>
      <c r="G221" s="4" t="s">
        <v>72</v>
      </c>
      <c r="H221" s="4" t="s">
        <v>938</v>
      </c>
      <c r="I221" s="4" t="s">
        <v>460</v>
      </c>
      <c r="J221" s="4" t="s">
        <v>67</v>
      </c>
      <c r="K221" s="4" t="s">
        <v>68</v>
      </c>
      <c r="L221" s="4" t="s">
        <v>504</v>
      </c>
      <c r="M221" s="4" t="s">
        <v>52</v>
      </c>
      <c r="N221" s="4" t="s">
        <v>422</v>
      </c>
      <c r="O221" s="4" t="s">
        <v>52</v>
      </c>
      <c r="P221" s="4" t="s">
        <v>48</v>
      </c>
      <c r="Q221" s="4" t="s">
        <v>939</v>
      </c>
      <c r="R221" s="4" t="s">
        <v>175</v>
      </c>
      <c r="S221" s="4"/>
      <c r="T221" s="4"/>
    </row>
    <row r="222" spans="1:33" x14ac:dyDescent="0.2">
      <c r="A222" s="3" t="s">
        <v>1225</v>
      </c>
      <c r="B222" s="3">
        <v>1</v>
      </c>
      <c r="C222" s="3">
        <v>1.12E-2</v>
      </c>
      <c r="D222" s="3">
        <v>1.6</v>
      </c>
      <c r="E222">
        <f t="shared" si="3"/>
        <v>0.90000000000000013</v>
      </c>
      <c r="F222" t="s">
        <v>1104</v>
      </c>
      <c r="G222" s="4" t="s">
        <v>988</v>
      </c>
      <c r="H222" s="4" t="s">
        <v>989</v>
      </c>
      <c r="I222" s="4" t="s">
        <v>416</v>
      </c>
      <c r="J222" s="4" t="s">
        <v>44</v>
      </c>
      <c r="K222" s="4" t="s">
        <v>990</v>
      </c>
      <c r="L222" s="4" t="s">
        <v>630</v>
      </c>
      <c r="M222" s="4" t="s">
        <v>48</v>
      </c>
      <c r="N222" s="4" t="s">
        <v>991</v>
      </c>
      <c r="O222" s="4" t="s">
        <v>892</v>
      </c>
      <c r="P222" s="4"/>
      <c r="Q222" s="4"/>
      <c r="R222" s="4"/>
      <c r="S222" s="4"/>
      <c r="V222" t="s">
        <v>988</v>
      </c>
      <c r="W222" t="s">
        <v>989</v>
      </c>
      <c r="X222" t="s">
        <v>416</v>
      </c>
      <c r="Y222" t="s">
        <v>44</v>
      </c>
      <c r="Z222" t="s">
        <v>990</v>
      </c>
      <c r="AA222" t="s">
        <v>630</v>
      </c>
      <c r="AB222" t="s">
        <v>48</v>
      </c>
      <c r="AC222" t="s">
        <v>991</v>
      </c>
      <c r="AD222" t="s">
        <v>892</v>
      </c>
    </row>
    <row r="223" spans="1:33" x14ac:dyDescent="0.2">
      <c r="A223" s="3" t="s">
        <v>1225</v>
      </c>
      <c r="B223" s="3">
        <v>1</v>
      </c>
      <c r="C223" s="3">
        <v>1.12E-2</v>
      </c>
      <c r="D223" s="3">
        <v>1.5</v>
      </c>
      <c r="E223">
        <f t="shared" si="3"/>
        <v>0.8</v>
      </c>
      <c r="F223" t="s">
        <v>1104</v>
      </c>
      <c r="G223" s="4" t="s">
        <v>274</v>
      </c>
      <c r="H223" s="4" t="s">
        <v>75</v>
      </c>
      <c r="I223" s="4" t="s">
        <v>992</v>
      </c>
      <c r="J223" s="4" t="s">
        <v>628</v>
      </c>
      <c r="K223" s="4" t="s">
        <v>993</v>
      </c>
      <c r="L223" s="4" t="s">
        <v>630</v>
      </c>
      <c r="M223" s="4" t="s">
        <v>48</v>
      </c>
      <c r="N223" s="4" t="s">
        <v>994</v>
      </c>
      <c r="O223" s="4" t="s">
        <v>52</v>
      </c>
      <c r="P223" s="4" t="s">
        <v>465</v>
      </c>
      <c r="Q223" s="4" t="s">
        <v>103</v>
      </c>
      <c r="R223" s="4"/>
      <c r="S223" s="4"/>
      <c r="V223" t="s">
        <v>274</v>
      </c>
      <c r="W223" t="s">
        <v>75</v>
      </c>
      <c r="X223" t="s">
        <v>992</v>
      </c>
      <c r="Y223" t="s">
        <v>628</v>
      </c>
      <c r="Z223" t="s">
        <v>993</v>
      </c>
      <c r="AA223" t="s">
        <v>630</v>
      </c>
      <c r="AB223" t="s">
        <v>48</v>
      </c>
      <c r="AC223" t="s">
        <v>994</v>
      </c>
      <c r="AD223" t="s">
        <v>52</v>
      </c>
      <c r="AE223" t="s">
        <v>465</v>
      </c>
      <c r="AF223" t="s">
        <v>103</v>
      </c>
    </row>
    <row r="224" spans="1:33" x14ac:dyDescent="0.2">
      <c r="A224" s="3" t="s">
        <v>1225</v>
      </c>
      <c r="B224" s="3">
        <v>1</v>
      </c>
      <c r="C224" s="3">
        <v>1.12E-2</v>
      </c>
      <c r="D224" s="3">
        <v>1.4</v>
      </c>
      <c r="E224">
        <f t="shared" si="3"/>
        <v>0.7</v>
      </c>
      <c r="F224" t="s">
        <v>1104</v>
      </c>
      <c r="G224" s="4" t="s">
        <v>182</v>
      </c>
      <c r="H224" s="4" t="s">
        <v>303</v>
      </c>
      <c r="I224" s="4" t="s">
        <v>387</v>
      </c>
      <c r="J224" s="4" t="s">
        <v>250</v>
      </c>
      <c r="K224" s="4" t="s">
        <v>48</v>
      </c>
      <c r="L224" s="4" t="s">
        <v>995</v>
      </c>
      <c r="M224" s="4" t="s">
        <v>58</v>
      </c>
      <c r="N224" s="4" t="s">
        <v>48</v>
      </c>
      <c r="O224" s="4" t="s">
        <v>996</v>
      </c>
      <c r="P224" s="4" t="s">
        <v>158</v>
      </c>
      <c r="Q224" s="4" t="s">
        <v>48</v>
      </c>
      <c r="R224" s="4" t="s">
        <v>997</v>
      </c>
      <c r="S224" s="4"/>
      <c r="V224" t="s">
        <v>182</v>
      </c>
      <c r="W224" t="s">
        <v>303</v>
      </c>
      <c r="X224" t="s">
        <v>387</v>
      </c>
      <c r="Y224" t="s">
        <v>250</v>
      </c>
      <c r="Z224" t="s">
        <v>48</v>
      </c>
      <c r="AA224" t="s">
        <v>995</v>
      </c>
      <c r="AB224" t="s">
        <v>58</v>
      </c>
      <c r="AC224" t="s">
        <v>48</v>
      </c>
      <c r="AD224" t="s">
        <v>996</v>
      </c>
      <c r="AE224" t="s">
        <v>158</v>
      </c>
      <c r="AF224" t="s">
        <v>48</v>
      </c>
      <c r="AG224" t="s">
        <v>997</v>
      </c>
    </row>
    <row r="225" spans="1:33" x14ac:dyDescent="0.2">
      <c r="A225" s="3" t="s">
        <v>1225</v>
      </c>
      <c r="B225" s="3">
        <v>1</v>
      </c>
      <c r="C225" s="3">
        <v>1.12E-2</v>
      </c>
      <c r="D225" s="3">
        <v>1.3</v>
      </c>
      <c r="E225">
        <f t="shared" si="3"/>
        <v>0.60000000000000009</v>
      </c>
      <c r="F225" t="s">
        <v>1104</v>
      </c>
      <c r="G225" s="4" t="s">
        <v>72</v>
      </c>
      <c r="H225" s="4" t="s">
        <v>916</v>
      </c>
      <c r="I225" s="4" t="s">
        <v>662</v>
      </c>
      <c r="J225" s="4" t="s">
        <v>224</v>
      </c>
      <c r="K225" s="4" t="s">
        <v>85</v>
      </c>
      <c r="L225" s="4" t="s">
        <v>215</v>
      </c>
      <c r="M225" s="4" t="s">
        <v>896</v>
      </c>
      <c r="N225" s="4" t="s">
        <v>48</v>
      </c>
      <c r="O225" s="4" t="s">
        <v>998</v>
      </c>
      <c r="P225" s="4" t="s">
        <v>158</v>
      </c>
      <c r="Q225" s="4" t="s">
        <v>48</v>
      </c>
      <c r="R225" s="4" t="s">
        <v>284</v>
      </c>
      <c r="S225" s="4"/>
      <c r="V225" t="s">
        <v>72</v>
      </c>
      <c r="W225" t="s">
        <v>916</v>
      </c>
      <c r="X225" t="s">
        <v>662</v>
      </c>
      <c r="Y225" t="s">
        <v>224</v>
      </c>
      <c r="Z225" t="s">
        <v>85</v>
      </c>
      <c r="AA225" t="s">
        <v>215</v>
      </c>
      <c r="AB225" t="s">
        <v>896</v>
      </c>
      <c r="AC225" t="s">
        <v>48</v>
      </c>
      <c r="AD225" t="s">
        <v>998</v>
      </c>
      <c r="AE225" t="s">
        <v>158</v>
      </c>
      <c r="AF225" t="s">
        <v>48</v>
      </c>
      <c r="AG225" t="s">
        <v>284</v>
      </c>
    </row>
    <row r="226" spans="1:33" x14ac:dyDescent="0.2">
      <c r="A226" s="3" t="s">
        <v>1225</v>
      </c>
      <c r="B226" s="3">
        <v>1</v>
      </c>
      <c r="C226" s="3">
        <v>1.12E-2</v>
      </c>
      <c r="D226" s="3">
        <v>1.2</v>
      </c>
      <c r="E226">
        <f t="shared" si="3"/>
        <v>0.5</v>
      </c>
      <c r="F226" t="s">
        <v>1104</v>
      </c>
      <c r="G226" s="4" t="s">
        <v>943</v>
      </c>
      <c r="H226" s="4" t="s">
        <v>626</v>
      </c>
      <c r="I226" s="4" t="s">
        <v>474</v>
      </c>
      <c r="J226" s="4" t="s">
        <v>101</v>
      </c>
      <c r="K226" s="4" t="s">
        <v>193</v>
      </c>
      <c r="L226" s="4" t="s">
        <v>332</v>
      </c>
      <c r="M226" s="4" t="s">
        <v>999</v>
      </c>
      <c r="N226" s="4" t="s">
        <v>41</v>
      </c>
      <c r="O226" s="4" t="s">
        <v>48</v>
      </c>
      <c r="P226" s="4" t="s">
        <v>671</v>
      </c>
      <c r="Q226" s="4" t="s">
        <v>175</v>
      </c>
      <c r="R226" s="4"/>
      <c r="S226" s="4"/>
      <c r="V226" t="s">
        <v>943</v>
      </c>
      <c r="W226" t="s">
        <v>626</v>
      </c>
      <c r="X226" t="s">
        <v>474</v>
      </c>
      <c r="Y226" t="s">
        <v>101</v>
      </c>
      <c r="Z226" t="s">
        <v>193</v>
      </c>
      <c r="AA226" t="s">
        <v>332</v>
      </c>
      <c r="AB226" t="s">
        <v>999</v>
      </c>
      <c r="AC226" t="s">
        <v>41</v>
      </c>
      <c r="AD226" t="s">
        <v>48</v>
      </c>
      <c r="AE226" t="s">
        <v>671</v>
      </c>
      <c r="AF226" t="s">
        <v>175</v>
      </c>
    </row>
    <row r="227" spans="1:33" x14ac:dyDescent="0.2">
      <c r="A227" s="3" t="s">
        <v>1225</v>
      </c>
      <c r="B227" s="3">
        <v>1</v>
      </c>
      <c r="C227" s="3">
        <v>1.12E-2</v>
      </c>
      <c r="D227" s="3">
        <v>1.1000000000000001</v>
      </c>
      <c r="E227">
        <f t="shared" si="3"/>
        <v>0.40000000000000013</v>
      </c>
      <c r="F227" t="s">
        <v>1104</v>
      </c>
      <c r="G227" s="4" t="s">
        <v>72</v>
      </c>
      <c r="H227" s="4" t="s">
        <v>931</v>
      </c>
      <c r="I227" s="4" t="s">
        <v>387</v>
      </c>
      <c r="J227" s="4" t="s">
        <v>250</v>
      </c>
      <c r="K227" s="4" t="s">
        <v>465</v>
      </c>
      <c r="L227" s="4" t="s">
        <v>979</v>
      </c>
      <c r="M227" s="4" t="s">
        <v>917</v>
      </c>
      <c r="N227" s="4" t="s">
        <v>48</v>
      </c>
      <c r="O227" s="4" t="s">
        <v>1000</v>
      </c>
      <c r="P227" s="4" t="s">
        <v>41</v>
      </c>
      <c r="Q227" s="4" t="s">
        <v>48</v>
      </c>
      <c r="R227" s="4" t="s">
        <v>1001</v>
      </c>
      <c r="S227" s="4"/>
      <c r="V227" t="s">
        <v>72</v>
      </c>
      <c r="W227" t="s">
        <v>931</v>
      </c>
      <c r="X227" t="s">
        <v>387</v>
      </c>
      <c r="Y227" t="s">
        <v>250</v>
      </c>
      <c r="Z227" t="s">
        <v>465</v>
      </c>
      <c r="AA227" t="s">
        <v>979</v>
      </c>
      <c r="AB227" t="s">
        <v>917</v>
      </c>
      <c r="AC227" t="s">
        <v>48</v>
      </c>
      <c r="AD227" t="s">
        <v>1000</v>
      </c>
      <c r="AE227" t="s">
        <v>41</v>
      </c>
      <c r="AF227" t="s">
        <v>48</v>
      </c>
      <c r="AG227" t="s">
        <v>1001</v>
      </c>
    </row>
    <row r="228" spans="1:33" x14ac:dyDescent="0.2">
      <c r="A228" s="3" t="s">
        <v>1225</v>
      </c>
      <c r="B228" s="3">
        <v>1</v>
      </c>
      <c r="C228" s="3">
        <v>1.12E-2</v>
      </c>
      <c r="D228" s="3">
        <v>1</v>
      </c>
      <c r="E228">
        <f t="shared" si="3"/>
        <v>0.30000000000000004</v>
      </c>
      <c r="F228" t="s">
        <v>1104</v>
      </c>
      <c r="G228" s="4" t="s">
        <v>297</v>
      </c>
      <c r="H228" s="4" t="s">
        <v>247</v>
      </c>
      <c r="I228" s="4" t="s">
        <v>83</v>
      </c>
      <c r="J228" s="4" t="s">
        <v>52</v>
      </c>
      <c r="K228" s="4" t="s">
        <v>1002</v>
      </c>
      <c r="L228" s="4" t="s">
        <v>186</v>
      </c>
      <c r="M228" s="4" t="s">
        <v>1003</v>
      </c>
      <c r="N228" s="4" t="s">
        <v>115</v>
      </c>
      <c r="O228" s="4" t="s">
        <v>797</v>
      </c>
      <c r="P228" s="4" t="s">
        <v>550</v>
      </c>
      <c r="Q228" s="4"/>
      <c r="R228" s="4"/>
      <c r="S228" s="4"/>
      <c r="V228" t="s">
        <v>297</v>
      </c>
      <c r="W228" t="s">
        <v>247</v>
      </c>
      <c r="X228" t="s">
        <v>83</v>
      </c>
      <c r="Y228" t="s">
        <v>52</v>
      </c>
      <c r="Z228" t="s">
        <v>1002</v>
      </c>
      <c r="AA228" t="s">
        <v>186</v>
      </c>
      <c r="AB228" t="s">
        <v>1003</v>
      </c>
      <c r="AC228" t="s">
        <v>115</v>
      </c>
      <c r="AD228" t="s">
        <v>797</v>
      </c>
      <c r="AE228" t="s">
        <v>550</v>
      </c>
    </row>
    <row r="229" spans="1:33" x14ac:dyDescent="0.2">
      <c r="A229" s="3" t="s">
        <v>1225</v>
      </c>
      <c r="B229" s="3">
        <v>1</v>
      </c>
      <c r="C229" s="3">
        <v>1.12E-2</v>
      </c>
      <c r="D229" s="3">
        <v>0.9</v>
      </c>
      <c r="E229">
        <f t="shared" si="3"/>
        <v>0.20000000000000007</v>
      </c>
      <c r="F229" t="s">
        <v>1104</v>
      </c>
      <c r="G229" s="4" t="s">
        <v>72</v>
      </c>
      <c r="H229" s="4" t="s">
        <v>899</v>
      </c>
      <c r="I229" s="4" t="s">
        <v>387</v>
      </c>
      <c r="J229" s="4" t="s">
        <v>250</v>
      </c>
      <c r="K229" s="4" t="s">
        <v>186</v>
      </c>
      <c r="L229" s="4" t="s">
        <v>1005</v>
      </c>
      <c r="M229" s="4" t="s">
        <v>310</v>
      </c>
      <c r="N229" s="4" t="s">
        <v>48</v>
      </c>
      <c r="O229" s="4" t="s">
        <v>1006</v>
      </c>
      <c r="P229" s="4" t="s">
        <v>282</v>
      </c>
      <c r="Q229" s="4" t="s">
        <v>48</v>
      </c>
      <c r="R229" s="4" t="s">
        <v>974</v>
      </c>
      <c r="S229" s="4"/>
      <c r="V229" t="s">
        <v>72</v>
      </c>
      <c r="W229" t="s">
        <v>899</v>
      </c>
      <c r="X229" t="s">
        <v>387</v>
      </c>
      <c r="Y229" t="s">
        <v>250</v>
      </c>
      <c r="Z229" t="s">
        <v>186</v>
      </c>
      <c r="AA229" t="s">
        <v>1005</v>
      </c>
      <c r="AB229" t="s">
        <v>310</v>
      </c>
      <c r="AC229" t="s">
        <v>48</v>
      </c>
      <c r="AD229" t="s">
        <v>1006</v>
      </c>
      <c r="AE229" t="s">
        <v>282</v>
      </c>
      <c r="AF229" t="s">
        <v>48</v>
      </c>
      <c r="AG229" t="s">
        <v>974</v>
      </c>
    </row>
    <row r="230" spans="1:33" x14ac:dyDescent="0.2">
      <c r="A230" s="3" t="s">
        <v>1225</v>
      </c>
      <c r="B230" s="3">
        <v>1</v>
      </c>
      <c r="C230" s="3">
        <v>1.12E-2</v>
      </c>
      <c r="D230" s="3">
        <v>0.8</v>
      </c>
      <c r="E230">
        <f t="shared" si="3"/>
        <v>0.10000000000000009</v>
      </c>
      <c r="F230" t="s">
        <v>1104</v>
      </c>
      <c r="G230" s="4" t="s">
        <v>61</v>
      </c>
      <c r="H230" s="4" t="s">
        <v>114</v>
      </c>
      <c r="I230" s="4" t="s">
        <v>121</v>
      </c>
      <c r="J230" s="4" t="s">
        <v>893</v>
      </c>
      <c r="K230" s="4" t="s">
        <v>733</v>
      </c>
      <c r="L230" s="4" t="s">
        <v>143</v>
      </c>
      <c r="M230" s="4" t="s">
        <v>315</v>
      </c>
      <c r="N230" s="4" t="s">
        <v>1007</v>
      </c>
      <c r="O230" s="4" t="s">
        <v>52</v>
      </c>
      <c r="P230" s="4" t="s">
        <v>48</v>
      </c>
      <c r="Q230" s="4" t="s">
        <v>1008</v>
      </c>
      <c r="R230" s="4"/>
      <c r="S230" s="4"/>
      <c r="V230" t="s">
        <v>61</v>
      </c>
      <c r="W230" t="s">
        <v>114</v>
      </c>
      <c r="X230" t="s">
        <v>121</v>
      </c>
      <c r="Y230" t="s">
        <v>893</v>
      </c>
      <c r="Z230" t="s">
        <v>733</v>
      </c>
      <c r="AF230" t="s">
        <v>1008</v>
      </c>
    </row>
    <row r="231" spans="1:33" x14ac:dyDescent="0.2">
      <c r="A231" s="3" t="s">
        <v>1225</v>
      </c>
      <c r="B231" s="3">
        <v>1</v>
      </c>
      <c r="C231" s="3">
        <v>1.12E-2</v>
      </c>
      <c r="D231" s="3">
        <v>0.7</v>
      </c>
      <c r="E231">
        <f t="shared" si="3"/>
        <v>0</v>
      </c>
      <c r="F231" t="s">
        <v>1104</v>
      </c>
      <c r="G231" s="4" t="s">
        <v>318</v>
      </c>
      <c r="H231" s="4" t="s">
        <v>363</v>
      </c>
      <c r="I231" s="4" t="s">
        <v>387</v>
      </c>
      <c r="J231" s="4" t="s">
        <v>224</v>
      </c>
      <c r="K231" s="4" t="s">
        <v>250</v>
      </c>
      <c r="L231" s="4" t="s">
        <v>48</v>
      </c>
      <c r="M231" s="4" t="s">
        <v>981</v>
      </c>
      <c r="N231" s="4" t="s">
        <v>340</v>
      </c>
      <c r="O231" s="4" t="s">
        <v>48</v>
      </c>
      <c r="P231" s="4" t="s">
        <v>971</v>
      </c>
      <c r="Q231" s="4" t="s">
        <v>158</v>
      </c>
      <c r="R231" s="4" t="s">
        <v>48</v>
      </c>
      <c r="S231" s="4" t="s">
        <v>1009</v>
      </c>
    </row>
    <row r="232" spans="1:33" x14ac:dyDescent="0.2">
      <c r="A232" s="3" t="s">
        <v>1225</v>
      </c>
      <c r="B232" s="3">
        <v>1</v>
      </c>
      <c r="C232" s="3">
        <v>1.12E-2</v>
      </c>
      <c r="D232" s="3">
        <v>0.6</v>
      </c>
      <c r="E232">
        <f t="shared" si="3"/>
        <v>-9.9999999999999978E-2</v>
      </c>
      <c r="F232" t="s">
        <v>1104</v>
      </c>
      <c r="G232" s="4" t="s">
        <v>905</v>
      </c>
      <c r="H232" s="4" t="s">
        <v>924</v>
      </c>
      <c r="I232" s="4" t="s">
        <v>1010</v>
      </c>
      <c r="J232" s="4" t="s">
        <v>1</v>
      </c>
      <c r="K232" s="4" t="s">
        <v>969</v>
      </c>
      <c r="L232" s="4" t="s">
        <v>121</v>
      </c>
      <c r="M232" s="4" t="s">
        <v>191</v>
      </c>
      <c r="N232" s="4" t="s">
        <v>516</v>
      </c>
      <c r="O232" s="4" t="s">
        <v>57</v>
      </c>
      <c r="P232" s="4" t="s">
        <v>1</v>
      </c>
      <c r="Q232" s="4" t="s">
        <v>120</v>
      </c>
      <c r="R232" s="4" t="s">
        <v>121</v>
      </c>
      <c r="S232" s="4" t="s">
        <v>343</v>
      </c>
    </row>
    <row r="233" spans="1:33" x14ac:dyDescent="0.2">
      <c r="A233" s="3" t="s">
        <v>1225</v>
      </c>
      <c r="B233" s="3">
        <v>1</v>
      </c>
      <c r="C233" s="3">
        <v>1.12E-2</v>
      </c>
      <c r="D233" s="3">
        <v>0.5</v>
      </c>
      <c r="E233">
        <f t="shared" si="3"/>
        <v>-0.19999999999999996</v>
      </c>
      <c r="F233" t="s">
        <v>1104</v>
      </c>
      <c r="G233" s="4" t="s">
        <v>72</v>
      </c>
      <c r="H233" s="4" t="s">
        <v>779</v>
      </c>
      <c r="I233" s="4" t="s">
        <v>387</v>
      </c>
      <c r="J233" s="4" t="s">
        <v>250</v>
      </c>
      <c r="K233" s="4" t="s">
        <v>680</v>
      </c>
      <c r="L233" s="4" t="s">
        <v>1011</v>
      </c>
      <c r="M233" s="4" t="s">
        <v>298</v>
      </c>
      <c r="N233" s="4" t="s">
        <v>48</v>
      </c>
      <c r="O233" s="4" t="s">
        <v>1012</v>
      </c>
      <c r="P233" s="4" t="s">
        <v>158</v>
      </c>
      <c r="Q233" s="4" t="s">
        <v>48</v>
      </c>
      <c r="R233" s="4" t="s">
        <v>518</v>
      </c>
      <c r="S233" s="4"/>
    </row>
    <row r="234" spans="1:33" x14ac:dyDescent="0.2">
      <c r="A234" s="3" t="s">
        <v>1225</v>
      </c>
      <c r="B234" s="3">
        <v>1</v>
      </c>
      <c r="C234" s="3">
        <v>1.12E-2</v>
      </c>
      <c r="D234" s="3">
        <v>0.4</v>
      </c>
      <c r="E234">
        <f t="shared" si="3"/>
        <v>-0.29999999999999993</v>
      </c>
      <c r="F234" t="s">
        <v>1104</v>
      </c>
      <c r="G234" s="4" t="s">
        <v>841</v>
      </c>
      <c r="H234" s="4" t="s">
        <v>940</v>
      </c>
      <c r="I234" s="4" t="s">
        <v>460</v>
      </c>
      <c r="J234" s="4" t="s">
        <v>67</v>
      </c>
      <c r="K234" s="4" t="s">
        <v>48</v>
      </c>
      <c r="L234" s="4" t="s">
        <v>890</v>
      </c>
      <c r="M234" s="4" t="s">
        <v>586</v>
      </c>
      <c r="N234" s="4" t="s">
        <v>48</v>
      </c>
      <c r="O234" s="4" t="s">
        <v>1013</v>
      </c>
      <c r="P234" s="4" t="s">
        <v>672</v>
      </c>
      <c r="Q234" s="4" t="s">
        <v>48</v>
      </c>
      <c r="R234" s="4" t="s">
        <v>1014</v>
      </c>
      <c r="S234" s="4"/>
    </row>
    <row r="235" spans="1:33" x14ac:dyDescent="0.2">
      <c r="A235" s="3" t="s">
        <v>1225</v>
      </c>
      <c r="B235" s="3">
        <v>1</v>
      </c>
      <c r="C235" s="3">
        <v>1.12E-2</v>
      </c>
      <c r="D235" s="3">
        <v>0.3</v>
      </c>
      <c r="E235">
        <f t="shared" si="3"/>
        <v>-0.39999999999999997</v>
      </c>
      <c r="F235" t="s">
        <v>1104</v>
      </c>
      <c r="G235" s="4" t="s">
        <v>318</v>
      </c>
      <c r="H235" s="4" t="s">
        <v>666</v>
      </c>
      <c r="I235" s="4" t="s">
        <v>662</v>
      </c>
      <c r="J235" s="4" t="s">
        <v>101</v>
      </c>
      <c r="K235" s="4" t="s">
        <v>1</v>
      </c>
      <c r="L235" s="4" t="s">
        <v>519</v>
      </c>
      <c r="M235" s="4" t="s">
        <v>711</v>
      </c>
      <c r="N235" s="4" t="s">
        <v>177</v>
      </c>
      <c r="O235" s="4" t="s">
        <v>79</v>
      </c>
      <c r="P235" s="4" t="s">
        <v>612</v>
      </c>
      <c r="Q235" s="4" t="s">
        <v>712</v>
      </c>
      <c r="R235" s="4"/>
      <c r="S235" s="4"/>
    </row>
    <row r="236" spans="1:33" x14ac:dyDescent="0.2">
      <c r="A236" s="3" t="s">
        <v>1225</v>
      </c>
      <c r="B236" s="3">
        <v>1</v>
      </c>
      <c r="C236" s="3">
        <v>1.12E-2</v>
      </c>
      <c r="D236" s="3">
        <v>0.2</v>
      </c>
      <c r="E236">
        <f t="shared" si="3"/>
        <v>-0.49999999999999994</v>
      </c>
      <c r="F236" t="s">
        <v>1104</v>
      </c>
      <c r="G236" s="4" t="s">
        <v>841</v>
      </c>
      <c r="H236" s="4" t="s">
        <v>1015</v>
      </c>
      <c r="I236" s="4" t="s">
        <v>460</v>
      </c>
      <c r="J236" s="4" t="s">
        <v>67</v>
      </c>
      <c r="K236" s="4" t="s">
        <v>68</v>
      </c>
      <c r="L236" s="4" t="s">
        <v>504</v>
      </c>
      <c r="M236" s="4" t="s">
        <v>52</v>
      </c>
      <c r="N236" s="4" t="s">
        <v>1016</v>
      </c>
      <c r="O236" s="4" t="s">
        <v>147</v>
      </c>
      <c r="P236" s="4" t="s">
        <v>85</v>
      </c>
      <c r="Q236" s="4" t="s">
        <v>346</v>
      </c>
      <c r="R236" s="4" t="s">
        <v>442</v>
      </c>
      <c r="S236" s="4" t="s">
        <v>306</v>
      </c>
    </row>
    <row r="237" spans="1:33" x14ac:dyDescent="0.2">
      <c r="A237" s="3" t="s">
        <v>1225</v>
      </c>
      <c r="B237" s="3">
        <v>1</v>
      </c>
      <c r="C237" s="3">
        <v>1.12E-2</v>
      </c>
      <c r="D237" s="3">
        <v>0.1</v>
      </c>
      <c r="E237">
        <f t="shared" si="3"/>
        <v>-0.6</v>
      </c>
      <c r="F237" t="s">
        <v>1104</v>
      </c>
      <c r="G237" s="4" t="s">
        <v>182</v>
      </c>
      <c r="H237" s="4" t="s">
        <v>1017</v>
      </c>
      <c r="I237" s="4" t="s">
        <v>662</v>
      </c>
      <c r="J237" s="4" t="s">
        <v>109</v>
      </c>
      <c r="K237" s="4" t="s">
        <v>48</v>
      </c>
      <c r="L237" s="4" t="s">
        <v>1018</v>
      </c>
      <c r="M237" s="4" t="s">
        <v>58</v>
      </c>
      <c r="N237" s="4" t="s">
        <v>48</v>
      </c>
      <c r="O237" s="4" t="s">
        <v>1019</v>
      </c>
      <c r="P237" s="4" t="s">
        <v>536</v>
      </c>
      <c r="Q237" s="4" t="s">
        <v>48</v>
      </c>
      <c r="R237" s="4" t="s">
        <v>1020</v>
      </c>
      <c r="S237" s="4"/>
    </row>
    <row r="238" spans="1:33" x14ac:dyDescent="0.2">
      <c r="A238" s="3" t="s">
        <v>1225</v>
      </c>
      <c r="B238" s="3">
        <v>1</v>
      </c>
      <c r="C238" s="3">
        <v>1.12E-2</v>
      </c>
      <c r="D238" s="3">
        <v>0</v>
      </c>
      <c r="E238">
        <f t="shared" si="3"/>
        <v>-0.7</v>
      </c>
      <c r="F238" t="s">
        <v>1104</v>
      </c>
      <c r="G238" s="4" t="s">
        <v>72</v>
      </c>
      <c r="H238" s="4" t="s">
        <v>938</v>
      </c>
      <c r="I238" s="4" t="s">
        <v>460</v>
      </c>
      <c r="J238" s="4" t="s">
        <v>67</v>
      </c>
      <c r="K238" s="4" t="s">
        <v>68</v>
      </c>
      <c r="L238" s="4" t="s">
        <v>137</v>
      </c>
      <c r="M238" s="4" t="s">
        <v>1021</v>
      </c>
      <c r="N238" s="4" t="s">
        <v>48</v>
      </c>
      <c r="O238" s="4" t="s">
        <v>1022</v>
      </c>
      <c r="P238" s="4" t="s">
        <v>106</v>
      </c>
      <c r="Q238" s="4" t="s">
        <v>42</v>
      </c>
      <c r="R238" s="4" t="s">
        <v>750</v>
      </c>
      <c r="S238" s="4"/>
    </row>
    <row r="239" spans="1:33" x14ac:dyDescent="0.2">
      <c r="A239" s="3" t="s">
        <v>1225</v>
      </c>
      <c r="B239" s="3">
        <v>1</v>
      </c>
      <c r="C239" s="3">
        <v>1.12E-2</v>
      </c>
      <c r="D239" s="3">
        <v>-0.1</v>
      </c>
      <c r="E239">
        <f t="shared" si="3"/>
        <v>-0.79999999999999993</v>
      </c>
      <c r="F239" t="s">
        <v>1104</v>
      </c>
      <c r="G239" s="4" t="s">
        <v>274</v>
      </c>
      <c r="H239" s="4" t="s">
        <v>75</v>
      </c>
      <c r="I239" s="4" t="s">
        <v>885</v>
      </c>
      <c r="J239" s="4" t="s">
        <v>886</v>
      </c>
      <c r="K239" s="4" t="s">
        <v>629</v>
      </c>
      <c r="L239" s="4" t="s">
        <v>630</v>
      </c>
      <c r="M239" s="4" t="s">
        <v>48</v>
      </c>
      <c r="N239" s="4" t="s">
        <v>770</v>
      </c>
      <c r="O239" s="4" t="s">
        <v>52</v>
      </c>
      <c r="P239" s="4" t="s">
        <v>680</v>
      </c>
      <c r="Q239" s="4" t="s">
        <v>148</v>
      </c>
      <c r="R239" s="4" t="s">
        <v>256</v>
      </c>
      <c r="S239" s="4"/>
    </row>
    <row r="240" spans="1:33" x14ac:dyDescent="0.2">
      <c r="A240" s="3" t="s">
        <v>1225</v>
      </c>
      <c r="B240" s="3">
        <v>1</v>
      </c>
      <c r="C240" s="3">
        <v>1.12E-2</v>
      </c>
      <c r="D240" s="3">
        <v>-0.2</v>
      </c>
      <c r="E240">
        <f t="shared" si="3"/>
        <v>-0.89999999999999991</v>
      </c>
      <c r="F240" t="s">
        <v>1104</v>
      </c>
      <c r="G240" s="4" t="s">
        <v>72</v>
      </c>
      <c r="H240" s="4" t="s">
        <v>1023</v>
      </c>
      <c r="I240" s="4" t="s">
        <v>662</v>
      </c>
      <c r="J240" s="4" t="s">
        <v>109</v>
      </c>
      <c r="K240" s="4" t="s">
        <v>52</v>
      </c>
      <c r="L240" s="4" t="s">
        <v>967</v>
      </c>
      <c r="M240" s="4" t="s">
        <v>521</v>
      </c>
      <c r="N240" s="4" t="s">
        <v>1024</v>
      </c>
      <c r="O240" s="4" t="s">
        <v>884</v>
      </c>
      <c r="P240" s="4" t="s">
        <v>177</v>
      </c>
      <c r="Q240" s="4" t="s">
        <v>1025</v>
      </c>
      <c r="R240" s="4"/>
      <c r="S240" s="4"/>
    </row>
    <row r="241" spans="1:19" x14ac:dyDescent="0.2">
      <c r="A241" s="3" t="s">
        <v>1225</v>
      </c>
      <c r="B241" s="3">
        <v>1</v>
      </c>
      <c r="C241" s="3">
        <v>1.12E-2</v>
      </c>
      <c r="D241" s="3">
        <v>-0.3</v>
      </c>
      <c r="E241">
        <f t="shared" si="3"/>
        <v>-1</v>
      </c>
      <c r="F241" t="s">
        <v>1104</v>
      </c>
      <c r="G241" s="4" t="s">
        <v>318</v>
      </c>
      <c r="H241" s="4" t="s">
        <v>910</v>
      </c>
      <c r="I241" s="4" t="s">
        <v>460</v>
      </c>
      <c r="J241" s="4" t="s">
        <v>67</v>
      </c>
      <c r="K241" s="4" t="s">
        <v>101</v>
      </c>
      <c r="L241" s="4" t="s">
        <v>193</v>
      </c>
      <c r="M241" s="4" t="s">
        <v>315</v>
      </c>
      <c r="N241" s="4" t="s">
        <v>982</v>
      </c>
      <c r="O241" s="4" t="s">
        <v>52</v>
      </c>
      <c r="P241" s="4" t="s">
        <v>48</v>
      </c>
      <c r="Q241" s="4" t="s">
        <v>1026</v>
      </c>
      <c r="R241" s="4" t="s">
        <v>657</v>
      </c>
      <c r="S241" s="4" t="s">
        <v>921</v>
      </c>
    </row>
  </sheetData>
  <autoFilter ref="A1:AJ241" xr:uid="{743F3163-375A-604B-8D62-91B3C6456C64}"/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D643-4608-B44C-AB89-AC606A34BC6E}">
  <dimension ref="A1:AJ241"/>
  <sheetViews>
    <sheetView workbookViewId="0">
      <pane ySplit="1" topLeftCell="A234" activePane="bottomLeft" state="frozen"/>
      <selection pane="bottomLeft" activeCell="M80" sqref="M80"/>
    </sheetView>
  </sheetViews>
  <sheetFormatPr baseColWidth="10" defaultColWidth="11" defaultRowHeight="16" x14ac:dyDescent="0.2"/>
  <cols>
    <col min="5" max="5" width="17.5" customWidth="1"/>
    <col min="6" max="21" width="10.83203125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t="s">
        <v>1226</v>
      </c>
      <c r="B2">
        <v>1</v>
      </c>
      <c r="C2">
        <v>1</v>
      </c>
      <c r="D2">
        <v>1.6</v>
      </c>
      <c r="E2">
        <f>D2-0.7</f>
        <v>0.90000000000000013</v>
      </c>
      <c r="F2" t="s">
        <v>1227</v>
      </c>
      <c r="G2" t="s">
        <v>210</v>
      </c>
      <c r="H2" t="s">
        <v>1138</v>
      </c>
      <c r="I2" t="s">
        <v>1139</v>
      </c>
      <c r="J2" t="s">
        <v>143</v>
      </c>
      <c r="K2" t="s">
        <v>193</v>
      </c>
      <c r="L2" t="s">
        <v>315</v>
      </c>
      <c r="M2" t="s">
        <v>1114</v>
      </c>
      <c r="N2" t="s">
        <v>52</v>
      </c>
      <c r="O2" t="s">
        <v>48</v>
      </c>
      <c r="P2" t="s">
        <v>1108</v>
      </c>
      <c r="Q2" t="s">
        <v>306</v>
      </c>
      <c r="V2" t="s">
        <v>210</v>
      </c>
      <c r="W2" t="s">
        <v>1138</v>
      </c>
      <c r="X2" t="s">
        <v>1139</v>
      </c>
      <c r="Y2" t="s">
        <v>143</v>
      </c>
      <c r="Z2" t="s">
        <v>193</v>
      </c>
      <c r="AA2" t="s">
        <v>315</v>
      </c>
      <c r="AB2" t="s">
        <v>1114</v>
      </c>
      <c r="AC2" t="s">
        <v>52</v>
      </c>
      <c r="AD2" t="s">
        <v>48</v>
      </c>
      <c r="AE2" t="s">
        <v>1108</v>
      </c>
      <c r="AF2" t="s">
        <v>306</v>
      </c>
    </row>
    <row r="3" spans="1:36" x14ac:dyDescent="0.2">
      <c r="A3" t="s">
        <v>1226</v>
      </c>
      <c r="B3">
        <v>1</v>
      </c>
      <c r="C3">
        <v>1</v>
      </c>
      <c r="D3">
        <v>1.5</v>
      </c>
      <c r="E3">
        <f>D3-0.7</f>
        <v>0.8</v>
      </c>
      <c r="F3" t="s">
        <v>1227</v>
      </c>
      <c r="G3" t="s">
        <v>50</v>
      </c>
      <c r="H3" t="s">
        <v>437</v>
      </c>
      <c r="I3" t="s">
        <v>67</v>
      </c>
      <c r="J3" t="s">
        <v>85</v>
      </c>
      <c r="K3" t="s">
        <v>1015</v>
      </c>
      <c r="L3" t="s">
        <v>662</v>
      </c>
      <c r="M3" t="s">
        <v>224</v>
      </c>
      <c r="N3" t="s">
        <v>65</v>
      </c>
      <c r="O3" t="s">
        <v>52</v>
      </c>
      <c r="P3" t="s">
        <v>176</v>
      </c>
      <c r="Q3" t="s">
        <v>672</v>
      </c>
      <c r="R3" t="s">
        <v>48</v>
      </c>
      <c r="S3" t="s">
        <v>449</v>
      </c>
      <c r="V3" t="s">
        <v>50</v>
      </c>
      <c r="W3" t="s">
        <v>437</v>
      </c>
      <c r="X3" t="s">
        <v>67</v>
      </c>
      <c r="Y3" t="s">
        <v>85</v>
      </c>
      <c r="Z3" t="s">
        <v>1015</v>
      </c>
      <c r="AA3" t="s">
        <v>662</v>
      </c>
      <c r="AB3" t="s">
        <v>224</v>
      </c>
      <c r="AC3" t="s">
        <v>65</v>
      </c>
      <c r="AD3" t="s">
        <v>52</v>
      </c>
      <c r="AE3" t="s">
        <v>176</v>
      </c>
      <c r="AF3" t="s">
        <v>672</v>
      </c>
      <c r="AG3" t="s">
        <v>48</v>
      </c>
      <c r="AH3" t="s">
        <v>449</v>
      </c>
    </row>
    <row r="4" spans="1:36" x14ac:dyDescent="0.2">
      <c r="A4" t="s">
        <v>1226</v>
      </c>
      <c r="B4">
        <v>1</v>
      </c>
      <c r="C4">
        <v>1</v>
      </c>
      <c r="D4">
        <v>1.4</v>
      </c>
      <c r="E4">
        <f t="shared" ref="E4:E67" si="0">D4-0.7</f>
        <v>0.7</v>
      </c>
      <c r="F4" t="s">
        <v>1227</v>
      </c>
      <c r="G4" t="s">
        <v>72</v>
      </c>
      <c r="H4" t="s">
        <v>1181</v>
      </c>
      <c r="I4" t="s">
        <v>935</v>
      </c>
      <c r="J4" t="s">
        <v>85</v>
      </c>
      <c r="K4" t="s">
        <v>510</v>
      </c>
      <c r="L4" t="s">
        <v>58</v>
      </c>
      <c r="M4" t="s">
        <v>48</v>
      </c>
      <c r="N4" t="s">
        <v>1182</v>
      </c>
      <c r="O4" t="s">
        <v>536</v>
      </c>
      <c r="P4" t="s">
        <v>48</v>
      </c>
      <c r="Q4" t="s">
        <v>518</v>
      </c>
      <c r="V4" t="s">
        <v>72</v>
      </c>
      <c r="W4" t="s">
        <v>1181</v>
      </c>
      <c r="X4" t="s">
        <v>935</v>
      </c>
      <c r="Y4" t="s">
        <v>85</v>
      </c>
      <c r="Z4" t="s">
        <v>510</v>
      </c>
      <c r="AA4" t="s">
        <v>58</v>
      </c>
      <c r="AB4" t="s">
        <v>48</v>
      </c>
      <c r="AC4" t="s">
        <v>1182</v>
      </c>
      <c r="AD4" t="s">
        <v>536</v>
      </c>
      <c r="AE4" t="s">
        <v>48</v>
      </c>
      <c r="AF4" t="s">
        <v>518</v>
      </c>
    </row>
    <row r="5" spans="1:36" x14ac:dyDescent="0.2">
      <c r="A5" t="s">
        <v>1226</v>
      </c>
      <c r="B5">
        <v>1</v>
      </c>
      <c r="C5">
        <v>1</v>
      </c>
      <c r="D5">
        <v>1.3</v>
      </c>
      <c r="E5">
        <f t="shared" si="0"/>
        <v>0.60000000000000009</v>
      </c>
      <c r="F5" t="s">
        <v>1227</v>
      </c>
      <c r="G5" t="s">
        <v>926</v>
      </c>
      <c r="H5" t="s">
        <v>398</v>
      </c>
      <c r="I5" t="s">
        <v>387</v>
      </c>
      <c r="J5" t="s">
        <v>140</v>
      </c>
      <c r="K5" t="s">
        <v>1</v>
      </c>
      <c r="L5" t="s">
        <v>191</v>
      </c>
      <c r="M5" t="s">
        <v>969</v>
      </c>
      <c r="N5" t="s">
        <v>121</v>
      </c>
      <c r="O5" t="s">
        <v>516</v>
      </c>
      <c r="P5" t="s">
        <v>57</v>
      </c>
      <c r="Q5" t="s">
        <v>1</v>
      </c>
      <c r="R5" t="s">
        <v>120</v>
      </c>
      <c r="S5" t="s">
        <v>121</v>
      </c>
      <c r="T5" t="s">
        <v>343</v>
      </c>
      <c r="V5" t="s">
        <v>926</v>
      </c>
      <c r="W5" t="s">
        <v>398</v>
      </c>
      <c r="X5" t="s">
        <v>387</v>
      </c>
      <c r="Y5" t="s">
        <v>140</v>
      </c>
      <c r="Z5" t="s">
        <v>1</v>
      </c>
      <c r="AA5" t="s">
        <v>191</v>
      </c>
      <c r="AB5" t="s">
        <v>969</v>
      </c>
      <c r="AC5" t="s">
        <v>121</v>
      </c>
      <c r="AD5" t="s">
        <v>516</v>
      </c>
      <c r="AE5" t="s">
        <v>57</v>
      </c>
      <c r="AF5" t="s">
        <v>1</v>
      </c>
      <c r="AG5" t="s">
        <v>120</v>
      </c>
      <c r="AH5" t="s">
        <v>121</v>
      </c>
      <c r="AI5" t="s">
        <v>343</v>
      </c>
    </row>
    <row r="6" spans="1:36" x14ac:dyDescent="0.2">
      <c r="A6" t="s">
        <v>1226</v>
      </c>
      <c r="B6">
        <v>1</v>
      </c>
      <c r="C6">
        <v>1</v>
      </c>
      <c r="D6">
        <v>1.2</v>
      </c>
      <c r="E6">
        <f t="shared" si="0"/>
        <v>0.5</v>
      </c>
      <c r="F6" t="s">
        <v>1227</v>
      </c>
      <c r="G6" t="s">
        <v>72</v>
      </c>
      <c r="H6" t="s">
        <v>944</v>
      </c>
      <c r="I6" t="s">
        <v>662</v>
      </c>
      <c r="J6" t="s">
        <v>224</v>
      </c>
      <c r="K6" t="s">
        <v>85</v>
      </c>
      <c r="L6" t="s">
        <v>1017</v>
      </c>
      <c r="M6" t="s">
        <v>932</v>
      </c>
      <c r="N6" t="s">
        <v>48</v>
      </c>
      <c r="O6" t="s">
        <v>1183</v>
      </c>
      <c r="P6" t="s">
        <v>672</v>
      </c>
      <c r="Q6" t="s">
        <v>48</v>
      </c>
      <c r="R6" t="s">
        <v>502</v>
      </c>
      <c r="V6" t="s">
        <v>72</v>
      </c>
      <c r="W6" t="s">
        <v>944</v>
      </c>
      <c r="X6" t="s">
        <v>662</v>
      </c>
      <c r="Y6" t="s">
        <v>224</v>
      </c>
      <c r="Z6" t="s">
        <v>85</v>
      </c>
      <c r="AA6" t="s">
        <v>1017</v>
      </c>
      <c r="AB6" t="s">
        <v>932</v>
      </c>
      <c r="AC6" t="s">
        <v>48</v>
      </c>
      <c r="AD6" t="s">
        <v>1183</v>
      </c>
      <c r="AE6" t="s">
        <v>672</v>
      </c>
      <c r="AF6" t="s">
        <v>48</v>
      </c>
      <c r="AG6" t="s">
        <v>502</v>
      </c>
    </row>
    <row r="7" spans="1:36" x14ac:dyDescent="0.2">
      <c r="A7" t="s">
        <v>1226</v>
      </c>
      <c r="B7">
        <v>1</v>
      </c>
      <c r="C7">
        <v>1</v>
      </c>
      <c r="D7">
        <v>1.1000000000000001</v>
      </c>
      <c r="E7">
        <f t="shared" si="0"/>
        <v>0.40000000000000013</v>
      </c>
      <c r="F7" t="s">
        <v>1227</v>
      </c>
      <c r="G7" t="s">
        <v>72</v>
      </c>
      <c r="H7" t="s">
        <v>923</v>
      </c>
      <c r="I7" t="s">
        <v>460</v>
      </c>
      <c r="J7" t="s">
        <v>67</v>
      </c>
      <c r="K7" t="s">
        <v>68</v>
      </c>
      <c r="L7" t="s">
        <v>504</v>
      </c>
      <c r="M7" t="s">
        <v>52</v>
      </c>
      <c r="N7" t="s">
        <v>1016</v>
      </c>
      <c r="O7" t="s">
        <v>147</v>
      </c>
      <c r="P7" t="s">
        <v>48</v>
      </c>
      <c r="Q7" t="s">
        <v>201</v>
      </c>
      <c r="R7" t="s">
        <v>657</v>
      </c>
      <c r="S7" t="s">
        <v>921</v>
      </c>
      <c r="V7" t="s">
        <v>72</v>
      </c>
      <c r="W7" t="s">
        <v>923</v>
      </c>
      <c r="X7" t="s">
        <v>460</v>
      </c>
      <c r="Y7" t="s">
        <v>67</v>
      </c>
      <c r="Z7" t="s">
        <v>68</v>
      </c>
      <c r="AA7" t="s">
        <v>504</v>
      </c>
      <c r="AB7" t="s">
        <v>52</v>
      </c>
      <c r="AC7" t="s">
        <v>1016</v>
      </c>
      <c r="AD7" t="s">
        <v>147</v>
      </c>
      <c r="AE7" t="s">
        <v>48</v>
      </c>
      <c r="AF7" t="s">
        <v>201</v>
      </c>
      <c r="AG7" t="s">
        <v>657</v>
      </c>
      <c r="AH7" t="s">
        <v>921</v>
      </c>
    </row>
    <row r="8" spans="1:36" x14ac:dyDescent="0.2">
      <c r="A8" t="s">
        <v>1226</v>
      </c>
      <c r="B8">
        <v>1</v>
      </c>
      <c r="C8">
        <v>1</v>
      </c>
      <c r="D8">
        <v>0.999999999999999</v>
      </c>
      <c r="E8">
        <f t="shared" si="0"/>
        <v>0.29999999999999905</v>
      </c>
      <c r="F8" t="s">
        <v>1227</v>
      </c>
      <c r="G8" t="s">
        <v>72</v>
      </c>
      <c r="H8" t="s">
        <v>895</v>
      </c>
      <c r="I8" t="s">
        <v>662</v>
      </c>
      <c r="J8" t="s">
        <v>109</v>
      </c>
      <c r="K8" t="s">
        <v>85</v>
      </c>
      <c r="L8" t="s">
        <v>913</v>
      </c>
      <c r="M8" t="s">
        <v>58</v>
      </c>
      <c r="N8" t="s">
        <v>48</v>
      </c>
      <c r="O8" t="s">
        <v>1184</v>
      </c>
      <c r="P8" t="s">
        <v>158</v>
      </c>
      <c r="Q8" t="s">
        <v>48</v>
      </c>
      <c r="R8" t="s">
        <v>284</v>
      </c>
      <c r="V8" t="s">
        <v>72</v>
      </c>
      <c r="W8" t="s">
        <v>895</v>
      </c>
      <c r="X8" t="s">
        <v>662</v>
      </c>
      <c r="Y8" t="s">
        <v>109</v>
      </c>
      <c r="Z8" t="s">
        <v>85</v>
      </c>
      <c r="AA8" t="s">
        <v>913</v>
      </c>
      <c r="AB8" t="s">
        <v>58</v>
      </c>
      <c r="AC8" t="s">
        <v>48</v>
      </c>
      <c r="AD8" t="s">
        <v>1184</v>
      </c>
      <c r="AE8" t="s">
        <v>158</v>
      </c>
      <c r="AF8" t="s">
        <v>48</v>
      </c>
      <c r="AG8" t="s">
        <v>284</v>
      </c>
    </row>
    <row r="9" spans="1:36" x14ac:dyDescent="0.2">
      <c r="A9" t="s">
        <v>1226</v>
      </c>
      <c r="B9">
        <v>1</v>
      </c>
      <c r="C9">
        <v>1</v>
      </c>
      <c r="D9">
        <v>0.89999999999999902</v>
      </c>
      <c r="E9">
        <f t="shared" si="0"/>
        <v>0.19999999999999907</v>
      </c>
      <c r="F9" t="s">
        <v>1227</v>
      </c>
      <c r="G9" t="s">
        <v>274</v>
      </c>
      <c r="H9" t="s">
        <v>75</v>
      </c>
      <c r="I9" t="s">
        <v>885</v>
      </c>
      <c r="J9" t="s">
        <v>886</v>
      </c>
      <c r="K9" t="s">
        <v>993</v>
      </c>
      <c r="L9" t="s">
        <v>630</v>
      </c>
      <c r="M9" t="s">
        <v>48</v>
      </c>
      <c r="N9" t="s">
        <v>1185</v>
      </c>
      <c r="O9" t="s">
        <v>52</v>
      </c>
      <c r="P9" t="s">
        <v>48</v>
      </c>
      <c r="Q9" t="s">
        <v>1175</v>
      </c>
      <c r="V9" t="s">
        <v>274</v>
      </c>
      <c r="W9" t="s">
        <v>75</v>
      </c>
      <c r="X9" t="s">
        <v>885</v>
      </c>
      <c r="Y9" t="s">
        <v>886</v>
      </c>
      <c r="Z9" t="s">
        <v>993</v>
      </c>
      <c r="AA9" t="s">
        <v>630</v>
      </c>
      <c r="AB9" t="s">
        <v>48</v>
      </c>
      <c r="AC9" t="s">
        <v>1185</v>
      </c>
      <c r="AD9" t="s">
        <v>52</v>
      </c>
      <c r="AE9" t="s">
        <v>48</v>
      </c>
      <c r="AF9" t="s">
        <v>1175</v>
      </c>
    </row>
    <row r="10" spans="1:36" x14ac:dyDescent="0.2">
      <c r="A10" t="s">
        <v>1226</v>
      </c>
      <c r="B10">
        <v>1</v>
      </c>
      <c r="C10">
        <v>1</v>
      </c>
      <c r="D10">
        <v>0.79999999999999905</v>
      </c>
      <c r="E10">
        <f t="shared" si="0"/>
        <v>9.999999999999909E-2</v>
      </c>
      <c r="F10" t="s">
        <v>1227</v>
      </c>
      <c r="G10" t="s">
        <v>72</v>
      </c>
      <c r="H10" t="s">
        <v>1112</v>
      </c>
      <c r="I10" t="s">
        <v>460</v>
      </c>
      <c r="J10" t="s">
        <v>67</v>
      </c>
      <c r="K10" t="s">
        <v>101</v>
      </c>
      <c r="L10" t="s">
        <v>504</v>
      </c>
      <c r="M10" t="s">
        <v>52</v>
      </c>
      <c r="N10" t="s">
        <v>883</v>
      </c>
      <c r="O10" t="s">
        <v>128</v>
      </c>
      <c r="P10" t="s">
        <v>1</v>
      </c>
      <c r="Q10" t="s">
        <v>39</v>
      </c>
      <c r="R10" t="s">
        <v>1134</v>
      </c>
      <c r="S10" t="s">
        <v>330</v>
      </c>
      <c r="V10" t="s">
        <v>72</v>
      </c>
      <c r="W10" t="s">
        <v>1112</v>
      </c>
      <c r="X10" t="s">
        <v>460</v>
      </c>
      <c r="Y10" t="s">
        <v>67</v>
      </c>
      <c r="Z10" t="s">
        <v>101</v>
      </c>
      <c r="AA10" t="s">
        <v>504</v>
      </c>
      <c r="AB10" t="s">
        <v>52</v>
      </c>
      <c r="AC10" t="s">
        <v>883</v>
      </c>
      <c r="AD10" t="s">
        <v>128</v>
      </c>
      <c r="AE10" t="s">
        <v>1</v>
      </c>
      <c r="AF10" t="s">
        <v>39</v>
      </c>
      <c r="AG10" t="s">
        <v>1134</v>
      </c>
      <c r="AH10" t="s">
        <v>330</v>
      </c>
    </row>
    <row r="11" spans="1:36" x14ac:dyDescent="0.2">
      <c r="A11" t="s">
        <v>1226</v>
      </c>
      <c r="B11">
        <v>1</v>
      </c>
      <c r="C11">
        <v>1</v>
      </c>
      <c r="D11">
        <v>0.69999999999999896</v>
      </c>
      <c r="E11">
        <v>0</v>
      </c>
      <c r="F11" t="s">
        <v>1227</v>
      </c>
      <c r="G11" t="s">
        <v>269</v>
      </c>
      <c r="H11" t="s">
        <v>89</v>
      </c>
      <c r="I11" t="s">
        <v>52</v>
      </c>
      <c r="J11" t="s">
        <v>617</v>
      </c>
      <c r="K11" t="s">
        <v>1</v>
      </c>
      <c r="L11" t="s">
        <v>338</v>
      </c>
      <c r="M11" t="s">
        <v>1186</v>
      </c>
      <c r="N11" t="s">
        <v>88</v>
      </c>
      <c r="O11" t="s">
        <v>68</v>
      </c>
      <c r="P11" t="s">
        <v>102</v>
      </c>
      <c r="Q11" t="s">
        <v>517</v>
      </c>
      <c r="R11" t="s">
        <v>52</v>
      </c>
      <c r="S11" t="s">
        <v>256</v>
      </c>
      <c r="V11" t="s">
        <v>269</v>
      </c>
      <c r="W11" t="s">
        <v>89</v>
      </c>
      <c r="X11" t="s">
        <v>52</v>
      </c>
      <c r="Y11" t="s">
        <v>617</v>
      </c>
      <c r="Z11" t="s">
        <v>1</v>
      </c>
      <c r="AA11" t="s">
        <v>338</v>
      </c>
      <c r="AB11" t="s">
        <v>1186</v>
      </c>
      <c r="AC11" t="s">
        <v>88</v>
      </c>
      <c r="AD11" t="s">
        <v>68</v>
      </c>
      <c r="AE11" t="s">
        <v>102</v>
      </c>
      <c r="AF11" t="s">
        <v>517</v>
      </c>
      <c r="AG11" t="s">
        <v>52</v>
      </c>
      <c r="AH11" t="s">
        <v>256</v>
      </c>
    </row>
    <row r="12" spans="1:36" x14ac:dyDescent="0.2">
      <c r="A12" t="s">
        <v>1226</v>
      </c>
      <c r="B12">
        <v>1</v>
      </c>
      <c r="C12">
        <v>1</v>
      </c>
      <c r="D12">
        <v>0.6</v>
      </c>
      <c r="E12">
        <f t="shared" si="0"/>
        <v>-9.9999999999999978E-2</v>
      </c>
      <c r="F12" t="s">
        <v>1227</v>
      </c>
      <c r="G12" t="s">
        <v>926</v>
      </c>
      <c r="H12" t="s">
        <v>1038</v>
      </c>
      <c r="I12" t="s">
        <v>387</v>
      </c>
      <c r="J12" t="s">
        <v>609</v>
      </c>
      <c r="K12" t="s">
        <v>48</v>
      </c>
      <c r="L12" t="s">
        <v>995</v>
      </c>
      <c r="M12" t="s">
        <v>58</v>
      </c>
      <c r="N12" t="s">
        <v>48</v>
      </c>
      <c r="O12" t="s">
        <v>389</v>
      </c>
      <c r="P12" t="s">
        <v>97</v>
      </c>
      <c r="V12" t="s">
        <v>926</v>
      </c>
      <c r="W12" t="s">
        <v>1038</v>
      </c>
      <c r="X12" t="s">
        <v>387</v>
      </c>
      <c r="Y12" t="s">
        <v>609</v>
      </c>
      <c r="Z12" t="s">
        <v>48</v>
      </c>
      <c r="AA12" t="s">
        <v>995</v>
      </c>
      <c r="AB12" t="s">
        <v>58</v>
      </c>
      <c r="AC12" t="s">
        <v>48</v>
      </c>
      <c r="AD12" t="s">
        <v>389</v>
      </c>
      <c r="AE12" t="s">
        <v>97</v>
      </c>
    </row>
    <row r="13" spans="1:36" x14ac:dyDescent="0.2">
      <c r="A13" t="s">
        <v>1226</v>
      </c>
      <c r="B13">
        <v>1</v>
      </c>
      <c r="C13">
        <v>1</v>
      </c>
      <c r="D13">
        <v>0.5</v>
      </c>
      <c r="E13">
        <f t="shared" si="0"/>
        <v>-0.19999999999999996</v>
      </c>
      <c r="F13" t="s">
        <v>1227</v>
      </c>
      <c r="G13" t="s">
        <v>72</v>
      </c>
      <c r="H13" t="s">
        <v>882</v>
      </c>
      <c r="I13" t="s">
        <v>460</v>
      </c>
      <c r="J13" t="s">
        <v>67</v>
      </c>
      <c r="K13" t="s">
        <v>350</v>
      </c>
      <c r="L13" t="s">
        <v>121</v>
      </c>
      <c r="M13" t="s">
        <v>101</v>
      </c>
      <c r="N13" t="s">
        <v>504</v>
      </c>
      <c r="O13" t="s">
        <v>52</v>
      </c>
      <c r="P13" t="s">
        <v>878</v>
      </c>
      <c r="Q13" t="s">
        <v>630</v>
      </c>
      <c r="R13" t="s">
        <v>48</v>
      </c>
      <c r="S13" t="s">
        <v>370</v>
      </c>
      <c r="V13" t="s">
        <v>72</v>
      </c>
      <c r="W13" t="s">
        <v>882</v>
      </c>
      <c r="X13" t="s">
        <v>460</v>
      </c>
      <c r="Y13" t="s">
        <v>67</v>
      </c>
      <c r="Z13" t="s">
        <v>350</v>
      </c>
      <c r="AA13" t="s">
        <v>121</v>
      </c>
      <c r="AB13" t="s">
        <v>101</v>
      </c>
      <c r="AC13" t="s">
        <v>504</v>
      </c>
      <c r="AD13" t="s">
        <v>52</v>
      </c>
      <c r="AE13" t="s">
        <v>878</v>
      </c>
      <c r="AF13" t="s">
        <v>630</v>
      </c>
      <c r="AG13" t="s">
        <v>48</v>
      </c>
      <c r="AH13" t="s">
        <v>370</v>
      </c>
    </row>
    <row r="14" spans="1:36" x14ac:dyDescent="0.2">
      <c r="A14" t="s">
        <v>1226</v>
      </c>
      <c r="B14">
        <v>1</v>
      </c>
      <c r="C14">
        <v>1</v>
      </c>
      <c r="D14">
        <v>0.4</v>
      </c>
      <c r="E14">
        <f t="shared" si="0"/>
        <v>-0.29999999999999993</v>
      </c>
      <c r="F14" t="s">
        <v>1227</v>
      </c>
      <c r="G14" t="s">
        <v>210</v>
      </c>
      <c r="H14" t="s">
        <v>409</v>
      </c>
      <c r="I14" t="s">
        <v>744</v>
      </c>
      <c r="J14" t="s">
        <v>101</v>
      </c>
      <c r="K14" t="s">
        <v>193</v>
      </c>
      <c r="L14" t="s">
        <v>315</v>
      </c>
      <c r="M14" t="s">
        <v>566</v>
      </c>
      <c r="N14" t="s">
        <v>41</v>
      </c>
      <c r="O14" t="s">
        <v>48</v>
      </c>
      <c r="P14" t="s">
        <v>939</v>
      </c>
      <c r="Q14" t="s">
        <v>175</v>
      </c>
      <c r="V14" t="s">
        <v>210</v>
      </c>
      <c r="W14" t="s">
        <v>409</v>
      </c>
      <c r="X14" t="s">
        <v>744</v>
      </c>
      <c r="Y14" t="s">
        <v>101</v>
      </c>
      <c r="Z14" t="s">
        <v>193</v>
      </c>
      <c r="AA14" t="s">
        <v>315</v>
      </c>
      <c r="AB14" t="s">
        <v>566</v>
      </c>
      <c r="AC14" t="s">
        <v>41</v>
      </c>
      <c r="AD14" t="s">
        <v>48</v>
      </c>
      <c r="AE14" t="s">
        <v>939</v>
      </c>
      <c r="AF14" t="s">
        <v>175</v>
      </c>
    </row>
    <row r="15" spans="1:36" x14ac:dyDescent="0.2">
      <c r="A15" t="s">
        <v>1226</v>
      </c>
      <c r="B15">
        <v>1</v>
      </c>
      <c r="C15">
        <v>1</v>
      </c>
      <c r="D15">
        <v>0.3</v>
      </c>
      <c r="E15">
        <f t="shared" si="0"/>
        <v>-0.39999999999999997</v>
      </c>
      <c r="F15" t="s">
        <v>1227</v>
      </c>
      <c r="G15" t="s">
        <v>796</v>
      </c>
      <c r="H15" t="s">
        <v>121</v>
      </c>
      <c r="I15" t="s">
        <v>797</v>
      </c>
      <c r="J15" t="s">
        <v>746</v>
      </c>
      <c r="K15" t="s">
        <v>131</v>
      </c>
      <c r="L15" t="s">
        <v>44</v>
      </c>
      <c r="M15" t="s">
        <v>404</v>
      </c>
      <c r="N15" t="s">
        <v>52</v>
      </c>
      <c r="O15" t="s">
        <v>48</v>
      </c>
      <c r="P15" t="s">
        <v>1001</v>
      </c>
      <c r="Q15" t="s">
        <v>306</v>
      </c>
      <c r="V15" t="s">
        <v>796</v>
      </c>
      <c r="W15" t="s">
        <v>121</v>
      </c>
      <c r="X15" t="s">
        <v>797</v>
      </c>
      <c r="Y15" t="s">
        <v>746</v>
      </c>
      <c r="Z15" t="s">
        <v>131</v>
      </c>
      <c r="AA15" t="s">
        <v>44</v>
      </c>
      <c r="AB15" t="s">
        <v>404</v>
      </c>
      <c r="AC15" t="s">
        <v>52</v>
      </c>
      <c r="AD15" t="s">
        <v>48</v>
      </c>
      <c r="AE15" t="s">
        <v>1001</v>
      </c>
      <c r="AF15" t="s">
        <v>306</v>
      </c>
    </row>
    <row r="16" spans="1:36" x14ac:dyDescent="0.2">
      <c r="A16" t="s">
        <v>1226</v>
      </c>
      <c r="B16">
        <v>1</v>
      </c>
      <c r="C16">
        <v>1</v>
      </c>
      <c r="D16">
        <v>0.2</v>
      </c>
      <c r="E16">
        <f t="shared" si="0"/>
        <v>-0.49999999999999994</v>
      </c>
      <c r="F16" t="s">
        <v>1227</v>
      </c>
      <c r="G16" t="s">
        <v>72</v>
      </c>
      <c r="H16" t="s">
        <v>950</v>
      </c>
      <c r="I16" t="s">
        <v>460</v>
      </c>
      <c r="J16" t="s">
        <v>67</v>
      </c>
      <c r="K16" t="s">
        <v>465</v>
      </c>
      <c r="L16" t="s">
        <v>118</v>
      </c>
      <c r="M16" t="s">
        <v>586</v>
      </c>
      <c r="N16" t="s">
        <v>48</v>
      </c>
      <c r="O16" t="s">
        <v>1131</v>
      </c>
      <c r="P16" t="s">
        <v>106</v>
      </c>
      <c r="Q16" t="s">
        <v>48</v>
      </c>
      <c r="R16" t="s">
        <v>1132</v>
      </c>
      <c r="V16" t="s">
        <v>72</v>
      </c>
      <c r="W16" t="s">
        <v>950</v>
      </c>
      <c r="X16" t="s">
        <v>460</v>
      </c>
      <c r="Y16" t="s">
        <v>67</v>
      </c>
      <c r="Z16" t="s">
        <v>465</v>
      </c>
      <c r="AA16" t="s">
        <v>118</v>
      </c>
      <c r="AB16" t="s">
        <v>586</v>
      </c>
      <c r="AC16" t="s">
        <v>48</v>
      </c>
      <c r="AD16" t="s">
        <v>1131</v>
      </c>
      <c r="AE16" t="s">
        <v>106</v>
      </c>
      <c r="AF16" t="s">
        <v>48</v>
      </c>
      <c r="AG16" t="s">
        <v>1132</v>
      </c>
    </row>
    <row r="17" spans="1:34" x14ac:dyDescent="0.2">
      <c r="A17" t="s">
        <v>1226</v>
      </c>
      <c r="B17">
        <v>1</v>
      </c>
      <c r="C17">
        <v>1</v>
      </c>
      <c r="D17">
        <v>0.1</v>
      </c>
      <c r="E17">
        <f t="shared" si="0"/>
        <v>-0.6</v>
      </c>
      <c r="F17" t="s">
        <v>1227</v>
      </c>
      <c r="G17" t="s">
        <v>72</v>
      </c>
      <c r="H17" t="s">
        <v>957</v>
      </c>
      <c r="I17" t="s">
        <v>460</v>
      </c>
      <c r="J17" t="s">
        <v>186</v>
      </c>
      <c r="K17" t="s">
        <v>1047</v>
      </c>
      <c r="L17" t="s">
        <v>896</v>
      </c>
      <c r="M17" t="s">
        <v>48</v>
      </c>
      <c r="N17" t="s">
        <v>1187</v>
      </c>
      <c r="O17" t="s">
        <v>41</v>
      </c>
      <c r="P17" t="s">
        <v>48</v>
      </c>
      <c r="Q17" t="s">
        <v>1145</v>
      </c>
      <c r="V17" t="s">
        <v>72</v>
      </c>
      <c r="W17" t="s">
        <v>957</v>
      </c>
      <c r="X17" t="s">
        <v>460</v>
      </c>
      <c r="Y17" t="s">
        <v>186</v>
      </c>
      <c r="AA17" t="s">
        <v>896</v>
      </c>
      <c r="AB17" t="s">
        <v>48</v>
      </c>
      <c r="AC17" t="s">
        <v>1187</v>
      </c>
      <c r="AD17" t="s">
        <v>41</v>
      </c>
      <c r="AE17" t="s">
        <v>48</v>
      </c>
      <c r="AF17" t="s">
        <v>1145</v>
      </c>
    </row>
    <row r="18" spans="1:34" x14ac:dyDescent="0.2">
      <c r="A18" t="s">
        <v>1226</v>
      </c>
      <c r="B18">
        <v>1</v>
      </c>
      <c r="C18">
        <v>1</v>
      </c>
      <c r="D18">
        <v>0</v>
      </c>
      <c r="E18">
        <f t="shared" si="0"/>
        <v>-0.7</v>
      </c>
      <c r="F18" t="s">
        <v>1227</v>
      </c>
      <c r="G18" t="s">
        <v>72</v>
      </c>
      <c r="H18" t="s">
        <v>942</v>
      </c>
      <c r="I18" t="s">
        <v>662</v>
      </c>
      <c r="J18" t="s">
        <v>224</v>
      </c>
      <c r="K18" t="s">
        <v>1</v>
      </c>
      <c r="L18" t="s">
        <v>519</v>
      </c>
      <c r="M18" t="s">
        <v>711</v>
      </c>
      <c r="N18" t="s">
        <v>177</v>
      </c>
      <c r="O18" t="s">
        <v>1</v>
      </c>
      <c r="P18" t="s">
        <v>310</v>
      </c>
      <c r="Q18" t="s">
        <v>1042</v>
      </c>
      <c r="R18" t="s">
        <v>128</v>
      </c>
      <c r="S18" t="s">
        <v>649</v>
      </c>
      <c r="V18" t="s">
        <v>72</v>
      </c>
      <c r="W18" t="s">
        <v>942</v>
      </c>
      <c r="X18" t="s">
        <v>662</v>
      </c>
      <c r="Y18" t="s">
        <v>224</v>
      </c>
      <c r="Z18" t="s">
        <v>1</v>
      </c>
      <c r="AA18" t="s">
        <v>519</v>
      </c>
      <c r="AB18" t="s">
        <v>711</v>
      </c>
      <c r="AC18" t="s">
        <v>177</v>
      </c>
      <c r="AD18" t="s">
        <v>1</v>
      </c>
      <c r="AE18" t="s">
        <v>310</v>
      </c>
      <c r="AF18" t="s">
        <v>1042</v>
      </c>
      <c r="AG18" t="s">
        <v>128</v>
      </c>
      <c r="AH18" t="s">
        <v>649</v>
      </c>
    </row>
    <row r="19" spans="1:34" x14ac:dyDescent="0.2">
      <c r="A19" t="s">
        <v>1226</v>
      </c>
      <c r="B19">
        <v>1</v>
      </c>
      <c r="C19">
        <v>1</v>
      </c>
      <c r="D19">
        <v>-9.9999999999999895E-2</v>
      </c>
      <c r="E19">
        <f t="shared" si="0"/>
        <v>-0.79999999999999982</v>
      </c>
      <c r="F19" t="s">
        <v>1227</v>
      </c>
      <c r="G19" t="s">
        <v>72</v>
      </c>
      <c r="H19" t="s">
        <v>235</v>
      </c>
      <c r="I19" t="s">
        <v>958</v>
      </c>
      <c r="J19" t="s">
        <v>1</v>
      </c>
      <c r="K19" t="s">
        <v>311</v>
      </c>
      <c r="L19" t="s">
        <v>47</v>
      </c>
      <c r="M19" t="s">
        <v>1</v>
      </c>
      <c r="N19" t="s">
        <v>285</v>
      </c>
      <c r="O19" t="s">
        <v>959</v>
      </c>
      <c r="P19" t="s">
        <v>656</v>
      </c>
      <c r="Q19" t="s">
        <v>282</v>
      </c>
      <c r="R19" t="s">
        <v>961</v>
      </c>
      <c r="S19" t="s">
        <v>1106</v>
      </c>
      <c r="V19" t="s">
        <v>72</v>
      </c>
      <c r="W19" t="s">
        <v>235</v>
      </c>
      <c r="X19" t="s">
        <v>958</v>
      </c>
      <c r="Y19" t="s">
        <v>1</v>
      </c>
      <c r="Z19" t="s">
        <v>311</v>
      </c>
      <c r="AA19" t="s">
        <v>47</v>
      </c>
      <c r="AB19" t="s">
        <v>1</v>
      </c>
      <c r="AC19" t="s">
        <v>285</v>
      </c>
      <c r="AD19" t="s">
        <v>959</v>
      </c>
      <c r="AE19" t="s">
        <v>656</v>
      </c>
      <c r="AF19" t="s">
        <v>282</v>
      </c>
      <c r="AG19" t="s">
        <v>961</v>
      </c>
      <c r="AH19" t="s">
        <v>1106</v>
      </c>
    </row>
    <row r="20" spans="1:34" x14ac:dyDescent="0.2">
      <c r="A20" t="s">
        <v>1226</v>
      </c>
      <c r="B20">
        <v>1</v>
      </c>
      <c r="C20">
        <v>1</v>
      </c>
      <c r="D20">
        <v>-0.2</v>
      </c>
      <c r="E20">
        <f t="shared" si="0"/>
        <v>-0.89999999999999991</v>
      </c>
      <c r="F20" t="s">
        <v>1227</v>
      </c>
      <c r="G20" t="s">
        <v>263</v>
      </c>
      <c r="H20" t="s">
        <v>891</v>
      </c>
      <c r="I20" t="s">
        <v>662</v>
      </c>
      <c r="J20" t="s">
        <v>224</v>
      </c>
      <c r="K20" t="s">
        <v>1</v>
      </c>
      <c r="L20" t="s">
        <v>711</v>
      </c>
      <c r="M20" t="s">
        <v>177</v>
      </c>
      <c r="N20" t="s">
        <v>1188</v>
      </c>
      <c r="O20" t="s">
        <v>489</v>
      </c>
      <c r="P20" t="s">
        <v>63</v>
      </c>
      <c r="Q20" t="s">
        <v>75</v>
      </c>
      <c r="R20" t="s">
        <v>769</v>
      </c>
      <c r="V20" t="s">
        <v>263</v>
      </c>
      <c r="W20" t="s">
        <v>891</v>
      </c>
      <c r="Z20" t="s">
        <v>1</v>
      </c>
      <c r="AB20" t="s">
        <v>177</v>
      </c>
      <c r="AD20" t="s">
        <v>489</v>
      </c>
      <c r="AE20" t="s">
        <v>63</v>
      </c>
      <c r="AF20" t="s">
        <v>75</v>
      </c>
      <c r="AG20" t="s">
        <v>769</v>
      </c>
    </row>
    <row r="21" spans="1:34" x14ac:dyDescent="0.2">
      <c r="A21" t="s">
        <v>1226</v>
      </c>
      <c r="B21">
        <v>1</v>
      </c>
      <c r="C21">
        <v>1</v>
      </c>
      <c r="D21">
        <v>-0.3</v>
      </c>
      <c r="E21">
        <f t="shared" si="0"/>
        <v>-1</v>
      </c>
      <c r="F21" t="s">
        <v>1227</v>
      </c>
      <c r="G21" t="s">
        <v>926</v>
      </c>
      <c r="H21" t="s">
        <v>906</v>
      </c>
      <c r="I21" t="s">
        <v>662</v>
      </c>
      <c r="J21" t="s">
        <v>109</v>
      </c>
      <c r="K21" t="s">
        <v>48</v>
      </c>
      <c r="L21" t="s">
        <v>1189</v>
      </c>
      <c r="M21" t="s">
        <v>298</v>
      </c>
      <c r="N21" t="s">
        <v>48</v>
      </c>
      <c r="O21" t="s">
        <v>1154</v>
      </c>
      <c r="P21" t="s">
        <v>158</v>
      </c>
      <c r="Q21" t="s">
        <v>48</v>
      </c>
      <c r="R21" t="s">
        <v>1190</v>
      </c>
    </row>
    <row r="22" spans="1:34" x14ac:dyDescent="0.2">
      <c r="A22" s="3" t="s">
        <v>1228</v>
      </c>
      <c r="B22" s="3">
        <v>1</v>
      </c>
      <c r="C22" s="3">
        <v>0.3548</v>
      </c>
      <c r="D22" s="3">
        <v>1.6</v>
      </c>
      <c r="E22">
        <f t="shared" si="0"/>
        <v>0.90000000000000013</v>
      </c>
      <c r="F22" t="s">
        <v>1227</v>
      </c>
      <c r="G22" t="s">
        <v>988</v>
      </c>
      <c r="H22" t="s">
        <v>989</v>
      </c>
      <c r="I22" t="s">
        <v>416</v>
      </c>
      <c r="J22" t="s">
        <v>44</v>
      </c>
      <c r="K22" t="s">
        <v>990</v>
      </c>
      <c r="L22" t="s">
        <v>630</v>
      </c>
      <c r="M22" t="s">
        <v>48</v>
      </c>
      <c r="N22" t="s">
        <v>991</v>
      </c>
      <c r="O22" t="s">
        <v>892</v>
      </c>
      <c r="V22" t="s">
        <v>988</v>
      </c>
      <c r="W22" t="s">
        <v>989</v>
      </c>
      <c r="X22" t="s">
        <v>416</v>
      </c>
      <c r="Y22" t="s">
        <v>44</v>
      </c>
      <c r="Z22" t="s">
        <v>990</v>
      </c>
      <c r="AA22" t="s">
        <v>630</v>
      </c>
      <c r="AB22" t="s">
        <v>48</v>
      </c>
      <c r="AC22" t="s">
        <v>991</v>
      </c>
      <c r="AD22" t="s">
        <v>892</v>
      </c>
    </row>
    <row r="23" spans="1:34" x14ac:dyDescent="0.2">
      <c r="A23" s="3" t="s">
        <v>1228</v>
      </c>
      <c r="B23" s="3">
        <v>1</v>
      </c>
      <c r="C23" s="3">
        <v>0.3548</v>
      </c>
      <c r="D23" s="3">
        <v>1.5</v>
      </c>
      <c r="E23">
        <f t="shared" si="0"/>
        <v>0.8</v>
      </c>
      <c r="F23" t="s">
        <v>1227</v>
      </c>
      <c r="G23" t="s">
        <v>274</v>
      </c>
      <c r="H23" t="s">
        <v>75</v>
      </c>
      <c r="I23" t="s">
        <v>992</v>
      </c>
      <c r="J23" t="s">
        <v>628</v>
      </c>
      <c r="K23" t="s">
        <v>993</v>
      </c>
      <c r="L23" t="s">
        <v>630</v>
      </c>
      <c r="M23" t="s">
        <v>48</v>
      </c>
      <c r="N23" t="s">
        <v>994</v>
      </c>
      <c r="O23" t="s">
        <v>52</v>
      </c>
      <c r="P23" t="s">
        <v>465</v>
      </c>
      <c r="Q23" t="s">
        <v>103</v>
      </c>
      <c r="V23" t="s">
        <v>274</v>
      </c>
      <c r="W23" t="s">
        <v>75</v>
      </c>
      <c r="X23" t="s">
        <v>992</v>
      </c>
      <c r="Y23" t="s">
        <v>628</v>
      </c>
      <c r="Z23" t="s">
        <v>993</v>
      </c>
      <c r="AA23" t="s">
        <v>630</v>
      </c>
      <c r="AB23" t="s">
        <v>48</v>
      </c>
      <c r="AC23" t="s">
        <v>994</v>
      </c>
      <c r="AD23" t="s">
        <v>52</v>
      </c>
      <c r="AE23" t="s">
        <v>465</v>
      </c>
      <c r="AF23" t="s">
        <v>103</v>
      </c>
    </row>
    <row r="24" spans="1:34" x14ac:dyDescent="0.2">
      <c r="A24" s="3" t="s">
        <v>1228</v>
      </c>
      <c r="B24" s="3">
        <v>1</v>
      </c>
      <c r="C24" s="3">
        <v>0.3548</v>
      </c>
      <c r="D24" s="3">
        <v>1.4</v>
      </c>
      <c r="E24">
        <f t="shared" si="0"/>
        <v>0.7</v>
      </c>
      <c r="F24" t="s">
        <v>1227</v>
      </c>
      <c r="G24" t="s">
        <v>182</v>
      </c>
      <c r="H24" t="s">
        <v>303</v>
      </c>
      <c r="I24" t="s">
        <v>387</v>
      </c>
      <c r="J24" t="s">
        <v>250</v>
      </c>
      <c r="K24" t="s">
        <v>48</v>
      </c>
      <c r="L24" t="s">
        <v>995</v>
      </c>
      <c r="M24" t="s">
        <v>58</v>
      </c>
      <c r="N24" t="s">
        <v>48</v>
      </c>
      <c r="O24" t="s">
        <v>996</v>
      </c>
      <c r="P24" t="s">
        <v>158</v>
      </c>
      <c r="Q24" t="s">
        <v>48</v>
      </c>
      <c r="R24" t="s">
        <v>997</v>
      </c>
      <c r="V24" t="s">
        <v>182</v>
      </c>
      <c r="W24" t="s">
        <v>303</v>
      </c>
      <c r="X24" t="s">
        <v>387</v>
      </c>
      <c r="Y24" t="s">
        <v>250</v>
      </c>
      <c r="Z24" t="s">
        <v>48</v>
      </c>
      <c r="AA24" t="s">
        <v>995</v>
      </c>
      <c r="AB24" t="s">
        <v>58</v>
      </c>
      <c r="AC24" t="s">
        <v>48</v>
      </c>
      <c r="AD24" t="s">
        <v>996</v>
      </c>
      <c r="AE24" t="s">
        <v>158</v>
      </c>
      <c r="AF24" t="s">
        <v>48</v>
      </c>
      <c r="AG24" t="s">
        <v>997</v>
      </c>
    </row>
    <row r="25" spans="1:34" x14ac:dyDescent="0.2">
      <c r="A25" s="3" t="s">
        <v>1228</v>
      </c>
      <c r="B25" s="3">
        <v>1</v>
      </c>
      <c r="C25" s="3">
        <v>0.3548</v>
      </c>
      <c r="D25" s="3">
        <v>1.3</v>
      </c>
      <c r="E25">
        <f t="shared" si="0"/>
        <v>0.60000000000000009</v>
      </c>
      <c r="F25" t="s">
        <v>1227</v>
      </c>
      <c r="G25" t="s">
        <v>72</v>
      </c>
      <c r="H25" t="s">
        <v>916</v>
      </c>
      <c r="I25" t="s">
        <v>662</v>
      </c>
      <c r="J25" t="s">
        <v>224</v>
      </c>
      <c r="K25" t="s">
        <v>85</v>
      </c>
      <c r="L25" t="s">
        <v>215</v>
      </c>
      <c r="M25" t="s">
        <v>896</v>
      </c>
      <c r="N25" t="s">
        <v>48</v>
      </c>
      <c r="O25" t="s">
        <v>998</v>
      </c>
      <c r="P25" t="s">
        <v>158</v>
      </c>
      <c r="Q25" t="s">
        <v>48</v>
      </c>
      <c r="R25" t="s">
        <v>284</v>
      </c>
      <c r="V25" t="s">
        <v>72</v>
      </c>
      <c r="W25" t="s">
        <v>916</v>
      </c>
      <c r="X25" t="s">
        <v>662</v>
      </c>
      <c r="Y25" t="s">
        <v>224</v>
      </c>
      <c r="Z25" t="s">
        <v>85</v>
      </c>
      <c r="AA25" t="s">
        <v>215</v>
      </c>
      <c r="AB25" t="s">
        <v>896</v>
      </c>
      <c r="AC25" t="s">
        <v>48</v>
      </c>
      <c r="AD25" t="s">
        <v>998</v>
      </c>
      <c r="AE25" t="s">
        <v>158</v>
      </c>
      <c r="AF25" t="s">
        <v>48</v>
      </c>
      <c r="AG25" t="s">
        <v>284</v>
      </c>
    </row>
    <row r="26" spans="1:34" x14ac:dyDescent="0.2">
      <c r="A26" s="3" t="s">
        <v>1228</v>
      </c>
      <c r="B26" s="3">
        <v>1</v>
      </c>
      <c r="C26" s="3">
        <v>0.3548</v>
      </c>
      <c r="D26" s="3">
        <v>1.2</v>
      </c>
      <c r="E26">
        <f t="shared" si="0"/>
        <v>0.5</v>
      </c>
      <c r="F26" t="s">
        <v>1227</v>
      </c>
      <c r="G26" t="s">
        <v>943</v>
      </c>
      <c r="H26" t="s">
        <v>626</v>
      </c>
      <c r="I26" t="s">
        <v>474</v>
      </c>
      <c r="J26" t="s">
        <v>101</v>
      </c>
      <c r="K26" t="s">
        <v>193</v>
      </c>
      <c r="L26" t="s">
        <v>332</v>
      </c>
      <c r="M26" t="s">
        <v>999</v>
      </c>
      <c r="N26" t="s">
        <v>41</v>
      </c>
      <c r="O26" t="s">
        <v>48</v>
      </c>
      <c r="P26" t="s">
        <v>671</v>
      </c>
      <c r="Q26" t="s">
        <v>175</v>
      </c>
      <c r="V26" t="s">
        <v>943</v>
      </c>
      <c r="W26" t="s">
        <v>626</v>
      </c>
      <c r="X26" t="s">
        <v>474</v>
      </c>
      <c r="Y26" t="s">
        <v>101</v>
      </c>
      <c r="Z26" t="s">
        <v>193</v>
      </c>
      <c r="AA26" t="s">
        <v>332</v>
      </c>
      <c r="AB26" t="s">
        <v>999</v>
      </c>
      <c r="AC26" t="s">
        <v>41</v>
      </c>
      <c r="AD26" t="s">
        <v>48</v>
      </c>
      <c r="AE26" t="s">
        <v>671</v>
      </c>
      <c r="AF26" t="s">
        <v>175</v>
      </c>
    </row>
    <row r="27" spans="1:34" x14ac:dyDescent="0.2">
      <c r="A27" s="3" t="s">
        <v>1228</v>
      </c>
      <c r="B27" s="3">
        <v>1</v>
      </c>
      <c r="C27" s="3">
        <v>0.3548</v>
      </c>
      <c r="D27" s="3">
        <v>1.1000000000000001</v>
      </c>
      <c r="E27">
        <f t="shared" si="0"/>
        <v>0.40000000000000013</v>
      </c>
      <c r="F27" t="s">
        <v>1227</v>
      </c>
      <c r="G27" t="s">
        <v>72</v>
      </c>
      <c r="H27" t="s">
        <v>931</v>
      </c>
      <c r="I27" t="s">
        <v>387</v>
      </c>
      <c r="J27" t="s">
        <v>250</v>
      </c>
      <c r="K27" t="s">
        <v>465</v>
      </c>
      <c r="L27" t="s">
        <v>979</v>
      </c>
      <c r="M27" t="s">
        <v>917</v>
      </c>
      <c r="N27" t="s">
        <v>48</v>
      </c>
      <c r="O27" t="s">
        <v>1000</v>
      </c>
      <c r="P27" t="s">
        <v>41</v>
      </c>
      <c r="Q27" t="s">
        <v>48</v>
      </c>
      <c r="R27" t="s">
        <v>1001</v>
      </c>
      <c r="V27" t="s">
        <v>72</v>
      </c>
      <c r="W27" t="s">
        <v>931</v>
      </c>
      <c r="X27" t="s">
        <v>387</v>
      </c>
      <c r="Y27" t="s">
        <v>250</v>
      </c>
      <c r="Z27" t="s">
        <v>465</v>
      </c>
      <c r="AA27" t="s">
        <v>979</v>
      </c>
      <c r="AB27" t="s">
        <v>917</v>
      </c>
      <c r="AC27" t="s">
        <v>48</v>
      </c>
      <c r="AD27" t="s">
        <v>1000</v>
      </c>
      <c r="AE27" t="s">
        <v>41</v>
      </c>
      <c r="AF27" t="s">
        <v>48</v>
      </c>
      <c r="AG27" t="s">
        <v>1001</v>
      </c>
    </row>
    <row r="28" spans="1:34" x14ac:dyDescent="0.2">
      <c r="A28" s="3" t="s">
        <v>1228</v>
      </c>
      <c r="B28" s="3">
        <v>1</v>
      </c>
      <c r="C28" s="3">
        <v>0.3548</v>
      </c>
      <c r="D28" s="3">
        <v>1</v>
      </c>
      <c r="E28">
        <f t="shared" si="0"/>
        <v>0.30000000000000004</v>
      </c>
      <c r="F28" t="s">
        <v>1227</v>
      </c>
      <c r="G28" t="s">
        <v>297</v>
      </c>
      <c r="H28" t="s">
        <v>247</v>
      </c>
      <c r="I28" t="s">
        <v>83</v>
      </c>
      <c r="J28" t="s">
        <v>52</v>
      </c>
      <c r="K28" t="s">
        <v>1002</v>
      </c>
      <c r="L28" t="s">
        <v>186</v>
      </c>
      <c r="M28" t="s">
        <v>1003</v>
      </c>
      <c r="N28" t="s">
        <v>115</v>
      </c>
      <c r="O28" t="s">
        <v>797</v>
      </c>
      <c r="P28" t="s">
        <v>550</v>
      </c>
      <c r="V28" t="s">
        <v>297</v>
      </c>
      <c r="W28" t="s">
        <v>247</v>
      </c>
      <c r="X28" t="s">
        <v>83</v>
      </c>
      <c r="Y28" t="s">
        <v>52</v>
      </c>
      <c r="Z28" t="s">
        <v>1002</v>
      </c>
      <c r="AA28" t="s">
        <v>186</v>
      </c>
      <c r="AB28" t="s">
        <v>1003</v>
      </c>
      <c r="AC28" t="s">
        <v>115</v>
      </c>
      <c r="AD28" t="s">
        <v>797</v>
      </c>
      <c r="AE28" t="s">
        <v>550</v>
      </c>
    </row>
    <row r="29" spans="1:34" x14ac:dyDescent="0.2">
      <c r="A29" s="3" t="s">
        <v>1228</v>
      </c>
      <c r="B29" s="3">
        <v>1</v>
      </c>
      <c r="C29" s="3">
        <v>0.3548</v>
      </c>
      <c r="D29" s="3">
        <v>0.9</v>
      </c>
      <c r="E29">
        <f t="shared" si="0"/>
        <v>0.20000000000000007</v>
      </c>
      <c r="F29" t="s">
        <v>1227</v>
      </c>
      <c r="G29" t="s">
        <v>72</v>
      </c>
      <c r="H29" t="s">
        <v>899</v>
      </c>
      <c r="I29" t="s">
        <v>387</v>
      </c>
      <c r="J29" t="s">
        <v>250</v>
      </c>
      <c r="K29" t="s">
        <v>186</v>
      </c>
      <c r="L29" t="s">
        <v>1005</v>
      </c>
      <c r="M29" t="s">
        <v>310</v>
      </c>
      <c r="N29" t="s">
        <v>48</v>
      </c>
      <c r="O29" t="s">
        <v>1006</v>
      </c>
      <c r="P29" t="s">
        <v>282</v>
      </c>
      <c r="Q29" t="s">
        <v>48</v>
      </c>
      <c r="R29" t="s">
        <v>974</v>
      </c>
      <c r="V29" t="s">
        <v>72</v>
      </c>
      <c r="W29" t="s">
        <v>899</v>
      </c>
      <c r="X29" t="s">
        <v>387</v>
      </c>
      <c r="Y29" t="s">
        <v>250</v>
      </c>
      <c r="Z29" t="s">
        <v>186</v>
      </c>
      <c r="AA29" t="s">
        <v>1005</v>
      </c>
      <c r="AB29" t="s">
        <v>310</v>
      </c>
      <c r="AC29" t="s">
        <v>48</v>
      </c>
      <c r="AD29" t="s">
        <v>1006</v>
      </c>
      <c r="AE29" t="s">
        <v>282</v>
      </c>
      <c r="AF29" t="s">
        <v>48</v>
      </c>
      <c r="AG29" t="s">
        <v>974</v>
      </c>
    </row>
    <row r="30" spans="1:34" x14ac:dyDescent="0.2">
      <c r="A30" s="3" t="s">
        <v>1228</v>
      </c>
      <c r="B30" s="3">
        <v>1</v>
      </c>
      <c r="C30" s="3">
        <v>0.3548</v>
      </c>
      <c r="D30" s="3">
        <v>0.8</v>
      </c>
      <c r="E30">
        <f t="shared" si="0"/>
        <v>0.10000000000000009</v>
      </c>
      <c r="F30" t="s">
        <v>1227</v>
      </c>
      <c r="G30" t="s">
        <v>61</v>
      </c>
      <c r="H30" t="s">
        <v>114</v>
      </c>
      <c r="I30" t="s">
        <v>121</v>
      </c>
      <c r="J30" t="s">
        <v>893</v>
      </c>
      <c r="K30" t="s">
        <v>733</v>
      </c>
      <c r="L30" t="s">
        <v>143</v>
      </c>
      <c r="M30" t="s">
        <v>315</v>
      </c>
      <c r="N30" t="s">
        <v>1007</v>
      </c>
      <c r="O30" t="s">
        <v>52</v>
      </c>
      <c r="P30" t="s">
        <v>48</v>
      </c>
      <c r="Q30" t="s">
        <v>1008</v>
      </c>
      <c r="V30" t="s">
        <v>61</v>
      </c>
      <c r="W30" t="s">
        <v>114</v>
      </c>
      <c r="X30" t="s">
        <v>121</v>
      </c>
      <c r="Y30" t="s">
        <v>893</v>
      </c>
      <c r="Z30" t="s">
        <v>733</v>
      </c>
      <c r="AA30" t="s">
        <v>143</v>
      </c>
      <c r="AB30" t="s">
        <v>315</v>
      </c>
      <c r="AC30" t="s">
        <v>1007</v>
      </c>
      <c r="AD30" t="s">
        <v>52</v>
      </c>
      <c r="AE30" t="s">
        <v>48</v>
      </c>
      <c r="AF30" t="s">
        <v>1008</v>
      </c>
    </row>
    <row r="31" spans="1:34" x14ac:dyDescent="0.2">
      <c r="A31" s="3" t="s">
        <v>1228</v>
      </c>
      <c r="B31" s="3">
        <v>1</v>
      </c>
      <c r="C31" s="3">
        <v>0.3548</v>
      </c>
      <c r="D31" s="3">
        <v>0.7</v>
      </c>
      <c r="E31">
        <f t="shared" si="0"/>
        <v>0</v>
      </c>
      <c r="F31" t="s">
        <v>1227</v>
      </c>
      <c r="G31" t="s">
        <v>318</v>
      </c>
      <c r="H31" t="s">
        <v>363</v>
      </c>
      <c r="I31" t="s">
        <v>387</v>
      </c>
      <c r="J31" t="s">
        <v>224</v>
      </c>
      <c r="K31" t="s">
        <v>250</v>
      </c>
      <c r="L31" t="s">
        <v>48</v>
      </c>
      <c r="M31" t="s">
        <v>981</v>
      </c>
      <c r="N31" t="s">
        <v>340</v>
      </c>
      <c r="O31" t="s">
        <v>48</v>
      </c>
      <c r="P31" t="s">
        <v>971</v>
      </c>
      <c r="Q31" t="s">
        <v>158</v>
      </c>
      <c r="R31" t="s">
        <v>48</v>
      </c>
      <c r="S31" t="s">
        <v>1009</v>
      </c>
      <c r="V31" t="s">
        <v>318</v>
      </c>
      <c r="W31" t="s">
        <v>363</v>
      </c>
      <c r="X31" t="s">
        <v>387</v>
      </c>
      <c r="Y31" t="s">
        <v>224</v>
      </c>
      <c r="Z31" t="s">
        <v>250</v>
      </c>
      <c r="AA31" t="s">
        <v>48</v>
      </c>
      <c r="AB31" t="s">
        <v>981</v>
      </c>
      <c r="AC31" t="s">
        <v>340</v>
      </c>
      <c r="AD31" t="s">
        <v>48</v>
      </c>
      <c r="AE31" t="s">
        <v>971</v>
      </c>
      <c r="AF31" t="s">
        <v>158</v>
      </c>
      <c r="AG31" t="s">
        <v>48</v>
      </c>
      <c r="AH31" t="s">
        <v>1009</v>
      </c>
    </row>
    <row r="32" spans="1:34" x14ac:dyDescent="0.2">
      <c r="A32" s="3" t="s">
        <v>1228</v>
      </c>
      <c r="B32" s="3">
        <v>1</v>
      </c>
      <c r="C32" s="3">
        <v>0.3548</v>
      </c>
      <c r="D32" s="3">
        <v>0.6</v>
      </c>
      <c r="E32">
        <f t="shared" si="0"/>
        <v>-9.9999999999999978E-2</v>
      </c>
      <c r="F32" t="s">
        <v>1227</v>
      </c>
      <c r="G32" t="s">
        <v>905</v>
      </c>
      <c r="H32" t="s">
        <v>924</v>
      </c>
      <c r="I32" t="s">
        <v>1010</v>
      </c>
      <c r="J32" t="s">
        <v>1</v>
      </c>
      <c r="K32" t="s">
        <v>969</v>
      </c>
      <c r="L32" t="s">
        <v>121</v>
      </c>
      <c r="M32" t="s">
        <v>191</v>
      </c>
      <c r="N32" t="s">
        <v>516</v>
      </c>
      <c r="O32" t="s">
        <v>57</v>
      </c>
      <c r="P32" t="s">
        <v>1</v>
      </c>
      <c r="Q32" t="s">
        <v>120</v>
      </c>
      <c r="R32" t="s">
        <v>121</v>
      </c>
      <c r="S32" t="s">
        <v>343</v>
      </c>
      <c r="V32" t="s">
        <v>905</v>
      </c>
      <c r="W32" t="s">
        <v>924</v>
      </c>
      <c r="X32" t="s">
        <v>1010</v>
      </c>
      <c r="Y32" t="s">
        <v>1</v>
      </c>
      <c r="Z32" t="s">
        <v>969</v>
      </c>
      <c r="AA32" t="s">
        <v>121</v>
      </c>
      <c r="AB32" t="s">
        <v>191</v>
      </c>
      <c r="AC32" t="s">
        <v>516</v>
      </c>
      <c r="AD32" t="s">
        <v>57</v>
      </c>
      <c r="AE32" t="s">
        <v>1</v>
      </c>
      <c r="AF32" t="s">
        <v>120</v>
      </c>
      <c r="AG32" t="s">
        <v>121</v>
      </c>
      <c r="AH32" t="s">
        <v>343</v>
      </c>
    </row>
    <row r="33" spans="1:35" x14ac:dyDescent="0.2">
      <c r="A33" s="3" t="s">
        <v>1228</v>
      </c>
      <c r="B33" s="3">
        <v>1</v>
      </c>
      <c r="C33" s="3">
        <v>0.3548</v>
      </c>
      <c r="D33" s="3">
        <v>0.5</v>
      </c>
      <c r="E33">
        <f t="shared" si="0"/>
        <v>-0.19999999999999996</v>
      </c>
      <c r="F33" t="s">
        <v>1227</v>
      </c>
      <c r="G33" t="s">
        <v>72</v>
      </c>
      <c r="H33" t="s">
        <v>779</v>
      </c>
      <c r="I33" t="s">
        <v>387</v>
      </c>
      <c r="J33" t="s">
        <v>250</v>
      </c>
      <c r="K33" t="s">
        <v>680</v>
      </c>
      <c r="L33" t="s">
        <v>1011</v>
      </c>
      <c r="M33" t="s">
        <v>298</v>
      </c>
      <c r="N33" t="s">
        <v>48</v>
      </c>
      <c r="O33" t="s">
        <v>1012</v>
      </c>
      <c r="P33" t="s">
        <v>158</v>
      </c>
      <c r="Q33" t="s">
        <v>48</v>
      </c>
      <c r="R33" t="s">
        <v>518</v>
      </c>
      <c r="V33" t="s">
        <v>72</v>
      </c>
      <c r="W33" t="s">
        <v>779</v>
      </c>
      <c r="X33" t="s">
        <v>387</v>
      </c>
      <c r="Y33" t="s">
        <v>250</v>
      </c>
      <c r="Z33" t="s">
        <v>680</v>
      </c>
      <c r="AA33" t="s">
        <v>1011</v>
      </c>
      <c r="AB33" t="s">
        <v>298</v>
      </c>
      <c r="AC33" t="s">
        <v>48</v>
      </c>
      <c r="AD33" t="s">
        <v>1012</v>
      </c>
      <c r="AE33" t="s">
        <v>158</v>
      </c>
      <c r="AF33" t="s">
        <v>48</v>
      </c>
      <c r="AG33" t="s">
        <v>518</v>
      </c>
    </row>
    <row r="34" spans="1:35" x14ac:dyDescent="0.2">
      <c r="A34" s="3" t="s">
        <v>1228</v>
      </c>
      <c r="B34" s="3">
        <v>1</v>
      </c>
      <c r="C34" s="3">
        <v>0.3548</v>
      </c>
      <c r="D34" s="3">
        <v>0.4</v>
      </c>
      <c r="E34">
        <f t="shared" si="0"/>
        <v>-0.29999999999999993</v>
      </c>
      <c r="F34" t="s">
        <v>1227</v>
      </c>
      <c r="G34" t="s">
        <v>841</v>
      </c>
      <c r="H34" t="s">
        <v>940</v>
      </c>
      <c r="I34" t="s">
        <v>460</v>
      </c>
      <c r="J34" t="s">
        <v>67</v>
      </c>
      <c r="K34" t="s">
        <v>48</v>
      </c>
      <c r="L34" t="s">
        <v>890</v>
      </c>
      <c r="M34" t="s">
        <v>586</v>
      </c>
      <c r="N34" t="s">
        <v>48</v>
      </c>
      <c r="O34" t="s">
        <v>1013</v>
      </c>
      <c r="P34" t="s">
        <v>672</v>
      </c>
      <c r="Q34" t="s">
        <v>48</v>
      </c>
      <c r="R34" t="s">
        <v>1014</v>
      </c>
      <c r="V34" t="s">
        <v>841</v>
      </c>
      <c r="W34" t="s">
        <v>940</v>
      </c>
      <c r="X34" t="s">
        <v>460</v>
      </c>
      <c r="Y34" t="s">
        <v>67</v>
      </c>
      <c r="Z34" t="s">
        <v>48</v>
      </c>
      <c r="AA34" t="s">
        <v>890</v>
      </c>
      <c r="AB34" t="s">
        <v>586</v>
      </c>
      <c r="AC34" t="s">
        <v>48</v>
      </c>
      <c r="AD34" t="s">
        <v>1013</v>
      </c>
      <c r="AE34" t="s">
        <v>672</v>
      </c>
      <c r="AF34" t="s">
        <v>48</v>
      </c>
      <c r="AG34" t="s">
        <v>1014</v>
      </c>
    </row>
    <row r="35" spans="1:35" x14ac:dyDescent="0.2">
      <c r="A35" s="3" t="s">
        <v>1228</v>
      </c>
      <c r="B35" s="3">
        <v>1</v>
      </c>
      <c r="C35" s="3">
        <v>0.3548</v>
      </c>
      <c r="D35" s="3">
        <v>0.3</v>
      </c>
      <c r="E35">
        <f t="shared" si="0"/>
        <v>-0.39999999999999997</v>
      </c>
      <c r="F35" t="s">
        <v>1227</v>
      </c>
      <c r="G35" t="s">
        <v>318</v>
      </c>
      <c r="H35" t="s">
        <v>666</v>
      </c>
      <c r="I35" t="s">
        <v>662</v>
      </c>
      <c r="J35" t="s">
        <v>101</v>
      </c>
      <c r="K35" t="s">
        <v>1</v>
      </c>
      <c r="L35" t="s">
        <v>519</v>
      </c>
      <c r="M35" t="s">
        <v>711</v>
      </c>
      <c r="N35" t="s">
        <v>177</v>
      </c>
      <c r="O35" t="s">
        <v>79</v>
      </c>
      <c r="P35" t="s">
        <v>612</v>
      </c>
      <c r="Q35" t="s">
        <v>712</v>
      </c>
      <c r="V35" t="s">
        <v>318</v>
      </c>
      <c r="W35" t="s">
        <v>666</v>
      </c>
      <c r="X35" t="s">
        <v>662</v>
      </c>
      <c r="Y35" t="s">
        <v>101</v>
      </c>
      <c r="Z35" t="s">
        <v>1</v>
      </c>
      <c r="AA35" t="s">
        <v>519</v>
      </c>
      <c r="AB35" t="s">
        <v>711</v>
      </c>
      <c r="AC35" t="s">
        <v>177</v>
      </c>
      <c r="AD35" t="s">
        <v>79</v>
      </c>
      <c r="AE35" t="s">
        <v>612</v>
      </c>
      <c r="AF35" t="s">
        <v>712</v>
      </c>
    </row>
    <row r="36" spans="1:35" x14ac:dyDescent="0.2">
      <c r="A36" s="3" t="s">
        <v>1228</v>
      </c>
      <c r="B36" s="3">
        <v>1</v>
      </c>
      <c r="C36" s="3">
        <v>0.3548</v>
      </c>
      <c r="D36" s="3">
        <v>0.2</v>
      </c>
      <c r="E36">
        <f t="shared" si="0"/>
        <v>-0.49999999999999994</v>
      </c>
      <c r="F36" t="s">
        <v>1227</v>
      </c>
      <c r="G36" t="s">
        <v>841</v>
      </c>
      <c r="H36" t="s">
        <v>1015</v>
      </c>
      <c r="I36" t="s">
        <v>460</v>
      </c>
      <c r="J36" t="s">
        <v>67</v>
      </c>
      <c r="K36" t="s">
        <v>68</v>
      </c>
      <c r="L36" t="s">
        <v>504</v>
      </c>
      <c r="M36" t="s">
        <v>52</v>
      </c>
      <c r="N36" t="s">
        <v>1016</v>
      </c>
      <c r="O36" t="s">
        <v>147</v>
      </c>
      <c r="P36" t="s">
        <v>85</v>
      </c>
      <c r="Q36" t="s">
        <v>346</v>
      </c>
      <c r="R36" t="s">
        <v>442</v>
      </c>
      <c r="S36" t="s">
        <v>306</v>
      </c>
      <c r="V36" t="s">
        <v>841</v>
      </c>
      <c r="W36" t="s">
        <v>1015</v>
      </c>
      <c r="X36" t="s">
        <v>460</v>
      </c>
      <c r="Y36" t="s">
        <v>67</v>
      </c>
      <c r="Z36" t="s">
        <v>68</v>
      </c>
      <c r="AA36" t="s">
        <v>504</v>
      </c>
      <c r="AB36" t="s">
        <v>52</v>
      </c>
      <c r="AC36" t="s">
        <v>1016</v>
      </c>
      <c r="AD36" t="s">
        <v>147</v>
      </c>
      <c r="AE36" t="s">
        <v>85</v>
      </c>
      <c r="AF36" t="s">
        <v>346</v>
      </c>
      <c r="AG36" t="s">
        <v>442</v>
      </c>
      <c r="AH36" t="s">
        <v>306</v>
      </c>
    </row>
    <row r="37" spans="1:35" x14ac:dyDescent="0.2">
      <c r="A37" s="3" t="s">
        <v>1228</v>
      </c>
      <c r="B37" s="3">
        <v>1</v>
      </c>
      <c r="C37" s="3">
        <v>0.3548</v>
      </c>
      <c r="D37" s="3">
        <v>0.1</v>
      </c>
      <c r="E37">
        <f t="shared" si="0"/>
        <v>-0.6</v>
      </c>
      <c r="F37" t="s">
        <v>1227</v>
      </c>
      <c r="G37" t="s">
        <v>182</v>
      </c>
      <c r="H37" t="s">
        <v>1017</v>
      </c>
      <c r="I37" t="s">
        <v>662</v>
      </c>
      <c r="J37" t="s">
        <v>109</v>
      </c>
      <c r="K37" t="s">
        <v>48</v>
      </c>
      <c r="L37" t="s">
        <v>1018</v>
      </c>
      <c r="M37" t="s">
        <v>58</v>
      </c>
      <c r="N37" t="s">
        <v>48</v>
      </c>
      <c r="O37" t="s">
        <v>1019</v>
      </c>
      <c r="P37" t="s">
        <v>536</v>
      </c>
      <c r="Q37" t="s">
        <v>48</v>
      </c>
      <c r="R37" t="s">
        <v>1020</v>
      </c>
      <c r="V37" t="s">
        <v>182</v>
      </c>
      <c r="W37" t="s">
        <v>1017</v>
      </c>
      <c r="X37" t="s">
        <v>662</v>
      </c>
      <c r="Y37" t="s">
        <v>109</v>
      </c>
      <c r="Z37" t="s">
        <v>48</v>
      </c>
      <c r="AA37" t="s">
        <v>1018</v>
      </c>
      <c r="AB37" t="s">
        <v>58</v>
      </c>
      <c r="AC37" t="s">
        <v>48</v>
      </c>
      <c r="AD37" t="s">
        <v>1019</v>
      </c>
      <c r="AE37" t="s">
        <v>536</v>
      </c>
      <c r="AF37" t="s">
        <v>48</v>
      </c>
      <c r="AG37" t="s">
        <v>1020</v>
      </c>
    </row>
    <row r="38" spans="1:35" x14ac:dyDescent="0.2">
      <c r="A38" s="3" t="s">
        <v>1228</v>
      </c>
      <c r="B38" s="3">
        <v>1</v>
      </c>
      <c r="C38" s="3">
        <v>0.3548</v>
      </c>
      <c r="D38" s="3">
        <v>0</v>
      </c>
      <c r="E38">
        <f t="shared" si="0"/>
        <v>-0.7</v>
      </c>
      <c r="F38" t="s">
        <v>1227</v>
      </c>
      <c r="G38" t="s">
        <v>72</v>
      </c>
      <c r="H38" t="s">
        <v>938</v>
      </c>
      <c r="I38" t="s">
        <v>460</v>
      </c>
      <c r="J38" t="s">
        <v>67</v>
      </c>
      <c r="K38" t="s">
        <v>68</v>
      </c>
      <c r="L38" t="s">
        <v>137</v>
      </c>
      <c r="M38" t="s">
        <v>1021</v>
      </c>
      <c r="N38" t="s">
        <v>48</v>
      </c>
      <c r="O38" t="s">
        <v>1022</v>
      </c>
      <c r="P38" t="s">
        <v>106</v>
      </c>
      <c r="Q38" t="s">
        <v>42</v>
      </c>
      <c r="R38" t="s">
        <v>750</v>
      </c>
      <c r="V38" t="s">
        <v>72</v>
      </c>
      <c r="W38" t="s">
        <v>938</v>
      </c>
      <c r="X38" t="s">
        <v>460</v>
      </c>
      <c r="Y38" t="s">
        <v>67</v>
      </c>
      <c r="Z38" t="s">
        <v>68</v>
      </c>
      <c r="AA38" t="s">
        <v>137</v>
      </c>
      <c r="AB38" t="s">
        <v>1021</v>
      </c>
      <c r="AC38" t="s">
        <v>48</v>
      </c>
      <c r="AD38" t="s">
        <v>1022</v>
      </c>
      <c r="AE38" t="s">
        <v>106</v>
      </c>
      <c r="AF38" t="s">
        <v>42</v>
      </c>
      <c r="AG38" t="s">
        <v>750</v>
      </c>
    </row>
    <row r="39" spans="1:35" x14ac:dyDescent="0.2">
      <c r="A39" s="3" t="s">
        <v>1228</v>
      </c>
      <c r="B39" s="3">
        <v>1</v>
      </c>
      <c r="C39" s="3">
        <v>0.3548</v>
      </c>
      <c r="D39" s="3">
        <v>-0.1</v>
      </c>
      <c r="E39">
        <f t="shared" si="0"/>
        <v>-0.79999999999999993</v>
      </c>
      <c r="F39" t="s">
        <v>1227</v>
      </c>
      <c r="G39" t="s">
        <v>274</v>
      </c>
      <c r="H39" t="s">
        <v>75</v>
      </c>
      <c r="I39" t="s">
        <v>885</v>
      </c>
      <c r="J39" t="s">
        <v>886</v>
      </c>
      <c r="K39" t="s">
        <v>629</v>
      </c>
      <c r="L39" t="s">
        <v>630</v>
      </c>
      <c r="M39" t="s">
        <v>48</v>
      </c>
      <c r="N39" t="s">
        <v>770</v>
      </c>
      <c r="O39" t="s">
        <v>52</v>
      </c>
      <c r="P39" t="s">
        <v>680</v>
      </c>
      <c r="Q39" t="s">
        <v>148</v>
      </c>
      <c r="R39" t="s">
        <v>256</v>
      </c>
      <c r="V39" t="s">
        <v>274</v>
      </c>
      <c r="W39" t="s">
        <v>75</v>
      </c>
      <c r="X39" t="s">
        <v>885</v>
      </c>
      <c r="Y39" t="s">
        <v>886</v>
      </c>
      <c r="Z39" t="s">
        <v>629</v>
      </c>
      <c r="AA39" t="s">
        <v>630</v>
      </c>
      <c r="AB39" t="s">
        <v>48</v>
      </c>
      <c r="AC39" t="s">
        <v>770</v>
      </c>
      <c r="AD39" t="s">
        <v>52</v>
      </c>
      <c r="AE39" t="s">
        <v>680</v>
      </c>
      <c r="AF39" t="s">
        <v>148</v>
      </c>
      <c r="AG39" t="s">
        <v>256</v>
      </c>
    </row>
    <row r="40" spans="1:35" x14ac:dyDescent="0.2">
      <c r="A40" s="3" t="s">
        <v>1228</v>
      </c>
      <c r="B40" s="3">
        <v>1</v>
      </c>
      <c r="C40" s="3">
        <v>0.3548</v>
      </c>
      <c r="D40" s="3">
        <v>-0.2</v>
      </c>
      <c r="E40">
        <f t="shared" si="0"/>
        <v>-0.89999999999999991</v>
      </c>
      <c r="F40" t="s">
        <v>1227</v>
      </c>
      <c r="G40" t="s">
        <v>72</v>
      </c>
      <c r="H40" t="s">
        <v>1023</v>
      </c>
      <c r="I40" t="s">
        <v>662</v>
      </c>
      <c r="J40" t="s">
        <v>109</v>
      </c>
      <c r="K40" t="s">
        <v>52</v>
      </c>
      <c r="L40" t="s">
        <v>967</v>
      </c>
      <c r="M40" t="s">
        <v>521</v>
      </c>
      <c r="N40" t="s">
        <v>1024</v>
      </c>
      <c r="O40" t="s">
        <v>884</v>
      </c>
      <c r="P40" t="s">
        <v>177</v>
      </c>
      <c r="Q40" t="s">
        <v>1025</v>
      </c>
      <c r="V40" t="s">
        <v>72</v>
      </c>
      <c r="W40" t="s">
        <v>1023</v>
      </c>
      <c r="X40" t="s">
        <v>662</v>
      </c>
      <c r="Y40" t="s">
        <v>109</v>
      </c>
      <c r="Z40" t="s">
        <v>52</v>
      </c>
      <c r="AA40" t="s">
        <v>967</v>
      </c>
    </row>
    <row r="41" spans="1:35" x14ac:dyDescent="0.2">
      <c r="A41" s="3" t="s">
        <v>1228</v>
      </c>
      <c r="B41" s="3">
        <v>1</v>
      </c>
      <c r="C41" s="3">
        <v>0.3548</v>
      </c>
      <c r="D41" s="3">
        <v>-0.3</v>
      </c>
      <c r="E41">
        <f t="shared" si="0"/>
        <v>-1</v>
      </c>
      <c r="F41" t="s">
        <v>1227</v>
      </c>
      <c r="G41" t="s">
        <v>318</v>
      </c>
      <c r="H41" t="s">
        <v>910</v>
      </c>
      <c r="I41" t="s">
        <v>460</v>
      </c>
      <c r="J41" t="s">
        <v>67</v>
      </c>
      <c r="K41" t="s">
        <v>101</v>
      </c>
      <c r="L41" t="s">
        <v>193</v>
      </c>
      <c r="M41" t="s">
        <v>315</v>
      </c>
      <c r="N41" t="s">
        <v>982</v>
      </c>
      <c r="O41" t="s">
        <v>52</v>
      </c>
      <c r="P41" t="s">
        <v>48</v>
      </c>
      <c r="Q41" t="s">
        <v>1026</v>
      </c>
      <c r="R41" t="s">
        <v>657</v>
      </c>
      <c r="S41" t="s">
        <v>921</v>
      </c>
    </row>
    <row r="42" spans="1:35" x14ac:dyDescent="0.2">
      <c r="A42" t="s">
        <v>1229</v>
      </c>
      <c r="B42">
        <v>0.25</v>
      </c>
      <c r="C42">
        <v>1</v>
      </c>
      <c r="D42">
        <v>1.6</v>
      </c>
      <c r="E42">
        <f t="shared" si="0"/>
        <v>0.90000000000000013</v>
      </c>
      <c r="F42" t="s">
        <v>1227</v>
      </c>
      <c r="G42" t="s">
        <v>72</v>
      </c>
      <c r="H42" t="s">
        <v>1148</v>
      </c>
      <c r="I42" t="s">
        <v>460</v>
      </c>
      <c r="J42" t="s">
        <v>465</v>
      </c>
      <c r="K42" t="s">
        <v>510</v>
      </c>
      <c r="L42" t="s">
        <v>58</v>
      </c>
      <c r="M42" t="s">
        <v>48</v>
      </c>
      <c r="N42" t="s">
        <v>728</v>
      </c>
      <c r="O42" t="s">
        <v>260</v>
      </c>
      <c r="P42" t="s">
        <v>48</v>
      </c>
      <c r="Q42" t="s">
        <v>952</v>
      </c>
      <c r="V42" t="s">
        <v>72</v>
      </c>
      <c r="W42" t="s">
        <v>1148</v>
      </c>
      <c r="X42" t="s">
        <v>460</v>
      </c>
      <c r="Y42" t="s">
        <v>465</v>
      </c>
      <c r="Z42" t="s">
        <v>510</v>
      </c>
      <c r="AA42" t="s">
        <v>58</v>
      </c>
      <c r="AB42" t="s">
        <v>48</v>
      </c>
      <c r="AC42" t="s">
        <v>728</v>
      </c>
      <c r="AD42" t="s">
        <v>260</v>
      </c>
      <c r="AE42" t="s">
        <v>48</v>
      </c>
      <c r="AF42" t="s">
        <v>952</v>
      </c>
    </row>
    <row r="43" spans="1:35" x14ac:dyDescent="0.2">
      <c r="A43" t="s">
        <v>1229</v>
      </c>
      <c r="B43">
        <v>0.25</v>
      </c>
      <c r="C43">
        <v>1</v>
      </c>
      <c r="D43">
        <v>1.5</v>
      </c>
      <c r="E43">
        <f t="shared" si="0"/>
        <v>0.8</v>
      </c>
      <c r="F43" t="s">
        <v>1227</v>
      </c>
      <c r="G43" t="s">
        <v>72</v>
      </c>
      <c r="H43" t="s">
        <v>40</v>
      </c>
      <c r="I43" t="s">
        <v>387</v>
      </c>
      <c r="J43" t="s">
        <v>250</v>
      </c>
      <c r="K43" t="s">
        <v>465</v>
      </c>
      <c r="L43" t="s">
        <v>918</v>
      </c>
      <c r="M43" t="s">
        <v>298</v>
      </c>
      <c r="N43" t="s">
        <v>48</v>
      </c>
      <c r="O43" t="s">
        <v>998</v>
      </c>
      <c r="P43" t="s">
        <v>672</v>
      </c>
      <c r="Q43" t="s">
        <v>48</v>
      </c>
      <c r="R43" t="s">
        <v>765</v>
      </c>
      <c r="V43" t="s">
        <v>72</v>
      </c>
      <c r="W43" t="s">
        <v>40</v>
      </c>
      <c r="X43" t="s">
        <v>387</v>
      </c>
      <c r="Y43" t="s">
        <v>250</v>
      </c>
      <c r="Z43" t="s">
        <v>465</v>
      </c>
      <c r="AA43" t="s">
        <v>918</v>
      </c>
      <c r="AB43" t="s">
        <v>298</v>
      </c>
      <c r="AC43" t="s">
        <v>48</v>
      </c>
      <c r="AD43" t="s">
        <v>998</v>
      </c>
      <c r="AE43" t="s">
        <v>672</v>
      </c>
      <c r="AF43" t="s">
        <v>48</v>
      </c>
      <c r="AG43" t="s">
        <v>765</v>
      </c>
    </row>
    <row r="44" spans="1:35" x14ac:dyDescent="0.2">
      <c r="A44" t="s">
        <v>1229</v>
      </c>
      <c r="B44">
        <v>0.25</v>
      </c>
      <c r="C44">
        <v>1</v>
      </c>
      <c r="D44">
        <v>1.4</v>
      </c>
      <c r="E44">
        <f t="shared" si="0"/>
        <v>0.7</v>
      </c>
      <c r="F44" t="s">
        <v>1227</v>
      </c>
      <c r="G44" t="s">
        <v>72</v>
      </c>
      <c r="H44" t="s">
        <v>910</v>
      </c>
      <c r="I44" t="s">
        <v>460</v>
      </c>
      <c r="J44" t="s">
        <v>67</v>
      </c>
      <c r="K44" t="s">
        <v>350</v>
      </c>
      <c r="L44" t="s">
        <v>121</v>
      </c>
      <c r="M44" t="s">
        <v>101</v>
      </c>
      <c r="N44" t="s">
        <v>504</v>
      </c>
      <c r="O44" t="s">
        <v>52</v>
      </c>
      <c r="P44" t="s">
        <v>268</v>
      </c>
      <c r="Q44" t="s">
        <v>52</v>
      </c>
      <c r="R44" t="s">
        <v>48</v>
      </c>
      <c r="S44" t="s">
        <v>920</v>
      </c>
      <c r="T44" t="s">
        <v>921</v>
      </c>
      <c r="V44" t="s">
        <v>72</v>
      </c>
      <c r="W44" t="s">
        <v>910</v>
      </c>
      <c r="X44" t="s">
        <v>460</v>
      </c>
      <c r="Y44" t="s">
        <v>67</v>
      </c>
      <c r="Z44" t="s">
        <v>350</v>
      </c>
      <c r="AA44" t="s">
        <v>121</v>
      </c>
      <c r="AB44" t="s">
        <v>101</v>
      </c>
      <c r="AC44" t="s">
        <v>504</v>
      </c>
      <c r="AD44" t="s">
        <v>52</v>
      </c>
      <c r="AE44" t="s">
        <v>268</v>
      </c>
      <c r="AF44" t="s">
        <v>52</v>
      </c>
      <c r="AG44" t="s">
        <v>48</v>
      </c>
      <c r="AH44" t="s">
        <v>920</v>
      </c>
      <c r="AI44" t="s">
        <v>921</v>
      </c>
    </row>
    <row r="45" spans="1:35" x14ac:dyDescent="0.2">
      <c r="A45" t="s">
        <v>1229</v>
      </c>
      <c r="B45">
        <v>0.25</v>
      </c>
      <c r="C45">
        <v>1</v>
      </c>
      <c r="D45">
        <v>1.3</v>
      </c>
      <c r="E45">
        <f t="shared" si="0"/>
        <v>0.60000000000000009</v>
      </c>
      <c r="F45" t="s">
        <v>1227</v>
      </c>
      <c r="G45" t="s">
        <v>72</v>
      </c>
      <c r="H45" t="s">
        <v>1034</v>
      </c>
      <c r="I45" t="s">
        <v>976</v>
      </c>
      <c r="J45" t="s">
        <v>465</v>
      </c>
      <c r="K45" t="s">
        <v>1065</v>
      </c>
      <c r="L45" t="s">
        <v>298</v>
      </c>
      <c r="M45" t="s">
        <v>48</v>
      </c>
      <c r="N45" t="s">
        <v>1001</v>
      </c>
      <c r="O45" t="s">
        <v>898</v>
      </c>
      <c r="V45" t="s">
        <v>72</v>
      </c>
      <c r="W45" t="s">
        <v>1034</v>
      </c>
      <c r="X45" t="s">
        <v>976</v>
      </c>
      <c r="Y45" t="s">
        <v>465</v>
      </c>
      <c r="Z45" t="s">
        <v>1065</v>
      </c>
      <c r="AA45" t="s">
        <v>298</v>
      </c>
      <c r="AB45" t="s">
        <v>48</v>
      </c>
      <c r="AC45" t="s">
        <v>1001</v>
      </c>
      <c r="AD45" t="s">
        <v>898</v>
      </c>
    </row>
    <row r="46" spans="1:35" x14ac:dyDescent="0.2">
      <c r="A46" t="s">
        <v>1229</v>
      </c>
      <c r="B46">
        <v>0.25</v>
      </c>
      <c r="C46">
        <v>1</v>
      </c>
      <c r="D46">
        <v>1.2</v>
      </c>
      <c r="E46">
        <f t="shared" si="0"/>
        <v>0.5</v>
      </c>
      <c r="F46" t="s">
        <v>1227</v>
      </c>
      <c r="G46" t="s">
        <v>274</v>
      </c>
      <c r="H46" t="s">
        <v>75</v>
      </c>
      <c r="I46" t="s">
        <v>992</v>
      </c>
      <c r="J46" t="s">
        <v>628</v>
      </c>
      <c r="K46" t="s">
        <v>629</v>
      </c>
      <c r="L46" t="s">
        <v>630</v>
      </c>
      <c r="M46" t="s">
        <v>48</v>
      </c>
      <c r="N46" t="s">
        <v>53</v>
      </c>
      <c r="O46" t="s">
        <v>52</v>
      </c>
      <c r="P46" t="s">
        <v>680</v>
      </c>
      <c r="Q46" t="s">
        <v>148</v>
      </c>
      <c r="R46" t="s">
        <v>256</v>
      </c>
      <c r="V46" t="s">
        <v>274</v>
      </c>
      <c r="W46" t="s">
        <v>75</v>
      </c>
      <c r="X46" t="s">
        <v>992</v>
      </c>
      <c r="Y46" t="s">
        <v>628</v>
      </c>
      <c r="Z46" t="s">
        <v>629</v>
      </c>
      <c r="AA46" t="s">
        <v>630</v>
      </c>
      <c r="AB46" t="s">
        <v>48</v>
      </c>
      <c r="AC46" t="s">
        <v>53</v>
      </c>
      <c r="AD46" t="s">
        <v>52</v>
      </c>
      <c r="AE46" t="s">
        <v>680</v>
      </c>
      <c r="AF46" t="s">
        <v>148</v>
      </c>
      <c r="AG46" t="s">
        <v>256</v>
      </c>
    </row>
    <row r="47" spans="1:35" x14ac:dyDescent="0.2">
      <c r="A47" t="s">
        <v>1229</v>
      </c>
      <c r="B47">
        <v>0.25</v>
      </c>
      <c r="C47">
        <v>1</v>
      </c>
      <c r="D47">
        <v>1.1000000000000001</v>
      </c>
      <c r="E47">
        <f t="shared" si="0"/>
        <v>0.40000000000000013</v>
      </c>
      <c r="F47" t="s">
        <v>1227</v>
      </c>
      <c r="G47" t="s">
        <v>943</v>
      </c>
      <c r="H47" t="s">
        <v>626</v>
      </c>
      <c r="I47" t="s">
        <v>1149</v>
      </c>
      <c r="J47" t="s">
        <v>101</v>
      </c>
      <c r="K47" t="s">
        <v>332</v>
      </c>
      <c r="L47" t="s">
        <v>83</v>
      </c>
      <c r="M47" t="s">
        <v>52</v>
      </c>
      <c r="N47" t="s">
        <v>1150</v>
      </c>
      <c r="O47" t="s">
        <v>41</v>
      </c>
      <c r="P47" t="s">
        <v>48</v>
      </c>
      <c r="Q47" t="s">
        <v>512</v>
      </c>
      <c r="R47" t="s">
        <v>306</v>
      </c>
      <c r="V47" t="s">
        <v>943</v>
      </c>
      <c r="W47" t="s">
        <v>626</v>
      </c>
      <c r="X47" t="s">
        <v>1149</v>
      </c>
      <c r="Y47" t="s">
        <v>101</v>
      </c>
      <c r="Z47" t="s">
        <v>332</v>
      </c>
      <c r="AA47" t="s">
        <v>83</v>
      </c>
      <c r="AB47" t="s">
        <v>52</v>
      </c>
      <c r="AC47" t="s">
        <v>1150</v>
      </c>
      <c r="AD47" t="s">
        <v>41</v>
      </c>
      <c r="AE47" t="s">
        <v>48</v>
      </c>
      <c r="AF47" t="s">
        <v>512</v>
      </c>
      <c r="AG47" t="s">
        <v>306</v>
      </c>
    </row>
    <row r="48" spans="1:35" x14ac:dyDescent="0.2">
      <c r="A48" t="s">
        <v>1229</v>
      </c>
      <c r="B48">
        <v>0.25</v>
      </c>
      <c r="C48">
        <v>1</v>
      </c>
      <c r="D48">
        <v>0.999999999999999</v>
      </c>
      <c r="E48">
        <f t="shared" si="0"/>
        <v>0.29999999999999905</v>
      </c>
      <c r="F48" t="s">
        <v>1227</v>
      </c>
      <c r="G48" t="s">
        <v>50</v>
      </c>
      <c r="H48" t="s">
        <v>709</v>
      </c>
      <c r="I48" t="s">
        <v>67</v>
      </c>
      <c r="J48" t="s">
        <v>85</v>
      </c>
      <c r="K48" t="s">
        <v>1015</v>
      </c>
      <c r="L48" t="s">
        <v>200</v>
      </c>
      <c r="M48" t="s">
        <v>1151</v>
      </c>
      <c r="N48" t="s">
        <v>48</v>
      </c>
      <c r="O48" t="s">
        <v>283</v>
      </c>
      <c r="P48" t="s">
        <v>41</v>
      </c>
      <c r="Q48" t="s">
        <v>48</v>
      </c>
      <c r="R48" t="s">
        <v>463</v>
      </c>
      <c r="V48" t="s">
        <v>50</v>
      </c>
      <c r="W48" t="s">
        <v>709</v>
      </c>
      <c r="X48" t="s">
        <v>67</v>
      </c>
      <c r="Y48" t="s">
        <v>85</v>
      </c>
      <c r="Z48" t="s">
        <v>1015</v>
      </c>
      <c r="AA48" t="s">
        <v>200</v>
      </c>
      <c r="AB48" t="s">
        <v>1151</v>
      </c>
      <c r="AC48" t="s">
        <v>48</v>
      </c>
      <c r="AD48" t="s">
        <v>283</v>
      </c>
      <c r="AE48" t="s">
        <v>41</v>
      </c>
      <c r="AF48" t="s">
        <v>48</v>
      </c>
      <c r="AG48" t="s">
        <v>463</v>
      </c>
    </row>
    <row r="49" spans="1:35" x14ac:dyDescent="0.2">
      <c r="A49" t="s">
        <v>1229</v>
      </c>
      <c r="B49">
        <v>0.25</v>
      </c>
      <c r="C49">
        <v>1</v>
      </c>
      <c r="D49">
        <v>0.89999999999999902</v>
      </c>
      <c r="E49">
        <f t="shared" si="0"/>
        <v>0.19999999999999907</v>
      </c>
      <c r="F49" t="s">
        <v>1227</v>
      </c>
      <c r="G49" t="s">
        <v>318</v>
      </c>
      <c r="H49" t="s">
        <v>1047</v>
      </c>
      <c r="I49" t="s">
        <v>119</v>
      </c>
      <c r="J49" t="s">
        <v>1</v>
      </c>
      <c r="K49" t="s">
        <v>1152</v>
      </c>
      <c r="L49" t="s">
        <v>121</v>
      </c>
      <c r="M49" t="s">
        <v>572</v>
      </c>
      <c r="N49" t="s">
        <v>57</v>
      </c>
      <c r="O49" t="s">
        <v>1153</v>
      </c>
      <c r="P49" t="s">
        <v>1154</v>
      </c>
      <c r="Q49" t="s">
        <v>140</v>
      </c>
      <c r="R49" t="s">
        <v>108</v>
      </c>
      <c r="V49" t="s">
        <v>318</v>
      </c>
      <c r="W49" t="s">
        <v>1047</v>
      </c>
      <c r="X49" t="s">
        <v>119</v>
      </c>
      <c r="Y49" t="s">
        <v>1</v>
      </c>
      <c r="Z49" t="s">
        <v>1152</v>
      </c>
      <c r="AA49" t="s">
        <v>121</v>
      </c>
      <c r="AB49" t="s">
        <v>572</v>
      </c>
      <c r="AC49" t="s">
        <v>57</v>
      </c>
      <c r="AD49" t="s">
        <v>1153</v>
      </c>
      <c r="AE49" t="s">
        <v>1154</v>
      </c>
      <c r="AF49" t="s">
        <v>140</v>
      </c>
      <c r="AG49" t="s">
        <v>108</v>
      </c>
    </row>
    <row r="50" spans="1:35" x14ac:dyDescent="0.2">
      <c r="A50" t="s">
        <v>1229</v>
      </c>
      <c r="B50">
        <v>0.25</v>
      </c>
      <c r="C50">
        <v>1</v>
      </c>
      <c r="D50">
        <v>0.79999999999999905</v>
      </c>
      <c r="E50">
        <f t="shared" si="0"/>
        <v>9.999999999999909E-2</v>
      </c>
      <c r="F50" t="s">
        <v>1227</v>
      </c>
      <c r="G50" t="s">
        <v>926</v>
      </c>
      <c r="H50" t="s">
        <v>303</v>
      </c>
      <c r="I50" t="s">
        <v>387</v>
      </c>
      <c r="J50" t="s">
        <v>224</v>
      </c>
      <c r="K50" t="s">
        <v>140</v>
      </c>
      <c r="L50" t="s">
        <v>1</v>
      </c>
      <c r="M50" t="s">
        <v>191</v>
      </c>
      <c r="N50" t="s">
        <v>341</v>
      </c>
      <c r="O50" t="s">
        <v>121</v>
      </c>
      <c r="P50" t="s">
        <v>342</v>
      </c>
      <c r="Q50" t="s">
        <v>47</v>
      </c>
      <c r="R50" t="s">
        <v>246</v>
      </c>
      <c r="V50" t="s">
        <v>926</v>
      </c>
      <c r="W50" t="s">
        <v>303</v>
      </c>
      <c r="X50" t="s">
        <v>387</v>
      </c>
      <c r="Y50" t="s">
        <v>224</v>
      </c>
      <c r="Z50" t="s">
        <v>140</v>
      </c>
      <c r="AA50" t="s">
        <v>1</v>
      </c>
      <c r="AB50" t="s">
        <v>191</v>
      </c>
      <c r="AC50" t="s">
        <v>341</v>
      </c>
      <c r="AD50" t="s">
        <v>121</v>
      </c>
      <c r="AE50" t="s">
        <v>342</v>
      </c>
      <c r="AF50" t="s">
        <v>47</v>
      </c>
      <c r="AG50" t="s">
        <v>246</v>
      </c>
    </row>
    <row r="51" spans="1:35" x14ac:dyDescent="0.2">
      <c r="A51" t="s">
        <v>1229</v>
      </c>
      <c r="B51">
        <v>0.25</v>
      </c>
      <c r="C51">
        <v>1</v>
      </c>
      <c r="D51">
        <v>0.69999999999999896</v>
      </c>
      <c r="E51">
        <v>0</v>
      </c>
      <c r="F51" t="s">
        <v>1227</v>
      </c>
      <c r="G51" t="s">
        <v>318</v>
      </c>
      <c r="H51" t="s">
        <v>398</v>
      </c>
      <c r="I51" t="s">
        <v>789</v>
      </c>
      <c r="J51" t="s">
        <v>48</v>
      </c>
      <c r="K51" t="s">
        <v>853</v>
      </c>
      <c r="L51" t="s">
        <v>52</v>
      </c>
      <c r="M51" t="s">
        <v>48</v>
      </c>
      <c r="N51" t="s">
        <v>1155</v>
      </c>
      <c r="O51" t="s">
        <v>489</v>
      </c>
      <c r="P51" t="s">
        <v>63</v>
      </c>
      <c r="Q51" t="s">
        <v>75</v>
      </c>
      <c r="R51" t="s">
        <v>769</v>
      </c>
      <c r="V51" t="s">
        <v>318</v>
      </c>
      <c r="W51" t="s">
        <v>398</v>
      </c>
      <c r="X51" t="s">
        <v>789</v>
      </c>
      <c r="Y51" t="s">
        <v>48</v>
      </c>
      <c r="Z51" t="s">
        <v>853</v>
      </c>
      <c r="AA51" t="s">
        <v>52</v>
      </c>
      <c r="AB51" t="s">
        <v>48</v>
      </c>
      <c r="AC51" t="s">
        <v>1155</v>
      </c>
      <c r="AD51" t="s">
        <v>489</v>
      </c>
      <c r="AE51" t="s">
        <v>63</v>
      </c>
      <c r="AF51" t="s">
        <v>75</v>
      </c>
      <c r="AG51" t="s">
        <v>769</v>
      </c>
    </row>
    <row r="52" spans="1:35" x14ac:dyDescent="0.2">
      <c r="A52" t="s">
        <v>1229</v>
      </c>
      <c r="B52">
        <v>0.25</v>
      </c>
      <c r="C52">
        <v>1</v>
      </c>
      <c r="D52">
        <v>0.6</v>
      </c>
      <c r="E52">
        <f t="shared" si="0"/>
        <v>-9.9999999999999978E-2</v>
      </c>
      <c r="F52" t="s">
        <v>1227</v>
      </c>
      <c r="G52" t="s">
        <v>72</v>
      </c>
      <c r="H52" t="s">
        <v>1156</v>
      </c>
      <c r="I52" t="s">
        <v>511</v>
      </c>
      <c r="J52" t="s">
        <v>1</v>
      </c>
      <c r="K52" t="s">
        <v>1041</v>
      </c>
      <c r="L52" t="s">
        <v>588</v>
      </c>
      <c r="M52" t="s">
        <v>47</v>
      </c>
      <c r="N52" t="s">
        <v>1</v>
      </c>
      <c r="O52" t="s">
        <v>285</v>
      </c>
      <c r="P52" t="s">
        <v>959</v>
      </c>
      <c r="Q52" t="s">
        <v>575</v>
      </c>
      <c r="R52" t="s">
        <v>260</v>
      </c>
      <c r="S52" t="s">
        <v>961</v>
      </c>
      <c r="T52" t="s">
        <v>1157</v>
      </c>
      <c r="V52" t="s">
        <v>72</v>
      </c>
      <c r="W52" t="s">
        <v>1156</v>
      </c>
      <c r="X52" t="s">
        <v>511</v>
      </c>
      <c r="Y52" t="s">
        <v>1</v>
      </c>
      <c r="Z52" t="s">
        <v>1041</v>
      </c>
      <c r="AA52" t="s">
        <v>588</v>
      </c>
      <c r="AB52" t="s">
        <v>47</v>
      </c>
      <c r="AC52" t="s">
        <v>1</v>
      </c>
      <c r="AD52" t="s">
        <v>285</v>
      </c>
      <c r="AE52" t="s">
        <v>959</v>
      </c>
      <c r="AF52" t="s">
        <v>575</v>
      </c>
      <c r="AG52" t="s">
        <v>260</v>
      </c>
      <c r="AH52" t="s">
        <v>961</v>
      </c>
      <c r="AI52" t="s">
        <v>1157</v>
      </c>
    </row>
    <row r="53" spans="1:35" x14ac:dyDescent="0.2">
      <c r="A53" t="s">
        <v>1229</v>
      </c>
      <c r="B53">
        <v>0.25</v>
      </c>
      <c r="C53">
        <v>1</v>
      </c>
      <c r="D53">
        <v>0.5</v>
      </c>
      <c r="E53">
        <f t="shared" si="0"/>
        <v>-0.19999999999999996</v>
      </c>
      <c r="F53" t="s">
        <v>1227</v>
      </c>
      <c r="G53" t="s">
        <v>72</v>
      </c>
      <c r="H53" t="s">
        <v>912</v>
      </c>
      <c r="I53" t="s">
        <v>387</v>
      </c>
      <c r="J53" t="s">
        <v>250</v>
      </c>
      <c r="K53" t="s">
        <v>465</v>
      </c>
      <c r="L53" t="s">
        <v>888</v>
      </c>
      <c r="M53" t="s">
        <v>76</v>
      </c>
      <c r="N53" t="s">
        <v>48</v>
      </c>
      <c r="O53" t="s">
        <v>254</v>
      </c>
      <c r="P53" t="s">
        <v>158</v>
      </c>
      <c r="Q53" t="s">
        <v>48</v>
      </c>
      <c r="R53" t="s">
        <v>941</v>
      </c>
      <c r="V53" t="s">
        <v>72</v>
      </c>
      <c r="W53" t="s">
        <v>912</v>
      </c>
      <c r="X53" t="s">
        <v>387</v>
      </c>
      <c r="Y53" t="s">
        <v>250</v>
      </c>
      <c r="Z53" t="s">
        <v>465</v>
      </c>
      <c r="AA53" t="s">
        <v>888</v>
      </c>
      <c r="AB53" t="s">
        <v>76</v>
      </c>
      <c r="AC53" t="s">
        <v>48</v>
      </c>
      <c r="AD53" t="s">
        <v>254</v>
      </c>
      <c r="AE53" t="s">
        <v>158</v>
      </c>
      <c r="AF53" t="s">
        <v>48</v>
      </c>
      <c r="AG53" t="s">
        <v>941</v>
      </c>
    </row>
    <row r="54" spans="1:35" x14ac:dyDescent="0.2">
      <c r="A54" t="s">
        <v>1229</v>
      </c>
      <c r="B54">
        <v>0.25</v>
      </c>
      <c r="C54">
        <v>1</v>
      </c>
      <c r="D54">
        <v>0.4</v>
      </c>
      <c r="E54">
        <f t="shared" si="0"/>
        <v>-0.29999999999999993</v>
      </c>
      <c r="F54" t="s">
        <v>1227</v>
      </c>
      <c r="G54" t="s">
        <v>210</v>
      </c>
      <c r="H54" t="s">
        <v>1138</v>
      </c>
      <c r="I54" t="s">
        <v>1139</v>
      </c>
      <c r="J54" t="s">
        <v>101</v>
      </c>
      <c r="K54" t="s">
        <v>193</v>
      </c>
      <c r="L54" t="s">
        <v>137</v>
      </c>
      <c r="M54" t="s">
        <v>176</v>
      </c>
      <c r="N54" t="s">
        <v>41</v>
      </c>
      <c r="O54" t="s">
        <v>186</v>
      </c>
      <c r="P54" t="s">
        <v>554</v>
      </c>
      <c r="Q54" t="s">
        <v>892</v>
      </c>
      <c r="V54" t="s">
        <v>210</v>
      </c>
      <c r="W54" t="s">
        <v>1138</v>
      </c>
      <c r="X54" t="s">
        <v>1139</v>
      </c>
      <c r="Y54" t="s">
        <v>101</v>
      </c>
      <c r="Z54" t="s">
        <v>193</v>
      </c>
      <c r="AA54" t="s">
        <v>137</v>
      </c>
      <c r="AB54" t="s">
        <v>176</v>
      </c>
      <c r="AC54" t="s">
        <v>41</v>
      </c>
      <c r="AD54" t="s">
        <v>186</v>
      </c>
      <c r="AE54" t="s">
        <v>554</v>
      </c>
      <c r="AF54" t="s">
        <v>892</v>
      </c>
    </row>
    <row r="55" spans="1:35" x14ac:dyDescent="0.2">
      <c r="A55" t="s">
        <v>1229</v>
      </c>
      <c r="B55">
        <v>0.25</v>
      </c>
      <c r="C55">
        <v>1</v>
      </c>
      <c r="D55">
        <v>0.3</v>
      </c>
      <c r="E55">
        <f t="shared" si="0"/>
        <v>-0.39999999999999997</v>
      </c>
      <c r="F55" t="s">
        <v>1227</v>
      </c>
      <c r="G55" t="s">
        <v>222</v>
      </c>
      <c r="H55" t="s">
        <v>576</v>
      </c>
      <c r="I55" t="s">
        <v>83</v>
      </c>
      <c r="J55" t="s">
        <v>52</v>
      </c>
      <c r="K55" t="s">
        <v>1016</v>
      </c>
      <c r="L55" t="s">
        <v>147</v>
      </c>
      <c r="M55" t="s">
        <v>186</v>
      </c>
      <c r="N55" t="s">
        <v>356</v>
      </c>
      <c r="O55" t="s">
        <v>669</v>
      </c>
      <c r="P55" t="s">
        <v>409</v>
      </c>
      <c r="Q55" t="s">
        <v>744</v>
      </c>
      <c r="V55" t="s">
        <v>222</v>
      </c>
      <c r="W55" t="s">
        <v>576</v>
      </c>
      <c r="X55" t="s">
        <v>83</v>
      </c>
      <c r="Y55" t="s">
        <v>52</v>
      </c>
      <c r="Z55" t="s">
        <v>1016</v>
      </c>
      <c r="AA55" t="s">
        <v>147</v>
      </c>
      <c r="AB55" t="s">
        <v>186</v>
      </c>
      <c r="AC55" t="s">
        <v>356</v>
      </c>
      <c r="AD55" t="s">
        <v>669</v>
      </c>
      <c r="AE55" t="s">
        <v>409</v>
      </c>
      <c r="AF55" t="s">
        <v>744</v>
      </c>
    </row>
    <row r="56" spans="1:35" x14ac:dyDescent="0.2">
      <c r="A56" t="s">
        <v>1229</v>
      </c>
      <c r="B56">
        <v>0.25</v>
      </c>
      <c r="C56">
        <v>1</v>
      </c>
      <c r="D56">
        <v>0.2</v>
      </c>
      <c r="E56">
        <f t="shared" si="0"/>
        <v>-0.49999999999999994</v>
      </c>
      <c r="F56" t="s">
        <v>1227</v>
      </c>
      <c r="G56" t="s">
        <v>274</v>
      </c>
      <c r="H56" t="s">
        <v>75</v>
      </c>
      <c r="I56" t="s">
        <v>1</v>
      </c>
      <c r="J56" t="s">
        <v>1024</v>
      </c>
      <c r="K56" t="s">
        <v>56</v>
      </c>
      <c r="L56" t="s">
        <v>1158</v>
      </c>
      <c r="M56" t="s">
        <v>680</v>
      </c>
      <c r="N56" t="s">
        <v>654</v>
      </c>
      <c r="O56" t="s">
        <v>103</v>
      </c>
      <c r="P56" t="s">
        <v>57</v>
      </c>
      <c r="Q56" t="s">
        <v>48</v>
      </c>
      <c r="R56" t="s">
        <v>887</v>
      </c>
      <c r="V56" t="s">
        <v>274</v>
      </c>
      <c r="W56" t="s">
        <v>75</v>
      </c>
      <c r="X56" t="s">
        <v>1</v>
      </c>
      <c r="Y56" t="s">
        <v>1024</v>
      </c>
      <c r="Z56" t="s">
        <v>56</v>
      </c>
      <c r="AA56" t="s">
        <v>1158</v>
      </c>
      <c r="AB56" t="s">
        <v>680</v>
      </c>
      <c r="AC56" t="s">
        <v>654</v>
      </c>
      <c r="AD56" t="s">
        <v>103</v>
      </c>
      <c r="AE56" t="s">
        <v>57</v>
      </c>
      <c r="AF56" t="s">
        <v>48</v>
      </c>
      <c r="AG56" t="s">
        <v>887</v>
      </c>
    </row>
    <row r="57" spans="1:35" x14ac:dyDescent="0.2">
      <c r="A57" t="s">
        <v>1229</v>
      </c>
      <c r="B57">
        <v>0.25</v>
      </c>
      <c r="C57">
        <v>1</v>
      </c>
      <c r="D57">
        <v>0.1</v>
      </c>
      <c r="E57">
        <f t="shared" si="0"/>
        <v>-0.6</v>
      </c>
      <c r="F57" t="s">
        <v>1227</v>
      </c>
      <c r="G57" t="s">
        <v>796</v>
      </c>
      <c r="H57" t="s">
        <v>121</v>
      </c>
      <c r="I57" t="s">
        <v>797</v>
      </c>
      <c r="J57" t="s">
        <v>746</v>
      </c>
      <c r="K57" t="s">
        <v>101</v>
      </c>
      <c r="L57" t="s">
        <v>193</v>
      </c>
      <c r="M57" t="s">
        <v>44</v>
      </c>
      <c r="N57" t="s">
        <v>1159</v>
      </c>
      <c r="O57" t="s">
        <v>52</v>
      </c>
      <c r="P57" t="s">
        <v>48</v>
      </c>
      <c r="Q57" t="s">
        <v>1160</v>
      </c>
      <c r="V57" t="s">
        <v>796</v>
      </c>
      <c r="W57" t="s">
        <v>121</v>
      </c>
      <c r="X57" t="s">
        <v>797</v>
      </c>
      <c r="Y57" t="s">
        <v>746</v>
      </c>
      <c r="Z57" t="s">
        <v>101</v>
      </c>
      <c r="AA57" t="s">
        <v>193</v>
      </c>
      <c r="AB57" t="s">
        <v>44</v>
      </c>
      <c r="AC57" t="s">
        <v>1159</v>
      </c>
      <c r="AD57" t="s">
        <v>52</v>
      </c>
      <c r="AE57" t="s">
        <v>48</v>
      </c>
    </row>
    <row r="58" spans="1:35" x14ac:dyDescent="0.2">
      <c r="A58" t="s">
        <v>1229</v>
      </c>
      <c r="B58">
        <v>0.25</v>
      </c>
      <c r="C58">
        <v>1</v>
      </c>
      <c r="D58">
        <v>0</v>
      </c>
      <c r="E58">
        <f t="shared" si="0"/>
        <v>-0.7</v>
      </c>
      <c r="F58" t="s">
        <v>1227</v>
      </c>
      <c r="G58" t="s">
        <v>988</v>
      </c>
      <c r="H58" t="s">
        <v>989</v>
      </c>
      <c r="I58" t="s">
        <v>101</v>
      </c>
      <c r="J58" t="s">
        <v>193</v>
      </c>
      <c r="K58" t="s">
        <v>332</v>
      </c>
      <c r="L58" t="s">
        <v>1161</v>
      </c>
      <c r="M58" t="s">
        <v>52</v>
      </c>
      <c r="N58" t="s">
        <v>48</v>
      </c>
      <c r="O58" t="s">
        <v>1125</v>
      </c>
      <c r="P58" t="s">
        <v>175</v>
      </c>
      <c r="V58" t="s">
        <v>988</v>
      </c>
      <c r="X58" t="s">
        <v>101</v>
      </c>
      <c r="Y58" t="s">
        <v>193</v>
      </c>
      <c r="Z58" t="s">
        <v>332</v>
      </c>
      <c r="AB58" t="s">
        <v>52</v>
      </c>
      <c r="AC58" t="s">
        <v>48</v>
      </c>
      <c r="AE58" t="s">
        <v>175</v>
      </c>
    </row>
    <row r="59" spans="1:35" x14ac:dyDescent="0.2">
      <c r="A59" t="s">
        <v>1229</v>
      </c>
      <c r="B59">
        <v>0.25</v>
      </c>
      <c r="C59">
        <v>1</v>
      </c>
      <c r="D59">
        <v>-9.9999999999999895E-2</v>
      </c>
      <c r="E59">
        <f t="shared" si="0"/>
        <v>-0.79999999999999982</v>
      </c>
      <c r="F59" t="s">
        <v>1227</v>
      </c>
      <c r="G59" t="s">
        <v>182</v>
      </c>
      <c r="H59" t="s">
        <v>868</v>
      </c>
      <c r="I59" t="s">
        <v>662</v>
      </c>
      <c r="J59" t="s">
        <v>109</v>
      </c>
      <c r="K59" t="s">
        <v>52</v>
      </c>
      <c r="L59" t="s">
        <v>207</v>
      </c>
      <c r="M59" t="s">
        <v>1</v>
      </c>
      <c r="N59" t="s">
        <v>39</v>
      </c>
      <c r="O59" t="s">
        <v>519</v>
      </c>
      <c r="P59" t="s">
        <v>330</v>
      </c>
      <c r="Q59" t="s">
        <v>177</v>
      </c>
      <c r="R59" t="s">
        <v>968</v>
      </c>
    </row>
    <row r="60" spans="1:35" x14ac:dyDescent="0.2">
      <c r="A60" t="s">
        <v>1229</v>
      </c>
      <c r="B60">
        <v>0.25</v>
      </c>
      <c r="C60">
        <v>1</v>
      </c>
      <c r="D60">
        <v>-0.2</v>
      </c>
      <c r="E60">
        <f t="shared" si="0"/>
        <v>-0.89999999999999991</v>
      </c>
      <c r="F60" t="s">
        <v>1227</v>
      </c>
      <c r="G60" t="s">
        <v>50</v>
      </c>
      <c r="H60" t="s">
        <v>437</v>
      </c>
      <c r="I60" t="s">
        <v>67</v>
      </c>
      <c r="J60" t="s">
        <v>48</v>
      </c>
      <c r="K60" t="s">
        <v>361</v>
      </c>
      <c r="L60" t="s">
        <v>662</v>
      </c>
      <c r="M60" t="s">
        <v>109</v>
      </c>
      <c r="N60" t="s">
        <v>1</v>
      </c>
      <c r="O60" t="s">
        <v>711</v>
      </c>
      <c r="P60" t="s">
        <v>140</v>
      </c>
      <c r="Q60" t="s">
        <v>521</v>
      </c>
      <c r="R60" t="s">
        <v>121</v>
      </c>
      <c r="S60" t="s">
        <v>48</v>
      </c>
      <c r="T60" t="s">
        <v>276</v>
      </c>
    </row>
    <row r="61" spans="1:35" x14ac:dyDescent="0.2">
      <c r="A61" t="s">
        <v>1229</v>
      </c>
      <c r="B61">
        <v>0.25</v>
      </c>
      <c r="C61">
        <v>1</v>
      </c>
      <c r="D61">
        <v>-0.3</v>
      </c>
      <c r="E61">
        <f t="shared" si="0"/>
        <v>-1</v>
      </c>
      <c r="F61" t="s">
        <v>1227</v>
      </c>
      <c r="G61" t="s">
        <v>318</v>
      </c>
      <c r="H61" t="s">
        <v>339</v>
      </c>
      <c r="I61" t="s">
        <v>662</v>
      </c>
      <c r="J61" t="s">
        <v>109</v>
      </c>
      <c r="K61" t="s">
        <v>48</v>
      </c>
      <c r="L61" t="s">
        <v>950</v>
      </c>
      <c r="M61" t="s">
        <v>896</v>
      </c>
      <c r="N61" t="s">
        <v>48</v>
      </c>
      <c r="O61" t="s">
        <v>980</v>
      </c>
      <c r="P61" t="s">
        <v>158</v>
      </c>
      <c r="Q61" t="s">
        <v>48</v>
      </c>
      <c r="R61" t="s">
        <v>1142</v>
      </c>
    </row>
    <row r="62" spans="1:35" x14ac:dyDescent="0.2">
      <c r="A62" s="3" t="s">
        <v>1230</v>
      </c>
      <c r="B62" s="3">
        <v>1</v>
      </c>
      <c r="C62" s="3">
        <v>0.17780000000000001</v>
      </c>
      <c r="D62" s="3">
        <v>1.6</v>
      </c>
      <c r="E62">
        <f t="shared" si="0"/>
        <v>0.90000000000000013</v>
      </c>
      <c r="F62" t="s">
        <v>1227</v>
      </c>
      <c r="G62" t="s">
        <v>318</v>
      </c>
      <c r="H62" t="s">
        <v>913</v>
      </c>
      <c r="I62" t="s">
        <v>662</v>
      </c>
      <c r="J62" t="s">
        <v>109</v>
      </c>
      <c r="K62" t="s">
        <v>48</v>
      </c>
      <c r="L62" t="s">
        <v>995</v>
      </c>
      <c r="M62" t="s">
        <v>58</v>
      </c>
      <c r="N62" t="s">
        <v>48</v>
      </c>
      <c r="O62" t="s">
        <v>1127</v>
      </c>
      <c r="P62" t="s">
        <v>536</v>
      </c>
      <c r="Q62" t="s">
        <v>48</v>
      </c>
      <c r="R62" t="s">
        <v>518</v>
      </c>
      <c r="V62" t="s">
        <v>318</v>
      </c>
      <c r="W62" t="s">
        <v>913</v>
      </c>
      <c r="X62" t="s">
        <v>662</v>
      </c>
      <c r="Y62" t="s">
        <v>109</v>
      </c>
      <c r="Z62" t="s">
        <v>48</v>
      </c>
      <c r="AA62" t="s">
        <v>995</v>
      </c>
      <c r="AB62" t="s">
        <v>58</v>
      </c>
      <c r="AC62" t="s">
        <v>48</v>
      </c>
      <c r="AD62" t="s">
        <v>1127</v>
      </c>
      <c r="AE62" t="s">
        <v>536</v>
      </c>
      <c r="AF62" t="s">
        <v>48</v>
      </c>
      <c r="AG62" t="s">
        <v>518</v>
      </c>
    </row>
    <row r="63" spans="1:35" x14ac:dyDescent="0.2">
      <c r="A63" s="3" t="s">
        <v>1230</v>
      </c>
      <c r="B63" s="3">
        <v>1</v>
      </c>
      <c r="C63" s="3">
        <v>0.17780000000000001</v>
      </c>
      <c r="D63" s="3">
        <v>1.5</v>
      </c>
      <c r="E63">
        <f t="shared" si="0"/>
        <v>0.8</v>
      </c>
      <c r="F63" t="s">
        <v>1227</v>
      </c>
      <c r="G63" t="s">
        <v>72</v>
      </c>
      <c r="H63" t="s">
        <v>1112</v>
      </c>
      <c r="I63" t="s">
        <v>460</v>
      </c>
      <c r="J63" t="s">
        <v>67</v>
      </c>
      <c r="K63" t="s">
        <v>350</v>
      </c>
      <c r="L63" t="s">
        <v>121</v>
      </c>
      <c r="M63" t="s">
        <v>101</v>
      </c>
      <c r="N63" t="s">
        <v>504</v>
      </c>
      <c r="O63" t="s">
        <v>52</v>
      </c>
      <c r="P63" t="s">
        <v>566</v>
      </c>
      <c r="Q63" t="s">
        <v>52</v>
      </c>
      <c r="R63" t="s">
        <v>48</v>
      </c>
      <c r="S63" t="s">
        <v>221</v>
      </c>
      <c r="V63" t="s">
        <v>72</v>
      </c>
      <c r="W63" t="s">
        <v>1112</v>
      </c>
      <c r="X63" t="s">
        <v>460</v>
      </c>
      <c r="Y63" t="s">
        <v>67</v>
      </c>
      <c r="Z63" t="s">
        <v>350</v>
      </c>
      <c r="AA63" t="s">
        <v>121</v>
      </c>
      <c r="AB63" t="s">
        <v>101</v>
      </c>
      <c r="AC63" t="s">
        <v>504</v>
      </c>
      <c r="AD63" t="s">
        <v>52</v>
      </c>
      <c r="AE63" t="s">
        <v>566</v>
      </c>
      <c r="AF63" t="s">
        <v>52</v>
      </c>
      <c r="AG63" t="s">
        <v>48</v>
      </c>
      <c r="AH63" t="s">
        <v>221</v>
      </c>
    </row>
    <row r="64" spans="1:35" x14ac:dyDescent="0.2">
      <c r="A64" s="3" t="s">
        <v>1230</v>
      </c>
      <c r="B64" s="3">
        <v>1</v>
      </c>
      <c r="C64" s="3">
        <v>0.17780000000000001</v>
      </c>
      <c r="D64" s="3">
        <v>1.4</v>
      </c>
      <c r="E64">
        <f t="shared" si="0"/>
        <v>0.7</v>
      </c>
      <c r="F64" t="s">
        <v>1227</v>
      </c>
      <c r="G64" t="s">
        <v>796</v>
      </c>
      <c r="H64" t="s">
        <v>121</v>
      </c>
      <c r="I64" t="s">
        <v>1128</v>
      </c>
      <c r="J64" t="s">
        <v>68</v>
      </c>
      <c r="K64" t="s">
        <v>1037</v>
      </c>
      <c r="L64" t="s">
        <v>560</v>
      </c>
      <c r="M64" t="s">
        <v>52</v>
      </c>
      <c r="N64" t="s">
        <v>48</v>
      </c>
      <c r="O64" t="s">
        <v>1129</v>
      </c>
      <c r="P64" t="s">
        <v>175</v>
      </c>
      <c r="V64" t="s">
        <v>796</v>
      </c>
      <c r="W64" t="s">
        <v>121</v>
      </c>
      <c r="X64" t="s">
        <v>1128</v>
      </c>
      <c r="Y64" t="s">
        <v>68</v>
      </c>
      <c r="Z64" t="s">
        <v>1037</v>
      </c>
      <c r="AA64" t="s">
        <v>560</v>
      </c>
      <c r="AB64" t="s">
        <v>52</v>
      </c>
      <c r="AC64" t="s">
        <v>48</v>
      </c>
      <c r="AD64" t="s">
        <v>1129</v>
      </c>
      <c r="AE64" t="s">
        <v>175</v>
      </c>
    </row>
    <row r="65" spans="1:34" x14ac:dyDescent="0.2">
      <c r="A65" s="3" t="s">
        <v>1230</v>
      </c>
      <c r="B65" s="3">
        <v>1</v>
      </c>
      <c r="C65" s="3">
        <v>0.17780000000000001</v>
      </c>
      <c r="D65" s="3">
        <v>1.3</v>
      </c>
      <c r="E65">
        <f t="shared" si="0"/>
        <v>0.60000000000000009</v>
      </c>
      <c r="F65" t="s">
        <v>1227</v>
      </c>
      <c r="G65" t="s">
        <v>72</v>
      </c>
      <c r="H65" t="s">
        <v>890</v>
      </c>
      <c r="I65" t="s">
        <v>460</v>
      </c>
      <c r="J65" t="s">
        <v>67</v>
      </c>
      <c r="K65" t="s">
        <v>85</v>
      </c>
      <c r="L65" t="s">
        <v>215</v>
      </c>
      <c r="M65" t="s">
        <v>896</v>
      </c>
      <c r="N65" t="s">
        <v>48</v>
      </c>
      <c r="O65" t="s">
        <v>456</v>
      </c>
      <c r="P65" t="s">
        <v>260</v>
      </c>
      <c r="Q65" t="s">
        <v>48</v>
      </c>
      <c r="R65" t="s">
        <v>952</v>
      </c>
      <c r="V65" t="s">
        <v>72</v>
      </c>
      <c r="W65" t="s">
        <v>890</v>
      </c>
      <c r="X65" t="s">
        <v>460</v>
      </c>
      <c r="Y65" t="s">
        <v>67</v>
      </c>
      <c r="Z65" t="s">
        <v>85</v>
      </c>
      <c r="AA65" t="s">
        <v>215</v>
      </c>
      <c r="AB65" t="s">
        <v>896</v>
      </c>
      <c r="AC65" t="s">
        <v>48</v>
      </c>
      <c r="AD65" t="s">
        <v>456</v>
      </c>
      <c r="AE65" t="s">
        <v>260</v>
      </c>
      <c r="AF65" t="s">
        <v>48</v>
      </c>
      <c r="AG65" t="s">
        <v>952</v>
      </c>
    </row>
    <row r="66" spans="1:34" x14ac:dyDescent="0.2">
      <c r="A66" s="3" t="s">
        <v>1230</v>
      </c>
      <c r="B66" s="3">
        <v>1</v>
      </c>
      <c r="C66" s="3">
        <v>0.17780000000000001</v>
      </c>
      <c r="D66" s="3">
        <v>1.2</v>
      </c>
      <c r="E66">
        <f t="shared" si="0"/>
        <v>0.5</v>
      </c>
      <c r="F66" t="s">
        <v>1227</v>
      </c>
      <c r="G66" t="s">
        <v>72</v>
      </c>
      <c r="H66" t="s">
        <v>916</v>
      </c>
      <c r="I66" t="s">
        <v>662</v>
      </c>
      <c r="J66" t="s">
        <v>224</v>
      </c>
      <c r="K66" t="s">
        <v>85</v>
      </c>
      <c r="L66" t="s">
        <v>936</v>
      </c>
      <c r="M66" t="s">
        <v>58</v>
      </c>
      <c r="N66" t="s">
        <v>48</v>
      </c>
      <c r="O66" t="s">
        <v>1130</v>
      </c>
      <c r="P66" t="s">
        <v>898</v>
      </c>
      <c r="V66" t="s">
        <v>72</v>
      </c>
      <c r="W66" t="s">
        <v>916</v>
      </c>
      <c r="X66" t="s">
        <v>662</v>
      </c>
      <c r="Y66" t="s">
        <v>224</v>
      </c>
      <c r="Z66" t="s">
        <v>85</v>
      </c>
      <c r="AA66" t="s">
        <v>936</v>
      </c>
      <c r="AB66" t="s">
        <v>58</v>
      </c>
      <c r="AC66" t="s">
        <v>48</v>
      </c>
      <c r="AD66" t="s">
        <v>1130</v>
      </c>
      <c r="AE66" t="s">
        <v>898</v>
      </c>
    </row>
    <row r="67" spans="1:34" x14ac:dyDescent="0.2">
      <c r="A67" s="3" t="s">
        <v>1230</v>
      </c>
      <c r="B67" s="3">
        <v>1</v>
      </c>
      <c r="C67" s="3">
        <v>0.17780000000000001</v>
      </c>
      <c r="D67" s="3">
        <v>1.1000000000000001</v>
      </c>
      <c r="E67">
        <f t="shared" si="0"/>
        <v>0.40000000000000013</v>
      </c>
      <c r="F67" t="s">
        <v>1227</v>
      </c>
      <c r="G67" t="s">
        <v>257</v>
      </c>
      <c r="H67" t="s">
        <v>48</v>
      </c>
      <c r="I67" t="s">
        <v>336</v>
      </c>
      <c r="J67" t="s">
        <v>662</v>
      </c>
      <c r="K67" t="s">
        <v>109</v>
      </c>
      <c r="L67" t="s">
        <v>186</v>
      </c>
      <c r="M67" t="s">
        <v>237</v>
      </c>
      <c r="N67" t="s">
        <v>917</v>
      </c>
      <c r="O67" t="s">
        <v>48</v>
      </c>
      <c r="P67" t="s">
        <v>1131</v>
      </c>
      <c r="Q67" t="s">
        <v>158</v>
      </c>
      <c r="R67" t="s">
        <v>48</v>
      </c>
      <c r="S67" t="s">
        <v>1132</v>
      </c>
      <c r="V67" t="s">
        <v>257</v>
      </c>
      <c r="W67" t="s">
        <v>48</v>
      </c>
      <c r="X67" t="s">
        <v>336</v>
      </c>
      <c r="Y67" t="s">
        <v>662</v>
      </c>
      <c r="Z67" t="s">
        <v>109</v>
      </c>
      <c r="AA67" t="s">
        <v>186</v>
      </c>
      <c r="AB67" t="s">
        <v>237</v>
      </c>
      <c r="AC67" t="s">
        <v>917</v>
      </c>
      <c r="AD67" t="s">
        <v>48</v>
      </c>
      <c r="AE67" t="s">
        <v>1131</v>
      </c>
      <c r="AF67" t="s">
        <v>158</v>
      </c>
      <c r="AG67" t="s">
        <v>48</v>
      </c>
      <c r="AH67" t="s">
        <v>1132</v>
      </c>
    </row>
    <row r="68" spans="1:34" x14ac:dyDescent="0.2">
      <c r="A68" s="3" t="s">
        <v>1230</v>
      </c>
      <c r="B68" s="3">
        <v>1</v>
      </c>
      <c r="C68" s="3">
        <v>0.17780000000000001</v>
      </c>
      <c r="D68" s="3">
        <v>1</v>
      </c>
      <c r="E68">
        <f t="shared" ref="E68:E130" si="1">D68-0.7</f>
        <v>0.30000000000000004</v>
      </c>
      <c r="F68" t="s">
        <v>1227</v>
      </c>
      <c r="G68" t="s">
        <v>72</v>
      </c>
      <c r="H68" t="s">
        <v>1133</v>
      </c>
      <c r="I68" t="s">
        <v>460</v>
      </c>
      <c r="J68" t="s">
        <v>67</v>
      </c>
      <c r="K68" t="s">
        <v>101</v>
      </c>
      <c r="L68" t="s">
        <v>504</v>
      </c>
      <c r="M68" t="s">
        <v>52</v>
      </c>
      <c r="N68" t="s">
        <v>883</v>
      </c>
      <c r="O68" t="s">
        <v>128</v>
      </c>
      <c r="P68" t="s">
        <v>1</v>
      </c>
      <c r="Q68" t="s">
        <v>39</v>
      </c>
      <c r="R68" t="s">
        <v>1134</v>
      </c>
      <c r="S68" t="s">
        <v>330</v>
      </c>
      <c r="V68" t="s">
        <v>72</v>
      </c>
      <c r="W68" t="s">
        <v>1133</v>
      </c>
      <c r="X68" t="s">
        <v>460</v>
      </c>
      <c r="Y68" t="s">
        <v>67</v>
      </c>
      <c r="Z68" t="s">
        <v>101</v>
      </c>
      <c r="AA68" t="s">
        <v>504</v>
      </c>
      <c r="AB68" t="s">
        <v>52</v>
      </c>
      <c r="AC68" t="s">
        <v>883</v>
      </c>
      <c r="AD68" t="s">
        <v>128</v>
      </c>
      <c r="AE68" t="s">
        <v>1</v>
      </c>
      <c r="AF68" t="s">
        <v>39</v>
      </c>
      <c r="AG68" t="s">
        <v>1134</v>
      </c>
      <c r="AH68" t="s">
        <v>330</v>
      </c>
    </row>
    <row r="69" spans="1:34" x14ac:dyDescent="0.2">
      <c r="A69" s="3" t="s">
        <v>1230</v>
      </c>
      <c r="B69" s="3">
        <v>1</v>
      </c>
      <c r="C69" s="3">
        <v>0.17780000000000001</v>
      </c>
      <c r="D69" s="3">
        <v>0.9</v>
      </c>
      <c r="E69">
        <f t="shared" si="1"/>
        <v>0.20000000000000007</v>
      </c>
      <c r="F69" t="s">
        <v>1227</v>
      </c>
      <c r="G69" t="s">
        <v>72</v>
      </c>
      <c r="H69" t="s">
        <v>430</v>
      </c>
      <c r="I69" t="s">
        <v>1135</v>
      </c>
      <c r="J69" t="s">
        <v>662</v>
      </c>
      <c r="K69" t="s">
        <v>224</v>
      </c>
      <c r="L69" t="s">
        <v>65</v>
      </c>
      <c r="M69" t="s">
        <v>52</v>
      </c>
      <c r="N69" t="s">
        <v>56</v>
      </c>
      <c r="O69" t="s">
        <v>672</v>
      </c>
      <c r="P69" t="s">
        <v>48</v>
      </c>
      <c r="Q69" t="s">
        <v>723</v>
      </c>
      <c r="R69" t="s">
        <v>115</v>
      </c>
      <c r="S69" t="s">
        <v>633</v>
      </c>
      <c r="V69" t="s">
        <v>72</v>
      </c>
      <c r="W69" t="s">
        <v>430</v>
      </c>
      <c r="X69" t="s">
        <v>1135</v>
      </c>
      <c r="Y69" t="s">
        <v>662</v>
      </c>
      <c r="Z69" t="s">
        <v>224</v>
      </c>
      <c r="AA69" t="s">
        <v>65</v>
      </c>
      <c r="AB69" t="s">
        <v>52</v>
      </c>
      <c r="AC69" t="s">
        <v>56</v>
      </c>
      <c r="AD69" t="s">
        <v>672</v>
      </c>
      <c r="AE69" t="s">
        <v>48</v>
      </c>
      <c r="AF69" t="s">
        <v>723</v>
      </c>
      <c r="AG69" t="s">
        <v>115</v>
      </c>
      <c r="AH69" t="s">
        <v>633</v>
      </c>
    </row>
    <row r="70" spans="1:34" x14ac:dyDescent="0.2">
      <c r="A70" s="3" t="s">
        <v>1230</v>
      </c>
      <c r="B70" s="3">
        <v>1</v>
      </c>
      <c r="C70" s="3">
        <v>0.17780000000000001</v>
      </c>
      <c r="D70" s="3">
        <v>0.8</v>
      </c>
      <c r="E70">
        <f t="shared" si="1"/>
        <v>0.10000000000000009</v>
      </c>
      <c r="F70" t="s">
        <v>1227</v>
      </c>
      <c r="G70" t="s">
        <v>72</v>
      </c>
      <c r="H70" t="s">
        <v>1116</v>
      </c>
      <c r="I70" t="s">
        <v>1010</v>
      </c>
      <c r="J70" t="s">
        <v>1</v>
      </c>
      <c r="K70" t="s">
        <v>191</v>
      </c>
      <c r="L70" t="s">
        <v>969</v>
      </c>
      <c r="M70" t="s">
        <v>121</v>
      </c>
      <c r="N70" t="s">
        <v>90</v>
      </c>
      <c r="O70" t="s">
        <v>91</v>
      </c>
      <c r="P70" t="s">
        <v>57</v>
      </c>
      <c r="Q70" t="s">
        <v>424</v>
      </c>
      <c r="R70" t="s">
        <v>125</v>
      </c>
      <c r="V70" t="s">
        <v>72</v>
      </c>
      <c r="W70" t="s">
        <v>1116</v>
      </c>
      <c r="X70" t="s">
        <v>1010</v>
      </c>
      <c r="Y70" t="s">
        <v>1</v>
      </c>
      <c r="Z70" t="s">
        <v>191</v>
      </c>
      <c r="AA70" t="s">
        <v>969</v>
      </c>
      <c r="AB70" t="s">
        <v>121</v>
      </c>
      <c r="AC70" t="s">
        <v>90</v>
      </c>
      <c r="AD70" t="s">
        <v>91</v>
      </c>
      <c r="AE70" t="s">
        <v>57</v>
      </c>
      <c r="AF70" t="s">
        <v>424</v>
      </c>
      <c r="AG70" t="s">
        <v>125</v>
      </c>
    </row>
    <row r="71" spans="1:34" x14ac:dyDescent="0.2">
      <c r="A71" s="3" t="s">
        <v>1230</v>
      </c>
      <c r="B71" s="3">
        <v>1</v>
      </c>
      <c r="C71" s="3">
        <v>0.17780000000000001</v>
      </c>
      <c r="D71" s="3">
        <v>0.7</v>
      </c>
      <c r="E71">
        <f t="shared" si="1"/>
        <v>0</v>
      </c>
      <c r="F71" t="s">
        <v>1227</v>
      </c>
      <c r="G71" t="s">
        <v>1136</v>
      </c>
      <c r="H71" t="s">
        <v>47</v>
      </c>
      <c r="I71" t="s">
        <v>1137</v>
      </c>
      <c r="J71" t="s">
        <v>131</v>
      </c>
      <c r="K71" t="s">
        <v>332</v>
      </c>
      <c r="L71" t="s">
        <v>83</v>
      </c>
      <c r="M71" t="s">
        <v>52</v>
      </c>
      <c r="N71" t="s">
        <v>176</v>
      </c>
      <c r="O71" t="s">
        <v>41</v>
      </c>
      <c r="P71" t="s">
        <v>48</v>
      </c>
      <c r="Q71" t="s">
        <v>376</v>
      </c>
      <c r="R71" t="s">
        <v>892</v>
      </c>
      <c r="V71" t="s">
        <v>1136</v>
      </c>
      <c r="W71" t="s">
        <v>47</v>
      </c>
      <c r="X71" t="s">
        <v>1137</v>
      </c>
      <c r="Y71" t="s">
        <v>131</v>
      </c>
      <c r="Z71" t="s">
        <v>332</v>
      </c>
      <c r="AA71" t="s">
        <v>83</v>
      </c>
      <c r="AB71" t="s">
        <v>52</v>
      </c>
      <c r="AC71" t="s">
        <v>176</v>
      </c>
      <c r="AD71" t="s">
        <v>41</v>
      </c>
      <c r="AE71" t="s">
        <v>48</v>
      </c>
      <c r="AF71" t="s">
        <v>376</v>
      </c>
      <c r="AG71" t="s">
        <v>892</v>
      </c>
    </row>
    <row r="72" spans="1:34" x14ac:dyDescent="0.2">
      <c r="A72" s="3" t="s">
        <v>1230</v>
      </c>
      <c r="B72" s="3">
        <v>1</v>
      </c>
      <c r="C72" s="3">
        <v>0.17780000000000001</v>
      </c>
      <c r="D72" s="3">
        <v>0.6</v>
      </c>
      <c r="E72">
        <f t="shared" si="1"/>
        <v>-9.9999999999999978E-2</v>
      </c>
      <c r="F72" t="s">
        <v>1227</v>
      </c>
      <c r="G72" t="s">
        <v>210</v>
      </c>
      <c r="H72" t="s">
        <v>1138</v>
      </c>
      <c r="I72" t="s">
        <v>1139</v>
      </c>
      <c r="J72" t="s">
        <v>101</v>
      </c>
      <c r="K72" t="s">
        <v>193</v>
      </c>
      <c r="L72" t="s">
        <v>1037</v>
      </c>
      <c r="M72" t="s">
        <v>908</v>
      </c>
      <c r="N72" t="s">
        <v>52</v>
      </c>
      <c r="O72" t="s">
        <v>48</v>
      </c>
      <c r="P72" t="s">
        <v>909</v>
      </c>
      <c r="Q72" t="s">
        <v>306</v>
      </c>
      <c r="V72" t="s">
        <v>210</v>
      </c>
      <c r="W72" t="s">
        <v>1138</v>
      </c>
      <c r="X72" t="s">
        <v>1139</v>
      </c>
      <c r="Y72" t="s">
        <v>101</v>
      </c>
      <c r="Z72" t="s">
        <v>193</v>
      </c>
      <c r="AA72" t="s">
        <v>1037</v>
      </c>
      <c r="AB72" t="s">
        <v>908</v>
      </c>
      <c r="AC72" t="s">
        <v>52</v>
      </c>
      <c r="AD72" t="s">
        <v>48</v>
      </c>
      <c r="AE72" t="s">
        <v>909</v>
      </c>
      <c r="AF72" t="s">
        <v>306</v>
      </c>
    </row>
    <row r="73" spans="1:34" x14ac:dyDescent="0.2">
      <c r="A73" s="3" t="s">
        <v>1230</v>
      </c>
      <c r="B73" s="3">
        <v>1</v>
      </c>
      <c r="C73" s="3">
        <v>0.17780000000000001</v>
      </c>
      <c r="D73" s="3">
        <v>0.5</v>
      </c>
      <c r="E73">
        <f t="shared" si="1"/>
        <v>-0.19999999999999996</v>
      </c>
      <c r="F73" t="s">
        <v>1227</v>
      </c>
      <c r="G73" t="s">
        <v>182</v>
      </c>
      <c r="H73" t="s">
        <v>663</v>
      </c>
      <c r="I73" t="s">
        <v>662</v>
      </c>
      <c r="J73" t="s">
        <v>109</v>
      </c>
      <c r="K73" t="s">
        <v>67</v>
      </c>
      <c r="L73" t="s">
        <v>48</v>
      </c>
      <c r="M73" t="s">
        <v>1140</v>
      </c>
      <c r="N73" t="s">
        <v>586</v>
      </c>
      <c r="O73" t="s">
        <v>48</v>
      </c>
      <c r="P73" t="s">
        <v>1141</v>
      </c>
      <c r="Q73" t="s">
        <v>41</v>
      </c>
      <c r="R73" t="s">
        <v>48</v>
      </c>
      <c r="S73" t="s">
        <v>1142</v>
      </c>
      <c r="V73" t="s">
        <v>182</v>
      </c>
      <c r="W73" t="s">
        <v>663</v>
      </c>
      <c r="X73" t="s">
        <v>662</v>
      </c>
      <c r="Y73" t="s">
        <v>109</v>
      </c>
      <c r="Z73" t="s">
        <v>67</v>
      </c>
      <c r="AA73" t="s">
        <v>48</v>
      </c>
      <c r="AB73" t="s">
        <v>1140</v>
      </c>
      <c r="AC73" t="s">
        <v>586</v>
      </c>
      <c r="AD73" t="s">
        <v>48</v>
      </c>
      <c r="AE73" t="s">
        <v>1141</v>
      </c>
      <c r="AF73" t="s">
        <v>41</v>
      </c>
      <c r="AG73" t="s">
        <v>48</v>
      </c>
      <c r="AH73" t="s">
        <v>1142</v>
      </c>
    </row>
    <row r="74" spans="1:34" x14ac:dyDescent="0.2">
      <c r="A74" s="3" t="s">
        <v>1230</v>
      </c>
      <c r="B74" s="3">
        <v>1</v>
      </c>
      <c r="C74" s="3">
        <v>0.17780000000000001</v>
      </c>
      <c r="D74" s="3">
        <v>0.4</v>
      </c>
      <c r="E74">
        <f t="shared" si="1"/>
        <v>-0.29999999999999993</v>
      </c>
      <c r="F74" t="s">
        <v>1227</v>
      </c>
      <c r="G74" t="s">
        <v>926</v>
      </c>
      <c r="H74" t="s">
        <v>398</v>
      </c>
      <c r="I74" t="s">
        <v>935</v>
      </c>
      <c r="J74" t="s">
        <v>193</v>
      </c>
      <c r="K74" t="s">
        <v>48</v>
      </c>
      <c r="L74" t="s">
        <v>895</v>
      </c>
      <c r="M74" t="s">
        <v>58</v>
      </c>
      <c r="N74" t="s">
        <v>48</v>
      </c>
      <c r="O74" t="s">
        <v>527</v>
      </c>
      <c r="P74" t="s">
        <v>260</v>
      </c>
      <c r="Q74" t="s">
        <v>48</v>
      </c>
      <c r="R74" t="s">
        <v>941</v>
      </c>
      <c r="V74" t="s">
        <v>926</v>
      </c>
      <c r="W74" t="s">
        <v>398</v>
      </c>
      <c r="X74" t="s">
        <v>935</v>
      </c>
      <c r="Y74" t="s">
        <v>193</v>
      </c>
      <c r="Z74" t="s">
        <v>48</v>
      </c>
      <c r="AA74" t="s">
        <v>895</v>
      </c>
      <c r="AB74" t="s">
        <v>58</v>
      </c>
      <c r="AC74" t="s">
        <v>48</v>
      </c>
      <c r="AD74" t="s">
        <v>527</v>
      </c>
      <c r="AE74" t="s">
        <v>260</v>
      </c>
      <c r="AF74" t="s">
        <v>48</v>
      </c>
      <c r="AG74" t="s">
        <v>941</v>
      </c>
    </row>
    <row r="75" spans="1:34" x14ac:dyDescent="0.2">
      <c r="A75" s="3" t="s">
        <v>1230</v>
      </c>
      <c r="B75" s="3">
        <v>1</v>
      </c>
      <c r="C75" s="3">
        <v>0.17780000000000001</v>
      </c>
      <c r="D75" s="3">
        <v>0.3</v>
      </c>
      <c r="E75">
        <f t="shared" si="1"/>
        <v>-0.39999999999999997</v>
      </c>
      <c r="F75" t="s">
        <v>1227</v>
      </c>
      <c r="G75" t="s">
        <v>926</v>
      </c>
      <c r="H75" t="s">
        <v>303</v>
      </c>
      <c r="I75" t="s">
        <v>387</v>
      </c>
      <c r="J75" t="s">
        <v>101</v>
      </c>
      <c r="K75" t="s">
        <v>193</v>
      </c>
      <c r="L75" t="s">
        <v>52</v>
      </c>
      <c r="M75" t="s">
        <v>355</v>
      </c>
      <c r="N75" t="s">
        <v>48</v>
      </c>
      <c r="O75" t="s">
        <v>1022</v>
      </c>
      <c r="P75" t="s">
        <v>42</v>
      </c>
      <c r="Q75" t="s">
        <v>463</v>
      </c>
      <c r="V75" t="s">
        <v>926</v>
      </c>
      <c r="W75" t="s">
        <v>303</v>
      </c>
      <c r="X75" t="s">
        <v>387</v>
      </c>
      <c r="Y75" t="s">
        <v>101</v>
      </c>
      <c r="Z75" t="s">
        <v>193</v>
      </c>
      <c r="AA75" t="s">
        <v>52</v>
      </c>
      <c r="AB75" t="s">
        <v>355</v>
      </c>
      <c r="AC75" t="s">
        <v>48</v>
      </c>
      <c r="AD75" t="s">
        <v>1022</v>
      </c>
      <c r="AE75" t="s">
        <v>42</v>
      </c>
      <c r="AF75" t="s">
        <v>463</v>
      </c>
    </row>
    <row r="76" spans="1:34" x14ac:dyDescent="0.2">
      <c r="A76" s="3" t="s">
        <v>1230</v>
      </c>
      <c r="B76" s="3">
        <v>1</v>
      </c>
      <c r="C76" s="3">
        <v>0.17780000000000001</v>
      </c>
      <c r="D76" s="3">
        <v>0.2</v>
      </c>
      <c r="E76">
        <f t="shared" si="1"/>
        <v>-0.49999999999999994</v>
      </c>
      <c r="F76" t="s">
        <v>1227</v>
      </c>
      <c r="G76" t="s">
        <v>269</v>
      </c>
      <c r="H76" t="s">
        <v>576</v>
      </c>
      <c r="I76" t="s">
        <v>207</v>
      </c>
      <c r="J76" t="s">
        <v>1</v>
      </c>
      <c r="K76" t="s">
        <v>395</v>
      </c>
      <c r="L76" t="s">
        <v>140</v>
      </c>
      <c r="M76" t="s">
        <v>85</v>
      </c>
      <c r="N76" t="s">
        <v>979</v>
      </c>
      <c r="O76" t="s">
        <v>669</v>
      </c>
      <c r="P76" t="s">
        <v>409</v>
      </c>
      <c r="Q76" t="s">
        <v>744</v>
      </c>
      <c r="V76" t="s">
        <v>269</v>
      </c>
      <c r="W76" t="s">
        <v>576</v>
      </c>
      <c r="X76" t="s">
        <v>207</v>
      </c>
      <c r="Y76" t="s">
        <v>1</v>
      </c>
      <c r="Z76" t="s">
        <v>395</v>
      </c>
      <c r="AA76" t="s">
        <v>140</v>
      </c>
      <c r="AB76" t="s">
        <v>85</v>
      </c>
      <c r="AC76" t="s">
        <v>979</v>
      </c>
      <c r="AD76" t="s">
        <v>669</v>
      </c>
      <c r="AE76" t="s">
        <v>409</v>
      </c>
      <c r="AF76" t="s">
        <v>744</v>
      </c>
    </row>
    <row r="77" spans="1:34" x14ac:dyDescent="0.2">
      <c r="A77" s="3" t="s">
        <v>1230</v>
      </c>
      <c r="B77" s="3">
        <v>1</v>
      </c>
      <c r="C77" s="3">
        <v>0.17780000000000001</v>
      </c>
      <c r="D77" s="3">
        <v>0.1</v>
      </c>
      <c r="E77">
        <f t="shared" si="1"/>
        <v>-0.6</v>
      </c>
      <c r="F77" t="s">
        <v>1227</v>
      </c>
      <c r="G77" t="s">
        <v>318</v>
      </c>
      <c r="H77" t="s">
        <v>910</v>
      </c>
      <c r="I77" t="s">
        <v>460</v>
      </c>
      <c r="J77" t="s">
        <v>67</v>
      </c>
      <c r="K77" t="s">
        <v>101</v>
      </c>
      <c r="L77" t="s">
        <v>193</v>
      </c>
      <c r="M77" t="s">
        <v>137</v>
      </c>
      <c r="N77" t="s">
        <v>504</v>
      </c>
      <c r="O77" t="s">
        <v>733</v>
      </c>
      <c r="P77" t="s">
        <v>42</v>
      </c>
      <c r="Q77" t="s">
        <v>750</v>
      </c>
      <c r="V77" t="s">
        <v>318</v>
      </c>
      <c r="W77" t="s">
        <v>910</v>
      </c>
      <c r="X77" t="s">
        <v>460</v>
      </c>
      <c r="Y77" t="s">
        <v>67</v>
      </c>
      <c r="Z77" t="s">
        <v>101</v>
      </c>
      <c r="AA77" t="s">
        <v>193</v>
      </c>
      <c r="AB77" t="s">
        <v>137</v>
      </c>
      <c r="AC77" t="s">
        <v>504</v>
      </c>
      <c r="AD77" t="s">
        <v>733</v>
      </c>
      <c r="AE77" t="s">
        <v>42</v>
      </c>
      <c r="AF77" t="s">
        <v>750</v>
      </c>
    </row>
    <row r="78" spans="1:34" x14ac:dyDescent="0.2">
      <c r="A78" s="3" t="s">
        <v>1230</v>
      </c>
      <c r="B78" s="3">
        <v>1</v>
      </c>
      <c r="C78" s="3">
        <v>0.17780000000000001</v>
      </c>
      <c r="D78" s="3">
        <v>0</v>
      </c>
      <c r="E78">
        <f t="shared" si="1"/>
        <v>-0.7</v>
      </c>
      <c r="F78" t="s">
        <v>1227</v>
      </c>
      <c r="G78" t="s">
        <v>61</v>
      </c>
      <c r="H78" t="s">
        <v>114</v>
      </c>
      <c r="I78" t="s">
        <v>121</v>
      </c>
      <c r="J78" t="s">
        <v>893</v>
      </c>
      <c r="K78" t="s">
        <v>246</v>
      </c>
      <c r="L78" t="s">
        <v>143</v>
      </c>
      <c r="M78" t="s">
        <v>193</v>
      </c>
      <c r="N78" t="s">
        <v>332</v>
      </c>
      <c r="O78" t="s">
        <v>894</v>
      </c>
      <c r="P78" t="s">
        <v>52</v>
      </c>
      <c r="Q78" t="s">
        <v>48</v>
      </c>
      <c r="R78" t="s">
        <v>284</v>
      </c>
      <c r="V78" t="s">
        <v>61</v>
      </c>
      <c r="W78" t="s">
        <v>114</v>
      </c>
      <c r="X78" t="s">
        <v>121</v>
      </c>
      <c r="Y78" t="s">
        <v>893</v>
      </c>
      <c r="Z78" t="s">
        <v>246</v>
      </c>
      <c r="AA78" t="s">
        <v>143</v>
      </c>
      <c r="AB78" t="s">
        <v>193</v>
      </c>
      <c r="AC78" t="s">
        <v>332</v>
      </c>
      <c r="AD78" t="s">
        <v>894</v>
      </c>
      <c r="AE78" t="s">
        <v>52</v>
      </c>
      <c r="AF78" t="s">
        <v>48</v>
      </c>
      <c r="AG78" t="s">
        <v>284</v>
      </c>
    </row>
    <row r="79" spans="1:34" x14ac:dyDescent="0.2">
      <c r="A79" s="3" t="s">
        <v>1230</v>
      </c>
      <c r="B79" s="3">
        <v>1</v>
      </c>
      <c r="C79" s="3">
        <v>0.17780000000000001</v>
      </c>
      <c r="D79" s="3">
        <v>-0.1</v>
      </c>
      <c r="E79">
        <f t="shared" si="1"/>
        <v>-0.79999999999999993</v>
      </c>
      <c r="F79" t="s">
        <v>1227</v>
      </c>
      <c r="G79" t="s">
        <v>72</v>
      </c>
      <c r="H79" t="s">
        <v>955</v>
      </c>
      <c r="I79" t="s">
        <v>662</v>
      </c>
      <c r="J79" t="s">
        <v>101</v>
      </c>
      <c r="K79" t="s">
        <v>1</v>
      </c>
      <c r="L79" t="s">
        <v>519</v>
      </c>
      <c r="M79" t="s">
        <v>711</v>
      </c>
      <c r="N79" t="s">
        <v>177</v>
      </c>
      <c r="O79" t="s">
        <v>1</v>
      </c>
      <c r="P79" t="s">
        <v>1143</v>
      </c>
      <c r="Q79" t="s">
        <v>450</v>
      </c>
      <c r="R79" t="s">
        <v>193</v>
      </c>
      <c r="S79" t="s">
        <v>276</v>
      </c>
      <c r="V79" t="s">
        <v>72</v>
      </c>
      <c r="X79" t="s">
        <v>662</v>
      </c>
      <c r="Y79" t="s">
        <v>101</v>
      </c>
      <c r="Z79" t="s">
        <v>1</v>
      </c>
      <c r="AB79" t="s">
        <v>711</v>
      </c>
      <c r="AC79" t="s">
        <v>177</v>
      </c>
      <c r="AD79" t="s">
        <v>1</v>
      </c>
      <c r="AE79" t="s">
        <v>1143</v>
      </c>
      <c r="AG79" t="s">
        <v>193</v>
      </c>
      <c r="AH79" t="s">
        <v>276</v>
      </c>
    </row>
    <row r="80" spans="1:34" x14ac:dyDescent="0.2">
      <c r="A80" s="3" t="s">
        <v>1230</v>
      </c>
      <c r="B80" s="3">
        <v>1</v>
      </c>
      <c r="C80" s="3">
        <v>0.17780000000000001</v>
      </c>
      <c r="D80" s="3">
        <v>-0.2</v>
      </c>
      <c r="E80">
        <f t="shared" si="1"/>
        <v>-0.89999999999999991</v>
      </c>
      <c r="F80" t="s">
        <v>1227</v>
      </c>
      <c r="G80" t="s">
        <v>318</v>
      </c>
      <c r="H80" t="s">
        <v>949</v>
      </c>
      <c r="I80" t="s">
        <v>976</v>
      </c>
      <c r="J80" t="s">
        <v>67</v>
      </c>
      <c r="K80" t="s">
        <v>48</v>
      </c>
      <c r="L80" t="s">
        <v>950</v>
      </c>
      <c r="M80" t="s">
        <v>896</v>
      </c>
      <c r="N80" t="s">
        <v>48</v>
      </c>
      <c r="O80" t="s">
        <v>1144</v>
      </c>
      <c r="P80" t="s">
        <v>41</v>
      </c>
      <c r="Q80" t="s">
        <v>48</v>
      </c>
      <c r="R80" t="s">
        <v>1145</v>
      </c>
      <c r="V80" t="s">
        <v>318</v>
      </c>
      <c r="W80" t="s">
        <v>949</v>
      </c>
      <c r="AA80" t="s">
        <v>950</v>
      </c>
      <c r="AC80" t="s">
        <v>48</v>
      </c>
      <c r="AD80" t="s">
        <v>1144</v>
      </c>
      <c r="AE80" t="s">
        <v>41</v>
      </c>
      <c r="AF80" t="s">
        <v>48</v>
      </c>
    </row>
    <row r="81" spans="1:35" x14ac:dyDescent="0.2">
      <c r="A81" s="3" t="s">
        <v>1230</v>
      </c>
      <c r="B81" s="3">
        <v>1</v>
      </c>
      <c r="C81" s="3">
        <v>0.17780000000000001</v>
      </c>
      <c r="D81" s="3">
        <v>-0.3</v>
      </c>
      <c r="E81">
        <f t="shared" si="1"/>
        <v>-1</v>
      </c>
      <c r="F81" t="s">
        <v>1227</v>
      </c>
      <c r="G81" t="s">
        <v>72</v>
      </c>
      <c r="H81" t="s">
        <v>882</v>
      </c>
      <c r="I81" t="s">
        <v>460</v>
      </c>
      <c r="J81" t="s">
        <v>67</v>
      </c>
      <c r="K81" t="s">
        <v>465</v>
      </c>
      <c r="L81" t="s">
        <v>918</v>
      </c>
      <c r="M81" t="s">
        <v>298</v>
      </c>
      <c r="N81" t="s">
        <v>48</v>
      </c>
      <c r="O81" t="s">
        <v>1146</v>
      </c>
      <c r="P81" t="s">
        <v>672</v>
      </c>
      <c r="Q81" t="s">
        <v>48</v>
      </c>
      <c r="R81" t="s">
        <v>1014</v>
      </c>
      <c r="V81" t="s">
        <v>72</v>
      </c>
    </row>
    <row r="82" spans="1:35" x14ac:dyDescent="0.2">
      <c r="A82" t="s">
        <v>1231</v>
      </c>
      <c r="B82">
        <v>0.125</v>
      </c>
      <c r="C82">
        <v>1</v>
      </c>
      <c r="D82">
        <v>1.6</v>
      </c>
      <c r="E82">
        <f t="shared" si="1"/>
        <v>0.90000000000000013</v>
      </c>
      <c r="F82" t="s">
        <v>1227</v>
      </c>
      <c r="G82" t="s">
        <v>182</v>
      </c>
      <c r="H82" t="s">
        <v>1017</v>
      </c>
      <c r="I82" t="s">
        <v>662</v>
      </c>
      <c r="J82" t="s">
        <v>109</v>
      </c>
      <c r="K82" t="s">
        <v>193</v>
      </c>
      <c r="L82" t="s">
        <v>48</v>
      </c>
      <c r="M82" t="s">
        <v>895</v>
      </c>
      <c r="N82" t="s">
        <v>58</v>
      </c>
      <c r="O82" t="s">
        <v>48</v>
      </c>
      <c r="P82" t="s">
        <v>1213</v>
      </c>
      <c r="Q82" t="s">
        <v>260</v>
      </c>
      <c r="R82" t="s">
        <v>48</v>
      </c>
      <c r="S82" t="s">
        <v>941</v>
      </c>
      <c r="V82" t="s">
        <v>182</v>
      </c>
      <c r="W82" t="s">
        <v>1017</v>
      </c>
      <c r="X82" t="s">
        <v>662</v>
      </c>
      <c r="Y82" t="s">
        <v>109</v>
      </c>
      <c r="Z82" t="s">
        <v>193</v>
      </c>
      <c r="AA82" t="s">
        <v>48</v>
      </c>
      <c r="AB82" t="s">
        <v>895</v>
      </c>
      <c r="AC82" t="s">
        <v>58</v>
      </c>
      <c r="AD82" t="s">
        <v>48</v>
      </c>
      <c r="AE82" t="s">
        <v>1213</v>
      </c>
      <c r="AF82" t="s">
        <v>260</v>
      </c>
      <c r="AG82" t="s">
        <v>48</v>
      </c>
      <c r="AH82" t="s">
        <v>941</v>
      </c>
    </row>
    <row r="83" spans="1:35" x14ac:dyDescent="0.2">
      <c r="A83" t="s">
        <v>1231</v>
      </c>
      <c r="B83">
        <v>0.125</v>
      </c>
      <c r="C83">
        <v>1</v>
      </c>
      <c r="D83">
        <v>1.5</v>
      </c>
      <c r="E83">
        <f t="shared" si="1"/>
        <v>0.8</v>
      </c>
      <c r="F83" t="s">
        <v>1227</v>
      </c>
      <c r="G83" t="s">
        <v>182</v>
      </c>
      <c r="H83" t="s">
        <v>539</v>
      </c>
      <c r="I83" t="s">
        <v>460</v>
      </c>
      <c r="J83" t="s">
        <v>67</v>
      </c>
      <c r="K83" t="s">
        <v>193</v>
      </c>
      <c r="L83" t="s">
        <v>121</v>
      </c>
      <c r="M83" t="s">
        <v>109</v>
      </c>
      <c r="N83" t="s">
        <v>315</v>
      </c>
      <c r="O83" t="s">
        <v>504</v>
      </c>
      <c r="P83" t="s">
        <v>733</v>
      </c>
      <c r="Q83" t="s">
        <v>657</v>
      </c>
      <c r="R83" t="s">
        <v>921</v>
      </c>
      <c r="V83" t="s">
        <v>182</v>
      </c>
      <c r="W83" t="s">
        <v>539</v>
      </c>
      <c r="X83" t="s">
        <v>460</v>
      </c>
      <c r="Y83" t="s">
        <v>67</v>
      </c>
      <c r="Z83" t="s">
        <v>193</v>
      </c>
      <c r="AA83" t="s">
        <v>121</v>
      </c>
      <c r="AB83" t="s">
        <v>109</v>
      </c>
      <c r="AC83" t="s">
        <v>315</v>
      </c>
      <c r="AD83" t="s">
        <v>504</v>
      </c>
      <c r="AE83" t="s">
        <v>733</v>
      </c>
      <c r="AF83" t="s">
        <v>657</v>
      </c>
      <c r="AG83" t="s">
        <v>921</v>
      </c>
    </row>
    <row r="84" spans="1:35" x14ac:dyDescent="0.2">
      <c r="A84" t="s">
        <v>1231</v>
      </c>
      <c r="B84">
        <v>0.125</v>
      </c>
      <c r="C84">
        <v>1</v>
      </c>
      <c r="D84">
        <v>1.4</v>
      </c>
      <c r="E84">
        <f t="shared" si="1"/>
        <v>0.7</v>
      </c>
      <c r="F84" t="s">
        <v>1227</v>
      </c>
      <c r="G84" t="s">
        <v>1052</v>
      </c>
      <c r="H84" t="s">
        <v>585</v>
      </c>
      <c r="I84" t="s">
        <v>94</v>
      </c>
      <c r="J84" t="s">
        <v>1124</v>
      </c>
      <c r="K84" t="s">
        <v>68</v>
      </c>
      <c r="L84" t="s">
        <v>332</v>
      </c>
      <c r="M84" t="s">
        <v>83</v>
      </c>
      <c r="N84" t="s">
        <v>52</v>
      </c>
      <c r="O84" t="s">
        <v>176</v>
      </c>
      <c r="P84" t="s">
        <v>41</v>
      </c>
      <c r="Q84" t="s">
        <v>122</v>
      </c>
      <c r="R84" t="s">
        <v>256</v>
      </c>
      <c r="S84" t="s">
        <v>306</v>
      </c>
      <c r="V84" t="s">
        <v>1052</v>
      </c>
      <c r="W84" t="s">
        <v>585</v>
      </c>
      <c r="X84" t="s">
        <v>94</v>
      </c>
      <c r="Y84" t="s">
        <v>1124</v>
      </c>
      <c r="Z84" t="s">
        <v>68</v>
      </c>
      <c r="AA84" t="s">
        <v>332</v>
      </c>
      <c r="AB84" t="s">
        <v>83</v>
      </c>
      <c r="AC84" t="s">
        <v>52</v>
      </c>
      <c r="AD84" t="s">
        <v>176</v>
      </c>
      <c r="AE84" t="s">
        <v>41</v>
      </c>
      <c r="AF84" t="s">
        <v>122</v>
      </c>
      <c r="AG84" t="s">
        <v>256</v>
      </c>
      <c r="AH84" t="s">
        <v>306</v>
      </c>
    </row>
    <row r="85" spans="1:35" x14ac:dyDescent="0.2">
      <c r="A85" t="s">
        <v>1231</v>
      </c>
      <c r="B85">
        <v>0.125</v>
      </c>
      <c r="C85">
        <v>1</v>
      </c>
      <c r="D85">
        <v>1.3</v>
      </c>
      <c r="E85">
        <f t="shared" si="1"/>
        <v>0.60000000000000009</v>
      </c>
      <c r="F85" t="s">
        <v>1227</v>
      </c>
      <c r="G85" t="s">
        <v>72</v>
      </c>
      <c r="H85" t="s">
        <v>1205</v>
      </c>
      <c r="I85" t="s">
        <v>662</v>
      </c>
      <c r="J85" t="s">
        <v>224</v>
      </c>
      <c r="K85" t="s">
        <v>67</v>
      </c>
      <c r="L85" t="s">
        <v>186</v>
      </c>
      <c r="M85" t="s">
        <v>663</v>
      </c>
      <c r="N85" t="s">
        <v>76</v>
      </c>
      <c r="O85" t="s">
        <v>48</v>
      </c>
      <c r="P85" t="s">
        <v>1214</v>
      </c>
      <c r="Q85" t="s">
        <v>158</v>
      </c>
      <c r="R85" t="s">
        <v>48</v>
      </c>
      <c r="S85" t="s">
        <v>952</v>
      </c>
      <c r="V85" t="s">
        <v>72</v>
      </c>
      <c r="W85" t="s">
        <v>1205</v>
      </c>
      <c r="X85" t="s">
        <v>662</v>
      </c>
      <c r="Y85" t="s">
        <v>224</v>
      </c>
      <c r="Z85" t="s">
        <v>67</v>
      </c>
      <c r="AA85" t="s">
        <v>186</v>
      </c>
      <c r="AB85" t="s">
        <v>663</v>
      </c>
      <c r="AC85" t="s">
        <v>76</v>
      </c>
      <c r="AD85" t="s">
        <v>48</v>
      </c>
      <c r="AE85" t="s">
        <v>1214</v>
      </c>
      <c r="AF85" t="s">
        <v>158</v>
      </c>
      <c r="AG85" t="s">
        <v>48</v>
      </c>
      <c r="AH85" t="s">
        <v>952</v>
      </c>
    </row>
    <row r="86" spans="1:35" x14ac:dyDescent="0.2">
      <c r="A86" t="s">
        <v>1231</v>
      </c>
      <c r="B86">
        <v>0.125</v>
      </c>
      <c r="C86">
        <v>1</v>
      </c>
      <c r="D86">
        <v>1.2</v>
      </c>
      <c r="E86">
        <f t="shared" si="1"/>
        <v>0.5</v>
      </c>
      <c r="F86" t="s">
        <v>1227</v>
      </c>
      <c r="G86" t="s">
        <v>263</v>
      </c>
      <c r="H86" t="s">
        <v>779</v>
      </c>
      <c r="I86" t="s">
        <v>789</v>
      </c>
      <c r="J86" t="s">
        <v>48</v>
      </c>
      <c r="K86" t="s">
        <v>1215</v>
      </c>
      <c r="L86" t="s">
        <v>630</v>
      </c>
      <c r="M86" t="s">
        <v>48</v>
      </c>
      <c r="N86" t="s">
        <v>1216</v>
      </c>
      <c r="O86" t="s">
        <v>245</v>
      </c>
      <c r="P86" t="s">
        <v>633</v>
      </c>
      <c r="V86" t="s">
        <v>263</v>
      </c>
      <c r="W86" t="s">
        <v>779</v>
      </c>
      <c r="X86" t="s">
        <v>789</v>
      </c>
      <c r="Y86" t="s">
        <v>48</v>
      </c>
      <c r="Z86" t="s">
        <v>1215</v>
      </c>
      <c r="AA86" t="s">
        <v>630</v>
      </c>
      <c r="AB86" t="s">
        <v>48</v>
      </c>
      <c r="AC86" t="s">
        <v>1216</v>
      </c>
      <c r="AD86" t="s">
        <v>245</v>
      </c>
      <c r="AE86" t="s">
        <v>633</v>
      </c>
    </row>
    <row r="87" spans="1:35" x14ac:dyDescent="0.2">
      <c r="A87" t="s">
        <v>1231</v>
      </c>
      <c r="B87">
        <v>0.125</v>
      </c>
      <c r="C87">
        <v>1</v>
      </c>
      <c r="D87">
        <v>1.1000000000000001</v>
      </c>
      <c r="E87">
        <f t="shared" si="1"/>
        <v>0.40000000000000013</v>
      </c>
      <c r="F87" t="s">
        <v>1227</v>
      </c>
      <c r="G87" t="s">
        <v>182</v>
      </c>
      <c r="H87" t="s">
        <v>235</v>
      </c>
      <c r="I87" t="s">
        <v>387</v>
      </c>
      <c r="J87" t="s">
        <v>250</v>
      </c>
      <c r="K87" t="s">
        <v>48</v>
      </c>
      <c r="L87" t="s">
        <v>1112</v>
      </c>
      <c r="M87" t="s">
        <v>896</v>
      </c>
      <c r="N87" t="s">
        <v>48</v>
      </c>
      <c r="O87" t="s">
        <v>1146</v>
      </c>
      <c r="P87" t="s">
        <v>158</v>
      </c>
      <c r="Q87" t="s">
        <v>48</v>
      </c>
      <c r="R87" t="s">
        <v>284</v>
      </c>
      <c r="V87" t="s">
        <v>182</v>
      </c>
      <c r="W87" t="s">
        <v>235</v>
      </c>
      <c r="X87" t="s">
        <v>387</v>
      </c>
      <c r="Y87" t="s">
        <v>250</v>
      </c>
      <c r="Z87" t="s">
        <v>48</v>
      </c>
      <c r="AA87" t="s">
        <v>1112</v>
      </c>
      <c r="AB87" t="s">
        <v>896</v>
      </c>
      <c r="AC87" t="s">
        <v>48</v>
      </c>
      <c r="AD87" t="s">
        <v>1146</v>
      </c>
      <c r="AE87" t="s">
        <v>158</v>
      </c>
      <c r="AF87" t="s">
        <v>48</v>
      </c>
      <c r="AG87" t="s">
        <v>284</v>
      </c>
    </row>
    <row r="88" spans="1:35" x14ac:dyDescent="0.2">
      <c r="A88" t="s">
        <v>1231</v>
      </c>
      <c r="B88">
        <v>0.125</v>
      </c>
      <c r="C88">
        <v>1</v>
      </c>
      <c r="D88">
        <v>0.999999999999999</v>
      </c>
      <c r="E88">
        <f t="shared" si="1"/>
        <v>0.29999999999999905</v>
      </c>
      <c r="F88" t="s">
        <v>1227</v>
      </c>
      <c r="G88" t="s">
        <v>72</v>
      </c>
      <c r="H88" t="s">
        <v>950</v>
      </c>
      <c r="I88" t="s">
        <v>460</v>
      </c>
      <c r="J88" t="s">
        <v>67</v>
      </c>
      <c r="K88" t="s">
        <v>350</v>
      </c>
      <c r="L88" t="s">
        <v>121</v>
      </c>
      <c r="M88" t="s">
        <v>101</v>
      </c>
      <c r="N88" t="s">
        <v>504</v>
      </c>
      <c r="O88" t="s">
        <v>52</v>
      </c>
      <c r="P88" t="s">
        <v>566</v>
      </c>
      <c r="Q88" t="s">
        <v>52</v>
      </c>
      <c r="R88" t="s">
        <v>48</v>
      </c>
      <c r="S88" t="s">
        <v>1217</v>
      </c>
      <c r="V88" t="s">
        <v>72</v>
      </c>
      <c r="W88" t="s">
        <v>950</v>
      </c>
      <c r="X88" t="s">
        <v>460</v>
      </c>
      <c r="Y88" t="s">
        <v>67</v>
      </c>
      <c r="Z88" t="s">
        <v>350</v>
      </c>
      <c r="AA88" t="s">
        <v>121</v>
      </c>
      <c r="AB88" t="s">
        <v>101</v>
      </c>
      <c r="AC88" t="s">
        <v>504</v>
      </c>
      <c r="AD88" t="s">
        <v>52</v>
      </c>
      <c r="AE88" t="s">
        <v>566</v>
      </c>
      <c r="AF88" t="s">
        <v>52</v>
      </c>
      <c r="AG88" t="s">
        <v>48</v>
      </c>
      <c r="AH88" t="s">
        <v>1217</v>
      </c>
    </row>
    <row r="89" spans="1:35" x14ac:dyDescent="0.2">
      <c r="A89" t="s">
        <v>1231</v>
      </c>
      <c r="B89">
        <v>0.125</v>
      </c>
      <c r="C89">
        <v>1</v>
      </c>
      <c r="D89">
        <v>0.89999999999999902</v>
      </c>
      <c r="E89">
        <f t="shared" si="1"/>
        <v>0.19999999999999907</v>
      </c>
      <c r="F89" t="s">
        <v>1227</v>
      </c>
      <c r="G89" t="s">
        <v>50</v>
      </c>
      <c r="H89" t="s">
        <v>709</v>
      </c>
      <c r="I89" t="s">
        <v>67</v>
      </c>
      <c r="J89" t="s">
        <v>85</v>
      </c>
      <c r="K89" t="s">
        <v>319</v>
      </c>
      <c r="L89" t="s">
        <v>200</v>
      </c>
      <c r="M89" t="s">
        <v>423</v>
      </c>
      <c r="N89" t="s">
        <v>48</v>
      </c>
      <c r="O89" t="s">
        <v>53</v>
      </c>
      <c r="P89" t="s">
        <v>41</v>
      </c>
      <c r="Q89" t="s">
        <v>48</v>
      </c>
      <c r="R89" t="s">
        <v>463</v>
      </c>
      <c r="V89" t="s">
        <v>50</v>
      </c>
      <c r="W89" t="s">
        <v>709</v>
      </c>
      <c r="X89" t="s">
        <v>67</v>
      </c>
      <c r="Y89" t="s">
        <v>85</v>
      </c>
      <c r="Z89" t="s">
        <v>319</v>
      </c>
      <c r="AA89" t="s">
        <v>200</v>
      </c>
      <c r="AB89" t="s">
        <v>423</v>
      </c>
      <c r="AC89" t="s">
        <v>48</v>
      </c>
      <c r="AD89" t="s">
        <v>53</v>
      </c>
      <c r="AE89" t="s">
        <v>41</v>
      </c>
      <c r="AF89" t="s">
        <v>48</v>
      </c>
      <c r="AG89" t="s">
        <v>463</v>
      </c>
    </row>
    <row r="90" spans="1:35" x14ac:dyDescent="0.2">
      <c r="A90" t="s">
        <v>1231</v>
      </c>
      <c r="B90">
        <v>0.125</v>
      </c>
      <c r="C90">
        <v>1</v>
      </c>
      <c r="D90">
        <v>0.79999999999999905</v>
      </c>
      <c r="E90">
        <f t="shared" si="1"/>
        <v>9.999999999999909E-2</v>
      </c>
      <c r="F90" t="s">
        <v>1227</v>
      </c>
      <c r="G90" t="s">
        <v>943</v>
      </c>
      <c r="H90" t="s">
        <v>626</v>
      </c>
      <c r="I90" t="s">
        <v>1149</v>
      </c>
      <c r="J90" t="s">
        <v>131</v>
      </c>
      <c r="K90" t="s">
        <v>44</v>
      </c>
      <c r="L90" t="s">
        <v>878</v>
      </c>
      <c r="M90" t="s">
        <v>630</v>
      </c>
      <c r="N90" t="s">
        <v>48</v>
      </c>
      <c r="O90" t="s">
        <v>1125</v>
      </c>
      <c r="P90" t="s">
        <v>175</v>
      </c>
      <c r="V90" t="s">
        <v>943</v>
      </c>
      <c r="W90" t="s">
        <v>626</v>
      </c>
      <c r="X90" t="s">
        <v>1149</v>
      </c>
      <c r="Y90" t="s">
        <v>131</v>
      </c>
      <c r="Z90" t="s">
        <v>44</v>
      </c>
      <c r="AA90" t="s">
        <v>878</v>
      </c>
      <c r="AB90" t="s">
        <v>630</v>
      </c>
      <c r="AC90" t="s">
        <v>48</v>
      </c>
      <c r="AD90" t="s">
        <v>1125</v>
      </c>
      <c r="AE90" t="s">
        <v>175</v>
      </c>
    </row>
    <row r="91" spans="1:35" x14ac:dyDescent="0.2">
      <c r="A91" t="s">
        <v>1231</v>
      </c>
      <c r="B91">
        <v>0.125</v>
      </c>
      <c r="C91">
        <v>1</v>
      </c>
      <c r="D91">
        <v>0.69999999999999896</v>
      </c>
      <c r="E91">
        <v>0</v>
      </c>
      <c r="F91" t="s">
        <v>1227</v>
      </c>
      <c r="G91" t="s">
        <v>841</v>
      </c>
      <c r="H91" t="s">
        <v>1195</v>
      </c>
      <c r="I91" t="s">
        <v>460</v>
      </c>
      <c r="J91" t="s">
        <v>67</v>
      </c>
      <c r="K91" t="s">
        <v>48</v>
      </c>
      <c r="L91" t="s">
        <v>1029</v>
      </c>
      <c r="M91" t="s">
        <v>76</v>
      </c>
      <c r="N91" t="s">
        <v>48</v>
      </c>
      <c r="O91" t="s">
        <v>712</v>
      </c>
      <c r="P91" t="s">
        <v>41</v>
      </c>
      <c r="Q91" t="s">
        <v>48</v>
      </c>
      <c r="R91" t="s">
        <v>930</v>
      </c>
      <c r="V91" t="s">
        <v>841</v>
      </c>
      <c r="W91" t="s">
        <v>1195</v>
      </c>
      <c r="X91" t="s">
        <v>460</v>
      </c>
      <c r="Y91" t="s">
        <v>67</v>
      </c>
      <c r="Z91" t="s">
        <v>48</v>
      </c>
      <c r="AA91" t="s">
        <v>1029</v>
      </c>
      <c r="AB91" t="s">
        <v>76</v>
      </c>
      <c r="AC91" t="s">
        <v>48</v>
      </c>
      <c r="AD91" t="s">
        <v>712</v>
      </c>
      <c r="AE91" t="s">
        <v>41</v>
      </c>
      <c r="AF91" t="s">
        <v>48</v>
      </c>
      <c r="AG91" t="s">
        <v>930</v>
      </c>
    </row>
    <row r="92" spans="1:35" x14ac:dyDescent="0.2">
      <c r="A92" t="s">
        <v>1231</v>
      </c>
      <c r="B92">
        <v>0.125</v>
      </c>
      <c r="C92">
        <v>1</v>
      </c>
      <c r="D92">
        <v>0.6</v>
      </c>
      <c r="E92">
        <f t="shared" si="1"/>
        <v>-9.9999999999999978E-2</v>
      </c>
      <c r="F92" t="s">
        <v>1227</v>
      </c>
      <c r="G92" t="s">
        <v>263</v>
      </c>
      <c r="H92" t="s">
        <v>1218</v>
      </c>
      <c r="I92" t="s">
        <v>958</v>
      </c>
      <c r="J92" t="s">
        <v>1</v>
      </c>
      <c r="K92" t="s">
        <v>1219</v>
      </c>
      <c r="L92" t="s">
        <v>47</v>
      </c>
      <c r="M92" t="s">
        <v>1</v>
      </c>
      <c r="N92" t="s">
        <v>655</v>
      </c>
      <c r="O92" t="s">
        <v>575</v>
      </c>
      <c r="P92" t="s">
        <v>260</v>
      </c>
      <c r="Q92" t="s">
        <v>961</v>
      </c>
      <c r="R92" t="s">
        <v>1157</v>
      </c>
      <c r="V92" t="s">
        <v>263</v>
      </c>
      <c r="W92" t="s">
        <v>1218</v>
      </c>
      <c r="X92" t="s">
        <v>958</v>
      </c>
      <c r="Y92" t="s">
        <v>1</v>
      </c>
      <c r="Z92" t="s">
        <v>1219</v>
      </c>
      <c r="AA92" t="s">
        <v>47</v>
      </c>
      <c r="AB92" t="s">
        <v>1</v>
      </c>
      <c r="AC92" t="s">
        <v>655</v>
      </c>
      <c r="AD92" t="s">
        <v>575</v>
      </c>
      <c r="AE92" t="s">
        <v>260</v>
      </c>
      <c r="AF92" t="s">
        <v>961</v>
      </c>
      <c r="AG92" t="s">
        <v>1157</v>
      </c>
    </row>
    <row r="93" spans="1:35" x14ac:dyDescent="0.2">
      <c r="A93" t="s">
        <v>1231</v>
      </c>
      <c r="B93">
        <v>0.125</v>
      </c>
      <c r="C93">
        <v>1</v>
      </c>
      <c r="D93">
        <v>0.5</v>
      </c>
      <c r="E93">
        <f t="shared" si="1"/>
        <v>-0.19999999999999996</v>
      </c>
      <c r="F93" t="s">
        <v>1227</v>
      </c>
      <c r="G93" t="s">
        <v>182</v>
      </c>
      <c r="H93" t="s">
        <v>303</v>
      </c>
      <c r="I93" t="s">
        <v>387</v>
      </c>
      <c r="J93" t="s">
        <v>250</v>
      </c>
      <c r="K93" t="s">
        <v>48</v>
      </c>
      <c r="L93" t="s">
        <v>882</v>
      </c>
      <c r="M93" t="s">
        <v>298</v>
      </c>
      <c r="N93" t="s">
        <v>48</v>
      </c>
      <c r="O93" t="s">
        <v>1220</v>
      </c>
      <c r="P93" t="s">
        <v>158</v>
      </c>
      <c r="Q93" t="s">
        <v>48</v>
      </c>
      <c r="R93" t="s">
        <v>1221</v>
      </c>
      <c r="V93" t="s">
        <v>182</v>
      </c>
      <c r="W93" t="s">
        <v>303</v>
      </c>
      <c r="X93" t="s">
        <v>387</v>
      </c>
      <c r="Y93" t="s">
        <v>250</v>
      </c>
      <c r="Z93" t="s">
        <v>48</v>
      </c>
      <c r="AA93" t="s">
        <v>882</v>
      </c>
      <c r="AB93" t="s">
        <v>298</v>
      </c>
      <c r="AC93" t="s">
        <v>48</v>
      </c>
      <c r="AD93" t="s">
        <v>1220</v>
      </c>
      <c r="AE93" t="s">
        <v>158</v>
      </c>
      <c r="AF93" t="s">
        <v>48</v>
      </c>
      <c r="AG93" t="s">
        <v>1221</v>
      </c>
    </row>
    <row r="94" spans="1:35" x14ac:dyDescent="0.2">
      <c r="A94" t="s">
        <v>1231</v>
      </c>
      <c r="B94">
        <v>0.125</v>
      </c>
      <c r="C94">
        <v>1</v>
      </c>
      <c r="D94">
        <v>0.4</v>
      </c>
      <c r="E94">
        <f t="shared" si="1"/>
        <v>-0.29999999999999993</v>
      </c>
      <c r="F94" t="s">
        <v>1227</v>
      </c>
      <c r="G94" t="s">
        <v>72</v>
      </c>
      <c r="H94" t="s">
        <v>923</v>
      </c>
      <c r="I94" t="s">
        <v>460</v>
      </c>
      <c r="J94" t="s">
        <v>67</v>
      </c>
      <c r="K94" t="s">
        <v>101</v>
      </c>
      <c r="L94" t="s">
        <v>504</v>
      </c>
      <c r="M94" t="s">
        <v>52</v>
      </c>
      <c r="N94" t="s">
        <v>883</v>
      </c>
      <c r="O94" t="s">
        <v>128</v>
      </c>
      <c r="P94" t="s">
        <v>1</v>
      </c>
      <c r="Q94" t="s">
        <v>39</v>
      </c>
      <c r="R94" t="s">
        <v>46</v>
      </c>
      <c r="S94" t="s">
        <v>884</v>
      </c>
      <c r="V94" t="s">
        <v>72</v>
      </c>
      <c r="X94" t="s">
        <v>460</v>
      </c>
      <c r="Y94" t="s">
        <v>67</v>
      </c>
      <c r="AA94" t="s">
        <v>504</v>
      </c>
      <c r="AB94" t="s">
        <v>52</v>
      </c>
      <c r="AC94" t="s">
        <v>883</v>
      </c>
      <c r="AD94" t="s">
        <v>128</v>
      </c>
      <c r="AE94" t="s">
        <v>1</v>
      </c>
      <c r="AF94" t="s">
        <v>39</v>
      </c>
      <c r="AG94" t="s">
        <v>46</v>
      </c>
      <c r="AH94" t="s">
        <v>884</v>
      </c>
    </row>
    <row r="95" spans="1:35" x14ac:dyDescent="0.2">
      <c r="A95" t="s">
        <v>1231</v>
      </c>
      <c r="B95">
        <v>0.125</v>
      </c>
      <c r="C95">
        <v>1</v>
      </c>
      <c r="D95">
        <v>0.3</v>
      </c>
      <c r="E95">
        <f t="shared" si="1"/>
        <v>-0.39999999999999997</v>
      </c>
      <c r="F95" t="s">
        <v>1227</v>
      </c>
      <c r="G95" t="s">
        <v>242</v>
      </c>
      <c r="H95" t="s">
        <v>118</v>
      </c>
      <c r="I95" t="s">
        <v>198</v>
      </c>
      <c r="J95" t="s">
        <v>387</v>
      </c>
      <c r="K95" t="s">
        <v>224</v>
      </c>
      <c r="L95" t="s">
        <v>140</v>
      </c>
      <c r="M95" t="s">
        <v>1</v>
      </c>
      <c r="N95" t="s">
        <v>969</v>
      </c>
      <c r="O95" t="s">
        <v>121</v>
      </c>
      <c r="P95" t="s">
        <v>141</v>
      </c>
      <c r="Q95" t="s">
        <v>57</v>
      </c>
      <c r="R95" t="s">
        <v>1</v>
      </c>
      <c r="S95" t="s">
        <v>120</v>
      </c>
      <c r="T95" t="s">
        <v>121</v>
      </c>
      <c r="U95" t="s">
        <v>343</v>
      </c>
      <c r="Z95" t="s">
        <v>224</v>
      </c>
      <c r="AA95" t="s">
        <v>140</v>
      </c>
      <c r="AB95" t="s">
        <v>1</v>
      </c>
      <c r="AC95" t="s">
        <v>969</v>
      </c>
      <c r="AD95" t="s">
        <v>121</v>
      </c>
      <c r="AE95" t="s">
        <v>141</v>
      </c>
      <c r="AF95" t="s">
        <v>57</v>
      </c>
      <c r="AG95" t="s">
        <v>1</v>
      </c>
      <c r="AI95" t="s">
        <v>121</v>
      </c>
    </row>
    <row r="96" spans="1:35" x14ac:dyDescent="0.2">
      <c r="A96" t="s">
        <v>1231</v>
      </c>
      <c r="B96">
        <v>0.125</v>
      </c>
      <c r="C96">
        <v>1</v>
      </c>
      <c r="D96">
        <v>0.2</v>
      </c>
      <c r="E96">
        <f t="shared" si="1"/>
        <v>-0.49999999999999994</v>
      </c>
      <c r="F96" t="s">
        <v>1227</v>
      </c>
      <c r="G96" t="s">
        <v>72</v>
      </c>
      <c r="H96" t="s">
        <v>910</v>
      </c>
      <c r="I96" t="s">
        <v>460</v>
      </c>
      <c r="J96" t="s">
        <v>67</v>
      </c>
      <c r="K96" t="s">
        <v>101</v>
      </c>
      <c r="L96" t="s">
        <v>193</v>
      </c>
      <c r="M96" t="s">
        <v>137</v>
      </c>
      <c r="N96" t="s">
        <v>883</v>
      </c>
      <c r="O96" t="s">
        <v>128</v>
      </c>
      <c r="P96" t="s">
        <v>533</v>
      </c>
      <c r="Q96" t="s">
        <v>519</v>
      </c>
      <c r="R96" t="s">
        <v>330</v>
      </c>
    </row>
    <row r="97" spans="1:34" x14ac:dyDescent="0.2">
      <c r="A97" t="s">
        <v>1231</v>
      </c>
      <c r="B97">
        <v>0.125</v>
      </c>
      <c r="C97">
        <v>1</v>
      </c>
      <c r="D97">
        <v>0.1</v>
      </c>
      <c r="E97">
        <f t="shared" si="1"/>
        <v>-0.6</v>
      </c>
      <c r="F97" t="s">
        <v>1227</v>
      </c>
      <c r="G97" t="s">
        <v>269</v>
      </c>
      <c r="H97" t="s">
        <v>89</v>
      </c>
      <c r="I97" t="s">
        <v>52</v>
      </c>
      <c r="J97" t="s">
        <v>207</v>
      </c>
      <c r="K97" t="s">
        <v>1</v>
      </c>
      <c r="L97" t="s">
        <v>395</v>
      </c>
      <c r="M97" t="s">
        <v>52</v>
      </c>
      <c r="N97" t="s">
        <v>465</v>
      </c>
      <c r="O97" t="s">
        <v>353</v>
      </c>
      <c r="P97" t="s">
        <v>245</v>
      </c>
      <c r="Q97" t="s">
        <v>517</v>
      </c>
      <c r="R97" t="s">
        <v>52</v>
      </c>
      <c r="S97" t="s">
        <v>518</v>
      </c>
    </row>
    <row r="98" spans="1:34" x14ac:dyDescent="0.2">
      <c r="A98" t="s">
        <v>1231</v>
      </c>
      <c r="B98">
        <v>0.125</v>
      </c>
      <c r="C98">
        <v>1</v>
      </c>
      <c r="D98">
        <v>0</v>
      </c>
      <c r="E98">
        <f t="shared" si="1"/>
        <v>-0.7</v>
      </c>
      <c r="F98" t="s">
        <v>1227</v>
      </c>
      <c r="G98" t="s">
        <v>72</v>
      </c>
      <c r="H98" t="s">
        <v>1122</v>
      </c>
      <c r="I98" t="s">
        <v>387</v>
      </c>
      <c r="J98" t="s">
        <v>250</v>
      </c>
      <c r="K98" t="s">
        <v>680</v>
      </c>
      <c r="L98" t="s">
        <v>942</v>
      </c>
      <c r="M98" t="s">
        <v>76</v>
      </c>
      <c r="N98" t="s">
        <v>48</v>
      </c>
      <c r="O98" t="s">
        <v>1222</v>
      </c>
      <c r="P98" t="s">
        <v>282</v>
      </c>
      <c r="Q98" t="s">
        <v>48</v>
      </c>
      <c r="R98" t="s">
        <v>793</v>
      </c>
    </row>
    <row r="99" spans="1:34" x14ac:dyDescent="0.2">
      <c r="A99" t="s">
        <v>1231</v>
      </c>
      <c r="B99">
        <v>0.125</v>
      </c>
      <c r="C99">
        <v>1</v>
      </c>
      <c r="D99">
        <v>-9.9999999999999895E-2</v>
      </c>
      <c r="E99">
        <f t="shared" si="1"/>
        <v>-0.79999999999999982</v>
      </c>
      <c r="F99" t="s">
        <v>1227</v>
      </c>
      <c r="G99" t="s">
        <v>526</v>
      </c>
      <c r="H99" t="s">
        <v>1056</v>
      </c>
      <c r="I99" t="s">
        <v>143</v>
      </c>
      <c r="J99" t="s">
        <v>1037</v>
      </c>
      <c r="K99" t="s">
        <v>83</v>
      </c>
      <c r="L99" t="s">
        <v>52</v>
      </c>
      <c r="M99" t="s">
        <v>1159</v>
      </c>
      <c r="N99" t="s">
        <v>52</v>
      </c>
      <c r="O99" t="s">
        <v>48</v>
      </c>
      <c r="P99" t="s">
        <v>212</v>
      </c>
      <c r="Q99" t="s">
        <v>892</v>
      </c>
    </row>
    <row r="100" spans="1:34" x14ac:dyDescent="0.2">
      <c r="A100" t="s">
        <v>1231</v>
      </c>
      <c r="B100">
        <v>0.125</v>
      </c>
      <c r="C100">
        <v>1</v>
      </c>
      <c r="D100">
        <v>-0.2</v>
      </c>
      <c r="E100">
        <f t="shared" si="1"/>
        <v>-0.89999999999999991</v>
      </c>
      <c r="F100" t="s">
        <v>1227</v>
      </c>
      <c r="G100" t="s">
        <v>926</v>
      </c>
      <c r="H100" t="s">
        <v>303</v>
      </c>
      <c r="I100" t="s">
        <v>935</v>
      </c>
      <c r="J100" t="s">
        <v>48</v>
      </c>
      <c r="K100" t="s">
        <v>928</v>
      </c>
      <c r="L100" t="s">
        <v>310</v>
      </c>
      <c r="M100" t="s">
        <v>48</v>
      </c>
      <c r="N100" t="s">
        <v>1223</v>
      </c>
      <c r="O100" t="s">
        <v>282</v>
      </c>
      <c r="P100" t="s">
        <v>48</v>
      </c>
      <c r="Q100" t="s">
        <v>925</v>
      </c>
    </row>
    <row r="101" spans="1:34" x14ac:dyDescent="0.2">
      <c r="A101" t="s">
        <v>1231</v>
      </c>
      <c r="B101">
        <v>0.125</v>
      </c>
      <c r="C101">
        <v>1</v>
      </c>
      <c r="D101">
        <v>-0.3</v>
      </c>
      <c r="E101">
        <f t="shared" si="1"/>
        <v>-1</v>
      </c>
      <c r="F101" t="s">
        <v>1227</v>
      </c>
      <c r="G101" t="s">
        <v>318</v>
      </c>
      <c r="H101" t="s">
        <v>940</v>
      </c>
      <c r="I101" t="s">
        <v>976</v>
      </c>
      <c r="J101" t="s">
        <v>193</v>
      </c>
      <c r="K101" t="s">
        <v>48</v>
      </c>
      <c r="L101" t="s">
        <v>889</v>
      </c>
      <c r="M101" t="s">
        <v>932</v>
      </c>
      <c r="N101" t="s">
        <v>48</v>
      </c>
      <c r="O101" t="s">
        <v>1207</v>
      </c>
      <c r="P101" t="s">
        <v>898</v>
      </c>
    </row>
    <row r="102" spans="1:34" x14ac:dyDescent="0.2">
      <c r="A102" s="3" t="s">
        <v>1232</v>
      </c>
      <c r="B102" s="3">
        <v>1</v>
      </c>
      <c r="C102" s="3">
        <v>8.9099999999999999E-2</v>
      </c>
      <c r="D102" s="3">
        <v>1.6</v>
      </c>
      <c r="E102">
        <f t="shared" si="1"/>
        <v>0.90000000000000013</v>
      </c>
      <c r="F102" t="s">
        <v>1227</v>
      </c>
      <c r="G102" t="s">
        <v>943</v>
      </c>
      <c r="H102" t="s">
        <v>626</v>
      </c>
      <c r="I102" t="s">
        <v>1056</v>
      </c>
      <c r="J102" t="s">
        <v>101</v>
      </c>
      <c r="K102" t="s">
        <v>193</v>
      </c>
      <c r="L102" t="s">
        <v>315</v>
      </c>
      <c r="M102" t="s">
        <v>566</v>
      </c>
      <c r="N102" t="s">
        <v>41</v>
      </c>
      <c r="O102" t="s">
        <v>48</v>
      </c>
      <c r="P102" t="s">
        <v>358</v>
      </c>
      <c r="Q102" t="s">
        <v>171</v>
      </c>
      <c r="R102" t="s">
        <v>306</v>
      </c>
      <c r="V102" t="s">
        <v>943</v>
      </c>
      <c r="W102" t="s">
        <v>626</v>
      </c>
      <c r="X102" t="s">
        <v>1056</v>
      </c>
      <c r="Y102" t="s">
        <v>101</v>
      </c>
      <c r="Z102" t="s">
        <v>193</v>
      </c>
      <c r="AA102" t="s">
        <v>315</v>
      </c>
      <c r="AB102" t="s">
        <v>566</v>
      </c>
      <c r="AC102" t="s">
        <v>41</v>
      </c>
      <c r="AD102" t="s">
        <v>48</v>
      </c>
      <c r="AE102" t="s">
        <v>358</v>
      </c>
      <c r="AF102" t="s">
        <v>171</v>
      </c>
      <c r="AG102" t="s">
        <v>306</v>
      </c>
    </row>
    <row r="103" spans="1:34" x14ac:dyDescent="0.2">
      <c r="A103" s="3" t="s">
        <v>1232</v>
      </c>
      <c r="B103" s="3">
        <v>1</v>
      </c>
      <c r="C103" s="3">
        <v>8.9099999999999999E-2</v>
      </c>
      <c r="D103" s="3">
        <v>1.5</v>
      </c>
      <c r="E103">
        <f t="shared" si="1"/>
        <v>0.8</v>
      </c>
      <c r="F103" t="s">
        <v>1227</v>
      </c>
      <c r="G103" t="s">
        <v>72</v>
      </c>
      <c r="H103" t="s">
        <v>40</v>
      </c>
      <c r="I103" t="s">
        <v>387</v>
      </c>
      <c r="J103" t="s">
        <v>250</v>
      </c>
      <c r="K103" t="s">
        <v>465</v>
      </c>
      <c r="L103" t="s">
        <v>319</v>
      </c>
      <c r="M103" t="s">
        <v>76</v>
      </c>
      <c r="N103" t="s">
        <v>48</v>
      </c>
      <c r="O103" t="s">
        <v>1057</v>
      </c>
      <c r="P103" t="s">
        <v>672</v>
      </c>
      <c r="Q103" t="s">
        <v>48</v>
      </c>
      <c r="R103" t="s">
        <v>1058</v>
      </c>
      <c r="V103" t="s">
        <v>72</v>
      </c>
      <c r="W103" t="s">
        <v>40</v>
      </c>
      <c r="X103" t="s">
        <v>387</v>
      </c>
      <c r="Y103" t="s">
        <v>250</v>
      </c>
      <c r="Z103" t="s">
        <v>465</v>
      </c>
      <c r="AA103" t="s">
        <v>319</v>
      </c>
      <c r="AB103" t="s">
        <v>76</v>
      </c>
      <c r="AC103" t="s">
        <v>48</v>
      </c>
      <c r="AD103" t="s">
        <v>1057</v>
      </c>
      <c r="AE103" t="s">
        <v>672</v>
      </c>
      <c r="AF103" t="s">
        <v>48</v>
      </c>
      <c r="AG103" t="s">
        <v>1058</v>
      </c>
    </row>
    <row r="104" spans="1:34" x14ac:dyDescent="0.2">
      <c r="A104" s="3" t="s">
        <v>1232</v>
      </c>
      <c r="B104" s="3">
        <v>1</v>
      </c>
      <c r="C104" s="3">
        <v>8.9099999999999999E-2</v>
      </c>
      <c r="D104" s="3">
        <v>1.4</v>
      </c>
      <c r="E104">
        <f t="shared" si="1"/>
        <v>0.7</v>
      </c>
      <c r="F104" t="s">
        <v>1227</v>
      </c>
      <c r="G104" t="s">
        <v>1052</v>
      </c>
      <c r="H104" t="s">
        <v>585</v>
      </c>
      <c r="I104" t="s">
        <v>94</v>
      </c>
      <c r="J104" t="s">
        <v>1059</v>
      </c>
      <c r="K104" t="s">
        <v>143</v>
      </c>
      <c r="L104" t="s">
        <v>144</v>
      </c>
      <c r="M104" t="s">
        <v>1060</v>
      </c>
      <c r="N104" t="s">
        <v>52</v>
      </c>
      <c r="O104" t="s">
        <v>48</v>
      </c>
      <c r="P104" t="s">
        <v>671</v>
      </c>
      <c r="Q104" t="s">
        <v>175</v>
      </c>
      <c r="V104" t="s">
        <v>1052</v>
      </c>
      <c r="W104" t="s">
        <v>585</v>
      </c>
      <c r="X104" t="s">
        <v>94</v>
      </c>
      <c r="Y104" t="s">
        <v>1059</v>
      </c>
      <c r="Z104" t="s">
        <v>143</v>
      </c>
      <c r="AA104" t="s">
        <v>144</v>
      </c>
      <c r="AB104" t="s">
        <v>1060</v>
      </c>
      <c r="AC104" t="s">
        <v>52</v>
      </c>
      <c r="AD104" t="s">
        <v>48</v>
      </c>
      <c r="AE104" t="s">
        <v>671</v>
      </c>
      <c r="AF104" t="s">
        <v>175</v>
      </c>
    </row>
    <row r="105" spans="1:34" x14ac:dyDescent="0.2">
      <c r="A105" s="3" t="s">
        <v>1232</v>
      </c>
      <c r="B105" s="3">
        <v>1</v>
      </c>
      <c r="C105" s="3">
        <v>8.9099999999999999E-2</v>
      </c>
      <c r="D105" s="3">
        <v>1.3</v>
      </c>
      <c r="E105">
        <f t="shared" si="1"/>
        <v>0.60000000000000009</v>
      </c>
      <c r="F105" t="s">
        <v>1227</v>
      </c>
      <c r="G105" t="s">
        <v>72</v>
      </c>
      <c r="H105" t="s">
        <v>1048</v>
      </c>
      <c r="I105" t="s">
        <v>935</v>
      </c>
      <c r="J105" t="s">
        <v>67</v>
      </c>
      <c r="K105" t="s">
        <v>465</v>
      </c>
      <c r="L105" t="s">
        <v>666</v>
      </c>
      <c r="M105" t="s">
        <v>58</v>
      </c>
      <c r="N105" t="s">
        <v>48</v>
      </c>
      <c r="O105" t="s">
        <v>1061</v>
      </c>
      <c r="P105" t="s">
        <v>158</v>
      </c>
      <c r="Q105" t="s">
        <v>48</v>
      </c>
      <c r="R105" t="s">
        <v>1062</v>
      </c>
      <c r="V105" t="s">
        <v>72</v>
      </c>
      <c r="W105" t="s">
        <v>1048</v>
      </c>
      <c r="X105" t="s">
        <v>935</v>
      </c>
      <c r="Y105" t="s">
        <v>67</v>
      </c>
      <c r="Z105" t="s">
        <v>465</v>
      </c>
      <c r="AA105" t="s">
        <v>666</v>
      </c>
      <c r="AB105" t="s">
        <v>58</v>
      </c>
      <c r="AC105" t="s">
        <v>48</v>
      </c>
      <c r="AD105" t="s">
        <v>1061</v>
      </c>
      <c r="AE105" t="s">
        <v>158</v>
      </c>
      <c r="AF105" t="s">
        <v>48</v>
      </c>
      <c r="AG105" t="s">
        <v>1062</v>
      </c>
    </row>
    <row r="106" spans="1:34" x14ac:dyDescent="0.2">
      <c r="A106" s="3" t="s">
        <v>1232</v>
      </c>
      <c r="B106" s="3">
        <v>1</v>
      </c>
      <c r="C106" s="3">
        <v>8.9099999999999999E-2</v>
      </c>
      <c r="D106" s="3">
        <v>1.2</v>
      </c>
      <c r="E106">
        <f t="shared" si="1"/>
        <v>0.5</v>
      </c>
      <c r="F106" t="s">
        <v>1227</v>
      </c>
      <c r="G106" t="s">
        <v>926</v>
      </c>
      <c r="H106" t="s">
        <v>1017</v>
      </c>
      <c r="I106" t="s">
        <v>387</v>
      </c>
      <c r="J106" t="s">
        <v>250</v>
      </c>
      <c r="K106" t="s">
        <v>193</v>
      </c>
      <c r="L106" t="s">
        <v>48</v>
      </c>
      <c r="M106" t="s">
        <v>1029</v>
      </c>
      <c r="N106" t="s">
        <v>58</v>
      </c>
      <c r="O106" t="s">
        <v>48</v>
      </c>
      <c r="P106" t="s">
        <v>1063</v>
      </c>
      <c r="Q106" t="s">
        <v>41</v>
      </c>
      <c r="R106" t="s">
        <v>48</v>
      </c>
      <c r="S106" t="s">
        <v>1064</v>
      </c>
      <c r="V106" t="s">
        <v>926</v>
      </c>
      <c r="W106" t="s">
        <v>1017</v>
      </c>
      <c r="X106" t="s">
        <v>387</v>
      </c>
      <c r="Y106" t="s">
        <v>250</v>
      </c>
      <c r="Z106" t="s">
        <v>193</v>
      </c>
      <c r="AA106" t="s">
        <v>48</v>
      </c>
      <c r="AB106" t="s">
        <v>1029</v>
      </c>
      <c r="AC106" t="s">
        <v>58</v>
      </c>
      <c r="AD106" t="s">
        <v>48</v>
      </c>
      <c r="AE106" t="s">
        <v>1063</v>
      </c>
      <c r="AF106" t="s">
        <v>41</v>
      </c>
      <c r="AG106" t="s">
        <v>48</v>
      </c>
      <c r="AH106" t="s">
        <v>1064</v>
      </c>
    </row>
    <row r="107" spans="1:34" x14ac:dyDescent="0.2">
      <c r="A107" s="3" t="s">
        <v>1232</v>
      </c>
      <c r="B107" s="3">
        <v>1</v>
      </c>
      <c r="C107" s="3">
        <v>8.9099999999999999E-2</v>
      </c>
      <c r="D107" s="3">
        <v>1.1000000000000001</v>
      </c>
      <c r="E107">
        <f t="shared" si="1"/>
        <v>0.40000000000000013</v>
      </c>
      <c r="F107" t="s">
        <v>1227</v>
      </c>
      <c r="G107" t="s">
        <v>926</v>
      </c>
      <c r="H107" t="s">
        <v>1065</v>
      </c>
      <c r="I107" t="s">
        <v>662</v>
      </c>
      <c r="J107" t="s">
        <v>224</v>
      </c>
      <c r="K107" t="s">
        <v>52</v>
      </c>
      <c r="L107" t="s">
        <v>883</v>
      </c>
      <c r="M107" t="s">
        <v>128</v>
      </c>
      <c r="N107" t="s">
        <v>1</v>
      </c>
      <c r="O107" t="s">
        <v>39</v>
      </c>
      <c r="P107" t="s">
        <v>884</v>
      </c>
      <c r="Q107" t="s">
        <v>177</v>
      </c>
      <c r="R107" t="s">
        <v>288</v>
      </c>
      <c r="V107" t="s">
        <v>926</v>
      </c>
      <c r="W107" t="s">
        <v>1065</v>
      </c>
      <c r="X107" t="s">
        <v>662</v>
      </c>
      <c r="Y107" t="s">
        <v>224</v>
      </c>
      <c r="Z107" t="s">
        <v>52</v>
      </c>
      <c r="AA107" t="s">
        <v>883</v>
      </c>
      <c r="AB107" t="s">
        <v>128</v>
      </c>
      <c r="AC107" t="s">
        <v>1</v>
      </c>
      <c r="AD107" t="s">
        <v>39</v>
      </c>
      <c r="AE107" t="s">
        <v>884</v>
      </c>
      <c r="AF107" t="s">
        <v>177</v>
      </c>
      <c r="AG107" t="s">
        <v>288</v>
      </c>
    </row>
    <row r="108" spans="1:34" x14ac:dyDescent="0.2">
      <c r="A108" s="3" t="s">
        <v>1232</v>
      </c>
      <c r="B108" s="3">
        <v>1</v>
      </c>
      <c r="C108" s="3">
        <v>8.9099999999999999E-2</v>
      </c>
      <c r="D108" s="3">
        <v>1</v>
      </c>
      <c r="E108">
        <f t="shared" si="1"/>
        <v>0.30000000000000004</v>
      </c>
      <c r="F108" t="s">
        <v>1227</v>
      </c>
      <c r="G108" t="s">
        <v>61</v>
      </c>
      <c r="H108" t="s">
        <v>114</v>
      </c>
      <c r="I108" t="s">
        <v>121</v>
      </c>
      <c r="J108" t="s">
        <v>893</v>
      </c>
      <c r="K108" t="s">
        <v>733</v>
      </c>
      <c r="L108" t="s">
        <v>416</v>
      </c>
      <c r="M108" t="s">
        <v>1037</v>
      </c>
      <c r="N108" t="s">
        <v>422</v>
      </c>
      <c r="O108" t="s">
        <v>52</v>
      </c>
      <c r="P108" t="s">
        <v>48</v>
      </c>
      <c r="Q108" t="s">
        <v>909</v>
      </c>
      <c r="V108" t="s">
        <v>61</v>
      </c>
      <c r="W108" t="s">
        <v>114</v>
      </c>
      <c r="X108" t="s">
        <v>121</v>
      </c>
      <c r="Y108" t="s">
        <v>893</v>
      </c>
      <c r="Z108" t="s">
        <v>733</v>
      </c>
      <c r="AA108" t="s">
        <v>416</v>
      </c>
      <c r="AB108" t="s">
        <v>1037</v>
      </c>
      <c r="AC108" t="s">
        <v>422</v>
      </c>
      <c r="AD108" t="s">
        <v>52</v>
      </c>
      <c r="AE108" t="s">
        <v>48</v>
      </c>
      <c r="AF108" t="s">
        <v>909</v>
      </c>
    </row>
    <row r="109" spans="1:34" x14ac:dyDescent="0.2">
      <c r="A109" s="3" t="s">
        <v>1232</v>
      </c>
      <c r="B109" s="3">
        <v>1</v>
      </c>
      <c r="C109" s="3">
        <v>8.9099999999999999E-2</v>
      </c>
      <c r="D109" s="3">
        <v>0.9</v>
      </c>
      <c r="E109">
        <f t="shared" si="1"/>
        <v>0.20000000000000007</v>
      </c>
      <c r="F109" t="s">
        <v>1227</v>
      </c>
      <c r="G109" t="s">
        <v>72</v>
      </c>
      <c r="H109" t="s">
        <v>977</v>
      </c>
      <c r="I109" t="s">
        <v>662</v>
      </c>
      <c r="J109" t="s">
        <v>350</v>
      </c>
      <c r="K109" t="s">
        <v>121</v>
      </c>
      <c r="L109" t="s">
        <v>101</v>
      </c>
      <c r="M109" t="s">
        <v>52</v>
      </c>
      <c r="N109" t="s">
        <v>113</v>
      </c>
      <c r="O109" t="s">
        <v>85</v>
      </c>
      <c r="P109" t="s">
        <v>774</v>
      </c>
      <c r="Q109" t="s">
        <v>106</v>
      </c>
      <c r="R109" t="s">
        <v>42</v>
      </c>
      <c r="S109" t="s">
        <v>750</v>
      </c>
      <c r="V109" t="s">
        <v>72</v>
      </c>
      <c r="W109" t="s">
        <v>977</v>
      </c>
      <c r="X109" t="s">
        <v>662</v>
      </c>
      <c r="Y109" t="s">
        <v>350</v>
      </c>
      <c r="Z109" t="s">
        <v>121</v>
      </c>
      <c r="AA109" t="s">
        <v>101</v>
      </c>
      <c r="AB109" t="s">
        <v>52</v>
      </c>
      <c r="AC109" t="s">
        <v>113</v>
      </c>
      <c r="AD109" t="s">
        <v>85</v>
      </c>
      <c r="AE109" t="s">
        <v>774</v>
      </c>
      <c r="AF109" t="s">
        <v>106</v>
      </c>
      <c r="AG109" t="s">
        <v>42</v>
      </c>
      <c r="AH109" t="s">
        <v>750</v>
      </c>
    </row>
    <row r="110" spans="1:34" x14ac:dyDescent="0.2">
      <c r="A110" s="3" t="s">
        <v>1232</v>
      </c>
      <c r="B110" s="3">
        <v>1</v>
      </c>
      <c r="C110" s="3">
        <v>8.9099999999999999E-2</v>
      </c>
      <c r="D110" s="3">
        <v>0.8</v>
      </c>
      <c r="E110">
        <f t="shared" si="1"/>
        <v>0.10000000000000009</v>
      </c>
      <c r="F110" t="s">
        <v>1227</v>
      </c>
      <c r="G110" t="s">
        <v>242</v>
      </c>
      <c r="H110" t="s">
        <v>888</v>
      </c>
      <c r="I110" t="s">
        <v>460</v>
      </c>
      <c r="J110" t="s">
        <v>67</v>
      </c>
      <c r="K110" t="s">
        <v>68</v>
      </c>
      <c r="L110" t="s">
        <v>137</v>
      </c>
      <c r="M110" t="s">
        <v>883</v>
      </c>
      <c r="N110" t="s">
        <v>128</v>
      </c>
      <c r="O110" t="s">
        <v>533</v>
      </c>
      <c r="P110" t="s">
        <v>1024</v>
      </c>
      <c r="Q110" t="s">
        <v>1039</v>
      </c>
      <c r="V110" t="s">
        <v>242</v>
      </c>
      <c r="W110" t="s">
        <v>888</v>
      </c>
      <c r="X110" t="s">
        <v>460</v>
      </c>
      <c r="Y110" t="s">
        <v>67</v>
      </c>
      <c r="Z110" t="s">
        <v>68</v>
      </c>
      <c r="AA110" t="s">
        <v>137</v>
      </c>
      <c r="AB110" t="s">
        <v>883</v>
      </c>
      <c r="AC110" t="s">
        <v>128</v>
      </c>
      <c r="AD110" t="s">
        <v>533</v>
      </c>
      <c r="AE110" t="s">
        <v>1024</v>
      </c>
      <c r="AF110" t="s">
        <v>1039</v>
      </c>
    </row>
    <row r="111" spans="1:34" x14ac:dyDescent="0.2">
      <c r="A111" s="3" t="s">
        <v>1232</v>
      </c>
      <c r="B111" s="3">
        <v>1</v>
      </c>
      <c r="C111" s="3">
        <v>8.9099999999999999E-2</v>
      </c>
      <c r="D111" s="3">
        <v>0.7</v>
      </c>
      <c r="E111">
        <f t="shared" si="1"/>
        <v>0</v>
      </c>
      <c r="F111" t="s">
        <v>1227</v>
      </c>
      <c r="G111" t="s">
        <v>50</v>
      </c>
      <c r="H111" t="s">
        <v>709</v>
      </c>
      <c r="I111" t="s">
        <v>67</v>
      </c>
      <c r="J111" t="s">
        <v>85</v>
      </c>
      <c r="K111" t="s">
        <v>398</v>
      </c>
      <c r="L111" t="s">
        <v>662</v>
      </c>
      <c r="M111" t="s">
        <v>224</v>
      </c>
      <c r="N111" t="s">
        <v>1</v>
      </c>
      <c r="O111" t="s">
        <v>711</v>
      </c>
      <c r="P111" t="s">
        <v>177</v>
      </c>
      <c r="Q111" t="s">
        <v>838</v>
      </c>
      <c r="R111" t="s">
        <v>712</v>
      </c>
      <c r="V111" t="s">
        <v>50</v>
      </c>
      <c r="W111" t="s">
        <v>709</v>
      </c>
      <c r="X111" t="s">
        <v>67</v>
      </c>
      <c r="Y111" t="s">
        <v>85</v>
      </c>
      <c r="Z111" t="s">
        <v>398</v>
      </c>
      <c r="AA111" t="s">
        <v>662</v>
      </c>
      <c r="AB111" t="s">
        <v>224</v>
      </c>
      <c r="AC111" t="s">
        <v>1</v>
      </c>
      <c r="AD111" t="s">
        <v>711</v>
      </c>
      <c r="AE111" t="s">
        <v>177</v>
      </c>
      <c r="AF111" t="s">
        <v>838</v>
      </c>
      <c r="AG111" t="s">
        <v>712</v>
      </c>
    </row>
    <row r="112" spans="1:34" x14ac:dyDescent="0.2">
      <c r="A112" s="3" t="s">
        <v>1232</v>
      </c>
      <c r="B112" s="3">
        <v>1</v>
      </c>
      <c r="C112" s="3">
        <v>8.9099999999999999E-2</v>
      </c>
      <c r="D112" s="3">
        <v>0.6</v>
      </c>
      <c r="E112">
        <f t="shared" si="1"/>
        <v>-9.9999999999999978E-2</v>
      </c>
      <c r="F112" t="s">
        <v>1227</v>
      </c>
      <c r="G112" t="s">
        <v>72</v>
      </c>
      <c r="H112" t="s">
        <v>950</v>
      </c>
      <c r="I112" t="s">
        <v>460</v>
      </c>
      <c r="J112" t="s">
        <v>67</v>
      </c>
      <c r="K112" t="s">
        <v>193</v>
      </c>
      <c r="L112" t="s">
        <v>121</v>
      </c>
      <c r="M112" t="s">
        <v>109</v>
      </c>
      <c r="N112" t="s">
        <v>315</v>
      </c>
      <c r="O112" t="s">
        <v>355</v>
      </c>
      <c r="P112" t="s">
        <v>465</v>
      </c>
      <c r="Q112" t="s">
        <v>787</v>
      </c>
      <c r="R112" t="s">
        <v>657</v>
      </c>
      <c r="S112" t="s">
        <v>921</v>
      </c>
      <c r="V112" t="s">
        <v>72</v>
      </c>
      <c r="W112" t="s">
        <v>950</v>
      </c>
      <c r="X112" t="s">
        <v>460</v>
      </c>
      <c r="Y112" t="s">
        <v>67</v>
      </c>
      <c r="Z112" t="s">
        <v>193</v>
      </c>
      <c r="AA112" t="s">
        <v>121</v>
      </c>
      <c r="AB112" t="s">
        <v>109</v>
      </c>
      <c r="AC112" t="s">
        <v>315</v>
      </c>
      <c r="AD112" t="s">
        <v>355</v>
      </c>
      <c r="AE112" t="s">
        <v>465</v>
      </c>
      <c r="AF112" t="s">
        <v>787</v>
      </c>
      <c r="AG112" t="s">
        <v>657</v>
      </c>
      <c r="AH112" t="s">
        <v>921</v>
      </c>
    </row>
    <row r="113" spans="1:34" x14ac:dyDescent="0.2">
      <c r="A113" s="3" t="s">
        <v>1232</v>
      </c>
      <c r="B113" s="3">
        <v>1</v>
      </c>
      <c r="C113" s="3">
        <v>8.9099999999999999E-2</v>
      </c>
      <c r="D113" s="3">
        <v>0.5</v>
      </c>
      <c r="E113">
        <f t="shared" si="1"/>
        <v>-0.19999999999999996</v>
      </c>
      <c r="F113" t="s">
        <v>1227</v>
      </c>
      <c r="G113" t="s">
        <v>841</v>
      </c>
      <c r="H113" t="s">
        <v>539</v>
      </c>
      <c r="I113" t="s">
        <v>662</v>
      </c>
      <c r="J113" t="s">
        <v>109</v>
      </c>
      <c r="K113" t="s">
        <v>193</v>
      </c>
      <c r="L113" t="s">
        <v>48</v>
      </c>
      <c r="M113" t="s">
        <v>970</v>
      </c>
      <c r="N113" t="s">
        <v>917</v>
      </c>
      <c r="O113" t="s">
        <v>48</v>
      </c>
      <c r="P113" t="s">
        <v>1192</v>
      </c>
      <c r="Q113" t="s">
        <v>898</v>
      </c>
      <c r="V113" t="s">
        <v>841</v>
      </c>
      <c r="W113" t="s">
        <v>539</v>
      </c>
      <c r="X113" t="s">
        <v>662</v>
      </c>
      <c r="Y113" t="s">
        <v>109</v>
      </c>
      <c r="Z113" t="s">
        <v>193</v>
      </c>
      <c r="AA113" t="s">
        <v>48</v>
      </c>
      <c r="AB113" t="s">
        <v>970</v>
      </c>
      <c r="AC113" t="s">
        <v>917</v>
      </c>
      <c r="AD113" t="s">
        <v>48</v>
      </c>
      <c r="AE113" t="s">
        <v>1192</v>
      </c>
      <c r="AF113" t="s">
        <v>898</v>
      </c>
    </row>
    <row r="114" spans="1:34" x14ac:dyDescent="0.2">
      <c r="A114" s="3" t="s">
        <v>1232</v>
      </c>
      <c r="B114" s="3">
        <v>1</v>
      </c>
      <c r="C114" s="3">
        <v>8.9099999999999999E-2</v>
      </c>
      <c r="D114" s="3">
        <v>0.4</v>
      </c>
      <c r="E114">
        <f t="shared" si="1"/>
        <v>-0.29999999999999993</v>
      </c>
      <c r="F114" t="s">
        <v>1227</v>
      </c>
      <c r="G114" t="s">
        <v>1052</v>
      </c>
      <c r="H114" t="s">
        <v>585</v>
      </c>
      <c r="I114" t="s">
        <v>94</v>
      </c>
      <c r="J114" t="s">
        <v>1124</v>
      </c>
      <c r="K114" t="s">
        <v>68</v>
      </c>
      <c r="L114" t="s">
        <v>332</v>
      </c>
      <c r="M114" t="s">
        <v>83</v>
      </c>
      <c r="N114" t="s">
        <v>52</v>
      </c>
      <c r="O114" t="s">
        <v>176</v>
      </c>
      <c r="P114" t="s">
        <v>41</v>
      </c>
      <c r="Q114" t="s">
        <v>122</v>
      </c>
      <c r="R114" t="s">
        <v>376</v>
      </c>
      <c r="S114" t="s">
        <v>892</v>
      </c>
      <c r="V114" t="s">
        <v>1052</v>
      </c>
      <c r="W114" t="s">
        <v>585</v>
      </c>
      <c r="X114" t="s">
        <v>94</v>
      </c>
      <c r="Y114" t="s">
        <v>1124</v>
      </c>
      <c r="Z114" t="s">
        <v>68</v>
      </c>
      <c r="AA114" t="s">
        <v>332</v>
      </c>
      <c r="AB114" t="s">
        <v>83</v>
      </c>
      <c r="AC114" t="s">
        <v>52</v>
      </c>
      <c r="AD114" t="s">
        <v>176</v>
      </c>
      <c r="AE114" t="s">
        <v>41</v>
      </c>
      <c r="AF114" t="s">
        <v>122</v>
      </c>
      <c r="AG114" t="s">
        <v>376</v>
      </c>
      <c r="AH114" t="s">
        <v>892</v>
      </c>
    </row>
    <row r="115" spans="1:34" x14ac:dyDescent="0.2">
      <c r="A115" s="3" t="s">
        <v>1232</v>
      </c>
      <c r="B115" s="3">
        <v>1</v>
      </c>
      <c r="C115" s="3">
        <v>8.9099999999999999E-2</v>
      </c>
      <c r="D115" s="3">
        <v>0.3</v>
      </c>
      <c r="E115">
        <f t="shared" si="1"/>
        <v>-0.39999999999999997</v>
      </c>
      <c r="F115" t="s">
        <v>1227</v>
      </c>
      <c r="G115" t="s">
        <v>72</v>
      </c>
      <c r="H115" t="s">
        <v>1112</v>
      </c>
      <c r="I115" t="s">
        <v>460</v>
      </c>
      <c r="J115" t="s">
        <v>67</v>
      </c>
      <c r="K115" t="s">
        <v>465</v>
      </c>
      <c r="L115" t="s">
        <v>906</v>
      </c>
      <c r="M115" t="s">
        <v>310</v>
      </c>
      <c r="N115" t="s">
        <v>48</v>
      </c>
      <c r="O115" t="s">
        <v>1046</v>
      </c>
      <c r="P115" t="s">
        <v>106</v>
      </c>
      <c r="Q115" t="s">
        <v>48</v>
      </c>
      <c r="R115" t="s">
        <v>765</v>
      </c>
      <c r="V115" t="s">
        <v>72</v>
      </c>
      <c r="W115" t="s">
        <v>1112</v>
      </c>
      <c r="X115" t="s">
        <v>460</v>
      </c>
      <c r="Y115" t="s">
        <v>67</v>
      </c>
      <c r="Z115" t="s">
        <v>465</v>
      </c>
      <c r="AA115" t="s">
        <v>906</v>
      </c>
      <c r="AB115" t="s">
        <v>310</v>
      </c>
      <c r="AC115" t="s">
        <v>48</v>
      </c>
      <c r="AD115" t="s">
        <v>1046</v>
      </c>
      <c r="AE115" t="s">
        <v>106</v>
      </c>
      <c r="AF115" t="s">
        <v>48</v>
      </c>
      <c r="AG115" t="s">
        <v>765</v>
      </c>
    </row>
    <row r="116" spans="1:34" x14ac:dyDescent="0.2">
      <c r="A116" s="3" t="s">
        <v>1232</v>
      </c>
      <c r="B116" s="3">
        <v>1</v>
      </c>
      <c r="C116" s="3">
        <v>8.9099999999999999E-2</v>
      </c>
      <c r="D116" s="3">
        <v>0.2</v>
      </c>
      <c r="E116">
        <f t="shared" si="1"/>
        <v>-0.49999999999999994</v>
      </c>
      <c r="F116" t="s">
        <v>1227</v>
      </c>
      <c r="G116" t="s">
        <v>72</v>
      </c>
      <c r="H116" t="s">
        <v>1193</v>
      </c>
      <c r="I116" t="s">
        <v>387</v>
      </c>
      <c r="J116" t="s">
        <v>224</v>
      </c>
      <c r="K116" t="s">
        <v>250</v>
      </c>
      <c r="L116" t="s">
        <v>465</v>
      </c>
      <c r="M116" t="s">
        <v>940</v>
      </c>
      <c r="N116" t="s">
        <v>340</v>
      </c>
      <c r="O116" t="s">
        <v>48</v>
      </c>
      <c r="P116" t="s">
        <v>1194</v>
      </c>
      <c r="Q116" t="s">
        <v>934</v>
      </c>
      <c r="V116" t="s">
        <v>72</v>
      </c>
      <c r="W116" t="s">
        <v>1193</v>
      </c>
      <c r="X116" t="s">
        <v>387</v>
      </c>
      <c r="Y116" t="s">
        <v>224</v>
      </c>
      <c r="Z116" t="s">
        <v>250</v>
      </c>
      <c r="AA116" t="s">
        <v>465</v>
      </c>
      <c r="AB116" t="s">
        <v>940</v>
      </c>
      <c r="AC116" t="s">
        <v>340</v>
      </c>
      <c r="AD116" t="s">
        <v>48</v>
      </c>
      <c r="AE116" t="s">
        <v>1194</v>
      </c>
      <c r="AF116" t="s">
        <v>934</v>
      </c>
    </row>
    <row r="117" spans="1:34" x14ac:dyDescent="0.2">
      <c r="A117" s="3" t="s">
        <v>1232</v>
      </c>
      <c r="B117" s="3">
        <v>1</v>
      </c>
      <c r="C117" s="3">
        <v>8.9099999999999999E-2</v>
      </c>
      <c r="D117" s="3">
        <v>0.1</v>
      </c>
      <c r="E117">
        <f t="shared" si="1"/>
        <v>-0.6</v>
      </c>
      <c r="F117" t="s">
        <v>1227</v>
      </c>
      <c r="G117" t="s">
        <v>72</v>
      </c>
      <c r="H117" t="s">
        <v>1179</v>
      </c>
      <c r="I117" t="s">
        <v>387</v>
      </c>
      <c r="J117" t="s">
        <v>250</v>
      </c>
      <c r="K117" t="s">
        <v>85</v>
      </c>
      <c r="L117" t="s">
        <v>1195</v>
      </c>
      <c r="M117" t="s">
        <v>932</v>
      </c>
      <c r="N117" t="s">
        <v>48</v>
      </c>
      <c r="O117" t="s">
        <v>1119</v>
      </c>
      <c r="P117" t="s">
        <v>106</v>
      </c>
      <c r="Q117" t="s">
        <v>48</v>
      </c>
      <c r="R117" t="s">
        <v>1160</v>
      </c>
      <c r="V117" t="s">
        <v>72</v>
      </c>
      <c r="W117" t="s">
        <v>1179</v>
      </c>
      <c r="X117" t="s">
        <v>387</v>
      </c>
      <c r="Y117" t="s">
        <v>250</v>
      </c>
      <c r="Z117" t="s">
        <v>85</v>
      </c>
      <c r="AA117" t="s">
        <v>1195</v>
      </c>
      <c r="AB117" t="s">
        <v>932</v>
      </c>
      <c r="AC117" t="s">
        <v>48</v>
      </c>
      <c r="AD117" t="s">
        <v>1119</v>
      </c>
      <c r="AE117" t="s">
        <v>106</v>
      </c>
      <c r="AF117" t="s">
        <v>48</v>
      </c>
      <c r="AG117" t="s">
        <v>1160</v>
      </c>
    </row>
    <row r="118" spans="1:34" x14ac:dyDescent="0.2">
      <c r="A118" s="3" t="s">
        <v>1232</v>
      </c>
      <c r="B118" s="3">
        <v>1</v>
      </c>
      <c r="C118" s="3">
        <v>8.9099999999999999E-2</v>
      </c>
      <c r="D118" s="3">
        <v>0</v>
      </c>
      <c r="E118">
        <f t="shared" si="1"/>
        <v>-0.7</v>
      </c>
      <c r="F118" t="s">
        <v>1227</v>
      </c>
      <c r="G118" t="s">
        <v>926</v>
      </c>
      <c r="H118" t="s">
        <v>927</v>
      </c>
      <c r="I118" t="s">
        <v>662</v>
      </c>
      <c r="J118" t="s">
        <v>224</v>
      </c>
      <c r="K118" t="s">
        <v>48</v>
      </c>
      <c r="L118" t="s">
        <v>972</v>
      </c>
      <c r="M118" t="s">
        <v>58</v>
      </c>
      <c r="N118" t="s">
        <v>48</v>
      </c>
      <c r="O118" t="s">
        <v>424</v>
      </c>
      <c r="P118" t="s">
        <v>536</v>
      </c>
      <c r="Q118" t="s">
        <v>48</v>
      </c>
      <c r="R118" t="s">
        <v>730</v>
      </c>
      <c r="V118" t="s">
        <v>926</v>
      </c>
      <c r="W118" t="s">
        <v>927</v>
      </c>
      <c r="X118" t="s">
        <v>662</v>
      </c>
      <c r="Y118" t="s">
        <v>224</v>
      </c>
      <c r="Z118" t="s">
        <v>48</v>
      </c>
      <c r="AA118" t="s">
        <v>972</v>
      </c>
      <c r="AB118" t="s">
        <v>58</v>
      </c>
      <c r="AC118" t="s">
        <v>48</v>
      </c>
      <c r="AD118" t="s">
        <v>424</v>
      </c>
      <c r="AE118" t="s">
        <v>536</v>
      </c>
      <c r="AF118" t="s">
        <v>48</v>
      </c>
      <c r="AG118" t="s">
        <v>730</v>
      </c>
    </row>
    <row r="119" spans="1:34" x14ac:dyDescent="0.2">
      <c r="A119" s="3" t="s">
        <v>1232</v>
      </c>
      <c r="B119" s="3">
        <v>1</v>
      </c>
      <c r="C119" s="3">
        <v>8.9099999999999999E-2</v>
      </c>
      <c r="D119" s="3">
        <v>-0.1</v>
      </c>
      <c r="E119">
        <f t="shared" si="1"/>
        <v>-0.79999999999999993</v>
      </c>
      <c r="F119" t="s">
        <v>1227</v>
      </c>
      <c r="G119" t="s">
        <v>318</v>
      </c>
      <c r="H119" t="s">
        <v>1015</v>
      </c>
      <c r="I119" t="s">
        <v>976</v>
      </c>
      <c r="J119" t="s">
        <v>193</v>
      </c>
      <c r="K119" t="s">
        <v>48</v>
      </c>
      <c r="L119" t="s">
        <v>868</v>
      </c>
      <c r="M119" t="s">
        <v>340</v>
      </c>
      <c r="N119" t="s">
        <v>48</v>
      </c>
      <c r="O119" t="s">
        <v>1196</v>
      </c>
      <c r="P119" t="s">
        <v>158</v>
      </c>
      <c r="Q119" t="s">
        <v>48</v>
      </c>
      <c r="R119" t="s">
        <v>974</v>
      </c>
      <c r="V119" t="s">
        <v>318</v>
      </c>
      <c r="W119" t="s">
        <v>1015</v>
      </c>
      <c r="X119" t="s">
        <v>976</v>
      </c>
      <c r="Y119" t="s">
        <v>193</v>
      </c>
      <c r="Z119" t="s">
        <v>48</v>
      </c>
      <c r="AC119" t="s">
        <v>48</v>
      </c>
      <c r="AE119" t="s">
        <v>158</v>
      </c>
      <c r="AF119" t="s">
        <v>48</v>
      </c>
    </row>
    <row r="120" spans="1:34" x14ac:dyDescent="0.2">
      <c r="A120" s="3" t="s">
        <v>1232</v>
      </c>
      <c r="B120" s="3">
        <v>1</v>
      </c>
      <c r="C120" s="3">
        <v>8.9099999999999999E-2</v>
      </c>
      <c r="D120" s="3">
        <v>-0.2</v>
      </c>
      <c r="E120">
        <f t="shared" si="1"/>
        <v>-0.89999999999999991</v>
      </c>
      <c r="F120" t="s">
        <v>1227</v>
      </c>
      <c r="G120" t="s">
        <v>72</v>
      </c>
      <c r="H120" t="s">
        <v>1197</v>
      </c>
      <c r="I120" t="s">
        <v>387</v>
      </c>
      <c r="J120" t="s">
        <v>250</v>
      </c>
      <c r="K120" t="s">
        <v>85</v>
      </c>
      <c r="L120" t="s">
        <v>910</v>
      </c>
      <c r="M120" t="s">
        <v>896</v>
      </c>
      <c r="N120" t="s">
        <v>48</v>
      </c>
      <c r="O120" t="s">
        <v>290</v>
      </c>
      <c r="P120" t="s">
        <v>260</v>
      </c>
      <c r="Q120" t="s">
        <v>48</v>
      </c>
      <c r="R120" t="s">
        <v>941</v>
      </c>
      <c r="V120" t="s">
        <v>72</v>
      </c>
    </row>
    <row r="121" spans="1:34" x14ac:dyDescent="0.2">
      <c r="A121" s="3" t="s">
        <v>1232</v>
      </c>
      <c r="B121" s="3">
        <v>1</v>
      </c>
      <c r="C121" s="3">
        <v>8.9099999999999999E-2</v>
      </c>
      <c r="D121" s="3">
        <v>-0.3</v>
      </c>
      <c r="E121">
        <f t="shared" si="1"/>
        <v>-1</v>
      </c>
      <c r="F121" t="s">
        <v>1227</v>
      </c>
      <c r="G121" t="s">
        <v>263</v>
      </c>
      <c r="H121" t="s">
        <v>899</v>
      </c>
      <c r="I121" t="s">
        <v>958</v>
      </c>
      <c r="J121" t="s">
        <v>1</v>
      </c>
      <c r="K121" t="s">
        <v>588</v>
      </c>
      <c r="L121" t="s">
        <v>47</v>
      </c>
      <c r="M121" t="s">
        <v>1</v>
      </c>
      <c r="N121" t="s">
        <v>285</v>
      </c>
      <c r="O121" t="s">
        <v>959</v>
      </c>
      <c r="P121" t="s">
        <v>960</v>
      </c>
      <c r="Q121" t="s">
        <v>282</v>
      </c>
      <c r="R121" t="s">
        <v>961</v>
      </c>
      <c r="S121" t="s">
        <v>962</v>
      </c>
    </row>
    <row r="122" spans="1:34" x14ac:dyDescent="0.2">
      <c r="A122" t="s">
        <v>1233</v>
      </c>
      <c r="B122">
        <v>6.3E-2</v>
      </c>
      <c r="C122">
        <v>1</v>
      </c>
      <c r="D122">
        <v>1.6</v>
      </c>
      <c r="E122">
        <f t="shared" si="1"/>
        <v>0.90000000000000013</v>
      </c>
      <c r="F122" t="s">
        <v>1227</v>
      </c>
      <c r="G122" t="s">
        <v>72</v>
      </c>
      <c r="H122" t="s">
        <v>882</v>
      </c>
      <c r="I122" t="s">
        <v>460</v>
      </c>
      <c r="J122" t="s">
        <v>67</v>
      </c>
      <c r="K122" t="s">
        <v>68</v>
      </c>
      <c r="L122" t="s">
        <v>315</v>
      </c>
      <c r="M122" t="s">
        <v>883</v>
      </c>
      <c r="N122" t="s">
        <v>128</v>
      </c>
      <c r="O122" t="s">
        <v>390</v>
      </c>
      <c r="P122" t="s">
        <v>884</v>
      </c>
      <c r="Q122" t="s">
        <v>177</v>
      </c>
      <c r="R122" t="s">
        <v>288</v>
      </c>
      <c r="V122" t="s">
        <v>72</v>
      </c>
      <c r="W122" t="s">
        <v>882</v>
      </c>
      <c r="X122" t="s">
        <v>460</v>
      </c>
      <c r="Y122" t="s">
        <v>67</v>
      </c>
      <c r="Z122" t="s">
        <v>68</v>
      </c>
      <c r="AA122" t="s">
        <v>315</v>
      </c>
      <c r="AB122" t="s">
        <v>883</v>
      </c>
      <c r="AC122" t="s">
        <v>128</v>
      </c>
      <c r="AD122" t="s">
        <v>390</v>
      </c>
      <c r="AE122" t="s">
        <v>884</v>
      </c>
      <c r="AF122" t="s">
        <v>177</v>
      </c>
      <c r="AG122" t="s">
        <v>288</v>
      </c>
    </row>
    <row r="123" spans="1:34" x14ac:dyDescent="0.2">
      <c r="A123" t="s">
        <v>1233</v>
      </c>
      <c r="B123">
        <v>6.3E-2</v>
      </c>
      <c r="C123">
        <v>1</v>
      </c>
      <c r="D123">
        <v>1.5</v>
      </c>
      <c r="E123">
        <f t="shared" si="1"/>
        <v>0.8</v>
      </c>
      <c r="F123" t="s">
        <v>1227</v>
      </c>
      <c r="G123" t="s">
        <v>274</v>
      </c>
      <c r="H123" t="s">
        <v>75</v>
      </c>
      <c r="I123" t="s">
        <v>885</v>
      </c>
      <c r="J123" t="s">
        <v>886</v>
      </c>
      <c r="K123" t="s">
        <v>629</v>
      </c>
      <c r="L123" t="s">
        <v>630</v>
      </c>
      <c r="M123" t="s">
        <v>48</v>
      </c>
      <c r="N123" t="s">
        <v>202</v>
      </c>
      <c r="O123" t="s">
        <v>887</v>
      </c>
      <c r="P123" t="s">
        <v>52</v>
      </c>
      <c r="Q123" t="s">
        <v>465</v>
      </c>
      <c r="R123" t="s">
        <v>212</v>
      </c>
      <c r="V123" t="s">
        <v>274</v>
      </c>
      <c r="W123" t="s">
        <v>75</v>
      </c>
      <c r="X123" t="s">
        <v>885</v>
      </c>
      <c r="Y123" t="s">
        <v>886</v>
      </c>
      <c r="Z123" t="s">
        <v>629</v>
      </c>
      <c r="AA123" t="s">
        <v>630</v>
      </c>
      <c r="AB123" t="s">
        <v>48</v>
      </c>
      <c r="AC123" t="s">
        <v>202</v>
      </c>
      <c r="AD123" t="s">
        <v>887</v>
      </c>
      <c r="AE123" t="s">
        <v>52</v>
      </c>
      <c r="AF123" t="s">
        <v>465</v>
      </c>
      <c r="AG123" t="s">
        <v>212</v>
      </c>
    </row>
    <row r="124" spans="1:34" x14ac:dyDescent="0.2">
      <c r="A124" t="s">
        <v>1233</v>
      </c>
      <c r="B124">
        <v>6.3E-2</v>
      </c>
      <c r="C124">
        <v>1</v>
      </c>
      <c r="D124">
        <v>1.4</v>
      </c>
      <c r="E124">
        <f t="shared" si="1"/>
        <v>0.7</v>
      </c>
      <c r="F124" t="s">
        <v>1227</v>
      </c>
      <c r="G124" t="s">
        <v>318</v>
      </c>
      <c r="H124" t="s">
        <v>888</v>
      </c>
      <c r="I124" t="s">
        <v>662</v>
      </c>
      <c r="J124" t="s">
        <v>109</v>
      </c>
      <c r="K124" t="s">
        <v>48</v>
      </c>
      <c r="L124" t="s">
        <v>889</v>
      </c>
      <c r="M124" t="s">
        <v>76</v>
      </c>
      <c r="N124" t="s">
        <v>48</v>
      </c>
      <c r="O124" t="s">
        <v>311</v>
      </c>
      <c r="P124" t="s">
        <v>158</v>
      </c>
      <c r="Q124" t="s">
        <v>48</v>
      </c>
      <c r="R124" t="s">
        <v>765</v>
      </c>
      <c r="V124" t="s">
        <v>318</v>
      </c>
      <c r="W124" t="s">
        <v>888</v>
      </c>
      <c r="X124" t="s">
        <v>662</v>
      </c>
      <c r="Y124" t="s">
        <v>109</v>
      </c>
      <c r="Z124" t="s">
        <v>48</v>
      </c>
      <c r="AA124" t="s">
        <v>889</v>
      </c>
      <c r="AB124" t="s">
        <v>76</v>
      </c>
      <c r="AC124" t="s">
        <v>48</v>
      </c>
      <c r="AD124" t="s">
        <v>311</v>
      </c>
      <c r="AE124" t="s">
        <v>158</v>
      </c>
      <c r="AF124" t="s">
        <v>48</v>
      </c>
      <c r="AG124" t="s">
        <v>765</v>
      </c>
    </row>
    <row r="125" spans="1:34" x14ac:dyDescent="0.2">
      <c r="A125" t="s">
        <v>1233</v>
      </c>
      <c r="B125">
        <v>6.3E-2</v>
      </c>
      <c r="C125">
        <v>1</v>
      </c>
      <c r="D125">
        <v>1.3</v>
      </c>
      <c r="E125">
        <f t="shared" si="1"/>
        <v>0.60000000000000009</v>
      </c>
      <c r="F125" t="s">
        <v>1227</v>
      </c>
      <c r="G125" t="s">
        <v>72</v>
      </c>
      <c r="H125" t="s">
        <v>890</v>
      </c>
      <c r="I125" t="s">
        <v>460</v>
      </c>
      <c r="J125" t="s">
        <v>67</v>
      </c>
      <c r="K125" t="s">
        <v>101</v>
      </c>
      <c r="L125" t="s">
        <v>193</v>
      </c>
      <c r="M125" t="s">
        <v>137</v>
      </c>
      <c r="N125" t="s">
        <v>891</v>
      </c>
      <c r="O125" t="s">
        <v>48</v>
      </c>
      <c r="P125" t="s">
        <v>813</v>
      </c>
      <c r="Q125" t="s">
        <v>106</v>
      </c>
      <c r="R125" t="s">
        <v>892</v>
      </c>
      <c r="V125" t="s">
        <v>72</v>
      </c>
      <c r="W125" t="s">
        <v>890</v>
      </c>
      <c r="X125" t="s">
        <v>460</v>
      </c>
      <c r="Y125" t="s">
        <v>67</v>
      </c>
      <c r="Z125" t="s">
        <v>101</v>
      </c>
      <c r="AA125" t="s">
        <v>193</v>
      </c>
      <c r="AB125" t="s">
        <v>137</v>
      </c>
      <c r="AC125" t="s">
        <v>891</v>
      </c>
      <c r="AD125" t="s">
        <v>48</v>
      </c>
      <c r="AE125" t="s">
        <v>813</v>
      </c>
      <c r="AF125" t="s">
        <v>106</v>
      </c>
      <c r="AG125" t="s">
        <v>892</v>
      </c>
    </row>
    <row r="126" spans="1:34" x14ac:dyDescent="0.2">
      <c r="A126" t="s">
        <v>1233</v>
      </c>
      <c r="B126">
        <v>6.3E-2</v>
      </c>
      <c r="C126">
        <v>1</v>
      </c>
      <c r="D126">
        <v>1.2</v>
      </c>
      <c r="E126">
        <f t="shared" si="1"/>
        <v>0.5</v>
      </c>
      <c r="F126" t="s">
        <v>1227</v>
      </c>
      <c r="G126" t="s">
        <v>61</v>
      </c>
      <c r="H126" t="s">
        <v>114</v>
      </c>
      <c r="I126" t="s">
        <v>121</v>
      </c>
      <c r="J126" t="s">
        <v>893</v>
      </c>
      <c r="K126" t="s">
        <v>744</v>
      </c>
      <c r="L126" t="s">
        <v>101</v>
      </c>
      <c r="M126" t="s">
        <v>193</v>
      </c>
      <c r="N126" t="s">
        <v>315</v>
      </c>
      <c r="O126" t="s">
        <v>894</v>
      </c>
      <c r="P126" t="s">
        <v>52</v>
      </c>
      <c r="Q126" t="s">
        <v>48</v>
      </c>
      <c r="R126" t="s">
        <v>284</v>
      </c>
      <c r="V126" t="s">
        <v>61</v>
      </c>
      <c r="W126" t="s">
        <v>114</v>
      </c>
      <c r="X126" t="s">
        <v>121</v>
      </c>
      <c r="Y126" t="s">
        <v>893</v>
      </c>
      <c r="Z126" t="s">
        <v>744</v>
      </c>
      <c r="AA126" t="s">
        <v>101</v>
      </c>
      <c r="AB126" t="s">
        <v>193</v>
      </c>
      <c r="AC126" t="s">
        <v>315</v>
      </c>
      <c r="AD126" t="s">
        <v>894</v>
      </c>
      <c r="AE126" t="s">
        <v>52</v>
      </c>
      <c r="AF126" t="s">
        <v>48</v>
      </c>
      <c r="AG126" t="s">
        <v>284</v>
      </c>
    </row>
    <row r="127" spans="1:34" x14ac:dyDescent="0.2">
      <c r="A127" t="s">
        <v>1233</v>
      </c>
      <c r="B127">
        <v>6.3E-2</v>
      </c>
      <c r="C127">
        <v>1</v>
      </c>
      <c r="D127">
        <v>1.1000000000000001</v>
      </c>
      <c r="E127">
        <f t="shared" si="1"/>
        <v>0.40000000000000013</v>
      </c>
      <c r="F127" t="s">
        <v>1227</v>
      </c>
      <c r="G127" t="s">
        <v>72</v>
      </c>
      <c r="H127" t="s">
        <v>895</v>
      </c>
      <c r="I127" t="s">
        <v>662</v>
      </c>
      <c r="J127" t="s">
        <v>109</v>
      </c>
      <c r="K127" t="s">
        <v>465</v>
      </c>
      <c r="L127" t="s">
        <v>665</v>
      </c>
      <c r="M127" t="s">
        <v>896</v>
      </c>
      <c r="N127" t="s">
        <v>48</v>
      </c>
      <c r="O127" t="s">
        <v>897</v>
      </c>
      <c r="P127" t="s">
        <v>898</v>
      </c>
      <c r="V127" t="s">
        <v>72</v>
      </c>
      <c r="W127" t="s">
        <v>895</v>
      </c>
      <c r="X127" t="s">
        <v>662</v>
      </c>
      <c r="Y127" t="s">
        <v>109</v>
      </c>
      <c r="Z127" t="s">
        <v>465</v>
      </c>
      <c r="AA127" t="s">
        <v>665</v>
      </c>
      <c r="AB127" t="s">
        <v>896</v>
      </c>
      <c r="AC127" t="s">
        <v>48</v>
      </c>
      <c r="AD127" t="s">
        <v>897</v>
      </c>
      <c r="AE127" t="s">
        <v>898</v>
      </c>
    </row>
    <row r="128" spans="1:34" x14ac:dyDescent="0.2">
      <c r="A128" t="s">
        <v>1233</v>
      </c>
      <c r="B128">
        <v>6.3E-2</v>
      </c>
      <c r="C128">
        <v>1</v>
      </c>
      <c r="D128">
        <v>0.999999999999999</v>
      </c>
      <c r="E128">
        <f t="shared" si="1"/>
        <v>0.29999999999999905</v>
      </c>
      <c r="F128" t="s">
        <v>1227</v>
      </c>
      <c r="G128" t="s">
        <v>72</v>
      </c>
      <c r="H128" t="s">
        <v>899</v>
      </c>
      <c r="I128" t="s">
        <v>387</v>
      </c>
      <c r="J128" t="s">
        <v>250</v>
      </c>
      <c r="K128" t="s">
        <v>680</v>
      </c>
      <c r="L128" t="s">
        <v>539</v>
      </c>
      <c r="M128" t="s">
        <v>340</v>
      </c>
      <c r="N128" t="s">
        <v>48</v>
      </c>
      <c r="O128" t="s">
        <v>900</v>
      </c>
      <c r="P128" t="s">
        <v>158</v>
      </c>
      <c r="Q128" t="s">
        <v>48</v>
      </c>
      <c r="R128" t="s">
        <v>901</v>
      </c>
      <c r="V128" t="s">
        <v>72</v>
      </c>
      <c r="W128" t="s">
        <v>899</v>
      </c>
      <c r="X128" t="s">
        <v>387</v>
      </c>
      <c r="Y128" t="s">
        <v>250</v>
      </c>
      <c r="Z128" t="s">
        <v>680</v>
      </c>
      <c r="AA128" t="s">
        <v>539</v>
      </c>
      <c r="AB128" t="s">
        <v>340</v>
      </c>
      <c r="AC128" t="s">
        <v>48</v>
      </c>
      <c r="AD128" t="s">
        <v>900</v>
      </c>
      <c r="AE128" t="s">
        <v>158</v>
      </c>
      <c r="AF128" t="s">
        <v>48</v>
      </c>
      <c r="AG128" t="s">
        <v>901</v>
      </c>
    </row>
    <row r="129" spans="1:35" x14ac:dyDescent="0.2">
      <c r="A129" t="s">
        <v>1233</v>
      </c>
      <c r="B129">
        <v>6.3E-2</v>
      </c>
      <c r="C129">
        <v>1</v>
      </c>
      <c r="D129">
        <v>0.89999999999999902</v>
      </c>
      <c r="E129">
        <f t="shared" si="1"/>
        <v>0.19999999999999907</v>
      </c>
      <c r="F129" t="s">
        <v>1227</v>
      </c>
      <c r="G129" t="s">
        <v>50</v>
      </c>
      <c r="H129" t="s">
        <v>437</v>
      </c>
      <c r="I129" t="s">
        <v>67</v>
      </c>
      <c r="J129" t="s">
        <v>48</v>
      </c>
      <c r="K129" t="s">
        <v>903</v>
      </c>
      <c r="L129" t="s">
        <v>789</v>
      </c>
      <c r="M129" t="s">
        <v>48</v>
      </c>
      <c r="N129" t="s">
        <v>904</v>
      </c>
      <c r="O129" t="s">
        <v>41</v>
      </c>
      <c r="P129" t="s">
        <v>48</v>
      </c>
      <c r="Q129" t="s">
        <v>463</v>
      </c>
      <c r="V129" t="s">
        <v>50</v>
      </c>
      <c r="W129" t="s">
        <v>437</v>
      </c>
      <c r="X129" t="s">
        <v>67</v>
      </c>
      <c r="Y129" t="s">
        <v>48</v>
      </c>
      <c r="Z129" t="s">
        <v>903</v>
      </c>
      <c r="AA129" t="s">
        <v>789</v>
      </c>
      <c r="AB129" t="s">
        <v>48</v>
      </c>
      <c r="AC129" t="s">
        <v>904</v>
      </c>
      <c r="AD129" t="s">
        <v>41</v>
      </c>
      <c r="AE129" t="s">
        <v>48</v>
      </c>
      <c r="AF129" t="s">
        <v>463</v>
      </c>
    </row>
    <row r="130" spans="1:35" x14ac:dyDescent="0.2">
      <c r="A130" t="s">
        <v>1233</v>
      </c>
      <c r="B130">
        <v>6.3E-2</v>
      </c>
      <c r="C130">
        <v>1</v>
      </c>
      <c r="D130">
        <v>0.79999999999999905</v>
      </c>
      <c r="E130">
        <f t="shared" si="1"/>
        <v>9.999999999999909E-2</v>
      </c>
      <c r="F130" t="s">
        <v>1227</v>
      </c>
      <c r="G130" t="s">
        <v>905</v>
      </c>
      <c r="H130" t="s">
        <v>906</v>
      </c>
      <c r="I130" t="s">
        <v>460</v>
      </c>
      <c r="J130" t="s">
        <v>67</v>
      </c>
      <c r="K130" t="s">
        <v>350</v>
      </c>
      <c r="L130" t="s">
        <v>121</v>
      </c>
      <c r="M130" t="s">
        <v>101</v>
      </c>
      <c r="N130" t="s">
        <v>504</v>
      </c>
      <c r="O130" t="s">
        <v>52</v>
      </c>
      <c r="P130" t="s">
        <v>883</v>
      </c>
      <c r="Q130" t="s">
        <v>128</v>
      </c>
      <c r="R130" t="s">
        <v>1</v>
      </c>
      <c r="S130" t="s">
        <v>39</v>
      </c>
      <c r="T130" t="s">
        <v>330</v>
      </c>
      <c r="V130" t="s">
        <v>905</v>
      </c>
      <c r="W130" t="s">
        <v>906</v>
      </c>
      <c r="X130" t="s">
        <v>460</v>
      </c>
      <c r="Y130" t="s">
        <v>67</v>
      </c>
      <c r="Z130" t="s">
        <v>350</v>
      </c>
      <c r="AA130" t="s">
        <v>121</v>
      </c>
      <c r="AB130" t="s">
        <v>101</v>
      </c>
      <c r="AC130" t="s">
        <v>504</v>
      </c>
      <c r="AD130" t="s">
        <v>52</v>
      </c>
      <c r="AE130" t="s">
        <v>883</v>
      </c>
      <c r="AF130" t="s">
        <v>128</v>
      </c>
      <c r="AG130" t="s">
        <v>1</v>
      </c>
      <c r="AH130" t="s">
        <v>39</v>
      </c>
      <c r="AI130" t="s">
        <v>330</v>
      </c>
    </row>
    <row r="131" spans="1:35" x14ac:dyDescent="0.2">
      <c r="A131" t="s">
        <v>1233</v>
      </c>
      <c r="B131">
        <v>6.3E-2</v>
      </c>
      <c r="C131">
        <v>1</v>
      </c>
      <c r="D131">
        <v>0.69999999999999896</v>
      </c>
      <c r="E131">
        <v>0</v>
      </c>
      <c r="F131" t="s">
        <v>1227</v>
      </c>
      <c r="G131" t="s">
        <v>796</v>
      </c>
      <c r="H131" t="s">
        <v>121</v>
      </c>
      <c r="I131" t="s">
        <v>797</v>
      </c>
      <c r="J131" t="s">
        <v>907</v>
      </c>
      <c r="K131" t="s">
        <v>143</v>
      </c>
      <c r="L131" t="s">
        <v>144</v>
      </c>
      <c r="M131" t="s">
        <v>908</v>
      </c>
      <c r="N131" t="s">
        <v>52</v>
      </c>
      <c r="O131" t="s">
        <v>48</v>
      </c>
      <c r="P131" t="s">
        <v>909</v>
      </c>
      <c r="V131" t="s">
        <v>796</v>
      </c>
      <c r="W131" t="s">
        <v>121</v>
      </c>
      <c r="X131" t="s">
        <v>797</v>
      </c>
      <c r="Z131" t="s">
        <v>143</v>
      </c>
      <c r="AA131" t="s">
        <v>144</v>
      </c>
      <c r="AB131" t="s">
        <v>908</v>
      </c>
      <c r="AC131" t="s">
        <v>52</v>
      </c>
      <c r="AD131" t="s">
        <v>48</v>
      </c>
      <c r="AE131" t="s">
        <v>909</v>
      </c>
    </row>
    <row r="132" spans="1:35" x14ac:dyDescent="0.2">
      <c r="A132" t="s">
        <v>1233</v>
      </c>
      <c r="B132">
        <v>6.3E-2</v>
      </c>
      <c r="C132">
        <v>1</v>
      </c>
      <c r="D132">
        <v>0.6</v>
      </c>
      <c r="E132">
        <f t="shared" ref="E132:E195" si="2">D132-0.7</f>
        <v>-9.9999999999999978E-2</v>
      </c>
      <c r="F132" t="s">
        <v>1227</v>
      </c>
      <c r="G132" t="s">
        <v>841</v>
      </c>
      <c r="H132" t="s">
        <v>910</v>
      </c>
      <c r="I132" t="s">
        <v>340</v>
      </c>
      <c r="J132" t="s">
        <v>1</v>
      </c>
      <c r="K132" t="s">
        <v>191</v>
      </c>
      <c r="L132" t="s">
        <v>911</v>
      </c>
      <c r="M132" t="s">
        <v>121</v>
      </c>
      <c r="N132" t="s">
        <v>141</v>
      </c>
      <c r="O132" t="s">
        <v>57</v>
      </c>
      <c r="P132" t="s">
        <v>1</v>
      </c>
      <c r="Q132" t="s">
        <v>120</v>
      </c>
      <c r="R132" t="s">
        <v>121</v>
      </c>
      <c r="S132" t="s">
        <v>343</v>
      </c>
      <c r="V132" t="s">
        <v>841</v>
      </c>
    </row>
    <row r="133" spans="1:35" x14ac:dyDescent="0.2">
      <c r="A133" t="s">
        <v>1233</v>
      </c>
      <c r="B133">
        <v>6.3E-2</v>
      </c>
      <c r="C133">
        <v>1</v>
      </c>
      <c r="D133">
        <v>0.5</v>
      </c>
      <c r="E133">
        <f t="shared" si="2"/>
        <v>-0.19999999999999996</v>
      </c>
      <c r="F133" t="s">
        <v>1227</v>
      </c>
      <c r="G133" t="s">
        <v>72</v>
      </c>
      <c r="H133" t="s">
        <v>912</v>
      </c>
      <c r="I133" t="s">
        <v>387</v>
      </c>
      <c r="J133" t="s">
        <v>250</v>
      </c>
      <c r="K133" t="s">
        <v>85</v>
      </c>
      <c r="L133" t="s">
        <v>913</v>
      </c>
      <c r="M133" t="s">
        <v>58</v>
      </c>
      <c r="N133" t="s">
        <v>48</v>
      </c>
      <c r="O133" t="s">
        <v>914</v>
      </c>
      <c r="P133" t="s">
        <v>536</v>
      </c>
      <c r="Q133" t="s">
        <v>48</v>
      </c>
      <c r="R133" t="s">
        <v>915</v>
      </c>
    </row>
    <row r="134" spans="1:35" x14ac:dyDescent="0.2">
      <c r="A134" t="s">
        <v>1233</v>
      </c>
      <c r="B134">
        <v>6.3E-2</v>
      </c>
      <c r="C134">
        <v>1</v>
      </c>
      <c r="D134">
        <v>0.4</v>
      </c>
      <c r="E134">
        <f t="shared" si="2"/>
        <v>-0.29999999999999993</v>
      </c>
      <c r="F134" t="s">
        <v>1227</v>
      </c>
      <c r="G134" t="s">
        <v>72</v>
      </c>
      <c r="H134" t="s">
        <v>916</v>
      </c>
      <c r="I134" t="s">
        <v>662</v>
      </c>
      <c r="J134" t="s">
        <v>224</v>
      </c>
      <c r="K134" t="s">
        <v>186</v>
      </c>
      <c r="L134" t="s">
        <v>868</v>
      </c>
      <c r="M134" t="s">
        <v>917</v>
      </c>
      <c r="N134" t="s">
        <v>48</v>
      </c>
      <c r="O134" t="s">
        <v>389</v>
      </c>
      <c r="P134" t="s">
        <v>555</v>
      </c>
      <c r="Q134" t="s">
        <v>52</v>
      </c>
      <c r="R134" t="s">
        <v>48</v>
      </c>
      <c r="S134" t="s">
        <v>518</v>
      </c>
    </row>
    <row r="135" spans="1:35" x14ac:dyDescent="0.2">
      <c r="A135" t="s">
        <v>1233</v>
      </c>
      <c r="B135">
        <v>6.3E-2</v>
      </c>
      <c r="C135">
        <v>1</v>
      </c>
      <c r="D135">
        <v>0.3</v>
      </c>
      <c r="E135">
        <f t="shared" si="2"/>
        <v>-0.39999999999999997</v>
      </c>
      <c r="F135" t="s">
        <v>1227</v>
      </c>
      <c r="G135" t="s">
        <v>841</v>
      </c>
      <c r="H135" t="s">
        <v>918</v>
      </c>
      <c r="I135" t="s">
        <v>460</v>
      </c>
      <c r="J135" t="s">
        <v>67</v>
      </c>
      <c r="K135" t="s">
        <v>68</v>
      </c>
      <c r="L135" t="s">
        <v>504</v>
      </c>
      <c r="M135" t="s">
        <v>52</v>
      </c>
      <c r="N135" t="s">
        <v>919</v>
      </c>
      <c r="O135" t="s">
        <v>52</v>
      </c>
      <c r="P135" t="s">
        <v>48</v>
      </c>
      <c r="Q135" t="s">
        <v>920</v>
      </c>
      <c r="R135" t="s">
        <v>657</v>
      </c>
      <c r="S135" t="s">
        <v>921</v>
      </c>
    </row>
    <row r="136" spans="1:35" x14ac:dyDescent="0.2">
      <c r="A136" t="s">
        <v>1233</v>
      </c>
      <c r="B136">
        <v>6.3E-2</v>
      </c>
      <c r="C136">
        <v>1</v>
      </c>
      <c r="D136">
        <v>0.2</v>
      </c>
      <c r="E136">
        <f t="shared" si="2"/>
        <v>-0.49999999999999994</v>
      </c>
      <c r="F136" t="s">
        <v>1227</v>
      </c>
      <c r="G136" t="s">
        <v>182</v>
      </c>
      <c r="H136" t="s">
        <v>285</v>
      </c>
      <c r="I136" t="s">
        <v>339</v>
      </c>
      <c r="J136" t="s">
        <v>662</v>
      </c>
      <c r="K136" t="s">
        <v>224</v>
      </c>
      <c r="L136" t="s">
        <v>65</v>
      </c>
      <c r="M136" t="s">
        <v>52</v>
      </c>
      <c r="N136" t="s">
        <v>566</v>
      </c>
      <c r="O136" t="s">
        <v>810</v>
      </c>
      <c r="P136" t="s">
        <v>52</v>
      </c>
      <c r="Q136" t="s">
        <v>48</v>
      </c>
      <c r="R136" t="s">
        <v>922</v>
      </c>
      <c r="S136" t="s">
        <v>193</v>
      </c>
      <c r="T136" t="s">
        <v>750</v>
      </c>
    </row>
    <row r="137" spans="1:35" x14ac:dyDescent="0.2">
      <c r="A137" t="s">
        <v>1233</v>
      </c>
      <c r="B137">
        <v>6.3E-2</v>
      </c>
      <c r="C137">
        <v>1</v>
      </c>
      <c r="D137">
        <v>0.1</v>
      </c>
      <c r="E137">
        <f t="shared" si="2"/>
        <v>-0.6</v>
      </c>
      <c r="F137" t="s">
        <v>1227</v>
      </c>
      <c r="G137" t="s">
        <v>72</v>
      </c>
      <c r="H137" t="s">
        <v>923</v>
      </c>
      <c r="I137" t="s">
        <v>460</v>
      </c>
      <c r="J137" t="s">
        <v>67</v>
      </c>
      <c r="K137" t="s">
        <v>186</v>
      </c>
      <c r="L137" t="s">
        <v>924</v>
      </c>
      <c r="M137" t="s">
        <v>76</v>
      </c>
      <c r="N137" t="s">
        <v>48</v>
      </c>
      <c r="O137" t="s">
        <v>233</v>
      </c>
      <c r="P137" t="s">
        <v>672</v>
      </c>
      <c r="Q137" t="s">
        <v>48</v>
      </c>
      <c r="R137" t="s">
        <v>925</v>
      </c>
    </row>
    <row r="138" spans="1:35" x14ac:dyDescent="0.2">
      <c r="A138" t="s">
        <v>1233</v>
      </c>
      <c r="B138">
        <v>6.3E-2</v>
      </c>
      <c r="C138">
        <v>1</v>
      </c>
      <c r="D138">
        <v>0</v>
      </c>
      <c r="E138">
        <f t="shared" si="2"/>
        <v>-0.7</v>
      </c>
      <c r="F138" t="s">
        <v>1227</v>
      </c>
      <c r="G138" t="s">
        <v>926</v>
      </c>
      <c r="H138" t="s">
        <v>927</v>
      </c>
      <c r="I138" t="s">
        <v>662</v>
      </c>
      <c r="J138" t="s">
        <v>224</v>
      </c>
      <c r="K138" t="s">
        <v>48</v>
      </c>
      <c r="L138" t="s">
        <v>928</v>
      </c>
      <c r="M138" t="s">
        <v>310</v>
      </c>
      <c r="N138" t="s">
        <v>48</v>
      </c>
      <c r="O138" t="s">
        <v>929</v>
      </c>
      <c r="P138" t="s">
        <v>106</v>
      </c>
      <c r="Q138" t="s">
        <v>48</v>
      </c>
      <c r="R138" t="s">
        <v>930</v>
      </c>
    </row>
    <row r="139" spans="1:35" x14ac:dyDescent="0.2">
      <c r="A139" t="s">
        <v>1233</v>
      </c>
      <c r="B139">
        <v>6.3E-2</v>
      </c>
      <c r="C139">
        <v>1</v>
      </c>
      <c r="D139">
        <v>-9.9999999999999895E-2</v>
      </c>
      <c r="E139">
        <f t="shared" si="2"/>
        <v>-0.79999999999999982</v>
      </c>
      <c r="F139" t="s">
        <v>1227</v>
      </c>
      <c r="G139" t="s">
        <v>72</v>
      </c>
      <c r="H139" t="s">
        <v>931</v>
      </c>
      <c r="I139" t="s">
        <v>387</v>
      </c>
      <c r="J139" t="s">
        <v>250</v>
      </c>
      <c r="K139" t="s">
        <v>85</v>
      </c>
      <c r="L139" t="s">
        <v>237</v>
      </c>
      <c r="M139" t="s">
        <v>932</v>
      </c>
      <c r="N139" t="s">
        <v>48</v>
      </c>
      <c r="O139" t="s">
        <v>933</v>
      </c>
      <c r="P139" t="s">
        <v>934</v>
      </c>
    </row>
    <row r="140" spans="1:35" x14ac:dyDescent="0.2">
      <c r="A140" t="s">
        <v>1233</v>
      </c>
      <c r="B140">
        <v>6.3E-2</v>
      </c>
      <c r="C140">
        <v>1</v>
      </c>
      <c r="D140">
        <v>-0.2</v>
      </c>
      <c r="E140">
        <f t="shared" si="2"/>
        <v>-0.89999999999999991</v>
      </c>
      <c r="F140" t="s">
        <v>1227</v>
      </c>
      <c r="G140" t="s">
        <v>318</v>
      </c>
      <c r="H140" t="s">
        <v>118</v>
      </c>
      <c r="I140" t="s">
        <v>935</v>
      </c>
      <c r="J140" t="s">
        <v>67</v>
      </c>
      <c r="K140" t="s">
        <v>48</v>
      </c>
      <c r="L140" t="s">
        <v>936</v>
      </c>
      <c r="M140" t="s">
        <v>58</v>
      </c>
      <c r="N140" t="s">
        <v>48</v>
      </c>
      <c r="O140" t="s">
        <v>937</v>
      </c>
      <c r="P140" t="s">
        <v>158</v>
      </c>
      <c r="Q140" t="s">
        <v>48</v>
      </c>
      <c r="R140" t="s">
        <v>449</v>
      </c>
    </row>
    <row r="141" spans="1:35" x14ac:dyDescent="0.2">
      <c r="A141" t="s">
        <v>1233</v>
      </c>
      <c r="B141">
        <v>6.3E-2</v>
      </c>
      <c r="C141">
        <v>1</v>
      </c>
      <c r="D141">
        <v>-0.3</v>
      </c>
      <c r="E141">
        <f t="shared" si="2"/>
        <v>-1</v>
      </c>
      <c r="F141" t="s">
        <v>1227</v>
      </c>
      <c r="G141" t="s">
        <v>72</v>
      </c>
      <c r="H141" t="s">
        <v>938</v>
      </c>
      <c r="I141" t="s">
        <v>460</v>
      </c>
      <c r="J141" t="s">
        <v>67</v>
      </c>
      <c r="K141" t="s">
        <v>68</v>
      </c>
      <c r="L141" t="s">
        <v>504</v>
      </c>
      <c r="M141" t="s">
        <v>52</v>
      </c>
      <c r="N141" t="s">
        <v>422</v>
      </c>
      <c r="O141" t="s">
        <v>52</v>
      </c>
      <c r="P141" t="s">
        <v>48</v>
      </c>
      <c r="Q141" t="s">
        <v>939</v>
      </c>
      <c r="R141" t="s">
        <v>175</v>
      </c>
    </row>
    <row r="142" spans="1:35" x14ac:dyDescent="0.2">
      <c r="A142" s="3" t="s">
        <v>1234</v>
      </c>
      <c r="B142" s="3">
        <v>1</v>
      </c>
      <c r="C142" s="3">
        <v>4.4699999999999997E-2</v>
      </c>
      <c r="D142" s="3">
        <v>1.6</v>
      </c>
      <c r="E142">
        <f t="shared" si="2"/>
        <v>0.90000000000000013</v>
      </c>
      <c r="F142" t="s">
        <v>1227</v>
      </c>
      <c r="G142" t="s">
        <v>182</v>
      </c>
      <c r="H142" t="s">
        <v>940</v>
      </c>
      <c r="I142" t="s">
        <v>662</v>
      </c>
      <c r="J142" t="s">
        <v>224</v>
      </c>
      <c r="K142" t="s">
        <v>193</v>
      </c>
      <c r="L142" t="s">
        <v>48</v>
      </c>
      <c r="M142" t="s">
        <v>895</v>
      </c>
      <c r="N142" t="s">
        <v>58</v>
      </c>
      <c r="O142" t="s">
        <v>48</v>
      </c>
      <c r="P142" t="s">
        <v>290</v>
      </c>
      <c r="Q142" t="s">
        <v>260</v>
      </c>
      <c r="R142" t="s">
        <v>48</v>
      </c>
      <c r="S142" t="s">
        <v>941</v>
      </c>
      <c r="V142" t="s">
        <v>182</v>
      </c>
      <c r="W142" t="s">
        <v>940</v>
      </c>
      <c r="X142" t="s">
        <v>662</v>
      </c>
      <c r="Y142" t="s">
        <v>224</v>
      </c>
      <c r="Z142" t="s">
        <v>193</v>
      </c>
      <c r="AA142" t="s">
        <v>48</v>
      </c>
      <c r="AB142" t="s">
        <v>895</v>
      </c>
      <c r="AC142" t="s">
        <v>58</v>
      </c>
      <c r="AD142" t="s">
        <v>48</v>
      </c>
      <c r="AE142" t="s">
        <v>290</v>
      </c>
      <c r="AF142" t="s">
        <v>260</v>
      </c>
      <c r="AG142" t="s">
        <v>48</v>
      </c>
      <c r="AH142" t="s">
        <v>941</v>
      </c>
    </row>
    <row r="143" spans="1:35" x14ac:dyDescent="0.2">
      <c r="A143" s="3" t="s">
        <v>1234</v>
      </c>
      <c r="B143" s="3">
        <v>1</v>
      </c>
      <c r="C143" s="3">
        <v>4.4699999999999997E-2</v>
      </c>
      <c r="D143" s="3">
        <v>1.5</v>
      </c>
      <c r="E143">
        <f t="shared" si="2"/>
        <v>0.8</v>
      </c>
      <c r="F143" t="s">
        <v>1227</v>
      </c>
      <c r="G143" t="s">
        <v>242</v>
      </c>
      <c r="H143" t="s">
        <v>942</v>
      </c>
      <c r="I143" t="s">
        <v>460</v>
      </c>
      <c r="J143" t="s">
        <v>67</v>
      </c>
      <c r="K143" t="s">
        <v>101</v>
      </c>
      <c r="L143" t="s">
        <v>504</v>
      </c>
      <c r="M143" t="s">
        <v>52</v>
      </c>
      <c r="N143" t="s">
        <v>883</v>
      </c>
      <c r="O143" t="s">
        <v>128</v>
      </c>
      <c r="P143" t="s">
        <v>1</v>
      </c>
      <c r="Q143" t="s">
        <v>39</v>
      </c>
      <c r="R143" t="s">
        <v>46</v>
      </c>
      <c r="S143" t="s">
        <v>884</v>
      </c>
      <c r="V143" t="s">
        <v>242</v>
      </c>
      <c r="W143" t="s">
        <v>942</v>
      </c>
      <c r="X143" t="s">
        <v>460</v>
      </c>
      <c r="Y143" t="s">
        <v>67</v>
      </c>
      <c r="Z143" t="s">
        <v>101</v>
      </c>
      <c r="AA143" t="s">
        <v>504</v>
      </c>
      <c r="AB143" t="s">
        <v>52</v>
      </c>
      <c r="AC143" t="s">
        <v>883</v>
      </c>
      <c r="AD143" t="s">
        <v>128</v>
      </c>
      <c r="AE143" t="s">
        <v>1</v>
      </c>
      <c r="AF143" t="s">
        <v>39</v>
      </c>
      <c r="AG143" t="s">
        <v>46</v>
      </c>
      <c r="AH143" t="s">
        <v>884</v>
      </c>
    </row>
    <row r="144" spans="1:35" x14ac:dyDescent="0.2">
      <c r="A144" s="3" t="s">
        <v>1234</v>
      </c>
      <c r="B144" s="3">
        <v>1</v>
      </c>
      <c r="C144" s="3">
        <v>4.4699999999999997E-2</v>
      </c>
      <c r="D144" s="3">
        <v>1.4</v>
      </c>
      <c r="E144">
        <f t="shared" si="2"/>
        <v>0.7</v>
      </c>
      <c r="F144" t="s">
        <v>1227</v>
      </c>
      <c r="G144" t="s">
        <v>943</v>
      </c>
      <c r="H144" t="s">
        <v>626</v>
      </c>
      <c r="I144" t="s">
        <v>881</v>
      </c>
      <c r="J144" t="s">
        <v>131</v>
      </c>
      <c r="K144" t="s">
        <v>332</v>
      </c>
      <c r="L144" t="s">
        <v>83</v>
      </c>
      <c r="M144" t="s">
        <v>52</v>
      </c>
      <c r="N144" t="s">
        <v>176</v>
      </c>
      <c r="O144" t="s">
        <v>41</v>
      </c>
      <c r="P144" t="s">
        <v>48</v>
      </c>
      <c r="Q144" t="s">
        <v>376</v>
      </c>
      <c r="R144" t="s">
        <v>892</v>
      </c>
      <c r="V144" t="s">
        <v>943</v>
      </c>
      <c r="W144" t="s">
        <v>626</v>
      </c>
      <c r="X144" t="s">
        <v>881</v>
      </c>
      <c r="Y144" t="s">
        <v>131</v>
      </c>
      <c r="Z144" t="s">
        <v>332</v>
      </c>
      <c r="AA144" t="s">
        <v>83</v>
      </c>
      <c r="AB144" t="s">
        <v>52</v>
      </c>
      <c r="AC144" t="s">
        <v>176</v>
      </c>
      <c r="AD144" t="s">
        <v>41</v>
      </c>
      <c r="AE144" t="s">
        <v>48</v>
      </c>
      <c r="AF144" t="s">
        <v>376</v>
      </c>
      <c r="AG144" t="s">
        <v>892</v>
      </c>
    </row>
    <row r="145" spans="1:34" x14ac:dyDescent="0.2">
      <c r="A145" s="3" t="s">
        <v>1234</v>
      </c>
      <c r="B145" s="3">
        <v>1</v>
      </c>
      <c r="C145" s="3">
        <v>4.4699999999999997E-2</v>
      </c>
      <c r="D145" s="3">
        <v>1.3</v>
      </c>
      <c r="E145">
        <f t="shared" si="2"/>
        <v>0.60000000000000009</v>
      </c>
      <c r="F145" t="s">
        <v>1227</v>
      </c>
      <c r="G145" t="s">
        <v>72</v>
      </c>
      <c r="H145" t="s">
        <v>944</v>
      </c>
      <c r="I145" t="s">
        <v>662</v>
      </c>
      <c r="J145" t="s">
        <v>224</v>
      </c>
      <c r="K145" t="s">
        <v>465</v>
      </c>
      <c r="L145" t="s">
        <v>906</v>
      </c>
      <c r="M145" t="s">
        <v>310</v>
      </c>
      <c r="N145" t="s">
        <v>48</v>
      </c>
      <c r="O145" t="s">
        <v>945</v>
      </c>
      <c r="P145" t="s">
        <v>672</v>
      </c>
      <c r="Q145" t="s">
        <v>48</v>
      </c>
      <c r="R145" t="s">
        <v>901</v>
      </c>
      <c r="V145" t="s">
        <v>72</v>
      </c>
      <c r="W145" t="s">
        <v>944</v>
      </c>
      <c r="X145" t="s">
        <v>662</v>
      </c>
      <c r="Y145" t="s">
        <v>224</v>
      </c>
      <c r="Z145" t="s">
        <v>465</v>
      </c>
      <c r="AA145" t="s">
        <v>906</v>
      </c>
      <c r="AB145" t="s">
        <v>310</v>
      </c>
      <c r="AC145" t="s">
        <v>48</v>
      </c>
      <c r="AD145" t="s">
        <v>945</v>
      </c>
      <c r="AE145" t="s">
        <v>672</v>
      </c>
      <c r="AF145" t="s">
        <v>48</v>
      </c>
      <c r="AG145" t="s">
        <v>901</v>
      </c>
    </row>
    <row r="146" spans="1:34" x14ac:dyDescent="0.2">
      <c r="A146" s="3" t="s">
        <v>1234</v>
      </c>
      <c r="B146" s="3">
        <v>1</v>
      </c>
      <c r="C146" s="3">
        <v>4.4699999999999997E-2</v>
      </c>
      <c r="D146" s="3">
        <v>1.2</v>
      </c>
      <c r="E146">
        <f t="shared" si="2"/>
        <v>0.5</v>
      </c>
      <c r="F146" t="s">
        <v>1227</v>
      </c>
      <c r="G146" t="s">
        <v>318</v>
      </c>
      <c r="H146" t="s">
        <v>946</v>
      </c>
      <c r="I146" t="s">
        <v>363</v>
      </c>
      <c r="J146" t="s">
        <v>281</v>
      </c>
      <c r="K146" t="s">
        <v>630</v>
      </c>
      <c r="L146" t="s">
        <v>48</v>
      </c>
      <c r="M146" t="s">
        <v>283</v>
      </c>
      <c r="N146" t="s">
        <v>140</v>
      </c>
      <c r="O146" t="s">
        <v>309</v>
      </c>
      <c r="P146" t="s">
        <v>121</v>
      </c>
      <c r="Q146" t="s">
        <v>48</v>
      </c>
      <c r="R146" t="s">
        <v>276</v>
      </c>
      <c r="V146" t="s">
        <v>318</v>
      </c>
      <c r="W146" t="s">
        <v>946</v>
      </c>
      <c r="X146" t="s">
        <v>363</v>
      </c>
      <c r="Y146" t="s">
        <v>281</v>
      </c>
      <c r="Z146" t="s">
        <v>630</v>
      </c>
      <c r="AA146" t="s">
        <v>48</v>
      </c>
      <c r="AB146" t="s">
        <v>283</v>
      </c>
      <c r="AC146" t="s">
        <v>140</v>
      </c>
      <c r="AD146" t="s">
        <v>309</v>
      </c>
      <c r="AE146" t="s">
        <v>121</v>
      </c>
      <c r="AF146" t="s">
        <v>48</v>
      </c>
      <c r="AG146" t="s">
        <v>276</v>
      </c>
    </row>
    <row r="147" spans="1:34" x14ac:dyDescent="0.2">
      <c r="A147" s="3" t="s">
        <v>1234</v>
      </c>
      <c r="B147" s="3">
        <v>1</v>
      </c>
      <c r="C147" s="3">
        <v>4.4699999999999997E-2</v>
      </c>
      <c r="D147" s="3">
        <v>1.1000000000000001</v>
      </c>
      <c r="E147">
        <f t="shared" si="2"/>
        <v>0.40000000000000013</v>
      </c>
      <c r="F147" t="s">
        <v>1227</v>
      </c>
      <c r="G147" t="s">
        <v>72</v>
      </c>
      <c r="H147" t="s">
        <v>882</v>
      </c>
      <c r="I147" t="s">
        <v>460</v>
      </c>
      <c r="J147" t="s">
        <v>67</v>
      </c>
      <c r="K147" t="s">
        <v>186</v>
      </c>
      <c r="L147" t="s">
        <v>353</v>
      </c>
      <c r="M147" t="s">
        <v>586</v>
      </c>
      <c r="N147" t="s">
        <v>48</v>
      </c>
      <c r="O147" t="s">
        <v>947</v>
      </c>
      <c r="P147" t="s">
        <v>106</v>
      </c>
      <c r="Q147" t="s">
        <v>48</v>
      </c>
      <c r="R147" t="s">
        <v>948</v>
      </c>
      <c r="V147" t="s">
        <v>72</v>
      </c>
      <c r="W147" t="s">
        <v>882</v>
      </c>
      <c r="X147" t="s">
        <v>460</v>
      </c>
      <c r="Y147" t="s">
        <v>67</v>
      </c>
      <c r="Z147" t="s">
        <v>186</v>
      </c>
      <c r="AA147" t="s">
        <v>353</v>
      </c>
      <c r="AB147" t="s">
        <v>586</v>
      </c>
      <c r="AC147" t="s">
        <v>48</v>
      </c>
      <c r="AD147" t="s">
        <v>947</v>
      </c>
      <c r="AE147" t="s">
        <v>106</v>
      </c>
      <c r="AF147" t="s">
        <v>48</v>
      </c>
      <c r="AG147" t="s">
        <v>948</v>
      </c>
    </row>
    <row r="148" spans="1:34" x14ac:dyDescent="0.2">
      <c r="A148" s="3" t="s">
        <v>1234</v>
      </c>
      <c r="B148" s="3">
        <v>1</v>
      </c>
      <c r="C148" s="3">
        <v>4.4699999999999997E-2</v>
      </c>
      <c r="D148" s="3">
        <v>1</v>
      </c>
      <c r="E148">
        <f t="shared" si="2"/>
        <v>0.30000000000000004</v>
      </c>
      <c r="F148" t="s">
        <v>1227</v>
      </c>
      <c r="G148" t="s">
        <v>182</v>
      </c>
      <c r="H148" t="s">
        <v>949</v>
      </c>
      <c r="I148" t="s">
        <v>662</v>
      </c>
      <c r="J148" t="s">
        <v>224</v>
      </c>
      <c r="K148" t="s">
        <v>67</v>
      </c>
      <c r="L148" t="s">
        <v>48</v>
      </c>
      <c r="M148" t="s">
        <v>950</v>
      </c>
      <c r="N148" t="s">
        <v>896</v>
      </c>
      <c r="O148" t="s">
        <v>48</v>
      </c>
      <c r="P148" t="s">
        <v>951</v>
      </c>
      <c r="Q148" t="s">
        <v>260</v>
      </c>
      <c r="R148" t="s">
        <v>48</v>
      </c>
      <c r="S148" t="s">
        <v>952</v>
      </c>
      <c r="V148" t="s">
        <v>182</v>
      </c>
      <c r="W148" t="s">
        <v>949</v>
      </c>
      <c r="X148" t="s">
        <v>662</v>
      </c>
      <c r="Y148" t="s">
        <v>224</v>
      </c>
      <c r="Z148" t="s">
        <v>67</v>
      </c>
      <c r="AA148" t="s">
        <v>48</v>
      </c>
      <c r="AB148" t="s">
        <v>950</v>
      </c>
      <c r="AC148" t="s">
        <v>896</v>
      </c>
      <c r="AD148" t="s">
        <v>48</v>
      </c>
      <c r="AE148" t="s">
        <v>951</v>
      </c>
      <c r="AF148" t="s">
        <v>260</v>
      </c>
      <c r="AG148" t="s">
        <v>48</v>
      </c>
      <c r="AH148" t="s">
        <v>952</v>
      </c>
    </row>
    <row r="149" spans="1:34" x14ac:dyDescent="0.2">
      <c r="A149" s="3" t="s">
        <v>1234</v>
      </c>
      <c r="B149" s="3">
        <v>1</v>
      </c>
      <c r="C149" s="3">
        <v>4.4699999999999997E-2</v>
      </c>
      <c r="D149" s="3">
        <v>0.9</v>
      </c>
      <c r="E149">
        <f t="shared" si="2"/>
        <v>0.20000000000000007</v>
      </c>
      <c r="F149" t="s">
        <v>1227</v>
      </c>
      <c r="G149" t="s">
        <v>72</v>
      </c>
      <c r="H149" t="s">
        <v>954</v>
      </c>
      <c r="I149" t="s">
        <v>460</v>
      </c>
      <c r="J149" t="s">
        <v>85</v>
      </c>
      <c r="K149" t="s">
        <v>955</v>
      </c>
      <c r="L149" t="s">
        <v>932</v>
      </c>
      <c r="M149" t="s">
        <v>48</v>
      </c>
      <c r="N149" t="s">
        <v>956</v>
      </c>
      <c r="O149" t="s">
        <v>106</v>
      </c>
      <c r="P149" t="s">
        <v>48</v>
      </c>
      <c r="Q149" t="s">
        <v>255</v>
      </c>
      <c r="V149" t="s">
        <v>72</v>
      </c>
      <c r="W149" t="s">
        <v>954</v>
      </c>
      <c r="X149" t="s">
        <v>460</v>
      </c>
      <c r="Y149" t="s">
        <v>85</v>
      </c>
      <c r="Z149" t="s">
        <v>955</v>
      </c>
      <c r="AA149" t="s">
        <v>932</v>
      </c>
      <c r="AB149" t="s">
        <v>48</v>
      </c>
      <c r="AC149" t="s">
        <v>956</v>
      </c>
      <c r="AD149" t="s">
        <v>106</v>
      </c>
      <c r="AE149" t="s">
        <v>48</v>
      </c>
      <c r="AF149" t="s">
        <v>255</v>
      </c>
    </row>
    <row r="150" spans="1:34" x14ac:dyDescent="0.2">
      <c r="A150" s="3" t="s">
        <v>1234</v>
      </c>
      <c r="B150" s="3">
        <v>1</v>
      </c>
      <c r="C150" s="3">
        <v>4.4699999999999997E-2</v>
      </c>
      <c r="D150" s="3">
        <v>0.8</v>
      </c>
      <c r="E150">
        <f t="shared" si="2"/>
        <v>0.10000000000000009</v>
      </c>
      <c r="F150" t="s">
        <v>1227</v>
      </c>
      <c r="G150" t="s">
        <v>72</v>
      </c>
      <c r="H150" t="s">
        <v>957</v>
      </c>
      <c r="I150" t="s">
        <v>958</v>
      </c>
      <c r="J150" t="s">
        <v>1</v>
      </c>
      <c r="K150" t="s">
        <v>588</v>
      </c>
      <c r="L150" t="s">
        <v>47</v>
      </c>
      <c r="M150" t="s">
        <v>1</v>
      </c>
      <c r="N150" t="s">
        <v>285</v>
      </c>
      <c r="O150" t="s">
        <v>959</v>
      </c>
      <c r="P150" t="s">
        <v>960</v>
      </c>
      <c r="Q150" t="s">
        <v>282</v>
      </c>
      <c r="R150" t="s">
        <v>961</v>
      </c>
      <c r="S150" t="s">
        <v>962</v>
      </c>
      <c r="V150" t="s">
        <v>72</v>
      </c>
      <c r="W150" t="s">
        <v>957</v>
      </c>
      <c r="X150" t="s">
        <v>958</v>
      </c>
      <c r="Y150" t="s">
        <v>1</v>
      </c>
      <c r="Z150" t="s">
        <v>588</v>
      </c>
      <c r="AA150" t="s">
        <v>47</v>
      </c>
      <c r="AB150" t="s">
        <v>1</v>
      </c>
      <c r="AC150" t="s">
        <v>285</v>
      </c>
      <c r="AD150" t="s">
        <v>959</v>
      </c>
      <c r="AE150" t="s">
        <v>960</v>
      </c>
      <c r="AF150" t="s">
        <v>282</v>
      </c>
      <c r="AG150" t="s">
        <v>961</v>
      </c>
      <c r="AH150" t="s">
        <v>962</v>
      </c>
    </row>
    <row r="151" spans="1:34" x14ac:dyDescent="0.2">
      <c r="A151" s="3" t="s">
        <v>1234</v>
      </c>
      <c r="B151" s="3">
        <v>1</v>
      </c>
      <c r="C151" s="3">
        <v>4.4699999999999997E-2</v>
      </c>
      <c r="D151" s="3">
        <v>0.7</v>
      </c>
      <c r="E151">
        <f t="shared" si="2"/>
        <v>0</v>
      </c>
      <c r="F151" t="s">
        <v>1227</v>
      </c>
      <c r="G151" t="s">
        <v>796</v>
      </c>
      <c r="H151" t="s">
        <v>121</v>
      </c>
      <c r="I151" t="s">
        <v>797</v>
      </c>
      <c r="J151" t="s">
        <v>746</v>
      </c>
      <c r="K151" t="s">
        <v>101</v>
      </c>
      <c r="L151" t="s">
        <v>193</v>
      </c>
      <c r="M151" t="s">
        <v>44</v>
      </c>
      <c r="N151" t="s">
        <v>963</v>
      </c>
      <c r="O151" t="s">
        <v>52</v>
      </c>
      <c r="P151" t="s">
        <v>48</v>
      </c>
      <c r="Q151" t="s">
        <v>964</v>
      </c>
      <c r="V151" t="s">
        <v>796</v>
      </c>
      <c r="W151" t="s">
        <v>121</v>
      </c>
      <c r="X151" t="s">
        <v>797</v>
      </c>
      <c r="Y151" t="s">
        <v>746</v>
      </c>
      <c r="Z151" t="s">
        <v>101</v>
      </c>
      <c r="AA151" t="s">
        <v>193</v>
      </c>
      <c r="AB151" t="s">
        <v>44</v>
      </c>
      <c r="AC151" t="s">
        <v>963</v>
      </c>
      <c r="AD151" t="s">
        <v>52</v>
      </c>
      <c r="AE151" t="s">
        <v>48</v>
      </c>
      <c r="AF151" t="s">
        <v>964</v>
      </c>
    </row>
    <row r="152" spans="1:34" x14ac:dyDescent="0.2">
      <c r="A152" s="3" t="s">
        <v>1234</v>
      </c>
      <c r="B152" s="3">
        <v>1</v>
      </c>
      <c r="C152" s="3">
        <v>4.4699999999999997E-2</v>
      </c>
      <c r="D152" s="3">
        <v>0.6</v>
      </c>
      <c r="E152">
        <f t="shared" si="2"/>
        <v>-9.9999999999999978E-2</v>
      </c>
      <c r="F152" t="s">
        <v>1227</v>
      </c>
      <c r="G152" t="s">
        <v>318</v>
      </c>
      <c r="H152" t="s">
        <v>910</v>
      </c>
      <c r="I152" t="s">
        <v>460</v>
      </c>
      <c r="J152" t="s">
        <v>67</v>
      </c>
      <c r="K152" t="s">
        <v>101</v>
      </c>
      <c r="L152" t="s">
        <v>137</v>
      </c>
      <c r="M152" t="s">
        <v>965</v>
      </c>
      <c r="N152" t="s">
        <v>52</v>
      </c>
      <c r="O152" t="s">
        <v>48</v>
      </c>
      <c r="P152" t="s">
        <v>966</v>
      </c>
      <c r="Q152" t="s">
        <v>657</v>
      </c>
      <c r="R152" t="s">
        <v>921</v>
      </c>
      <c r="V152" t="s">
        <v>318</v>
      </c>
      <c r="W152" t="s">
        <v>910</v>
      </c>
      <c r="X152" t="s">
        <v>460</v>
      </c>
      <c r="Y152" t="s">
        <v>67</v>
      </c>
      <c r="Z152" t="s">
        <v>101</v>
      </c>
      <c r="AA152" t="s">
        <v>137</v>
      </c>
      <c r="AB152" t="s">
        <v>965</v>
      </c>
      <c r="AC152" t="s">
        <v>52</v>
      </c>
      <c r="AD152" t="s">
        <v>48</v>
      </c>
      <c r="AE152" t="s">
        <v>966</v>
      </c>
      <c r="AF152" t="s">
        <v>657</v>
      </c>
      <c r="AG152" t="s">
        <v>921</v>
      </c>
    </row>
    <row r="153" spans="1:34" x14ac:dyDescent="0.2">
      <c r="A153" s="3" t="s">
        <v>1234</v>
      </c>
      <c r="B153" s="3">
        <v>1</v>
      </c>
      <c r="C153" s="3">
        <v>4.4699999999999997E-2</v>
      </c>
      <c r="D153" s="3">
        <v>0.5</v>
      </c>
      <c r="E153">
        <f t="shared" si="2"/>
        <v>-0.19999999999999996</v>
      </c>
      <c r="F153" t="s">
        <v>1227</v>
      </c>
      <c r="G153" t="s">
        <v>242</v>
      </c>
      <c r="H153" t="s">
        <v>118</v>
      </c>
      <c r="I153" t="s">
        <v>198</v>
      </c>
      <c r="J153" t="s">
        <v>387</v>
      </c>
      <c r="K153" t="s">
        <v>224</v>
      </c>
      <c r="L153" t="s">
        <v>140</v>
      </c>
      <c r="M153" t="s">
        <v>1</v>
      </c>
      <c r="N153" t="s">
        <v>191</v>
      </c>
      <c r="O153" t="s">
        <v>341</v>
      </c>
      <c r="P153" t="s">
        <v>121</v>
      </c>
      <c r="Q153" t="s">
        <v>342</v>
      </c>
      <c r="R153" t="s">
        <v>47</v>
      </c>
      <c r="S153" t="s">
        <v>246</v>
      </c>
      <c r="V153" t="s">
        <v>242</v>
      </c>
      <c r="W153" t="s">
        <v>118</v>
      </c>
      <c r="X153" t="s">
        <v>198</v>
      </c>
      <c r="Y153" t="s">
        <v>387</v>
      </c>
      <c r="Z153" t="s">
        <v>224</v>
      </c>
      <c r="AA153" t="s">
        <v>140</v>
      </c>
      <c r="AB153" t="s">
        <v>1</v>
      </c>
      <c r="AC153" t="s">
        <v>191</v>
      </c>
      <c r="AD153" t="s">
        <v>341</v>
      </c>
      <c r="AE153" t="s">
        <v>121</v>
      </c>
      <c r="AF153" t="s">
        <v>342</v>
      </c>
      <c r="AG153" t="s">
        <v>47</v>
      </c>
      <c r="AH153" t="s">
        <v>246</v>
      </c>
    </row>
    <row r="154" spans="1:34" x14ac:dyDescent="0.2">
      <c r="A154" s="3" t="s">
        <v>1234</v>
      </c>
      <c r="B154" s="3">
        <v>1</v>
      </c>
      <c r="C154" s="3">
        <v>4.4699999999999997E-2</v>
      </c>
      <c r="D154" s="3">
        <v>0.4</v>
      </c>
      <c r="E154">
        <f t="shared" si="2"/>
        <v>-0.29999999999999993</v>
      </c>
      <c r="F154" t="s">
        <v>1227</v>
      </c>
      <c r="G154" t="s">
        <v>905</v>
      </c>
      <c r="H154" t="s">
        <v>215</v>
      </c>
      <c r="I154" t="s">
        <v>662</v>
      </c>
      <c r="J154" t="s">
        <v>350</v>
      </c>
      <c r="K154" t="s">
        <v>121</v>
      </c>
      <c r="L154" t="s">
        <v>101</v>
      </c>
      <c r="M154" t="s">
        <v>52</v>
      </c>
      <c r="N154" t="s">
        <v>967</v>
      </c>
      <c r="O154" t="s">
        <v>219</v>
      </c>
      <c r="P154" t="s">
        <v>330</v>
      </c>
      <c r="Q154" t="s">
        <v>177</v>
      </c>
      <c r="R154" t="s">
        <v>968</v>
      </c>
      <c r="V154" t="s">
        <v>905</v>
      </c>
      <c r="W154" t="s">
        <v>215</v>
      </c>
      <c r="X154" t="s">
        <v>662</v>
      </c>
      <c r="Y154" t="s">
        <v>350</v>
      </c>
      <c r="Z154" t="s">
        <v>121</v>
      </c>
      <c r="AA154" t="s">
        <v>101</v>
      </c>
      <c r="AB154" t="s">
        <v>52</v>
      </c>
      <c r="AC154" t="s">
        <v>967</v>
      </c>
      <c r="AD154" t="s">
        <v>219</v>
      </c>
      <c r="AE154" t="s">
        <v>330</v>
      </c>
      <c r="AF154" t="s">
        <v>177</v>
      </c>
      <c r="AG154" t="s">
        <v>968</v>
      </c>
    </row>
    <row r="155" spans="1:34" x14ac:dyDescent="0.2">
      <c r="A155" s="3" t="s">
        <v>1234</v>
      </c>
      <c r="B155" s="3">
        <v>1</v>
      </c>
      <c r="C155" s="3">
        <v>4.4699999999999997E-2</v>
      </c>
      <c r="D155" s="3">
        <v>0.3</v>
      </c>
      <c r="E155">
        <f t="shared" si="2"/>
        <v>-0.39999999999999997</v>
      </c>
      <c r="F155" t="s">
        <v>1227</v>
      </c>
      <c r="G155" t="s">
        <v>926</v>
      </c>
      <c r="H155" t="s">
        <v>235</v>
      </c>
      <c r="I155" t="s">
        <v>387</v>
      </c>
      <c r="J155" t="s">
        <v>224</v>
      </c>
      <c r="K155" t="s">
        <v>140</v>
      </c>
      <c r="L155" t="s">
        <v>1</v>
      </c>
      <c r="M155" t="s">
        <v>969</v>
      </c>
      <c r="N155" t="s">
        <v>121</v>
      </c>
      <c r="O155" t="s">
        <v>424</v>
      </c>
      <c r="P155" t="s">
        <v>191</v>
      </c>
      <c r="Q155" t="s">
        <v>91</v>
      </c>
      <c r="R155" t="s">
        <v>57</v>
      </c>
      <c r="S155" t="s">
        <v>343</v>
      </c>
      <c r="V155" t="s">
        <v>926</v>
      </c>
      <c r="W155" t="s">
        <v>235</v>
      </c>
      <c r="X155" t="s">
        <v>387</v>
      </c>
      <c r="Y155" t="s">
        <v>224</v>
      </c>
      <c r="Z155" t="s">
        <v>140</v>
      </c>
      <c r="AA155" t="s">
        <v>1</v>
      </c>
      <c r="AB155" t="s">
        <v>969</v>
      </c>
      <c r="AC155" t="s">
        <v>121</v>
      </c>
      <c r="AD155" t="s">
        <v>424</v>
      </c>
      <c r="AE155" t="s">
        <v>191</v>
      </c>
      <c r="AF155" t="s">
        <v>91</v>
      </c>
      <c r="AG155" t="s">
        <v>57</v>
      </c>
      <c r="AH155" t="s">
        <v>343</v>
      </c>
    </row>
    <row r="156" spans="1:34" x14ac:dyDescent="0.2">
      <c r="A156" s="3" t="s">
        <v>1234</v>
      </c>
      <c r="B156" s="3">
        <v>1</v>
      </c>
      <c r="C156" s="3">
        <v>4.4699999999999997E-2</v>
      </c>
      <c r="D156" s="3">
        <v>0.2</v>
      </c>
      <c r="E156">
        <f t="shared" si="2"/>
        <v>-0.49999999999999994</v>
      </c>
      <c r="F156" t="s">
        <v>1227</v>
      </c>
      <c r="G156" t="s">
        <v>841</v>
      </c>
      <c r="H156" t="s">
        <v>927</v>
      </c>
      <c r="I156" t="s">
        <v>387</v>
      </c>
      <c r="J156" t="s">
        <v>250</v>
      </c>
      <c r="K156" t="s">
        <v>193</v>
      </c>
      <c r="L156" t="s">
        <v>48</v>
      </c>
      <c r="M156" t="s">
        <v>970</v>
      </c>
      <c r="N156" t="s">
        <v>76</v>
      </c>
      <c r="O156" t="s">
        <v>48</v>
      </c>
      <c r="P156" t="s">
        <v>971</v>
      </c>
      <c r="Q156" t="s">
        <v>158</v>
      </c>
      <c r="R156" t="s">
        <v>48</v>
      </c>
      <c r="S156" t="s">
        <v>765</v>
      </c>
      <c r="V156" t="s">
        <v>841</v>
      </c>
      <c r="W156" t="s">
        <v>927</v>
      </c>
      <c r="X156" t="s">
        <v>387</v>
      </c>
      <c r="Y156" t="s">
        <v>250</v>
      </c>
      <c r="Z156" t="s">
        <v>193</v>
      </c>
      <c r="AA156" t="s">
        <v>48</v>
      </c>
      <c r="AB156" t="s">
        <v>970</v>
      </c>
      <c r="AC156" t="s">
        <v>76</v>
      </c>
      <c r="AD156" t="s">
        <v>48</v>
      </c>
      <c r="AE156" t="s">
        <v>971</v>
      </c>
      <c r="AF156" t="s">
        <v>158</v>
      </c>
      <c r="AG156" t="s">
        <v>48</v>
      </c>
      <c r="AH156" t="s">
        <v>765</v>
      </c>
    </row>
    <row r="157" spans="1:34" x14ac:dyDescent="0.2">
      <c r="A157" s="3" t="s">
        <v>1234</v>
      </c>
      <c r="B157" s="3">
        <v>1</v>
      </c>
      <c r="C157" s="3">
        <v>4.4699999999999997E-2</v>
      </c>
      <c r="D157" s="3">
        <v>0.1</v>
      </c>
      <c r="E157">
        <f t="shared" si="2"/>
        <v>-0.6</v>
      </c>
      <c r="F157" t="s">
        <v>1227</v>
      </c>
      <c r="G157" t="s">
        <v>318</v>
      </c>
      <c r="H157" t="s">
        <v>936</v>
      </c>
      <c r="I157" t="s">
        <v>662</v>
      </c>
      <c r="J157" t="s">
        <v>109</v>
      </c>
      <c r="K157" t="s">
        <v>48</v>
      </c>
      <c r="L157" t="s">
        <v>972</v>
      </c>
      <c r="M157" t="s">
        <v>58</v>
      </c>
      <c r="N157" t="s">
        <v>48</v>
      </c>
      <c r="O157" t="s">
        <v>973</v>
      </c>
      <c r="P157" t="s">
        <v>536</v>
      </c>
      <c r="Q157" t="s">
        <v>48</v>
      </c>
      <c r="R157" t="s">
        <v>974</v>
      </c>
      <c r="V157" t="s">
        <v>318</v>
      </c>
      <c r="W157" t="s">
        <v>936</v>
      </c>
      <c r="X157" t="s">
        <v>662</v>
      </c>
      <c r="Y157" t="s">
        <v>109</v>
      </c>
      <c r="Z157" t="s">
        <v>48</v>
      </c>
      <c r="AA157" t="s">
        <v>972</v>
      </c>
      <c r="AB157" t="s">
        <v>58</v>
      </c>
      <c r="AC157" t="s">
        <v>48</v>
      </c>
      <c r="AE157" t="s">
        <v>536</v>
      </c>
      <c r="AF157" t="s">
        <v>48</v>
      </c>
    </row>
    <row r="158" spans="1:34" x14ac:dyDescent="0.2">
      <c r="A158" s="3" t="s">
        <v>1234</v>
      </c>
      <c r="B158" s="3">
        <v>1</v>
      </c>
      <c r="C158" s="3">
        <v>4.4699999999999997E-2</v>
      </c>
      <c r="D158" s="3">
        <v>0</v>
      </c>
      <c r="E158">
        <f t="shared" si="2"/>
        <v>-0.7</v>
      </c>
      <c r="F158" t="s">
        <v>1227</v>
      </c>
      <c r="G158" t="s">
        <v>841</v>
      </c>
      <c r="H158" t="s">
        <v>975</v>
      </c>
      <c r="I158" t="s">
        <v>976</v>
      </c>
      <c r="J158" t="s">
        <v>48</v>
      </c>
      <c r="K158" t="s">
        <v>977</v>
      </c>
      <c r="L158" t="s">
        <v>896</v>
      </c>
      <c r="M158" t="s">
        <v>48</v>
      </c>
      <c r="N158" t="s">
        <v>978</v>
      </c>
      <c r="O158" t="s">
        <v>158</v>
      </c>
      <c r="P158" t="s">
        <v>48</v>
      </c>
      <c r="Q158" t="s">
        <v>284</v>
      </c>
      <c r="V158" t="s">
        <v>841</v>
      </c>
      <c r="X158" t="s">
        <v>976</v>
      </c>
      <c r="Y158" t="s">
        <v>48</v>
      </c>
      <c r="AB158" t="s">
        <v>48</v>
      </c>
      <c r="AD158" t="s">
        <v>158</v>
      </c>
      <c r="AE158" t="s">
        <v>48</v>
      </c>
      <c r="AF158" t="s">
        <v>284</v>
      </c>
    </row>
    <row r="159" spans="1:34" x14ac:dyDescent="0.2">
      <c r="A159" s="3" t="s">
        <v>1234</v>
      </c>
      <c r="B159" s="3">
        <v>1</v>
      </c>
      <c r="C159" s="3">
        <v>4.4699999999999997E-2</v>
      </c>
      <c r="D159" s="3">
        <v>-0.1</v>
      </c>
      <c r="E159">
        <f t="shared" si="2"/>
        <v>-0.79999999999999993</v>
      </c>
      <c r="F159" t="s">
        <v>1227</v>
      </c>
      <c r="G159" t="s">
        <v>318</v>
      </c>
      <c r="H159" t="s">
        <v>979</v>
      </c>
      <c r="I159" t="s">
        <v>387</v>
      </c>
      <c r="J159" t="s">
        <v>250</v>
      </c>
      <c r="K159" t="s">
        <v>48</v>
      </c>
      <c r="L159" t="s">
        <v>903</v>
      </c>
      <c r="M159" t="s">
        <v>917</v>
      </c>
      <c r="N159" t="s">
        <v>48</v>
      </c>
      <c r="O159" t="s">
        <v>980</v>
      </c>
      <c r="P159" t="s">
        <v>106</v>
      </c>
      <c r="Q159" t="s">
        <v>48</v>
      </c>
      <c r="R159" t="s">
        <v>234</v>
      </c>
    </row>
    <row r="160" spans="1:34" x14ac:dyDescent="0.2">
      <c r="A160" s="3" t="s">
        <v>1234</v>
      </c>
      <c r="B160" s="3">
        <v>1</v>
      </c>
      <c r="C160" s="3">
        <v>4.4699999999999997E-2</v>
      </c>
      <c r="D160" s="3">
        <v>-0.2</v>
      </c>
      <c r="E160">
        <f t="shared" si="2"/>
        <v>-0.89999999999999991</v>
      </c>
      <c r="F160" t="s">
        <v>1227</v>
      </c>
      <c r="G160" t="s">
        <v>72</v>
      </c>
      <c r="H160" t="s">
        <v>981</v>
      </c>
      <c r="I160" t="s">
        <v>460</v>
      </c>
      <c r="J160" t="s">
        <v>67</v>
      </c>
      <c r="K160" t="s">
        <v>101</v>
      </c>
      <c r="L160" t="s">
        <v>193</v>
      </c>
      <c r="M160" t="s">
        <v>315</v>
      </c>
      <c r="N160" t="s">
        <v>982</v>
      </c>
      <c r="O160" t="s">
        <v>52</v>
      </c>
      <c r="P160" t="s">
        <v>48</v>
      </c>
      <c r="Q160" t="s">
        <v>983</v>
      </c>
      <c r="R160" t="s">
        <v>657</v>
      </c>
      <c r="S160" t="s">
        <v>921</v>
      </c>
    </row>
    <row r="161" spans="1:34" x14ac:dyDescent="0.2">
      <c r="A161" s="3" t="s">
        <v>1234</v>
      </c>
      <c r="B161" s="3">
        <v>1</v>
      </c>
      <c r="C161" s="3">
        <v>4.4699999999999997E-2</v>
      </c>
      <c r="D161" s="3">
        <v>-0.3</v>
      </c>
      <c r="E161">
        <f t="shared" si="2"/>
        <v>-1</v>
      </c>
      <c r="F161" t="s">
        <v>1227</v>
      </c>
      <c r="G161" t="s">
        <v>50</v>
      </c>
      <c r="H161" t="s">
        <v>437</v>
      </c>
      <c r="I161" t="s">
        <v>67</v>
      </c>
      <c r="J161" t="s">
        <v>48</v>
      </c>
      <c r="K161" t="s">
        <v>984</v>
      </c>
      <c r="L161" t="s">
        <v>985</v>
      </c>
      <c r="M161" t="s">
        <v>630</v>
      </c>
      <c r="N161" t="s">
        <v>48</v>
      </c>
      <c r="O161" t="s">
        <v>986</v>
      </c>
      <c r="P161" t="s">
        <v>140</v>
      </c>
      <c r="Q161" t="s">
        <v>1</v>
      </c>
      <c r="R161" t="s">
        <v>987</v>
      </c>
    </row>
    <row r="162" spans="1:34" x14ac:dyDescent="0.2">
      <c r="A162" t="s">
        <v>1235</v>
      </c>
      <c r="B162">
        <v>3.1E-2</v>
      </c>
      <c r="C162">
        <v>1</v>
      </c>
      <c r="D162">
        <v>1.6</v>
      </c>
      <c r="E162">
        <f t="shared" si="2"/>
        <v>0.90000000000000013</v>
      </c>
      <c r="F162" t="s">
        <v>1227</v>
      </c>
      <c r="G162" t="s">
        <v>926</v>
      </c>
      <c r="H162" t="s">
        <v>1017</v>
      </c>
      <c r="I162" t="s">
        <v>387</v>
      </c>
      <c r="J162" t="s">
        <v>250</v>
      </c>
      <c r="K162" t="s">
        <v>193</v>
      </c>
      <c r="L162" t="s">
        <v>48</v>
      </c>
      <c r="M162" t="s">
        <v>970</v>
      </c>
      <c r="N162" t="s">
        <v>917</v>
      </c>
      <c r="O162" t="s">
        <v>48</v>
      </c>
      <c r="P162" t="s">
        <v>1027</v>
      </c>
      <c r="Q162" t="s">
        <v>106</v>
      </c>
      <c r="R162" t="s">
        <v>48</v>
      </c>
      <c r="S162" t="s">
        <v>234</v>
      </c>
      <c r="V162" t="s">
        <v>926</v>
      </c>
      <c r="W162" t="s">
        <v>1017</v>
      </c>
      <c r="X162" t="s">
        <v>387</v>
      </c>
      <c r="Y162" t="s">
        <v>250</v>
      </c>
      <c r="Z162" t="s">
        <v>193</v>
      </c>
      <c r="AA162" t="s">
        <v>48</v>
      </c>
      <c r="AB162" t="s">
        <v>970</v>
      </c>
      <c r="AC162" t="s">
        <v>917</v>
      </c>
      <c r="AD162" t="s">
        <v>48</v>
      </c>
      <c r="AE162" t="s">
        <v>1027</v>
      </c>
      <c r="AF162" t="s">
        <v>106</v>
      </c>
      <c r="AG162" t="s">
        <v>48</v>
      </c>
      <c r="AH162" t="s">
        <v>234</v>
      </c>
    </row>
    <row r="163" spans="1:34" x14ac:dyDescent="0.2">
      <c r="A163" t="s">
        <v>1235</v>
      </c>
      <c r="B163">
        <v>3.1E-2</v>
      </c>
      <c r="C163">
        <v>1</v>
      </c>
      <c r="D163">
        <v>1.5</v>
      </c>
      <c r="E163">
        <f t="shared" si="2"/>
        <v>0.8</v>
      </c>
      <c r="F163" t="s">
        <v>1227</v>
      </c>
      <c r="G163" t="s">
        <v>841</v>
      </c>
      <c r="H163" t="s">
        <v>363</v>
      </c>
      <c r="I163" t="s">
        <v>662</v>
      </c>
      <c r="J163" t="s">
        <v>224</v>
      </c>
      <c r="K163" t="s">
        <v>48</v>
      </c>
      <c r="L163" t="s">
        <v>1028</v>
      </c>
      <c r="M163" t="s">
        <v>58</v>
      </c>
      <c r="N163" t="s">
        <v>48</v>
      </c>
      <c r="O163" t="s">
        <v>66</v>
      </c>
      <c r="P163" t="s">
        <v>158</v>
      </c>
      <c r="Q163" t="s">
        <v>48</v>
      </c>
      <c r="R163" t="s">
        <v>952</v>
      </c>
      <c r="V163" t="s">
        <v>841</v>
      </c>
      <c r="W163" t="s">
        <v>363</v>
      </c>
      <c r="X163" t="s">
        <v>662</v>
      </c>
      <c r="Y163" t="s">
        <v>224</v>
      </c>
      <c r="Z163" t="s">
        <v>48</v>
      </c>
      <c r="AA163" t="s">
        <v>1028</v>
      </c>
      <c r="AB163" t="s">
        <v>58</v>
      </c>
      <c r="AC163" t="s">
        <v>48</v>
      </c>
      <c r="AD163" t="s">
        <v>66</v>
      </c>
      <c r="AE163" t="s">
        <v>158</v>
      </c>
      <c r="AF163" t="s">
        <v>48</v>
      </c>
      <c r="AG163" t="s">
        <v>952</v>
      </c>
    </row>
    <row r="164" spans="1:34" x14ac:dyDescent="0.2">
      <c r="A164" t="s">
        <v>1235</v>
      </c>
      <c r="B164">
        <v>3.1E-2</v>
      </c>
      <c r="C164">
        <v>1</v>
      </c>
      <c r="D164">
        <v>1.4</v>
      </c>
      <c r="E164">
        <f t="shared" si="2"/>
        <v>0.7</v>
      </c>
      <c r="F164" t="s">
        <v>1227</v>
      </c>
      <c r="G164" t="s">
        <v>182</v>
      </c>
      <c r="H164" t="s">
        <v>936</v>
      </c>
      <c r="I164" t="s">
        <v>460</v>
      </c>
      <c r="J164" t="s">
        <v>193</v>
      </c>
      <c r="K164" t="s">
        <v>48</v>
      </c>
      <c r="L164" t="s">
        <v>1029</v>
      </c>
      <c r="M164" t="s">
        <v>76</v>
      </c>
      <c r="N164" t="s">
        <v>48</v>
      </c>
      <c r="O164" t="s">
        <v>311</v>
      </c>
      <c r="P164" t="s">
        <v>555</v>
      </c>
      <c r="Q164" t="s">
        <v>52</v>
      </c>
      <c r="R164" t="s">
        <v>48</v>
      </c>
      <c r="S164" t="s">
        <v>518</v>
      </c>
      <c r="V164" t="s">
        <v>182</v>
      </c>
      <c r="W164" t="s">
        <v>936</v>
      </c>
      <c r="X164" t="s">
        <v>460</v>
      </c>
      <c r="Y164" t="s">
        <v>193</v>
      </c>
      <c r="Z164" t="s">
        <v>48</v>
      </c>
      <c r="AA164" t="s">
        <v>1029</v>
      </c>
      <c r="AB164" t="s">
        <v>76</v>
      </c>
      <c r="AC164" t="s">
        <v>48</v>
      </c>
      <c r="AD164" t="s">
        <v>311</v>
      </c>
      <c r="AE164" t="s">
        <v>555</v>
      </c>
      <c r="AF164" t="s">
        <v>52</v>
      </c>
      <c r="AG164" t="s">
        <v>48</v>
      </c>
      <c r="AH164" t="s">
        <v>518</v>
      </c>
    </row>
    <row r="165" spans="1:34" x14ac:dyDescent="0.2">
      <c r="A165" t="s">
        <v>1235</v>
      </c>
      <c r="B165">
        <v>3.1E-2</v>
      </c>
      <c r="C165">
        <v>1</v>
      </c>
      <c r="D165">
        <v>1.3</v>
      </c>
      <c r="E165">
        <f t="shared" si="2"/>
        <v>0.60000000000000009</v>
      </c>
      <c r="F165" t="s">
        <v>1227</v>
      </c>
      <c r="G165" t="s">
        <v>926</v>
      </c>
      <c r="H165" t="s">
        <v>235</v>
      </c>
      <c r="I165" t="s">
        <v>387</v>
      </c>
      <c r="J165" t="s">
        <v>250</v>
      </c>
      <c r="K165" t="s">
        <v>48</v>
      </c>
      <c r="L165" t="s">
        <v>981</v>
      </c>
      <c r="M165" t="s">
        <v>340</v>
      </c>
      <c r="N165" t="s">
        <v>48</v>
      </c>
      <c r="O165" t="s">
        <v>1030</v>
      </c>
      <c r="P165" t="s">
        <v>41</v>
      </c>
      <c r="Q165" t="s">
        <v>48</v>
      </c>
      <c r="R165" t="s">
        <v>1031</v>
      </c>
      <c r="V165" t="s">
        <v>926</v>
      </c>
      <c r="W165" t="s">
        <v>235</v>
      </c>
      <c r="X165" t="s">
        <v>387</v>
      </c>
      <c r="Y165" t="s">
        <v>250</v>
      </c>
      <c r="Z165" t="s">
        <v>48</v>
      </c>
      <c r="AA165" t="s">
        <v>981</v>
      </c>
      <c r="AB165" t="s">
        <v>340</v>
      </c>
      <c r="AC165" t="s">
        <v>48</v>
      </c>
      <c r="AD165" t="s">
        <v>1030</v>
      </c>
      <c r="AE165" t="s">
        <v>41</v>
      </c>
      <c r="AF165" t="s">
        <v>48</v>
      </c>
      <c r="AG165" t="s">
        <v>1031</v>
      </c>
    </row>
    <row r="166" spans="1:34" x14ac:dyDescent="0.2">
      <c r="A166" t="s">
        <v>1235</v>
      </c>
      <c r="B166">
        <v>3.1E-2</v>
      </c>
      <c r="C166">
        <v>1</v>
      </c>
      <c r="D166">
        <v>1.2</v>
      </c>
      <c r="E166">
        <f t="shared" si="2"/>
        <v>0.5</v>
      </c>
      <c r="F166" t="s">
        <v>1227</v>
      </c>
      <c r="G166" t="s">
        <v>796</v>
      </c>
      <c r="H166" t="s">
        <v>121</v>
      </c>
      <c r="I166" t="s">
        <v>797</v>
      </c>
      <c r="J166" t="s">
        <v>746</v>
      </c>
      <c r="K166" t="s">
        <v>68</v>
      </c>
      <c r="L166" t="s">
        <v>44</v>
      </c>
      <c r="M166" t="s">
        <v>83</v>
      </c>
      <c r="N166" t="s">
        <v>52</v>
      </c>
      <c r="O166" t="s">
        <v>368</v>
      </c>
      <c r="P166" t="s">
        <v>52</v>
      </c>
      <c r="Q166" t="s">
        <v>48</v>
      </c>
      <c r="R166" t="s">
        <v>1032</v>
      </c>
      <c r="V166" t="s">
        <v>796</v>
      </c>
      <c r="W166" t="s">
        <v>121</v>
      </c>
      <c r="X166" t="s">
        <v>797</v>
      </c>
      <c r="Z166" t="s">
        <v>68</v>
      </c>
      <c r="AA166" t="s">
        <v>44</v>
      </c>
      <c r="AB166" t="s">
        <v>83</v>
      </c>
      <c r="AC166" t="s">
        <v>52</v>
      </c>
      <c r="AE166" t="s">
        <v>52</v>
      </c>
      <c r="AF166" t="s">
        <v>48</v>
      </c>
      <c r="AG166" t="s">
        <v>1032</v>
      </c>
    </row>
    <row r="167" spans="1:34" x14ac:dyDescent="0.2">
      <c r="A167" t="s">
        <v>1235</v>
      </c>
      <c r="B167">
        <v>3.1E-2</v>
      </c>
      <c r="C167">
        <v>1</v>
      </c>
      <c r="D167">
        <v>1.1000000000000001</v>
      </c>
      <c r="E167">
        <f t="shared" si="2"/>
        <v>0.40000000000000013</v>
      </c>
      <c r="F167" t="s">
        <v>1227</v>
      </c>
      <c r="G167" t="s">
        <v>905</v>
      </c>
      <c r="H167" t="s">
        <v>906</v>
      </c>
      <c r="I167" t="s">
        <v>460</v>
      </c>
      <c r="J167" t="s">
        <v>67</v>
      </c>
      <c r="K167" t="s">
        <v>68</v>
      </c>
      <c r="L167" t="s">
        <v>504</v>
      </c>
      <c r="M167" t="s">
        <v>52</v>
      </c>
      <c r="N167" t="s">
        <v>1033</v>
      </c>
      <c r="O167" t="s">
        <v>85</v>
      </c>
      <c r="P167" t="s">
        <v>401</v>
      </c>
      <c r="Q167" t="s">
        <v>106</v>
      </c>
      <c r="R167" t="s">
        <v>42</v>
      </c>
      <c r="S167" t="s">
        <v>750</v>
      </c>
      <c r="V167" t="s">
        <v>905</v>
      </c>
      <c r="W167" t="s">
        <v>906</v>
      </c>
      <c r="X167" t="s">
        <v>460</v>
      </c>
      <c r="Y167" t="s">
        <v>67</v>
      </c>
      <c r="Z167" t="s">
        <v>68</v>
      </c>
      <c r="AA167" t="s">
        <v>504</v>
      </c>
      <c r="AB167" t="s">
        <v>52</v>
      </c>
      <c r="AH167" t="s">
        <v>750</v>
      </c>
    </row>
    <row r="168" spans="1:34" x14ac:dyDescent="0.2">
      <c r="A168" t="s">
        <v>1235</v>
      </c>
      <c r="B168">
        <v>3.1E-2</v>
      </c>
      <c r="C168">
        <v>1</v>
      </c>
      <c r="D168">
        <v>0.999999999999999</v>
      </c>
      <c r="E168">
        <f t="shared" si="2"/>
        <v>0.29999999999999905</v>
      </c>
      <c r="F168" t="s">
        <v>1227</v>
      </c>
      <c r="G168" t="s">
        <v>72</v>
      </c>
      <c r="H168" t="s">
        <v>1034</v>
      </c>
      <c r="I168" t="s">
        <v>976</v>
      </c>
      <c r="J168" t="s">
        <v>67</v>
      </c>
      <c r="K168" t="s">
        <v>465</v>
      </c>
      <c r="L168" t="s">
        <v>949</v>
      </c>
      <c r="M168" t="s">
        <v>896</v>
      </c>
      <c r="N168" t="s">
        <v>48</v>
      </c>
      <c r="O168" t="s">
        <v>1035</v>
      </c>
      <c r="P168" t="s">
        <v>158</v>
      </c>
      <c r="Q168" t="s">
        <v>48</v>
      </c>
      <c r="R168" t="s">
        <v>518</v>
      </c>
      <c r="V168" t="s">
        <v>72</v>
      </c>
    </row>
    <row r="169" spans="1:34" x14ac:dyDescent="0.2">
      <c r="A169" t="s">
        <v>1235</v>
      </c>
      <c r="B169">
        <v>3.1E-2</v>
      </c>
      <c r="C169">
        <v>1</v>
      </c>
      <c r="D169">
        <v>0.89999999999999902</v>
      </c>
      <c r="E169">
        <f t="shared" si="2"/>
        <v>0.19999999999999907</v>
      </c>
      <c r="F169" t="s">
        <v>1227</v>
      </c>
      <c r="G169" t="s">
        <v>943</v>
      </c>
      <c r="H169" t="s">
        <v>626</v>
      </c>
      <c r="I169" t="s">
        <v>474</v>
      </c>
      <c r="J169" t="s">
        <v>101</v>
      </c>
      <c r="K169" t="s">
        <v>193</v>
      </c>
      <c r="L169" t="s">
        <v>1037</v>
      </c>
      <c r="M169" t="s">
        <v>919</v>
      </c>
      <c r="N169" t="s">
        <v>52</v>
      </c>
      <c r="O169" t="s">
        <v>48</v>
      </c>
      <c r="P169" t="s">
        <v>524</v>
      </c>
      <c r="Q169" t="s">
        <v>892</v>
      </c>
    </row>
    <row r="170" spans="1:34" x14ac:dyDescent="0.2">
      <c r="A170" t="s">
        <v>1235</v>
      </c>
      <c r="B170">
        <v>3.1E-2</v>
      </c>
      <c r="C170">
        <v>1</v>
      </c>
      <c r="D170">
        <v>0.79999999999999905</v>
      </c>
      <c r="E170">
        <f t="shared" si="2"/>
        <v>9.999999999999909E-2</v>
      </c>
      <c r="F170" t="s">
        <v>1227</v>
      </c>
      <c r="G170" t="s">
        <v>926</v>
      </c>
      <c r="H170" t="s">
        <v>1038</v>
      </c>
      <c r="I170" t="s">
        <v>387</v>
      </c>
      <c r="J170" t="s">
        <v>350</v>
      </c>
      <c r="K170" t="s">
        <v>121</v>
      </c>
      <c r="L170" t="s">
        <v>101</v>
      </c>
      <c r="M170" t="s">
        <v>52</v>
      </c>
      <c r="N170" t="s">
        <v>883</v>
      </c>
      <c r="O170" t="s">
        <v>128</v>
      </c>
      <c r="P170" t="s">
        <v>79</v>
      </c>
      <c r="Q170" t="s">
        <v>55</v>
      </c>
      <c r="R170" t="s">
        <v>1039</v>
      </c>
    </row>
    <row r="171" spans="1:34" x14ac:dyDescent="0.2">
      <c r="A171" t="s">
        <v>1235</v>
      </c>
      <c r="B171">
        <v>3.1E-2</v>
      </c>
      <c r="C171">
        <v>1</v>
      </c>
      <c r="D171">
        <v>0.69999999999999896</v>
      </c>
      <c r="E171">
        <v>0</v>
      </c>
      <c r="F171" t="s">
        <v>1227</v>
      </c>
      <c r="G171" t="s">
        <v>210</v>
      </c>
      <c r="H171" t="s">
        <v>409</v>
      </c>
      <c r="I171" t="s">
        <v>744</v>
      </c>
      <c r="J171" t="s">
        <v>68</v>
      </c>
      <c r="K171" t="s">
        <v>144</v>
      </c>
      <c r="L171" t="s">
        <v>560</v>
      </c>
      <c r="M171" t="s">
        <v>52</v>
      </c>
      <c r="N171" t="s">
        <v>48</v>
      </c>
      <c r="O171" t="s">
        <v>1040</v>
      </c>
      <c r="P171" t="s">
        <v>306</v>
      </c>
    </row>
    <row r="172" spans="1:34" x14ac:dyDescent="0.2">
      <c r="A172" t="s">
        <v>1235</v>
      </c>
      <c r="B172">
        <v>3.1E-2</v>
      </c>
      <c r="C172">
        <v>1</v>
      </c>
      <c r="D172">
        <v>0.6</v>
      </c>
      <c r="E172">
        <f t="shared" si="2"/>
        <v>-9.9999999999999978E-2</v>
      </c>
      <c r="F172" t="s">
        <v>1227</v>
      </c>
      <c r="G172" t="s">
        <v>72</v>
      </c>
      <c r="H172" t="s">
        <v>984</v>
      </c>
      <c r="I172" t="s">
        <v>511</v>
      </c>
      <c r="J172" t="s">
        <v>1</v>
      </c>
      <c r="K172" t="s">
        <v>1041</v>
      </c>
      <c r="L172" t="s">
        <v>1042</v>
      </c>
      <c r="M172" t="s">
        <v>47</v>
      </c>
      <c r="N172" t="s">
        <v>1</v>
      </c>
      <c r="O172" t="s">
        <v>1043</v>
      </c>
      <c r="P172" t="s">
        <v>656</v>
      </c>
      <c r="Q172" t="s">
        <v>1044</v>
      </c>
      <c r="R172" t="s">
        <v>961</v>
      </c>
      <c r="S172" t="s">
        <v>658</v>
      </c>
    </row>
    <row r="173" spans="1:34" x14ac:dyDescent="0.2">
      <c r="A173" t="s">
        <v>1235</v>
      </c>
      <c r="B173">
        <v>3.1E-2</v>
      </c>
      <c r="C173">
        <v>1</v>
      </c>
      <c r="D173">
        <v>0.5</v>
      </c>
      <c r="E173">
        <f t="shared" si="2"/>
        <v>-0.19999999999999996</v>
      </c>
      <c r="F173" t="s">
        <v>1227</v>
      </c>
      <c r="G173" t="s">
        <v>318</v>
      </c>
      <c r="H173" t="s">
        <v>1045</v>
      </c>
      <c r="I173" t="s">
        <v>460</v>
      </c>
      <c r="J173" t="s">
        <v>48</v>
      </c>
      <c r="K173" t="s">
        <v>459</v>
      </c>
      <c r="L173" t="s">
        <v>298</v>
      </c>
      <c r="M173" t="s">
        <v>48</v>
      </c>
      <c r="N173" t="s">
        <v>1046</v>
      </c>
      <c r="O173" t="s">
        <v>106</v>
      </c>
      <c r="P173" t="s">
        <v>48</v>
      </c>
      <c r="Q173" t="s">
        <v>925</v>
      </c>
    </row>
    <row r="174" spans="1:34" x14ac:dyDescent="0.2">
      <c r="A174" t="s">
        <v>1235</v>
      </c>
      <c r="B174">
        <v>3.1E-2</v>
      </c>
      <c r="C174">
        <v>1</v>
      </c>
      <c r="D174">
        <v>0.4</v>
      </c>
      <c r="E174">
        <f t="shared" si="2"/>
        <v>-0.29999999999999993</v>
      </c>
      <c r="F174" t="s">
        <v>1227</v>
      </c>
      <c r="G174" t="s">
        <v>263</v>
      </c>
      <c r="H174" t="s">
        <v>1047</v>
      </c>
      <c r="I174" t="s">
        <v>211</v>
      </c>
      <c r="J174" t="s">
        <v>153</v>
      </c>
      <c r="K174" t="s">
        <v>48</v>
      </c>
      <c r="L174" t="s">
        <v>986</v>
      </c>
      <c r="M174" t="s">
        <v>489</v>
      </c>
      <c r="N174" t="s">
        <v>63</v>
      </c>
      <c r="O174" t="s">
        <v>75</v>
      </c>
      <c r="P174" t="s">
        <v>769</v>
      </c>
    </row>
    <row r="175" spans="1:34" x14ac:dyDescent="0.2">
      <c r="A175" t="s">
        <v>1235</v>
      </c>
      <c r="B175">
        <v>3.1E-2</v>
      </c>
      <c r="C175">
        <v>1</v>
      </c>
      <c r="D175">
        <v>0.3</v>
      </c>
      <c r="E175">
        <f t="shared" si="2"/>
        <v>-0.39999999999999997</v>
      </c>
      <c r="F175" t="s">
        <v>1227</v>
      </c>
      <c r="G175" t="s">
        <v>926</v>
      </c>
      <c r="H175" t="s">
        <v>339</v>
      </c>
      <c r="I175" t="s">
        <v>387</v>
      </c>
      <c r="J175" t="s">
        <v>224</v>
      </c>
      <c r="K175" t="s">
        <v>609</v>
      </c>
      <c r="L175" t="s">
        <v>48</v>
      </c>
      <c r="M175" t="s">
        <v>1048</v>
      </c>
      <c r="N175" t="s">
        <v>58</v>
      </c>
      <c r="O175" t="s">
        <v>48</v>
      </c>
      <c r="P175" t="s">
        <v>1049</v>
      </c>
      <c r="Q175" t="s">
        <v>97</v>
      </c>
    </row>
    <row r="176" spans="1:34" x14ac:dyDescent="0.2">
      <c r="A176" t="s">
        <v>1235</v>
      </c>
      <c r="B176">
        <v>3.1E-2</v>
      </c>
      <c r="C176">
        <v>1</v>
      </c>
      <c r="D176">
        <v>0.2</v>
      </c>
      <c r="E176">
        <f t="shared" si="2"/>
        <v>-0.49999999999999994</v>
      </c>
      <c r="F176" t="s">
        <v>1227</v>
      </c>
      <c r="G176" t="s">
        <v>72</v>
      </c>
      <c r="H176" t="s">
        <v>882</v>
      </c>
      <c r="I176" t="s">
        <v>460</v>
      </c>
      <c r="J176" t="s">
        <v>67</v>
      </c>
      <c r="K176" t="s">
        <v>101</v>
      </c>
      <c r="L176" t="s">
        <v>315</v>
      </c>
      <c r="M176" t="s">
        <v>508</v>
      </c>
      <c r="N176" t="s">
        <v>533</v>
      </c>
      <c r="O176" t="s">
        <v>884</v>
      </c>
      <c r="P176" t="s">
        <v>177</v>
      </c>
      <c r="Q176" t="s">
        <v>1025</v>
      </c>
    </row>
    <row r="177" spans="1:34" x14ac:dyDescent="0.2">
      <c r="A177" t="s">
        <v>1235</v>
      </c>
      <c r="B177">
        <v>3.1E-2</v>
      </c>
      <c r="C177">
        <v>1</v>
      </c>
      <c r="D177">
        <v>0.1</v>
      </c>
      <c r="E177">
        <f t="shared" si="2"/>
        <v>-0.6</v>
      </c>
      <c r="F177" t="s">
        <v>1227</v>
      </c>
      <c r="G177" t="s">
        <v>182</v>
      </c>
      <c r="H177" t="s">
        <v>1005</v>
      </c>
      <c r="I177" t="s">
        <v>340</v>
      </c>
      <c r="J177" t="s">
        <v>1</v>
      </c>
      <c r="K177" t="s">
        <v>911</v>
      </c>
      <c r="L177" t="s">
        <v>121</v>
      </c>
      <c r="M177" t="s">
        <v>424</v>
      </c>
      <c r="N177" t="s">
        <v>191</v>
      </c>
      <c r="O177" t="s">
        <v>91</v>
      </c>
      <c r="P177" t="s">
        <v>57</v>
      </c>
      <c r="Q177" t="s">
        <v>424</v>
      </c>
      <c r="R177" t="s">
        <v>125</v>
      </c>
    </row>
    <row r="178" spans="1:34" x14ac:dyDescent="0.2">
      <c r="A178" t="s">
        <v>1235</v>
      </c>
      <c r="B178">
        <v>3.1E-2</v>
      </c>
      <c r="C178">
        <v>1</v>
      </c>
      <c r="D178">
        <v>0</v>
      </c>
      <c r="E178">
        <f t="shared" si="2"/>
        <v>-0.7</v>
      </c>
      <c r="F178" t="s">
        <v>1227</v>
      </c>
      <c r="G178" t="s">
        <v>72</v>
      </c>
      <c r="H178" t="s">
        <v>899</v>
      </c>
      <c r="I178" t="s">
        <v>387</v>
      </c>
      <c r="J178" t="s">
        <v>250</v>
      </c>
      <c r="K178" t="s">
        <v>465</v>
      </c>
      <c r="L178" t="s">
        <v>477</v>
      </c>
      <c r="M178" t="s">
        <v>58</v>
      </c>
      <c r="N178" t="s">
        <v>48</v>
      </c>
      <c r="O178" t="s">
        <v>1050</v>
      </c>
      <c r="P178" t="s">
        <v>536</v>
      </c>
      <c r="Q178" t="s">
        <v>48</v>
      </c>
      <c r="R178" t="s">
        <v>974</v>
      </c>
    </row>
    <row r="179" spans="1:34" x14ac:dyDescent="0.2">
      <c r="A179" t="s">
        <v>1235</v>
      </c>
      <c r="B179">
        <v>3.1E-2</v>
      </c>
      <c r="C179">
        <v>1</v>
      </c>
      <c r="D179">
        <v>-9.9999999999999895E-2</v>
      </c>
      <c r="E179">
        <f t="shared" si="2"/>
        <v>-0.79999999999999982</v>
      </c>
      <c r="F179" t="s">
        <v>1227</v>
      </c>
      <c r="G179" t="s">
        <v>263</v>
      </c>
      <c r="H179" t="s">
        <v>779</v>
      </c>
      <c r="I179" t="s">
        <v>958</v>
      </c>
      <c r="J179" t="s">
        <v>1</v>
      </c>
      <c r="K179" t="s">
        <v>588</v>
      </c>
      <c r="L179" t="s">
        <v>47</v>
      </c>
      <c r="M179" t="s">
        <v>1</v>
      </c>
      <c r="N179" t="s">
        <v>285</v>
      </c>
      <c r="O179" t="s">
        <v>959</v>
      </c>
      <c r="P179" t="s">
        <v>960</v>
      </c>
      <c r="Q179" t="s">
        <v>282</v>
      </c>
      <c r="R179" t="s">
        <v>961</v>
      </c>
      <c r="S179" t="s">
        <v>1051</v>
      </c>
    </row>
    <row r="180" spans="1:34" x14ac:dyDescent="0.2">
      <c r="A180" t="s">
        <v>1235</v>
      </c>
      <c r="B180">
        <v>3.1E-2</v>
      </c>
      <c r="C180">
        <v>1</v>
      </c>
      <c r="D180">
        <v>-0.2</v>
      </c>
      <c r="E180">
        <f t="shared" si="2"/>
        <v>-0.89999999999999991</v>
      </c>
      <c r="F180" t="s">
        <v>1227</v>
      </c>
      <c r="G180" t="s">
        <v>1052</v>
      </c>
      <c r="H180" t="s">
        <v>585</v>
      </c>
      <c r="I180" t="s">
        <v>94</v>
      </c>
      <c r="J180" t="s">
        <v>1053</v>
      </c>
      <c r="K180" t="s">
        <v>416</v>
      </c>
      <c r="L180" t="s">
        <v>137</v>
      </c>
      <c r="M180" t="s">
        <v>1054</v>
      </c>
      <c r="N180" t="s">
        <v>52</v>
      </c>
      <c r="O180" t="s">
        <v>48</v>
      </c>
      <c r="P180" t="s">
        <v>1055</v>
      </c>
      <c r="Q180" t="s">
        <v>175</v>
      </c>
    </row>
    <row r="181" spans="1:34" x14ac:dyDescent="0.2">
      <c r="A181" t="s">
        <v>1235</v>
      </c>
      <c r="B181">
        <v>3.1E-2</v>
      </c>
      <c r="C181">
        <v>1</v>
      </c>
      <c r="D181">
        <v>-0.3</v>
      </c>
      <c r="E181">
        <f t="shared" si="2"/>
        <v>-1</v>
      </c>
      <c r="F181" t="s">
        <v>1227</v>
      </c>
      <c r="G181" t="s">
        <v>182</v>
      </c>
      <c r="H181" t="s">
        <v>979</v>
      </c>
      <c r="I181" t="s">
        <v>662</v>
      </c>
      <c r="J181" t="s">
        <v>109</v>
      </c>
      <c r="K181" t="s">
        <v>1</v>
      </c>
      <c r="L181" t="s">
        <v>711</v>
      </c>
      <c r="M181" t="s">
        <v>177</v>
      </c>
      <c r="N181" t="s">
        <v>574</v>
      </c>
      <c r="O181" t="s">
        <v>140</v>
      </c>
      <c r="P181" t="s">
        <v>309</v>
      </c>
      <c r="Q181" t="s">
        <v>121</v>
      </c>
      <c r="R181" t="s">
        <v>48</v>
      </c>
      <c r="S181" t="s">
        <v>276</v>
      </c>
    </row>
    <row r="182" spans="1:34" x14ac:dyDescent="0.2">
      <c r="A182" s="3" t="s">
        <v>1236</v>
      </c>
      <c r="B182" s="3">
        <v>1</v>
      </c>
      <c r="C182" s="3">
        <v>2.24E-2</v>
      </c>
      <c r="D182" s="3">
        <v>1.6</v>
      </c>
      <c r="E182">
        <f t="shared" si="2"/>
        <v>0.90000000000000013</v>
      </c>
      <c r="F182" t="s">
        <v>1227</v>
      </c>
      <c r="G182" t="s">
        <v>841</v>
      </c>
      <c r="H182" t="s">
        <v>979</v>
      </c>
      <c r="I182" t="s">
        <v>662</v>
      </c>
      <c r="J182" t="s">
        <v>109</v>
      </c>
      <c r="K182" t="s">
        <v>48</v>
      </c>
      <c r="L182" t="s">
        <v>882</v>
      </c>
      <c r="M182" t="s">
        <v>298</v>
      </c>
      <c r="N182" t="s">
        <v>48</v>
      </c>
      <c r="O182" t="s">
        <v>741</v>
      </c>
      <c r="P182" t="s">
        <v>41</v>
      </c>
      <c r="Q182" t="s">
        <v>48</v>
      </c>
      <c r="R182" t="s">
        <v>73</v>
      </c>
      <c r="V182" t="s">
        <v>841</v>
      </c>
      <c r="W182" t="s">
        <v>979</v>
      </c>
      <c r="X182" t="s">
        <v>662</v>
      </c>
      <c r="Y182" t="s">
        <v>109</v>
      </c>
      <c r="Z182" t="s">
        <v>48</v>
      </c>
      <c r="AA182" t="s">
        <v>882</v>
      </c>
      <c r="AB182" t="s">
        <v>298</v>
      </c>
      <c r="AC182" t="s">
        <v>48</v>
      </c>
      <c r="AD182" t="s">
        <v>741</v>
      </c>
      <c r="AE182" t="s">
        <v>41</v>
      </c>
      <c r="AF182" t="s">
        <v>48</v>
      </c>
      <c r="AG182" t="s">
        <v>73</v>
      </c>
    </row>
    <row r="183" spans="1:34" x14ac:dyDescent="0.2">
      <c r="A183" s="3" t="s">
        <v>1236</v>
      </c>
      <c r="B183" s="3">
        <v>1</v>
      </c>
      <c r="C183" s="3">
        <v>2.24E-2</v>
      </c>
      <c r="D183" s="3">
        <v>1.5</v>
      </c>
      <c r="E183">
        <f t="shared" si="2"/>
        <v>0.8</v>
      </c>
      <c r="F183" t="s">
        <v>1227</v>
      </c>
      <c r="G183" t="s">
        <v>72</v>
      </c>
      <c r="H183" t="s">
        <v>1105</v>
      </c>
      <c r="I183" t="s">
        <v>511</v>
      </c>
      <c r="J183" t="s">
        <v>1</v>
      </c>
      <c r="K183" t="s">
        <v>1041</v>
      </c>
      <c r="L183" t="s">
        <v>290</v>
      </c>
      <c r="M183" t="s">
        <v>47</v>
      </c>
      <c r="N183" t="s">
        <v>1</v>
      </c>
      <c r="O183" t="s">
        <v>1043</v>
      </c>
      <c r="P183" t="s">
        <v>656</v>
      </c>
      <c r="Q183" t="s">
        <v>282</v>
      </c>
      <c r="R183" t="s">
        <v>961</v>
      </c>
      <c r="S183" t="s">
        <v>1106</v>
      </c>
      <c r="V183" t="s">
        <v>72</v>
      </c>
      <c r="W183" t="s">
        <v>1105</v>
      </c>
      <c r="X183" t="s">
        <v>511</v>
      </c>
      <c r="Y183" t="s">
        <v>1</v>
      </c>
      <c r="Z183" t="s">
        <v>1041</v>
      </c>
      <c r="AA183" t="s">
        <v>290</v>
      </c>
      <c r="AB183" t="s">
        <v>47</v>
      </c>
      <c r="AC183" t="s">
        <v>1</v>
      </c>
      <c r="AD183" t="s">
        <v>1043</v>
      </c>
      <c r="AE183" t="s">
        <v>656</v>
      </c>
      <c r="AF183" t="s">
        <v>282</v>
      </c>
      <c r="AG183" t="s">
        <v>961</v>
      </c>
      <c r="AH183" t="s">
        <v>1106</v>
      </c>
    </row>
    <row r="184" spans="1:34" x14ac:dyDescent="0.2">
      <c r="A184" s="3" t="s">
        <v>1236</v>
      </c>
      <c r="B184" s="3">
        <v>1</v>
      </c>
      <c r="C184" s="3">
        <v>2.24E-2</v>
      </c>
      <c r="D184" s="3">
        <v>1.4</v>
      </c>
      <c r="E184">
        <f t="shared" si="2"/>
        <v>0.7</v>
      </c>
      <c r="F184" t="s">
        <v>1227</v>
      </c>
      <c r="G184" t="s">
        <v>72</v>
      </c>
      <c r="H184" t="s">
        <v>995</v>
      </c>
      <c r="I184" t="s">
        <v>662</v>
      </c>
      <c r="J184" t="s">
        <v>109</v>
      </c>
      <c r="K184" t="s">
        <v>85</v>
      </c>
      <c r="L184" t="s">
        <v>913</v>
      </c>
      <c r="M184" t="s">
        <v>58</v>
      </c>
      <c r="N184" t="s">
        <v>48</v>
      </c>
      <c r="O184" t="s">
        <v>1107</v>
      </c>
      <c r="P184" t="s">
        <v>260</v>
      </c>
      <c r="Q184" t="s">
        <v>48</v>
      </c>
      <c r="R184" t="s">
        <v>941</v>
      </c>
      <c r="V184" t="s">
        <v>72</v>
      </c>
      <c r="W184" t="s">
        <v>995</v>
      </c>
      <c r="X184" t="s">
        <v>662</v>
      </c>
      <c r="Y184" t="s">
        <v>109</v>
      </c>
      <c r="Z184" t="s">
        <v>85</v>
      </c>
      <c r="AA184" t="s">
        <v>913</v>
      </c>
      <c r="AB184" t="s">
        <v>58</v>
      </c>
      <c r="AC184" t="s">
        <v>48</v>
      </c>
      <c r="AD184" t="s">
        <v>1107</v>
      </c>
      <c r="AE184" t="s">
        <v>260</v>
      </c>
      <c r="AF184" t="s">
        <v>48</v>
      </c>
      <c r="AG184" t="s">
        <v>941</v>
      </c>
    </row>
    <row r="185" spans="1:34" x14ac:dyDescent="0.2">
      <c r="A185" s="3" t="s">
        <v>1236</v>
      </c>
      <c r="B185" s="3">
        <v>1</v>
      </c>
      <c r="C185" s="3">
        <v>2.24E-2</v>
      </c>
      <c r="D185" s="3">
        <v>1.3</v>
      </c>
      <c r="E185">
        <f t="shared" si="2"/>
        <v>0.60000000000000009</v>
      </c>
      <c r="F185" t="s">
        <v>1227</v>
      </c>
      <c r="G185" t="s">
        <v>242</v>
      </c>
      <c r="H185" t="s">
        <v>888</v>
      </c>
      <c r="I185" t="s">
        <v>460</v>
      </c>
      <c r="J185" t="s">
        <v>67</v>
      </c>
      <c r="K185" t="s">
        <v>68</v>
      </c>
      <c r="L185" t="s">
        <v>315</v>
      </c>
      <c r="M185" t="s">
        <v>784</v>
      </c>
      <c r="N185" t="s">
        <v>52</v>
      </c>
      <c r="O185" t="s">
        <v>48</v>
      </c>
      <c r="P185" t="s">
        <v>524</v>
      </c>
      <c r="Q185" t="s">
        <v>892</v>
      </c>
      <c r="V185" t="s">
        <v>242</v>
      </c>
      <c r="W185" t="s">
        <v>888</v>
      </c>
      <c r="X185" t="s">
        <v>460</v>
      </c>
      <c r="Y185" t="s">
        <v>67</v>
      </c>
      <c r="Z185" t="s">
        <v>68</v>
      </c>
      <c r="AA185" t="s">
        <v>315</v>
      </c>
      <c r="AB185" t="s">
        <v>784</v>
      </c>
      <c r="AC185" t="s">
        <v>52</v>
      </c>
      <c r="AD185" t="s">
        <v>48</v>
      </c>
      <c r="AE185" t="s">
        <v>524</v>
      </c>
      <c r="AF185" t="s">
        <v>892</v>
      </c>
    </row>
    <row r="186" spans="1:34" x14ac:dyDescent="0.2">
      <c r="A186" s="3" t="s">
        <v>1236</v>
      </c>
      <c r="B186" s="3">
        <v>1</v>
      </c>
      <c r="C186" s="3">
        <v>2.24E-2</v>
      </c>
      <c r="D186" s="3">
        <v>1.2</v>
      </c>
      <c r="E186">
        <f t="shared" si="2"/>
        <v>0.5</v>
      </c>
      <c r="F186" t="s">
        <v>1227</v>
      </c>
      <c r="G186" t="s">
        <v>943</v>
      </c>
      <c r="H186" t="s">
        <v>626</v>
      </c>
      <c r="I186" t="s">
        <v>1056</v>
      </c>
      <c r="J186" t="s">
        <v>143</v>
      </c>
      <c r="K186" t="s">
        <v>137</v>
      </c>
      <c r="L186" t="s">
        <v>560</v>
      </c>
      <c r="M186" t="s">
        <v>52</v>
      </c>
      <c r="N186" t="s">
        <v>48</v>
      </c>
      <c r="O186" t="s">
        <v>1108</v>
      </c>
      <c r="P186" t="s">
        <v>306</v>
      </c>
      <c r="V186" t="s">
        <v>943</v>
      </c>
      <c r="W186" t="s">
        <v>626</v>
      </c>
      <c r="X186" t="s">
        <v>1056</v>
      </c>
      <c r="Y186" t="s">
        <v>143</v>
      </c>
      <c r="Z186" t="s">
        <v>137</v>
      </c>
      <c r="AA186" t="s">
        <v>560</v>
      </c>
      <c r="AB186" t="s">
        <v>52</v>
      </c>
      <c r="AC186" t="s">
        <v>48</v>
      </c>
      <c r="AD186" t="s">
        <v>1108</v>
      </c>
      <c r="AE186" t="s">
        <v>306</v>
      </c>
    </row>
    <row r="187" spans="1:34" x14ac:dyDescent="0.2">
      <c r="A187" s="3" t="s">
        <v>1236</v>
      </c>
      <c r="B187" s="3">
        <v>1</v>
      </c>
      <c r="C187" s="3">
        <v>2.24E-2</v>
      </c>
      <c r="D187" s="3">
        <v>1.1000000000000001</v>
      </c>
      <c r="E187">
        <f t="shared" si="2"/>
        <v>0.40000000000000013</v>
      </c>
      <c r="F187" t="s">
        <v>1227</v>
      </c>
      <c r="G187" t="s">
        <v>318</v>
      </c>
      <c r="H187" t="s">
        <v>398</v>
      </c>
      <c r="I187" t="s">
        <v>789</v>
      </c>
      <c r="J187" t="s">
        <v>48</v>
      </c>
      <c r="K187" t="s">
        <v>1109</v>
      </c>
      <c r="L187" t="s">
        <v>630</v>
      </c>
      <c r="M187" t="s">
        <v>48</v>
      </c>
      <c r="N187" t="s">
        <v>53</v>
      </c>
      <c r="O187" t="s">
        <v>489</v>
      </c>
      <c r="P187" t="s">
        <v>63</v>
      </c>
      <c r="Q187" t="s">
        <v>75</v>
      </c>
      <c r="R187" t="s">
        <v>769</v>
      </c>
      <c r="V187" t="s">
        <v>318</v>
      </c>
      <c r="W187" t="s">
        <v>398</v>
      </c>
      <c r="X187" t="s">
        <v>789</v>
      </c>
      <c r="Y187" t="s">
        <v>48</v>
      </c>
      <c r="Z187" t="s">
        <v>1109</v>
      </c>
      <c r="AA187" t="s">
        <v>630</v>
      </c>
      <c r="AB187" t="s">
        <v>48</v>
      </c>
      <c r="AC187" t="s">
        <v>53</v>
      </c>
      <c r="AD187" t="s">
        <v>489</v>
      </c>
      <c r="AE187" t="s">
        <v>63</v>
      </c>
      <c r="AF187" t="s">
        <v>75</v>
      </c>
      <c r="AG187" t="s">
        <v>769</v>
      </c>
    </row>
    <row r="188" spans="1:34" x14ac:dyDescent="0.2">
      <c r="A188" s="3" t="s">
        <v>1236</v>
      </c>
      <c r="B188" s="3">
        <v>1</v>
      </c>
      <c r="C188" s="3">
        <v>2.24E-2</v>
      </c>
      <c r="D188" s="3">
        <v>1</v>
      </c>
      <c r="E188">
        <f t="shared" si="2"/>
        <v>0.30000000000000004</v>
      </c>
      <c r="F188" t="s">
        <v>1227</v>
      </c>
      <c r="G188" t="s">
        <v>841</v>
      </c>
      <c r="H188" t="s">
        <v>955</v>
      </c>
      <c r="I188" t="s">
        <v>460</v>
      </c>
      <c r="J188" t="s">
        <v>67</v>
      </c>
      <c r="K188" t="s">
        <v>68</v>
      </c>
      <c r="L188" t="s">
        <v>137</v>
      </c>
      <c r="M188" t="s">
        <v>268</v>
      </c>
      <c r="N188" t="s">
        <v>52</v>
      </c>
      <c r="O188" t="s">
        <v>48</v>
      </c>
      <c r="P188" t="s">
        <v>1110</v>
      </c>
      <c r="Q188" t="s">
        <v>106</v>
      </c>
      <c r="R188" t="s">
        <v>42</v>
      </c>
      <c r="S188" t="s">
        <v>750</v>
      </c>
      <c r="V188" t="s">
        <v>841</v>
      </c>
      <c r="W188" t="s">
        <v>955</v>
      </c>
      <c r="X188" t="s">
        <v>460</v>
      </c>
      <c r="Y188" t="s">
        <v>67</v>
      </c>
      <c r="Z188" t="s">
        <v>68</v>
      </c>
      <c r="AA188" t="s">
        <v>137</v>
      </c>
      <c r="AB188" t="s">
        <v>268</v>
      </c>
      <c r="AC188" t="s">
        <v>52</v>
      </c>
      <c r="AD188" t="s">
        <v>48</v>
      </c>
      <c r="AE188" t="s">
        <v>1110</v>
      </c>
      <c r="AF188" t="s">
        <v>106</v>
      </c>
      <c r="AG188" t="s">
        <v>42</v>
      </c>
      <c r="AH188" t="s">
        <v>750</v>
      </c>
    </row>
    <row r="189" spans="1:34" x14ac:dyDescent="0.2">
      <c r="A189" s="3" t="s">
        <v>1236</v>
      </c>
      <c r="B189" s="3">
        <v>1</v>
      </c>
      <c r="C189" s="3">
        <v>2.24E-2</v>
      </c>
      <c r="D189" s="3">
        <v>0.9</v>
      </c>
      <c r="E189">
        <f t="shared" si="2"/>
        <v>0.20000000000000007</v>
      </c>
      <c r="F189" t="s">
        <v>1227</v>
      </c>
      <c r="G189" t="s">
        <v>926</v>
      </c>
      <c r="H189" t="s">
        <v>1038</v>
      </c>
      <c r="I189" t="s">
        <v>387</v>
      </c>
      <c r="J189" t="s">
        <v>224</v>
      </c>
      <c r="K189" t="s">
        <v>250</v>
      </c>
      <c r="L189" t="s">
        <v>48</v>
      </c>
      <c r="M189" t="s">
        <v>981</v>
      </c>
      <c r="N189" t="s">
        <v>917</v>
      </c>
      <c r="O189" t="s">
        <v>48</v>
      </c>
      <c r="P189" t="s">
        <v>1111</v>
      </c>
      <c r="Q189" t="s">
        <v>106</v>
      </c>
      <c r="R189" t="s">
        <v>48</v>
      </c>
      <c r="S189" t="s">
        <v>544</v>
      </c>
      <c r="V189" t="s">
        <v>926</v>
      </c>
      <c r="W189" t="s">
        <v>1038</v>
      </c>
      <c r="X189" t="s">
        <v>387</v>
      </c>
      <c r="Y189" t="s">
        <v>224</v>
      </c>
      <c r="Z189" t="s">
        <v>250</v>
      </c>
      <c r="AA189" t="s">
        <v>48</v>
      </c>
      <c r="AB189" t="s">
        <v>981</v>
      </c>
      <c r="AC189" t="s">
        <v>917</v>
      </c>
      <c r="AD189" t="s">
        <v>48</v>
      </c>
      <c r="AE189" t="s">
        <v>1111</v>
      </c>
      <c r="AF189" t="s">
        <v>106</v>
      </c>
      <c r="AG189" t="s">
        <v>48</v>
      </c>
      <c r="AH189" t="s">
        <v>544</v>
      </c>
    </row>
    <row r="190" spans="1:34" x14ac:dyDescent="0.2">
      <c r="A190" s="3" t="s">
        <v>1236</v>
      </c>
      <c r="B190" s="3">
        <v>1</v>
      </c>
      <c r="C190" s="3">
        <v>2.24E-2</v>
      </c>
      <c r="D190" s="3">
        <v>0.8</v>
      </c>
      <c r="E190">
        <f t="shared" si="2"/>
        <v>0.10000000000000009</v>
      </c>
      <c r="F190" t="s">
        <v>1227</v>
      </c>
      <c r="G190" t="s">
        <v>72</v>
      </c>
      <c r="H190" t="s">
        <v>1112</v>
      </c>
      <c r="I190" t="s">
        <v>460</v>
      </c>
      <c r="J190" t="s">
        <v>67</v>
      </c>
      <c r="K190" t="s">
        <v>350</v>
      </c>
      <c r="L190" t="s">
        <v>121</v>
      </c>
      <c r="M190" t="s">
        <v>101</v>
      </c>
      <c r="N190" t="s">
        <v>504</v>
      </c>
      <c r="O190" t="s">
        <v>52</v>
      </c>
      <c r="P190" t="s">
        <v>1060</v>
      </c>
      <c r="Q190" t="s">
        <v>52</v>
      </c>
      <c r="R190" t="s">
        <v>48</v>
      </c>
      <c r="S190" t="s">
        <v>284</v>
      </c>
      <c r="V190" t="s">
        <v>72</v>
      </c>
      <c r="W190" t="s">
        <v>1112</v>
      </c>
      <c r="X190" t="s">
        <v>460</v>
      </c>
      <c r="Y190" t="s">
        <v>67</v>
      </c>
      <c r="Z190" t="s">
        <v>350</v>
      </c>
      <c r="AA190" t="s">
        <v>121</v>
      </c>
      <c r="AB190" t="s">
        <v>101</v>
      </c>
      <c r="AC190" t="s">
        <v>504</v>
      </c>
      <c r="AD190" t="s">
        <v>52</v>
      </c>
      <c r="AE190" t="s">
        <v>1060</v>
      </c>
      <c r="AF190" t="s">
        <v>52</v>
      </c>
      <c r="AG190" t="s">
        <v>48</v>
      </c>
      <c r="AH190" t="s">
        <v>284</v>
      </c>
    </row>
    <row r="191" spans="1:34" x14ac:dyDescent="0.2">
      <c r="A191" s="3" t="s">
        <v>1236</v>
      </c>
      <c r="B191" s="3">
        <v>1</v>
      </c>
      <c r="C191" s="3">
        <v>2.24E-2</v>
      </c>
      <c r="D191" s="3">
        <v>0.7</v>
      </c>
      <c r="E191">
        <f t="shared" si="2"/>
        <v>0</v>
      </c>
      <c r="F191" t="s">
        <v>1227</v>
      </c>
      <c r="G191" t="s">
        <v>72</v>
      </c>
      <c r="H191" t="s">
        <v>957</v>
      </c>
      <c r="I191" t="s">
        <v>662</v>
      </c>
      <c r="J191" t="s">
        <v>224</v>
      </c>
      <c r="K191" t="s">
        <v>465</v>
      </c>
      <c r="L191" t="s">
        <v>1113</v>
      </c>
      <c r="M191" t="s">
        <v>310</v>
      </c>
      <c r="N191" t="s">
        <v>48</v>
      </c>
      <c r="O191" t="s">
        <v>1057</v>
      </c>
      <c r="P191" t="s">
        <v>41</v>
      </c>
      <c r="Q191" t="s">
        <v>48</v>
      </c>
      <c r="R191" t="s">
        <v>1064</v>
      </c>
      <c r="V191" t="s">
        <v>72</v>
      </c>
      <c r="W191" t="s">
        <v>957</v>
      </c>
      <c r="X191" t="s">
        <v>662</v>
      </c>
      <c r="Y191" t="s">
        <v>224</v>
      </c>
      <c r="Z191" t="s">
        <v>465</v>
      </c>
      <c r="AA191" t="s">
        <v>1113</v>
      </c>
      <c r="AB191" t="s">
        <v>310</v>
      </c>
      <c r="AC191" t="s">
        <v>48</v>
      </c>
      <c r="AD191" t="s">
        <v>1057</v>
      </c>
      <c r="AE191" t="s">
        <v>41</v>
      </c>
      <c r="AF191" t="s">
        <v>48</v>
      </c>
      <c r="AG191" t="s">
        <v>1064</v>
      </c>
    </row>
    <row r="192" spans="1:34" x14ac:dyDescent="0.2">
      <c r="A192" s="3" t="s">
        <v>1236</v>
      </c>
      <c r="B192" s="3">
        <v>1</v>
      </c>
      <c r="C192" s="3">
        <v>2.24E-2</v>
      </c>
      <c r="D192" s="3">
        <v>0.6</v>
      </c>
      <c r="E192">
        <f t="shared" si="2"/>
        <v>-9.9999999999999978E-2</v>
      </c>
      <c r="F192" t="s">
        <v>1227</v>
      </c>
      <c r="G192" t="s">
        <v>796</v>
      </c>
      <c r="H192" t="s">
        <v>121</v>
      </c>
      <c r="I192" t="s">
        <v>797</v>
      </c>
      <c r="J192" t="s">
        <v>746</v>
      </c>
      <c r="K192" t="s">
        <v>101</v>
      </c>
      <c r="L192" t="s">
        <v>193</v>
      </c>
      <c r="M192" t="s">
        <v>44</v>
      </c>
      <c r="N192" t="s">
        <v>1114</v>
      </c>
      <c r="O192" t="s">
        <v>52</v>
      </c>
      <c r="P192" t="s">
        <v>48</v>
      </c>
      <c r="Q192" t="s">
        <v>1115</v>
      </c>
      <c r="V192" t="s">
        <v>796</v>
      </c>
      <c r="W192" t="s">
        <v>121</v>
      </c>
      <c r="X192" t="s">
        <v>797</v>
      </c>
      <c r="Y192" t="s">
        <v>746</v>
      </c>
      <c r="Z192" t="s">
        <v>101</v>
      </c>
      <c r="AA192" t="s">
        <v>193</v>
      </c>
      <c r="AB192" t="s">
        <v>44</v>
      </c>
      <c r="AC192" t="s">
        <v>1114</v>
      </c>
      <c r="AD192" t="s">
        <v>52</v>
      </c>
      <c r="AE192" t="s">
        <v>48</v>
      </c>
      <c r="AF192" t="s">
        <v>1115</v>
      </c>
    </row>
    <row r="193" spans="1:34" x14ac:dyDescent="0.2">
      <c r="A193" s="3" t="s">
        <v>1236</v>
      </c>
      <c r="B193" s="3">
        <v>1</v>
      </c>
      <c r="C193" s="3">
        <v>2.24E-2</v>
      </c>
      <c r="D193" s="3">
        <v>0.5</v>
      </c>
      <c r="E193">
        <f t="shared" si="2"/>
        <v>-0.19999999999999996</v>
      </c>
      <c r="F193" t="s">
        <v>1227</v>
      </c>
      <c r="G193" t="s">
        <v>841</v>
      </c>
      <c r="H193" t="s">
        <v>215</v>
      </c>
      <c r="I193" t="s">
        <v>387</v>
      </c>
      <c r="J193" t="s">
        <v>250</v>
      </c>
      <c r="K193" t="s">
        <v>48</v>
      </c>
      <c r="L193" t="s">
        <v>1116</v>
      </c>
      <c r="M193" t="s">
        <v>340</v>
      </c>
      <c r="N193" t="s">
        <v>48</v>
      </c>
      <c r="O193" t="s">
        <v>828</v>
      </c>
      <c r="P193" t="s">
        <v>41</v>
      </c>
      <c r="Q193" t="s">
        <v>48</v>
      </c>
      <c r="R193" t="s">
        <v>1117</v>
      </c>
      <c r="V193" t="s">
        <v>841</v>
      </c>
      <c r="W193" t="s">
        <v>215</v>
      </c>
      <c r="X193" t="s">
        <v>387</v>
      </c>
      <c r="Y193" t="s">
        <v>250</v>
      </c>
      <c r="Z193" t="s">
        <v>48</v>
      </c>
      <c r="AA193" t="s">
        <v>1116</v>
      </c>
      <c r="AB193" t="s">
        <v>340</v>
      </c>
      <c r="AC193" t="s">
        <v>48</v>
      </c>
      <c r="AD193" t="s">
        <v>828</v>
      </c>
      <c r="AE193" t="s">
        <v>41</v>
      </c>
      <c r="AF193" t="s">
        <v>48</v>
      </c>
      <c r="AG193" t="s">
        <v>1117</v>
      </c>
    </row>
    <row r="194" spans="1:34" x14ac:dyDescent="0.2">
      <c r="A194" s="3" t="s">
        <v>1236</v>
      </c>
      <c r="B194" s="3">
        <v>1</v>
      </c>
      <c r="C194" s="3">
        <v>2.24E-2</v>
      </c>
      <c r="D194" s="3">
        <v>0.4</v>
      </c>
      <c r="E194">
        <f t="shared" si="2"/>
        <v>-0.29999999999999993</v>
      </c>
      <c r="F194" t="s">
        <v>1227</v>
      </c>
      <c r="G194" t="s">
        <v>50</v>
      </c>
      <c r="H194" t="s">
        <v>709</v>
      </c>
      <c r="I194" t="s">
        <v>67</v>
      </c>
      <c r="J194" t="s">
        <v>85</v>
      </c>
      <c r="K194" t="s">
        <v>339</v>
      </c>
      <c r="L194" t="s">
        <v>662</v>
      </c>
      <c r="M194" t="s">
        <v>224</v>
      </c>
      <c r="N194" t="s">
        <v>65</v>
      </c>
      <c r="O194" t="s">
        <v>52</v>
      </c>
      <c r="P194" t="s">
        <v>176</v>
      </c>
      <c r="Q194" t="s">
        <v>106</v>
      </c>
      <c r="R194" t="s">
        <v>48</v>
      </c>
      <c r="S194" t="s">
        <v>595</v>
      </c>
      <c r="V194" t="s">
        <v>50</v>
      </c>
      <c r="W194" t="s">
        <v>709</v>
      </c>
      <c r="X194" t="s">
        <v>67</v>
      </c>
      <c r="Y194" t="s">
        <v>85</v>
      </c>
      <c r="Z194" t="s">
        <v>339</v>
      </c>
      <c r="AA194" t="s">
        <v>662</v>
      </c>
      <c r="AB194" t="s">
        <v>224</v>
      </c>
      <c r="AC194" t="s">
        <v>65</v>
      </c>
      <c r="AD194" t="s">
        <v>52</v>
      </c>
      <c r="AE194" t="s">
        <v>176</v>
      </c>
      <c r="AF194" t="s">
        <v>106</v>
      </c>
      <c r="AG194" t="s">
        <v>48</v>
      </c>
      <c r="AH194" t="s">
        <v>595</v>
      </c>
    </row>
    <row r="195" spans="1:34" x14ac:dyDescent="0.2">
      <c r="A195" s="3" t="s">
        <v>1236</v>
      </c>
      <c r="B195" s="3">
        <v>1</v>
      </c>
      <c r="C195" s="3">
        <v>2.24E-2</v>
      </c>
      <c r="D195" s="3">
        <v>0.3</v>
      </c>
      <c r="E195">
        <f t="shared" si="2"/>
        <v>-0.39999999999999997</v>
      </c>
      <c r="F195" t="s">
        <v>1227</v>
      </c>
      <c r="G195" t="s">
        <v>905</v>
      </c>
      <c r="H195" t="s">
        <v>477</v>
      </c>
      <c r="I195" t="s">
        <v>662</v>
      </c>
      <c r="J195" t="s">
        <v>101</v>
      </c>
      <c r="K195" t="s">
        <v>52</v>
      </c>
      <c r="L195" t="s">
        <v>967</v>
      </c>
      <c r="M195" t="s">
        <v>1</v>
      </c>
      <c r="N195" t="s">
        <v>39</v>
      </c>
      <c r="O195" t="s">
        <v>55</v>
      </c>
      <c r="P195" t="s">
        <v>884</v>
      </c>
      <c r="Q195" t="s">
        <v>177</v>
      </c>
      <c r="R195" t="s">
        <v>288</v>
      </c>
      <c r="V195" t="s">
        <v>905</v>
      </c>
      <c r="W195" t="s">
        <v>477</v>
      </c>
      <c r="X195" t="s">
        <v>662</v>
      </c>
      <c r="Y195" t="s">
        <v>101</v>
      </c>
      <c r="Z195" t="s">
        <v>52</v>
      </c>
      <c r="AA195" t="s">
        <v>967</v>
      </c>
      <c r="AB195" t="s">
        <v>1</v>
      </c>
      <c r="AC195" t="s">
        <v>39</v>
      </c>
      <c r="AD195" t="s">
        <v>55</v>
      </c>
      <c r="AE195" t="s">
        <v>884</v>
      </c>
      <c r="AF195" t="s">
        <v>177</v>
      </c>
      <c r="AG195" t="s">
        <v>288</v>
      </c>
    </row>
    <row r="196" spans="1:34" x14ac:dyDescent="0.2">
      <c r="A196" s="3" t="s">
        <v>1236</v>
      </c>
      <c r="B196" s="3">
        <v>1</v>
      </c>
      <c r="C196" s="3">
        <v>2.24E-2</v>
      </c>
      <c r="D196" s="3">
        <v>0.2</v>
      </c>
      <c r="E196">
        <f t="shared" ref="E196:E241" si="3">D196-0.7</f>
        <v>-0.49999999999999994</v>
      </c>
      <c r="F196" t="s">
        <v>1227</v>
      </c>
      <c r="G196" t="s">
        <v>222</v>
      </c>
      <c r="H196" t="s">
        <v>576</v>
      </c>
      <c r="I196" t="s">
        <v>83</v>
      </c>
      <c r="J196" t="s">
        <v>52</v>
      </c>
      <c r="K196" t="s">
        <v>207</v>
      </c>
      <c r="L196" t="s">
        <v>330</v>
      </c>
      <c r="M196" t="s">
        <v>147</v>
      </c>
      <c r="N196" t="s">
        <v>545</v>
      </c>
      <c r="O196" t="s">
        <v>245</v>
      </c>
      <c r="P196" t="s">
        <v>517</v>
      </c>
      <c r="Q196" t="s">
        <v>52</v>
      </c>
      <c r="R196" t="s">
        <v>518</v>
      </c>
      <c r="V196" t="s">
        <v>222</v>
      </c>
      <c r="W196" t="s">
        <v>576</v>
      </c>
      <c r="X196" t="s">
        <v>83</v>
      </c>
      <c r="Y196" t="s">
        <v>52</v>
      </c>
      <c r="Z196" t="s">
        <v>207</v>
      </c>
      <c r="AA196" t="s">
        <v>330</v>
      </c>
    </row>
    <row r="197" spans="1:34" x14ac:dyDescent="0.2">
      <c r="A197" s="3" t="s">
        <v>1236</v>
      </c>
      <c r="B197" s="3">
        <v>1</v>
      </c>
      <c r="C197" s="3">
        <v>2.24E-2</v>
      </c>
      <c r="D197" s="3">
        <v>0.1</v>
      </c>
      <c r="E197">
        <f t="shared" si="3"/>
        <v>-0.6</v>
      </c>
      <c r="F197" t="s">
        <v>1227</v>
      </c>
      <c r="G197" t="s">
        <v>182</v>
      </c>
      <c r="H197" t="s">
        <v>235</v>
      </c>
      <c r="I197" t="s">
        <v>387</v>
      </c>
      <c r="J197" t="s">
        <v>250</v>
      </c>
      <c r="K197" t="s">
        <v>48</v>
      </c>
      <c r="L197" t="s">
        <v>1118</v>
      </c>
      <c r="M197" t="s">
        <v>932</v>
      </c>
      <c r="N197" t="s">
        <v>48</v>
      </c>
      <c r="O197" t="s">
        <v>1119</v>
      </c>
      <c r="P197" t="s">
        <v>672</v>
      </c>
      <c r="Q197" t="s">
        <v>48</v>
      </c>
      <c r="R197" t="s">
        <v>103</v>
      </c>
    </row>
    <row r="198" spans="1:34" x14ac:dyDescent="0.2">
      <c r="A198" s="3" t="s">
        <v>1236</v>
      </c>
      <c r="B198" s="3">
        <v>1</v>
      </c>
      <c r="C198" s="3">
        <v>2.24E-2</v>
      </c>
      <c r="D198" s="3">
        <v>0</v>
      </c>
      <c r="E198">
        <f t="shared" si="3"/>
        <v>-0.7</v>
      </c>
      <c r="F198" t="s">
        <v>1227</v>
      </c>
      <c r="G198" t="s">
        <v>210</v>
      </c>
      <c r="H198" t="s">
        <v>409</v>
      </c>
      <c r="I198" t="s">
        <v>744</v>
      </c>
      <c r="J198" t="s">
        <v>143</v>
      </c>
      <c r="K198" t="s">
        <v>193</v>
      </c>
      <c r="L198" t="s">
        <v>144</v>
      </c>
      <c r="M198" t="s">
        <v>146</v>
      </c>
      <c r="N198" t="s">
        <v>1120</v>
      </c>
      <c r="O198" t="s">
        <v>41</v>
      </c>
      <c r="P198" t="s">
        <v>680</v>
      </c>
      <c r="Q198" t="s">
        <v>502</v>
      </c>
    </row>
    <row r="199" spans="1:34" x14ac:dyDescent="0.2">
      <c r="A199" s="3" t="s">
        <v>1236</v>
      </c>
      <c r="B199" s="3">
        <v>1</v>
      </c>
      <c r="C199" s="3">
        <v>2.24E-2</v>
      </c>
      <c r="D199" s="3">
        <v>-0.1</v>
      </c>
      <c r="E199">
        <f t="shared" si="3"/>
        <v>-0.79999999999999993</v>
      </c>
      <c r="F199" t="s">
        <v>1227</v>
      </c>
      <c r="G199" t="s">
        <v>182</v>
      </c>
      <c r="H199" t="s">
        <v>363</v>
      </c>
      <c r="I199" t="s">
        <v>935</v>
      </c>
      <c r="J199" t="s">
        <v>193</v>
      </c>
      <c r="K199" t="s">
        <v>48</v>
      </c>
      <c r="L199" t="s">
        <v>1029</v>
      </c>
      <c r="M199" t="s">
        <v>76</v>
      </c>
      <c r="N199" t="s">
        <v>48</v>
      </c>
      <c r="O199" t="s">
        <v>1121</v>
      </c>
      <c r="P199" t="s">
        <v>106</v>
      </c>
      <c r="Q199" t="s">
        <v>48</v>
      </c>
      <c r="R199" t="s">
        <v>256</v>
      </c>
    </row>
    <row r="200" spans="1:34" x14ac:dyDescent="0.2">
      <c r="A200" s="3" t="s">
        <v>1236</v>
      </c>
      <c r="B200" s="3">
        <v>1</v>
      </c>
      <c r="C200" s="3">
        <v>2.24E-2</v>
      </c>
      <c r="D200" s="3">
        <v>-0.2</v>
      </c>
      <c r="E200">
        <f t="shared" si="3"/>
        <v>-0.89999999999999991</v>
      </c>
      <c r="F200" t="s">
        <v>1227</v>
      </c>
      <c r="G200" t="s">
        <v>72</v>
      </c>
      <c r="H200" t="s">
        <v>1122</v>
      </c>
      <c r="I200" t="s">
        <v>387</v>
      </c>
      <c r="J200" t="s">
        <v>250</v>
      </c>
      <c r="K200" t="s">
        <v>85</v>
      </c>
      <c r="L200" t="s">
        <v>910</v>
      </c>
      <c r="M200" t="s">
        <v>896</v>
      </c>
      <c r="N200" t="s">
        <v>48</v>
      </c>
      <c r="O200" t="s">
        <v>1123</v>
      </c>
      <c r="P200" t="s">
        <v>260</v>
      </c>
      <c r="Q200" t="s">
        <v>48</v>
      </c>
      <c r="R200" t="s">
        <v>952</v>
      </c>
    </row>
    <row r="201" spans="1:34" x14ac:dyDescent="0.2">
      <c r="A201" s="3" t="s">
        <v>1236</v>
      </c>
      <c r="B201" s="3">
        <v>1</v>
      </c>
      <c r="C201" s="3">
        <v>2.24E-2</v>
      </c>
      <c r="D201" s="3">
        <v>-0.3</v>
      </c>
      <c r="E201">
        <f t="shared" si="3"/>
        <v>-1</v>
      </c>
      <c r="F201" t="s">
        <v>1227</v>
      </c>
      <c r="G201" t="s">
        <v>1052</v>
      </c>
      <c r="H201" t="s">
        <v>585</v>
      </c>
      <c r="I201" t="s">
        <v>94</v>
      </c>
      <c r="J201" t="s">
        <v>1124</v>
      </c>
      <c r="K201" t="s">
        <v>131</v>
      </c>
      <c r="L201" t="s">
        <v>44</v>
      </c>
      <c r="M201" t="s">
        <v>878</v>
      </c>
      <c r="N201" t="s">
        <v>630</v>
      </c>
      <c r="O201" t="s">
        <v>48</v>
      </c>
      <c r="P201" t="s">
        <v>1125</v>
      </c>
      <c r="Q201" t="s">
        <v>175</v>
      </c>
    </row>
    <row r="202" spans="1:34" x14ac:dyDescent="0.2">
      <c r="A202" t="s">
        <v>1237</v>
      </c>
      <c r="B202">
        <v>1.6E-2</v>
      </c>
      <c r="C202">
        <v>1</v>
      </c>
      <c r="D202">
        <v>1.6</v>
      </c>
      <c r="E202">
        <f t="shared" si="3"/>
        <v>0.90000000000000013</v>
      </c>
      <c r="F202" t="s">
        <v>1227</v>
      </c>
      <c r="G202" t="s">
        <v>796</v>
      </c>
      <c r="H202" t="s">
        <v>121</v>
      </c>
      <c r="I202" t="s">
        <v>1163</v>
      </c>
      <c r="J202" t="s">
        <v>101</v>
      </c>
      <c r="K202" t="s">
        <v>193</v>
      </c>
      <c r="L202" t="s">
        <v>332</v>
      </c>
      <c r="M202" t="s">
        <v>999</v>
      </c>
      <c r="N202" t="s">
        <v>41</v>
      </c>
      <c r="O202" t="s">
        <v>48</v>
      </c>
      <c r="P202" t="s">
        <v>358</v>
      </c>
      <c r="Q202" t="s">
        <v>171</v>
      </c>
      <c r="R202" t="s">
        <v>306</v>
      </c>
      <c r="V202" t="s">
        <v>796</v>
      </c>
      <c r="W202" t="s">
        <v>121</v>
      </c>
      <c r="X202" t="s">
        <v>1163</v>
      </c>
      <c r="Y202" t="s">
        <v>101</v>
      </c>
      <c r="Z202" t="s">
        <v>193</v>
      </c>
      <c r="AA202" t="s">
        <v>332</v>
      </c>
      <c r="AB202" t="s">
        <v>999</v>
      </c>
      <c r="AC202" t="s">
        <v>41</v>
      </c>
      <c r="AD202" t="s">
        <v>48</v>
      </c>
      <c r="AE202" t="s">
        <v>358</v>
      </c>
      <c r="AF202" t="s">
        <v>171</v>
      </c>
      <c r="AG202" t="s">
        <v>306</v>
      </c>
    </row>
    <row r="203" spans="1:34" x14ac:dyDescent="0.2">
      <c r="A203" t="s">
        <v>1237</v>
      </c>
      <c r="B203">
        <v>1.6E-2</v>
      </c>
      <c r="C203">
        <v>1</v>
      </c>
      <c r="D203">
        <v>1.5</v>
      </c>
      <c r="E203">
        <f t="shared" si="3"/>
        <v>0.8</v>
      </c>
      <c r="F203" t="s">
        <v>1227</v>
      </c>
      <c r="G203" t="s">
        <v>318</v>
      </c>
      <c r="H203" t="s">
        <v>913</v>
      </c>
      <c r="I203" t="s">
        <v>662</v>
      </c>
      <c r="J203" t="s">
        <v>109</v>
      </c>
      <c r="K203" t="s">
        <v>48</v>
      </c>
      <c r="L203" t="s">
        <v>1140</v>
      </c>
      <c r="M203" t="s">
        <v>896</v>
      </c>
      <c r="N203" t="s">
        <v>48</v>
      </c>
      <c r="O203" t="s">
        <v>1164</v>
      </c>
      <c r="P203" t="s">
        <v>158</v>
      </c>
      <c r="Q203" t="s">
        <v>48</v>
      </c>
      <c r="R203" t="s">
        <v>1165</v>
      </c>
      <c r="V203" t="s">
        <v>318</v>
      </c>
      <c r="W203" t="s">
        <v>913</v>
      </c>
      <c r="X203" t="s">
        <v>662</v>
      </c>
      <c r="Y203" t="s">
        <v>109</v>
      </c>
      <c r="Z203" t="s">
        <v>48</v>
      </c>
      <c r="AA203" t="s">
        <v>1140</v>
      </c>
      <c r="AB203" t="s">
        <v>896</v>
      </c>
      <c r="AC203" t="s">
        <v>48</v>
      </c>
      <c r="AD203" t="s">
        <v>1164</v>
      </c>
      <c r="AE203" t="s">
        <v>158</v>
      </c>
      <c r="AF203" t="s">
        <v>48</v>
      </c>
      <c r="AG203" t="s">
        <v>1165</v>
      </c>
    </row>
    <row r="204" spans="1:34" x14ac:dyDescent="0.2">
      <c r="A204" t="s">
        <v>1237</v>
      </c>
      <c r="B204">
        <v>1.6E-2</v>
      </c>
      <c r="C204">
        <v>1</v>
      </c>
      <c r="D204">
        <v>1.4</v>
      </c>
      <c r="E204">
        <f t="shared" si="3"/>
        <v>0.7</v>
      </c>
      <c r="F204" t="s">
        <v>1227</v>
      </c>
      <c r="G204" t="s">
        <v>1052</v>
      </c>
      <c r="H204" t="s">
        <v>585</v>
      </c>
      <c r="I204" t="s">
        <v>94</v>
      </c>
      <c r="J204" t="s">
        <v>1059</v>
      </c>
      <c r="K204" t="s">
        <v>101</v>
      </c>
      <c r="L204" t="s">
        <v>193</v>
      </c>
      <c r="M204" t="s">
        <v>315</v>
      </c>
      <c r="N204" t="s">
        <v>566</v>
      </c>
      <c r="O204" t="s">
        <v>41</v>
      </c>
      <c r="P204" t="s">
        <v>48</v>
      </c>
      <c r="Q204" t="s">
        <v>1055</v>
      </c>
      <c r="R204" t="s">
        <v>175</v>
      </c>
      <c r="V204" t="s">
        <v>1052</v>
      </c>
      <c r="W204" t="s">
        <v>585</v>
      </c>
      <c r="X204" t="s">
        <v>94</v>
      </c>
      <c r="Z204" t="s">
        <v>101</v>
      </c>
      <c r="AA204" t="s">
        <v>193</v>
      </c>
    </row>
    <row r="205" spans="1:34" x14ac:dyDescent="0.2">
      <c r="A205" t="s">
        <v>1237</v>
      </c>
      <c r="B205">
        <v>1.6E-2</v>
      </c>
      <c r="C205">
        <v>1</v>
      </c>
      <c r="D205">
        <v>1.3</v>
      </c>
      <c r="E205">
        <f t="shared" si="3"/>
        <v>0.60000000000000009</v>
      </c>
      <c r="F205" t="s">
        <v>1227</v>
      </c>
      <c r="G205" t="s">
        <v>182</v>
      </c>
      <c r="H205" t="s">
        <v>118</v>
      </c>
      <c r="I205" t="s">
        <v>662</v>
      </c>
      <c r="J205" t="s">
        <v>109</v>
      </c>
      <c r="K205" t="s">
        <v>48</v>
      </c>
      <c r="L205" t="s">
        <v>459</v>
      </c>
      <c r="M205" t="s">
        <v>298</v>
      </c>
      <c r="N205" t="s">
        <v>48</v>
      </c>
      <c r="O205" t="s">
        <v>1166</v>
      </c>
      <c r="P205" t="s">
        <v>158</v>
      </c>
      <c r="Q205" t="s">
        <v>48</v>
      </c>
      <c r="R205" t="s">
        <v>1167</v>
      </c>
      <c r="V205" t="s">
        <v>182</v>
      </c>
      <c r="X205" t="s">
        <v>662</v>
      </c>
      <c r="Y205" t="s">
        <v>109</v>
      </c>
      <c r="Z205" t="s">
        <v>48</v>
      </c>
      <c r="AA205" t="s">
        <v>459</v>
      </c>
      <c r="AB205" t="s">
        <v>298</v>
      </c>
      <c r="AC205" t="s">
        <v>48</v>
      </c>
      <c r="AD205" t="s">
        <v>1166</v>
      </c>
      <c r="AE205" t="s">
        <v>158</v>
      </c>
      <c r="AF205" t="s">
        <v>48</v>
      </c>
      <c r="AG205" t="s">
        <v>1167</v>
      </c>
    </row>
    <row r="206" spans="1:34" x14ac:dyDescent="0.2">
      <c r="A206" t="s">
        <v>1237</v>
      </c>
      <c r="B206">
        <v>1.6E-2</v>
      </c>
      <c r="C206">
        <v>1</v>
      </c>
      <c r="D206">
        <v>1.2</v>
      </c>
      <c r="E206">
        <f t="shared" si="3"/>
        <v>0.5</v>
      </c>
      <c r="F206" t="s">
        <v>1227</v>
      </c>
      <c r="G206" t="s">
        <v>72</v>
      </c>
      <c r="H206" t="s">
        <v>938</v>
      </c>
      <c r="I206" t="s">
        <v>460</v>
      </c>
      <c r="J206" t="s">
        <v>67</v>
      </c>
      <c r="K206" t="s">
        <v>350</v>
      </c>
      <c r="L206" t="s">
        <v>121</v>
      </c>
      <c r="M206" t="s">
        <v>101</v>
      </c>
      <c r="N206" t="s">
        <v>504</v>
      </c>
      <c r="O206" t="s">
        <v>52</v>
      </c>
      <c r="P206" t="s">
        <v>1054</v>
      </c>
      <c r="Q206" t="s">
        <v>52</v>
      </c>
      <c r="R206" t="s">
        <v>48</v>
      </c>
      <c r="S206" t="s">
        <v>930</v>
      </c>
    </row>
    <row r="207" spans="1:34" x14ac:dyDescent="0.2">
      <c r="A207" t="s">
        <v>1237</v>
      </c>
      <c r="B207">
        <v>1.6E-2</v>
      </c>
      <c r="C207">
        <v>1</v>
      </c>
      <c r="D207">
        <v>1.1000000000000001</v>
      </c>
      <c r="E207">
        <f t="shared" si="3"/>
        <v>0.40000000000000013</v>
      </c>
      <c r="F207" t="s">
        <v>1227</v>
      </c>
      <c r="G207" t="s">
        <v>210</v>
      </c>
      <c r="H207" t="s">
        <v>1168</v>
      </c>
      <c r="I207" t="s">
        <v>143</v>
      </c>
      <c r="J207" t="s">
        <v>137</v>
      </c>
      <c r="K207" t="s">
        <v>617</v>
      </c>
      <c r="L207" t="s">
        <v>41</v>
      </c>
      <c r="M207" t="s">
        <v>465</v>
      </c>
      <c r="N207" t="s">
        <v>1169</v>
      </c>
      <c r="O207" t="s">
        <v>376</v>
      </c>
      <c r="P207" t="s">
        <v>892</v>
      </c>
    </row>
    <row r="208" spans="1:34" x14ac:dyDescent="0.2">
      <c r="A208" t="s">
        <v>1237</v>
      </c>
      <c r="B208">
        <v>1.6E-2</v>
      </c>
      <c r="C208">
        <v>1</v>
      </c>
      <c r="D208">
        <v>0.999999999999999</v>
      </c>
      <c r="E208">
        <f t="shared" si="3"/>
        <v>0.29999999999999905</v>
      </c>
      <c r="F208" t="s">
        <v>1227</v>
      </c>
      <c r="G208" t="s">
        <v>926</v>
      </c>
      <c r="H208" t="s">
        <v>927</v>
      </c>
      <c r="I208" t="s">
        <v>662</v>
      </c>
      <c r="J208" t="s">
        <v>224</v>
      </c>
      <c r="K208" t="s">
        <v>67</v>
      </c>
      <c r="L208" t="s">
        <v>48</v>
      </c>
      <c r="M208" t="s">
        <v>1170</v>
      </c>
      <c r="N208" t="s">
        <v>58</v>
      </c>
      <c r="O208" t="s">
        <v>48</v>
      </c>
      <c r="P208" t="s">
        <v>897</v>
      </c>
      <c r="Q208" t="s">
        <v>898</v>
      </c>
    </row>
    <row r="209" spans="1:34" x14ac:dyDescent="0.2">
      <c r="A209" t="s">
        <v>1237</v>
      </c>
      <c r="B209">
        <v>1.6E-2</v>
      </c>
      <c r="C209">
        <v>1</v>
      </c>
      <c r="D209">
        <v>0.89999999999999902</v>
      </c>
      <c r="E209">
        <f t="shared" si="3"/>
        <v>0.19999999999999907</v>
      </c>
      <c r="F209" t="s">
        <v>1227</v>
      </c>
      <c r="G209" t="s">
        <v>297</v>
      </c>
      <c r="H209" t="s">
        <v>668</v>
      </c>
      <c r="I209" t="s">
        <v>1171</v>
      </c>
      <c r="J209" t="s">
        <v>1039</v>
      </c>
      <c r="K209" t="s">
        <v>47</v>
      </c>
      <c r="L209" t="s">
        <v>85</v>
      </c>
      <c r="M209" t="s">
        <v>1015</v>
      </c>
      <c r="N209" t="s">
        <v>669</v>
      </c>
      <c r="O209" t="s">
        <v>797</v>
      </c>
      <c r="P209" t="s">
        <v>550</v>
      </c>
    </row>
    <row r="210" spans="1:34" x14ac:dyDescent="0.2">
      <c r="A210" t="s">
        <v>1237</v>
      </c>
      <c r="B210">
        <v>1.6E-2</v>
      </c>
      <c r="C210">
        <v>1</v>
      </c>
      <c r="D210">
        <v>0.79999999999999905</v>
      </c>
      <c r="E210">
        <f t="shared" si="3"/>
        <v>9.999999999999909E-2</v>
      </c>
      <c r="F210" t="s">
        <v>1227</v>
      </c>
      <c r="G210" t="s">
        <v>926</v>
      </c>
      <c r="H210" t="s">
        <v>1113</v>
      </c>
      <c r="I210" t="s">
        <v>258</v>
      </c>
      <c r="J210" t="s">
        <v>1</v>
      </c>
      <c r="K210" t="s">
        <v>969</v>
      </c>
      <c r="L210" t="s">
        <v>121</v>
      </c>
      <c r="M210" t="s">
        <v>1172</v>
      </c>
      <c r="N210" t="s">
        <v>57</v>
      </c>
      <c r="O210" t="s">
        <v>1173</v>
      </c>
      <c r="P210" t="s">
        <v>1154</v>
      </c>
      <c r="Q210" t="s">
        <v>140</v>
      </c>
      <c r="R210" t="s">
        <v>108</v>
      </c>
    </row>
    <row r="211" spans="1:34" x14ac:dyDescent="0.2">
      <c r="A211" t="s">
        <v>1237</v>
      </c>
      <c r="B211">
        <v>1.6E-2</v>
      </c>
      <c r="C211">
        <v>1</v>
      </c>
      <c r="D211">
        <v>0.69999999999999896</v>
      </c>
      <c r="E211">
        <v>0</v>
      </c>
      <c r="F211" t="s">
        <v>1227</v>
      </c>
      <c r="G211" t="s">
        <v>72</v>
      </c>
      <c r="H211" t="s">
        <v>1148</v>
      </c>
      <c r="I211" t="s">
        <v>119</v>
      </c>
      <c r="J211" t="s">
        <v>1</v>
      </c>
      <c r="K211" t="s">
        <v>969</v>
      </c>
      <c r="L211" t="s">
        <v>121</v>
      </c>
      <c r="M211" t="s">
        <v>295</v>
      </c>
      <c r="N211" t="s">
        <v>91</v>
      </c>
      <c r="O211" t="s">
        <v>57</v>
      </c>
      <c r="P211" t="s">
        <v>1</v>
      </c>
      <c r="Q211" t="s">
        <v>1174</v>
      </c>
      <c r="R211" t="s">
        <v>121</v>
      </c>
      <c r="S211" t="s">
        <v>424</v>
      </c>
      <c r="T211" t="s">
        <v>125</v>
      </c>
    </row>
    <row r="212" spans="1:34" x14ac:dyDescent="0.2">
      <c r="A212" t="s">
        <v>1237</v>
      </c>
      <c r="B212">
        <v>1.6E-2</v>
      </c>
      <c r="C212">
        <v>1</v>
      </c>
      <c r="D212">
        <v>0.6</v>
      </c>
      <c r="E212">
        <f t="shared" si="3"/>
        <v>-9.9999999999999978E-2</v>
      </c>
      <c r="F212" t="s">
        <v>1227</v>
      </c>
      <c r="G212" t="s">
        <v>263</v>
      </c>
      <c r="H212" t="s">
        <v>779</v>
      </c>
      <c r="I212" t="s">
        <v>958</v>
      </c>
      <c r="J212" t="s">
        <v>1</v>
      </c>
      <c r="K212" t="s">
        <v>1042</v>
      </c>
      <c r="L212" t="s">
        <v>47</v>
      </c>
      <c r="M212" t="s">
        <v>1</v>
      </c>
      <c r="N212" t="s">
        <v>1043</v>
      </c>
      <c r="O212" t="s">
        <v>960</v>
      </c>
      <c r="P212" t="s">
        <v>282</v>
      </c>
      <c r="Q212" t="s">
        <v>961</v>
      </c>
      <c r="R212" t="s">
        <v>1051</v>
      </c>
    </row>
    <row r="213" spans="1:34" x14ac:dyDescent="0.2">
      <c r="A213" t="s">
        <v>1237</v>
      </c>
      <c r="B213">
        <v>1.6E-2</v>
      </c>
      <c r="C213">
        <v>1</v>
      </c>
      <c r="D213">
        <v>0.5</v>
      </c>
      <c r="E213">
        <f t="shared" si="3"/>
        <v>-0.19999999999999996</v>
      </c>
      <c r="F213" t="s">
        <v>1227</v>
      </c>
      <c r="G213" t="s">
        <v>182</v>
      </c>
      <c r="H213" t="s">
        <v>663</v>
      </c>
      <c r="I213" t="s">
        <v>387</v>
      </c>
      <c r="J213" t="s">
        <v>193</v>
      </c>
      <c r="K213" t="s">
        <v>121</v>
      </c>
      <c r="L213" t="s">
        <v>109</v>
      </c>
      <c r="M213" t="s">
        <v>52</v>
      </c>
      <c r="N213" t="s">
        <v>207</v>
      </c>
      <c r="O213" t="s">
        <v>219</v>
      </c>
      <c r="P213" t="s">
        <v>55</v>
      </c>
      <c r="Q213" t="s">
        <v>884</v>
      </c>
      <c r="R213" t="s">
        <v>177</v>
      </c>
      <c r="S213" t="s">
        <v>288</v>
      </c>
    </row>
    <row r="214" spans="1:34" x14ac:dyDescent="0.2">
      <c r="A214" t="s">
        <v>1237</v>
      </c>
      <c r="B214">
        <v>1.6E-2</v>
      </c>
      <c r="C214">
        <v>1</v>
      </c>
      <c r="D214">
        <v>0.4</v>
      </c>
      <c r="E214">
        <f t="shared" si="3"/>
        <v>-0.29999999999999993</v>
      </c>
      <c r="F214" t="s">
        <v>1227</v>
      </c>
      <c r="G214" t="s">
        <v>318</v>
      </c>
      <c r="H214" t="s">
        <v>398</v>
      </c>
      <c r="I214" t="s">
        <v>662</v>
      </c>
      <c r="J214" t="s">
        <v>109</v>
      </c>
      <c r="K214" t="s">
        <v>65</v>
      </c>
      <c r="L214" t="s">
        <v>52</v>
      </c>
      <c r="M214" t="s">
        <v>56</v>
      </c>
      <c r="N214" t="s">
        <v>106</v>
      </c>
      <c r="O214" t="s">
        <v>48</v>
      </c>
      <c r="P214" t="s">
        <v>770</v>
      </c>
      <c r="Q214" t="s">
        <v>489</v>
      </c>
      <c r="R214" t="s">
        <v>63</v>
      </c>
      <c r="S214" t="s">
        <v>75</v>
      </c>
      <c r="T214" t="s">
        <v>769</v>
      </c>
    </row>
    <row r="215" spans="1:34" x14ac:dyDescent="0.2">
      <c r="A215" t="s">
        <v>1237</v>
      </c>
      <c r="B215">
        <v>1.6E-2</v>
      </c>
      <c r="C215">
        <v>1</v>
      </c>
      <c r="D215">
        <v>0.3</v>
      </c>
      <c r="E215">
        <f t="shared" si="3"/>
        <v>-0.39999999999999997</v>
      </c>
      <c r="F215" t="s">
        <v>1227</v>
      </c>
      <c r="G215" t="s">
        <v>274</v>
      </c>
      <c r="H215" t="s">
        <v>75</v>
      </c>
      <c r="I215" t="s">
        <v>533</v>
      </c>
      <c r="J215" t="s">
        <v>628</v>
      </c>
      <c r="K215" t="s">
        <v>993</v>
      </c>
      <c r="L215" t="s">
        <v>630</v>
      </c>
      <c r="M215" t="s">
        <v>48</v>
      </c>
      <c r="N215" t="s">
        <v>1175</v>
      </c>
      <c r="O215" t="s">
        <v>52</v>
      </c>
      <c r="P215" t="s">
        <v>680</v>
      </c>
      <c r="Q215" t="s">
        <v>1014</v>
      </c>
    </row>
    <row r="216" spans="1:34" x14ac:dyDescent="0.2">
      <c r="A216" t="s">
        <v>1237</v>
      </c>
      <c r="B216">
        <v>1.6E-2</v>
      </c>
      <c r="C216">
        <v>1</v>
      </c>
      <c r="D216">
        <v>0.2</v>
      </c>
      <c r="E216">
        <f t="shared" si="3"/>
        <v>-0.49999999999999994</v>
      </c>
      <c r="F216" t="s">
        <v>1227</v>
      </c>
      <c r="G216" t="s">
        <v>318</v>
      </c>
      <c r="H216" t="s">
        <v>303</v>
      </c>
      <c r="I216" t="s">
        <v>662</v>
      </c>
      <c r="J216" t="s">
        <v>224</v>
      </c>
      <c r="K216" t="s">
        <v>48</v>
      </c>
      <c r="L216" t="s">
        <v>1112</v>
      </c>
      <c r="M216" t="s">
        <v>586</v>
      </c>
      <c r="N216" t="s">
        <v>48</v>
      </c>
      <c r="O216" t="s">
        <v>1176</v>
      </c>
      <c r="P216" t="s">
        <v>106</v>
      </c>
      <c r="Q216" t="s">
        <v>48</v>
      </c>
      <c r="R216" t="s">
        <v>1009</v>
      </c>
    </row>
    <row r="217" spans="1:34" x14ac:dyDescent="0.2">
      <c r="A217" t="s">
        <v>1237</v>
      </c>
      <c r="B217">
        <v>1.6E-2</v>
      </c>
      <c r="C217">
        <v>1</v>
      </c>
      <c r="D217">
        <v>0.1</v>
      </c>
      <c r="E217">
        <f t="shared" si="3"/>
        <v>-0.6</v>
      </c>
      <c r="F217" t="s">
        <v>1227</v>
      </c>
      <c r="G217" t="s">
        <v>61</v>
      </c>
      <c r="H217" t="s">
        <v>114</v>
      </c>
      <c r="I217" t="s">
        <v>121</v>
      </c>
      <c r="J217" t="s">
        <v>893</v>
      </c>
      <c r="K217" t="s">
        <v>744</v>
      </c>
      <c r="L217" t="s">
        <v>143</v>
      </c>
      <c r="M217" t="s">
        <v>193</v>
      </c>
      <c r="N217" t="s">
        <v>332</v>
      </c>
      <c r="O217" t="s">
        <v>1007</v>
      </c>
      <c r="P217" t="s">
        <v>52</v>
      </c>
      <c r="Q217" t="s">
        <v>48</v>
      </c>
      <c r="R217" t="s">
        <v>1177</v>
      </c>
    </row>
    <row r="218" spans="1:34" x14ac:dyDescent="0.2">
      <c r="A218" t="s">
        <v>1237</v>
      </c>
      <c r="B218">
        <v>1.6E-2</v>
      </c>
      <c r="C218">
        <v>1</v>
      </c>
      <c r="D218">
        <v>0</v>
      </c>
      <c r="E218">
        <f t="shared" si="3"/>
        <v>-0.7</v>
      </c>
      <c r="F218" t="s">
        <v>1227</v>
      </c>
      <c r="G218" t="s">
        <v>841</v>
      </c>
      <c r="H218" t="s">
        <v>666</v>
      </c>
      <c r="I218" t="s">
        <v>662</v>
      </c>
      <c r="J218" t="s">
        <v>109</v>
      </c>
      <c r="K218" t="s">
        <v>1</v>
      </c>
      <c r="L218" t="s">
        <v>519</v>
      </c>
      <c r="M218" t="s">
        <v>711</v>
      </c>
      <c r="N218" t="s">
        <v>177</v>
      </c>
      <c r="O218" t="s">
        <v>1</v>
      </c>
      <c r="P218" t="s">
        <v>310</v>
      </c>
      <c r="Q218" t="s">
        <v>525</v>
      </c>
      <c r="R218" t="s">
        <v>128</v>
      </c>
      <c r="S218" t="s">
        <v>633</v>
      </c>
    </row>
    <row r="219" spans="1:34" x14ac:dyDescent="0.2">
      <c r="A219" t="s">
        <v>1237</v>
      </c>
      <c r="B219">
        <v>1.6E-2</v>
      </c>
      <c r="C219">
        <v>1</v>
      </c>
      <c r="D219">
        <v>-9.9999999999999895E-2</v>
      </c>
      <c r="E219">
        <f t="shared" si="3"/>
        <v>-0.79999999999999982</v>
      </c>
      <c r="F219" t="s">
        <v>1227</v>
      </c>
      <c r="G219" t="s">
        <v>841</v>
      </c>
      <c r="H219" t="s">
        <v>955</v>
      </c>
      <c r="I219" t="s">
        <v>460</v>
      </c>
      <c r="J219" t="s">
        <v>67</v>
      </c>
      <c r="K219" t="s">
        <v>68</v>
      </c>
      <c r="L219" t="s">
        <v>504</v>
      </c>
      <c r="M219" t="s">
        <v>52</v>
      </c>
      <c r="N219" t="s">
        <v>422</v>
      </c>
      <c r="O219" t="s">
        <v>52</v>
      </c>
      <c r="P219" t="s">
        <v>48</v>
      </c>
      <c r="Q219" t="s">
        <v>1178</v>
      </c>
      <c r="R219" t="s">
        <v>657</v>
      </c>
      <c r="S219" t="s">
        <v>921</v>
      </c>
    </row>
    <row r="220" spans="1:34" x14ac:dyDescent="0.2">
      <c r="A220" t="s">
        <v>1237</v>
      </c>
      <c r="B220">
        <v>1.6E-2</v>
      </c>
      <c r="C220">
        <v>1</v>
      </c>
      <c r="D220">
        <v>-0.2</v>
      </c>
      <c r="E220">
        <f t="shared" si="3"/>
        <v>-0.89999999999999991</v>
      </c>
      <c r="F220" t="s">
        <v>1227</v>
      </c>
      <c r="G220" t="s">
        <v>50</v>
      </c>
      <c r="H220" t="s">
        <v>709</v>
      </c>
      <c r="I220" t="s">
        <v>67</v>
      </c>
      <c r="J220" t="s">
        <v>85</v>
      </c>
      <c r="K220" t="s">
        <v>285</v>
      </c>
      <c r="L220" t="s">
        <v>339</v>
      </c>
      <c r="M220" t="s">
        <v>662</v>
      </c>
      <c r="N220" t="s">
        <v>224</v>
      </c>
      <c r="O220" t="s">
        <v>1</v>
      </c>
      <c r="P220" t="s">
        <v>711</v>
      </c>
      <c r="Q220" t="s">
        <v>140</v>
      </c>
      <c r="R220" t="s">
        <v>1</v>
      </c>
      <c r="S220" t="s">
        <v>987</v>
      </c>
    </row>
    <row r="221" spans="1:34" x14ac:dyDescent="0.2">
      <c r="A221" t="s">
        <v>1237</v>
      </c>
      <c r="B221">
        <v>1.6E-2</v>
      </c>
      <c r="C221">
        <v>1</v>
      </c>
      <c r="D221">
        <v>-0.3</v>
      </c>
      <c r="E221">
        <f t="shared" si="3"/>
        <v>-1</v>
      </c>
      <c r="F221" t="s">
        <v>1227</v>
      </c>
      <c r="G221" t="s">
        <v>72</v>
      </c>
      <c r="H221" t="s">
        <v>1179</v>
      </c>
      <c r="I221" t="s">
        <v>387</v>
      </c>
      <c r="J221" t="s">
        <v>250</v>
      </c>
      <c r="K221" t="s">
        <v>680</v>
      </c>
      <c r="L221" t="s">
        <v>979</v>
      </c>
      <c r="M221" t="s">
        <v>340</v>
      </c>
      <c r="N221" t="s">
        <v>48</v>
      </c>
      <c r="O221" t="s">
        <v>129</v>
      </c>
      <c r="P221" t="s">
        <v>158</v>
      </c>
      <c r="Q221" t="s">
        <v>48</v>
      </c>
      <c r="R221" t="s">
        <v>974</v>
      </c>
    </row>
    <row r="222" spans="1:34" x14ac:dyDescent="0.2">
      <c r="A222" s="3" t="s">
        <v>1238</v>
      </c>
      <c r="B222" s="3">
        <v>1</v>
      </c>
      <c r="C222" s="3">
        <v>1.12E-2</v>
      </c>
      <c r="D222" s="3">
        <v>1.6</v>
      </c>
      <c r="E222">
        <f t="shared" si="3"/>
        <v>0.90000000000000013</v>
      </c>
      <c r="F222" t="s">
        <v>1227</v>
      </c>
      <c r="G222" t="s">
        <v>182</v>
      </c>
      <c r="H222" t="s">
        <v>975</v>
      </c>
      <c r="I222" t="s">
        <v>198</v>
      </c>
      <c r="J222" t="s">
        <v>119</v>
      </c>
      <c r="K222" t="s">
        <v>1</v>
      </c>
      <c r="L222" t="s">
        <v>191</v>
      </c>
      <c r="M222" t="s">
        <v>969</v>
      </c>
      <c r="N222" t="s">
        <v>121</v>
      </c>
      <c r="O222" t="s">
        <v>90</v>
      </c>
      <c r="P222" t="s">
        <v>91</v>
      </c>
      <c r="Q222" t="s">
        <v>57</v>
      </c>
      <c r="R222" t="s">
        <v>424</v>
      </c>
      <c r="S222" t="s">
        <v>125</v>
      </c>
      <c r="V222" t="s">
        <v>182</v>
      </c>
      <c r="W222" t="s">
        <v>975</v>
      </c>
      <c r="X222" t="s">
        <v>198</v>
      </c>
      <c r="Y222" t="s">
        <v>119</v>
      </c>
      <c r="Z222" t="s">
        <v>1</v>
      </c>
      <c r="AA222" t="s">
        <v>191</v>
      </c>
      <c r="AB222" t="s">
        <v>969</v>
      </c>
      <c r="AC222" t="s">
        <v>121</v>
      </c>
      <c r="AD222" t="s">
        <v>90</v>
      </c>
      <c r="AE222" t="s">
        <v>91</v>
      </c>
      <c r="AF222" t="s">
        <v>57</v>
      </c>
      <c r="AG222" t="s">
        <v>424</v>
      </c>
      <c r="AH222" t="s">
        <v>125</v>
      </c>
    </row>
    <row r="223" spans="1:34" x14ac:dyDescent="0.2">
      <c r="A223" s="3" t="s">
        <v>1238</v>
      </c>
      <c r="B223" s="3">
        <v>1</v>
      </c>
      <c r="C223" s="3">
        <v>1.12E-2</v>
      </c>
      <c r="D223" s="3">
        <v>1.5</v>
      </c>
      <c r="E223">
        <f t="shared" si="3"/>
        <v>0.8</v>
      </c>
      <c r="F223" t="s">
        <v>1227</v>
      </c>
      <c r="G223" t="s">
        <v>1052</v>
      </c>
      <c r="H223" t="s">
        <v>585</v>
      </c>
      <c r="I223" t="s">
        <v>94</v>
      </c>
      <c r="J223" t="s">
        <v>1124</v>
      </c>
      <c r="K223" t="s">
        <v>143</v>
      </c>
      <c r="L223" t="s">
        <v>315</v>
      </c>
      <c r="M223" t="s">
        <v>1007</v>
      </c>
      <c r="N223" t="s">
        <v>52</v>
      </c>
      <c r="O223" t="s">
        <v>48</v>
      </c>
      <c r="P223" t="s">
        <v>1125</v>
      </c>
      <c r="Q223" t="s">
        <v>175</v>
      </c>
      <c r="V223" t="s">
        <v>1052</v>
      </c>
      <c r="W223" t="s">
        <v>585</v>
      </c>
      <c r="X223" t="s">
        <v>94</v>
      </c>
      <c r="Y223" t="s">
        <v>1124</v>
      </c>
      <c r="Z223" t="s">
        <v>143</v>
      </c>
      <c r="AA223" t="s">
        <v>315</v>
      </c>
      <c r="AB223" t="s">
        <v>1007</v>
      </c>
      <c r="AC223" t="s">
        <v>52</v>
      </c>
      <c r="AD223" t="s">
        <v>48</v>
      </c>
      <c r="AE223" t="s">
        <v>1125</v>
      </c>
      <c r="AF223" t="s">
        <v>175</v>
      </c>
    </row>
    <row r="224" spans="1:34" x14ac:dyDescent="0.2">
      <c r="A224" s="3" t="s">
        <v>1238</v>
      </c>
      <c r="B224" s="3">
        <v>1</v>
      </c>
      <c r="C224" s="3">
        <v>1.12E-2</v>
      </c>
      <c r="D224" s="3">
        <v>1.4</v>
      </c>
      <c r="E224">
        <f t="shared" si="3"/>
        <v>0.7</v>
      </c>
      <c r="F224" t="s">
        <v>1227</v>
      </c>
      <c r="G224" t="s">
        <v>72</v>
      </c>
      <c r="H224" t="s">
        <v>936</v>
      </c>
      <c r="I224" t="s">
        <v>662</v>
      </c>
      <c r="J224" t="s">
        <v>109</v>
      </c>
      <c r="K224" t="s">
        <v>85</v>
      </c>
      <c r="L224" t="s">
        <v>913</v>
      </c>
      <c r="M224" t="s">
        <v>58</v>
      </c>
      <c r="N224" t="s">
        <v>48</v>
      </c>
      <c r="O224" t="s">
        <v>1200</v>
      </c>
      <c r="P224" t="s">
        <v>260</v>
      </c>
      <c r="Q224" t="s">
        <v>48</v>
      </c>
      <c r="R224" t="s">
        <v>952</v>
      </c>
      <c r="V224" t="s">
        <v>72</v>
      </c>
      <c r="W224" t="s">
        <v>936</v>
      </c>
      <c r="X224" t="s">
        <v>662</v>
      </c>
      <c r="Y224" t="s">
        <v>109</v>
      </c>
      <c r="Z224" t="s">
        <v>85</v>
      </c>
      <c r="AA224" t="s">
        <v>913</v>
      </c>
      <c r="AB224" t="s">
        <v>58</v>
      </c>
      <c r="AC224" t="s">
        <v>48</v>
      </c>
      <c r="AD224" t="s">
        <v>1200</v>
      </c>
      <c r="AE224" t="s">
        <v>260</v>
      </c>
      <c r="AF224" t="s">
        <v>48</v>
      </c>
      <c r="AG224" t="s">
        <v>952</v>
      </c>
    </row>
    <row r="225" spans="1:35" x14ac:dyDescent="0.2">
      <c r="A225" s="3" t="s">
        <v>1238</v>
      </c>
      <c r="B225" s="3">
        <v>1</v>
      </c>
      <c r="C225" s="3">
        <v>1.12E-2</v>
      </c>
      <c r="D225" s="3">
        <v>1.3</v>
      </c>
      <c r="E225">
        <f t="shared" si="3"/>
        <v>0.60000000000000009</v>
      </c>
      <c r="F225" t="s">
        <v>1227</v>
      </c>
      <c r="G225" t="s">
        <v>841</v>
      </c>
      <c r="H225" t="s">
        <v>918</v>
      </c>
      <c r="I225" t="s">
        <v>460</v>
      </c>
      <c r="J225" t="s">
        <v>67</v>
      </c>
      <c r="K225" t="s">
        <v>350</v>
      </c>
      <c r="L225" t="s">
        <v>121</v>
      </c>
      <c r="M225" t="s">
        <v>101</v>
      </c>
      <c r="N225" t="s">
        <v>504</v>
      </c>
      <c r="O225" t="s">
        <v>52</v>
      </c>
      <c r="P225" t="s">
        <v>967</v>
      </c>
      <c r="Q225" t="s">
        <v>1134</v>
      </c>
      <c r="R225" t="s">
        <v>330</v>
      </c>
      <c r="V225" t="s">
        <v>841</v>
      </c>
      <c r="W225" t="s">
        <v>918</v>
      </c>
      <c r="X225" t="s">
        <v>460</v>
      </c>
      <c r="Y225" t="s">
        <v>67</v>
      </c>
      <c r="Z225" t="s">
        <v>350</v>
      </c>
      <c r="AA225" t="s">
        <v>121</v>
      </c>
      <c r="AB225" t="s">
        <v>101</v>
      </c>
      <c r="AC225" t="s">
        <v>504</v>
      </c>
      <c r="AD225" t="s">
        <v>52</v>
      </c>
      <c r="AE225" t="s">
        <v>967</v>
      </c>
      <c r="AF225" t="s">
        <v>1134</v>
      </c>
      <c r="AG225" t="s">
        <v>330</v>
      </c>
    </row>
    <row r="226" spans="1:35" x14ac:dyDescent="0.2">
      <c r="A226" s="3" t="s">
        <v>1238</v>
      </c>
      <c r="B226" s="3">
        <v>1</v>
      </c>
      <c r="C226" s="3">
        <v>1.12E-2</v>
      </c>
      <c r="D226" s="3">
        <v>1.2</v>
      </c>
      <c r="E226">
        <f t="shared" si="3"/>
        <v>0.5</v>
      </c>
      <c r="F226" t="s">
        <v>1227</v>
      </c>
      <c r="G226" t="s">
        <v>274</v>
      </c>
      <c r="H226" t="s">
        <v>75</v>
      </c>
      <c r="I226" t="s">
        <v>1</v>
      </c>
      <c r="J226" t="s">
        <v>1201</v>
      </c>
      <c r="K226" t="s">
        <v>56</v>
      </c>
      <c r="L226" t="s">
        <v>630</v>
      </c>
      <c r="M226" t="s">
        <v>48</v>
      </c>
      <c r="N226" t="s">
        <v>922</v>
      </c>
      <c r="O226" t="s">
        <v>52</v>
      </c>
      <c r="P226" t="s">
        <v>48</v>
      </c>
      <c r="Q226" t="s">
        <v>129</v>
      </c>
      <c r="R226" t="s">
        <v>121</v>
      </c>
      <c r="S226" t="s">
        <v>48</v>
      </c>
      <c r="T226" t="s">
        <v>130</v>
      </c>
      <c r="V226" t="s">
        <v>274</v>
      </c>
      <c r="W226" t="s">
        <v>75</v>
      </c>
      <c r="X226" t="s">
        <v>1</v>
      </c>
      <c r="Y226" t="s">
        <v>1201</v>
      </c>
      <c r="Z226" t="s">
        <v>56</v>
      </c>
      <c r="AA226" t="s">
        <v>630</v>
      </c>
      <c r="AB226" t="s">
        <v>48</v>
      </c>
      <c r="AC226" t="s">
        <v>922</v>
      </c>
      <c r="AD226" t="s">
        <v>52</v>
      </c>
      <c r="AE226" t="s">
        <v>48</v>
      </c>
      <c r="AF226" t="s">
        <v>129</v>
      </c>
      <c r="AG226" t="s">
        <v>121</v>
      </c>
      <c r="AH226" t="s">
        <v>48</v>
      </c>
      <c r="AI226" t="s">
        <v>130</v>
      </c>
    </row>
    <row r="227" spans="1:35" x14ac:dyDescent="0.2">
      <c r="A227" s="3" t="s">
        <v>1238</v>
      </c>
      <c r="B227" s="3">
        <v>1</v>
      </c>
      <c r="C227" s="3">
        <v>1.12E-2</v>
      </c>
      <c r="D227" s="3">
        <v>1.1000000000000001</v>
      </c>
      <c r="E227">
        <f t="shared" si="3"/>
        <v>0.40000000000000013</v>
      </c>
      <c r="F227" t="s">
        <v>1227</v>
      </c>
      <c r="G227" t="s">
        <v>318</v>
      </c>
      <c r="H227" t="s">
        <v>215</v>
      </c>
      <c r="I227" t="s">
        <v>935</v>
      </c>
      <c r="J227" t="s">
        <v>193</v>
      </c>
      <c r="K227" t="s">
        <v>48</v>
      </c>
      <c r="L227" t="s">
        <v>1118</v>
      </c>
      <c r="M227" t="s">
        <v>932</v>
      </c>
      <c r="N227" t="s">
        <v>48</v>
      </c>
      <c r="O227" t="s">
        <v>1202</v>
      </c>
      <c r="P227" t="s">
        <v>282</v>
      </c>
      <c r="Q227" t="s">
        <v>48</v>
      </c>
      <c r="R227" t="s">
        <v>518</v>
      </c>
      <c r="V227" t="s">
        <v>318</v>
      </c>
      <c r="W227" t="s">
        <v>215</v>
      </c>
      <c r="X227" t="s">
        <v>935</v>
      </c>
      <c r="Y227" t="s">
        <v>193</v>
      </c>
      <c r="Z227" t="s">
        <v>48</v>
      </c>
      <c r="AA227" t="s">
        <v>1118</v>
      </c>
      <c r="AB227" t="s">
        <v>932</v>
      </c>
      <c r="AC227" t="s">
        <v>48</v>
      </c>
      <c r="AD227" t="s">
        <v>1202</v>
      </c>
      <c r="AE227" t="s">
        <v>282</v>
      </c>
      <c r="AF227" t="s">
        <v>48</v>
      </c>
      <c r="AG227" t="s">
        <v>518</v>
      </c>
    </row>
    <row r="228" spans="1:35" x14ac:dyDescent="0.2">
      <c r="A228" s="3" t="s">
        <v>1238</v>
      </c>
      <c r="B228" s="3">
        <v>1</v>
      </c>
      <c r="C228" s="3">
        <v>1.12E-2</v>
      </c>
      <c r="D228" s="3">
        <v>1</v>
      </c>
      <c r="E228">
        <f t="shared" si="3"/>
        <v>0.30000000000000004</v>
      </c>
      <c r="F228" t="s">
        <v>1227</v>
      </c>
      <c r="G228" t="s">
        <v>841</v>
      </c>
      <c r="H228" t="s">
        <v>539</v>
      </c>
      <c r="I228" t="s">
        <v>662</v>
      </c>
      <c r="J228" t="s">
        <v>109</v>
      </c>
      <c r="K228" t="s">
        <v>52</v>
      </c>
      <c r="L228" t="s">
        <v>207</v>
      </c>
      <c r="M228" t="s">
        <v>79</v>
      </c>
      <c r="N228" t="s">
        <v>46</v>
      </c>
      <c r="O228" t="s">
        <v>884</v>
      </c>
      <c r="P228" t="s">
        <v>177</v>
      </c>
      <c r="Q228" t="s">
        <v>1025</v>
      </c>
      <c r="V228" t="s">
        <v>841</v>
      </c>
      <c r="W228" t="s">
        <v>539</v>
      </c>
      <c r="X228" t="s">
        <v>662</v>
      </c>
      <c r="Y228" t="s">
        <v>109</v>
      </c>
      <c r="Z228" t="s">
        <v>52</v>
      </c>
      <c r="AA228" t="s">
        <v>207</v>
      </c>
      <c r="AB228" t="s">
        <v>79</v>
      </c>
      <c r="AC228" t="s">
        <v>46</v>
      </c>
      <c r="AD228" t="s">
        <v>884</v>
      </c>
      <c r="AE228" t="s">
        <v>177</v>
      </c>
      <c r="AF228" t="s">
        <v>1025</v>
      </c>
    </row>
    <row r="229" spans="1:35" x14ac:dyDescent="0.2">
      <c r="A229" s="3" t="s">
        <v>1238</v>
      </c>
      <c r="B229" s="3">
        <v>1</v>
      </c>
      <c r="C229" s="3">
        <v>1.12E-2</v>
      </c>
      <c r="D229" s="3">
        <v>0.9</v>
      </c>
      <c r="E229">
        <f t="shared" si="3"/>
        <v>0.20000000000000007</v>
      </c>
      <c r="F229" t="s">
        <v>1227</v>
      </c>
      <c r="G229" t="s">
        <v>841</v>
      </c>
      <c r="H229" t="s">
        <v>940</v>
      </c>
      <c r="I229" t="s">
        <v>460</v>
      </c>
      <c r="J229" t="s">
        <v>67</v>
      </c>
      <c r="K229" t="s">
        <v>48</v>
      </c>
      <c r="L229" t="s">
        <v>1189</v>
      </c>
      <c r="M229" t="s">
        <v>298</v>
      </c>
      <c r="N229" t="s">
        <v>48</v>
      </c>
      <c r="O229" t="s">
        <v>1203</v>
      </c>
      <c r="P229" t="s">
        <v>672</v>
      </c>
      <c r="Q229" t="s">
        <v>48</v>
      </c>
      <c r="R229" t="s">
        <v>925</v>
      </c>
      <c r="V229" t="s">
        <v>841</v>
      </c>
      <c r="W229" t="s">
        <v>940</v>
      </c>
      <c r="X229" t="s">
        <v>460</v>
      </c>
      <c r="Y229" t="s">
        <v>67</v>
      </c>
      <c r="Z229" t="s">
        <v>48</v>
      </c>
      <c r="AA229" t="s">
        <v>1189</v>
      </c>
      <c r="AB229" t="s">
        <v>298</v>
      </c>
      <c r="AC229" t="s">
        <v>48</v>
      </c>
      <c r="AD229" t="s">
        <v>1203</v>
      </c>
      <c r="AE229" t="s">
        <v>672</v>
      </c>
      <c r="AF229" t="s">
        <v>48</v>
      </c>
      <c r="AG229" t="s">
        <v>925</v>
      </c>
    </row>
    <row r="230" spans="1:35" x14ac:dyDescent="0.2">
      <c r="A230" s="3" t="s">
        <v>1238</v>
      </c>
      <c r="B230" s="3">
        <v>1</v>
      </c>
      <c r="C230" s="3">
        <v>1.12E-2</v>
      </c>
      <c r="D230" s="3">
        <v>0.8</v>
      </c>
      <c r="E230">
        <f t="shared" si="3"/>
        <v>0.10000000000000009</v>
      </c>
      <c r="F230" t="s">
        <v>1227</v>
      </c>
      <c r="G230" t="s">
        <v>274</v>
      </c>
      <c r="H230" t="s">
        <v>75</v>
      </c>
      <c r="I230" t="s">
        <v>885</v>
      </c>
      <c r="J230" t="s">
        <v>886</v>
      </c>
      <c r="K230" t="s">
        <v>629</v>
      </c>
      <c r="L230" t="s">
        <v>1158</v>
      </c>
      <c r="M230" t="s">
        <v>680</v>
      </c>
      <c r="N230" t="s">
        <v>1014</v>
      </c>
      <c r="O230" t="s">
        <v>57</v>
      </c>
      <c r="P230" t="s">
        <v>48</v>
      </c>
      <c r="Q230" t="s">
        <v>1204</v>
      </c>
      <c r="V230" t="s">
        <v>274</v>
      </c>
      <c r="W230" t="s">
        <v>75</v>
      </c>
      <c r="X230" t="s">
        <v>885</v>
      </c>
      <c r="Y230" t="s">
        <v>886</v>
      </c>
      <c r="Z230" t="s">
        <v>629</v>
      </c>
      <c r="AA230" t="s">
        <v>1158</v>
      </c>
      <c r="AB230" t="s">
        <v>680</v>
      </c>
      <c r="AC230" t="s">
        <v>1014</v>
      </c>
      <c r="AD230" t="s">
        <v>57</v>
      </c>
      <c r="AE230" t="s">
        <v>48</v>
      </c>
      <c r="AF230" t="s">
        <v>1204</v>
      </c>
    </row>
    <row r="231" spans="1:35" x14ac:dyDescent="0.2">
      <c r="A231" s="3" t="s">
        <v>1238</v>
      </c>
      <c r="B231" s="3">
        <v>1</v>
      </c>
      <c r="C231" s="3">
        <v>1.12E-2</v>
      </c>
      <c r="D231" s="3">
        <v>0.7</v>
      </c>
      <c r="E231">
        <f t="shared" si="3"/>
        <v>0</v>
      </c>
      <c r="F231" t="s">
        <v>1227</v>
      </c>
      <c r="G231" t="s">
        <v>72</v>
      </c>
      <c r="H231" t="s">
        <v>1205</v>
      </c>
      <c r="I231" t="s">
        <v>662</v>
      </c>
      <c r="J231" t="s">
        <v>224</v>
      </c>
      <c r="K231" t="s">
        <v>67</v>
      </c>
      <c r="L231" t="s">
        <v>186</v>
      </c>
      <c r="M231" t="s">
        <v>398</v>
      </c>
      <c r="N231" t="s">
        <v>76</v>
      </c>
      <c r="O231" t="s">
        <v>48</v>
      </c>
      <c r="P231" t="s">
        <v>431</v>
      </c>
      <c r="Q231" t="s">
        <v>555</v>
      </c>
      <c r="R231" t="s">
        <v>52</v>
      </c>
      <c r="S231" t="s">
        <v>48</v>
      </c>
      <c r="T231" t="s">
        <v>941</v>
      </c>
      <c r="V231" t="s">
        <v>72</v>
      </c>
      <c r="W231" t="s">
        <v>1205</v>
      </c>
      <c r="X231" t="s">
        <v>662</v>
      </c>
      <c r="Y231" t="s">
        <v>224</v>
      </c>
      <c r="Z231" t="s">
        <v>67</v>
      </c>
      <c r="AA231" t="s">
        <v>186</v>
      </c>
      <c r="AB231" t="s">
        <v>398</v>
      </c>
      <c r="AC231" t="s">
        <v>76</v>
      </c>
      <c r="AD231" t="s">
        <v>48</v>
      </c>
      <c r="AE231" t="s">
        <v>431</v>
      </c>
      <c r="AF231" t="s">
        <v>555</v>
      </c>
      <c r="AG231" t="s">
        <v>52</v>
      </c>
      <c r="AH231" t="s">
        <v>48</v>
      </c>
      <c r="AI231" t="s">
        <v>941</v>
      </c>
    </row>
    <row r="232" spans="1:35" x14ac:dyDescent="0.2">
      <c r="A232" s="3" t="s">
        <v>1238</v>
      </c>
      <c r="B232" s="3">
        <v>1</v>
      </c>
      <c r="C232" s="3">
        <v>1.12E-2</v>
      </c>
      <c r="D232" s="3">
        <v>0.6</v>
      </c>
      <c r="E232">
        <f t="shared" si="3"/>
        <v>-9.9999999999999978E-2</v>
      </c>
      <c r="F232" t="s">
        <v>1227</v>
      </c>
      <c r="G232" t="s">
        <v>72</v>
      </c>
      <c r="H232" t="s">
        <v>890</v>
      </c>
      <c r="I232" t="s">
        <v>460</v>
      </c>
      <c r="J232" t="s">
        <v>67</v>
      </c>
      <c r="K232" t="s">
        <v>85</v>
      </c>
      <c r="L232" t="s">
        <v>1206</v>
      </c>
      <c r="M232" t="s">
        <v>76</v>
      </c>
      <c r="N232" t="s">
        <v>48</v>
      </c>
      <c r="O232" t="s">
        <v>720</v>
      </c>
      <c r="P232" t="s">
        <v>158</v>
      </c>
      <c r="Q232" t="s">
        <v>48</v>
      </c>
      <c r="R232" t="s">
        <v>1142</v>
      </c>
      <c r="V232" t="s">
        <v>72</v>
      </c>
      <c r="W232" t="s">
        <v>890</v>
      </c>
      <c r="X232" t="s">
        <v>460</v>
      </c>
      <c r="Y232" t="s">
        <v>67</v>
      </c>
      <c r="Z232" t="s">
        <v>85</v>
      </c>
      <c r="AA232" t="s">
        <v>1206</v>
      </c>
      <c r="AB232" t="s">
        <v>76</v>
      </c>
      <c r="AC232" t="s">
        <v>48</v>
      </c>
      <c r="AD232" t="s">
        <v>720</v>
      </c>
      <c r="AE232" t="s">
        <v>158</v>
      </c>
      <c r="AF232" t="s">
        <v>48</v>
      </c>
      <c r="AG232" t="s">
        <v>1142</v>
      </c>
    </row>
    <row r="233" spans="1:35" x14ac:dyDescent="0.2">
      <c r="A233" s="3" t="s">
        <v>1238</v>
      </c>
      <c r="B233" s="3">
        <v>1</v>
      </c>
      <c r="C233" s="3">
        <v>1.12E-2</v>
      </c>
      <c r="D233" s="3">
        <v>0.5</v>
      </c>
      <c r="E233">
        <f t="shared" si="3"/>
        <v>-0.19999999999999996</v>
      </c>
      <c r="F233" t="s">
        <v>1227</v>
      </c>
      <c r="G233" t="s">
        <v>841</v>
      </c>
      <c r="H233" t="s">
        <v>1015</v>
      </c>
      <c r="I233" t="s">
        <v>511</v>
      </c>
      <c r="J233" t="s">
        <v>1</v>
      </c>
      <c r="K233" t="s">
        <v>1041</v>
      </c>
      <c r="L233" t="s">
        <v>290</v>
      </c>
      <c r="M233" t="s">
        <v>47</v>
      </c>
      <c r="N233" t="s">
        <v>1</v>
      </c>
      <c r="O233" t="s">
        <v>1043</v>
      </c>
      <c r="P233" t="s">
        <v>656</v>
      </c>
      <c r="Q233" t="s">
        <v>282</v>
      </c>
      <c r="R233" t="s">
        <v>961</v>
      </c>
      <c r="S233" t="s">
        <v>1106</v>
      </c>
      <c r="V233" t="s">
        <v>841</v>
      </c>
      <c r="W233" t="s">
        <v>1015</v>
      </c>
      <c r="AA233" t="s">
        <v>290</v>
      </c>
      <c r="AB233" t="s">
        <v>47</v>
      </c>
      <c r="AC233" t="s">
        <v>1</v>
      </c>
      <c r="AD233" t="s">
        <v>1043</v>
      </c>
      <c r="AF233" t="s">
        <v>282</v>
      </c>
    </row>
    <row r="234" spans="1:35" x14ac:dyDescent="0.2">
      <c r="A234" s="3" t="s">
        <v>1238</v>
      </c>
      <c r="B234" s="3">
        <v>1</v>
      </c>
      <c r="C234" s="3">
        <v>1.12E-2</v>
      </c>
      <c r="D234" s="3">
        <v>0.4</v>
      </c>
      <c r="E234">
        <f t="shared" si="3"/>
        <v>-0.29999999999999993</v>
      </c>
      <c r="F234" t="s">
        <v>1227</v>
      </c>
      <c r="G234" t="s">
        <v>926</v>
      </c>
      <c r="H234" t="s">
        <v>303</v>
      </c>
      <c r="I234" t="s">
        <v>387</v>
      </c>
      <c r="J234" t="s">
        <v>250</v>
      </c>
      <c r="K234" t="s">
        <v>48</v>
      </c>
      <c r="L234" t="s">
        <v>1170</v>
      </c>
      <c r="M234" t="s">
        <v>896</v>
      </c>
      <c r="N234" t="s">
        <v>48</v>
      </c>
      <c r="O234" t="s">
        <v>791</v>
      </c>
      <c r="P234" t="s">
        <v>898</v>
      </c>
    </row>
    <row r="235" spans="1:35" x14ac:dyDescent="0.2">
      <c r="A235" s="3" t="s">
        <v>1238</v>
      </c>
      <c r="B235" s="3">
        <v>1</v>
      </c>
      <c r="C235" s="3">
        <v>1.12E-2</v>
      </c>
      <c r="D235" s="3">
        <v>0.3</v>
      </c>
      <c r="E235">
        <f t="shared" si="3"/>
        <v>-0.39999999999999997</v>
      </c>
      <c r="F235" t="s">
        <v>1227</v>
      </c>
      <c r="G235" t="s">
        <v>182</v>
      </c>
      <c r="H235" t="s">
        <v>665</v>
      </c>
      <c r="I235" t="s">
        <v>662</v>
      </c>
      <c r="J235" t="s">
        <v>109</v>
      </c>
      <c r="K235" t="s">
        <v>48</v>
      </c>
      <c r="L235" t="s">
        <v>928</v>
      </c>
      <c r="M235" t="s">
        <v>310</v>
      </c>
      <c r="N235" t="s">
        <v>48</v>
      </c>
      <c r="O235" t="s">
        <v>1207</v>
      </c>
      <c r="P235" t="s">
        <v>106</v>
      </c>
      <c r="Q235" t="s">
        <v>48</v>
      </c>
      <c r="R235" t="s">
        <v>1208</v>
      </c>
    </row>
    <row r="236" spans="1:35" x14ac:dyDescent="0.2">
      <c r="A236" s="3" t="s">
        <v>1238</v>
      </c>
      <c r="B236" s="3">
        <v>1</v>
      </c>
      <c r="C236" s="3">
        <v>1.12E-2</v>
      </c>
      <c r="D236" s="3">
        <v>0.2</v>
      </c>
      <c r="E236">
        <f t="shared" si="3"/>
        <v>-0.49999999999999994</v>
      </c>
      <c r="F236" t="s">
        <v>1227</v>
      </c>
      <c r="G236" t="s">
        <v>796</v>
      </c>
      <c r="H236" t="s">
        <v>121</v>
      </c>
      <c r="I236" t="s">
        <v>797</v>
      </c>
      <c r="J236" t="s">
        <v>746</v>
      </c>
      <c r="K236" t="s">
        <v>131</v>
      </c>
      <c r="L236" t="s">
        <v>44</v>
      </c>
      <c r="M236" t="s">
        <v>404</v>
      </c>
      <c r="N236" t="s">
        <v>52</v>
      </c>
      <c r="O236" t="s">
        <v>48</v>
      </c>
      <c r="P236" t="s">
        <v>930</v>
      </c>
      <c r="Q236" t="s">
        <v>306</v>
      </c>
    </row>
    <row r="237" spans="1:35" x14ac:dyDescent="0.2">
      <c r="A237" s="3" t="s">
        <v>1238</v>
      </c>
      <c r="B237" s="3">
        <v>1</v>
      </c>
      <c r="C237" s="3">
        <v>1.12E-2</v>
      </c>
      <c r="D237" s="3">
        <v>0.1</v>
      </c>
      <c r="E237">
        <f t="shared" si="3"/>
        <v>-0.6</v>
      </c>
      <c r="F237" t="s">
        <v>1227</v>
      </c>
      <c r="G237" t="s">
        <v>182</v>
      </c>
      <c r="H237" t="s">
        <v>339</v>
      </c>
      <c r="I237" t="s">
        <v>387</v>
      </c>
      <c r="J237" t="s">
        <v>250</v>
      </c>
      <c r="K237" t="s">
        <v>48</v>
      </c>
      <c r="L237" t="s">
        <v>1029</v>
      </c>
      <c r="M237" t="s">
        <v>917</v>
      </c>
      <c r="N237" t="s">
        <v>48</v>
      </c>
      <c r="O237" t="s">
        <v>1209</v>
      </c>
      <c r="P237" t="s">
        <v>41</v>
      </c>
      <c r="Q237" t="s">
        <v>48</v>
      </c>
      <c r="R237" t="s">
        <v>1001</v>
      </c>
    </row>
    <row r="238" spans="1:35" x14ac:dyDescent="0.2">
      <c r="A238" s="3" t="s">
        <v>1238</v>
      </c>
      <c r="B238" s="3">
        <v>1</v>
      </c>
      <c r="C238" s="3">
        <v>1.12E-2</v>
      </c>
      <c r="D238" s="3">
        <v>0</v>
      </c>
      <c r="E238">
        <f t="shared" si="3"/>
        <v>-0.7</v>
      </c>
      <c r="F238" t="s">
        <v>1227</v>
      </c>
      <c r="G238" t="s">
        <v>61</v>
      </c>
      <c r="H238" t="s">
        <v>114</v>
      </c>
      <c r="I238" t="s">
        <v>121</v>
      </c>
      <c r="J238" t="s">
        <v>893</v>
      </c>
      <c r="K238" t="s">
        <v>246</v>
      </c>
      <c r="L238" t="s">
        <v>101</v>
      </c>
      <c r="M238" t="s">
        <v>193</v>
      </c>
      <c r="N238" t="s">
        <v>315</v>
      </c>
      <c r="O238" t="s">
        <v>1114</v>
      </c>
      <c r="P238" t="s">
        <v>52</v>
      </c>
      <c r="Q238" t="s">
        <v>48</v>
      </c>
      <c r="R238" t="s">
        <v>73</v>
      </c>
    </row>
    <row r="239" spans="1:35" x14ac:dyDescent="0.2">
      <c r="A239" s="3" t="s">
        <v>1238</v>
      </c>
      <c r="B239" s="3">
        <v>1</v>
      </c>
      <c r="C239" s="3">
        <v>1.12E-2</v>
      </c>
      <c r="D239" s="3">
        <v>-0.1</v>
      </c>
      <c r="E239">
        <f t="shared" si="3"/>
        <v>-0.79999999999999993</v>
      </c>
      <c r="F239" t="s">
        <v>1227</v>
      </c>
      <c r="G239" t="s">
        <v>1052</v>
      </c>
      <c r="H239" t="s">
        <v>585</v>
      </c>
      <c r="I239" t="s">
        <v>94</v>
      </c>
      <c r="J239" t="s">
        <v>1210</v>
      </c>
      <c r="K239" t="s">
        <v>101</v>
      </c>
      <c r="L239" t="s">
        <v>193</v>
      </c>
      <c r="M239" t="s">
        <v>137</v>
      </c>
      <c r="N239" t="s">
        <v>176</v>
      </c>
      <c r="O239" t="s">
        <v>41</v>
      </c>
      <c r="P239" t="s">
        <v>465</v>
      </c>
      <c r="Q239" t="s">
        <v>554</v>
      </c>
      <c r="R239" t="s">
        <v>306</v>
      </c>
    </row>
    <row r="240" spans="1:35" x14ac:dyDescent="0.2">
      <c r="A240" s="3" t="s">
        <v>1238</v>
      </c>
      <c r="B240" s="3">
        <v>1</v>
      </c>
      <c r="C240" s="3">
        <v>1.12E-2</v>
      </c>
      <c r="D240" s="3">
        <v>-0.2</v>
      </c>
      <c r="E240">
        <f t="shared" si="3"/>
        <v>-0.89999999999999991</v>
      </c>
      <c r="F240" t="s">
        <v>1227</v>
      </c>
      <c r="G240" t="s">
        <v>274</v>
      </c>
      <c r="H240" t="s">
        <v>75</v>
      </c>
      <c r="I240" t="s">
        <v>533</v>
      </c>
      <c r="J240" t="s">
        <v>628</v>
      </c>
      <c r="K240" t="s">
        <v>993</v>
      </c>
      <c r="L240" t="s">
        <v>630</v>
      </c>
      <c r="M240" t="s">
        <v>48</v>
      </c>
      <c r="N240" t="s">
        <v>994</v>
      </c>
      <c r="O240" t="s">
        <v>52</v>
      </c>
      <c r="P240" t="s">
        <v>465</v>
      </c>
      <c r="Q240" t="s">
        <v>103</v>
      </c>
    </row>
    <row r="241" spans="1:18" x14ac:dyDescent="0.2">
      <c r="A241" s="3" t="s">
        <v>1238</v>
      </c>
      <c r="B241" s="3">
        <v>1</v>
      </c>
      <c r="C241" s="3">
        <v>1.12E-2</v>
      </c>
      <c r="D241" s="3">
        <v>-0.3</v>
      </c>
      <c r="E241">
        <f t="shared" si="3"/>
        <v>-1</v>
      </c>
      <c r="F241" t="s">
        <v>1227</v>
      </c>
      <c r="G241" t="s">
        <v>1052</v>
      </c>
      <c r="H241" t="s">
        <v>585</v>
      </c>
      <c r="I241" t="s">
        <v>94</v>
      </c>
      <c r="J241" t="s">
        <v>1128</v>
      </c>
      <c r="K241" t="s">
        <v>143</v>
      </c>
      <c r="L241" t="s">
        <v>193</v>
      </c>
      <c r="M241" t="s">
        <v>1037</v>
      </c>
      <c r="N241" t="s">
        <v>492</v>
      </c>
      <c r="O241" t="s">
        <v>41</v>
      </c>
      <c r="P241" t="s">
        <v>122</v>
      </c>
      <c r="Q241" t="s">
        <v>595</v>
      </c>
      <c r="R241" t="s">
        <v>892</v>
      </c>
    </row>
  </sheetData>
  <autoFilter ref="A1:AJ241" xr:uid="{DB31D643-4608-B44C-AB89-AC606A34BC6E}"/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754EC-16A8-A24D-A0D1-B9B8C11BB9DC}">
  <dimension ref="A1:AJ268"/>
  <sheetViews>
    <sheetView workbookViewId="0">
      <pane ySplit="1" topLeftCell="A99" activePane="bottomLeft" state="frozen"/>
      <selection pane="bottomLeft" activeCell="E162" sqref="E162"/>
    </sheetView>
  </sheetViews>
  <sheetFormatPr baseColWidth="10" defaultColWidth="11" defaultRowHeight="16" x14ac:dyDescent="0.2"/>
  <cols>
    <col min="5" max="5" width="17.5" customWidth="1"/>
    <col min="6" max="21" width="10.83203125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x14ac:dyDescent="0.2">
      <c r="A2" t="s">
        <v>1239</v>
      </c>
      <c r="B2">
        <v>1</v>
      </c>
      <c r="C2">
        <v>1</v>
      </c>
      <c r="D2">
        <v>1.6</v>
      </c>
      <c r="E2">
        <f>D2-0.7</f>
        <v>0.90000000000000013</v>
      </c>
      <c r="F2" t="s">
        <v>1240</v>
      </c>
      <c r="G2" t="s">
        <v>796</v>
      </c>
      <c r="H2" t="s">
        <v>121</v>
      </c>
      <c r="I2" t="s">
        <v>1163</v>
      </c>
      <c r="J2" t="s">
        <v>101</v>
      </c>
      <c r="K2" t="s">
        <v>193</v>
      </c>
      <c r="L2" t="s">
        <v>332</v>
      </c>
      <c r="M2" t="s">
        <v>999</v>
      </c>
      <c r="N2" t="s">
        <v>41</v>
      </c>
      <c r="O2" t="s">
        <v>48</v>
      </c>
      <c r="P2" t="s">
        <v>358</v>
      </c>
      <c r="Q2" t="s">
        <v>171</v>
      </c>
      <c r="R2" t="s">
        <v>306</v>
      </c>
      <c r="V2" t="s">
        <v>796</v>
      </c>
      <c r="W2" t="s">
        <v>121</v>
      </c>
      <c r="X2" t="s">
        <v>1163</v>
      </c>
      <c r="Y2" t="s">
        <v>101</v>
      </c>
      <c r="Z2" t="s">
        <v>193</v>
      </c>
      <c r="AA2" t="s">
        <v>332</v>
      </c>
      <c r="AB2" t="s">
        <v>999</v>
      </c>
      <c r="AC2" t="s">
        <v>41</v>
      </c>
      <c r="AD2" t="s">
        <v>48</v>
      </c>
      <c r="AE2" t="s">
        <v>358</v>
      </c>
      <c r="AF2" t="s">
        <v>171</v>
      </c>
      <c r="AG2" t="s">
        <v>306</v>
      </c>
    </row>
    <row r="3" spans="1:36" x14ac:dyDescent="0.2">
      <c r="A3" t="s">
        <v>1239</v>
      </c>
      <c r="B3">
        <v>1</v>
      </c>
      <c r="C3">
        <v>1</v>
      </c>
      <c r="D3">
        <v>1.5</v>
      </c>
      <c r="E3">
        <f>D3-0.7</f>
        <v>0.8</v>
      </c>
      <c r="F3" t="s">
        <v>1240</v>
      </c>
      <c r="G3" t="s">
        <v>318</v>
      </c>
      <c r="H3" t="s">
        <v>913</v>
      </c>
      <c r="I3" t="s">
        <v>662</v>
      </c>
      <c r="J3" t="s">
        <v>109</v>
      </c>
      <c r="K3" t="s">
        <v>48</v>
      </c>
      <c r="L3" t="s">
        <v>1140</v>
      </c>
      <c r="M3" t="s">
        <v>896</v>
      </c>
      <c r="N3" t="s">
        <v>48</v>
      </c>
      <c r="O3" t="s">
        <v>1164</v>
      </c>
      <c r="P3" t="s">
        <v>158</v>
      </c>
      <c r="Q3" t="s">
        <v>48</v>
      </c>
      <c r="R3" t="s">
        <v>1165</v>
      </c>
      <c r="V3" t="s">
        <v>318</v>
      </c>
      <c r="W3" t="s">
        <v>913</v>
      </c>
      <c r="X3" t="s">
        <v>662</v>
      </c>
      <c r="Y3" t="s">
        <v>109</v>
      </c>
      <c r="Z3" t="s">
        <v>48</v>
      </c>
      <c r="AA3" t="s">
        <v>1140</v>
      </c>
      <c r="AB3" t="s">
        <v>896</v>
      </c>
      <c r="AC3" t="s">
        <v>48</v>
      </c>
      <c r="AD3" t="s">
        <v>1164</v>
      </c>
      <c r="AE3" t="s">
        <v>158</v>
      </c>
      <c r="AF3" t="s">
        <v>48</v>
      </c>
      <c r="AG3" t="s">
        <v>1165</v>
      </c>
    </row>
    <row r="4" spans="1:36" x14ac:dyDescent="0.2">
      <c r="A4" t="s">
        <v>1239</v>
      </c>
      <c r="B4">
        <v>1</v>
      </c>
      <c r="C4">
        <v>1</v>
      </c>
      <c r="D4">
        <v>1.4</v>
      </c>
      <c r="E4">
        <f t="shared" ref="E4:E67" si="0">D4-0.7</f>
        <v>0.7</v>
      </c>
      <c r="F4" t="s">
        <v>1240</v>
      </c>
      <c r="G4" t="s">
        <v>1052</v>
      </c>
      <c r="H4" t="s">
        <v>585</v>
      </c>
      <c r="I4" t="s">
        <v>94</v>
      </c>
      <c r="J4" t="s">
        <v>1059</v>
      </c>
      <c r="K4" t="s">
        <v>101</v>
      </c>
      <c r="L4" t="s">
        <v>193</v>
      </c>
      <c r="M4" t="s">
        <v>315</v>
      </c>
      <c r="N4" t="s">
        <v>566</v>
      </c>
      <c r="O4" t="s">
        <v>41</v>
      </c>
      <c r="P4" t="s">
        <v>48</v>
      </c>
      <c r="Q4" t="s">
        <v>1055</v>
      </c>
      <c r="R4" t="s">
        <v>175</v>
      </c>
      <c r="V4" t="s">
        <v>1052</v>
      </c>
      <c r="W4" t="s">
        <v>585</v>
      </c>
      <c r="X4" t="s">
        <v>94</v>
      </c>
      <c r="Y4" t="s">
        <v>1059</v>
      </c>
      <c r="Z4" t="s">
        <v>101</v>
      </c>
      <c r="AA4" t="s">
        <v>193</v>
      </c>
      <c r="AB4" t="s">
        <v>315</v>
      </c>
      <c r="AC4" t="s">
        <v>566</v>
      </c>
      <c r="AD4" t="s">
        <v>41</v>
      </c>
      <c r="AE4" t="s">
        <v>48</v>
      </c>
      <c r="AF4" t="s">
        <v>1055</v>
      </c>
      <c r="AG4" t="s">
        <v>175</v>
      </c>
    </row>
    <row r="5" spans="1:36" x14ac:dyDescent="0.2">
      <c r="A5" t="s">
        <v>1239</v>
      </c>
      <c r="B5">
        <v>1</v>
      </c>
      <c r="C5">
        <v>1</v>
      </c>
      <c r="D5">
        <v>1.3</v>
      </c>
      <c r="E5">
        <f t="shared" si="0"/>
        <v>0.60000000000000009</v>
      </c>
      <c r="F5" t="s">
        <v>1240</v>
      </c>
      <c r="G5" t="s">
        <v>182</v>
      </c>
      <c r="H5" t="s">
        <v>118</v>
      </c>
      <c r="I5" t="s">
        <v>662</v>
      </c>
      <c r="J5" t="s">
        <v>109</v>
      </c>
      <c r="K5" t="s">
        <v>48</v>
      </c>
      <c r="L5" t="s">
        <v>459</v>
      </c>
      <c r="M5" t="s">
        <v>298</v>
      </c>
      <c r="N5" t="s">
        <v>48</v>
      </c>
      <c r="O5" t="s">
        <v>1166</v>
      </c>
      <c r="P5" t="s">
        <v>158</v>
      </c>
      <c r="Q5" t="s">
        <v>48</v>
      </c>
      <c r="R5" t="s">
        <v>1167</v>
      </c>
      <c r="V5" t="s">
        <v>182</v>
      </c>
      <c r="W5" t="s">
        <v>118</v>
      </c>
      <c r="X5" t="s">
        <v>662</v>
      </c>
      <c r="Y5" t="s">
        <v>109</v>
      </c>
      <c r="Z5" t="s">
        <v>48</v>
      </c>
      <c r="AA5" t="s">
        <v>459</v>
      </c>
      <c r="AB5" t="s">
        <v>298</v>
      </c>
      <c r="AC5" t="s">
        <v>48</v>
      </c>
      <c r="AD5" t="s">
        <v>1166</v>
      </c>
      <c r="AE5" t="s">
        <v>158</v>
      </c>
      <c r="AF5" t="s">
        <v>48</v>
      </c>
      <c r="AG5" t="s">
        <v>1167</v>
      </c>
    </row>
    <row r="6" spans="1:36" x14ac:dyDescent="0.2">
      <c r="A6" t="s">
        <v>1239</v>
      </c>
      <c r="B6">
        <v>1</v>
      </c>
      <c r="C6">
        <v>1</v>
      </c>
      <c r="D6">
        <v>1.2</v>
      </c>
      <c r="E6">
        <f t="shared" si="0"/>
        <v>0.5</v>
      </c>
      <c r="F6" t="s">
        <v>1240</v>
      </c>
      <c r="G6" t="s">
        <v>72</v>
      </c>
      <c r="H6" t="s">
        <v>938</v>
      </c>
      <c r="I6" t="s">
        <v>460</v>
      </c>
      <c r="J6" t="s">
        <v>67</v>
      </c>
      <c r="K6" t="s">
        <v>350</v>
      </c>
      <c r="L6" t="s">
        <v>121</v>
      </c>
      <c r="M6" t="s">
        <v>101</v>
      </c>
      <c r="N6" t="s">
        <v>504</v>
      </c>
      <c r="O6" t="s">
        <v>52</v>
      </c>
      <c r="P6" t="s">
        <v>1054</v>
      </c>
      <c r="Q6" t="s">
        <v>52</v>
      </c>
      <c r="R6" t="s">
        <v>48</v>
      </c>
      <c r="S6" t="s">
        <v>930</v>
      </c>
      <c r="V6" t="s">
        <v>72</v>
      </c>
      <c r="W6" t="s">
        <v>938</v>
      </c>
      <c r="X6" t="s">
        <v>460</v>
      </c>
      <c r="Y6" t="s">
        <v>67</v>
      </c>
      <c r="Z6" t="s">
        <v>350</v>
      </c>
      <c r="AA6" t="s">
        <v>121</v>
      </c>
      <c r="AB6" t="s">
        <v>101</v>
      </c>
      <c r="AC6" t="s">
        <v>504</v>
      </c>
      <c r="AD6" t="s">
        <v>52</v>
      </c>
      <c r="AE6" t="s">
        <v>1054</v>
      </c>
      <c r="AF6" t="s">
        <v>52</v>
      </c>
      <c r="AG6" t="s">
        <v>48</v>
      </c>
      <c r="AH6" t="s">
        <v>930</v>
      </c>
    </row>
    <row r="7" spans="1:36" x14ac:dyDescent="0.2">
      <c r="A7" t="s">
        <v>1239</v>
      </c>
      <c r="B7">
        <v>1</v>
      </c>
      <c r="C7">
        <v>1</v>
      </c>
      <c r="D7">
        <v>1.1000000000000001</v>
      </c>
      <c r="E7">
        <f t="shared" si="0"/>
        <v>0.40000000000000013</v>
      </c>
      <c r="F7" t="s">
        <v>1240</v>
      </c>
      <c r="G7" t="s">
        <v>210</v>
      </c>
      <c r="H7" t="s">
        <v>1168</v>
      </c>
      <c r="I7" t="s">
        <v>143</v>
      </c>
      <c r="J7" t="s">
        <v>137</v>
      </c>
      <c r="K7" t="s">
        <v>617</v>
      </c>
      <c r="L7" t="s">
        <v>41</v>
      </c>
      <c r="M7" t="s">
        <v>465</v>
      </c>
      <c r="N7" t="s">
        <v>1169</v>
      </c>
      <c r="O7" t="s">
        <v>376</v>
      </c>
      <c r="P7" t="s">
        <v>892</v>
      </c>
      <c r="V7" t="s">
        <v>210</v>
      </c>
      <c r="W7" t="s">
        <v>1168</v>
      </c>
      <c r="X7" t="s">
        <v>143</v>
      </c>
      <c r="Y7" t="s">
        <v>137</v>
      </c>
      <c r="Z7" t="s">
        <v>617</v>
      </c>
      <c r="AA7" t="s">
        <v>41</v>
      </c>
      <c r="AB7" t="s">
        <v>465</v>
      </c>
      <c r="AC7" t="s">
        <v>1169</v>
      </c>
      <c r="AD7" t="s">
        <v>376</v>
      </c>
      <c r="AE7" t="s">
        <v>892</v>
      </c>
    </row>
    <row r="8" spans="1:36" x14ac:dyDescent="0.2">
      <c r="A8" t="s">
        <v>1239</v>
      </c>
      <c r="B8">
        <v>1</v>
      </c>
      <c r="C8">
        <v>1</v>
      </c>
      <c r="D8">
        <v>0.999999999999999</v>
      </c>
      <c r="E8">
        <f t="shared" si="0"/>
        <v>0.29999999999999905</v>
      </c>
      <c r="F8" t="s">
        <v>1240</v>
      </c>
      <c r="G8" t="s">
        <v>926</v>
      </c>
      <c r="H8" t="s">
        <v>927</v>
      </c>
      <c r="I8" t="s">
        <v>662</v>
      </c>
      <c r="J8" t="s">
        <v>224</v>
      </c>
      <c r="K8" t="s">
        <v>67</v>
      </c>
      <c r="L8" t="s">
        <v>48</v>
      </c>
      <c r="M8" t="s">
        <v>1170</v>
      </c>
      <c r="N8" t="s">
        <v>58</v>
      </c>
      <c r="O8" t="s">
        <v>48</v>
      </c>
      <c r="P8" t="s">
        <v>897</v>
      </c>
      <c r="Q8" t="s">
        <v>898</v>
      </c>
      <c r="V8" t="s">
        <v>926</v>
      </c>
      <c r="W8" t="s">
        <v>927</v>
      </c>
      <c r="X8" t="s">
        <v>662</v>
      </c>
      <c r="Y8" t="s">
        <v>224</v>
      </c>
      <c r="Z8" t="s">
        <v>67</v>
      </c>
      <c r="AA8" t="s">
        <v>48</v>
      </c>
      <c r="AB8" t="s">
        <v>1170</v>
      </c>
      <c r="AC8" t="s">
        <v>58</v>
      </c>
      <c r="AD8" t="s">
        <v>48</v>
      </c>
      <c r="AE8" t="s">
        <v>897</v>
      </c>
      <c r="AF8" t="s">
        <v>898</v>
      </c>
    </row>
    <row r="9" spans="1:36" x14ac:dyDescent="0.2">
      <c r="A9" t="s">
        <v>1239</v>
      </c>
      <c r="B9">
        <v>1</v>
      </c>
      <c r="C9">
        <v>1</v>
      </c>
      <c r="D9">
        <v>0.89999999999999902</v>
      </c>
      <c r="E9">
        <f t="shared" si="0"/>
        <v>0.19999999999999907</v>
      </c>
      <c r="F9" t="s">
        <v>1240</v>
      </c>
      <c r="G9" t="s">
        <v>297</v>
      </c>
      <c r="H9" t="s">
        <v>668</v>
      </c>
      <c r="I9" t="s">
        <v>1171</v>
      </c>
      <c r="J9" t="s">
        <v>1039</v>
      </c>
      <c r="K9" t="s">
        <v>47</v>
      </c>
      <c r="L9" t="s">
        <v>85</v>
      </c>
      <c r="M9" t="s">
        <v>1015</v>
      </c>
      <c r="N9" t="s">
        <v>669</v>
      </c>
      <c r="O9" t="s">
        <v>797</v>
      </c>
      <c r="P9" t="s">
        <v>550</v>
      </c>
      <c r="V9" t="s">
        <v>297</v>
      </c>
      <c r="W9" t="s">
        <v>668</v>
      </c>
      <c r="X9" t="s">
        <v>1171</v>
      </c>
      <c r="Y9" t="s">
        <v>1039</v>
      </c>
      <c r="Z9" t="s">
        <v>47</v>
      </c>
      <c r="AA9" t="s">
        <v>85</v>
      </c>
      <c r="AB9" t="s">
        <v>1015</v>
      </c>
      <c r="AC9" t="s">
        <v>669</v>
      </c>
      <c r="AD9" t="s">
        <v>797</v>
      </c>
      <c r="AE9" t="s">
        <v>550</v>
      </c>
    </row>
    <row r="10" spans="1:36" x14ac:dyDescent="0.2">
      <c r="A10" t="s">
        <v>1239</v>
      </c>
      <c r="B10">
        <v>1</v>
      </c>
      <c r="C10">
        <v>1</v>
      </c>
      <c r="D10">
        <v>0.79999999999999905</v>
      </c>
      <c r="E10">
        <f t="shared" si="0"/>
        <v>9.999999999999909E-2</v>
      </c>
      <c r="F10" t="s">
        <v>1240</v>
      </c>
      <c r="G10" t="s">
        <v>926</v>
      </c>
      <c r="H10" t="s">
        <v>1113</v>
      </c>
      <c r="I10" t="s">
        <v>258</v>
      </c>
      <c r="J10" t="s">
        <v>1</v>
      </c>
      <c r="K10" t="s">
        <v>969</v>
      </c>
      <c r="L10" t="s">
        <v>121</v>
      </c>
      <c r="M10" t="s">
        <v>1172</v>
      </c>
      <c r="N10" t="s">
        <v>57</v>
      </c>
      <c r="O10" t="s">
        <v>1173</v>
      </c>
      <c r="P10" t="s">
        <v>1154</v>
      </c>
      <c r="Q10" t="s">
        <v>140</v>
      </c>
      <c r="R10" t="s">
        <v>108</v>
      </c>
      <c r="V10" t="s">
        <v>926</v>
      </c>
      <c r="W10" t="s">
        <v>1113</v>
      </c>
      <c r="X10" t="s">
        <v>258</v>
      </c>
      <c r="Y10" t="s">
        <v>1</v>
      </c>
      <c r="Z10" t="s">
        <v>969</v>
      </c>
      <c r="AA10" t="s">
        <v>121</v>
      </c>
      <c r="AB10" t="s">
        <v>1172</v>
      </c>
      <c r="AC10" t="s">
        <v>57</v>
      </c>
      <c r="AD10" t="s">
        <v>1173</v>
      </c>
      <c r="AE10" t="s">
        <v>1154</v>
      </c>
      <c r="AF10" t="s">
        <v>140</v>
      </c>
      <c r="AG10" t="s">
        <v>108</v>
      </c>
    </row>
    <row r="11" spans="1:36" x14ac:dyDescent="0.2">
      <c r="A11" t="s">
        <v>1239</v>
      </c>
      <c r="B11">
        <v>1</v>
      </c>
      <c r="C11">
        <v>1</v>
      </c>
      <c r="D11">
        <v>0.69999999999999896</v>
      </c>
      <c r="E11">
        <v>0</v>
      </c>
      <c r="F11" t="s">
        <v>1240</v>
      </c>
      <c r="G11" t="s">
        <v>72</v>
      </c>
      <c r="H11" t="s">
        <v>1148</v>
      </c>
      <c r="I11" t="s">
        <v>119</v>
      </c>
      <c r="J11" t="s">
        <v>1</v>
      </c>
      <c r="K11" t="s">
        <v>969</v>
      </c>
      <c r="L11" t="s">
        <v>121</v>
      </c>
      <c r="M11" t="s">
        <v>295</v>
      </c>
      <c r="N11" t="s">
        <v>91</v>
      </c>
      <c r="O11" t="s">
        <v>57</v>
      </c>
      <c r="P11" t="s">
        <v>1</v>
      </c>
      <c r="Q11" t="s">
        <v>1174</v>
      </c>
      <c r="R11" t="s">
        <v>121</v>
      </c>
      <c r="S11" t="s">
        <v>424</v>
      </c>
      <c r="T11" t="s">
        <v>125</v>
      </c>
      <c r="V11" t="s">
        <v>72</v>
      </c>
      <c r="W11" t="s">
        <v>1148</v>
      </c>
      <c r="X11" t="s">
        <v>119</v>
      </c>
      <c r="Y11" t="s">
        <v>1</v>
      </c>
      <c r="Z11" t="s">
        <v>969</v>
      </c>
      <c r="AA11" t="s">
        <v>121</v>
      </c>
      <c r="AB11" t="s">
        <v>295</v>
      </c>
      <c r="AC11" t="s">
        <v>91</v>
      </c>
      <c r="AD11" t="s">
        <v>57</v>
      </c>
      <c r="AE11" t="s">
        <v>1</v>
      </c>
      <c r="AF11" t="s">
        <v>1174</v>
      </c>
      <c r="AG11" t="s">
        <v>121</v>
      </c>
      <c r="AH11" t="s">
        <v>424</v>
      </c>
      <c r="AI11" t="s">
        <v>125</v>
      </c>
    </row>
    <row r="12" spans="1:36" x14ac:dyDescent="0.2">
      <c r="A12" t="s">
        <v>1239</v>
      </c>
      <c r="B12">
        <v>1</v>
      </c>
      <c r="C12">
        <v>1</v>
      </c>
      <c r="D12">
        <v>0.6</v>
      </c>
      <c r="E12">
        <f t="shared" si="0"/>
        <v>-9.9999999999999978E-2</v>
      </c>
      <c r="F12" t="s">
        <v>1240</v>
      </c>
      <c r="G12" t="s">
        <v>263</v>
      </c>
      <c r="H12" t="s">
        <v>779</v>
      </c>
      <c r="I12" t="s">
        <v>958</v>
      </c>
      <c r="J12" t="s">
        <v>1</v>
      </c>
      <c r="K12" t="s">
        <v>1042</v>
      </c>
      <c r="L12" t="s">
        <v>47</v>
      </c>
      <c r="M12" t="s">
        <v>1</v>
      </c>
      <c r="N12" t="s">
        <v>1043</v>
      </c>
      <c r="O12" t="s">
        <v>960</v>
      </c>
      <c r="P12" t="s">
        <v>282</v>
      </c>
      <c r="Q12" t="s">
        <v>961</v>
      </c>
      <c r="R12" t="s">
        <v>1051</v>
      </c>
      <c r="V12" t="s">
        <v>263</v>
      </c>
      <c r="W12" t="s">
        <v>779</v>
      </c>
      <c r="X12" t="s">
        <v>958</v>
      </c>
      <c r="Y12" t="s">
        <v>1</v>
      </c>
      <c r="Z12" t="s">
        <v>1042</v>
      </c>
      <c r="AA12" t="s">
        <v>47</v>
      </c>
      <c r="AB12" t="s">
        <v>1</v>
      </c>
      <c r="AC12" t="s">
        <v>1043</v>
      </c>
      <c r="AD12" t="s">
        <v>960</v>
      </c>
      <c r="AE12" t="s">
        <v>282</v>
      </c>
      <c r="AF12" t="s">
        <v>961</v>
      </c>
      <c r="AG12" t="s">
        <v>1051</v>
      </c>
    </row>
    <row r="13" spans="1:36" x14ac:dyDescent="0.2">
      <c r="A13" t="s">
        <v>1239</v>
      </c>
      <c r="B13">
        <v>1</v>
      </c>
      <c r="C13">
        <v>1</v>
      </c>
      <c r="D13">
        <v>0.5</v>
      </c>
      <c r="E13">
        <f t="shared" si="0"/>
        <v>-0.19999999999999996</v>
      </c>
      <c r="F13" t="s">
        <v>1240</v>
      </c>
      <c r="G13" t="s">
        <v>182</v>
      </c>
      <c r="H13" t="s">
        <v>663</v>
      </c>
      <c r="I13" t="s">
        <v>387</v>
      </c>
      <c r="J13" t="s">
        <v>193</v>
      </c>
      <c r="K13" t="s">
        <v>121</v>
      </c>
      <c r="L13" t="s">
        <v>109</v>
      </c>
      <c r="M13" t="s">
        <v>52</v>
      </c>
      <c r="N13" t="s">
        <v>207</v>
      </c>
      <c r="O13" t="s">
        <v>219</v>
      </c>
      <c r="P13" t="s">
        <v>55</v>
      </c>
      <c r="Q13" t="s">
        <v>884</v>
      </c>
      <c r="R13" t="s">
        <v>177</v>
      </c>
      <c r="S13" t="s">
        <v>288</v>
      </c>
      <c r="V13" t="s">
        <v>182</v>
      </c>
      <c r="W13" t="s">
        <v>663</v>
      </c>
      <c r="X13" t="s">
        <v>387</v>
      </c>
      <c r="Y13" t="s">
        <v>193</v>
      </c>
      <c r="Z13" t="s">
        <v>121</v>
      </c>
      <c r="AA13" t="s">
        <v>109</v>
      </c>
      <c r="AB13" t="s">
        <v>52</v>
      </c>
      <c r="AC13" t="s">
        <v>207</v>
      </c>
      <c r="AD13" t="s">
        <v>219</v>
      </c>
      <c r="AE13" t="s">
        <v>55</v>
      </c>
      <c r="AF13" t="s">
        <v>884</v>
      </c>
      <c r="AG13" t="s">
        <v>177</v>
      </c>
      <c r="AH13" t="s">
        <v>288</v>
      </c>
    </row>
    <row r="14" spans="1:36" x14ac:dyDescent="0.2">
      <c r="A14" t="s">
        <v>1239</v>
      </c>
      <c r="B14">
        <v>1</v>
      </c>
      <c r="C14">
        <v>1</v>
      </c>
      <c r="D14">
        <v>0.4</v>
      </c>
      <c r="E14">
        <f t="shared" si="0"/>
        <v>-0.29999999999999993</v>
      </c>
      <c r="F14" t="s">
        <v>1240</v>
      </c>
      <c r="G14" t="s">
        <v>318</v>
      </c>
      <c r="H14" t="s">
        <v>398</v>
      </c>
      <c r="I14" t="s">
        <v>662</v>
      </c>
      <c r="J14" t="s">
        <v>109</v>
      </c>
      <c r="K14" t="s">
        <v>65</v>
      </c>
      <c r="L14" t="s">
        <v>52</v>
      </c>
      <c r="M14" t="s">
        <v>56</v>
      </c>
      <c r="N14" t="s">
        <v>106</v>
      </c>
      <c r="O14" t="s">
        <v>48</v>
      </c>
      <c r="P14" t="s">
        <v>770</v>
      </c>
      <c r="Q14" t="s">
        <v>489</v>
      </c>
      <c r="R14" t="s">
        <v>63</v>
      </c>
      <c r="S14" t="s">
        <v>75</v>
      </c>
      <c r="T14" t="s">
        <v>769</v>
      </c>
      <c r="V14" t="s">
        <v>318</v>
      </c>
      <c r="W14" t="s">
        <v>398</v>
      </c>
      <c r="X14" t="s">
        <v>662</v>
      </c>
      <c r="Y14" t="s">
        <v>109</v>
      </c>
      <c r="Z14" t="s">
        <v>65</v>
      </c>
      <c r="AA14" t="s">
        <v>52</v>
      </c>
      <c r="AB14" t="s">
        <v>56</v>
      </c>
      <c r="AC14" t="s">
        <v>106</v>
      </c>
      <c r="AD14" t="s">
        <v>48</v>
      </c>
      <c r="AE14" t="s">
        <v>770</v>
      </c>
      <c r="AF14" t="s">
        <v>489</v>
      </c>
      <c r="AG14" t="s">
        <v>63</v>
      </c>
      <c r="AH14" t="s">
        <v>75</v>
      </c>
      <c r="AI14" t="s">
        <v>769</v>
      </c>
    </row>
    <row r="15" spans="1:36" x14ac:dyDescent="0.2">
      <c r="A15" t="s">
        <v>1239</v>
      </c>
      <c r="B15">
        <v>1</v>
      </c>
      <c r="C15">
        <v>1</v>
      </c>
      <c r="D15">
        <v>0.3</v>
      </c>
      <c r="E15">
        <f t="shared" si="0"/>
        <v>-0.39999999999999997</v>
      </c>
      <c r="F15" t="s">
        <v>1240</v>
      </c>
      <c r="G15" t="s">
        <v>274</v>
      </c>
      <c r="H15" t="s">
        <v>75</v>
      </c>
      <c r="I15" t="s">
        <v>533</v>
      </c>
      <c r="J15" t="s">
        <v>628</v>
      </c>
      <c r="K15" t="s">
        <v>993</v>
      </c>
      <c r="L15" t="s">
        <v>630</v>
      </c>
      <c r="M15" t="s">
        <v>48</v>
      </c>
      <c r="N15" t="s">
        <v>1175</v>
      </c>
      <c r="O15" t="s">
        <v>52</v>
      </c>
      <c r="P15" t="s">
        <v>680</v>
      </c>
      <c r="Q15" t="s">
        <v>1014</v>
      </c>
      <c r="V15" t="s">
        <v>274</v>
      </c>
      <c r="W15" t="s">
        <v>75</v>
      </c>
      <c r="X15" t="s">
        <v>533</v>
      </c>
      <c r="Y15" t="s">
        <v>628</v>
      </c>
      <c r="Z15" t="s">
        <v>993</v>
      </c>
      <c r="AA15" t="s">
        <v>630</v>
      </c>
      <c r="AB15" t="s">
        <v>48</v>
      </c>
      <c r="AC15" t="s">
        <v>1175</v>
      </c>
      <c r="AD15" t="s">
        <v>52</v>
      </c>
      <c r="AE15" t="s">
        <v>680</v>
      </c>
      <c r="AF15" t="s">
        <v>1014</v>
      </c>
    </row>
    <row r="16" spans="1:36" x14ac:dyDescent="0.2">
      <c r="A16" t="s">
        <v>1239</v>
      </c>
      <c r="B16">
        <v>1</v>
      </c>
      <c r="C16">
        <v>1</v>
      </c>
      <c r="D16">
        <v>0.2</v>
      </c>
      <c r="E16">
        <f t="shared" si="0"/>
        <v>-0.49999999999999994</v>
      </c>
      <c r="F16" t="s">
        <v>1240</v>
      </c>
      <c r="G16" t="s">
        <v>318</v>
      </c>
      <c r="H16" t="s">
        <v>303</v>
      </c>
      <c r="I16" t="s">
        <v>662</v>
      </c>
      <c r="J16" t="s">
        <v>224</v>
      </c>
      <c r="K16" t="s">
        <v>48</v>
      </c>
      <c r="L16" t="s">
        <v>1112</v>
      </c>
      <c r="M16" t="s">
        <v>586</v>
      </c>
      <c r="N16" t="s">
        <v>48</v>
      </c>
      <c r="O16" t="s">
        <v>1176</v>
      </c>
      <c r="P16" t="s">
        <v>106</v>
      </c>
      <c r="Q16" t="s">
        <v>48</v>
      </c>
      <c r="R16" t="s">
        <v>1009</v>
      </c>
      <c r="V16" t="s">
        <v>318</v>
      </c>
      <c r="W16" t="s">
        <v>303</v>
      </c>
      <c r="X16" t="s">
        <v>662</v>
      </c>
      <c r="Y16" t="s">
        <v>224</v>
      </c>
      <c r="Z16" t="s">
        <v>48</v>
      </c>
      <c r="AA16" t="s">
        <v>1112</v>
      </c>
      <c r="AB16" t="s">
        <v>586</v>
      </c>
      <c r="AC16" t="s">
        <v>48</v>
      </c>
      <c r="AD16" t="s">
        <v>1176</v>
      </c>
      <c r="AE16" t="s">
        <v>106</v>
      </c>
      <c r="AF16" t="s">
        <v>48</v>
      </c>
      <c r="AG16" t="s">
        <v>1009</v>
      </c>
    </row>
    <row r="17" spans="1:34" x14ac:dyDescent="0.2">
      <c r="A17" t="s">
        <v>1239</v>
      </c>
      <c r="B17">
        <v>1</v>
      </c>
      <c r="C17">
        <v>1</v>
      </c>
      <c r="D17">
        <v>0.1</v>
      </c>
      <c r="E17">
        <f t="shared" si="0"/>
        <v>-0.6</v>
      </c>
      <c r="F17" t="s">
        <v>1240</v>
      </c>
      <c r="G17" t="s">
        <v>61</v>
      </c>
      <c r="H17" t="s">
        <v>114</v>
      </c>
      <c r="I17" t="s">
        <v>121</v>
      </c>
      <c r="J17" t="s">
        <v>893</v>
      </c>
      <c r="K17" t="s">
        <v>744</v>
      </c>
      <c r="L17" t="s">
        <v>143</v>
      </c>
      <c r="M17" t="s">
        <v>193</v>
      </c>
      <c r="N17" t="s">
        <v>332</v>
      </c>
      <c r="O17" t="s">
        <v>1007</v>
      </c>
      <c r="P17" t="s">
        <v>52</v>
      </c>
      <c r="Q17" t="s">
        <v>48</v>
      </c>
      <c r="R17" t="s">
        <v>1177</v>
      </c>
      <c r="V17" t="s">
        <v>61</v>
      </c>
      <c r="W17" t="s">
        <v>114</v>
      </c>
      <c r="X17" t="s">
        <v>121</v>
      </c>
      <c r="Y17" t="s">
        <v>893</v>
      </c>
      <c r="Z17" t="s">
        <v>744</v>
      </c>
      <c r="AA17" t="s">
        <v>143</v>
      </c>
      <c r="AB17" t="s">
        <v>193</v>
      </c>
      <c r="AC17" t="s">
        <v>332</v>
      </c>
      <c r="AD17" t="s">
        <v>1007</v>
      </c>
      <c r="AE17" t="s">
        <v>52</v>
      </c>
      <c r="AF17" t="s">
        <v>48</v>
      </c>
      <c r="AG17" t="s">
        <v>1177</v>
      </c>
    </row>
    <row r="18" spans="1:34" x14ac:dyDescent="0.2">
      <c r="A18" t="s">
        <v>1239</v>
      </c>
      <c r="B18">
        <v>1</v>
      </c>
      <c r="C18">
        <v>1</v>
      </c>
      <c r="D18">
        <v>0</v>
      </c>
      <c r="E18">
        <f t="shared" si="0"/>
        <v>-0.7</v>
      </c>
      <c r="F18" t="s">
        <v>1240</v>
      </c>
      <c r="G18" t="s">
        <v>841</v>
      </c>
      <c r="H18" t="s">
        <v>666</v>
      </c>
      <c r="I18" t="s">
        <v>662</v>
      </c>
      <c r="J18" t="s">
        <v>109</v>
      </c>
      <c r="K18" t="s">
        <v>1</v>
      </c>
      <c r="L18" t="s">
        <v>519</v>
      </c>
      <c r="M18" t="s">
        <v>711</v>
      </c>
      <c r="N18" t="s">
        <v>177</v>
      </c>
      <c r="O18" t="s">
        <v>1</v>
      </c>
      <c r="P18" t="s">
        <v>310</v>
      </c>
      <c r="Q18" t="s">
        <v>525</v>
      </c>
      <c r="R18" t="s">
        <v>128</v>
      </c>
      <c r="S18" t="s">
        <v>633</v>
      </c>
      <c r="V18" t="s">
        <v>841</v>
      </c>
      <c r="W18" t="s">
        <v>666</v>
      </c>
      <c r="X18" t="s">
        <v>662</v>
      </c>
      <c r="Y18" t="s">
        <v>109</v>
      </c>
      <c r="Z18" t="s">
        <v>1</v>
      </c>
      <c r="AA18" t="s">
        <v>519</v>
      </c>
      <c r="AB18" t="s">
        <v>711</v>
      </c>
      <c r="AC18" t="s">
        <v>177</v>
      </c>
      <c r="AD18" t="s">
        <v>1</v>
      </c>
      <c r="AE18" t="s">
        <v>310</v>
      </c>
      <c r="AF18" t="s">
        <v>525</v>
      </c>
      <c r="AG18" t="s">
        <v>128</v>
      </c>
      <c r="AH18" t="s">
        <v>633</v>
      </c>
    </row>
    <row r="19" spans="1:34" x14ac:dyDescent="0.2">
      <c r="A19" t="s">
        <v>1239</v>
      </c>
      <c r="B19">
        <v>1</v>
      </c>
      <c r="C19">
        <v>1</v>
      </c>
      <c r="D19">
        <v>-9.9999999999999895E-2</v>
      </c>
      <c r="E19">
        <f t="shared" si="0"/>
        <v>-0.79999999999999982</v>
      </c>
      <c r="F19" t="s">
        <v>1240</v>
      </c>
      <c r="G19" t="s">
        <v>841</v>
      </c>
      <c r="H19" t="s">
        <v>955</v>
      </c>
      <c r="I19" t="s">
        <v>460</v>
      </c>
      <c r="J19" t="s">
        <v>67</v>
      </c>
      <c r="K19" t="s">
        <v>68</v>
      </c>
      <c r="L19" t="s">
        <v>504</v>
      </c>
      <c r="M19" t="s">
        <v>52</v>
      </c>
      <c r="N19" t="s">
        <v>422</v>
      </c>
      <c r="O19" t="s">
        <v>52</v>
      </c>
      <c r="P19" t="s">
        <v>48</v>
      </c>
      <c r="Q19" t="s">
        <v>1178</v>
      </c>
      <c r="R19" t="s">
        <v>657</v>
      </c>
      <c r="S19" t="s">
        <v>921</v>
      </c>
      <c r="V19" t="s">
        <v>841</v>
      </c>
      <c r="W19" t="s">
        <v>955</v>
      </c>
      <c r="X19" t="s">
        <v>460</v>
      </c>
      <c r="Y19" t="s">
        <v>67</v>
      </c>
      <c r="Z19" t="s">
        <v>68</v>
      </c>
      <c r="AA19" t="s">
        <v>504</v>
      </c>
      <c r="AB19" t="s">
        <v>52</v>
      </c>
      <c r="AC19" t="s">
        <v>422</v>
      </c>
      <c r="AD19" t="s">
        <v>52</v>
      </c>
      <c r="AE19" t="s">
        <v>48</v>
      </c>
      <c r="AF19" t="s">
        <v>1178</v>
      </c>
      <c r="AG19" t="s">
        <v>657</v>
      </c>
      <c r="AH19" t="s">
        <v>921</v>
      </c>
    </row>
    <row r="20" spans="1:34" x14ac:dyDescent="0.2">
      <c r="A20" t="s">
        <v>1239</v>
      </c>
      <c r="B20">
        <v>1</v>
      </c>
      <c r="C20">
        <v>1</v>
      </c>
      <c r="D20">
        <v>-0.2</v>
      </c>
      <c r="E20">
        <f t="shared" si="0"/>
        <v>-0.89999999999999991</v>
      </c>
      <c r="F20" t="s">
        <v>1240</v>
      </c>
      <c r="G20" t="s">
        <v>50</v>
      </c>
      <c r="H20" t="s">
        <v>709</v>
      </c>
      <c r="I20" t="s">
        <v>67</v>
      </c>
      <c r="J20" t="s">
        <v>85</v>
      </c>
      <c r="K20" t="s">
        <v>285</v>
      </c>
      <c r="L20" t="s">
        <v>339</v>
      </c>
      <c r="M20" t="s">
        <v>662</v>
      </c>
      <c r="N20" t="s">
        <v>224</v>
      </c>
      <c r="O20" t="s">
        <v>1</v>
      </c>
      <c r="P20" t="s">
        <v>711</v>
      </c>
      <c r="Q20" t="s">
        <v>140</v>
      </c>
      <c r="R20" t="s">
        <v>1</v>
      </c>
      <c r="S20" t="s">
        <v>987</v>
      </c>
      <c r="V20" t="s">
        <v>50</v>
      </c>
      <c r="W20" t="s">
        <v>709</v>
      </c>
      <c r="X20" t="s">
        <v>67</v>
      </c>
      <c r="Y20" t="s">
        <v>85</v>
      </c>
      <c r="Z20" t="s">
        <v>285</v>
      </c>
      <c r="AA20" t="s">
        <v>339</v>
      </c>
      <c r="AB20" t="s">
        <v>662</v>
      </c>
      <c r="AC20" t="s">
        <v>224</v>
      </c>
      <c r="AD20" t="s">
        <v>1</v>
      </c>
      <c r="AE20" t="s">
        <v>711</v>
      </c>
      <c r="AF20" t="s">
        <v>140</v>
      </c>
      <c r="AG20" t="s">
        <v>1</v>
      </c>
      <c r="AH20" t="s">
        <v>987</v>
      </c>
    </row>
    <row r="21" spans="1:34" x14ac:dyDescent="0.2">
      <c r="A21" t="s">
        <v>1239</v>
      </c>
      <c r="B21">
        <v>1</v>
      </c>
      <c r="C21">
        <v>1</v>
      </c>
      <c r="D21">
        <v>-0.3</v>
      </c>
      <c r="E21">
        <f t="shared" si="0"/>
        <v>-1</v>
      </c>
      <c r="F21" t="s">
        <v>1240</v>
      </c>
      <c r="G21" t="s">
        <v>72</v>
      </c>
      <c r="H21" t="s">
        <v>1179</v>
      </c>
      <c r="I21" t="s">
        <v>387</v>
      </c>
      <c r="J21" t="s">
        <v>250</v>
      </c>
      <c r="K21" t="s">
        <v>680</v>
      </c>
      <c r="L21" t="s">
        <v>979</v>
      </c>
      <c r="M21" t="s">
        <v>340</v>
      </c>
      <c r="N21" t="s">
        <v>48</v>
      </c>
      <c r="O21" t="s">
        <v>129</v>
      </c>
      <c r="P21" t="s">
        <v>158</v>
      </c>
      <c r="Q21" t="s">
        <v>48</v>
      </c>
      <c r="R21" t="s">
        <v>974</v>
      </c>
      <c r="V21" t="s">
        <v>72</v>
      </c>
      <c r="W21" t="s">
        <v>1179</v>
      </c>
      <c r="X21" t="s">
        <v>387</v>
      </c>
      <c r="Y21" t="s">
        <v>250</v>
      </c>
      <c r="Z21" t="s">
        <v>680</v>
      </c>
      <c r="AA21" t="s">
        <v>979</v>
      </c>
      <c r="AB21" t="s">
        <v>340</v>
      </c>
      <c r="AC21" t="s">
        <v>48</v>
      </c>
      <c r="AD21" t="s">
        <v>129</v>
      </c>
      <c r="AE21" t="s">
        <v>158</v>
      </c>
      <c r="AF21" t="s">
        <v>48</v>
      </c>
      <c r="AG21" t="s">
        <v>974</v>
      </c>
    </row>
    <row r="22" spans="1:34" x14ac:dyDescent="0.2">
      <c r="A22" s="3" t="s">
        <v>1241</v>
      </c>
      <c r="B22" s="3">
        <v>1</v>
      </c>
      <c r="C22" s="3">
        <v>0.3548</v>
      </c>
      <c r="D22" s="3">
        <v>1.6</v>
      </c>
      <c r="E22">
        <f t="shared" si="0"/>
        <v>0.90000000000000013</v>
      </c>
      <c r="F22" t="s">
        <v>1240</v>
      </c>
      <c r="G22" t="s">
        <v>926</v>
      </c>
      <c r="H22" t="s">
        <v>1017</v>
      </c>
      <c r="I22" t="s">
        <v>387</v>
      </c>
      <c r="J22" t="s">
        <v>250</v>
      </c>
      <c r="K22" t="s">
        <v>193</v>
      </c>
      <c r="L22" t="s">
        <v>48</v>
      </c>
      <c r="M22" t="s">
        <v>970</v>
      </c>
      <c r="N22" t="s">
        <v>917</v>
      </c>
      <c r="O22" t="s">
        <v>48</v>
      </c>
      <c r="P22" t="s">
        <v>1027</v>
      </c>
      <c r="Q22" t="s">
        <v>106</v>
      </c>
      <c r="R22" t="s">
        <v>48</v>
      </c>
      <c r="S22" t="s">
        <v>234</v>
      </c>
      <c r="V22" t="s">
        <v>926</v>
      </c>
      <c r="W22" t="s">
        <v>1017</v>
      </c>
      <c r="X22" t="s">
        <v>387</v>
      </c>
      <c r="Y22" t="s">
        <v>250</v>
      </c>
      <c r="Z22" t="s">
        <v>193</v>
      </c>
      <c r="AA22" t="s">
        <v>48</v>
      </c>
      <c r="AB22" t="s">
        <v>970</v>
      </c>
      <c r="AC22" t="s">
        <v>917</v>
      </c>
      <c r="AD22" t="s">
        <v>48</v>
      </c>
      <c r="AE22" t="s">
        <v>1027</v>
      </c>
      <c r="AF22" t="s">
        <v>106</v>
      </c>
      <c r="AG22" t="s">
        <v>48</v>
      </c>
      <c r="AH22" t="s">
        <v>234</v>
      </c>
    </row>
    <row r="23" spans="1:34" x14ac:dyDescent="0.2">
      <c r="A23" s="3" t="s">
        <v>1241</v>
      </c>
      <c r="B23" s="3">
        <v>1</v>
      </c>
      <c r="C23" s="3">
        <v>0.3548</v>
      </c>
      <c r="D23" s="3">
        <v>1.5</v>
      </c>
      <c r="E23">
        <f t="shared" si="0"/>
        <v>0.8</v>
      </c>
      <c r="F23" t="s">
        <v>1240</v>
      </c>
      <c r="G23" t="s">
        <v>841</v>
      </c>
      <c r="H23" t="s">
        <v>363</v>
      </c>
      <c r="I23" t="s">
        <v>662</v>
      </c>
      <c r="J23" t="s">
        <v>224</v>
      </c>
      <c r="K23" t="s">
        <v>48</v>
      </c>
      <c r="L23" t="s">
        <v>1028</v>
      </c>
      <c r="M23" t="s">
        <v>58</v>
      </c>
      <c r="N23" t="s">
        <v>48</v>
      </c>
      <c r="O23" t="s">
        <v>66</v>
      </c>
      <c r="P23" t="s">
        <v>158</v>
      </c>
      <c r="Q23" t="s">
        <v>48</v>
      </c>
      <c r="R23" t="s">
        <v>952</v>
      </c>
      <c r="V23" t="s">
        <v>841</v>
      </c>
      <c r="W23" t="s">
        <v>363</v>
      </c>
      <c r="X23" t="s">
        <v>662</v>
      </c>
      <c r="Y23" t="s">
        <v>224</v>
      </c>
      <c r="Z23" t="s">
        <v>48</v>
      </c>
      <c r="AA23" t="s">
        <v>1028</v>
      </c>
      <c r="AB23" t="s">
        <v>58</v>
      </c>
      <c r="AC23" t="s">
        <v>48</v>
      </c>
      <c r="AD23" t="s">
        <v>66</v>
      </c>
      <c r="AE23" t="s">
        <v>158</v>
      </c>
      <c r="AF23" t="s">
        <v>48</v>
      </c>
      <c r="AG23" t="s">
        <v>952</v>
      </c>
    </row>
    <row r="24" spans="1:34" x14ac:dyDescent="0.2">
      <c r="A24" s="3" t="s">
        <v>1241</v>
      </c>
      <c r="B24" s="3">
        <v>1</v>
      </c>
      <c r="C24" s="3">
        <v>0.3548</v>
      </c>
      <c r="D24" s="3">
        <v>1.4</v>
      </c>
      <c r="E24">
        <f t="shared" si="0"/>
        <v>0.7</v>
      </c>
      <c r="F24" t="s">
        <v>1240</v>
      </c>
      <c r="G24" t="s">
        <v>182</v>
      </c>
      <c r="H24" t="s">
        <v>936</v>
      </c>
      <c r="I24" t="s">
        <v>460</v>
      </c>
      <c r="J24" t="s">
        <v>193</v>
      </c>
      <c r="K24" t="s">
        <v>48</v>
      </c>
      <c r="L24" t="s">
        <v>1029</v>
      </c>
      <c r="M24" t="s">
        <v>76</v>
      </c>
      <c r="N24" t="s">
        <v>48</v>
      </c>
      <c r="O24" t="s">
        <v>311</v>
      </c>
      <c r="P24" t="s">
        <v>555</v>
      </c>
      <c r="Q24" t="s">
        <v>52</v>
      </c>
      <c r="R24" t="s">
        <v>48</v>
      </c>
      <c r="S24" t="s">
        <v>518</v>
      </c>
      <c r="V24" t="s">
        <v>182</v>
      </c>
      <c r="W24" t="s">
        <v>936</v>
      </c>
      <c r="X24" t="s">
        <v>460</v>
      </c>
      <c r="Y24" t="s">
        <v>193</v>
      </c>
      <c r="Z24" t="s">
        <v>48</v>
      </c>
      <c r="AA24" t="s">
        <v>1029</v>
      </c>
      <c r="AB24" t="s">
        <v>76</v>
      </c>
      <c r="AC24" t="s">
        <v>48</v>
      </c>
      <c r="AD24" t="s">
        <v>311</v>
      </c>
      <c r="AE24" t="s">
        <v>555</v>
      </c>
      <c r="AF24" t="s">
        <v>52</v>
      </c>
      <c r="AG24" t="s">
        <v>48</v>
      </c>
      <c r="AH24" t="s">
        <v>518</v>
      </c>
    </row>
    <row r="25" spans="1:34" x14ac:dyDescent="0.2">
      <c r="A25" s="3" t="s">
        <v>1241</v>
      </c>
      <c r="B25" s="3">
        <v>1</v>
      </c>
      <c r="C25" s="3">
        <v>0.3548</v>
      </c>
      <c r="D25" s="3">
        <v>1.3</v>
      </c>
      <c r="E25">
        <f t="shared" si="0"/>
        <v>0.60000000000000009</v>
      </c>
      <c r="F25" t="s">
        <v>1240</v>
      </c>
      <c r="G25" t="s">
        <v>926</v>
      </c>
      <c r="H25" t="s">
        <v>235</v>
      </c>
      <c r="I25" t="s">
        <v>387</v>
      </c>
      <c r="J25" t="s">
        <v>250</v>
      </c>
      <c r="K25" t="s">
        <v>48</v>
      </c>
      <c r="L25" t="s">
        <v>981</v>
      </c>
      <c r="M25" t="s">
        <v>340</v>
      </c>
      <c r="N25" t="s">
        <v>48</v>
      </c>
      <c r="O25" t="s">
        <v>1030</v>
      </c>
      <c r="P25" t="s">
        <v>41</v>
      </c>
      <c r="Q25" t="s">
        <v>48</v>
      </c>
      <c r="R25" t="s">
        <v>1031</v>
      </c>
      <c r="V25" t="s">
        <v>926</v>
      </c>
      <c r="W25" t="s">
        <v>235</v>
      </c>
      <c r="X25" t="s">
        <v>387</v>
      </c>
      <c r="Y25" t="s">
        <v>250</v>
      </c>
      <c r="Z25" t="s">
        <v>48</v>
      </c>
      <c r="AA25" t="s">
        <v>981</v>
      </c>
      <c r="AB25" t="s">
        <v>340</v>
      </c>
      <c r="AC25" t="s">
        <v>48</v>
      </c>
      <c r="AD25" t="s">
        <v>1030</v>
      </c>
      <c r="AE25" t="s">
        <v>41</v>
      </c>
      <c r="AF25" t="s">
        <v>48</v>
      </c>
      <c r="AG25" t="s">
        <v>1031</v>
      </c>
    </row>
    <row r="26" spans="1:34" x14ac:dyDescent="0.2">
      <c r="A26" s="3" t="s">
        <v>1241</v>
      </c>
      <c r="B26" s="3">
        <v>1</v>
      </c>
      <c r="C26" s="3">
        <v>0.3548</v>
      </c>
      <c r="D26" s="3">
        <v>1.2</v>
      </c>
      <c r="E26">
        <f t="shared" si="0"/>
        <v>0.5</v>
      </c>
      <c r="F26" t="s">
        <v>1240</v>
      </c>
      <c r="G26" t="s">
        <v>796</v>
      </c>
      <c r="H26" t="s">
        <v>121</v>
      </c>
      <c r="I26" t="s">
        <v>797</v>
      </c>
      <c r="J26" t="s">
        <v>746</v>
      </c>
      <c r="K26" t="s">
        <v>68</v>
      </c>
      <c r="L26" t="s">
        <v>44</v>
      </c>
      <c r="M26" t="s">
        <v>83</v>
      </c>
      <c r="N26" t="s">
        <v>52</v>
      </c>
      <c r="O26" t="s">
        <v>368</v>
      </c>
      <c r="P26" t="s">
        <v>52</v>
      </c>
      <c r="Q26" t="s">
        <v>48</v>
      </c>
      <c r="R26" t="s">
        <v>1032</v>
      </c>
      <c r="V26" t="s">
        <v>796</v>
      </c>
      <c r="W26" t="s">
        <v>121</v>
      </c>
      <c r="X26" t="s">
        <v>797</v>
      </c>
      <c r="Y26" t="s">
        <v>746</v>
      </c>
      <c r="Z26" t="s">
        <v>68</v>
      </c>
      <c r="AA26" t="s">
        <v>44</v>
      </c>
      <c r="AB26" t="s">
        <v>83</v>
      </c>
      <c r="AC26" t="s">
        <v>52</v>
      </c>
      <c r="AD26" t="s">
        <v>368</v>
      </c>
      <c r="AE26" t="s">
        <v>52</v>
      </c>
      <c r="AF26" t="s">
        <v>48</v>
      </c>
      <c r="AG26" t="s">
        <v>1032</v>
      </c>
    </row>
    <row r="27" spans="1:34" x14ac:dyDescent="0.2">
      <c r="A27" s="3" t="s">
        <v>1241</v>
      </c>
      <c r="B27" s="3">
        <v>1</v>
      </c>
      <c r="C27" s="3">
        <v>0.3548</v>
      </c>
      <c r="D27" s="3">
        <v>1.1000000000000001</v>
      </c>
      <c r="E27">
        <f t="shared" si="0"/>
        <v>0.40000000000000013</v>
      </c>
      <c r="F27" t="s">
        <v>1240</v>
      </c>
      <c r="G27" t="s">
        <v>905</v>
      </c>
      <c r="H27" t="s">
        <v>906</v>
      </c>
      <c r="I27" t="s">
        <v>460</v>
      </c>
      <c r="J27" t="s">
        <v>67</v>
      </c>
      <c r="K27" t="s">
        <v>68</v>
      </c>
      <c r="L27" t="s">
        <v>504</v>
      </c>
      <c r="M27" t="s">
        <v>52</v>
      </c>
      <c r="N27" t="s">
        <v>1033</v>
      </c>
      <c r="O27" t="s">
        <v>85</v>
      </c>
      <c r="P27" t="s">
        <v>401</v>
      </c>
      <c r="Q27" t="s">
        <v>106</v>
      </c>
      <c r="R27" t="s">
        <v>42</v>
      </c>
      <c r="S27" t="s">
        <v>750</v>
      </c>
      <c r="V27" t="s">
        <v>905</v>
      </c>
      <c r="W27" t="s">
        <v>906</v>
      </c>
      <c r="X27" t="s">
        <v>460</v>
      </c>
      <c r="Y27" t="s">
        <v>67</v>
      </c>
      <c r="Z27" t="s">
        <v>68</v>
      </c>
      <c r="AA27" t="s">
        <v>504</v>
      </c>
      <c r="AB27" t="s">
        <v>52</v>
      </c>
      <c r="AC27" t="s">
        <v>1033</v>
      </c>
      <c r="AD27" t="s">
        <v>85</v>
      </c>
      <c r="AE27" t="s">
        <v>401</v>
      </c>
      <c r="AF27" t="s">
        <v>106</v>
      </c>
      <c r="AG27" t="s">
        <v>42</v>
      </c>
      <c r="AH27" t="s">
        <v>750</v>
      </c>
    </row>
    <row r="28" spans="1:34" x14ac:dyDescent="0.2">
      <c r="A28" s="3" t="s">
        <v>1241</v>
      </c>
      <c r="B28" s="3">
        <v>1</v>
      </c>
      <c r="C28" s="3">
        <v>0.3548</v>
      </c>
      <c r="D28" s="3">
        <v>1</v>
      </c>
      <c r="E28">
        <f t="shared" si="0"/>
        <v>0.30000000000000004</v>
      </c>
      <c r="F28" t="s">
        <v>1240</v>
      </c>
      <c r="G28" t="s">
        <v>72</v>
      </c>
      <c r="H28" t="s">
        <v>1034</v>
      </c>
      <c r="I28" t="s">
        <v>976</v>
      </c>
      <c r="J28" t="s">
        <v>67</v>
      </c>
      <c r="K28" t="s">
        <v>465</v>
      </c>
      <c r="L28" t="s">
        <v>949</v>
      </c>
      <c r="M28" t="s">
        <v>896</v>
      </c>
      <c r="N28" t="s">
        <v>48</v>
      </c>
      <c r="O28" t="s">
        <v>1035</v>
      </c>
      <c r="P28" t="s">
        <v>158</v>
      </c>
      <c r="Q28" t="s">
        <v>48</v>
      </c>
      <c r="R28" t="s">
        <v>518</v>
      </c>
      <c r="V28" t="s">
        <v>72</v>
      </c>
      <c r="W28" t="s">
        <v>1034</v>
      </c>
      <c r="X28" t="s">
        <v>976</v>
      </c>
      <c r="Y28" t="s">
        <v>67</v>
      </c>
      <c r="Z28" t="s">
        <v>465</v>
      </c>
      <c r="AA28" t="s">
        <v>949</v>
      </c>
      <c r="AB28" t="s">
        <v>896</v>
      </c>
      <c r="AC28" t="s">
        <v>48</v>
      </c>
      <c r="AD28" t="s">
        <v>1035</v>
      </c>
      <c r="AE28" t="s">
        <v>158</v>
      </c>
      <c r="AF28" t="s">
        <v>48</v>
      </c>
      <c r="AG28" t="s">
        <v>518</v>
      </c>
    </row>
    <row r="29" spans="1:34" x14ac:dyDescent="0.2">
      <c r="A29" s="3" t="s">
        <v>1241</v>
      </c>
      <c r="B29" s="3">
        <v>1</v>
      </c>
      <c r="C29" s="3">
        <v>0.3548</v>
      </c>
      <c r="D29" s="3">
        <v>0.9</v>
      </c>
      <c r="E29">
        <f t="shared" si="0"/>
        <v>0.20000000000000007</v>
      </c>
      <c r="F29" t="s">
        <v>1240</v>
      </c>
      <c r="G29" t="s">
        <v>943</v>
      </c>
      <c r="H29" t="s">
        <v>626</v>
      </c>
      <c r="I29" t="s">
        <v>474</v>
      </c>
      <c r="J29" t="s">
        <v>101</v>
      </c>
      <c r="K29" t="s">
        <v>193</v>
      </c>
      <c r="L29" t="s">
        <v>1037</v>
      </c>
      <c r="M29" t="s">
        <v>919</v>
      </c>
      <c r="N29" t="s">
        <v>52</v>
      </c>
      <c r="O29" t="s">
        <v>48</v>
      </c>
      <c r="P29" t="s">
        <v>524</v>
      </c>
      <c r="Q29" t="s">
        <v>892</v>
      </c>
      <c r="V29" t="s">
        <v>943</v>
      </c>
      <c r="W29" t="s">
        <v>626</v>
      </c>
      <c r="X29" t="s">
        <v>474</v>
      </c>
      <c r="Y29" t="s">
        <v>101</v>
      </c>
      <c r="Z29" t="s">
        <v>193</v>
      </c>
      <c r="AA29" t="s">
        <v>1037</v>
      </c>
      <c r="AB29" t="s">
        <v>919</v>
      </c>
      <c r="AC29" t="s">
        <v>52</v>
      </c>
      <c r="AD29" t="s">
        <v>48</v>
      </c>
      <c r="AE29" t="s">
        <v>524</v>
      </c>
      <c r="AF29" t="s">
        <v>892</v>
      </c>
    </row>
    <row r="30" spans="1:34" x14ac:dyDescent="0.2">
      <c r="A30" s="3" t="s">
        <v>1241</v>
      </c>
      <c r="B30" s="3">
        <v>1</v>
      </c>
      <c r="C30" s="3">
        <v>0.3548</v>
      </c>
      <c r="D30" s="3">
        <v>0.8</v>
      </c>
      <c r="E30">
        <f t="shared" si="0"/>
        <v>0.10000000000000009</v>
      </c>
      <c r="F30" t="s">
        <v>1240</v>
      </c>
      <c r="G30" t="s">
        <v>926</v>
      </c>
      <c r="H30" t="s">
        <v>1038</v>
      </c>
      <c r="I30" t="s">
        <v>387</v>
      </c>
      <c r="J30" t="s">
        <v>350</v>
      </c>
      <c r="K30" t="s">
        <v>121</v>
      </c>
      <c r="L30" t="s">
        <v>101</v>
      </c>
      <c r="M30" t="s">
        <v>52</v>
      </c>
      <c r="N30" t="s">
        <v>883</v>
      </c>
      <c r="O30" t="s">
        <v>128</v>
      </c>
      <c r="P30" t="s">
        <v>79</v>
      </c>
      <c r="Q30" t="s">
        <v>55</v>
      </c>
      <c r="R30" t="s">
        <v>1039</v>
      </c>
      <c r="V30" t="s">
        <v>926</v>
      </c>
      <c r="W30" t="s">
        <v>1038</v>
      </c>
      <c r="X30" t="s">
        <v>387</v>
      </c>
      <c r="Y30" t="s">
        <v>350</v>
      </c>
      <c r="Z30" t="s">
        <v>121</v>
      </c>
      <c r="AA30" t="s">
        <v>101</v>
      </c>
      <c r="AB30" t="s">
        <v>52</v>
      </c>
      <c r="AC30" t="s">
        <v>883</v>
      </c>
      <c r="AD30" t="s">
        <v>128</v>
      </c>
      <c r="AE30" t="s">
        <v>79</v>
      </c>
      <c r="AF30" t="s">
        <v>55</v>
      </c>
      <c r="AG30" t="s">
        <v>1039</v>
      </c>
    </row>
    <row r="31" spans="1:34" x14ac:dyDescent="0.2">
      <c r="A31" s="3" t="s">
        <v>1241</v>
      </c>
      <c r="B31" s="3">
        <v>1</v>
      </c>
      <c r="C31" s="3">
        <v>0.3548</v>
      </c>
      <c r="D31" s="3">
        <v>0.7</v>
      </c>
      <c r="E31">
        <f t="shared" si="0"/>
        <v>0</v>
      </c>
      <c r="F31" t="s">
        <v>1240</v>
      </c>
      <c r="G31" t="s">
        <v>210</v>
      </c>
      <c r="H31" t="s">
        <v>409</v>
      </c>
      <c r="I31" t="s">
        <v>744</v>
      </c>
      <c r="J31" t="s">
        <v>68</v>
      </c>
      <c r="K31" t="s">
        <v>144</v>
      </c>
      <c r="L31" t="s">
        <v>560</v>
      </c>
      <c r="M31" t="s">
        <v>52</v>
      </c>
      <c r="N31" t="s">
        <v>48</v>
      </c>
      <c r="O31" t="s">
        <v>1040</v>
      </c>
      <c r="P31" t="s">
        <v>306</v>
      </c>
      <c r="V31" t="s">
        <v>210</v>
      </c>
      <c r="W31" t="s">
        <v>409</v>
      </c>
      <c r="X31" t="s">
        <v>744</v>
      </c>
      <c r="Y31" t="s">
        <v>68</v>
      </c>
      <c r="Z31" t="s">
        <v>144</v>
      </c>
      <c r="AA31" t="s">
        <v>560</v>
      </c>
      <c r="AB31" t="s">
        <v>52</v>
      </c>
      <c r="AC31" t="s">
        <v>48</v>
      </c>
      <c r="AD31" t="s">
        <v>1040</v>
      </c>
      <c r="AE31" t="s">
        <v>306</v>
      </c>
    </row>
    <row r="32" spans="1:34" x14ac:dyDescent="0.2">
      <c r="A32" s="3" t="s">
        <v>1241</v>
      </c>
      <c r="B32" s="3">
        <v>1</v>
      </c>
      <c r="C32" s="3">
        <v>0.3548</v>
      </c>
      <c r="D32" s="3">
        <v>0.6</v>
      </c>
      <c r="E32">
        <f t="shared" si="0"/>
        <v>-9.9999999999999978E-2</v>
      </c>
      <c r="F32" t="s">
        <v>1240</v>
      </c>
      <c r="G32" t="s">
        <v>72</v>
      </c>
      <c r="H32" t="s">
        <v>984</v>
      </c>
      <c r="I32" t="s">
        <v>511</v>
      </c>
      <c r="J32" t="s">
        <v>1</v>
      </c>
      <c r="K32" t="s">
        <v>1041</v>
      </c>
      <c r="L32" t="s">
        <v>1042</v>
      </c>
      <c r="M32" t="s">
        <v>47</v>
      </c>
      <c r="N32" t="s">
        <v>1</v>
      </c>
      <c r="O32" t="s">
        <v>1043</v>
      </c>
      <c r="P32" t="s">
        <v>656</v>
      </c>
      <c r="Q32" t="s">
        <v>1044</v>
      </c>
      <c r="R32" t="s">
        <v>961</v>
      </c>
      <c r="S32" t="s">
        <v>658</v>
      </c>
      <c r="V32" t="s">
        <v>72</v>
      </c>
      <c r="W32" t="s">
        <v>984</v>
      </c>
      <c r="X32" t="s">
        <v>511</v>
      </c>
      <c r="Y32" t="s">
        <v>1</v>
      </c>
      <c r="Z32" t="s">
        <v>1041</v>
      </c>
      <c r="AA32" t="s">
        <v>1042</v>
      </c>
      <c r="AB32" t="s">
        <v>47</v>
      </c>
      <c r="AC32" t="s">
        <v>1</v>
      </c>
      <c r="AD32" t="s">
        <v>1043</v>
      </c>
      <c r="AE32" t="s">
        <v>656</v>
      </c>
      <c r="AF32" t="s">
        <v>1044</v>
      </c>
      <c r="AG32" t="s">
        <v>961</v>
      </c>
      <c r="AH32" t="s">
        <v>658</v>
      </c>
    </row>
    <row r="33" spans="1:34" x14ac:dyDescent="0.2">
      <c r="A33" s="3" t="s">
        <v>1241</v>
      </c>
      <c r="B33" s="3">
        <v>1</v>
      </c>
      <c r="C33" s="3">
        <v>0.3548</v>
      </c>
      <c r="D33" s="3">
        <v>0.5</v>
      </c>
      <c r="E33">
        <f t="shared" si="0"/>
        <v>-0.19999999999999996</v>
      </c>
      <c r="F33" t="s">
        <v>1240</v>
      </c>
      <c r="G33" t="s">
        <v>318</v>
      </c>
      <c r="H33" t="s">
        <v>1045</v>
      </c>
      <c r="I33" t="s">
        <v>460</v>
      </c>
      <c r="J33" t="s">
        <v>48</v>
      </c>
      <c r="K33" t="s">
        <v>459</v>
      </c>
      <c r="L33" t="s">
        <v>298</v>
      </c>
      <c r="M33" t="s">
        <v>48</v>
      </c>
      <c r="N33" t="s">
        <v>1046</v>
      </c>
      <c r="O33" t="s">
        <v>106</v>
      </c>
      <c r="P33" t="s">
        <v>48</v>
      </c>
      <c r="Q33" t="s">
        <v>925</v>
      </c>
      <c r="V33" t="s">
        <v>318</v>
      </c>
      <c r="W33" t="s">
        <v>1045</v>
      </c>
      <c r="X33" t="s">
        <v>460</v>
      </c>
      <c r="Y33" t="s">
        <v>48</v>
      </c>
      <c r="Z33" t="s">
        <v>459</v>
      </c>
      <c r="AA33" t="s">
        <v>298</v>
      </c>
      <c r="AB33" t="s">
        <v>48</v>
      </c>
      <c r="AC33" t="s">
        <v>1046</v>
      </c>
      <c r="AD33" t="s">
        <v>106</v>
      </c>
      <c r="AE33" t="s">
        <v>48</v>
      </c>
      <c r="AF33" t="s">
        <v>925</v>
      </c>
    </row>
    <row r="34" spans="1:34" x14ac:dyDescent="0.2">
      <c r="A34" s="3" t="s">
        <v>1241</v>
      </c>
      <c r="B34" s="3">
        <v>1</v>
      </c>
      <c r="C34" s="3">
        <v>0.3548</v>
      </c>
      <c r="D34" s="3">
        <v>0.4</v>
      </c>
      <c r="E34">
        <f t="shared" si="0"/>
        <v>-0.29999999999999993</v>
      </c>
      <c r="F34" t="s">
        <v>1240</v>
      </c>
      <c r="G34" t="s">
        <v>263</v>
      </c>
      <c r="H34" t="s">
        <v>1047</v>
      </c>
      <c r="I34" t="s">
        <v>211</v>
      </c>
      <c r="J34" t="s">
        <v>153</v>
      </c>
      <c r="K34" t="s">
        <v>48</v>
      </c>
      <c r="L34" t="s">
        <v>986</v>
      </c>
      <c r="M34" t="s">
        <v>489</v>
      </c>
      <c r="N34" t="s">
        <v>63</v>
      </c>
      <c r="O34" t="s">
        <v>75</v>
      </c>
      <c r="P34" t="s">
        <v>769</v>
      </c>
      <c r="V34" t="s">
        <v>263</v>
      </c>
      <c r="W34" t="s">
        <v>1047</v>
      </c>
      <c r="X34" t="s">
        <v>211</v>
      </c>
      <c r="Y34" t="s">
        <v>153</v>
      </c>
      <c r="Z34" t="s">
        <v>48</v>
      </c>
      <c r="AA34" t="s">
        <v>986</v>
      </c>
      <c r="AB34" t="s">
        <v>489</v>
      </c>
      <c r="AC34" t="s">
        <v>63</v>
      </c>
      <c r="AD34" t="s">
        <v>75</v>
      </c>
      <c r="AE34" t="s">
        <v>769</v>
      </c>
    </row>
    <row r="35" spans="1:34" x14ac:dyDescent="0.2">
      <c r="A35" s="3" t="s">
        <v>1241</v>
      </c>
      <c r="B35" s="3">
        <v>1</v>
      </c>
      <c r="C35" s="3">
        <v>0.3548</v>
      </c>
      <c r="D35" s="3">
        <v>0.3</v>
      </c>
      <c r="E35">
        <f t="shared" si="0"/>
        <v>-0.39999999999999997</v>
      </c>
      <c r="F35" t="s">
        <v>1240</v>
      </c>
      <c r="G35" t="s">
        <v>926</v>
      </c>
      <c r="H35" t="s">
        <v>339</v>
      </c>
      <c r="I35" t="s">
        <v>387</v>
      </c>
      <c r="J35" t="s">
        <v>224</v>
      </c>
      <c r="K35" t="s">
        <v>609</v>
      </c>
      <c r="L35" t="s">
        <v>48</v>
      </c>
      <c r="M35" t="s">
        <v>1048</v>
      </c>
      <c r="N35" t="s">
        <v>58</v>
      </c>
      <c r="O35" t="s">
        <v>48</v>
      </c>
      <c r="P35" t="s">
        <v>1049</v>
      </c>
      <c r="Q35" t="s">
        <v>97</v>
      </c>
      <c r="V35" t="s">
        <v>926</v>
      </c>
      <c r="W35" t="s">
        <v>339</v>
      </c>
      <c r="X35" t="s">
        <v>387</v>
      </c>
      <c r="Y35" t="s">
        <v>224</v>
      </c>
      <c r="Z35" t="s">
        <v>609</v>
      </c>
      <c r="AA35" t="s">
        <v>48</v>
      </c>
      <c r="AB35" t="s">
        <v>1048</v>
      </c>
      <c r="AC35" t="s">
        <v>58</v>
      </c>
      <c r="AD35" t="s">
        <v>48</v>
      </c>
      <c r="AE35" t="s">
        <v>1049</v>
      </c>
      <c r="AF35" t="s">
        <v>97</v>
      </c>
    </row>
    <row r="36" spans="1:34" x14ac:dyDescent="0.2">
      <c r="A36" s="3" t="s">
        <v>1241</v>
      </c>
      <c r="B36" s="3">
        <v>1</v>
      </c>
      <c r="C36" s="3">
        <v>0.3548</v>
      </c>
      <c r="D36" s="3">
        <v>0.2</v>
      </c>
      <c r="E36">
        <f t="shared" si="0"/>
        <v>-0.49999999999999994</v>
      </c>
      <c r="F36" t="s">
        <v>1240</v>
      </c>
      <c r="G36" t="s">
        <v>72</v>
      </c>
      <c r="H36" t="s">
        <v>882</v>
      </c>
      <c r="I36" t="s">
        <v>460</v>
      </c>
      <c r="J36" t="s">
        <v>67</v>
      </c>
      <c r="K36" t="s">
        <v>101</v>
      </c>
      <c r="L36" t="s">
        <v>315</v>
      </c>
      <c r="M36" t="s">
        <v>508</v>
      </c>
      <c r="N36" t="s">
        <v>533</v>
      </c>
      <c r="O36" t="s">
        <v>884</v>
      </c>
      <c r="P36" t="s">
        <v>177</v>
      </c>
      <c r="Q36" t="s">
        <v>1025</v>
      </c>
      <c r="V36" t="s">
        <v>72</v>
      </c>
      <c r="W36" t="s">
        <v>882</v>
      </c>
      <c r="X36" t="s">
        <v>460</v>
      </c>
      <c r="Y36" t="s">
        <v>67</v>
      </c>
      <c r="Z36" t="s">
        <v>101</v>
      </c>
      <c r="AA36" t="s">
        <v>315</v>
      </c>
      <c r="AB36" t="s">
        <v>508</v>
      </c>
      <c r="AC36" t="s">
        <v>533</v>
      </c>
      <c r="AD36" t="s">
        <v>884</v>
      </c>
      <c r="AE36" t="s">
        <v>177</v>
      </c>
      <c r="AF36" t="s">
        <v>1025</v>
      </c>
    </row>
    <row r="37" spans="1:34" x14ac:dyDescent="0.2">
      <c r="A37" s="3" t="s">
        <v>1241</v>
      </c>
      <c r="B37" s="3">
        <v>1</v>
      </c>
      <c r="C37" s="3">
        <v>0.3548</v>
      </c>
      <c r="D37" s="3">
        <v>0.1</v>
      </c>
      <c r="E37">
        <f t="shared" si="0"/>
        <v>-0.6</v>
      </c>
      <c r="F37" t="s">
        <v>1240</v>
      </c>
      <c r="G37" t="s">
        <v>182</v>
      </c>
      <c r="H37" t="s">
        <v>1005</v>
      </c>
      <c r="I37" t="s">
        <v>340</v>
      </c>
      <c r="J37" t="s">
        <v>1</v>
      </c>
      <c r="K37" t="s">
        <v>911</v>
      </c>
      <c r="L37" t="s">
        <v>121</v>
      </c>
      <c r="M37" t="s">
        <v>424</v>
      </c>
      <c r="N37" t="s">
        <v>191</v>
      </c>
      <c r="O37" t="s">
        <v>91</v>
      </c>
      <c r="P37" t="s">
        <v>57</v>
      </c>
      <c r="Q37" t="s">
        <v>424</v>
      </c>
      <c r="R37" t="s">
        <v>125</v>
      </c>
      <c r="V37" t="s">
        <v>182</v>
      </c>
      <c r="W37" t="s">
        <v>1005</v>
      </c>
      <c r="X37" t="s">
        <v>340</v>
      </c>
      <c r="Y37" t="s">
        <v>1</v>
      </c>
      <c r="Z37" t="s">
        <v>911</v>
      </c>
      <c r="AA37" t="s">
        <v>121</v>
      </c>
      <c r="AB37" t="s">
        <v>424</v>
      </c>
      <c r="AC37" t="s">
        <v>191</v>
      </c>
      <c r="AD37" t="s">
        <v>91</v>
      </c>
      <c r="AE37" t="s">
        <v>57</v>
      </c>
      <c r="AF37" t="s">
        <v>424</v>
      </c>
      <c r="AG37" t="s">
        <v>125</v>
      </c>
    </row>
    <row r="38" spans="1:34" x14ac:dyDescent="0.2">
      <c r="A38" s="3" t="s">
        <v>1241</v>
      </c>
      <c r="B38" s="3">
        <v>1</v>
      </c>
      <c r="C38" s="3">
        <v>0.3548</v>
      </c>
      <c r="D38" s="3">
        <v>0</v>
      </c>
      <c r="E38">
        <f t="shared" si="0"/>
        <v>-0.7</v>
      </c>
      <c r="F38" t="s">
        <v>1240</v>
      </c>
      <c r="G38" t="s">
        <v>72</v>
      </c>
      <c r="H38" t="s">
        <v>899</v>
      </c>
      <c r="I38" t="s">
        <v>387</v>
      </c>
      <c r="J38" t="s">
        <v>250</v>
      </c>
      <c r="K38" t="s">
        <v>465</v>
      </c>
      <c r="L38" t="s">
        <v>477</v>
      </c>
      <c r="M38" t="s">
        <v>58</v>
      </c>
      <c r="N38" t="s">
        <v>48</v>
      </c>
      <c r="O38" t="s">
        <v>1050</v>
      </c>
      <c r="P38" t="s">
        <v>536</v>
      </c>
      <c r="Q38" t="s">
        <v>48</v>
      </c>
      <c r="R38" t="s">
        <v>974</v>
      </c>
      <c r="V38" t="s">
        <v>72</v>
      </c>
      <c r="W38" t="s">
        <v>899</v>
      </c>
      <c r="X38" t="s">
        <v>387</v>
      </c>
      <c r="Y38" t="s">
        <v>250</v>
      </c>
      <c r="Z38" t="s">
        <v>465</v>
      </c>
      <c r="AA38" t="s">
        <v>477</v>
      </c>
      <c r="AB38" t="s">
        <v>58</v>
      </c>
      <c r="AC38" t="s">
        <v>48</v>
      </c>
      <c r="AD38" t="s">
        <v>1050</v>
      </c>
      <c r="AE38" t="s">
        <v>536</v>
      </c>
      <c r="AF38" t="s">
        <v>48</v>
      </c>
      <c r="AG38" t="s">
        <v>974</v>
      </c>
    </row>
    <row r="39" spans="1:34" x14ac:dyDescent="0.2">
      <c r="A39" s="3" t="s">
        <v>1241</v>
      </c>
      <c r="B39" s="3">
        <v>1</v>
      </c>
      <c r="C39" s="3">
        <v>0.3548</v>
      </c>
      <c r="D39" s="3">
        <v>-0.1</v>
      </c>
      <c r="E39">
        <f t="shared" si="0"/>
        <v>-0.79999999999999993</v>
      </c>
      <c r="F39" t="s">
        <v>1240</v>
      </c>
      <c r="G39" t="s">
        <v>263</v>
      </c>
      <c r="H39" t="s">
        <v>779</v>
      </c>
      <c r="I39" t="s">
        <v>958</v>
      </c>
      <c r="J39" t="s">
        <v>1</v>
      </c>
      <c r="K39" t="s">
        <v>588</v>
      </c>
      <c r="L39" t="s">
        <v>47</v>
      </c>
      <c r="M39" t="s">
        <v>1</v>
      </c>
      <c r="N39" t="s">
        <v>285</v>
      </c>
      <c r="O39" t="s">
        <v>959</v>
      </c>
      <c r="P39" t="s">
        <v>960</v>
      </c>
      <c r="Q39" t="s">
        <v>282</v>
      </c>
      <c r="R39" t="s">
        <v>961</v>
      </c>
      <c r="S39" t="s">
        <v>1051</v>
      </c>
      <c r="V39" t="s">
        <v>263</v>
      </c>
      <c r="W39" t="s">
        <v>779</v>
      </c>
      <c r="X39" t="s">
        <v>958</v>
      </c>
      <c r="Y39" t="s">
        <v>1</v>
      </c>
      <c r="Z39" t="s">
        <v>588</v>
      </c>
      <c r="AA39" t="s">
        <v>47</v>
      </c>
      <c r="AB39" t="s">
        <v>1</v>
      </c>
      <c r="AC39" t="s">
        <v>285</v>
      </c>
      <c r="AD39" t="s">
        <v>959</v>
      </c>
      <c r="AE39" t="s">
        <v>960</v>
      </c>
      <c r="AF39" t="s">
        <v>282</v>
      </c>
      <c r="AG39" t="s">
        <v>961</v>
      </c>
      <c r="AH39" t="s">
        <v>1051</v>
      </c>
    </row>
    <row r="40" spans="1:34" x14ac:dyDescent="0.2">
      <c r="A40" s="3" t="s">
        <v>1241</v>
      </c>
      <c r="B40" s="3">
        <v>1</v>
      </c>
      <c r="C40" s="3">
        <v>0.3548</v>
      </c>
      <c r="D40" s="3">
        <v>-0.2</v>
      </c>
      <c r="E40">
        <f t="shared" si="0"/>
        <v>-0.89999999999999991</v>
      </c>
      <c r="F40" t="s">
        <v>1240</v>
      </c>
      <c r="G40" t="s">
        <v>1052</v>
      </c>
      <c r="H40" t="s">
        <v>585</v>
      </c>
      <c r="I40" t="s">
        <v>94</v>
      </c>
      <c r="J40" t="s">
        <v>1053</v>
      </c>
      <c r="K40" t="s">
        <v>416</v>
      </c>
      <c r="L40" t="s">
        <v>137</v>
      </c>
      <c r="M40" t="s">
        <v>1054</v>
      </c>
      <c r="N40" t="s">
        <v>52</v>
      </c>
      <c r="O40" t="s">
        <v>48</v>
      </c>
      <c r="P40" t="s">
        <v>1055</v>
      </c>
      <c r="Q40" t="s">
        <v>175</v>
      </c>
      <c r="V40" t="s">
        <v>1052</v>
      </c>
      <c r="W40" t="s">
        <v>585</v>
      </c>
      <c r="X40" t="s">
        <v>94</v>
      </c>
      <c r="Y40" t="s">
        <v>1053</v>
      </c>
      <c r="Z40" t="s">
        <v>416</v>
      </c>
      <c r="AA40" t="s">
        <v>137</v>
      </c>
      <c r="AB40" t="s">
        <v>1054</v>
      </c>
      <c r="AC40" t="s">
        <v>52</v>
      </c>
      <c r="AD40" t="s">
        <v>48</v>
      </c>
      <c r="AE40" t="s">
        <v>1055</v>
      </c>
      <c r="AF40" t="s">
        <v>175</v>
      </c>
    </row>
    <row r="41" spans="1:34" x14ac:dyDescent="0.2">
      <c r="A41" s="3" t="s">
        <v>1241</v>
      </c>
      <c r="B41" s="3">
        <v>1</v>
      </c>
      <c r="C41" s="3">
        <v>0.3548</v>
      </c>
      <c r="D41" s="3">
        <v>-0.3</v>
      </c>
      <c r="E41">
        <f t="shared" si="0"/>
        <v>-1</v>
      </c>
      <c r="F41" t="s">
        <v>1240</v>
      </c>
      <c r="G41" t="s">
        <v>182</v>
      </c>
      <c r="H41" t="s">
        <v>979</v>
      </c>
      <c r="I41" t="s">
        <v>662</v>
      </c>
      <c r="J41" t="s">
        <v>109</v>
      </c>
      <c r="K41" t="s">
        <v>1</v>
      </c>
      <c r="L41" t="s">
        <v>711</v>
      </c>
      <c r="M41" t="s">
        <v>177</v>
      </c>
      <c r="N41" t="s">
        <v>574</v>
      </c>
      <c r="O41" t="s">
        <v>140</v>
      </c>
      <c r="P41" t="s">
        <v>309</v>
      </c>
      <c r="Q41" t="s">
        <v>121</v>
      </c>
      <c r="R41" t="s">
        <v>48</v>
      </c>
      <c r="S41" t="s">
        <v>276</v>
      </c>
      <c r="V41" t="s">
        <v>182</v>
      </c>
      <c r="W41" t="s">
        <v>979</v>
      </c>
      <c r="X41" t="s">
        <v>662</v>
      </c>
      <c r="Y41" t="s">
        <v>109</v>
      </c>
      <c r="Z41" t="s">
        <v>1</v>
      </c>
      <c r="AA41" t="s">
        <v>711</v>
      </c>
      <c r="AB41" t="s">
        <v>177</v>
      </c>
      <c r="AC41" t="s">
        <v>574</v>
      </c>
      <c r="AD41" t="s">
        <v>140</v>
      </c>
      <c r="AE41" t="s">
        <v>309</v>
      </c>
      <c r="AF41" t="s">
        <v>121</v>
      </c>
      <c r="AG41" t="s">
        <v>48</v>
      </c>
      <c r="AH41" t="s">
        <v>276</v>
      </c>
    </row>
    <row r="42" spans="1:34" x14ac:dyDescent="0.2">
      <c r="A42" t="s">
        <v>1242</v>
      </c>
      <c r="B42">
        <v>0.25</v>
      </c>
      <c r="C42">
        <v>1</v>
      </c>
      <c r="D42">
        <v>1.6</v>
      </c>
      <c r="E42">
        <f t="shared" si="0"/>
        <v>0.90000000000000013</v>
      </c>
      <c r="F42" t="s">
        <v>1240</v>
      </c>
      <c r="G42" t="s">
        <v>943</v>
      </c>
      <c r="H42" t="s">
        <v>626</v>
      </c>
      <c r="I42" t="s">
        <v>1056</v>
      </c>
      <c r="J42" t="s">
        <v>101</v>
      </c>
      <c r="K42" t="s">
        <v>193</v>
      </c>
      <c r="L42" t="s">
        <v>315</v>
      </c>
      <c r="M42" t="s">
        <v>566</v>
      </c>
      <c r="N42" t="s">
        <v>41</v>
      </c>
      <c r="O42" t="s">
        <v>48</v>
      </c>
      <c r="P42" t="s">
        <v>358</v>
      </c>
      <c r="Q42" t="s">
        <v>171</v>
      </c>
      <c r="R42" t="s">
        <v>306</v>
      </c>
      <c r="V42" t="s">
        <v>943</v>
      </c>
      <c r="W42" t="s">
        <v>626</v>
      </c>
      <c r="X42" t="s">
        <v>1056</v>
      </c>
      <c r="Y42" t="s">
        <v>101</v>
      </c>
      <c r="Z42" t="s">
        <v>193</v>
      </c>
      <c r="AA42" t="s">
        <v>315</v>
      </c>
      <c r="AB42" t="s">
        <v>566</v>
      </c>
      <c r="AC42" t="s">
        <v>41</v>
      </c>
      <c r="AD42" t="s">
        <v>48</v>
      </c>
      <c r="AE42" t="s">
        <v>358</v>
      </c>
      <c r="AF42" t="s">
        <v>171</v>
      </c>
      <c r="AG42" t="s">
        <v>306</v>
      </c>
    </row>
    <row r="43" spans="1:34" x14ac:dyDescent="0.2">
      <c r="A43" t="s">
        <v>1242</v>
      </c>
      <c r="B43">
        <v>0.25</v>
      </c>
      <c r="C43">
        <v>1</v>
      </c>
      <c r="D43">
        <v>1.5</v>
      </c>
      <c r="E43">
        <f t="shared" si="0"/>
        <v>0.8</v>
      </c>
      <c r="F43" t="s">
        <v>1240</v>
      </c>
      <c r="G43" t="s">
        <v>72</v>
      </c>
      <c r="H43" t="s">
        <v>40</v>
      </c>
      <c r="I43" t="s">
        <v>387</v>
      </c>
      <c r="J43" t="s">
        <v>250</v>
      </c>
      <c r="K43" t="s">
        <v>465</v>
      </c>
      <c r="L43" t="s">
        <v>319</v>
      </c>
      <c r="M43" t="s">
        <v>76</v>
      </c>
      <c r="N43" t="s">
        <v>48</v>
      </c>
      <c r="O43" t="s">
        <v>1057</v>
      </c>
      <c r="P43" t="s">
        <v>672</v>
      </c>
      <c r="Q43" t="s">
        <v>48</v>
      </c>
      <c r="R43" t="s">
        <v>1058</v>
      </c>
      <c r="V43" t="s">
        <v>72</v>
      </c>
      <c r="W43" t="s">
        <v>40</v>
      </c>
      <c r="X43" t="s">
        <v>387</v>
      </c>
      <c r="Y43" t="s">
        <v>250</v>
      </c>
      <c r="Z43" t="s">
        <v>465</v>
      </c>
      <c r="AA43" t="s">
        <v>319</v>
      </c>
      <c r="AB43" t="s">
        <v>76</v>
      </c>
      <c r="AC43" t="s">
        <v>48</v>
      </c>
      <c r="AD43" t="s">
        <v>1057</v>
      </c>
      <c r="AE43" t="s">
        <v>672</v>
      </c>
      <c r="AF43" t="s">
        <v>48</v>
      </c>
      <c r="AG43" t="s">
        <v>1058</v>
      </c>
    </row>
    <row r="44" spans="1:34" x14ac:dyDescent="0.2">
      <c r="A44" t="s">
        <v>1242</v>
      </c>
      <c r="B44">
        <v>0.25</v>
      </c>
      <c r="C44">
        <v>1</v>
      </c>
      <c r="D44">
        <v>1.4</v>
      </c>
      <c r="E44">
        <f t="shared" si="0"/>
        <v>0.7</v>
      </c>
      <c r="F44" t="s">
        <v>1240</v>
      </c>
      <c r="G44" t="s">
        <v>1052</v>
      </c>
      <c r="H44" t="s">
        <v>585</v>
      </c>
      <c r="I44" t="s">
        <v>94</v>
      </c>
      <c r="J44" t="s">
        <v>1059</v>
      </c>
      <c r="K44" t="s">
        <v>143</v>
      </c>
      <c r="L44" t="s">
        <v>144</v>
      </c>
      <c r="M44" t="s">
        <v>1060</v>
      </c>
      <c r="N44" t="s">
        <v>52</v>
      </c>
      <c r="O44" t="s">
        <v>48</v>
      </c>
      <c r="P44" t="s">
        <v>671</v>
      </c>
      <c r="Q44" t="s">
        <v>175</v>
      </c>
      <c r="V44" t="s">
        <v>1052</v>
      </c>
      <c r="W44" t="s">
        <v>585</v>
      </c>
      <c r="X44" t="s">
        <v>94</v>
      </c>
      <c r="Y44" t="s">
        <v>1059</v>
      </c>
      <c r="Z44" t="s">
        <v>143</v>
      </c>
      <c r="AA44" t="s">
        <v>144</v>
      </c>
      <c r="AB44" t="s">
        <v>1060</v>
      </c>
      <c r="AC44" t="s">
        <v>52</v>
      </c>
      <c r="AD44" t="s">
        <v>48</v>
      </c>
      <c r="AE44" t="s">
        <v>671</v>
      </c>
      <c r="AF44" t="s">
        <v>175</v>
      </c>
    </row>
    <row r="45" spans="1:34" x14ac:dyDescent="0.2">
      <c r="A45" t="s">
        <v>1242</v>
      </c>
      <c r="B45">
        <v>0.25</v>
      </c>
      <c r="C45">
        <v>1</v>
      </c>
      <c r="D45">
        <v>1.3</v>
      </c>
      <c r="E45">
        <f t="shared" si="0"/>
        <v>0.60000000000000009</v>
      </c>
      <c r="F45" t="s">
        <v>1240</v>
      </c>
      <c r="G45" t="s">
        <v>72</v>
      </c>
      <c r="H45" t="s">
        <v>1048</v>
      </c>
      <c r="I45" t="s">
        <v>935</v>
      </c>
      <c r="J45" t="s">
        <v>67</v>
      </c>
      <c r="K45" t="s">
        <v>465</v>
      </c>
      <c r="L45" t="s">
        <v>666</v>
      </c>
      <c r="M45" t="s">
        <v>58</v>
      </c>
      <c r="N45" t="s">
        <v>48</v>
      </c>
      <c r="O45" t="s">
        <v>1061</v>
      </c>
      <c r="P45" t="s">
        <v>158</v>
      </c>
      <c r="Q45" t="s">
        <v>48</v>
      </c>
      <c r="R45" t="s">
        <v>1062</v>
      </c>
      <c r="V45" t="s">
        <v>72</v>
      </c>
      <c r="W45" t="s">
        <v>1048</v>
      </c>
      <c r="X45" t="s">
        <v>935</v>
      </c>
      <c r="Y45" t="s">
        <v>67</v>
      </c>
      <c r="Z45" t="s">
        <v>465</v>
      </c>
      <c r="AA45" t="s">
        <v>666</v>
      </c>
      <c r="AB45" t="s">
        <v>58</v>
      </c>
      <c r="AC45" t="s">
        <v>48</v>
      </c>
      <c r="AD45" t="s">
        <v>1061</v>
      </c>
      <c r="AE45" t="s">
        <v>158</v>
      </c>
      <c r="AF45" t="s">
        <v>48</v>
      </c>
      <c r="AG45" t="s">
        <v>1062</v>
      </c>
    </row>
    <row r="46" spans="1:34" x14ac:dyDescent="0.2">
      <c r="A46" t="s">
        <v>1242</v>
      </c>
      <c r="B46">
        <v>0.25</v>
      </c>
      <c r="C46">
        <v>1</v>
      </c>
      <c r="D46">
        <v>1.2</v>
      </c>
      <c r="E46">
        <f t="shared" si="0"/>
        <v>0.5</v>
      </c>
      <c r="F46" t="s">
        <v>1240</v>
      </c>
      <c r="G46" t="s">
        <v>926</v>
      </c>
      <c r="H46" t="s">
        <v>1017</v>
      </c>
      <c r="I46" t="s">
        <v>387</v>
      </c>
      <c r="J46" t="s">
        <v>250</v>
      </c>
      <c r="K46" t="s">
        <v>193</v>
      </c>
      <c r="L46" t="s">
        <v>48</v>
      </c>
      <c r="M46" t="s">
        <v>1029</v>
      </c>
      <c r="N46" t="s">
        <v>58</v>
      </c>
      <c r="O46" t="s">
        <v>48</v>
      </c>
      <c r="P46" t="s">
        <v>1063</v>
      </c>
      <c r="Q46" t="s">
        <v>41</v>
      </c>
      <c r="R46" t="s">
        <v>48</v>
      </c>
      <c r="S46" t="s">
        <v>1064</v>
      </c>
      <c r="V46" t="s">
        <v>926</v>
      </c>
      <c r="W46" t="s">
        <v>1017</v>
      </c>
      <c r="X46" t="s">
        <v>387</v>
      </c>
      <c r="Y46" t="s">
        <v>250</v>
      </c>
      <c r="Z46" t="s">
        <v>193</v>
      </c>
      <c r="AA46" t="s">
        <v>48</v>
      </c>
      <c r="AB46" t="s">
        <v>1029</v>
      </c>
      <c r="AC46" t="s">
        <v>58</v>
      </c>
      <c r="AD46" t="s">
        <v>48</v>
      </c>
      <c r="AE46" t="s">
        <v>1063</v>
      </c>
      <c r="AF46" t="s">
        <v>41</v>
      </c>
      <c r="AG46" t="s">
        <v>48</v>
      </c>
      <c r="AH46" t="s">
        <v>1064</v>
      </c>
    </row>
    <row r="47" spans="1:34" x14ac:dyDescent="0.2">
      <c r="A47" t="s">
        <v>1242</v>
      </c>
      <c r="B47">
        <v>0.25</v>
      </c>
      <c r="C47">
        <v>1</v>
      </c>
      <c r="D47">
        <v>1.1000000000000001</v>
      </c>
      <c r="E47">
        <f t="shared" si="0"/>
        <v>0.40000000000000013</v>
      </c>
      <c r="F47" t="s">
        <v>1240</v>
      </c>
      <c r="G47" t="s">
        <v>926</v>
      </c>
      <c r="H47" t="s">
        <v>1065</v>
      </c>
      <c r="I47" t="s">
        <v>662</v>
      </c>
      <c r="J47" t="s">
        <v>224</v>
      </c>
      <c r="K47" t="s">
        <v>52</v>
      </c>
      <c r="L47" t="s">
        <v>883</v>
      </c>
      <c r="M47" t="s">
        <v>128</v>
      </c>
      <c r="N47" t="s">
        <v>1</v>
      </c>
      <c r="O47" t="s">
        <v>39</v>
      </c>
      <c r="P47" t="s">
        <v>884</v>
      </c>
      <c r="Q47" t="s">
        <v>177</v>
      </c>
      <c r="R47" t="s">
        <v>288</v>
      </c>
      <c r="V47" t="s">
        <v>926</v>
      </c>
      <c r="W47" t="s">
        <v>1065</v>
      </c>
      <c r="X47" t="s">
        <v>662</v>
      </c>
      <c r="Y47" t="s">
        <v>224</v>
      </c>
      <c r="Z47" t="s">
        <v>52</v>
      </c>
      <c r="AA47" t="s">
        <v>883</v>
      </c>
      <c r="AB47" t="s">
        <v>128</v>
      </c>
      <c r="AC47" t="s">
        <v>1</v>
      </c>
      <c r="AD47" t="s">
        <v>39</v>
      </c>
      <c r="AE47" t="s">
        <v>884</v>
      </c>
      <c r="AF47" t="s">
        <v>177</v>
      </c>
      <c r="AG47" t="s">
        <v>288</v>
      </c>
    </row>
    <row r="48" spans="1:34" x14ac:dyDescent="0.2">
      <c r="A48" t="s">
        <v>1242</v>
      </c>
      <c r="B48">
        <v>0.25</v>
      </c>
      <c r="C48">
        <v>1</v>
      </c>
      <c r="D48">
        <v>0.999999999999999</v>
      </c>
      <c r="E48">
        <f t="shared" si="0"/>
        <v>0.29999999999999905</v>
      </c>
      <c r="F48" t="s">
        <v>1240</v>
      </c>
      <c r="G48" t="s">
        <v>61</v>
      </c>
      <c r="H48" t="s">
        <v>114</v>
      </c>
      <c r="I48" t="s">
        <v>121</v>
      </c>
      <c r="J48" t="s">
        <v>893</v>
      </c>
      <c r="K48" t="s">
        <v>733</v>
      </c>
      <c r="L48" t="s">
        <v>416</v>
      </c>
      <c r="M48" t="s">
        <v>1037</v>
      </c>
      <c r="N48" t="s">
        <v>422</v>
      </c>
      <c r="O48" t="s">
        <v>52</v>
      </c>
      <c r="P48" t="s">
        <v>48</v>
      </c>
      <c r="Q48" t="s">
        <v>909</v>
      </c>
      <c r="V48" t="s">
        <v>61</v>
      </c>
      <c r="W48" t="s">
        <v>114</v>
      </c>
      <c r="X48" t="s">
        <v>121</v>
      </c>
      <c r="Y48" t="s">
        <v>893</v>
      </c>
      <c r="Z48" t="s">
        <v>733</v>
      </c>
      <c r="AA48" t="s">
        <v>416</v>
      </c>
      <c r="AB48" t="s">
        <v>1037</v>
      </c>
      <c r="AC48" t="s">
        <v>422</v>
      </c>
      <c r="AD48" t="s">
        <v>52</v>
      </c>
      <c r="AE48" t="s">
        <v>48</v>
      </c>
      <c r="AF48" t="s">
        <v>909</v>
      </c>
    </row>
    <row r="49" spans="1:34" x14ac:dyDescent="0.2">
      <c r="A49" t="s">
        <v>1242</v>
      </c>
      <c r="B49">
        <v>0.25</v>
      </c>
      <c r="C49">
        <v>1</v>
      </c>
      <c r="D49">
        <v>0.89999999999999902</v>
      </c>
      <c r="E49">
        <f t="shared" si="0"/>
        <v>0.19999999999999907</v>
      </c>
      <c r="F49" t="s">
        <v>1240</v>
      </c>
      <c r="G49" t="s">
        <v>72</v>
      </c>
      <c r="H49" t="s">
        <v>977</v>
      </c>
      <c r="I49" t="s">
        <v>662</v>
      </c>
      <c r="J49" t="s">
        <v>350</v>
      </c>
      <c r="K49" t="s">
        <v>121</v>
      </c>
      <c r="L49" t="s">
        <v>101</v>
      </c>
      <c r="M49" t="s">
        <v>52</v>
      </c>
      <c r="N49" t="s">
        <v>113</v>
      </c>
      <c r="O49" t="s">
        <v>85</v>
      </c>
      <c r="P49" t="s">
        <v>774</v>
      </c>
      <c r="Q49" t="s">
        <v>106</v>
      </c>
      <c r="R49" t="s">
        <v>42</v>
      </c>
      <c r="S49" t="s">
        <v>750</v>
      </c>
      <c r="V49" t="s">
        <v>72</v>
      </c>
      <c r="W49" t="s">
        <v>977</v>
      </c>
      <c r="X49" t="s">
        <v>662</v>
      </c>
      <c r="Y49" t="s">
        <v>350</v>
      </c>
      <c r="Z49" t="s">
        <v>121</v>
      </c>
      <c r="AA49" t="s">
        <v>101</v>
      </c>
      <c r="AB49" t="s">
        <v>52</v>
      </c>
      <c r="AC49" t="s">
        <v>113</v>
      </c>
      <c r="AD49" t="s">
        <v>85</v>
      </c>
      <c r="AE49" t="s">
        <v>774</v>
      </c>
      <c r="AF49" t="s">
        <v>106</v>
      </c>
      <c r="AG49" t="s">
        <v>42</v>
      </c>
      <c r="AH49" t="s">
        <v>750</v>
      </c>
    </row>
    <row r="50" spans="1:34" x14ac:dyDescent="0.2">
      <c r="A50" t="s">
        <v>1242</v>
      </c>
      <c r="B50">
        <v>0.25</v>
      </c>
      <c r="C50">
        <v>1</v>
      </c>
      <c r="D50">
        <v>0.79999999999999905</v>
      </c>
      <c r="E50">
        <f t="shared" si="0"/>
        <v>9.999999999999909E-2</v>
      </c>
      <c r="F50" t="s">
        <v>1240</v>
      </c>
      <c r="G50" t="s">
        <v>242</v>
      </c>
      <c r="H50" t="s">
        <v>888</v>
      </c>
      <c r="I50" t="s">
        <v>460</v>
      </c>
      <c r="J50" t="s">
        <v>67</v>
      </c>
      <c r="K50" t="s">
        <v>68</v>
      </c>
      <c r="L50" t="s">
        <v>137</v>
      </c>
      <c r="M50" t="s">
        <v>883</v>
      </c>
      <c r="N50" t="s">
        <v>128</v>
      </c>
      <c r="O50" t="s">
        <v>533</v>
      </c>
      <c r="P50" t="s">
        <v>1024</v>
      </c>
      <c r="Q50" t="s">
        <v>1039</v>
      </c>
      <c r="V50" t="s">
        <v>242</v>
      </c>
      <c r="W50" t="s">
        <v>888</v>
      </c>
      <c r="X50" t="s">
        <v>460</v>
      </c>
      <c r="Y50" t="s">
        <v>67</v>
      </c>
      <c r="Z50" t="s">
        <v>68</v>
      </c>
      <c r="AA50" t="s">
        <v>137</v>
      </c>
      <c r="AB50" t="s">
        <v>883</v>
      </c>
      <c r="AC50" t="s">
        <v>128</v>
      </c>
      <c r="AD50" t="s">
        <v>533</v>
      </c>
      <c r="AE50" t="s">
        <v>1024</v>
      </c>
      <c r="AF50" t="s">
        <v>1039</v>
      </c>
    </row>
    <row r="51" spans="1:34" x14ac:dyDescent="0.2">
      <c r="A51" t="s">
        <v>1242</v>
      </c>
      <c r="B51">
        <v>0.25</v>
      </c>
      <c r="C51">
        <v>1</v>
      </c>
      <c r="D51">
        <v>0.69999999999999896</v>
      </c>
      <c r="E51">
        <v>0</v>
      </c>
      <c r="F51" t="s">
        <v>1240</v>
      </c>
      <c r="G51" t="s">
        <v>50</v>
      </c>
      <c r="H51" t="s">
        <v>709</v>
      </c>
      <c r="I51" t="s">
        <v>67</v>
      </c>
      <c r="J51" t="s">
        <v>85</v>
      </c>
      <c r="K51" t="s">
        <v>398</v>
      </c>
      <c r="L51" t="s">
        <v>662</v>
      </c>
      <c r="M51" t="s">
        <v>224</v>
      </c>
      <c r="N51" t="s">
        <v>1</v>
      </c>
      <c r="O51" t="s">
        <v>711</v>
      </c>
      <c r="P51" t="s">
        <v>177</v>
      </c>
      <c r="Q51" t="s">
        <v>838</v>
      </c>
      <c r="R51" t="s">
        <v>712</v>
      </c>
      <c r="V51" t="s">
        <v>50</v>
      </c>
      <c r="W51" t="s">
        <v>709</v>
      </c>
      <c r="X51" t="s">
        <v>67</v>
      </c>
      <c r="Y51" t="s">
        <v>85</v>
      </c>
      <c r="Z51" t="s">
        <v>398</v>
      </c>
      <c r="AA51" t="s">
        <v>662</v>
      </c>
      <c r="AB51" t="s">
        <v>224</v>
      </c>
      <c r="AC51" t="s">
        <v>1</v>
      </c>
      <c r="AD51" t="s">
        <v>711</v>
      </c>
      <c r="AE51" t="s">
        <v>177</v>
      </c>
      <c r="AF51" t="s">
        <v>838</v>
      </c>
      <c r="AG51" t="s">
        <v>712</v>
      </c>
    </row>
    <row r="52" spans="1:34" x14ac:dyDescent="0.2">
      <c r="A52" t="s">
        <v>1242</v>
      </c>
      <c r="B52">
        <v>0.25</v>
      </c>
      <c r="C52">
        <v>1</v>
      </c>
      <c r="D52">
        <v>0.6</v>
      </c>
      <c r="E52">
        <f t="shared" si="0"/>
        <v>-9.9999999999999978E-2</v>
      </c>
      <c r="F52" t="s">
        <v>1240</v>
      </c>
      <c r="G52" t="s">
        <v>72</v>
      </c>
      <c r="H52" t="s">
        <v>950</v>
      </c>
      <c r="I52" t="s">
        <v>460</v>
      </c>
      <c r="J52" t="s">
        <v>67</v>
      </c>
      <c r="K52" t="s">
        <v>193</v>
      </c>
      <c r="L52" t="s">
        <v>121</v>
      </c>
      <c r="M52" t="s">
        <v>109</v>
      </c>
      <c r="N52" t="s">
        <v>315</v>
      </c>
      <c r="O52" t="s">
        <v>355</v>
      </c>
      <c r="P52" t="s">
        <v>465</v>
      </c>
      <c r="Q52" t="s">
        <v>787</v>
      </c>
      <c r="R52" t="s">
        <v>657</v>
      </c>
      <c r="S52" t="s">
        <v>921</v>
      </c>
      <c r="V52" t="s">
        <v>72</v>
      </c>
      <c r="W52" t="s">
        <v>950</v>
      </c>
      <c r="X52" t="s">
        <v>460</v>
      </c>
      <c r="Y52" t="s">
        <v>67</v>
      </c>
      <c r="Z52" t="s">
        <v>193</v>
      </c>
      <c r="AA52" t="s">
        <v>121</v>
      </c>
      <c r="AB52" t="s">
        <v>109</v>
      </c>
      <c r="AC52" t="s">
        <v>315</v>
      </c>
      <c r="AD52" t="s">
        <v>355</v>
      </c>
      <c r="AE52" t="s">
        <v>465</v>
      </c>
      <c r="AF52" t="s">
        <v>787</v>
      </c>
      <c r="AG52" t="s">
        <v>657</v>
      </c>
      <c r="AH52" t="s">
        <v>921</v>
      </c>
    </row>
    <row r="53" spans="1:34" x14ac:dyDescent="0.2">
      <c r="A53" t="s">
        <v>1242</v>
      </c>
      <c r="B53">
        <v>0.25</v>
      </c>
      <c r="C53">
        <v>1</v>
      </c>
      <c r="D53">
        <v>0.5</v>
      </c>
      <c r="E53">
        <f t="shared" si="0"/>
        <v>-0.19999999999999996</v>
      </c>
      <c r="F53" t="s">
        <v>1240</v>
      </c>
      <c r="G53" t="s">
        <v>841</v>
      </c>
      <c r="H53" t="s">
        <v>539</v>
      </c>
      <c r="I53" t="s">
        <v>662</v>
      </c>
      <c r="J53" t="s">
        <v>109</v>
      </c>
      <c r="K53" t="s">
        <v>193</v>
      </c>
      <c r="L53" t="s">
        <v>48</v>
      </c>
      <c r="M53" t="s">
        <v>970</v>
      </c>
      <c r="N53" t="s">
        <v>917</v>
      </c>
      <c r="O53" t="s">
        <v>48</v>
      </c>
      <c r="P53" t="s">
        <v>1192</v>
      </c>
      <c r="Q53" t="s">
        <v>898</v>
      </c>
      <c r="V53" t="s">
        <v>841</v>
      </c>
      <c r="W53" t="s">
        <v>539</v>
      </c>
      <c r="X53" t="s">
        <v>662</v>
      </c>
      <c r="Y53" t="s">
        <v>109</v>
      </c>
      <c r="Z53" t="s">
        <v>193</v>
      </c>
      <c r="AA53" t="s">
        <v>48</v>
      </c>
      <c r="AB53" t="s">
        <v>970</v>
      </c>
      <c r="AC53" t="s">
        <v>917</v>
      </c>
      <c r="AD53" t="s">
        <v>48</v>
      </c>
      <c r="AE53" t="s">
        <v>1192</v>
      </c>
      <c r="AF53" t="s">
        <v>898</v>
      </c>
    </row>
    <row r="54" spans="1:34" x14ac:dyDescent="0.2">
      <c r="A54" t="s">
        <v>1242</v>
      </c>
      <c r="B54">
        <v>0.25</v>
      </c>
      <c r="C54">
        <v>1</v>
      </c>
      <c r="D54">
        <v>0.4</v>
      </c>
      <c r="E54">
        <f t="shared" si="0"/>
        <v>-0.29999999999999993</v>
      </c>
      <c r="F54" t="s">
        <v>1240</v>
      </c>
      <c r="G54" t="s">
        <v>1052</v>
      </c>
      <c r="H54" t="s">
        <v>585</v>
      </c>
      <c r="I54" t="s">
        <v>94</v>
      </c>
      <c r="J54" t="s">
        <v>1124</v>
      </c>
      <c r="K54" t="s">
        <v>68</v>
      </c>
      <c r="L54" t="s">
        <v>332</v>
      </c>
      <c r="M54" t="s">
        <v>83</v>
      </c>
      <c r="N54" t="s">
        <v>52</v>
      </c>
      <c r="O54" t="s">
        <v>176</v>
      </c>
      <c r="P54" t="s">
        <v>41</v>
      </c>
      <c r="Q54" t="s">
        <v>122</v>
      </c>
      <c r="R54" t="s">
        <v>376</v>
      </c>
      <c r="S54" t="s">
        <v>892</v>
      </c>
      <c r="V54" t="s">
        <v>1052</v>
      </c>
      <c r="W54" t="s">
        <v>585</v>
      </c>
      <c r="X54" t="s">
        <v>94</v>
      </c>
      <c r="Y54" t="s">
        <v>1124</v>
      </c>
      <c r="Z54" t="s">
        <v>68</v>
      </c>
      <c r="AA54" t="s">
        <v>332</v>
      </c>
      <c r="AB54" t="s">
        <v>83</v>
      </c>
      <c r="AC54" t="s">
        <v>52</v>
      </c>
      <c r="AD54" t="s">
        <v>176</v>
      </c>
      <c r="AE54" t="s">
        <v>41</v>
      </c>
      <c r="AF54" t="s">
        <v>122</v>
      </c>
      <c r="AG54" t="s">
        <v>376</v>
      </c>
      <c r="AH54" t="s">
        <v>892</v>
      </c>
    </row>
    <row r="55" spans="1:34" x14ac:dyDescent="0.2">
      <c r="A55" t="s">
        <v>1242</v>
      </c>
      <c r="B55">
        <v>0.25</v>
      </c>
      <c r="C55">
        <v>1</v>
      </c>
      <c r="D55">
        <v>0.3</v>
      </c>
      <c r="E55">
        <f t="shared" si="0"/>
        <v>-0.39999999999999997</v>
      </c>
      <c r="F55" t="s">
        <v>1240</v>
      </c>
      <c r="G55" t="s">
        <v>72</v>
      </c>
      <c r="H55" t="s">
        <v>1112</v>
      </c>
      <c r="I55" t="s">
        <v>460</v>
      </c>
      <c r="J55" t="s">
        <v>67</v>
      </c>
      <c r="K55" t="s">
        <v>465</v>
      </c>
      <c r="L55" t="s">
        <v>906</v>
      </c>
      <c r="M55" t="s">
        <v>310</v>
      </c>
      <c r="N55" t="s">
        <v>48</v>
      </c>
      <c r="O55" t="s">
        <v>1046</v>
      </c>
      <c r="P55" t="s">
        <v>106</v>
      </c>
      <c r="Q55" t="s">
        <v>48</v>
      </c>
      <c r="R55" t="s">
        <v>765</v>
      </c>
      <c r="V55" t="s">
        <v>72</v>
      </c>
      <c r="W55" t="s">
        <v>1112</v>
      </c>
      <c r="X55" t="s">
        <v>460</v>
      </c>
      <c r="Y55" t="s">
        <v>67</v>
      </c>
      <c r="Z55" t="s">
        <v>465</v>
      </c>
      <c r="AA55" t="s">
        <v>906</v>
      </c>
      <c r="AB55" t="s">
        <v>310</v>
      </c>
      <c r="AC55" t="s">
        <v>48</v>
      </c>
      <c r="AD55" t="s">
        <v>1046</v>
      </c>
      <c r="AE55" t="s">
        <v>106</v>
      </c>
      <c r="AF55" t="s">
        <v>48</v>
      </c>
      <c r="AG55" t="s">
        <v>765</v>
      </c>
    </row>
    <row r="56" spans="1:34" x14ac:dyDescent="0.2">
      <c r="A56" t="s">
        <v>1242</v>
      </c>
      <c r="B56">
        <v>0.25</v>
      </c>
      <c r="C56">
        <v>1</v>
      </c>
      <c r="D56">
        <v>0.2</v>
      </c>
      <c r="E56">
        <f t="shared" si="0"/>
        <v>-0.49999999999999994</v>
      </c>
      <c r="F56" t="s">
        <v>1240</v>
      </c>
      <c r="G56" t="s">
        <v>72</v>
      </c>
      <c r="H56" t="s">
        <v>1193</v>
      </c>
      <c r="I56" t="s">
        <v>387</v>
      </c>
      <c r="J56" t="s">
        <v>224</v>
      </c>
      <c r="K56" t="s">
        <v>250</v>
      </c>
      <c r="L56" t="s">
        <v>465</v>
      </c>
      <c r="M56" t="s">
        <v>940</v>
      </c>
      <c r="N56" t="s">
        <v>340</v>
      </c>
      <c r="O56" t="s">
        <v>48</v>
      </c>
      <c r="P56" t="s">
        <v>1194</v>
      </c>
      <c r="Q56" t="s">
        <v>934</v>
      </c>
      <c r="V56" t="s">
        <v>72</v>
      </c>
      <c r="W56" t="s">
        <v>1193</v>
      </c>
      <c r="X56" t="s">
        <v>387</v>
      </c>
      <c r="Y56" t="s">
        <v>224</v>
      </c>
      <c r="Z56" t="s">
        <v>250</v>
      </c>
      <c r="AA56" t="s">
        <v>465</v>
      </c>
      <c r="AB56" t="s">
        <v>940</v>
      </c>
      <c r="AC56" t="s">
        <v>340</v>
      </c>
      <c r="AD56" t="s">
        <v>48</v>
      </c>
      <c r="AE56" t="s">
        <v>1194</v>
      </c>
      <c r="AF56" t="s">
        <v>934</v>
      </c>
    </row>
    <row r="57" spans="1:34" x14ac:dyDescent="0.2">
      <c r="A57" t="s">
        <v>1242</v>
      </c>
      <c r="B57">
        <v>0.25</v>
      </c>
      <c r="C57">
        <v>1</v>
      </c>
      <c r="D57">
        <v>0.1</v>
      </c>
      <c r="E57">
        <f t="shared" si="0"/>
        <v>-0.6</v>
      </c>
      <c r="F57" t="s">
        <v>1240</v>
      </c>
      <c r="G57" t="s">
        <v>72</v>
      </c>
      <c r="H57" t="s">
        <v>1179</v>
      </c>
      <c r="I57" t="s">
        <v>387</v>
      </c>
      <c r="J57" t="s">
        <v>250</v>
      </c>
      <c r="K57" t="s">
        <v>85</v>
      </c>
      <c r="L57" t="s">
        <v>1195</v>
      </c>
      <c r="M57" t="s">
        <v>932</v>
      </c>
      <c r="N57" t="s">
        <v>48</v>
      </c>
      <c r="O57" t="s">
        <v>1119</v>
      </c>
      <c r="P57" t="s">
        <v>106</v>
      </c>
      <c r="Q57" t="s">
        <v>48</v>
      </c>
      <c r="R57" t="s">
        <v>1160</v>
      </c>
      <c r="V57" t="s">
        <v>72</v>
      </c>
      <c r="W57" t="s">
        <v>1179</v>
      </c>
      <c r="X57" t="s">
        <v>387</v>
      </c>
      <c r="Y57" t="s">
        <v>250</v>
      </c>
      <c r="Z57" t="s">
        <v>85</v>
      </c>
      <c r="AA57" t="s">
        <v>1195</v>
      </c>
      <c r="AB57" t="s">
        <v>932</v>
      </c>
      <c r="AC57" t="s">
        <v>48</v>
      </c>
      <c r="AD57" t="s">
        <v>1119</v>
      </c>
      <c r="AE57" t="s">
        <v>106</v>
      </c>
      <c r="AF57" t="s">
        <v>48</v>
      </c>
      <c r="AG57" t="s">
        <v>1160</v>
      </c>
    </row>
    <row r="58" spans="1:34" x14ac:dyDescent="0.2">
      <c r="A58" t="s">
        <v>1242</v>
      </c>
      <c r="B58">
        <v>0.25</v>
      </c>
      <c r="C58">
        <v>1</v>
      </c>
      <c r="D58">
        <v>0</v>
      </c>
      <c r="E58">
        <f t="shared" si="0"/>
        <v>-0.7</v>
      </c>
      <c r="F58" t="s">
        <v>1240</v>
      </c>
      <c r="G58" t="s">
        <v>926</v>
      </c>
      <c r="H58" t="s">
        <v>927</v>
      </c>
      <c r="I58" t="s">
        <v>662</v>
      </c>
      <c r="J58" t="s">
        <v>224</v>
      </c>
      <c r="K58" t="s">
        <v>48</v>
      </c>
      <c r="L58" t="s">
        <v>972</v>
      </c>
      <c r="M58" t="s">
        <v>58</v>
      </c>
      <c r="N58" t="s">
        <v>48</v>
      </c>
      <c r="O58" t="s">
        <v>424</v>
      </c>
      <c r="P58" t="s">
        <v>536</v>
      </c>
      <c r="Q58" t="s">
        <v>48</v>
      </c>
      <c r="R58" t="s">
        <v>730</v>
      </c>
      <c r="X58" t="s">
        <v>662</v>
      </c>
      <c r="Z58" t="s">
        <v>48</v>
      </c>
      <c r="AA58" t="s">
        <v>972</v>
      </c>
      <c r="AB58" t="s">
        <v>58</v>
      </c>
      <c r="AC58" t="s">
        <v>48</v>
      </c>
    </row>
    <row r="59" spans="1:34" x14ac:dyDescent="0.2">
      <c r="A59" t="s">
        <v>1242</v>
      </c>
      <c r="B59">
        <v>0.25</v>
      </c>
      <c r="C59">
        <v>1</v>
      </c>
      <c r="D59">
        <v>-9.9999999999999895E-2</v>
      </c>
      <c r="E59">
        <f t="shared" si="0"/>
        <v>-0.79999999999999982</v>
      </c>
      <c r="F59" t="s">
        <v>1240</v>
      </c>
      <c r="G59" t="s">
        <v>318</v>
      </c>
      <c r="H59" t="s">
        <v>1015</v>
      </c>
      <c r="I59" t="s">
        <v>976</v>
      </c>
      <c r="J59" t="s">
        <v>193</v>
      </c>
      <c r="K59" t="s">
        <v>48</v>
      </c>
      <c r="L59" t="s">
        <v>868</v>
      </c>
      <c r="M59" t="s">
        <v>340</v>
      </c>
      <c r="N59" t="s">
        <v>48</v>
      </c>
      <c r="O59" t="s">
        <v>1196</v>
      </c>
      <c r="P59" t="s">
        <v>158</v>
      </c>
      <c r="Q59" t="s">
        <v>48</v>
      </c>
      <c r="R59" t="s">
        <v>974</v>
      </c>
    </row>
    <row r="60" spans="1:34" x14ac:dyDescent="0.2">
      <c r="A60" t="s">
        <v>1242</v>
      </c>
      <c r="B60">
        <v>0.25</v>
      </c>
      <c r="C60">
        <v>1</v>
      </c>
      <c r="D60">
        <v>-0.2</v>
      </c>
      <c r="E60">
        <f t="shared" si="0"/>
        <v>-0.89999999999999991</v>
      </c>
      <c r="F60" t="s">
        <v>1240</v>
      </c>
      <c r="G60" t="s">
        <v>72</v>
      </c>
      <c r="H60" t="s">
        <v>1197</v>
      </c>
      <c r="I60" t="s">
        <v>387</v>
      </c>
      <c r="J60" t="s">
        <v>250</v>
      </c>
      <c r="K60" t="s">
        <v>85</v>
      </c>
      <c r="L60" t="s">
        <v>910</v>
      </c>
      <c r="M60" t="s">
        <v>896</v>
      </c>
      <c r="N60" t="s">
        <v>48</v>
      </c>
      <c r="O60" t="s">
        <v>290</v>
      </c>
      <c r="P60" t="s">
        <v>260</v>
      </c>
      <c r="Q60" t="s">
        <v>48</v>
      </c>
      <c r="R60" t="s">
        <v>941</v>
      </c>
    </row>
    <row r="61" spans="1:34" x14ac:dyDescent="0.2">
      <c r="A61" t="s">
        <v>1242</v>
      </c>
      <c r="B61">
        <v>0.25</v>
      </c>
      <c r="C61">
        <v>1</v>
      </c>
      <c r="D61">
        <v>-0.3</v>
      </c>
      <c r="E61">
        <f t="shared" si="0"/>
        <v>-1</v>
      </c>
      <c r="F61" t="s">
        <v>1240</v>
      </c>
      <c r="G61" t="s">
        <v>263</v>
      </c>
      <c r="H61" t="s">
        <v>899</v>
      </c>
      <c r="I61" t="s">
        <v>958</v>
      </c>
      <c r="J61" t="s">
        <v>1</v>
      </c>
      <c r="K61" t="s">
        <v>588</v>
      </c>
      <c r="L61" t="s">
        <v>47</v>
      </c>
      <c r="M61" t="s">
        <v>1</v>
      </c>
      <c r="N61" t="s">
        <v>285</v>
      </c>
      <c r="O61" t="s">
        <v>959</v>
      </c>
      <c r="P61" t="s">
        <v>960</v>
      </c>
      <c r="Q61" t="s">
        <v>282</v>
      </c>
      <c r="R61" t="s">
        <v>961</v>
      </c>
      <c r="S61" t="s">
        <v>962</v>
      </c>
    </row>
    <row r="62" spans="1:34" x14ac:dyDescent="0.2">
      <c r="A62" s="3" t="s">
        <v>1243</v>
      </c>
      <c r="B62" s="3">
        <v>1</v>
      </c>
      <c r="C62" s="3">
        <v>0.17780000000000001</v>
      </c>
      <c r="D62" s="3">
        <v>1.6</v>
      </c>
      <c r="E62">
        <f t="shared" si="0"/>
        <v>0.90000000000000013</v>
      </c>
      <c r="F62" t="s">
        <v>1240</v>
      </c>
      <c r="G62" t="s">
        <v>182</v>
      </c>
      <c r="H62" t="s">
        <v>940</v>
      </c>
      <c r="I62" t="s">
        <v>662</v>
      </c>
      <c r="J62" t="s">
        <v>224</v>
      </c>
      <c r="K62" t="s">
        <v>193</v>
      </c>
      <c r="L62" t="s">
        <v>48</v>
      </c>
      <c r="M62" t="s">
        <v>895</v>
      </c>
      <c r="N62" t="s">
        <v>58</v>
      </c>
      <c r="O62" t="s">
        <v>48</v>
      </c>
      <c r="P62" t="s">
        <v>290</v>
      </c>
      <c r="Q62" t="s">
        <v>260</v>
      </c>
      <c r="R62" t="s">
        <v>48</v>
      </c>
      <c r="S62" t="s">
        <v>941</v>
      </c>
      <c r="V62" t="s">
        <v>182</v>
      </c>
      <c r="W62" t="s">
        <v>940</v>
      </c>
      <c r="X62" t="s">
        <v>662</v>
      </c>
      <c r="Y62" t="s">
        <v>224</v>
      </c>
      <c r="Z62" t="s">
        <v>193</v>
      </c>
      <c r="AA62" t="s">
        <v>48</v>
      </c>
      <c r="AB62" t="s">
        <v>895</v>
      </c>
      <c r="AC62" t="s">
        <v>58</v>
      </c>
      <c r="AD62" t="s">
        <v>48</v>
      </c>
      <c r="AE62" t="s">
        <v>290</v>
      </c>
      <c r="AF62" t="s">
        <v>260</v>
      </c>
      <c r="AG62" t="s">
        <v>48</v>
      </c>
      <c r="AH62" t="s">
        <v>941</v>
      </c>
    </row>
    <row r="63" spans="1:34" x14ac:dyDescent="0.2">
      <c r="A63" s="3" t="s">
        <v>1243</v>
      </c>
      <c r="B63" s="3">
        <v>1</v>
      </c>
      <c r="C63" s="3">
        <v>0.17780000000000001</v>
      </c>
      <c r="D63" s="3">
        <v>1.5</v>
      </c>
      <c r="E63">
        <f t="shared" si="0"/>
        <v>0.8</v>
      </c>
      <c r="F63" t="s">
        <v>1240</v>
      </c>
      <c r="G63" t="s">
        <v>242</v>
      </c>
      <c r="H63" t="s">
        <v>942</v>
      </c>
      <c r="I63" t="s">
        <v>460</v>
      </c>
      <c r="J63" t="s">
        <v>67</v>
      </c>
      <c r="K63" t="s">
        <v>101</v>
      </c>
      <c r="L63" t="s">
        <v>504</v>
      </c>
      <c r="M63" t="s">
        <v>52</v>
      </c>
      <c r="N63" t="s">
        <v>883</v>
      </c>
      <c r="O63" t="s">
        <v>128</v>
      </c>
      <c r="P63" t="s">
        <v>1</v>
      </c>
      <c r="Q63" t="s">
        <v>39</v>
      </c>
      <c r="R63" t="s">
        <v>46</v>
      </c>
      <c r="S63" t="s">
        <v>884</v>
      </c>
      <c r="V63" t="s">
        <v>242</v>
      </c>
      <c r="W63" t="s">
        <v>942</v>
      </c>
      <c r="X63" t="s">
        <v>460</v>
      </c>
      <c r="Y63" t="s">
        <v>67</v>
      </c>
      <c r="Z63" t="s">
        <v>101</v>
      </c>
      <c r="AA63" t="s">
        <v>504</v>
      </c>
      <c r="AB63" t="s">
        <v>52</v>
      </c>
      <c r="AC63" t="s">
        <v>883</v>
      </c>
      <c r="AD63" t="s">
        <v>128</v>
      </c>
      <c r="AE63" t="s">
        <v>1</v>
      </c>
      <c r="AF63" t="s">
        <v>39</v>
      </c>
      <c r="AG63" t="s">
        <v>46</v>
      </c>
      <c r="AH63" t="s">
        <v>884</v>
      </c>
    </row>
    <row r="64" spans="1:34" x14ac:dyDescent="0.2">
      <c r="A64" s="3" t="s">
        <v>1243</v>
      </c>
      <c r="B64" s="3">
        <v>1</v>
      </c>
      <c r="C64" s="3">
        <v>0.17780000000000001</v>
      </c>
      <c r="D64" s="3">
        <v>1.4</v>
      </c>
      <c r="E64">
        <f t="shared" si="0"/>
        <v>0.7</v>
      </c>
      <c r="F64" t="s">
        <v>1240</v>
      </c>
      <c r="G64" t="s">
        <v>943</v>
      </c>
      <c r="H64" t="s">
        <v>626</v>
      </c>
      <c r="I64" t="s">
        <v>881</v>
      </c>
      <c r="J64" t="s">
        <v>131</v>
      </c>
      <c r="K64" t="s">
        <v>332</v>
      </c>
      <c r="L64" t="s">
        <v>83</v>
      </c>
      <c r="M64" t="s">
        <v>52</v>
      </c>
      <c r="N64" t="s">
        <v>176</v>
      </c>
      <c r="O64" t="s">
        <v>41</v>
      </c>
      <c r="P64" t="s">
        <v>48</v>
      </c>
      <c r="Q64" t="s">
        <v>376</v>
      </c>
      <c r="R64" t="s">
        <v>892</v>
      </c>
      <c r="V64" t="s">
        <v>943</v>
      </c>
      <c r="W64" t="s">
        <v>626</v>
      </c>
      <c r="X64" t="s">
        <v>881</v>
      </c>
      <c r="Y64" t="s">
        <v>131</v>
      </c>
      <c r="Z64" t="s">
        <v>332</v>
      </c>
      <c r="AA64" t="s">
        <v>83</v>
      </c>
      <c r="AB64" t="s">
        <v>52</v>
      </c>
      <c r="AC64" t="s">
        <v>176</v>
      </c>
      <c r="AD64" t="s">
        <v>41</v>
      </c>
      <c r="AE64" t="s">
        <v>48</v>
      </c>
      <c r="AF64" t="s">
        <v>376</v>
      </c>
      <c r="AG64" t="s">
        <v>892</v>
      </c>
    </row>
    <row r="65" spans="1:34" x14ac:dyDescent="0.2">
      <c r="A65" s="3" t="s">
        <v>1243</v>
      </c>
      <c r="B65" s="3">
        <v>1</v>
      </c>
      <c r="C65" s="3">
        <v>0.17780000000000001</v>
      </c>
      <c r="D65" s="3">
        <v>1.3</v>
      </c>
      <c r="E65">
        <f t="shared" si="0"/>
        <v>0.60000000000000009</v>
      </c>
      <c r="F65" t="s">
        <v>1240</v>
      </c>
      <c r="G65" t="s">
        <v>72</v>
      </c>
      <c r="H65" t="s">
        <v>944</v>
      </c>
      <c r="I65" t="s">
        <v>662</v>
      </c>
      <c r="J65" t="s">
        <v>224</v>
      </c>
      <c r="K65" t="s">
        <v>465</v>
      </c>
      <c r="L65" t="s">
        <v>906</v>
      </c>
      <c r="M65" t="s">
        <v>310</v>
      </c>
      <c r="N65" t="s">
        <v>48</v>
      </c>
      <c r="O65" t="s">
        <v>945</v>
      </c>
      <c r="P65" t="s">
        <v>672</v>
      </c>
      <c r="Q65" t="s">
        <v>48</v>
      </c>
      <c r="R65" t="s">
        <v>901</v>
      </c>
      <c r="V65" t="s">
        <v>72</v>
      </c>
      <c r="W65" t="s">
        <v>944</v>
      </c>
      <c r="X65" t="s">
        <v>662</v>
      </c>
      <c r="Y65" t="s">
        <v>224</v>
      </c>
      <c r="Z65" t="s">
        <v>465</v>
      </c>
      <c r="AA65" t="s">
        <v>906</v>
      </c>
      <c r="AB65" t="s">
        <v>310</v>
      </c>
      <c r="AC65" t="s">
        <v>48</v>
      </c>
      <c r="AD65" t="s">
        <v>945</v>
      </c>
      <c r="AE65" t="s">
        <v>672</v>
      </c>
      <c r="AF65" t="s">
        <v>48</v>
      </c>
      <c r="AG65" t="s">
        <v>901</v>
      </c>
    </row>
    <row r="66" spans="1:34" x14ac:dyDescent="0.2">
      <c r="A66" s="3" t="s">
        <v>1243</v>
      </c>
      <c r="B66" s="3">
        <v>1</v>
      </c>
      <c r="C66" s="3">
        <v>0.17780000000000001</v>
      </c>
      <c r="D66" s="3">
        <v>1.2</v>
      </c>
      <c r="E66">
        <f t="shared" si="0"/>
        <v>0.5</v>
      </c>
      <c r="F66" t="s">
        <v>1240</v>
      </c>
      <c r="G66" t="s">
        <v>318</v>
      </c>
      <c r="H66" t="s">
        <v>946</v>
      </c>
      <c r="I66" t="s">
        <v>363</v>
      </c>
      <c r="J66" t="s">
        <v>281</v>
      </c>
      <c r="K66" t="s">
        <v>630</v>
      </c>
      <c r="L66" t="s">
        <v>48</v>
      </c>
      <c r="M66" t="s">
        <v>283</v>
      </c>
      <c r="N66" t="s">
        <v>140</v>
      </c>
      <c r="O66" t="s">
        <v>309</v>
      </c>
      <c r="P66" t="s">
        <v>121</v>
      </c>
      <c r="Q66" t="s">
        <v>48</v>
      </c>
      <c r="R66" t="s">
        <v>276</v>
      </c>
      <c r="V66" t="s">
        <v>318</v>
      </c>
      <c r="W66" t="s">
        <v>946</v>
      </c>
      <c r="X66" t="s">
        <v>363</v>
      </c>
      <c r="Y66" t="s">
        <v>281</v>
      </c>
      <c r="Z66" t="s">
        <v>630</v>
      </c>
      <c r="AA66" t="s">
        <v>48</v>
      </c>
      <c r="AB66" t="s">
        <v>283</v>
      </c>
      <c r="AC66" t="s">
        <v>140</v>
      </c>
      <c r="AD66" t="s">
        <v>309</v>
      </c>
      <c r="AE66" t="s">
        <v>121</v>
      </c>
      <c r="AF66" t="s">
        <v>48</v>
      </c>
      <c r="AG66" t="s">
        <v>276</v>
      </c>
    </row>
    <row r="67" spans="1:34" x14ac:dyDescent="0.2">
      <c r="A67" s="3" t="s">
        <v>1243</v>
      </c>
      <c r="B67" s="3">
        <v>1</v>
      </c>
      <c r="C67" s="3">
        <v>0.17780000000000001</v>
      </c>
      <c r="D67" s="3">
        <v>1.1000000000000001</v>
      </c>
      <c r="E67">
        <f t="shared" si="0"/>
        <v>0.40000000000000013</v>
      </c>
      <c r="F67" t="s">
        <v>1240</v>
      </c>
      <c r="G67" t="s">
        <v>72</v>
      </c>
      <c r="H67" t="s">
        <v>882</v>
      </c>
      <c r="I67" t="s">
        <v>460</v>
      </c>
      <c r="J67" t="s">
        <v>67</v>
      </c>
      <c r="K67" t="s">
        <v>186</v>
      </c>
      <c r="L67" t="s">
        <v>353</v>
      </c>
      <c r="M67" t="s">
        <v>586</v>
      </c>
      <c r="N67" t="s">
        <v>48</v>
      </c>
      <c r="O67" t="s">
        <v>947</v>
      </c>
      <c r="P67" t="s">
        <v>106</v>
      </c>
      <c r="Q67" t="s">
        <v>48</v>
      </c>
      <c r="R67" t="s">
        <v>948</v>
      </c>
      <c r="V67" t="s">
        <v>72</v>
      </c>
      <c r="W67" t="s">
        <v>882</v>
      </c>
      <c r="X67" t="s">
        <v>460</v>
      </c>
      <c r="Y67" t="s">
        <v>67</v>
      </c>
      <c r="Z67" t="s">
        <v>186</v>
      </c>
      <c r="AA67" t="s">
        <v>353</v>
      </c>
      <c r="AB67" t="s">
        <v>586</v>
      </c>
      <c r="AC67" t="s">
        <v>48</v>
      </c>
      <c r="AD67" t="s">
        <v>947</v>
      </c>
      <c r="AE67" t="s">
        <v>106</v>
      </c>
      <c r="AF67" t="s">
        <v>48</v>
      </c>
      <c r="AG67" t="s">
        <v>948</v>
      </c>
    </row>
    <row r="68" spans="1:34" x14ac:dyDescent="0.2">
      <c r="A68" s="3" t="s">
        <v>1243</v>
      </c>
      <c r="B68" s="3">
        <v>1</v>
      </c>
      <c r="C68" s="3">
        <v>0.17780000000000001</v>
      </c>
      <c r="D68" s="3">
        <v>1</v>
      </c>
      <c r="E68">
        <f t="shared" ref="E68:E130" si="1">D68-0.7</f>
        <v>0.30000000000000004</v>
      </c>
      <c r="F68" t="s">
        <v>1240</v>
      </c>
      <c r="G68" t="s">
        <v>182</v>
      </c>
      <c r="H68" t="s">
        <v>949</v>
      </c>
      <c r="I68" t="s">
        <v>662</v>
      </c>
      <c r="J68" t="s">
        <v>224</v>
      </c>
      <c r="K68" t="s">
        <v>67</v>
      </c>
      <c r="L68" t="s">
        <v>48</v>
      </c>
      <c r="M68" t="s">
        <v>950</v>
      </c>
      <c r="N68" t="s">
        <v>896</v>
      </c>
      <c r="O68" t="s">
        <v>48</v>
      </c>
      <c r="P68" t="s">
        <v>951</v>
      </c>
      <c r="Q68" t="s">
        <v>260</v>
      </c>
      <c r="R68" t="s">
        <v>48</v>
      </c>
      <c r="S68" t="s">
        <v>952</v>
      </c>
      <c r="V68" t="s">
        <v>182</v>
      </c>
      <c r="W68" t="s">
        <v>949</v>
      </c>
      <c r="X68" t="s">
        <v>662</v>
      </c>
      <c r="Y68" t="s">
        <v>224</v>
      </c>
      <c r="Z68" t="s">
        <v>67</v>
      </c>
      <c r="AA68" t="s">
        <v>48</v>
      </c>
      <c r="AB68" t="s">
        <v>950</v>
      </c>
      <c r="AC68" t="s">
        <v>896</v>
      </c>
      <c r="AD68" t="s">
        <v>48</v>
      </c>
      <c r="AE68" t="s">
        <v>951</v>
      </c>
      <c r="AF68" t="s">
        <v>260</v>
      </c>
      <c r="AG68" t="s">
        <v>48</v>
      </c>
      <c r="AH68" t="s">
        <v>952</v>
      </c>
    </row>
    <row r="69" spans="1:34" x14ac:dyDescent="0.2">
      <c r="A69" s="3" t="s">
        <v>1243</v>
      </c>
      <c r="B69" s="3">
        <v>1</v>
      </c>
      <c r="C69" s="3">
        <v>0.17780000000000001</v>
      </c>
      <c r="D69" s="3">
        <v>0.9</v>
      </c>
      <c r="E69">
        <f t="shared" si="1"/>
        <v>0.20000000000000007</v>
      </c>
      <c r="F69" t="s">
        <v>1240</v>
      </c>
      <c r="G69" t="s">
        <v>72</v>
      </c>
      <c r="H69" t="s">
        <v>954</v>
      </c>
      <c r="I69" t="s">
        <v>460</v>
      </c>
      <c r="J69" t="s">
        <v>85</v>
      </c>
      <c r="K69" t="s">
        <v>955</v>
      </c>
      <c r="L69" t="s">
        <v>932</v>
      </c>
      <c r="M69" t="s">
        <v>48</v>
      </c>
      <c r="N69" t="s">
        <v>956</v>
      </c>
      <c r="O69" t="s">
        <v>106</v>
      </c>
      <c r="P69" t="s">
        <v>48</v>
      </c>
      <c r="Q69" t="s">
        <v>255</v>
      </c>
      <c r="V69" t="s">
        <v>72</v>
      </c>
      <c r="W69" t="s">
        <v>954</v>
      </c>
      <c r="X69" t="s">
        <v>460</v>
      </c>
      <c r="Y69" t="s">
        <v>85</v>
      </c>
      <c r="Z69" t="s">
        <v>955</v>
      </c>
      <c r="AA69" t="s">
        <v>932</v>
      </c>
      <c r="AB69" t="s">
        <v>48</v>
      </c>
      <c r="AC69" t="s">
        <v>956</v>
      </c>
      <c r="AD69" t="s">
        <v>106</v>
      </c>
      <c r="AE69" t="s">
        <v>48</v>
      </c>
      <c r="AF69" t="s">
        <v>255</v>
      </c>
    </row>
    <row r="70" spans="1:34" x14ac:dyDescent="0.2">
      <c r="A70" s="3" t="s">
        <v>1243</v>
      </c>
      <c r="B70" s="3">
        <v>1</v>
      </c>
      <c r="C70" s="3">
        <v>0.17780000000000001</v>
      </c>
      <c r="D70" s="3">
        <v>0.8</v>
      </c>
      <c r="E70">
        <f t="shared" si="1"/>
        <v>0.10000000000000009</v>
      </c>
      <c r="F70" t="s">
        <v>1240</v>
      </c>
      <c r="G70" t="s">
        <v>72</v>
      </c>
      <c r="H70" t="s">
        <v>957</v>
      </c>
      <c r="I70" t="s">
        <v>958</v>
      </c>
      <c r="J70" t="s">
        <v>1</v>
      </c>
      <c r="K70" t="s">
        <v>588</v>
      </c>
      <c r="L70" t="s">
        <v>47</v>
      </c>
      <c r="M70" t="s">
        <v>1</v>
      </c>
      <c r="N70" t="s">
        <v>285</v>
      </c>
      <c r="O70" t="s">
        <v>959</v>
      </c>
      <c r="P70" t="s">
        <v>960</v>
      </c>
      <c r="Q70" t="s">
        <v>282</v>
      </c>
      <c r="R70" t="s">
        <v>961</v>
      </c>
      <c r="S70" t="s">
        <v>962</v>
      </c>
      <c r="V70" t="s">
        <v>72</v>
      </c>
      <c r="W70" t="s">
        <v>957</v>
      </c>
      <c r="X70" t="s">
        <v>958</v>
      </c>
      <c r="Y70" t="s">
        <v>1</v>
      </c>
      <c r="Z70" t="s">
        <v>588</v>
      </c>
      <c r="AA70" t="s">
        <v>47</v>
      </c>
      <c r="AB70" t="s">
        <v>1</v>
      </c>
      <c r="AC70" t="s">
        <v>285</v>
      </c>
      <c r="AD70" t="s">
        <v>959</v>
      </c>
      <c r="AE70" t="s">
        <v>960</v>
      </c>
      <c r="AF70" t="s">
        <v>282</v>
      </c>
      <c r="AG70" t="s">
        <v>961</v>
      </c>
      <c r="AH70" t="s">
        <v>962</v>
      </c>
    </row>
    <row r="71" spans="1:34" x14ac:dyDescent="0.2">
      <c r="A71" s="3" t="s">
        <v>1243</v>
      </c>
      <c r="B71" s="3">
        <v>1</v>
      </c>
      <c r="C71" s="3">
        <v>0.17780000000000001</v>
      </c>
      <c r="D71" s="3">
        <v>0.7</v>
      </c>
      <c r="E71">
        <f t="shared" si="1"/>
        <v>0</v>
      </c>
      <c r="F71" t="s">
        <v>1240</v>
      </c>
      <c r="G71" t="s">
        <v>796</v>
      </c>
      <c r="H71" t="s">
        <v>121</v>
      </c>
      <c r="I71" t="s">
        <v>797</v>
      </c>
      <c r="J71" t="s">
        <v>746</v>
      </c>
      <c r="K71" t="s">
        <v>101</v>
      </c>
      <c r="L71" t="s">
        <v>193</v>
      </c>
      <c r="M71" t="s">
        <v>44</v>
      </c>
      <c r="N71" t="s">
        <v>963</v>
      </c>
      <c r="O71" t="s">
        <v>52</v>
      </c>
      <c r="P71" t="s">
        <v>48</v>
      </c>
      <c r="Q71" t="s">
        <v>964</v>
      </c>
      <c r="V71" t="s">
        <v>796</v>
      </c>
      <c r="W71" t="s">
        <v>121</v>
      </c>
      <c r="X71" t="s">
        <v>797</v>
      </c>
      <c r="Y71" t="s">
        <v>746</v>
      </c>
      <c r="Z71" t="s">
        <v>101</v>
      </c>
      <c r="AA71" t="s">
        <v>193</v>
      </c>
      <c r="AB71" t="s">
        <v>44</v>
      </c>
      <c r="AC71" t="s">
        <v>963</v>
      </c>
      <c r="AD71" t="s">
        <v>52</v>
      </c>
      <c r="AE71" t="s">
        <v>48</v>
      </c>
      <c r="AF71" t="s">
        <v>964</v>
      </c>
    </row>
    <row r="72" spans="1:34" x14ac:dyDescent="0.2">
      <c r="A72" s="3" t="s">
        <v>1243</v>
      </c>
      <c r="B72" s="3">
        <v>1</v>
      </c>
      <c r="C72" s="3">
        <v>0.17780000000000001</v>
      </c>
      <c r="D72" s="3">
        <v>0.6</v>
      </c>
      <c r="E72">
        <f t="shared" si="1"/>
        <v>-9.9999999999999978E-2</v>
      </c>
      <c r="F72" t="s">
        <v>1240</v>
      </c>
      <c r="G72" t="s">
        <v>318</v>
      </c>
      <c r="H72" t="s">
        <v>910</v>
      </c>
      <c r="I72" t="s">
        <v>460</v>
      </c>
      <c r="J72" t="s">
        <v>67</v>
      </c>
      <c r="K72" t="s">
        <v>101</v>
      </c>
      <c r="L72" t="s">
        <v>137</v>
      </c>
      <c r="M72" t="s">
        <v>965</v>
      </c>
      <c r="N72" t="s">
        <v>52</v>
      </c>
      <c r="O72" t="s">
        <v>48</v>
      </c>
      <c r="P72" t="s">
        <v>966</v>
      </c>
      <c r="Q72" t="s">
        <v>657</v>
      </c>
      <c r="R72" t="s">
        <v>921</v>
      </c>
      <c r="V72" t="s">
        <v>318</v>
      </c>
      <c r="W72" t="s">
        <v>910</v>
      </c>
      <c r="X72" t="s">
        <v>460</v>
      </c>
      <c r="Y72" t="s">
        <v>67</v>
      </c>
      <c r="Z72" t="s">
        <v>101</v>
      </c>
      <c r="AA72" t="s">
        <v>137</v>
      </c>
      <c r="AB72" t="s">
        <v>965</v>
      </c>
      <c r="AC72" t="s">
        <v>52</v>
      </c>
      <c r="AD72" t="s">
        <v>48</v>
      </c>
      <c r="AE72" t="s">
        <v>966</v>
      </c>
      <c r="AF72" t="s">
        <v>657</v>
      </c>
      <c r="AG72" t="s">
        <v>921</v>
      </c>
    </row>
    <row r="73" spans="1:34" x14ac:dyDescent="0.2">
      <c r="A73" s="3" t="s">
        <v>1243</v>
      </c>
      <c r="B73" s="3">
        <v>1</v>
      </c>
      <c r="C73" s="3">
        <v>0.17780000000000001</v>
      </c>
      <c r="D73" s="3">
        <v>0.5</v>
      </c>
      <c r="E73">
        <f t="shared" si="1"/>
        <v>-0.19999999999999996</v>
      </c>
      <c r="F73" t="s">
        <v>1240</v>
      </c>
      <c r="G73" t="s">
        <v>242</v>
      </c>
      <c r="H73" t="s">
        <v>118</v>
      </c>
      <c r="I73" t="s">
        <v>198</v>
      </c>
      <c r="J73" t="s">
        <v>387</v>
      </c>
      <c r="K73" t="s">
        <v>224</v>
      </c>
      <c r="L73" t="s">
        <v>140</v>
      </c>
      <c r="M73" t="s">
        <v>1</v>
      </c>
      <c r="N73" t="s">
        <v>191</v>
      </c>
      <c r="O73" t="s">
        <v>341</v>
      </c>
      <c r="P73" t="s">
        <v>121</v>
      </c>
      <c r="Q73" t="s">
        <v>342</v>
      </c>
      <c r="R73" t="s">
        <v>47</v>
      </c>
      <c r="S73" t="s">
        <v>246</v>
      </c>
      <c r="V73" t="s">
        <v>242</v>
      </c>
      <c r="W73" t="s">
        <v>118</v>
      </c>
      <c r="X73" t="s">
        <v>198</v>
      </c>
      <c r="Y73" t="s">
        <v>387</v>
      </c>
      <c r="Z73" t="s">
        <v>224</v>
      </c>
      <c r="AA73" t="s">
        <v>140</v>
      </c>
      <c r="AB73" t="s">
        <v>1</v>
      </c>
      <c r="AC73" t="s">
        <v>191</v>
      </c>
      <c r="AD73" t="s">
        <v>341</v>
      </c>
      <c r="AE73" t="s">
        <v>121</v>
      </c>
      <c r="AF73" t="s">
        <v>342</v>
      </c>
      <c r="AG73" t="s">
        <v>47</v>
      </c>
      <c r="AH73" t="s">
        <v>246</v>
      </c>
    </row>
    <row r="74" spans="1:34" x14ac:dyDescent="0.2">
      <c r="A74" s="3" t="s">
        <v>1243</v>
      </c>
      <c r="B74" s="3">
        <v>1</v>
      </c>
      <c r="C74" s="3">
        <v>0.17780000000000001</v>
      </c>
      <c r="D74" s="3">
        <v>0.4</v>
      </c>
      <c r="E74">
        <f t="shared" si="1"/>
        <v>-0.29999999999999993</v>
      </c>
      <c r="F74" t="s">
        <v>1240</v>
      </c>
      <c r="G74" t="s">
        <v>905</v>
      </c>
      <c r="H74" t="s">
        <v>215</v>
      </c>
      <c r="I74" t="s">
        <v>662</v>
      </c>
      <c r="J74" t="s">
        <v>350</v>
      </c>
      <c r="K74" t="s">
        <v>121</v>
      </c>
      <c r="L74" t="s">
        <v>101</v>
      </c>
      <c r="M74" t="s">
        <v>52</v>
      </c>
      <c r="N74" t="s">
        <v>967</v>
      </c>
      <c r="O74" t="s">
        <v>219</v>
      </c>
      <c r="P74" t="s">
        <v>330</v>
      </c>
      <c r="Q74" t="s">
        <v>177</v>
      </c>
      <c r="R74" t="s">
        <v>968</v>
      </c>
      <c r="V74" t="s">
        <v>905</v>
      </c>
      <c r="W74" t="s">
        <v>215</v>
      </c>
      <c r="X74" t="s">
        <v>662</v>
      </c>
      <c r="Y74" t="s">
        <v>350</v>
      </c>
      <c r="Z74" t="s">
        <v>121</v>
      </c>
      <c r="AA74" t="s">
        <v>101</v>
      </c>
      <c r="AB74" t="s">
        <v>52</v>
      </c>
      <c r="AC74" t="s">
        <v>967</v>
      </c>
      <c r="AD74" t="s">
        <v>219</v>
      </c>
      <c r="AE74" t="s">
        <v>330</v>
      </c>
      <c r="AF74" t="s">
        <v>177</v>
      </c>
      <c r="AG74" t="s">
        <v>968</v>
      </c>
    </row>
    <row r="75" spans="1:34" x14ac:dyDescent="0.2">
      <c r="A75" s="3" t="s">
        <v>1243</v>
      </c>
      <c r="B75" s="3">
        <v>1</v>
      </c>
      <c r="C75" s="3">
        <v>0.17780000000000001</v>
      </c>
      <c r="D75" s="3">
        <v>0.3</v>
      </c>
      <c r="E75">
        <f t="shared" si="1"/>
        <v>-0.39999999999999997</v>
      </c>
      <c r="F75" t="s">
        <v>1240</v>
      </c>
      <c r="G75" t="s">
        <v>926</v>
      </c>
      <c r="H75" t="s">
        <v>235</v>
      </c>
      <c r="I75" t="s">
        <v>387</v>
      </c>
      <c r="J75" t="s">
        <v>224</v>
      </c>
      <c r="K75" t="s">
        <v>140</v>
      </c>
      <c r="L75" t="s">
        <v>1</v>
      </c>
      <c r="M75" t="s">
        <v>969</v>
      </c>
      <c r="N75" t="s">
        <v>121</v>
      </c>
      <c r="O75" t="s">
        <v>424</v>
      </c>
      <c r="P75" t="s">
        <v>191</v>
      </c>
      <c r="Q75" t="s">
        <v>91</v>
      </c>
      <c r="R75" t="s">
        <v>57</v>
      </c>
      <c r="S75" t="s">
        <v>343</v>
      </c>
      <c r="V75" t="s">
        <v>926</v>
      </c>
      <c r="W75" t="s">
        <v>235</v>
      </c>
      <c r="X75" t="s">
        <v>387</v>
      </c>
      <c r="Y75" t="s">
        <v>224</v>
      </c>
      <c r="Z75" t="s">
        <v>140</v>
      </c>
      <c r="AA75" t="s">
        <v>1</v>
      </c>
      <c r="AB75" t="s">
        <v>969</v>
      </c>
      <c r="AC75" t="s">
        <v>121</v>
      </c>
      <c r="AD75" t="s">
        <v>424</v>
      </c>
      <c r="AE75" t="s">
        <v>191</v>
      </c>
      <c r="AF75" t="s">
        <v>91</v>
      </c>
      <c r="AG75" t="s">
        <v>57</v>
      </c>
      <c r="AH75" t="s">
        <v>343</v>
      </c>
    </row>
    <row r="76" spans="1:34" x14ac:dyDescent="0.2">
      <c r="A76" s="3" t="s">
        <v>1243</v>
      </c>
      <c r="B76" s="3">
        <v>1</v>
      </c>
      <c r="C76" s="3">
        <v>0.17780000000000001</v>
      </c>
      <c r="D76" s="3">
        <v>0.2</v>
      </c>
      <c r="E76">
        <f t="shared" si="1"/>
        <v>-0.49999999999999994</v>
      </c>
      <c r="F76" t="s">
        <v>1240</v>
      </c>
      <c r="G76" t="s">
        <v>841</v>
      </c>
      <c r="H76" t="s">
        <v>927</v>
      </c>
      <c r="I76" t="s">
        <v>387</v>
      </c>
      <c r="J76" t="s">
        <v>250</v>
      </c>
      <c r="K76" t="s">
        <v>193</v>
      </c>
      <c r="L76" t="s">
        <v>48</v>
      </c>
      <c r="M76" t="s">
        <v>970</v>
      </c>
      <c r="N76" t="s">
        <v>76</v>
      </c>
      <c r="O76" t="s">
        <v>48</v>
      </c>
      <c r="P76" t="s">
        <v>971</v>
      </c>
      <c r="Q76" t="s">
        <v>158</v>
      </c>
      <c r="R76" t="s">
        <v>48</v>
      </c>
      <c r="S76" t="s">
        <v>765</v>
      </c>
      <c r="V76" t="s">
        <v>841</v>
      </c>
      <c r="W76" t="s">
        <v>927</v>
      </c>
      <c r="X76" t="s">
        <v>387</v>
      </c>
      <c r="Y76" t="s">
        <v>250</v>
      </c>
      <c r="Z76" t="s">
        <v>193</v>
      </c>
      <c r="AA76" t="s">
        <v>48</v>
      </c>
      <c r="AB76" t="s">
        <v>970</v>
      </c>
      <c r="AC76" t="s">
        <v>76</v>
      </c>
      <c r="AD76" t="s">
        <v>48</v>
      </c>
      <c r="AE76" t="s">
        <v>971</v>
      </c>
      <c r="AF76" t="s">
        <v>158</v>
      </c>
      <c r="AG76" t="s">
        <v>48</v>
      </c>
      <c r="AH76" t="s">
        <v>765</v>
      </c>
    </row>
    <row r="77" spans="1:34" x14ac:dyDescent="0.2">
      <c r="A77" s="3" t="s">
        <v>1243</v>
      </c>
      <c r="B77" s="3">
        <v>1</v>
      </c>
      <c r="C77" s="3">
        <v>0.17780000000000001</v>
      </c>
      <c r="D77" s="3">
        <v>0.1</v>
      </c>
      <c r="E77">
        <f t="shared" si="1"/>
        <v>-0.6</v>
      </c>
      <c r="F77" t="s">
        <v>1240</v>
      </c>
      <c r="G77" t="s">
        <v>318</v>
      </c>
      <c r="H77" t="s">
        <v>936</v>
      </c>
      <c r="I77" t="s">
        <v>662</v>
      </c>
      <c r="J77" t="s">
        <v>109</v>
      </c>
      <c r="K77" t="s">
        <v>48</v>
      </c>
      <c r="L77" t="s">
        <v>972</v>
      </c>
      <c r="M77" t="s">
        <v>58</v>
      </c>
      <c r="N77" t="s">
        <v>48</v>
      </c>
      <c r="O77" t="s">
        <v>973</v>
      </c>
      <c r="P77" t="s">
        <v>536</v>
      </c>
      <c r="Q77" t="s">
        <v>48</v>
      </c>
      <c r="R77" t="s">
        <v>974</v>
      </c>
      <c r="V77" t="s">
        <v>318</v>
      </c>
      <c r="W77" t="s">
        <v>936</v>
      </c>
      <c r="X77" t="s">
        <v>662</v>
      </c>
      <c r="Y77" t="s">
        <v>109</v>
      </c>
      <c r="Z77" t="s">
        <v>48</v>
      </c>
      <c r="AA77" t="s">
        <v>972</v>
      </c>
      <c r="AB77" t="s">
        <v>58</v>
      </c>
      <c r="AC77" t="s">
        <v>48</v>
      </c>
      <c r="AD77" t="s">
        <v>973</v>
      </c>
      <c r="AE77" t="s">
        <v>536</v>
      </c>
      <c r="AF77" t="s">
        <v>48</v>
      </c>
      <c r="AG77" t="s">
        <v>974</v>
      </c>
    </row>
    <row r="78" spans="1:34" x14ac:dyDescent="0.2">
      <c r="A78" s="3" t="s">
        <v>1243</v>
      </c>
      <c r="B78" s="3">
        <v>1</v>
      </c>
      <c r="C78" s="3">
        <v>0.17780000000000001</v>
      </c>
      <c r="D78" s="3">
        <v>0</v>
      </c>
      <c r="E78">
        <f t="shared" si="1"/>
        <v>-0.7</v>
      </c>
      <c r="F78" t="s">
        <v>1240</v>
      </c>
      <c r="G78" t="s">
        <v>841</v>
      </c>
      <c r="H78" t="s">
        <v>975</v>
      </c>
      <c r="I78" t="s">
        <v>976</v>
      </c>
      <c r="J78" t="s">
        <v>48</v>
      </c>
      <c r="K78" t="s">
        <v>977</v>
      </c>
      <c r="L78" t="s">
        <v>896</v>
      </c>
      <c r="M78" t="s">
        <v>48</v>
      </c>
      <c r="N78" t="s">
        <v>978</v>
      </c>
      <c r="O78" t="s">
        <v>158</v>
      </c>
      <c r="P78" t="s">
        <v>48</v>
      </c>
      <c r="Q78" t="s">
        <v>284</v>
      </c>
      <c r="V78" t="s">
        <v>841</v>
      </c>
      <c r="W78" t="s">
        <v>975</v>
      </c>
      <c r="X78" t="s">
        <v>976</v>
      </c>
      <c r="Y78" t="s">
        <v>48</v>
      </c>
      <c r="Z78" t="s">
        <v>977</v>
      </c>
      <c r="AA78" t="s">
        <v>896</v>
      </c>
      <c r="AB78" t="s">
        <v>48</v>
      </c>
      <c r="AC78" t="s">
        <v>978</v>
      </c>
      <c r="AD78" t="s">
        <v>158</v>
      </c>
      <c r="AE78" t="s">
        <v>48</v>
      </c>
      <c r="AF78" t="s">
        <v>284</v>
      </c>
    </row>
    <row r="79" spans="1:34" x14ac:dyDescent="0.2">
      <c r="A79" s="3" t="s">
        <v>1243</v>
      </c>
      <c r="B79" s="3">
        <v>1</v>
      </c>
      <c r="C79" s="3">
        <v>0.17780000000000001</v>
      </c>
      <c r="D79" s="3">
        <v>-0.1</v>
      </c>
      <c r="E79">
        <f t="shared" si="1"/>
        <v>-0.79999999999999993</v>
      </c>
      <c r="F79" t="s">
        <v>1240</v>
      </c>
      <c r="G79" t="s">
        <v>318</v>
      </c>
      <c r="H79" t="s">
        <v>979</v>
      </c>
      <c r="I79" t="s">
        <v>387</v>
      </c>
      <c r="J79" t="s">
        <v>250</v>
      </c>
      <c r="K79" t="s">
        <v>48</v>
      </c>
      <c r="L79" t="s">
        <v>903</v>
      </c>
      <c r="M79" t="s">
        <v>917</v>
      </c>
      <c r="N79" t="s">
        <v>48</v>
      </c>
      <c r="O79" t="s">
        <v>980</v>
      </c>
      <c r="P79" t="s">
        <v>106</v>
      </c>
      <c r="Q79" t="s">
        <v>48</v>
      </c>
      <c r="R79" t="s">
        <v>234</v>
      </c>
      <c r="V79" t="s">
        <v>318</v>
      </c>
      <c r="W79" t="s">
        <v>979</v>
      </c>
      <c r="X79" t="s">
        <v>387</v>
      </c>
      <c r="Y79" t="s">
        <v>250</v>
      </c>
      <c r="Z79" t="s">
        <v>48</v>
      </c>
      <c r="AA79" t="s">
        <v>903</v>
      </c>
      <c r="AB79" t="s">
        <v>917</v>
      </c>
      <c r="AC79" t="s">
        <v>48</v>
      </c>
      <c r="AD79" t="s">
        <v>980</v>
      </c>
      <c r="AE79" t="s">
        <v>106</v>
      </c>
      <c r="AF79" t="s">
        <v>48</v>
      </c>
      <c r="AG79" t="s">
        <v>234</v>
      </c>
    </row>
    <row r="80" spans="1:34" x14ac:dyDescent="0.2">
      <c r="A80" s="3" t="s">
        <v>1243</v>
      </c>
      <c r="B80" s="3">
        <v>1</v>
      </c>
      <c r="C80" s="3">
        <v>0.17780000000000001</v>
      </c>
      <c r="D80" s="3">
        <v>-0.2</v>
      </c>
      <c r="E80">
        <f t="shared" si="1"/>
        <v>-0.89999999999999991</v>
      </c>
      <c r="F80" t="s">
        <v>1240</v>
      </c>
      <c r="G80" t="s">
        <v>72</v>
      </c>
      <c r="H80" t="s">
        <v>981</v>
      </c>
      <c r="I80" t="s">
        <v>460</v>
      </c>
      <c r="J80" t="s">
        <v>67</v>
      </c>
      <c r="K80" t="s">
        <v>101</v>
      </c>
      <c r="L80" t="s">
        <v>193</v>
      </c>
      <c r="M80" t="s">
        <v>315</v>
      </c>
      <c r="N80" t="s">
        <v>982</v>
      </c>
      <c r="O80" t="s">
        <v>52</v>
      </c>
      <c r="P80" t="s">
        <v>48</v>
      </c>
      <c r="Q80" t="s">
        <v>983</v>
      </c>
      <c r="R80" t="s">
        <v>657</v>
      </c>
      <c r="S80" t="s">
        <v>921</v>
      </c>
      <c r="V80" t="s">
        <v>72</v>
      </c>
      <c r="W80" t="s">
        <v>981</v>
      </c>
      <c r="X80" t="s">
        <v>460</v>
      </c>
      <c r="Y80" t="s">
        <v>67</v>
      </c>
      <c r="Z80" t="s">
        <v>101</v>
      </c>
      <c r="AA80" t="s">
        <v>193</v>
      </c>
      <c r="AB80" t="s">
        <v>315</v>
      </c>
      <c r="AC80" t="s">
        <v>982</v>
      </c>
      <c r="AD80" t="s">
        <v>52</v>
      </c>
      <c r="AE80" t="s">
        <v>48</v>
      </c>
      <c r="AF80" t="s">
        <v>983</v>
      </c>
      <c r="AG80" t="s">
        <v>657</v>
      </c>
      <c r="AH80" t="s">
        <v>921</v>
      </c>
    </row>
    <row r="81" spans="1:34" x14ac:dyDescent="0.2">
      <c r="A81" s="3" t="s">
        <v>1243</v>
      </c>
      <c r="B81" s="3">
        <v>1</v>
      </c>
      <c r="C81" s="3">
        <v>0.17780000000000001</v>
      </c>
      <c r="D81" s="3">
        <v>-0.3</v>
      </c>
      <c r="E81">
        <f t="shared" si="1"/>
        <v>-1</v>
      </c>
      <c r="F81" t="s">
        <v>1240</v>
      </c>
      <c r="G81" t="s">
        <v>50</v>
      </c>
      <c r="H81" t="s">
        <v>437</v>
      </c>
      <c r="I81" t="s">
        <v>67</v>
      </c>
      <c r="J81" t="s">
        <v>48</v>
      </c>
      <c r="K81" t="s">
        <v>984</v>
      </c>
      <c r="L81" t="s">
        <v>985</v>
      </c>
      <c r="M81" t="s">
        <v>630</v>
      </c>
      <c r="N81" t="s">
        <v>48</v>
      </c>
      <c r="O81" t="s">
        <v>986</v>
      </c>
      <c r="P81" t="s">
        <v>140</v>
      </c>
      <c r="Q81" t="s">
        <v>1</v>
      </c>
      <c r="R81" t="s">
        <v>987</v>
      </c>
      <c r="V81" t="s">
        <v>50</v>
      </c>
      <c r="W81" t="s">
        <v>437</v>
      </c>
      <c r="X81" t="s">
        <v>67</v>
      </c>
      <c r="Y81" t="s">
        <v>48</v>
      </c>
      <c r="Z81" t="s">
        <v>984</v>
      </c>
      <c r="AA81" t="s">
        <v>985</v>
      </c>
      <c r="AB81" t="s">
        <v>630</v>
      </c>
      <c r="AC81" t="s">
        <v>48</v>
      </c>
      <c r="AD81" t="s">
        <v>986</v>
      </c>
      <c r="AE81" t="s">
        <v>140</v>
      </c>
      <c r="AF81" t="s">
        <v>1</v>
      </c>
      <c r="AG81" t="s">
        <v>987</v>
      </c>
    </row>
    <row r="82" spans="1:34" x14ac:dyDescent="0.2">
      <c r="A82" t="s">
        <v>1244</v>
      </c>
      <c r="B82">
        <v>0.125</v>
      </c>
      <c r="C82">
        <v>1</v>
      </c>
      <c r="D82">
        <v>1.6</v>
      </c>
      <c r="E82">
        <f t="shared" si="1"/>
        <v>0.90000000000000013</v>
      </c>
      <c r="F82" t="s">
        <v>1240</v>
      </c>
      <c r="G82" t="s">
        <v>841</v>
      </c>
      <c r="H82" t="s">
        <v>979</v>
      </c>
      <c r="I82" t="s">
        <v>662</v>
      </c>
      <c r="J82" t="s">
        <v>109</v>
      </c>
      <c r="K82" t="s">
        <v>48</v>
      </c>
      <c r="L82" t="s">
        <v>882</v>
      </c>
      <c r="M82" t="s">
        <v>298</v>
      </c>
      <c r="N82" t="s">
        <v>48</v>
      </c>
      <c r="O82" t="s">
        <v>741</v>
      </c>
      <c r="P82" t="s">
        <v>41</v>
      </c>
      <c r="Q82" t="s">
        <v>48</v>
      </c>
      <c r="R82" t="s">
        <v>73</v>
      </c>
      <c r="V82" t="s">
        <v>841</v>
      </c>
      <c r="W82" t="s">
        <v>979</v>
      </c>
      <c r="X82" t="s">
        <v>662</v>
      </c>
      <c r="Y82" t="s">
        <v>109</v>
      </c>
      <c r="Z82" t="s">
        <v>48</v>
      </c>
      <c r="AA82" t="s">
        <v>882</v>
      </c>
      <c r="AB82" t="s">
        <v>298</v>
      </c>
      <c r="AC82" t="s">
        <v>48</v>
      </c>
      <c r="AD82" t="s">
        <v>741</v>
      </c>
      <c r="AE82" t="s">
        <v>41</v>
      </c>
      <c r="AF82" t="s">
        <v>48</v>
      </c>
      <c r="AG82" t="s">
        <v>73</v>
      </c>
    </row>
    <row r="83" spans="1:34" x14ac:dyDescent="0.2">
      <c r="A83" t="s">
        <v>1244</v>
      </c>
      <c r="B83">
        <v>0.125</v>
      </c>
      <c r="C83">
        <v>1</v>
      </c>
      <c r="D83">
        <v>1.5</v>
      </c>
      <c r="E83">
        <f t="shared" si="1"/>
        <v>0.8</v>
      </c>
      <c r="F83" t="s">
        <v>1240</v>
      </c>
      <c r="G83" t="s">
        <v>72</v>
      </c>
      <c r="H83" t="s">
        <v>1105</v>
      </c>
      <c r="I83" t="s">
        <v>511</v>
      </c>
      <c r="J83" t="s">
        <v>1</v>
      </c>
      <c r="K83" t="s">
        <v>1041</v>
      </c>
      <c r="L83" t="s">
        <v>290</v>
      </c>
      <c r="M83" t="s">
        <v>47</v>
      </c>
      <c r="N83" t="s">
        <v>1</v>
      </c>
      <c r="O83" t="s">
        <v>1043</v>
      </c>
      <c r="P83" t="s">
        <v>656</v>
      </c>
      <c r="Q83" t="s">
        <v>282</v>
      </c>
      <c r="R83" t="s">
        <v>961</v>
      </c>
      <c r="S83" t="s">
        <v>1106</v>
      </c>
      <c r="V83" t="s">
        <v>72</v>
      </c>
      <c r="W83" t="s">
        <v>1105</v>
      </c>
      <c r="X83" t="s">
        <v>511</v>
      </c>
      <c r="Y83" t="s">
        <v>1</v>
      </c>
      <c r="Z83" t="s">
        <v>1041</v>
      </c>
      <c r="AA83" t="s">
        <v>290</v>
      </c>
      <c r="AB83" t="s">
        <v>47</v>
      </c>
      <c r="AC83" t="s">
        <v>1</v>
      </c>
      <c r="AD83" t="s">
        <v>1043</v>
      </c>
      <c r="AE83" t="s">
        <v>656</v>
      </c>
      <c r="AF83" t="s">
        <v>282</v>
      </c>
      <c r="AG83" t="s">
        <v>961</v>
      </c>
      <c r="AH83" t="s">
        <v>1106</v>
      </c>
    </row>
    <row r="84" spans="1:34" x14ac:dyDescent="0.2">
      <c r="A84" t="s">
        <v>1244</v>
      </c>
      <c r="B84">
        <v>0.125</v>
      </c>
      <c r="C84">
        <v>1</v>
      </c>
      <c r="D84">
        <v>1.4</v>
      </c>
      <c r="E84">
        <f t="shared" si="1"/>
        <v>0.7</v>
      </c>
      <c r="F84" t="s">
        <v>1240</v>
      </c>
      <c r="G84" t="s">
        <v>72</v>
      </c>
      <c r="H84" t="s">
        <v>995</v>
      </c>
      <c r="I84" t="s">
        <v>662</v>
      </c>
      <c r="J84" t="s">
        <v>109</v>
      </c>
      <c r="K84" t="s">
        <v>85</v>
      </c>
      <c r="L84" t="s">
        <v>913</v>
      </c>
      <c r="M84" t="s">
        <v>58</v>
      </c>
      <c r="N84" t="s">
        <v>48</v>
      </c>
      <c r="O84" t="s">
        <v>1107</v>
      </c>
      <c r="P84" t="s">
        <v>260</v>
      </c>
      <c r="Q84" t="s">
        <v>48</v>
      </c>
      <c r="R84" t="s">
        <v>941</v>
      </c>
      <c r="V84" t="s">
        <v>72</v>
      </c>
      <c r="W84" t="s">
        <v>995</v>
      </c>
      <c r="X84" t="s">
        <v>662</v>
      </c>
      <c r="Y84" t="s">
        <v>109</v>
      </c>
      <c r="Z84" t="s">
        <v>85</v>
      </c>
      <c r="AA84" t="s">
        <v>913</v>
      </c>
      <c r="AB84" t="s">
        <v>58</v>
      </c>
      <c r="AC84" t="s">
        <v>48</v>
      </c>
      <c r="AD84" t="s">
        <v>1107</v>
      </c>
      <c r="AE84" t="s">
        <v>260</v>
      </c>
      <c r="AF84" t="s">
        <v>48</v>
      </c>
      <c r="AG84" t="s">
        <v>941</v>
      </c>
    </row>
    <row r="85" spans="1:34" x14ac:dyDescent="0.2">
      <c r="A85" t="s">
        <v>1244</v>
      </c>
      <c r="B85">
        <v>0.125</v>
      </c>
      <c r="C85">
        <v>1</v>
      </c>
      <c r="D85">
        <v>1.3</v>
      </c>
      <c r="E85">
        <f t="shared" si="1"/>
        <v>0.60000000000000009</v>
      </c>
      <c r="F85" t="s">
        <v>1240</v>
      </c>
      <c r="G85" t="s">
        <v>242</v>
      </c>
      <c r="H85" t="s">
        <v>888</v>
      </c>
      <c r="I85" t="s">
        <v>460</v>
      </c>
      <c r="J85" t="s">
        <v>67</v>
      </c>
      <c r="K85" t="s">
        <v>68</v>
      </c>
      <c r="L85" t="s">
        <v>315</v>
      </c>
      <c r="M85" t="s">
        <v>784</v>
      </c>
      <c r="N85" t="s">
        <v>52</v>
      </c>
      <c r="O85" t="s">
        <v>48</v>
      </c>
      <c r="P85" t="s">
        <v>524</v>
      </c>
      <c r="Q85" t="s">
        <v>892</v>
      </c>
      <c r="V85" t="s">
        <v>242</v>
      </c>
      <c r="W85" t="s">
        <v>888</v>
      </c>
      <c r="X85" t="s">
        <v>460</v>
      </c>
      <c r="Y85" t="s">
        <v>67</v>
      </c>
      <c r="Z85" t="s">
        <v>68</v>
      </c>
      <c r="AA85" t="s">
        <v>315</v>
      </c>
      <c r="AB85" t="s">
        <v>784</v>
      </c>
      <c r="AC85" t="s">
        <v>52</v>
      </c>
      <c r="AD85" t="s">
        <v>48</v>
      </c>
      <c r="AE85" t="s">
        <v>524</v>
      </c>
      <c r="AF85" t="s">
        <v>892</v>
      </c>
    </row>
    <row r="86" spans="1:34" x14ac:dyDescent="0.2">
      <c r="A86" t="s">
        <v>1244</v>
      </c>
      <c r="B86">
        <v>0.125</v>
      </c>
      <c r="C86">
        <v>1</v>
      </c>
      <c r="D86">
        <v>1.2</v>
      </c>
      <c r="E86">
        <f t="shared" si="1"/>
        <v>0.5</v>
      </c>
      <c r="F86" t="s">
        <v>1240</v>
      </c>
      <c r="G86" t="s">
        <v>943</v>
      </c>
      <c r="H86" t="s">
        <v>626</v>
      </c>
      <c r="I86" t="s">
        <v>1056</v>
      </c>
      <c r="J86" t="s">
        <v>143</v>
      </c>
      <c r="K86" t="s">
        <v>137</v>
      </c>
      <c r="L86" t="s">
        <v>560</v>
      </c>
      <c r="M86" t="s">
        <v>52</v>
      </c>
      <c r="N86" t="s">
        <v>48</v>
      </c>
      <c r="O86" t="s">
        <v>1108</v>
      </c>
      <c r="P86" t="s">
        <v>306</v>
      </c>
      <c r="V86" t="s">
        <v>943</v>
      </c>
      <c r="W86" t="s">
        <v>626</v>
      </c>
      <c r="X86" t="s">
        <v>1056</v>
      </c>
      <c r="Y86" t="s">
        <v>143</v>
      </c>
      <c r="Z86" t="s">
        <v>137</v>
      </c>
      <c r="AA86" t="s">
        <v>560</v>
      </c>
      <c r="AB86" t="s">
        <v>52</v>
      </c>
      <c r="AC86" t="s">
        <v>48</v>
      </c>
      <c r="AD86" t="s">
        <v>1108</v>
      </c>
      <c r="AE86" t="s">
        <v>306</v>
      </c>
    </row>
    <row r="87" spans="1:34" x14ac:dyDescent="0.2">
      <c r="A87" t="s">
        <v>1244</v>
      </c>
      <c r="B87">
        <v>0.125</v>
      </c>
      <c r="C87">
        <v>1</v>
      </c>
      <c r="D87">
        <v>1.1000000000000001</v>
      </c>
      <c r="E87">
        <f t="shared" si="1"/>
        <v>0.40000000000000013</v>
      </c>
      <c r="F87" t="s">
        <v>1240</v>
      </c>
      <c r="G87" t="s">
        <v>318</v>
      </c>
      <c r="H87" t="s">
        <v>398</v>
      </c>
      <c r="I87" t="s">
        <v>789</v>
      </c>
      <c r="J87" t="s">
        <v>48</v>
      </c>
      <c r="K87" t="s">
        <v>1109</v>
      </c>
      <c r="L87" t="s">
        <v>630</v>
      </c>
      <c r="M87" t="s">
        <v>48</v>
      </c>
      <c r="N87" t="s">
        <v>53</v>
      </c>
      <c r="O87" t="s">
        <v>489</v>
      </c>
      <c r="P87" t="s">
        <v>63</v>
      </c>
      <c r="Q87" t="s">
        <v>75</v>
      </c>
      <c r="R87" t="s">
        <v>769</v>
      </c>
      <c r="V87" t="s">
        <v>318</v>
      </c>
      <c r="W87" t="s">
        <v>398</v>
      </c>
      <c r="X87" t="s">
        <v>789</v>
      </c>
      <c r="Y87" t="s">
        <v>48</v>
      </c>
      <c r="Z87" t="s">
        <v>1109</v>
      </c>
      <c r="AA87" t="s">
        <v>630</v>
      </c>
      <c r="AB87" t="s">
        <v>48</v>
      </c>
      <c r="AC87" t="s">
        <v>53</v>
      </c>
      <c r="AD87" t="s">
        <v>489</v>
      </c>
      <c r="AE87" t="s">
        <v>63</v>
      </c>
      <c r="AF87" t="s">
        <v>75</v>
      </c>
      <c r="AG87" t="s">
        <v>769</v>
      </c>
    </row>
    <row r="88" spans="1:34" x14ac:dyDescent="0.2">
      <c r="A88" t="s">
        <v>1244</v>
      </c>
      <c r="B88">
        <v>0.125</v>
      </c>
      <c r="C88">
        <v>1</v>
      </c>
      <c r="D88">
        <v>0.999999999999999</v>
      </c>
      <c r="E88">
        <f t="shared" si="1"/>
        <v>0.29999999999999905</v>
      </c>
      <c r="F88" t="s">
        <v>1240</v>
      </c>
      <c r="G88" t="s">
        <v>841</v>
      </c>
      <c r="H88" t="s">
        <v>955</v>
      </c>
      <c r="I88" t="s">
        <v>460</v>
      </c>
      <c r="J88" t="s">
        <v>67</v>
      </c>
      <c r="K88" t="s">
        <v>68</v>
      </c>
      <c r="L88" t="s">
        <v>137</v>
      </c>
      <c r="M88" t="s">
        <v>268</v>
      </c>
      <c r="N88" t="s">
        <v>52</v>
      </c>
      <c r="O88" t="s">
        <v>48</v>
      </c>
      <c r="P88" t="s">
        <v>1110</v>
      </c>
      <c r="Q88" t="s">
        <v>106</v>
      </c>
      <c r="R88" t="s">
        <v>42</v>
      </c>
      <c r="S88" t="s">
        <v>750</v>
      </c>
      <c r="V88" t="s">
        <v>841</v>
      </c>
      <c r="W88" t="s">
        <v>955</v>
      </c>
      <c r="X88" t="s">
        <v>460</v>
      </c>
      <c r="Y88" t="s">
        <v>67</v>
      </c>
      <c r="Z88" t="s">
        <v>68</v>
      </c>
      <c r="AA88" t="s">
        <v>137</v>
      </c>
      <c r="AB88" t="s">
        <v>268</v>
      </c>
      <c r="AC88" t="s">
        <v>52</v>
      </c>
      <c r="AD88" t="s">
        <v>48</v>
      </c>
      <c r="AE88" t="s">
        <v>1110</v>
      </c>
      <c r="AF88" t="s">
        <v>106</v>
      </c>
      <c r="AG88" t="s">
        <v>42</v>
      </c>
      <c r="AH88" t="s">
        <v>750</v>
      </c>
    </row>
    <row r="89" spans="1:34" x14ac:dyDescent="0.2">
      <c r="A89" t="s">
        <v>1244</v>
      </c>
      <c r="B89">
        <v>0.125</v>
      </c>
      <c r="C89">
        <v>1</v>
      </c>
      <c r="D89">
        <v>0.89999999999999902</v>
      </c>
      <c r="E89">
        <f t="shared" si="1"/>
        <v>0.19999999999999907</v>
      </c>
      <c r="F89" t="s">
        <v>1240</v>
      </c>
      <c r="G89" t="s">
        <v>926</v>
      </c>
      <c r="H89" t="s">
        <v>1038</v>
      </c>
      <c r="I89" t="s">
        <v>387</v>
      </c>
      <c r="J89" t="s">
        <v>224</v>
      </c>
      <c r="K89" t="s">
        <v>250</v>
      </c>
      <c r="L89" t="s">
        <v>48</v>
      </c>
      <c r="M89" t="s">
        <v>981</v>
      </c>
      <c r="N89" t="s">
        <v>917</v>
      </c>
      <c r="O89" t="s">
        <v>48</v>
      </c>
      <c r="P89" t="s">
        <v>1111</v>
      </c>
      <c r="Q89" t="s">
        <v>106</v>
      </c>
      <c r="R89" t="s">
        <v>48</v>
      </c>
      <c r="S89" t="s">
        <v>544</v>
      </c>
      <c r="V89" t="s">
        <v>926</v>
      </c>
      <c r="W89" t="s">
        <v>1038</v>
      </c>
      <c r="X89" t="s">
        <v>387</v>
      </c>
      <c r="Y89" t="s">
        <v>224</v>
      </c>
      <c r="Z89" t="s">
        <v>250</v>
      </c>
      <c r="AA89" t="s">
        <v>48</v>
      </c>
      <c r="AB89" t="s">
        <v>981</v>
      </c>
      <c r="AC89" t="s">
        <v>917</v>
      </c>
      <c r="AD89" t="s">
        <v>48</v>
      </c>
      <c r="AE89" t="s">
        <v>1111</v>
      </c>
      <c r="AF89" t="s">
        <v>106</v>
      </c>
      <c r="AG89" t="s">
        <v>48</v>
      </c>
      <c r="AH89" t="s">
        <v>544</v>
      </c>
    </row>
    <row r="90" spans="1:34" x14ac:dyDescent="0.2">
      <c r="A90" t="s">
        <v>1244</v>
      </c>
      <c r="B90">
        <v>0.125</v>
      </c>
      <c r="C90">
        <v>1</v>
      </c>
      <c r="D90">
        <v>0.79999999999999905</v>
      </c>
      <c r="E90">
        <f t="shared" si="1"/>
        <v>9.999999999999909E-2</v>
      </c>
      <c r="F90" t="s">
        <v>1240</v>
      </c>
      <c r="G90" t="s">
        <v>72</v>
      </c>
      <c r="H90" t="s">
        <v>1112</v>
      </c>
      <c r="I90" t="s">
        <v>460</v>
      </c>
      <c r="J90" t="s">
        <v>67</v>
      </c>
      <c r="K90" t="s">
        <v>350</v>
      </c>
      <c r="L90" t="s">
        <v>121</v>
      </c>
      <c r="M90" t="s">
        <v>101</v>
      </c>
      <c r="N90" t="s">
        <v>504</v>
      </c>
      <c r="O90" t="s">
        <v>52</v>
      </c>
      <c r="P90" t="s">
        <v>1060</v>
      </c>
      <c r="Q90" t="s">
        <v>52</v>
      </c>
      <c r="R90" t="s">
        <v>48</v>
      </c>
      <c r="S90" t="s">
        <v>284</v>
      </c>
      <c r="V90" t="s">
        <v>72</v>
      </c>
      <c r="W90" t="s">
        <v>1112</v>
      </c>
      <c r="X90" t="s">
        <v>460</v>
      </c>
      <c r="Y90" t="s">
        <v>67</v>
      </c>
      <c r="Z90" t="s">
        <v>350</v>
      </c>
      <c r="AA90" t="s">
        <v>121</v>
      </c>
      <c r="AB90" t="s">
        <v>101</v>
      </c>
      <c r="AC90" t="s">
        <v>504</v>
      </c>
      <c r="AD90" t="s">
        <v>52</v>
      </c>
      <c r="AE90" t="s">
        <v>1060</v>
      </c>
      <c r="AF90" t="s">
        <v>52</v>
      </c>
      <c r="AG90" t="s">
        <v>48</v>
      </c>
      <c r="AH90" t="s">
        <v>284</v>
      </c>
    </row>
    <row r="91" spans="1:34" x14ac:dyDescent="0.2">
      <c r="A91" t="s">
        <v>1244</v>
      </c>
      <c r="B91">
        <v>0.125</v>
      </c>
      <c r="C91">
        <v>1</v>
      </c>
      <c r="D91">
        <v>0.69999999999999896</v>
      </c>
      <c r="E91">
        <v>0</v>
      </c>
      <c r="F91" t="s">
        <v>1240</v>
      </c>
      <c r="G91" t="s">
        <v>72</v>
      </c>
      <c r="H91" t="s">
        <v>957</v>
      </c>
      <c r="I91" t="s">
        <v>662</v>
      </c>
      <c r="J91" t="s">
        <v>224</v>
      </c>
      <c r="K91" t="s">
        <v>465</v>
      </c>
      <c r="L91" t="s">
        <v>1113</v>
      </c>
      <c r="M91" t="s">
        <v>310</v>
      </c>
      <c r="N91" t="s">
        <v>48</v>
      </c>
      <c r="O91" t="s">
        <v>1057</v>
      </c>
      <c r="P91" t="s">
        <v>41</v>
      </c>
      <c r="Q91" t="s">
        <v>48</v>
      </c>
      <c r="R91" t="s">
        <v>1064</v>
      </c>
      <c r="V91" t="s">
        <v>72</v>
      </c>
      <c r="W91" t="s">
        <v>957</v>
      </c>
      <c r="X91" t="s">
        <v>662</v>
      </c>
      <c r="Y91" t="s">
        <v>224</v>
      </c>
      <c r="Z91" t="s">
        <v>465</v>
      </c>
      <c r="AA91" t="s">
        <v>1113</v>
      </c>
      <c r="AB91" t="s">
        <v>310</v>
      </c>
      <c r="AC91" t="s">
        <v>48</v>
      </c>
      <c r="AD91" t="s">
        <v>1057</v>
      </c>
      <c r="AE91" t="s">
        <v>41</v>
      </c>
      <c r="AF91" t="s">
        <v>48</v>
      </c>
      <c r="AG91" t="s">
        <v>1064</v>
      </c>
    </row>
    <row r="92" spans="1:34" x14ac:dyDescent="0.2">
      <c r="A92" t="s">
        <v>1244</v>
      </c>
      <c r="B92">
        <v>0.125</v>
      </c>
      <c r="C92">
        <v>1</v>
      </c>
      <c r="D92">
        <v>0.6</v>
      </c>
      <c r="E92">
        <f t="shared" si="1"/>
        <v>-9.9999999999999978E-2</v>
      </c>
      <c r="F92" t="s">
        <v>1240</v>
      </c>
      <c r="G92" t="s">
        <v>796</v>
      </c>
      <c r="H92" t="s">
        <v>121</v>
      </c>
      <c r="I92" t="s">
        <v>797</v>
      </c>
      <c r="J92" t="s">
        <v>746</v>
      </c>
      <c r="K92" t="s">
        <v>101</v>
      </c>
      <c r="L92" t="s">
        <v>193</v>
      </c>
      <c r="M92" t="s">
        <v>44</v>
      </c>
      <c r="N92" t="s">
        <v>1114</v>
      </c>
      <c r="O92" t="s">
        <v>52</v>
      </c>
      <c r="P92" t="s">
        <v>48</v>
      </c>
      <c r="Q92" t="s">
        <v>1115</v>
      </c>
      <c r="V92" t="s">
        <v>796</v>
      </c>
      <c r="W92" t="s">
        <v>121</v>
      </c>
      <c r="X92" t="s">
        <v>797</v>
      </c>
      <c r="Y92" t="s">
        <v>746</v>
      </c>
      <c r="Z92" t="s">
        <v>101</v>
      </c>
      <c r="AA92" t="s">
        <v>193</v>
      </c>
      <c r="AB92" t="s">
        <v>44</v>
      </c>
      <c r="AC92" t="s">
        <v>1114</v>
      </c>
      <c r="AD92" t="s">
        <v>52</v>
      </c>
      <c r="AE92" t="s">
        <v>48</v>
      </c>
      <c r="AF92" t="s">
        <v>1115</v>
      </c>
    </row>
    <row r="93" spans="1:34" x14ac:dyDescent="0.2">
      <c r="A93" t="s">
        <v>1244</v>
      </c>
      <c r="B93">
        <v>0.125</v>
      </c>
      <c r="C93">
        <v>1</v>
      </c>
      <c r="D93">
        <v>0.5</v>
      </c>
      <c r="E93">
        <f t="shared" si="1"/>
        <v>-0.19999999999999996</v>
      </c>
      <c r="F93" t="s">
        <v>1240</v>
      </c>
      <c r="G93" t="s">
        <v>841</v>
      </c>
      <c r="H93" t="s">
        <v>215</v>
      </c>
      <c r="I93" t="s">
        <v>387</v>
      </c>
      <c r="J93" t="s">
        <v>250</v>
      </c>
      <c r="K93" t="s">
        <v>48</v>
      </c>
      <c r="L93" t="s">
        <v>1116</v>
      </c>
      <c r="M93" t="s">
        <v>340</v>
      </c>
      <c r="N93" t="s">
        <v>48</v>
      </c>
      <c r="O93" t="s">
        <v>828</v>
      </c>
      <c r="P93" t="s">
        <v>41</v>
      </c>
      <c r="Q93" t="s">
        <v>48</v>
      </c>
      <c r="R93" t="s">
        <v>1117</v>
      </c>
      <c r="V93" t="s">
        <v>841</v>
      </c>
      <c r="W93" t="s">
        <v>215</v>
      </c>
      <c r="X93" t="s">
        <v>387</v>
      </c>
      <c r="Y93" t="s">
        <v>250</v>
      </c>
      <c r="Z93" t="s">
        <v>48</v>
      </c>
      <c r="AA93" t="s">
        <v>1116</v>
      </c>
      <c r="AB93" t="s">
        <v>340</v>
      </c>
      <c r="AC93" t="s">
        <v>48</v>
      </c>
      <c r="AD93" t="s">
        <v>828</v>
      </c>
      <c r="AE93" t="s">
        <v>41</v>
      </c>
      <c r="AF93" t="s">
        <v>48</v>
      </c>
      <c r="AG93" t="s">
        <v>1117</v>
      </c>
    </row>
    <row r="94" spans="1:34" x14ac:dyDescent="0.2">
      <c r="A94" t="s">
        <v>1244</v>
      </c>
      <c r="B94">
        <v>0.125</v>
      </c>
      <c r="C94">
        <v>1</v>
      </c>
      <c r="D94">
        <v>0.4</v>
      </c>
      <c r="E94">
        <f t="shared" si="1"/>
        <v>-0.29999999999999993</v>
      </c>
      <c r="F94" t="s">
        <v>1240</v>
      </c>
      <c r="G94" t="s">
        <v>50</v>
      </c>
      <c r="H94" t="s">
        <v>709</v>
      </c>
      <c r="I94" t="s">
        <v>67</v>
      </c>
      <c r="J94" t="s">
        <v>85</v>
      </c>
      <c r="K94" t="s">
        <v>339</v>
      </c>
      <c r="L94" t="s">
        <v>662</v>
      </c>
      <c r="M94" t="s">
        <v>224</v>
      </c>
      <c r="N94" t="s">
        <v>65</v>
      </c>
      <c r="O94" t="s">
        <v>52</v>
      </c>
      <c r="P94" t="s">
        <v>176</v>
      </c>
      <c r="Q94" t="s">
        <v>106</v>
      </c>
      <c r="R94" t="s">
        <v>48</v>
      </c>
      <c r="S94" t="s">
        <v>595</v>
      </c>
      <c r="V94" t="s">
        <v>50</v>
      </c>
      <c r="W94" t="s">
        <v>709</v>
      </c>
      <c r="X94" t="s">
        <v>67</v>
      </c>
      <c r="Y94" t="s">
        <v>85</v>
      </c>
      <c r="Z94" t="s">
        <v>339</v>
      </c>
      <c r="AA94" t="s">
        <v>662</v>
      </c>
      <c r="AB94" t="s">
        <v>224</v>
      </c>
      <c r="AC94" t="s">
        <v>65</v>
      </c>
      <c r="AD94" t="s">
        <v>52</v>
      </c>
      <c r="AE94" t="s">
        <v>176</v>
      </c>
      <c r="AF94" t="s">
        <v>106</v>
      </c>
      <c r="AG94" t="s">
        <v>48</v>
      </c>
    </row>
    <row r="95" spans="1:34" x14ac:dyDescent="0.2">
      <c r="A95" t="s">
        <v>1244</v>
      </c>
      <c r="B95">
        <v>0.125</v>
      </c>
      <c r="C95">
        <v>1</v>
      </c>
      <c r="D95">
        <v>0.3</v>
      </c>
      <c r="E95">
        <f t="shared" si="1"/>
        <v>-0.39999999999999997</v>
      </c>
      <c r="F95" t="s">
        <v>1240</v>
      </c>
      <c r="G95" t="s">
        <v>905</v>
      </c>
      <c r="H95" t="s">
        <v>477</v>
      </c>
      <c r="I95" t="s">
        <v>662</v>
      </c>
      <c r="J95" t="s">
        <v>101</v>
      </c>
      <c r="K95" t="s">
        <v>52</v>
      </c>
      <c r="L95" t="s">
        <v>967</v>
      </c>
      <c r="M95" t="s">
        <v>1</v>
      </c>
      <c r="N95" t="s">
        <v>39</v>
      </c>
      <c r="O95" t="s">
        <v>55</v>
      </c>
      <c r="P95" t="s">
        <v>884</v>
      </c>
      <c r="Q95" t="s">
        <v>177</v>
      </c>
      <c r="R95" t="s">
        <v>288</v>
      </c>
      <c r="V95" t="s">
        <v>905</v>
      </c>
      <c r="W95" t="s">
        <v>477</v>
      </c>
      <c r="X95" t="s">
        <v>662</v>
      </c>
      <c r="Z95" t="s">
        <v>52</v>
      </c>
      <c r="AA95" t="s">
        <v>967</v>
      </c>
      <c r="AB95" t="s">
        <v>1</v>
      </c>
      <c r="AC95" t="s">
        <v>39</v>
      </c>
      <c r="AD95" t="s">
        <v>55</v>
      </c>
      <c r="AE95" t="s">
        <v>884</v>
      </c>
      <c r="AF95" t="s">
        <v>177</v>
      </c>
    </row>
    <row r="96" spans="1:34" x14ac:dyDescent="0.2">
      <c r="A96" t="s">
        <v>1244</v>
      </c>
      <c r="B96">
        <v>0.125</v>
      </c>
      <c r="C96">
        <v>1</v>
      </c>
      <c r="D96">
        <v>0.2</v>
      </c>
      <c r="E96">
        <f t="shared" si="1"/>
        <v>-0.49999999999999994</v>
      </c>
      <c r="F96" t="s">
        <v>1240</v>
      </c>
      <c r="G96" t="s">
        <v>222</v>
      </c>
      <c r="H96" t="s">
        <v>576</v>
      </c>
      <c r="I96" t="s">
        <v>83</v>
      </c>
      <c r="J96" t="s">
        <v>52</v>
      </c>
      <c r="K96" t="s">
        <v>207</v>
      </c>
      <c r="L96" t="s">
        <v>330</v>
      </c>
      <c r="M96" t="s">
        <v>147</v>
      </c>
      <c r="N96" t="s">
        <v>545</v>
      </c>
      <c r="O96" t="s">
        <v>245</v>
      </c>
      <c r="P96" t="s">
        <v>517</v>
      </c>
      <c r="Q96" t="s">
        <v>52</v>
      </c>
      <c r="R96" t="s">
        <v>518</v>
      </c>
      <c r="W96" t="s">
        <v>576</v>
      </c>
      <c r="X96" t="s">
        <v>83</v>
      </c>
      <c r="Y96" t="s">
        <v>52</v>
      </c>
      <c r="Z96" t="s">
        <v>207</v>
      </c>
      <c r="AA96" t="s">
        <v>330</v>
      </c>
      <c r="AB96" t="s">
        <v>147</v>
      </c>
      <c r="AC96" t="s">
        <v>545</v>
      </c>
      <c r="AD96" t="s">
        <v>245</v>
      </c>
      <c r="AE96" t="s">
        <v>517</v>
      </c>
      <c r="AF96" t="s">
        <v>52</v>
      </c>
      <c r="AG96" t="s">
        <v>518</v>
      </c>
    </row>
    <row r="97" spans="1:34" x14ac:dyDescent="0.2">
      <c r="A97" t="s">
        <v>1244</v>
      </c>
      <c r="B97">
        <v>0.125</v>
      </c>
      <c r="C97">
        <v>1</v>
      </c>
      <c r="D97">
        <v>0.1</v>
      </c>
      <c r="E97">
        <f t="shared" si="1"/>
        <v>-0.6</v>
      </c>
      <c r="F97" t="s">
        <v>1240</v>
      </c>
      <c r="G97" t="s">
        <v>182</v>
      </c>
      <c r="H97" t="s">
        <v>235</v>
      </c>
      <c r="I97" t="s">
        <v>387</v>
      </c>
      <c r="J97" t="s">
        <v>250</v>
      </c>
      <c r="K97" t="s">
        <v>48</v>
      </c>
      <c r="L97" t="s">
        <v>1118</v>
      </c>
      <c r="M97" t="s">
        <v>932</v>
      </c>
      <c r="N97" t="s">
        <v>48</v>
      </c>
      <c r="O97" t="s">
        <v>1119</v>
      </c>
      <c r="P97" t="s">
        <v>672</v>
      </c>
      <c r="Q97" t="s">
        <v>48</v>
      </c>
      <c r="R97" t="s">
        <v>103</v>
      </c>
    </row>
    <row r="98" spans="1:34" x14ac:dyDescent="0.2">
      <c r="A98" t="s">
        <v>1244</v>
      </c>
      <c r="B98">
        <v>0.125</v>
      </c>
      <c r="C98">
        <v>1</v>
      </c>
      <c r="D98">
        <v>0</v>
      </c>
      <c r="E98">
        <f t="shared" si="1"/>
        <v>-0.7</v>
      </c>
      <c r="F98" t="s">
        <v>1240</v>
      </c>
      <c r="G98" t="s">
        <v>210</v>
      </c>
      <c r="H98" t="s">
        <v>409</v>
      </c>
      <c r="I98" t="s">
        <v>744</v>
      </c>
      <c r="J98" t="s">
        <v>143</v>
      </c>
      <c r="K98" t="s">
        <v>193</v>
      </c>
      <c r="L98" t="s">
        <v>144</v>
      </c>
      <c r="M98" t="s">
        <v>146</v>
      </c>
      <c r="N98" t="s">
        <v>1120</v>
      </c>
      <c r="O98" t="s">
        <v>41</v>
      </c>
      <c r="P98" t="s">
        <v>680</v>
      </c>
      <c r="Q98" t="s">
        <v>502</v>
      </c>
    </row>
    <row r="99" spans="1:34" x14ac:dyDescent="0.2">
      <c r="A99" t="s">
        <v>1244</v>
      </c>
      <c r="B99">
        <v>0.125</v>
      </c>
      <c r="C99">
        <v>1</v>
      </c>
      <c r="D99">
        <v>-9.9999999999999895E-2</v>
      </c>
      <c r="E99">
        <f t="shared" si="1"/>
        <v>-0.79999999999999982</v>
      </c>
      <c r="F99" t="s">
        <v>1240</v>
      </c>
      <c r="G99" t="s">
        <v>182</v>
      </c>
      <c r="H99" t="s">
        <v>363</v>
      </c>
      <c r="I99" t="s">
        <v>935</v>
      </c>
      <c r="J99" t="s">
        <v>193</v>
      </c>
      <c r="K99" t="s">
        <v>48</v>
      </c>
      <c r="L99" t="s">
        <v>1029</v>
      </c>
      <c r="M99" t="s">
        <v>76</v>
      </c>
      <c r="N99" t="s">
        <v>48</v>
      </c>
      <c r="O99" t="s">
        <v>1121</v>
      </c>
      <c r="P99" t="s">
        <v>106</v>
      </c>
      <c r="Q99" t="s">
        <v>48</v>
      </c>
      <c r="R99" t="s">
        <v>256</v>
      </c>
    </row>
    <row r="100" spans="1:34" x14ac:dyDescent="0.2">
      <c r="A100" t="s">
        <v>1244</v>
      </c>
      <c r="B100">
        <v>0.125</v>
      </c>
      <c r="C100">
        <v>1</v>
      </c>
      <c r="D100">
        <v>-0.2</v>
      </c>
      <c r="E100">
        <f t="shared" si="1"/>
        <v>-0.89999999999999991</v>
      </c>
      <c r="F100" t="s">
        <v>1240</v>
      </c>
      <c r="G100" t="s">
        <v>72</v>
      </c>
      <c r="H100" t="s">
        <v>1122</v>
      </c>
      <c r="I100" t="s">
        <v>387</v>
      </c>
      <c r="J100" t="s">
        <v>250</v>
      </c>
      <c r="K100" t="s">
        <v>85</v>
      </c>
      <c r="L100" t="s">
        <v>910</v>
      </c>
      <c r="M100" t="s">
        <v>896</v>
      </c>
      <c r="N100" t="s">
        <v>48</v>
      </c>
      <c r="O100" t="s">
        <v>1123</v>
      </c>
      <c r="P100" t="s">
        <v>260</v>
      </c>
      <c r="Q100" t="s">
        <v>48</v>
      </c>
      <c r="R100" t="s">
        <v>952</v>
      </c>
    </row>
    <row r="101" spans="1:34" x14ac:dyDescent="0.2">
      <c r="A101" t="s">
        <v>1244</v>
      </c>
      <c r="B101">
        <v>0.125</v>
      </c>
      <c r="C101">
        <v>1</v>
      </c>
      <c r="D101">
        <v>-0.3</v>
      </c>
      <c r="E101">
        <f t="shared" si="1"/>
        <v>-1</v>
      </c>
      <c r="F101" t="s">
        <v>1240</v>
      </c>
      <c r="G101" t="s">
        <v>1052</v>
      </c>
      <c r="H101" t="s">
        <v>585</v>
      </c>
      <c r="I101" t="s">
        <v>94</v>
      </c>
      <c r="J101" t="s">
        <v>1124</v>
      </c>
      <c r="K101" t="s">
        <v>131</v>
      </c>
      <c r="L101" t="s">
        <v>44</v>
      </c>
      <c r="M101" t="s">
        <v>878</v>
      </c>
      <c r="N101" t="s">
        <v>630</v>
      </c>
      <c r="O101" t="s">
        <v>48</v>
      </c>
      <c r="P101" t="s">
        <v>1125</v>
      </c>
      <c r="Q101" t="s">
        <v>175</v>
      </c>
    </row>
    <row r="102" spans="1:34" x14ac:dyDescent="0.2">
      <c r="A102" s="3" t="s">
        <v>1245</v>
      </c>
      <c r="B102" s="3">
        <v>1</v>
      </c>
      <c r="C102" s="3">
        <v>8.9099999999999999E-2</v>
      </c>
      <c r="D102" s="3">
        <v>1.6</v>
      </c>
      <c r="E102">
        <f t="shared" si="1"/>
        <v>0.90000000000000013</v>
      </c>
      <c r="F102" t="s">
        <v>1240</v>
      </c>
      <c r="G102" t="s">
        <v>318</v>
      </c>
      <c r="H102" t="s">
        <v>913</v>
      </c>
      <c r="I102" t="s">
        <v>662</v>
      </c>
      <c r="J102" t="s">
        <v>109</v>
      </c>
      <c r="K102" t="s">
        <v>48</v>
      </c>
      <c r="L102" t="s">
        <v>995</v>
      </c>
      <c r="M102" t="s">
        <v>58</v>
      </c>
      <c r="N102" t="s">
        <v>48</v>
      </c>
      <c r="O102" t="s">
        <v>1127</v>
      </c>
      <c r="P102" t="s">
        <v>536</v>
      </c>
      <c r="Q102" t="s">
        <v>48</v>
      </c>
      <c r="R102" t="s">
        <v>518</v>
      </c>
      <c r="V102" t="s">
        <v>318</v>
      </c>
      <c r="W102" t="s">
        <v>913</v>
      </c>
      <c r="X102" t="s">
        <v>662</v>
      </c>
      <c r="Y102" t="s">
        <v>109</v>
      </c>
      <c r="Z102" t="s">
        <v>48</v>
      </c>
      <c r="AA102" t="s">
        <v>995</v>
      </c>
      <c r="AB102" t="s">
        <v>58</v>
      </c>
      <c r="AC102" t="s">
        <v>48</v>
      </c>
      <c r="AD102" t="s">
        <v>1127</v>
      </c>
      <c r="AE102" t="s">
        <v>536</v>
      </c>
      <c r="AF102" t="s">
        <v>48</v>
      </c>
      <c r="AG102" t="s">
        <v>518</v>
      </c>
    </row>
    <row r="103" spans="1:34" x14ac:dyDescent="0.2">
      <c r="A103" s="3" t="s">
        <v>1245</v>
      </c>
      <c r="B103" s="3">
        <v>1</v>
      </c>
      <c r="C103" s="3">
        <v>8.9099999999999999E-2</v>
      </c>
      <c r="D103" s="3">
        <v>1.5</v>
      </c>
      <c r="E103">
        <f t="shared" si="1"/>
        <v>0.8</v>
      </c>
      <c r="F103" t="s">
        <v>1240</v>
      </c>
      <c r="G103" t="s">
        <v>72</v>
      </c>
      <c r="H103" t="s">
        <v>1112</v>
      </c>
      <c r="I103" t="s">
        <v>460</v>
      </c>
      <c r="J103" t="s">
        <v>67</v>
      </c>
      <c r="K103" t="s">
        <v>350</v>
      </c>
      <c r="L103" t="s">
        <v>121</v>
      </c>
      <c r="M103" t="s">
        <v>101</v>
      </c>
      <c r="N103" t="s">
        <v>504</v>
      </c>
      <c r="O103" t="s">
        <v>52</v>
      </c>
      <c r="P103" t="s">
        <v>566</v>
      </c>
      <c r="Q103" t="s">
        <v>52</v>
      </c>
      <c r="R103" t="s">
        <v>48</v>
      </c>
      <c r="S103" t="s">
        <v>221</v>
      </c>
      <c r="V103" t="s">
        <v>72</v>
      </c>
      <c r="W103" t="s">
        <v>1112</v>
      </c>
      <c r="X103" t="s">
        <v>460</v>
      </c>
      <c r="Y103" t="s">
        <v>67</v>
      </c>
      <c r="Z103" t="s">
        <v>350</v>
      </c>
      <c r="AA103" t="s">
        <v>121</v>
      </c>
      <c r="AB103" t="s">
        <v>101</v>
      </c>
      <c r="AC103" t="s">
        <v>504</v>
      </c>
      <c r="AD103" t="s">
        <v>52</v>
      </c>
      <c r="AE103" t="s">
        <v>566</v>
      </c>
      <c r="AF103" t="s">
        <v>52</v>
      </c>
      <c r="AG103" t="s">
        <v>48</v>
      </c>
      <c r="AH103" t="s">
        <v>221</v>
      </c>
    </row>
    <row r="104" spans="1:34" x14ac:dyDescent="0.2">
      <c r="A104" s="3" t="s">
        <v>1245</v>
      </c>
      <c r="B104" s="3">
        <v>1</v>
      </c>
      <c r="C104" s="3">
        <v>8.9099999999999999E-2</v>
      </c>
      <c r="D104" s="3">
        <v>1.4</v>
      </c>
      <c r="E104">
        <f t="shared" si="1"/>
        <v>0.7</v>
      </c>
      <c r="F104" t="s">
        <v>1240</v>
      </c>
      <c r="G104" t="s">
        <v>796</v>
      </c>
      <c r="H104" t="s">
        <v>121</v>
      </c>
      <c r="I104" t="s">
        <v>1128</v>
      </c>
      <c r="J104" t="s">
        <v>68</v>
      </c>
      <c r="K104" t="s">
        <v>1037</v>
      </c>
      <c r="L104" t="s">
        <v>560</v>
      </c>
      <c r="M104" t="s">
        <v>52</v>
      </c>
      <c r="N104" t="s">
        <v>48</v>
      </c>
      <c r="O104" t="s">
        <v>1129</v>
      </c>
      <c r="P104" t="s">
        <v>175</v>
      </c>
      <c r="V104" t="s">
        <v>796</v>
      </c>
      <c r="W104" t="s">
        <v>121</v>
      </c>
      <c r="X104" t="s">
        <v>1128</v>
      </c>
      <c r="Y104" t="s">
        <v>68</v>
      </c>
      <c r="Z104" t="s">
        <v>1037</v>
      </c>
      <c r="AA104" t="s">
        <v>560</v>
      </c>
      <c r="AB104" t="s">
        <v>52</v>
      </c>
      <c r="AC104" t="s">
        <v>48</v>
      </c>
      <c r="AD104" t="s">
        <v>1129</v>
      </c>
      <c r="AE104" t="s">
        <v>175</v>
      </c>
    </row>
    <row r="105" spans="1:34" x14ac:dyDescent="0.2">
      <c r="A105" s="3" t="s">
        <v>1245</v>
      </c>
      <c r="B105" s="3">
        <v>1</v>
      </c>
      <c r="C105" s="3">
        <v>8.9099999999999999E-2</v>
      </c>
      <c r="D105" s="3">
        <v>1.3</v>
      </c>
      <c r="E105">
        <f t="shared" si="1"/>
        <v>0.60000000000000009</v>
      </c>
      <c r="F105" t="s">
        <v>1240</v>
      </c>
      <c r="G105" t="s">
        <v>72</v>
      </c>
      <c r="H105" t="s">
        <v>890</v>
      </c>
      <c r="I105" t="s">
        <v>460</v>
      </c>
      <c r="J105" t="s">
        <v>67</v>
      </c>
      <c r="K105" t="s">
        <v>85</v>
      </c>
      <c r="L105" t="s">
        <v>215</v>
      </c>
      <c r="M105" t="s">
        <v>896</v>
      </c>
      <c r="N105" t="s">
        <v>48</v>
      </c>
      <c r="O105" t="s">
        <v>456</v>
      </c>
      <c r="P105" t="s">
        <v>260</v>
      </c>
      <c r="Q105" t="s">
        <v>48</v>
      </c>
      <c r="R105" t="s">
        <v>952</v>
      </c>
      <c r="V105" t="s">
        <v>72</v>
      </c>
      <c r="W105" t="s">
        <v>890</v>
      </c>
      <c r="X105" t="s">
        <v>460</v>
      </c>
      <c r="Y105" t="s">
        <v>67</v>
      </c>
      <c r="Z105" t="s">
        <v>85</v>
      </c>
      <c r="AA105" t="s">
        <v>215</v>
      </c>
      <c r="AB105" t="s">
        <v>896</v>
      </c>
      <c r="AC105" t="s">
        <v>48</v>
      </c>
      <c r="AD105" t="s">
        <v>456</v>
      </c>
      <c r="AE105" t="s">
        <v>260</v>
      </c>
      <c r="AF105" t="s">
        <v>48</v>
      </c>
      <c r="AG105" t="s">
        <v>952</v>
      </c>
    </row>
    <row r="106" spans="1:34" x14ac:dyDescent="0.2">
      <c r="A106" s="3" t="s">
        <v>1245</v>
      </c>
      <c r="B106" s="3">
        <v>1</v>
      </c>
      <c r="C106" s="3">
        <v>8.9099999999999999E-2</v>
      </c>
      <c r="D106" s="3">
        <v>1.2</v>
      </c>
      <c r="E106">
        <f t="shared" si="1"/>
        <v>0.5</v>
      </c>
      <c r="F106" t="s">
        <v>1240</v>
      </c>
      <c r="G106" t="s">
        <v>72</v>
      </c>
      <c r="H106" t="s">
        <v>916</v>
      </c>
      <c r="I106" t="s">
        <v>662</v>
      </c>
      <c r="J106" t="s">
        <v>224</v>
      </c>
      <c r="K106" t="s">
        <v>85</v>
      </c>
      <c r="L106" t="s">
        <v>936</v>
      </c>
      <c r="M106" t="s">
        <v>58</v>
      </c>
      <c r="N106" t="s">
        <v>48</v>
      </c>
      <c r="O106" t="s">
        <v>1130</v>
      </c>
      <c r="P106" t="s">
        <v>898</v>
      </c>
      <c r="V106" t="s">
        <v>72</v>
      </c>
      <c r="W106" t="s">
        <v>916</v>
      </c>
      <c r="X106" t="s">
        <v>662</v>
      </c>
      <c r="Y106" t="s">
        <v>224</v>
      </c>
      <c r="Z106" t="s">
        <v>85</v>
      </c>
      <c r="AA106" t="s">
        <v>936</v>
      </c>
      <c r="AB106" t="s">
        <v>58</v>
      </c>
      <c r="AC106" t="s">
        <v>48</v>
      </c>
      <c r="AD106" t="s">
        <v>1130</v>
      </c>
      <c r="AE106" t="s">
        <v>898</v>
      </c>
    </row>
    <row r="107" spans="1:34" x14ac:dyDescent="0.2">
      <c r="A107" s="3" t="s">
        <v>1245</v>
      </c>
      <c r="B107" s="3">
        <v>1</v>
      </c>
      <c r="C107" s="3">
        <v>8.9099999999999999E-2</v>
      </c>
      <c r="D107" s="3">
        <v>1.1000000000000001</v>
      </c>
      <c r="E107">
        <f t="shared" si="1"/>
        <v>0.40000000000000013</v>
      </c>
      <c r="F107" t="s">
        <v>1240</v>
      </c>
      <c r="G107" t="s">
        <v>257</v>
      </c>
      <c r="H107" t="s">
        <v>48</v>
      </c>
      <c r="I107" t="s">
        <v>336</v>
      </c>
      <c r="J107" t="s">
        <v>662</v>
      </c>
      <c r="K107" t="s">
        <v>109</v>
      </c>
      <c r="L107" t="s">
        <v>186</v>
      </c>
      <c r="M107" t="s">
        <v>237</v>
      </c>
      <c r="N107" t="s">
        <v>917</v>
      </c>
      <c r="O107" t="s">
        <v>48</v>
      </c>
      <c r="P107" t="s">
        <v>1131</v>
      </c>
      <c r="Q107" t="s">
        <v>158</v>
      </c>
      <c r="R107" t="s">
        <v>48</v>
      </c>
      <c r="S107" t="s">
        <v>1132</v>
      </c>
      <c r="V107" t="s">
        <v>257</v>
      </c>
      <c r="W107" t="s">
        <v>48</v>
      </c>
      <c r="X107" t="s">
        <v>336</v>
      </c>
      <c r="Y107" t="s">
        <v>662</v>
      </c>
      <c r="Z107" t="s">
        <v>109</v>
      </c>
      <c r="AA107" t="s">
        <v>186</v>
      </c>
      <c r="AB107" t="s">
        <v>237</v>
      </c>
      <c r="AC107" t="s">
        <v>917</v>
      </c>
      <c r="AD107" t="s">
        <v>48</v>
      </c>
      <c r="AE107" t="s">
        <v>1131</v>
      </c>
      <c r="AF107" t="s">
        <v>158</v>
      </c>
      <c r="AG107" t="s">
        <v>48</v>
      </c>
      <c r="AH107" t="s">
        <v>1132</v>
      </c>
    </row>
    <row r="108" spans="1:34" x14ac:dyDescent="0.2">
      <c r="A108" s="3" t="s">
        <v>1245</v>
      </c>
      <c r="B108" s="3">
        <v>1</v>
      </c>
      <c r="C108" s="3">
        <v>8.9099999999999999E-2</v>
      </c>
      <c r="D108" s="3">
        <v>1</v>
      </c>
      <c r="E108">
        <f t="shared" si="1"/>
        <v>0.30000000000000004</v>
      </c>
      <c r="F108" t="s">
        <v>1240</v>
      </c>
      <c r="G108" t="s">
        <v>72</v>
      </c>
      <c r="H108" t="s">
        <v>1133</v>
      </c>
      <c r="I108" t="s">
        <v>460</v>
      </c>
      <c r="J108" t="s">
        <v>67</v>
      </c>
      <c r="K108" t="s">
        <v>101</v>
      </c>
      <c r="L108" t="s">
        <v>504</v>
      </c>
      <c r="M108" t="s">
        <v>52</v>
      </c>
      <c r="N108" t="s">
        <v>883</v>
      </c>
      <c r="O108" t="s">
        <v>128</v>
      </c>
      <c r="P108" t="s">
        <v>1</v>
      </c>
      <c r="Q108" t="s">
        <v>39</v>
      </c>
      <c r="R108" t="s">
        <v>1134</v>
      </c>
      <c r="S108" t="s">
        <v>330</v>
      </c>
      <c r="V108" t="s">
        <v>72</v>
      </c>
      <c r="W108" t="s">
        <v>1133</v>
      </c>
      <c r="X108" t="s">
        <v>460</v>
      </c>
      <c r="Y108" t="s">
        <v>67</v>
      </c>
      <c r="Z108" t="s">
        <v>101</v>
      </c>
      <c r="AA108" t="s">
        <v>504</v>
      </c>
      <c r="AB108" t="s">
        <v>52</v>
      </c>
      <c r="AC108" t="s">
        <v>883</v>
      </c>
      <c r="AD108" t="s">
        <v>128</v>
      </c>
      <c r="AE108" t="s">
        <v>1</v>
      </c>
      <c r="AF108" t="s">
        <v>39</v>
      </c>
      <c r="AG108" t="s">
        <v>1134</v>
      </c>
      <c r="AH108" t="s">
        <v>330</v>
      </c>
    </row>
    <row r="109" spans="1:34" x14ac:dyDescent="0.2">
      <c r="A109" s="3" t="s">
        <v>1245</v>
      </c>
      <c r="B109" s="3">
        <v>1</v>
      </c>
      <c r="C109" s="3">
        <v>8.9099999999999999E-2</v>
      </c>
      <c r="D109" s="3">
        <v>0.9</v>
      </c>
      <c r="E109">
        <f t="shared" si="1"/>
        <v>0.20000000000000007</v>
      </c>
      <c r="F109" t="s">
        <v>1240</v>
      </c>
      <c r="G109" t="s">
        <v>72</v>
      </c>
      <c r="H109" t="s">
        <v>430</v>
      </c>
      <c r="I109" t="s">
        <v>1135</v>
      </c>
      <c r="J109" t="s">
        <v>662</v>
      </c>
      <c r="K109" t="s">
        <v>224</v>
      </c>
      <c r="L109" t="s">
        <v>65</v>
      </c>
      <c r="M109" t="s">
        <v>52</v>
      </c>
      <c r="N109" t="s">
        <v>56</v>
      </c>
      <c r="O109" t="s">
        <v>672</v>
      </c>
      <c r="P109" t="s">
        <v>48</v>
      </c>
      <c r="Q109" t="s">
        <v>723</v>
      </c>
      <c r="R109" t="s">
        <v>115</v>
      </c>
      <c r="S109" t="s">
        <v>633</v>
      </c>
      <c r="V109" t="s">
        <v>72</v>
      </c>
      <c r="W109" t="s">
        <v>430</v>
      </c>
      <c r="X109" t="s">
        <v>1135</v>
      </c>
      <c r="Y109" t="s">
        <v>662</v>
      </c>
      <c r="Z109" t="s">
        <v>224</v>
      </c>
      <c r="AA109" t="s">
        <v>65</v>
      </c>
      <c r="AB109" t="s">
        <v>52</v>
      </c>
      <c r="AC109" t="s">
        <v>56</v>
      </c>
      <c r="AD109" t="s">
        <v>672</v>
      </c>
      <c r="AE109" t="s">
        <v>48</v>
      </c>
      <c r="AF109" t="s">
        <v>723</v>
      </c>
      <c r="AG109" t="s">
        <v>115</v>
      </c>
      <c r="AH109" t="s">
        <v>633</v>
      </c>
    </row>
    <row r="110" spans="1:34" x14ac:dyDescent="0.2">
      <c r="A110" s="3" t="s">
        <v>1245</v>
      </c>
      <c r="B110" s="3">
        <v>1</v>
      </c>
      <c r="C110" s="3">
        <v>8.9099999999999999E-2</v>
      </c>
      <c r="D110" s="3">
        <v>0.8</v>
      </c>
      <c r="E110">
        <f t="shared" si="1"/>
        <v>0.10000000000000009</v>
      </c>
      <c r="F110" t="s">
        <v>1240</v>
      </c>
      <c r="G110" t="s">
        <v>72</v>
      </c>
      <c r="H110" t="s">
        <v>1116</v>
      </c>
      <c r="I110" t="s">
        <v>1010</v>
      </c>
      <c r="J110" t="s">
        <v>1</v>
      </c>
      <c r="K110" t="s">
        <v>191</v>
      </c>
      <c r="L110" t="s">
        <v>969</v>
      </c>
      <c r="M110" t="s">
        <v>121</v>
      </c>
      <c r="N110" t="s">
        <v>90</v>
      </c>
      <c r="O110" t="s">
        <v>91</v>
      </c>
      <c r="P110" t="s">
        <v>57</v>
      </c>
      <c r="Q110" t="s">
        <v>424</v>
      </c>
      <c r="R110" t="s">
        <v>125</v>
      </c>
      <c r="V110" t="s">
        <v>72</v>
      </c>
      <c r="W110" t="s">
        <v>1116</v>
      </c>
      <c r="X110" t="s">
        <v>1010</v>
      </c>
      <c r="Y110" t="s">
        <v>1</v>
      </c>
      <c r="Z110" t="s">
        <v>191</v>
      </c>
      <c r="AA110" t="s">
        <v>969</v>
      </c>
      <c r="AB110" t="s">
        <v>121</v>
      </c>
      <c r="AC110" t="s">
        <v>90</v>
      </c>
      <c r="AD110" t="s">
        <v>91</v>
      </c>
      <c r="AE110" t="s">
        <v>57</v>
      </c>
      <c r="AF110" t="s">
        <v>424</v>
      </c>
      <c r="AG110" t="s">
        <v>125</v>
      </c>
    </row>
    <row r="111" spans="1:34" x14ac:dyDescent="0.2">
      <c r="A111" s="3" t="s">
        <v>1245</v>
      </c>
      <c r="B111" s="3">
        <v>1</v>
      </c>
      <c r="C111" s="3">
        <v>8.9099999999999999E-2</v>
      </c>
      <c r="D111" s="3">
        <v>0.7</v>
      </c>
      <c r="E111">
        <f t="shared" si="1"/>
        <v>0</v>
      </c>
      <c r="F111" t="s">
        <v>1240</v>
      </c>
      <c r="G111" t="s">
        <v>1136</v>
      </c>
      <c r="H111" t="s">
        <v>47</v>
      </c>
      <c r="I111" t="s">
        <v>1137</v>
      </c>
      <c r="J111" t="s">
        <v>131</v>
      </c>
      <c r="K111" t="s">
        <v>332</v>
      </c>
      <c r="L111" t="s">
        <v>83</v>
      </c>
      <c r="M111" t="s">
        <v>52</v>
      </c>
      <c r="N111" t="s">
        <v>176</v>
      </c>
      <c r="O111" t="s">
        <v>41</v>
      </c>
      <c r="P111" t="s">
        <v>48</v>
      </c>
      <c r="Q111" t="s">
        <v>376</v>
      </c>
      <c r="R111" t="s">
        <v>892</v>
      </c>
      <c r="V111" t="s">
        <v>1136</v>
      </c>
      <c r="W111" t="s">
        <v>47</v>
      </c>
      <c r="X111" t="s">
        <v>1137</v>
      </c>
      <c r="Y111" t="s">
        <v>131</v>
      </c>
      <c r="Z111" t="s">
        <v>332</v>
      </c>
      <c r="AA111" t="s">
        <v>83</v>
      </c>
      <c r="AB111" t="s">
        <v>52</v>
      </c>
      <c r="AC111" t="s">
        <v>176</v>
      </c>
      <c r="AD111" t="s">
        <v>41</v>
      </c>
      <c r="AE111" t="s">
        <v>48</v>
      </c>
      <c r="AF111" t="s">
        <v>376</v>
      </c>
      <c r="AG111" t="s">
        <v>892</v>
      </c>
    </row>
    <row r="112" spans="1:34" x14ac:dyDescent="0.2">
      <c r="A112" s="3" t="s">
        <v>1245</v>
      </c>
      <c r="B112" s="3">
        <v>1</v>
      </c>
      <c r="C112" s="3">
        <v>8.9099999999999999E-2</v>
      </c>
      <c r="D112" s="3">
        <v>0.6</v>
      </c>
      <c r="E112">
        <f t="shared" si="1"/>
        <v>-9.9999999999999978E-2</v>
      </c>
      <c r="F112" t="s">
        <v>1240</v>
      </c>
      <c r="G112" t="s">
        <v>210</v>
      </c>
      <c r="H112" t="s">
        <v>1138</v>
      </c>
      <c r="I112" t="s">
        <v>1139</v>
      </c>
      <c r="J112" t="s">
        <v>101</v>
      </c>
      <c r="K112" t="s">
        <v>193</v>
      </c>
      <c r="L112" t="s">
        <v>1037</v>
      </c>
      <c r="M112" t="s">
        <v>908</v>
      </c>
      <c r="N112" t="s">
        <v>52</v>
      </c>
      <c r="O112" t="s">
        <v>48</v>
      </c>
      <c r="P112" t="s">
        <v>909</v>
      </c>
      <c r="Q112" t="s">
        <v>306</v>
      </c>
      <c r="V112" t="s">
        <v>210</v>
      </c>
      <c r="W112" t="s">
        <v>1138</v>
      </c>
      <c r="X112" t="s">
        <v>1139</v>
      </c>
      <c r="Y112" t="s">
        <v>101</v>
      </c>
      <c r="Z112" t="s">
        <v>193</v>
      </c>
      <c r="AA112" t="s">
        <v>1037</v>
      </c>
      <c r="AB112" t="s">
        <v>908</v>
      </c>
      <c r="AC112" t="s">
        <v>52</v>
      </c>
      <c r="AD112" t="s">
        <v>48</v>
      </c>
      <c r="AE112" t="s">
        <v>909</v>
      </c>
      <c r="AF112" t="s">
        <v>306</v>
      </c>
    </row>
    <row r="113" spans="1:34" x14ac:dyDescent="0.2">
      <c r="A113" s="3" t="s">
        <v>1245</v>
      </c>
      <c r="B113" s="3">
        <v>1</v>
      </c>
      <c r="C113" s="3">
        <v>8.9099999999999999E-2</v>
      </c>
      <c r="D113" s="3">
        <v>0.5</v>
      </c>
      <c r="E113">
        <f t="shared" si="1"/>
        <v>-0.19999999999999996</v>
      </c>
      <c r="F113" t="s">
        <v>1240</v>
      </c>
      <c r="G113" t="s">
        <v>182</v>
      </c>
      <c r="H113" t="s">
        <v>663</v>
      </c>
      <c r="I113" t="s">
        <v>662</v>
      </c>
      <c r="J113" t="s">
        <v>109</v>
      </c>
      <c r="K113" t="s">
        <v>67</v>
      </c>
      <c r="L113" t="s">
        <v>48</v>
      </c>
      <c r="M113" t="s">
        <v>1140</v>
      </c>
      <c r="N113" t="s">
        <v>586</v>
      </c>
      <c r="O113" t="s">
        <v>48</v>
      </c>
      <c r="P113" t="s">
        <v>1141</v>
      </c>
      <c r="Q113" t="s">
        <v>41</v>
      </c>
      <c r="R113" t="s">
        <v>48</v>
      </c>
      <c r="S113" t="s">
        <v>1142</v>
      </c>
      <c r="V113" t="s">
        <v>182</v>
      </c>
      <c r="W113" t="s">
        <v>663</v>
      </c>
      <c r="X113" t="s">
        <v>662</v>
      </c>
      <c r="Y113" t="s">
        <v>109</v>
      </c>
      <c r="Z113" t="s">
        <v>67</v>
      </c>
      <c r="AA113" t="s">
        <v>48</v>
      </c>
      <c r="AB113" t="s">
        <v>1140</v>
      </c>
      <c r="AC113" t="s">
        <v>586</v>
      </c>
      <c r="AD113" t="s">
        <v>48</v>
      </c>
      <c r="AE113" t="s">
        <v>1141</v>
      </c>
      <c r="AF113" t="s">
        <v>41</v>
      </c>
      <c r="AG113" t="s">
        <v>48</v>
      </c>
      <c r="AH113" t="s">
        <v>1142</v>
      </c>
    </row>
    <row r="114" spans="1:34" x14ac:dyDescent="0.2">
      <c r="A114" s="3" t="s">
        <v>1245</v>
      </c>
      <c r="B114" s="3">
        <v>1</v>
      </c>
      <c r="C114" s="3">
        <v>8.9099999999999999E-2</v>
      </c>
      <c r="D114" s="3">
        <v>0.4</v>
      </c>
      <c r="E114">
        <f t="shared" si="1"/>
        <v>-0.29999999999999993</v>
      </c>
      <c r="F114" t="s">
        <v>1240</v>
      </c>
      <c r="G114" t="s">
        <v>926</v>
      </c>
      <c r="H114" t="s">
        <v>398</v>
      </c>
      <c r="I114" t="s">
        <v>935</v>
      </c>
      <c r="J114" t="s">
        <v>193</v>
      </c>
      <c r="K114" t="s">
        <v>48</v>
      </c>
      <c r="L114" t="s">
        <v>895</v>
      </c>
      <c r="M114" t="s">
        <v>58</v>
      </c>
      <c r="N114" t="s">
        <v>48</v>
      </c>
      <c r="O114" t="s">
        <v>527</v>
      </c>
      <c r="P114" t="s">
        <v>260</v>
      </c>
      <c r="Q114" t="s">
        <v>48</v>
      </c>
      <c r="R114" t="s">
        <v>941</v>
      </c>
      <c r="V114" t="s">
        <v>926</v>
      </c>
      <c r="W114" t="s">
        <v>398</v>
      </c>
      <c r="X114" t="s">
        <v>935</v>
      </c>
      <c r="Y114" t="s">
        <v>193</v>
      </c>
      <c r="Z114" t="s">
        <v>48</v>
      </c>
      <c r="AA114" t="s">
        <v>895</v>
      </c>
      <c r="AB114" t="s">
        <v>58</v>
      </c>
      <c r="AC114" t="s">
        <v>48</v>
      </c>
      <c r="AD114" t="s">
        <v>527</v>
      </c>
      <c r="AE114" t="s">
        <v>260</v>
      </c>
      <c r="AF114" t="s">
        <v>48</v>
      </c>
      <c r="AG114" t="s">
        <v>941</v>
      </c>
    </row>
    <row r="115" spans="1:34" x14ac:dyDescent="0.2">
      <c r="A115" s="3" t="s">
        <v>1245</v>
      </c>
      <c r="B115" s="3">
        <v>1</v>
      </c>
      <c r="C115" s="3">
        <v>8.9099999999999999E-2</v>
      </c>
      <c r="D115" s="3">
        <v>0.3</v>
      </c>
      <c r="E115">
        <f t="shared" si="1"/>
        <v>-0.39999999999999997</v>
      </c>
      <c r="F115" t="s">
        <v>1240</v>
      </c>
      <c r="G115" t="s">
        <v>926</v>
      </c>
      <c r="H115" t="s">
        <v>303</v>
      </c>
      <c r="I115" t="s">
        <v>387</v>
      </c>
      <c r="J115" t="s">
        <v>101</v>
      </c>
      <c r="K115" t="s">
        <v>193</v>
      </c>
      <c r="L115" t="s">
        <v>52</v>
      </c>
      <c r="M115" t="s">
        <v>355</v>
      </c>
      <c r="N115" t="s">
        <v>48</v>
      </c>
      <c r="O115" t="s">
        <v>1022</v>
      </c>
      <c r="P115" t="s">
        <v>42</v>
      </c>
      <c r="Q115" t="s">
        <v>463</v>
      </c>
      <c r="V115" t="s">
        <v>926</v>
      </c>
      <c r="W115" t="s">
        <v>303</v>
      </c>
      <c r="X115" t="s">
        <v>387</v>
      </c>
      <c r="Y115" t="s">
        <v>101</v>
      </c>
      <c r="Z115" t="s">
        <v>193</v>
      </c>
      <c r="AA115" t="s">
        <v>52</v>
      </c>
      <c r="AB115" t="s">
        <v>355</v>
      </c>
      <c r="AC115" t="s">
        <v>48</v>
      </c>
      <c r="AD115" t="s">
        <v>1022</v>
      </c>
      <c r="AE115" t="s">
        <v>42</v>
      </c>
      <c r="AF115" t="s">
        <v>463</v>
      </c>
    </row>
    <row r="116" spans="1:34" x14ac:dyDescent="0.2">
      <c r="A116" s="3" t="s">
        <v>1245</v>
      </c>
      <c r="B116" s="3">
        <v>1</v>
      </c>
      <c r="C116" s="3">
        <v>8.9099999999999999E-2</v>
      </c>
      <c r="D116" s="3">
        <v>0.2</v>
      </c>
      <c r="E116">
        <f t="shared" si="1"/>
        <v>-0.49999999999999994</v>
      </c>
      <c r="F116" t="s">
        <v>1240</v>
      </c>
      <c r="G116" t="s">
        <v>269</v>
      </c>
      <c r="H116" t="s">
        <v>576</v>
      </c>
      <c r="I116" t="s">
        <v>207</v>
      </c>
      <c r="J116" t="s">
        <v>1</v>
      </c>
      <c r="K116" t="s">
        <v>395</v>
      </c>
      <c r="L116" t="s">
        <v>140</v>
      </c>
      <c r="M116" t="s">
        <v>85</v>
      </c>
      <c r="N116" t="s">
        <v>979</v>
      </c>
      <c r="O116" t="s">
        <v>669</v>
      </c>
      <c r="P116" t="s">
        <v>409</v>
      </c>
      <c r="Q116" t="s">
        <v>744</v>
      </c>
      <c r="V116" t="s">
        <v>269</v>
      </c>
      <c r="W116" t="s">
        <v>576</v>
      </c>
      <c r="X116" t="s">
        <v>207</v>
      </c>
      <c r="Y116" t="s">
        <v>1</v>
      </c>
      <c r="Z116" t="s">
        <v>395</v>
      </c>
      <c r="AA116" t="s">
        <v>140</v>
      </c>
      <c r="AB116" t="s">
        <v>85</v>
      </c>
      <c r="AC116" t="s">
        <v>979</v>
      </c>
      <c r="AD116" t="s">
        <v>669</v>
      </c>
      <c r="AE116" t="s">
        <v>409</v>
      </c>
      <c r="AF116" t="s">
        <v>744</v>
      </c>
    </row>
    <row r="117" spans="1:34" x14ac:dyDescent="0.2">
      <c r="A117" s="3" t="s">
        <v>1245</v>
      </c>
      <c r="B117" s="3">
        <v>1</v>
      </c>
      <c r="C117" s="3">
        <v>8.9099999999999999E-2</v>
      </c>
      <c r="D117" s="3">
        <v>0.1</v>
      </c>
      <c r="E117">
        <f t="shared" si="1"/>
        <v>-0.6</v>
      </c>
      <c r="F117" t="s">
        <v>1240</v>
      </c>
      <c r="G117" t="s">
        <v>318</v>
      </c>
      <c r="H117" t="s">
        <v>910</v>
      </c>
      <c r="I117" t="s">
        <v>460</v>
      </c>
      <c r="J117" t="s">
        <v>67</v>
      </c>
      <c r="K117" t="s">
        <v>101</v>
      </c>
      <c r="L117" t="s">
        <v>193</v>
      </c>
      <c r="M117" t="s">
        <v>137</v>
      </c>
      <c r="N117" t="s">
        <v>504</v>
      </c>
      <c r="O117" t="s">
        <v>733</v>
      </c>
      <c r="P117" t="s">
        <v>42</v>
      </c>
      <c r="Q117" t="s">
        <v>750</v>
      </c>
      <c r="V117" t="s">
        <v>318</v>
      </c>
      <c r="W117" t="s">
        <v>910</v>
      </c>
      <c r="X117" t="s">
        <v>460</v>
      </c>
      <c r="Y117" t="s">
        <v>67</v>
      </c>
      <c r="Z117" t="s">
        <v>101</v>
      </c>
      <c r="AA117" t="s">
        <v>193</v>
      </c>
      <c r="AB117" t="s">
        <v>137</v>
      </c>
      <c r="AC117" t="s">
        <v>504</v>
      </c>
      <c r="AD117" t="s">
        <v>733</v>
      </c>
      <c r="AE117" t="s">
        <v>42</v>
      </c>
      <c r="AF117" t="s">
        <v>750</v>
      </c>
    </row>
    <row r="118" spans="1:34" x14ac:dyDescent="0.2">
      <c r="A118" s="3" t="s">
        <v>1245</v>
      </c>
      <c r="B118" s="3">
        <v>1</v>
      </c>
      <c r="C118" s="3">
        <v>8.9099999999999999E-2</v>
      </c>
      <c r="D118" s="3">
        <v>0</v>
      </c>
      <c r="E118">
        <f t="shared" si="1"/>
        <v>-0.7</v>
      </c>
      <c r="F118" t="s">
        <v>1240</v>
      </c>
      <c r="G118" t="s">
        <v>61</v>
      </c>
      <c r="H118" t="s">
        <v>114</v>
      </c>
      <c r="I118" t="s">
        <v>121</v>
      </c>
      <c r="J118" t="s">
        <v>893</v>
      </c>
      <c r="K118" t="s">
        <v>246</v>
      </c>
      <c r="L118" t="s">
        <v>143</v>
      </c>
      <c r="M118" t="s">
        <v>193</v>
      </c>
      <c r="N118" t="s">
        <v>332</v>
      </c>
      <c r="O118" t="s">
        <v>894</v>
      </c>
      <c r="P118" t="s">
        <v>52</v>
      </c>
      <c r="Q118" t="s">
        <v>48</v>
      </c>
      <c r="R118" t="s">
        <v>284</v>
      </c>
      <c r="V118" t="s">
        <v>61</v>
      </c>
      <c r="W118" t="s">
        <v>114</v>
      </c>
      <c r="X118" t="s">
        <v>121</v>
      </c>
      <c r="Y118" t="s">
        <v>893</v>
      </c>
      <c r="Z118" t="s">
        <v>246</v>
      </c>
      <c r="AA118" t="s">
        <v>143</v>
      </c>
      <c r="AB118" t="s">
        <v>193</v>
      </c>
      <c r="AC118" t="s">
        <v>332</v>
      </c>
      <c r="AD118" t="s">
        <v>894</v>
      </c>
      <c r="AE118" t="s">
        <v>52</v>
      </c>
      <c r="AF118" t="s">
        <v>48</v>
      </c>
      <c r="AG118" t="s">
        <v>284</v>
      </c>
    </row>
    <row r="119" spans="1:34" x14ac:dyDescent="0.2">
      <c r="A119" s="3" t="s">
        <v>1245</v>
      </c>
      <c r="B119" s="3">
        <v>1</v>
      </c>
      <c r="C119" s="3">
        <v>8.9099999999999999E-2</v>
      </c>
      <c r="D119" s="3">
        <v>-0.1</v>
      </c>
      <c r="E119">
        <f t="shared" si="1"/>
        <v>-0.79999999999999993</v>
      </c>
      <c r="F119" t="s">
        <v>1240</v>
      </c>
      <c r="G119" t="s">
        <v>72</v>
      </c>
      <c r="H119" t="s">
        <v>955</v>
      </c>
      <c r="I119" t="s">
        <v>662</v>
      </c>
      <c r="J119" t="s">
        <v>101</v>
      </c>
      <c r="K119" t="s">
        <v>1</v>
      </c>
      <c r="L119" t="s">
        <v>519</v>
      </c>
      <c r="M119" t="s">
        <v>711</v>
      </c>
      <c r="N119" t="s">
        <v>177</v>
      </c>
      <c r="O119" t="s">
        <v>1</v>
      </c>
      <c r="P119" t="s">
        <v>1143</v>
      </c>
      <c r="Q119" t="s">
        <v>450</v>
      </c>
      <c r="R119" t="s">
        <v>193</v>
      </c>
      <c r="S119" t="s">
        <v>276</v>
      </c>
      <c r="V119" t="s">
        <v>72</v>
      </c>
      <c r="W119" t="s">
        <v>955</v>
      </c>
      <c r="X119" t="s">
        <v>662</v>
      </c>
      <c r="Y119" t="s">
        <v>101</v>
      </c>
      <c r="Z119" t="s">
        <v>1</v>
      </c>
      <c r="AA119" t="s">
        <v>519</v>
      </c>
      <c r="AB119" t="s">
        <v>711</v>
      </c>
      <c r="AC119" t="s">
        <v>177</v>
      </c>
      <c r="AD119" t="s">
        <v>1</v>
      </c>
      <c r="AE119" t="s">
        <v>1143</v>
      </c>
      <c r="AF119" t="s">
        <v>450</v>
      </c>
      <c r="AG119" t="s">
        <v>193</v>
      </c>
      <c r="AH119" t="s">
        <v>276</v>
      </c>
    </row>
    <row r="120" spans="1:34" x14ac:dyDescent="0.2">
      <c r="A120" s="3" t="s">
        <v>1245</v>
      </c>
      <c r="B120" s="3">
        <v>1</v>
      </c>
      <c r="C120" s="3">
        <v>8.9099999999999999E-2</v>
      </c>
      <c r="D120" s="3">
        <v>-0.2</v>
      </c>
      <c r="E120">
        <f t="shared" si="1"/>
        <v>-0.89999999999999991</v>
      </c>
      <c r="F120" t="s">
        <v>1240</v>
      </c>
      <c r="G120" t="s">
        <v>318</v>
      </c>
      <c r="H120" t="s">
        <v>949</v>
      </c>
      <c r="I120" t="s">
        <v>976</v>
      </c>
      <c r="J120" t="s">
        <v>67</v>
      </c>
      <c r="K120" t="s">
        <v>48</v>
      </c>
      <c r="L120" t="s">
        <v>950</v>
      </c>
      <c r="M120" t="s">
        <v>896</v>
      </c>
      <c r="N120" t="s">
        <v>48</v>
      </c>
      <c r="O120" t="s">
        <v>1144</v>
      </c>
      <c r="P120" t="s">
        <v>41</v>
      </c>
      <c r="Q120" t="s">
        <v>48</v>
      </c>
      <c r="R120" t="s">
        <v>1145</v>
      </c>
      <c r="W120" t="s">
        <v>949</v>
      </c>
      <c r="X120" t="s">
        <v>976</v>
      </c>
      <c r="Y120" t="s">
        <v>67</v>
      </c>
      <c r="Z120" t="s">
        <v>48</v>
      </c>
      <c r="AA120" t="s">
        <v>950</v>
      </c>
      <c r="AB120" t="s">
        <v>896</v>
      </c>
      <c r="AC120" t="s">
        <v>48</v>
      </c>
      <c r="AD120" t="s">
        <v>1144</v>
      </c>
      <c r="AE120" t="s">
        <v>41</v>
      </c>
      <c r="AF120" t="s">
        <v>48</v>
      </c>
      <c r="AG120" t="s">
        <v>1145</v>
      </c>
    </row>
    <row r="121" spans="1:34" x14ac:dyDescent="0.2">
      <c r="A121" s="3" t="s">
        <v>1245</v>
      </c>
      <c r="B121" s="3">
        <v>1</v>
      </c>
      <c r="C121" s="3">
        <v>8.9099999999999999E-2</v>
      </c>
      <c r="D121" s="3">
        <v>-0.3</v>
      </c>
      <c r="E121">
        <f t="shared" si="1"/>
        <v>-1</v>
      </c>
      <c r="F121" t="s">
        <v>1240</v>
      </c>
      <c r="G121" t="s">
        <v>72</v>
      </c>
      <c r="H121" t="s">
        <v>882</v>
      </c>
      <c r="I121" t="s">
        <v>460</v>
      </c>
      <c r="J121" t="s">
        <v>67</v>
      </c>
      <c r="K121" t="s">
        <v>465</v>
      </c>
      <c r="L121" t="s">
        <v>918</v>
      </c>
      <c r="M121" t="s">
        <v>298</v>
      </c>
      <c r="N121" t="s">
        <v>48</v>
      </c>
      <c r="O121" t="s">
        <v>1146</v>
      </c>
      <c r="P121" t="s">
        <v>672</v>
      </c>
      <c r="Q121" t="s">
        <v>48</v>
      </c>
      <c r="R121" t="s">
        <v>1014</v>
      </c>
      <c r="V121" t="s">
        <v>72</v>
      </c>
      <c r="W121" t="s">
        <v>882</v>
      </c>
      <c r="X121" t="s">
        <v>460</v>
      </c>
      <c r="Y121" t="s">
        <v>67</v>
      </c>
      <c r="AB121" t="s">
        <v>298</v>
      </c>
      <c r="AC121" t="s">
        <v>48</v>
      </c>
      <c r="AD121" t="s">
        <v>1146</v>
      </c>
      <c r="AF121" t="s">
        <v>48</v>
      </c>
      <c r="AG121" t="s">
        <v>1014</v>
      </c>
    </row>
    <row r="122" spans="1:34" x14ac:dyDescent="0.2">
      <c r="A122" t="s">
        <v>1246</v>
      </c>
      <c r="B122">
        <v>6.3E-2</v>
      </c>
      <c r="C122">
        <v>1</v>
      </c>
      <c r="D122">
        <v>1.6</v>
      </c>
      <c r="E122">
        <f t="shared" si="1"/>
        <v>0.90000000000000013</v>
      </c>
      <c r="F122" t="s">
        <v>1240</v>
      </c>
      <c r="G122" t="s">
        <v>988</v>
      </c>
      <c r="H122" t="s">
        <v>989</v>
      </c>
      <c r="I122" t="s">
        <v>416</v>
      </c>
      <c r="J122" t="s">
        <v>44</v>
      </c>
      <c r="K122" t="s">
        <v>990</v>
      </c>
      <c r="L122" t="s">
        <v>630</v>
      </c>
      <c r="M122" t="s">
        <v>48</v>
      </c>
      <c r="N122" t="s">
        <v>991</v>
      </c>
      <c r="O122" t="s">
        <v>892</v>
      </c>
      <c r="V122" t="s">
        <v>988</v>
      </c>
      <c r="W122" t="s">
        <v>989</v>
      </c>
      <c r="X122" t="s">
        <v>416</v>
      </c>
      <c r="Y122" t="s">
        <v>44</v>
      </c>
      <c r="Z122" t="s">
        <v>990</v>
      </c>
      <c r="AA122" t="s">
        <v>630</v>
      </c>
      <c r="AB122" t="s">
        <v>48</v>
      </c>
      <c r="AC122" t="s">
        <v>991</v>
      </c>
      <c r="AD122" t="s">
        <v>892</v>
      </c>
    </row>
    <row r="123" spans="1:34" x14ac:dyDescent="0.2">
      <c r="A123" t="s">
        <v>1246</v>
      </c>
      <c r="B123">
        <v>6.3E-2</v>
      </c>
      <c r="C123">
        <v>1</v>
      </c>
      <c r="D123">
        <v>1.5</v>
      </c>
      <c r="E123">
        <f t="shared" si="1"/>
        <v>0.8</v>
      </c>
      <c r="F123" t="s">
        <v>1240</v>
      </c>
      <c r="G123" t="s">
        <v>274</v>
      </c>
      <c r="H123" t="s">
        <v>75</v>
      </c>
      <c r="I123" t="s">
        <v>992</v>
      </c>
      <c r="J123" t="s">
        <v>628</v>
      </c>
      <c r="K123" t="s">
        <v>993</v>
      </c>
      <c r="L123" t="s">
        <v>630</v>
      </c>
      <c r="M123" t="s">
        <v>48</v>
      </c>
      <c r="N123" t="s">
        <v>994</v>
      </c>
      <c r="O123" t="s">
        <v>52</v>
      </c>
      <c r="P123" t="s">
        <v>465</v>
      </c>
      <c r="Q123" t="s">
        <v>103</v>
      </c>
      <c r="V123" t="s">
        <v>274</v>
      </c>
      <c r="W123" t="s">
        <v>75</v>
      </c>
      <c r="X123" t="s">
        <v>992</v>
      </c>
      <c r="Y123" t="s">
        <v>628</v>
      </c>
      <c r="Z123" t="s">
        <v>993</v>
      </c>
      <c r="AA123" t="s">
        <v>630</v>
      </c>
      <c r="AB123" t="s">
        <v>48</v>
      </c>
      <c r="AC123" t="s">
        <v>994</v>
      </c>
      <c r="AD123" t="s">
        <v>52</v>
      </c>
      <c r="AE123" t="s">
        <v>465</v>
      </c>
      <c r="AF123" t="s">
        <v>103</v>
      </c>
    </row>
    <row r="124" spans="1:34" x14ac:dyDescent="0.2">
      <c r="A124" t="s">
        <v>1246</v>
      </c>
      <c r="B124">
        <v>6.3E-2</v>
      </c>
      <c r="C124">
        <v>1</v>
      </c>
      <c r="D124">
        <v>1.4</v>
      </c>
      <c r="E124">
        <f t="shared" si="1"/>
        <v>0.7</v>
      </c>
      <c r="F124" t="s">
        <v>1240</v>
      </c>
      <c r="G124" t="s">
        <v>182</v>
      </c>
      <c r="H124" t="s">
        <v>303</v>
      </c>
      <c r="I124" t="s">
        <v>387</v>
      </c>
      <c r="J124" t="s">
        <v>250</v>
      </c>
      <c r="K124" t="s">
        <v>48</v>
      </c>
      <c r="L124" t="s">
        <v>995</v>
      </c>
      <c r="M124" t="s">
        <v>58</v>
      </c>
      <c r="N124" t="s">
        <v>48</v>
      </c>
      <c r="O124" t="s">
        <v>996</v>
      </c>
      <c r="P124" t="s">
        <v>158</v>
      </c>
      <c r="Q124" t="s">
        <v>48</v>
      </c>
      <c r="R124" t="s">
        <v>997</v>
      </c>
      <c r="V124" t="s">
        <v>182</v>
      </c>
      <c r="W124" t="s">
        <v>303</v>
      </c>
      <c r="X124" t="s">
        <v>387</v>
      </c>
      <c r="Y124" t="s">
        <v>250</v>
      </c>
      <c r="Z124" t="s">
        <v>48</v>
      </c>
      <c r="AA124" t="s">
        <v>995</v>
      </c>
      <c r="AB124" t="s">
        <v>58</v>
      </c>
      <c r="AC124" t="s">
        <v>48</v>
      </c>
      <c r="AD124" t="s">
        <v>996</v>
      </c>
      <c r="AE124" t="s">
        <v>158</v>
      </c>
      <c r="AF124" t="s">
        <v>48</v>
      </c>
      <c r="AG124" t="s">
        <v>997</v>
      </c>
    </row>
    <row r="125" spans="1:34" x14ac:dyDescent="0.2">
      <c r="A125" t="s">
        <v>1246</v>
      </c>
      <c r="B125">
        <v>6.3E-2</v>
      </c>
      <c r="C125">
        <v>1</v>
      </c>
      <c r="D125">
        <v>1.3</v>
      </c>
      <c r="E125">
        <f t="shared" si="1"/>
        <v>0.60000000000000009</v>
      </c>
      <c r="F125" t="s">
        <v>1240</v>
      </c>
      <c r="G125" t="s">
        <v>72</v>
      </c>
      <c r="H125" t="s">
        <v>916</v>
      </c>
      <c r="I125" t="s">
        <v>662</v>
      </c>
      <c r="J125" t="s">
        <v>224</v>
      </c>
      <c r="K125" t="s">
        <v>85</v>
      </c>
      <c r="L125" t="s">
        <v>215</v>
      </c>
      <c r="M125" t="s">
        <v>896</v>
      </c>
      <c r="N125" t="s">
        <v>48</v>
      </c>
      <c r="O125" t="s">
        <v>998</v>
      </c>
      <c r="P125" t="s">
        <v>158</v>
      </c>
      <c r="Q125" t="s">
        <v>48</v>
      </c>
      <c r="R125" t="s">
        <v>284</v>
      </c>
      <c r="V125" t="s">
        <v>72</v>
      </c>
      <c r="W125" t="s">
        <v>916</v>
      </c>
      <c r="X125" t="s">
        <v>662</v>
      </c>
      <c r="Y125" t="s">
        <v>224</v>
      </c>
      <c r="Z125" t="s">
        <v>85</v>
      </c>
      <c r="AA125" t="s">
        <v>215</v>
      </c>
      <c r="AB125" t="s">
        <v>896</v>
      </c>
      <c r="AC125" t="s">
        <v>48</v>
      </c>
      <c r="AD125" t="s">
        <v>998</v>
      </c>
      <c r="AE125" t="s">
        <v>158</v>
      </c>
      <c r="AF125" t="s">
        <v>48</v>
      </c>
      <c r="AG125" t="s">
        <v>284</v>
      </c>
    </row>
    <row r="126" spans="1:34" x14ac:dyDescent="0.2">
      <c r="A126" t="s">
        <v>1246</v>
      </c>
      <c r="B126">
        <v>6.3E-2</v>
      </c>
      <c r="C126">
        <v>1</v>
      </c>
      <c r="D126">
        <v>1.2</v>
      </c>
      <c r="E126">
        <f t="shared" si="1"/>
        <v>0.5</v>
      </c>
      <c r="F126" t="s">
        <v>1240</v>
      </c>
      <c r="G126" t="s">
        <v>943</v>
      </c>
      <c r="H126" t="s">
        <v>626</v>
      </c>
      <c r="I126" t="s">
        <v>474</v>
      </c>
      <c r="J126" t="s">
        <v>101</v>
      </c>
      <c r="K126" t="s">
        <v>193</v>
      </c>
      <c r="L126" t="s">
        <v>332</v>
      </c>
      <c r="M126" t="s">
        <v>999</v>
      </c>
      <c r="N126" t="s">
        <v>41</v>
      </c>
      <c r="O126" t="s">
        <v>48</v>
      </c>
      <c r="P126" t="s">
        <v>671</v>
      </c>
      <c r="Q126" t="s">
        <v>175</v>
      </c>
      <c r="V126" t="s">
        <v>943</v>
      </c>
      <c r="W126" t="s">
        <v>626</v>
      </c>
      <c r="X126" t="s">
        <v>474</v>
      </c>
      <c r="Y126" t="s">
        <v>101</v>
      </c>
      <c r="Z126" t="s">
        <v>193</v>
      </c>
      <c r="AA126" t="s">
        <v>332</v>
      </c>
      <c r="AB126" t="s">
        <v>999</v>
      </c>
      <c r="AC126" t="s">
        <v>41</v>
      </c>
      <c r="AD126" t="s">
        <v>48</v>
      </c>
      <c r="AE126" t="s">
        <v>671</v>
      </c>
      <c r="AF126" t="s">
        <v>175</v>
      </c>
    </row>
    <row r="127" spans="1:34" x14ac:dyDescent="0.2">
      <c r="A127" t="s">
        <v>1246</v>
      </c>
      <c r="B127">
        <v>6.3E-2</v>
      </c>
      <c r="C127">
        <v>1</v>
      </c>
      <c r="D127">
        <v>1.1000000000000001</v>
      </c>
      <c r="E127">
        <f t="shared" si="1"/>
        <v>0.40000000000000013</v>
      </c>
      <c r="F127" t="s">
        <v>1240</v>
      </c>
      <c r="G127" t="s">
        <v>72</v>
      </c>
      <c r="H127" t="s">
        <v>931</v>
      </c>
      <c r="I127" t="s">
        <v>387</v>
      </c>
      <c r="J127" t="s">
        <v>250</v>
      </c>
      <c r="K127" t="s">
        <v>465</v>
      </c>
      <c r="L127" t="s">
        <v>979</v>
      </c>
      <c r="M127" t="s">
        <v>917</v>
      </c>
      <c r="N127" t="s">
        <v>48</v>
      </c>
      <c r="O127" t="s">
        <v>1000</v>
      </c>
      <c r="P127" t="s">
        <v>41</v>
      </c>
      <c r="Q127" t="s">
        <v>48</v>
      </c>
      <c r="R127" t="s">
        <v>1001</v>
      </c>
      <c r="V127" t="s">
        <v>72</v>
      </c>
      <c r="W127" t="s">
        <v>931</v>
      </c>
      <c r="X127" t="s">
        <v>387</v>
      </c>
      <c r="Y127" t="s">
        <v>250</v>
      </c>
      <c r="Z127" t="s">
        <v>465</v>
      </c>
      <c r="AA127" t="s">
        <v>979</v>
      </c>
      <c r="AB127" t="s">
        <v>917</v>
      </c>
      <c r="AC127" t="s">
        <v>48</v>
      </c>
      <c r="AD127" t="s">
        <v>1000</v>
      </c>
      <c r="AE127" t="s">
        <v>41</v>
      </c>
      <c r="AF127" t="s">
        <v>48</v>
      </c>
      <c r="AG127" t="s">
        <v>1001</v>
      </c>
    </row>
    <row r="128" spans="1:34" x14ac:dyDescent="0.2">
      <c r="A128" t="s">
        <v>1246</v>
      </c>
      <c r="B128">
        <v>6.3E-2</v>
      </c>
      <c r="C128">
        <v>1</v>
      </c>
      <c r="D128">
        <v>0.999999999999999</v>
      </c>
      <c r="E128">
        <f t="shared" si="1"/>
        <v>0.29999999999999905</v>
      </c>
      <c r="F128" t="s">
        <v>1240</v>
      </c>
      <c r="G128" t="s">
        <v>297</v>
      </c>
      <c r="H128" t="s">
        <v>247</v>
      </c>
      <c r="I128" t="s">
        <v>83</v>
      </c>
      <c r="J128" t="s">
        <v>52</v>
      </c>
      <c r="K128" t="s">
        <v>1002</v>
      </c>
      <c r="L128" t="s">
        <v>186</v>
      </c>
      <c r="M128" t="s">
        <v>1003</v>
      </c>
      <c r="N128" t="s">
        <v>115</v>
      </c>
      <c r="O128" t="s">
        <v>797</v>
      </c>
      <c r="P128" t="s">
        <v>550</v>
      </c>
      <c r="V128" t="s">
        <v>297</v>
      </c>
      <c r="W128" t="s">
        <v>247</v>
      </c>
      <c r="X128" t="s">
        <v>83</v>
      </c>
      <c r="Y128" t="s">
        <v>52</v>
      </c>
      <c r="Z128" t="s">
        <v>1002</v>
      </c>
      <c r="AA128" t="s">
        <v>186</v>
      </c>
      <c r="AB128" t="s">
        <v>1003</v>
      </c>
      <c r="AC128" t="s">
        <v>115</v>
      </c>
      <c r="AD128" t="s">
        <v>797</v>
      </c>
      <c r="AE128" t="s">
        <v>550</v>
      </c>
    </row>
    <row r="129" spans="1:35" x14ac:dyDescent="0.2">
      <c r="A129" t="s">
        <v>1246</v>
      </c>
      <c r="B129">
        <v>6.3E-2</v>
      </c>
      <c r="C129">
        <v>1</v>
      </c>
      <c r="D129">
        <v>0.89999999999999902</v>
      </c>
      <c r="E129">
        <f t="shared" si="1"/>
        <v>0.19999999999999907</v>
      </c>
      <c r="F129" t="s">
        <v>1240</v>
      </c>
      <c r="G129" t="s">
        <v>72</v>
      </c>
      <c r="H129" t="s">
        <v>899</v>
      </c>
      <c r="I129" t="s">
        <v>387</v>
      </c>
      <c r="J129" t="s">
        <v>250</v>
      </c>
      <c r="K129" t="s">
        <v>186</v>
      </c>
      <c r="L129" t="s">
        <v>1005</v>
      </c>
      <c r="M129" t="s">
        <v>310</v>
      </c>
      <c r="N129" t="s">
        <v>48</v>
      </c>
      <c r="O129" t="s">
        <v>1006</v>
      </c>
      <c r="P129" t="s">
        <v>282</v>
      </c>
      <c r="Q129" t="s">
        <v>48</v>
      </c>
      <c r="R129" t="s">
        <v>974</v>
      </c>
      <c r="V129" t="s">
        <v>72</v>
      </c>
      <c r="W129" t="s">
        <v>899</v>
      </c>
      <c r="X129" t="s">
        <v>387</v>
      </c>
      <c r="Y129" t="s">
        <v>250</v>
      </c>
      <c r="Z129" t="s">
        <v>186</v>
      </c>
      <c r="AA129" t="s">
        <v>1005</v>
      </c>
      <c r="AB129" t="s">
        <v>310</v>
      </c>
      <c r="AC129" t="s">
        <v>48</v>
      </c>
      <c r="AD129" t="s">
        <v>1006</v>
      </c>
      <c r="AE129" t="s">
        <v>282</v>
      </c>
      <c r="AF129" t="s">
        <v>48</v>
      </c>
      <c r="AG129" t="s">
        <v>974</v>
      </c>
    </row>
    <row r="130" spans="1:35" x14ac:dyDescent="0.2">
      <c r="A130" t="s">
        <v>1246</v>
      </c>
      <c r="B130">
        <v>6.3E-2</v>
      </c>
      <c r="C130">
        <v>1</v>
      </c>
      <c r="D130">
        <v>0.79999999999999905</v>
      </c>
      <c r="E130">
        <f t="shared" si="1"/>
        <v>9.999999999999909E-2</v>
      </c>
      <c r="F130" t="s">
        <v>1240</v>
      </c>
      <c r="G130" t="s">
        <v>61</v>
      </c>
      <c r="H130" t="s">
        <v>114</v>
      </c>
      <c r="I130" t="s">
        <v>121</v>
      </c>
      <c r="J130" t="s">
        <v>893</v>
      </c>
      <c r="K130" t="s">
        <v>733</v>
      </c>
      <c r="L130" t="s">
        <v>143</v>
      </c>
      <c r="M130" t="s">
        <v>315</v>
      </c>
      <c r="N130" t="s">
        <v>1007</v>
      </c>
      <c r="O130" t="s">
        <v>52</v>
      </c>
      <c r="P130" t="s">
        <v>48</v>
      </c>
      <c r="Q130" t="s">
        <v>1008</v>
      </c>
      <c r="V130" t="s">
        <v>61</v>
      </c>
      <c r="W130" t="s">
        <v>114</v>
      </c>
      <c r="X130" t="s">
        <v>121</v>
      </c>
      <c r="Y130" t="s">
        <v>893</v>
      </c>
      <c r="Z130" t="s">
        <v>733</v>
      </c>
      <c r="AA130" t="s">
        <v>143</v>
      </c>
      <c r="AB130" t="s">
        <v>315</v>
      </c>
      <c r="AC130" t="s">
        <v>1007</v>
      </c>
      <c r="AD130" t="s">
        <v>52</v>
      </c>
      <c r="AE130" t="s">
        <v>48</v>
      </c>
      <c r="AF130" t="s">
        <v>1008</v>
      </c>
    </row>
    <row r="131" spans="1:35" x14ac:dyDescent="0.2">
      <c r="A131" t="s">
        <v>1246</v>
      </c>
      <c r="B131">
        <v>6.3E-2</v>
      </c>
      <c r="C131">
        <v>1</v>
      </c>
      <c r="D131">
        <v>0.69999999999999896</v>
      </c>
      <c r="E131">
        <v>0</v>
      </c>
      <c r="F131" t="s">
        <v>1240</v>
      </c>
      <c r="G131" t="s">
        <v>318</v>
      </c>
      <c r="H131" t="s">
        <v>363</v>
      </c>
      <c r="I131" t="s">
        <v>387</v>
      </c>
      <c r="J131" t="s">
        <v>224</v>
      </c>
      <c r="K131" t="s">
        <v>250</v>
      </c>
      <c r="L131" t="s">
        <v>48</v>
      </c>
      <c r="M131" t="s">
        <v>981</v>
      </c>
      <c r="N131" t="s">
        <v>340</v>
      </c>
      <c r="O131" t="s">
        <v>48</v>
      </c>
      <c r="P131" t="s">
        <v>971</v>
      </c>
      <c r="Q131" t="s">
        <v>158</v>
      </c>
      <c r="R131" t="s">
        <v>48</v>
      </c>
      <c r="S131" t="s">
        <v>1009</v>
      </c>
      <c r="V131" t="s">
        <v>318</v>
      </c>
      <c r="X131" t="s">
        <v>387</v>
      </c>
      <c r="Z131" t="s">
        <v>250</v>
      </c>
      <c r="AA131" t="s">
        <v>48</v>
      </c>
    </row>
    <row r="132" spans="1:35" x14ac:dyDescent="0.2">
      <c r="A132" t="s">
        <v>1246</v>
      </c>
      <c r="B132">
        <v>6.3E-2</v>
      </c>
      <c r="C132">
        <v>1</v>
      </c>
      <c r="D132">
        <v>0.6</v>
      </c>
      <c r="E132">
        <f t="shared" ref="E132:E195" si="2">D132-0.7</f>
        <v>-9.9999999999999978E-2</v>
      </c>
      <c r="F132" t="s">
        <v>1240</v>
      </c>
      <c r="G132" t="s">
        <v>905</v>
      </c>
      <c r="H132" t="s">
        <v>924</v>
      </c>
      <c r="I132" t="s">
        <v>1010</v>
      </c>
      <c r="J132" t="s">
        <v>1</v>
      </c>
      <c r="K132" t="s">
        <v>969</v>
      </c>
      <c r="L132" t="s">
        <v>121</v>
      </c>
      <c r="M132" t="s">
        <v>191</v>
      </c>
      <c r="N132" t="s">
        <v>516</v>
      </c>
      <c r="O132" t="s">
        <v>57</v>
      </c>
      <c r="P132" t="s">
        <v>1</v>
      </c>
      <c r="Q132" t="s">
        <v>120</v>
      </c>
      <c r="R132" t="s">
        <v>121</v>
      </c>
      <c r="S132" t="s">
        <v>343</v>
      </c>
    </row>
    <row r="133" spans="1:35" x14ac:dyDescent="0.2">
      <c r="A133" t="s">
        <v>1246</v>
      </c>
      <c r="B133">
        <v>6.3E-2</v>
      </c>
      <c r="C133">
        <v>1</v>
      </c>
      <c r="D133">
        <v>0.5</v>
      </c>
      <c r="E133">
        <f t="shared" si="2"/>
        <v>-0.19999999999999996</v>
      </c>
      <c r="F133" t="s">
        <v>1240</v>
      </c>
      <c r="G133" t="s">
        <v>72</v>
      </c>
      <c r="H133" t="s">
        <v>779</v>
      </c>
      <c r="I133" t="s">
        <v>387</v>
      </c>
      <c r="J133" t="s">
        <v>250</v>
      </c>
      <c r="K133" t="s">
        <v>680</v>
      </c>
      <c r="L133" t="s">
        <v>1011</v>
      </c>
      <c r="M133" t="s">
        <v>298</v>
      </c>
      <c r="N133" t="s">
        <v>48</v>
      </c>
      <c r="O133" t="s">
        <v>1012</v>
      </c>
      <c r="P133" t="s">
        <v>158</v>
      </c>
      <c r="Q133" t="s">
        <v>48</v>
      </c>
      <c r="R133" t="s">
        <v>518</v>
      </c>
    </row>
    <row r="134" spans="1:35" x14ac:dyDescent="0.2">
      <c r="A134" t="s">
        <v>1246</v>
      </c>
      <c r="B134">
        <v>6.3E-2</v>
      </c>
      <c r="C134">
        <v>1</v>
      </c>
      <c r="D134">
        <v>0.4</v>
      </c>
      <c r="E134">
        <f t="shared" si="2"/>
        <v>-0.29999999999999993</v>
      </c>
      <c r="F134" t="s">
        <v>1240</v>
      </c>
      <c r="G134" t="s">
        <v>841</v>
      </c>
      <c r="H134" t="s">
        <v>940</v>
      </c>
      <c r="I134" t="s">
        <v>460</v>
      </c>
      <c r="J134" t="s">
        <v>67</v>
      </c>
      <c r="K134" t="s">
        <v>48</v>
      </c>
      <c r="L134" t="s">
        <v>890</v>
      </c>
      <c r="M134" t="s">
        <v>586</v>
      </c>
      <c r="N134" t="s">
        <v>48</v>
      </c>
      <c r="O134" t="s">
        <v>1013</v>
      </c>
      <c r="P134" t="s">
        <v>672</v>
      </c>
      <c r="Q134" t="s">
        <v>48</v>
      </c>
      <c r="R134" t="s">
        <v>1014</v>
      </c>
    </row>
    <row r="135" spans="1:35" x14ac:dyDescent="0.2">
      <c r="A135" t="s">
        <v>1246</v>
      </c>
      <c r="B135">
        <v>6.3E-2</v>
      </c>
      <c r="C135">
        <v>1</v>
      </c>
      <c r="D135">
        <v>0.3</v>
      </c>
      <c r="E135">
        <f t="shared" si="2"/>
        <v>-0.39999999999999997</v>
      </c>
      <c r="F135" t="s">
        <v>1240</v>
      </c>
      <c r="G135" t="s">
        <v>318</v>
      </c>
      <c r="H135" t="s">
        <v>666</v>
      </c>
      <c r="I135" t="s">
        <v>662</v>
      </c>
      <c r="J135" t="s">
        <v>101</v>
      </c>
      <c r="K135" t="s">
        <v>1</v>
      </c>
      <c r="L135" t="s">
        <v>519</v>
      </c>
      <c r="M135" t="s">
        <v>711</v>
      </c>
      <c r="N135" t="s">
        <v>177</v>
      </c>
      <c r="O135" t="s">
        <v>79</v>
      </c>
      <c r="P135" t="s">
        <v>612</v>
      </c>
      <c r="Q135" t="s">
        <v>712</v>
      </c>
    </row>
    <row r="136" spans="1:35" x14ac:dyDescent="0.2">
      <c r="A136" t="s">
        <v>1246</v>
      </c>
      <c r="B136">
        <v>6.3E-2</v>
      </c>
      <c r="C136">
        <v>1</v>
      </c>
      <c r="D136">
        <v>0.2</v>
      </c>
      <c r="E136">
        <f t="shared" si="2"/>
        <v>-0.49999999999999994</v>
      </c>
      <c r="F136" t="s">
        <v>1240</v>
      </c>
      <c r="G136" t="s">
        <v>841</v>
      </c>
      <c r="H136" t="s">
        <v>1015</v>
      </c>
      <c r="I136" t="s">
        <v>460</v>
      </c>
      <c r="J136" t="s">
        <v>67</v>
      </c>
      <c r="K136" t="s">
        <v>68</v>
      </c>
      <c r="L136" t="s">
        <v>504</v>
      </c>
      <c r="M136" t="s">
        <v>52</v>
      </c>
      <c r="N136" t="s">
        <v>1016</v>
      </c>
      <c r="O136" t="s">
        <v>147</v>
      </c>
      <c r="P136" t="s">
        <v>85</v>
      </c>
      <c r="Q136" t="s">
        <v>346</v>
      </c>
      <c r="R136" t="s">
        <v>442</v>
      </c>
      <c r="S136" t="s">
        <v>306</v>
      </c>
    </row>
    <row r="137" spans="1:35" x14ac:dyDescent="0.2">
      <c r="A137" t="s">
        <v>1246</v>
      </c>
      <c r="B137">
        <v>6.3E-2</v>
      </c>
      <c r="C137">
        <v>1</v>
      </c>
      <c r="D137">
        <v>0.1</v>
      </c>
      <c r="E137">
        <f t="shared" si="2"/>
        <v>-0.6</v>
      </c>
      <c r="F137" t="s">
        <v>1240</v>
      </c>
      <c r="G137" t="s">
        <v>182</v>
      </c>
      <c r="H137" t="s">
        <v>1017</v>
      </c>
      <c r="I137" t="s">
        <v>662</v>
      </c>
      <c r="J137" t="s">
        <v>109</v>
      </c>
      <c r="K137" t="s">
        <v>48</v>
      </c>
      <c r="L137" t="s">
        <v>1018</v>
      </c>
      <c r="M137" t="s">
        <v>58</v>
      </c>
      <c r="N137" t="s">
        <v>48</v>
      </c>
      <c r="O137" t="s">
        <v>1019</v>
      </c>
      <c r="P137" t="s">
        <v>536</v>
      </c>
      <c r="Q137" t="s">
        <v>48</v>
      </c>
      <c r="R137" t="s">
        <v>1020</v>
      </c>
    </row>
    <row r="138" spans="1:35" x14ac:dyDescent="0.2">
      <c r="A138" t="s">
        <v>1246</v>
      </c>
      <c r="B138">
        <v>6.3E-2</v>
      </c>
      <c r="C138">
        <v>1</v>
      </c>
      <c r="D138">
        <v>0</v>
      </c>
      <c r="E138">
        <f t="shared" si="2"/>
        <v>-0.7</v>
      </c>
      <c r="F138" t="s">
        <v>1240</v>
      </c>
      <c r="G138" t="s">
        <v>72</v>
      </c>
      <c r="H138" t="s">
        <v>938</v>
      </c>
      <c r="I138" t="s">
        <v>460</v>
      </c>
      <c r="J138" t="s">
        <v>67</v>
      </c>
      <c r="K138" t="s">
        <v>68</v>
      </c>
      <c r="L138" t="s">
        <v>137</v>
      </c>
      <c r="M138" t="s">
        <v>1021</v>
      </c>
      <c r="N138" t="s">
        <v>48</v>
      </c>
      <c r="O138" t="s">
        <v>1022</v>
      </c>
      <c r="P138" t="s">
        <v>106</v>
      </c>
      <c r="Q138" t="s">
        <v>42</v>
      </c>
      <c r="R138" t="s">
        <v>750</v>
      </c>
    </row>
    <row r="139" spans="1:35" x14ac:dyDescent="0.2">
      <c r="A139" t="s">
        <v>1246</v>
      </c>
      <c r="B139">
        <v>6.3E-2</v>
      </c>
      <c r="C139">
        <v>1</v>
      </c>
      <c r="D139">
        <v>-9.9999999999999895E-2</v>
      </c>
      <c r="E139">
        <f t="shared" si="2"/>
        <v>-0.79999999999999982</v>
      </c>
      <c r="F139" t="s">
        <v>1240</v>
      </c>
      <c r="G139" t="s">
        <v>274</v>
      </c>
      <c r="H139" t="s">
        <v>75</v>
      </c>
      <c r="I139" t="s">
        <v>885</v>
      </c>
      <c r="J139" t="s">
        <v>886</v>
      </c>
      <c r="K139" t="s">
        <v>629</v>
      </c>
      <c r="L139" t="s">
        <v>630</v>
      </c>
      <c r="M139" t="s">
        <v>48</v>
      </c>
      <c r="N139" t="s">
        <v>770</v>
      </c>
      <c r="O139" t="s">
        <v>52</v>
      </c>
      <c r="P139" t="s">
        <v>680</v>
      </c>
      <c r="Q139" t="s">
        <v>148</v>
      </c>
      <c r="R139" t="s">
        <v>256</v>
      </c>
    </row>
    <row r="140" spans="1:35" x14ac:dyDescent="0.2">
      <c r="A140" t="s">
        <v>1246</v>
      </c>
      <c r="B140">
        <v>6.3E-2</v>
      </c>
      <c r="C140">
        <v>1</v>
      </c>
      <c r="D140">
        <v>-0.2</v>
      </c>
      <c r="E140">
        <f t="shared" si="2"/>
        <v>-0.89999999999999991</v>
      </c>
      <c r="F140" t="s">
        <v>1240</v>
      </c>
      <c r="G140" t="s">
        <v>72</v>
      </c>
      <c r="H140" t="s">
        <v>1023</v>
      </c>
      <c r="I140" t="s">
        <v>662</v>
      </c>
      <c r="J140" t="s">
        <v>109</v>
      </c>
      <c r="K140" t="s">
        <v>52</v>
      </c>
      <c r="L140" t="s">
        <v>967</v>
      </c>
      <c r="M140" t="s">
        <v>521</v>
      </c>
      <c r="N140" t="s">
        <v>1024</v>
      </c>
      <c r="O140" t="s">
        <v>884</v>
      </c>
      <c r="P140" t="s">
        <v>177</v>
      </c>
      <c r="Q140" t="s">
        <v>1025</v>
      </c>
    </row>
    <row r="141" spans="1:35" x14ac:dyDescent="0.2">
      <c r="A141" t="s">
        <v>1246</v>
      </c>
      <c r="B141">
        <v>6.3E-2</v>
      </c>
      <c r="C141">
        <v>1</v>
      </c>
      <c r="D141">
        <v>-0.3</v>
      </c>
      <c r="E141">
        <f t="shared" si="2"/>
        <v>-1</v>
      </c>
      <c r="F141" t="s">
        <v>1240</v>
      </c>
      <c r="G141" t="s">
        <v>318</v>
      </c>
      <c r="H141" t="s">
        <v>910</v>
      </c>
      <c r="I141" t="s">
        <v>460</v>
      </c>
      <c r="J141" t="s">
        <v>67</v>
      </c>
      <c r="K141" t="s">
        <v>101</v>
      </c>
      <c r="L141" t="s">
        <v>193</v>
      </c>
      <c r="M141" t="s">
        <v>315</v>
      </c>
      <c r="N141" t="s">
        <v>982</v>
      </c>
      <c r="O141" t="s">
        <v>52</v>
      </c>
      <c r="P141" t="s">
        <v>48</v>
      </c>
      <c r="Q141" t="s">
        <v>1026</v>
      </c>
      <c r="R141" t="s">
        <v>657</v>
      </c>
      <c r="S141" t="s">
        <v>921</v>
      </c>
    </row>
    <row r="142" spans="1:35" x14ac:dyDescent="0.2">
      <c r="A142" s="3" t="s">
        <v>1247</v>
      </c>
      <c r="B142" s="3">
        <v>1</v>
      </c>
      <c r="C142" s="3">
        <v>4.4699999999999997E-2</v>
      </c>
      <c r="D142" s="3">
        <v>1.6</v>
      </c>
      <c r="E142">
        <f t="shared" si="2"/>
        <v>0.90000000000000013</v>
      </c>
      <c r="F142" t="s">
        <v>1240</v>
      </c>
      <c r="G142" t="s">
        <v>72</v>
      </c>
      <c r="H142" t="s">
        <v>1148</v>
      </c>
      <c r="I142" t="s">
        <v>460</v>
      </c>
      <c r="J142" t="s">
        <v>465</v>
      </c>
      <c r="K142" t="s">
        <v>510</v>
      </c>
      <c r="L142" t="s">
        <v>58</v>
      </c>
      <c r="M142" t="s">
        <v>48</v>
      </c>
      <c r="N142" t="s">
        <v>728</v>
      </c>
      <c r="O142" t="s">
        <v>260</v>
      </c>
      <c r="P142" t="s">
        <v>48</v>
      </c>
      <c r="Q142" t="s">
        <v>952</v>
      </c>
      <c r="V142" t="s">
        <v>72</v>
      </c>
      <c r="W142" t="s">
        <v>1148</v>
      </c>
      <c r="X142" t="s">
        <v>460</v>
      </c>
      <c r="Y142" t="s">
        <v>465</v>
      </c>
      <c r="Z142" t="s">
        <v>510</v>
      </c>
      <c r="AA142" t="s">
        <v>58</v>
      </c>
      <c r="AB142" t="s">
        <v>48</v>
      </c>
      <c r="AC142" t="s">
        <v>728</v>
      </c>
      <c r="AD142" t="s">
        <v>260</v>
      </c>
      <c r="AE142" t="s">
        <v>48</v>
      </c>
      <c r="AF142" t="s">
        <v>952</v>
      </c>
    </row>
    <row r="143" spans="1:35" x14ac:dyDescent="0.2">
      <c r="A143" s="3" t="s">
        <v>1247</v>
      </c>
      <c r="B143" s="3">
        <v>1</v>
      </c>
      <c r="C143" s="3">
        <v>4.4699999999999997E-2</v>
      </c>
      <c r="D143" s="3">
        <v>1.5</v>
      </c>
      <c r="E143">
        <f t="shared" si="2"/>
        <v>0.8</v>
      </c>
      <c r="F143" t="s">
        <v>1240</v>
      </c>
      <c r="G143" t="s">
        <v>72</v>
      </c>
      <c r="H143" t="s">
        <v>40</v>
      </c>
      <c r="I143" t="s">
        <v>387</v>
      </c>
      <c r="J143" t="s">
        <v>250</v>
      </c>
      <c r="K143" t="s">
        <v>465</v>
      </c>
      <c r="L143" t="s">
        <v>918</v>
      </c>
      <c r="M143" t="s">
        <v>298</v>
      </c>
      <c r="N143" t="s">
        <v>48</v>
      </c>
      <c r="O143" t="s">
        <v>998</v>
      </c>
      <c r="P143" t="s">
        <v>672</v>
      </c>
      <c r="Q143" t="s">
        <v>48</v>
      </c>
      <c r="R143" t="s">
        <v>765</v>
      </c>
      <c r="V143" t="s">
        <v>72</v>
      </c>
      <c r="W143" t="s">
        <v>40</v>
      </c>
      <c r="X143" t="s">
        <v>387</v>
      </c>
      <c r="Y143" t="s">
        <v>250</v>
      </c>
      <c r="Z143" t="s">
        <v>465</v>
      </c>
      <c r="AA143" t="s">
        <v>918</v>
      </c>
      <c r="AB143" t="s">
        <v>298</v>
      </c>
      <c r="AC143" t="s">
        <v>48</v>
      </c>
      <c r="AD143" t="s">
        <v>998</v>
      </c>
      <c r="AE143" t="s">
        <v>672</v>
      </c>
      <c r="AF143" t="s">
        <v>48</v>
      </c>
      <c r="AG143" t="s">
        <v>765</v>
      </c>
    </row>
    <row r="144" spans="1:35" x14ac:dyDescent="0.2">
      <c r="A144" s="3" t="s">
        <v>1247</v>
      </c>
      <c r="B144" s="3">
        <v>1</v>
      </c>
      <c r="C144" s="3">
        <v>4.4699999999999997E-2</v>
      </c>
      <c r="D144" s="3">
        <v>1.4</v>
      </c>
      <c r="E144">
        <f t="shared" si="2"/>
        <v>0.7</v>
      </c>
      <c r="F144" t="s">
        <v>1240</v>
      </c>
      <c r="G144" t="s">
        <v>72</v>
      </c>
      <c r="H144" t="s">
        <v>910</v>
      </c>
      <c r="I144" t="s">
        <v>460</v>
      </c>
      <c r="J144" t="s">
        <v>67</v>
      </c>
      <c r="K144" t="s">
        <v>350</v>
      </c>
      <c r="L144" t="s">
        <v>121</v>
      </c>
      <c r="M144" t="s">
        <v>101</v>
      </c>
      <c r="N144" t="s">
        <v>504</v>
      </c>
      <c r="O144" t="s">
        <v>52</v>
      </c>
      <c r="P144" t="s">
        <v>268</v>
      </c>
      <c r="Q144" t="s">
        <v>52</v>
      </c>
      <c r="R144" t="s">
        <v>48</v>
      </c>
      <c r="S144" t="s">
        <v>920</v>
      </c>
      <c r="T144" t="s">
        <v>921</v>
      </c>
      <c r="V144" t="s">
        <v>72</v>
      </c>
      <c r="W144" t="s">
        <v>910</v>
      </c>
      <c r="X144" t="s">
        <v>460</v>
      </c>
      <c r="Y144" t="s">
        <v>67</v>
      </c>
      <c r="Z144" t="s">
        <v>350</v>
      </c>
      <c r="AA144" t="s">
        <v>121</v>
      </c>
      <c r="AB144" t="s">
        <v>101</v>
      </c>
      <c r="AC144" t="s">
        <v>504</v>
      </c>
      <c r="AD144" t="s">
        <v>52</v>
      </c>
      <c r="AE144" t="s">
        <v>268</v>
      </c>
      <c r="AF144" t="s">
        <v>52</v>
      </c>
      <c r="AG144" t="s">
        <v>48</v>
      </c>
      <c r="AH144" t="s">
        <v>920</v>
      </c>
      <c r="AI144" t="s">
        <v>921</v>
      </c>
    </row>
    <row r="145" spans="1:35" x14ac:dyDescent="0.2">
      <c r="A145" s="3" t="s">
        <v>1247</v>
      </c>
      <c r="B145" s="3">
        <v>1</v>
      </c>
      <c r="C145" s="3">
        <v>4.4699999999999997E-2</v>
      </c>
      <c r="D145" s="3">
        <v>1.3</v>
      </c>
      <c r="E145">
        <f t="shared" si="2"/>
        <v>0.60000000000000009</v>
      </c>
      <c r="F145" t="s">
        <v>1240</v>
      </c>
      <c r="G145" t="s">
        <v>72</v>
      </c>
      <c r="H145" t="s">
        <v>1034</v>
      </c>
      <c r="I145" t="s">
        <v>976</v>
      </c>
      <c r="J145" t="s">
        <v>465</v>
      </c>
      <c r="K145" t="s">
        <v>1065</v>
      </c>
      <c r="L145" t="s">
        <v>298</v>
      </c>
      <c r="M145" t="s">
        <v>48</v>
      </c>
      <c r="N145" t="s">
        <v>1001</v>
      </c>
      <c r="O145" t="s">
        <v>898</v>
      </c>
      <c r="V145" t="s">
        <v>72</v>
      </c>
      <c r="W145" t="s">
        <v>1034</v>
      </c>
      <c r="X145" t="s">
        <v>976</v>
      </c>
      <c r="Y145" t="s">
        <v>465</v>
      </c>
      <c r="Z145" t="s">
        <v>1065</v>
      </c>
      <c r="AA145" t="s">
        <v>298</v>
      </c>
      <c r="AB145" t="s">
        <v>48</v>
      </c>
      <c r="AC145" t="s">
        <v>1001</v>
      </c>
      <c r="AD145" t="s">
        <v>898</v>
      </c>
    </row>
    <row r="146" spans="1:35" x14ac:dyDescent="0.2">
      <c r="A146" s="3" t="s">
        <v>1247</v>
      </c>
      <c r="B146" s="3">
        <v>1</v>
      </c>
      <c r="C146" s="3">
        <v>4.4699999999999997E-2</v>
      </c>
      <c r="D146" s="3">
        <v>1.2</v>
      </c>
      <c r="E146">
        <f t="shared" si="2"/>
        <v>0.5</v>
      </c>
      <c r="F146" t="s">
        <v>1240</v>
      </c>
      <c r="G146" t="s">
        <v>274</v>
      </c>
      <c r="H146" t="s">
        <v>75</v>
      </c>
      <c r="I146" t="s">
        <v>992</v>
      </c>
      <c r="J146" t="s">
        <v>628</v>
      </c>
      <c r="K146" t="s">
        <v>629</v>
      </c>
      <c r="L146" t="s">
        <v>630</v>
      </c>
      <c r="M146" t="s">
        <v>48</v>
      </c>
      <c r="N146" t="s">
        <v>53</v>
      </c>
      <c r="O146" t="s">
        <v>52</v>
      </c>
      <c r="P146" t="s">
        <v>680</v>
      </c>
      <c r="Q146" t="s">
        <v>148</v>
      </c>
      <c r="R146" t="s">
        <v>256</v>
      </c>
      <c r="V146" t="s">
        <v>274</v>
      </c>
      <c r="W146" t="s">
        <v>75</v>
      </c>
      <c r="X146" t="s">
        <v>992</v>
      </c>
      <c r="Y146" t="s">
        <v>628</v>
      </c>
      <c r="Z146" t="s">
        <v>629</v>
      </c>
      <c r="AA146" t="s">
        <v>630</v>
      </c>
      <c r="AB146" t="s">
        <v>48</v>
      </c>
      <c r="AC146" t="s">
        <v>53</v>
      </c>
      <c r="AD146" t="s">
        <v>52</v>
      </c>
      <c r="AE146" t="s">
        <v>680</v>
      </c>
      <c r="AF146" t="s">
        <v>148</v>
      </c>
      <c r="AG146" t="s">
        <v>256</v>
      </c>
    </row>
    <row r="147" spans="1:35" x14ac:dyDescent="0.2">
      <c r="A147" s="3" t="s">
        <v>1247</v>
      </c>
      <c r="B147" s="3">
        <v>1</v>
      </c>
      <c r="C147" s="3">
        <v>4.4699999999999997E-2</v>
      </c>
      <c r="D147" s="3">
        <v>1.1000000000000001</v>
      </c>
      <c r="E147">
        <f t="shared" si="2"/>
        <v>0.40000000000000013</v>
      </c>
      <c r="F147" t="s">
        <v>1240</v>
      </c>
      <c r="G147" t="s">
        <v>943</v>
      </c>
      <c r="H147" t="s">
        <v>626</v>
      </c>
      <c r="I147" t="s">
        <v>1149</v>
      </c>
      <c r="J147" t="s">
        <v>101</v>
      </c>
      <c r="K147" t="s">
        <v>332</v>
      </c>
      <c r="L147" t="s">
        <v>83</v>
      </c>
      <c r="M147" t="s">
        <v>52</v>
      </c>
      <c r="N147" t="s">
        <v>1150</v>
      </c>
      <c r="O147" t="s">
        <v>41</v>
      </c>
      <c r="P147" t="s">
        <v>48</v>
      </c>
      <c r="Q147" t="s">
        <v>512</v>
      </c>
      <c r="R147" t="s">
        <v>306</v>
      </c>
      <c r="V147" t="s">
        <v>943</v>
      </c>
      <c r="W147" t="s">
        <v>626</v>
      </c>
      <c r="X147" t="s">
        <v>1149</v>
      </c>
      <c r="Y147" t="s">
        <v>101</v>
      </c>
      <c r="Z147" t="s">
        <v>332</v>
      </c>
      <c r="AA147" t="s">
        <v>83</v>
      </c>
      <c r="AB147" t="s">
        <v>52</v>
      </c>
      <c r="AC147" t="s">
        <v>1150</v>
      </c>
      <c r="AD147" t="s">
        <v>41</v>
      </c>
      <c r="AE147" t="s">
        <v>48</v>
      </c>
      <c r="AF147" t="s">
        <v>512</v>
      </c>
      <c r="AG147" t="s">
        <v>306</v>
      </c>
    </row>
    <row r="148" spans="1:35" x14ac:dyDescent="0.2">
      <c r="A148" s="3" t="s">
        <v>1247</v>
      </c>
      <c r="B148" s="3">
        <v>1</v>
      </c>
      <c r="C148" s="3">
        <v>4.4699999999999997E-2</v>
      </c>
      <c r="D148" s="3">
        <v>1</v>
      </c>
      <c r="E148">
        <f t="shared" si="2"/>
        <v>0.30000000000000004</v>
      </c>
      <c r="F148" t="s">
        <v>1240</v>
      </c>
      <c r="G148" t="s">
        <v>50</v>
      </c>
      <c r="H148" t="s">
        <v>709</v>
      </c>
      <c r="I148" t="s">
        <v>67</v>
      </c>
      <c r="J148" t="s">
        <v>85</v>
      </c>
      <c r="K148" t="s">
        <v>1015</v>
      </c>
      <c r="L148" t="s">
        <v>200</v>
      </c>
      <c r="M148" t="s">
        <v>1151</v>
      </c>
      <c r="N148" t="s">
        <v>48</v>
      </c>
      <c r="O148" t="s">
        <v>283</v>
      </c>
      <c r="P148" t="s">
        <v>41</v>
      </c>
      <c r="Q148" t="s">
        <v>48</v>
      </c>
      <c r="R148" t="s">
        <v>463</v>
      </c>
      <c r="V148" t="s">
        <v>50</v>
      </c>
      <c r="W148" t="s">
        <v>709</v>
      </c>
      <c r="X148" t="s">
        <v>67</v>
      </c>
      <c r="Y148" t="s">
        <v>85</v>
      </c>
      <c r="Z148" t="s">
        <v>1015</v>
      </c>
      <c r="AA148" t="s">
        <v>200</v>
      </c>
      <c r="AB148" t="s">
        <v>1151</v>
      </c>
      <c r="AC148" t="s">
        <v>48</v>
      </c>
      <c r="AD148" t="s">
        <v>283</v>
      </c>
      <c r="AE148" t="s">
        <v>41</v>
      </c>
      <c r="AF148" t="s">
        <v>48</v>
      </c>
      <c r="AG148" t="s">
        <v>463</v>
      </c>
    </row>
    <row r="149" spans="1:35" x14ac:dyDescent="0.2">
      <c r="A149" s="3" t="s">
        <v>1247</v>
      </c>
      <c r="B149" s="3">
        <v>1</v>
      </c>
      <c r="C149" s="3">
        <v>4.4699999999999997E-2</v>
      </c>
      <c r="D149" s="3">
        <v>0.9</v>
      </c>
      <c r="E149">
        <f t="shared" si="2"/>
        <v>0.20000000000000007</v>
      </c>
      <c r="F149" t="s">
        <v>1240</v>
      </c>
      <c r="G149" t="s">
        <v>318</v>
      </c>
      <c r="H149" t="s">
        <v>1047</v>
      </c>
      <c r="I149" t="s">
        <v>119</v>
      </c>
      <c r="J149" t="s">
        <v>1</v>
      </c>
      <c r="K149" t="s">
        <v>1152</v>
      </c>
      <c r="L149" t="s">
        <v>121</v>
      </c>
      <c r="M149" t="s">
        <v>572</v>
      </c>
      <c r="N149" t="s">
        <v>57</v>
      </c>
      <c r="O149" t="s">
        <v>1153</v>
      </c>
      <c r="P149" t="s">
        <v>1154</v>
      </c>
      <c r="Q149" t="s">
        <v>140</v>
      </c>
      <c r="R149" t="s">
        <v>108</v>
      </c>
      <c r="V149" t="s">
        <v>318</v>
      </c>
      <c r="W149" t="s">
        <v>1047</v>
      </c>
      <c r="X149" t="s">
        <v>119</v>
      </c>
      <c r="Y149" t="s">
        <v>1</v>
      </c>
      <c r="Z149" t="s">
        <v>1152</v>
      </c>
      <c r="AA149" t="s">
        <v>121</v>
      </c>
      <c r="AB149" t="s">
        <v>572</v>
      </c>
      <c r="AC149" t="s">
        <v>57</v>
      </c>
      <c r="AD149" t="s">
        <v>1153</v>
      </c>
      <c r="AE149" t="s">
        <v>1154</v>
      </c>
      <c r="AF149" t="s">
        <v>140</v>
      </c>
      <c r="AG149" t="s">
        <v>108</v>
      </c>
    </row>
    <row r="150" spans="1:35" x14ac:dyDescent="0.2">
      <c r="A150" s="3" t="s">
        <v>1247</v>
      </c>
      <c r="B150" s="3">
        <v>1</v>
      </c>
      <c r="C150" s="3">
        <v>4.4699999999999997E-2</v>
      </c>
      <c r="D150" s="3">
        <v>0.8</v>
      </c>
      <c r="E150">
        <f t="shared" si="2"/>
        <v>0.10000000000000009</v>
      </c>
      <c r="F150" t="s">
        <v>1240</v>
      </c>
      <c r="G150" t="s">
        <v>926</v>
      </c>
      <c r="H150" t="s">
        <v>303</v>
      </c>
      <c r="I150" t="s">
        <v>387</v>
      </c>
      <c r="J150" t="s">
        <v>224</v>
      </c>
      <c r="K150" t="s">
        <v>140</v>
      </c>
      <c r="L150" t="s">
        <v>1</v>
      </c>
      <c r="M150" t="s">
        <v>191</v>
      </c>
      <c r="N150" t="s">
        <v>341</v>
      </c>
      <c r="O150" t="s">
        <v>121</v>
      </c>
      <c r="P150" t="s">
        <v>342</v>
      </c>
      <c r="Q150" t="s">
        <v>47</v>
      </c>
      <c r="R150" t="s">
        <v>246</v>
      </c>
      <c r="V150" t="s">
        <v>926</v>
      </c>
      <c r="W150" t="s">
        <v>303</v>
      </c>
      <c r="X150" t="s">
        <v>387</v>
      </c>
      <c r="Y150" t="s">
        <v>224</v>
      </c>
      <c r="Z150" t="s">
        <v>140</v>
      </c>
      <c r="AA150" t="s">
        <v>1</v>
      </c>
      <c r="AB150" t="s">
        <v>191</v>
      </c>
      <c r="AC150" t="s">
        <v>341</v>
      </c>
      <c r="AD150" t="s">
        <v>121</v>
      </c>
      <c r="AE150" t="s">
        <v>342</v>
      </c>
      <c r="AF150" t="s">
        <v>47</v>
      </c>
      <c r="AG150" t="s">
        <v>246</v>
      </c>
    </row>
    <row r="151" spans="1:35" x14ac:dyDescent="0.2">
      <c r="A151" s="3" t="s">
        <v>1247</v>
      </c>
      <c r="B151" s="3">
        <v>1</v>
      </c>
      <c r="C151" s="3">
        <v>4.4699999999999997E-2</v>
      </c>
      <c r="D151" s="3">
        <v>0.7</v>
      </c>
      <c r="E151">
        <f t="shared" si="2"/>
        <v>0</v>
      </c>
      <c r="F151" t="s">
        <v>1240</v>
      </c>
      <c r="G151" t="s">
        <v>318</v>
      </c>
      <c r="H151" t="s">
        <v>398</v>
      </c>
      <c r="I151" t="s">
        <v>789</v>
      </c>
      <c r="J151" t="s">
        <v>48</v>
      </c>
      <c r="K151" t="s">
        <v>853</v>
      </c>
      <c r="L151" t="s">
        <v>52</v>
      </c>
      <c r="M151" t="s">
        <v>48</v>
      </c>
      <c r="N151" t="s">
        <v>1155</v>
      </c>
      <c r="O151" t="s">
        <v>489</v>
      </c>
      <c r="P151" t="s">
        <v>63</v>
      </c>
      <c r="Q151" t="s">
        <v>75</v>
      </c>
      <c r="R151" t="s">
        <v>769</v>
      </c>
      <c r="V151" t="s">
        <v>318</v>
      </c>
      <c r="W151" t="s">
        <v>398</v>
      </c>
      <c r="X151" t="s">
        <v>789</v>
      </c>
      <c r="Y151" t="s">
        <v>48</v>
      </c>
      <c r="Z151" t="s">
        <v>853</v>
      </c>
      <c r="AA151" t="s">
        <v>52</v>
      </c>
      <c r="AB151" t="s">
        <v>48</v>
      </c>
      <c r="AC151" t="s">
        <v>1155</v>
      </c>
      <c r="AD151" t="s">
        <v>489</v>
      </c>
      <c r="AE151" t="s">
        <v>63</v>
      </c>
      <c r="AF151" t="s">
        <v>75</v>
      </c>
      <c r="AG151" t="s">
        <v>769</v>
      </c>
    </row>
    <row r="152" spans="1:35" x14ac:dyDescent="0.2">
      <c r="A152" s="3" t="s">
        <v>1247</v>
      </c>
      <c r="B152" s="3">
        <v>1</v>
      </c>
      <c r="C152" s="3">
        <v>4.4699999999999997E-2</v>
      </c>
      <c r="D152" s="3">
        <v>0.6</v>
      </c>
      <c r="E152">
        <f t="shared" si="2"/>
        <v>-9.9999999999999978E-2</v>
      </c>
      <c r="F152" t="s">
        <v>1240</v>
      </c>
      <c r="G152" t="s">
        <v>72</v>
      </c>
      <c r="H152" t="s">
        <v>1156</v>
      </c>
      <c r="I152" t="s">
        <v>511</v>
      </c>
      <c r="J152" t="s">
        <v>1</v>
      </c>
      <c r="K152" t="s">
        <v>1041</v>
      </c>
      <c r="L152" t="s">
        <v>588</v>
      </c>
      <c r="M152" t="s">
        <v>47</v>
      </c>
      <c r="N152" t="s">
        <v>1</v>
      </c>
      <c r="O152" t="s">
        <v>285</v>
      </c>
      <c r="P152" t="s">
        <v>959</v>
      </c>
      <c r="Q152" t="s">
        <v>575</v>
      </c>
      <c r="R152" t="s">
        <v>260</v>
      </c>
      <c r="S152" t="s">
        <v>961</v>
      </c>
      <c r="T152" t="s">
        <v>1157</v>
      </c>
      <c r="V152" t="s">
        <v>72</v>
      </c>
      <c r="W152" t="s">
        <v>1156</v>
      </c>
      <c r="X152" t="s">
        <v>511</v>
      </c>
      <c r="Y152" t="s">
        <v>1</v>
      </c>
      <c r="Z152" t="s">
        <v>1041</v>
      </c>
      <c r="AA152" t="s">
        <v>588</v>
      </c>
      <c r="AB152" t="s">
        <v>47</v>
      </c>
      <c r="AC152" t="s">
        <v>1</v>
      </c>
      <c r="AD152" t="s">
        <v>285</v>
      </c>
      <c r="AE152" t="s">
        <v>959</v>
      </c>
      <c r="AF152" t="s">
        <v>575</v>
      </c>
      <c r="AG152" t="s">
        <v>260</v>
      </c>
      <c r="AH152" t="s">
        <v>961</v>
      </c>
      <c r="AI152" t="s">
        <v>1157</v>
      </c>
    </row>
    <row r="153" spans="1:35" x14ac:dyDescent="0.2">
      <c r="A153" s="3" t="s">
        <v>1247</v>
      </c>
      <c r="B153" s="3">
        <v>1</v>
      </c>
      <c r="C153" s="3">
        <v>4.4699999999999997E-2</v>
      </c>
      <c r="D153" s="3">
        <v>0.5</v>
      </c>
      <c r="E153">
        <f t="shared" si="2"/>
        <v>-0.19999999999999996</v>
      </c>
      <c r="F153" t="s">
        <v>1240</v>
      </c>
      <c r="G153" t="s">
        <v>72</v>
      </c>
      <c r="H153" t="s">
        <v>912</v>
      </c>
      <c r="I153" t="s">
        <v>387</v>
      </c>
      <c r="J153" t="s">
        <v>250</v>
      </c>
      <c r="K153" t="s">
        <v>465</v>
      </c>
      <c r="L153" t="s">
        <v>888</v>
      </c>
      <c r="M153" t="s">
        <v>76</v>
      </c>
      <c r="N153" t="s">
        <v>48</v>
      </c>
      <c r="O153" t="s">
        <v>254</v>
      </c>
      <c r="P153" t="s">
        <v>158</v>
      </c>
      <c r="Q153" t="s">
        <v>48</v>
      </c>
      <c r="R153" t="s">
        <v>941</v>
      </c>
      <c r="V153" t="s">
        <v>72</v>
      </c>
      <c r="W153" t="s">
        <v>912</v>
      </c>
      <c r="X153" t="s">
        <v>387</v>
      </c>
      <c r="Y153" t="s">
        <v>250</v>
      </c>
      <c r="Z153" t="s">
        <v>465</v>
      </c>
      <c r="AA153" t="s">
        <v>888</v>
      </c>
      <c r="AB153" t="s">
        <v>76</v>
      </c>
      <c r="AC153" t="s">
        <v>48</v>
      </c>
      <c r="AD153" t="s">
        <v>254</v>
      </c>
      <c r="AE153" t="s">
        <v>158</v>
      </c>
      <c r="AF153" t="s">
        <v>48</v>
      </c>
      <c r="AG153" t="s">
        <v>941</v>
      </c>
    </row>
    <row r="154" spans="1:35" x14ac:dyDescent="0.2">
      <c r="A154" s="3" t="s">
        <v>1247</v>
      </c>
      <c r="B154" s="3">
        <v>1</v>
      </c>
      <c r="C154" s="3">
        <v>4.4699999999999997E-2</v>
      </c>
      <c r="D154" s="3">
        <v>0.4</v>
      </c>
      <c r="E154">
        <f t="shared" si="2"/>
        <v>-0.29999999999999993</v>
      </c>
      <c r="F154" t="s">
        <v>1240</v>
      </c>
      <c r="G154" t="s">
        <v>210</v>
      </c>
      <c r="H154" t="s">
        <v>1138</v>
      </c>
      <c r="I154" t="s">
        <v>1139</v>
      </c>
      <c r="J154" t="s">
        <v>101</v>
      </c>
      <c r="K154" t="s">
        <v>193</v>
      </c>
      <c r="L154" t="s">
        <v>137</v>
      </c>
      <c r="M154" t="s">
        <v>176</v>
      </c>
      <c r="N154" t="s">
        <v>41</v>
      </c>
      <c r="O154" t="s">
        <v>186</v>
      </c>
      <c r="P154" t="s">
        <v>554</v>
      </c>
      <c r="Q154" t="s">
        <v>892</v>
      </c>
      <c r="V154" t="s">
        <v>210</v>
      </c>
      <c r="W154" t="s">
        <v>1138</v>
      </c>
      <c r="X154" t="s">
        <v>1139</v>
      </c>
      <c r="Y154" t="s">
        <v>101</v>
      </c>
      <c r="Z154" t="s">
        <v>193</v>
      </c>
      <c r="AA154" t="s">
        <v>137</v>
      </c>
      <c r="AB154" t="s">
        <v>176</v>
      </c>
      <c r="AC154" t="s">
        <v>41</v>
      </c>
      <c r="AD154" t="s">
        <v>186</v>
      </c>
      <c r="AE154" t="s">
        <v>554</v>
      </c>
      <c r="AF154" t="s">
        <v>892</v>
      </c>
    </row>
    <row r="155" spans="1:35" x14ac:dyDescent="0.2">
      <c r="A155" s="3" t="s">
        <v>1247</v>
      </c>
      <c r="B155" s="3">
        <v>1</v>
      </c>
      <c r="C155" s="3">
        <v>4.4699999999999997E-2</v>
      </c>
      <c r="D155" s="3">
        <v>0.3</v>
      </c>
      <c r="E155">
        <f t="shared" si="2"/>
        <v>-0.39999999999999997</v>
      </c>
      <c r="F155" t="s">
        <v>1240</v>
      </c>
      <c r="G155" t="s">
        <v>222</v>
      </c>
      <c r="H155" t="s">
        <v>576</v>
      </c>
      <c r="I155" t="s">
        <v>83</v>
      </c>
      <c r="J155" t="s">
        <v>52</v>
      </c>
      <c r="K155" t="s">
        <v>1016</v>
      </c>
      <c r="L155" t="s">
        <v>147</v>
      </c>
      <c r="M155" t="s">
        <v>186</v>
      </c>
      <c r="N155" t="s">
        <v>356</v>
      </c>
      <c r="O155" t="s">
        <v>669</v>
      </c>
      <c r="P155" t="s">
        <v>409</v>
      </c>
      <c r="Q155" t="s">
        <v>744</v>
      </c>
      <c r="V155" t="s">
        <v>222</v>
      </c>
      <c r="W155" t="s">
        <v>576</v>
      </c>
      <c r="X155" t="s">
        <v>83</v>
      </c>
      <c r="Y155" t="s">
        <v>52</v>
      </c>
      <c r="Z155" t="s">
        <v>1016</v>
      </c>
      <c r="AA155" t="s">
        <v>147</v>
      </c>
      <c r="AB155" t="s">
        <v>186</v>
      </c>
      <c r="AC155" t="s">
        <v>356</v>
      </c>
      <c r="AD155" t="s">
        <v>669</v>
      </c>
      <c r="AE155" t="s">
        <v>409</v>
      </c>
      <c r="AF155" t="s">
        <v>744</v>
      </c>
    </row>
    <row r="156" spans="1:35" x14ac:dyDescent="0.2">
      <c r="A156" s="3" t="s">
        <v>1247</v>
      </c>
      <c r="B156" s="3">
        <v>1</v>
      </c>
      <c r="C156" s="3">
        <v>4.4699999999999997E-2</v>
      </c>
      <c r="D156" s="3">
        <v>0.2</v>
      </c>
      <c r="E156">
        <f t="shared" si="2"/>
        <v>-0.49999999999999994</v>
      </c>
      <c r="F156" t="s">
        <v>1240</v>
      </c>
      <c r="G156" t="s">
        <v>274</v>
      </c>
      <c r="H156" t="s">
        <v>75</v>
      </c>
      <c r="I156" t="s">
        <v>1</v>
      </c>
      <c r="J156" t="s">
        <v>1024</v>
      </c>
      <c r="K156" t="s">
        <v>56</v>
      </c>
      <c r="L156" t="s">
        <v>1158</v>
      </c>
      <c r="M156" t="s">
        <v>680</v>
      </c>
      <c r="N156" t="s">
        <v>654</v>
      </c>
      <c r="O156" t="s">
        <v>103</v>
      </c>
      <c r="P156" t="s">
        <v>57</v>
      </c>
      <c r="Q156" t="s">
        <v>48</v>
      </c>
      <c r="R156" t="s">
        <v>887</v>
      </c>
      <c r="V156" t="s">
        <v>274</v>
      </c>
      <c r="W156" t="s">
        <v>75</v>
      </c>
      <c r="X156" t="s">
        <v>1</v>
      </c>
      <c r="Y156" t="s">
        <v>1024</v>
      </c>
      <c r="Z156" t="s">
        <v>56</v>
      </c>
      <c r="AA156" t="s">
        <v>1158</v>
      </c>
      <c r="AB156" t="s">
        <v>680</v>
      </c>
      <c r="AC156" t="s">
        <v>654</v>
      </c>
      <c r="AD156" t="s">
        <v>103</v>
      </c>
      <c r="AE156" t="s">
        <v>57</v>
      </c>
      <c r="AF156" t="s">
        <v>48</v>
      </c>
      <c r="AG156" t="s">
        <v>887</v>
      </c>
    </row>
    <row r="157" spans="1:35" x14ac:dyDescent="0.2">
      <c r="A157" s="3" t="s">
        <v>1247</v>
      </c>
      <c r="B157" s="3">
        <v>1</v>
      </c>
      <c r="C157" s="3">
        <v>4.4699999999999997E-2</v>
      </c>
      <c r="D157" s="3">
        <v>0.1</v>
      </c>
      <c r="E157">
        <f t="shared" si="2"/>
        <v>-0.6</v>
      </c>
      <c r="F157" t="s">
        <v>1240</v>
      </c>
      <c r="G157" t="s">
        <v>796</v>
      </c>
      <c r="H157" t="s">
        <v>121</v>
      </c>
      <c r="I157" t="s">
        <v>797</v>
      </c>
      <c r="J157" t="s">
        <v>746</v>
      </c>
      <c r="K157" t="s">
        <v>101</v>
      </c>
      <c r="L157" t="s">
        <v>193</v>
      </c>
      <c r="M157" t="s">
        <v>44</v>
      </c>
      <c r="N157" t="s">
        <v>1159</v>
      </c>
      <c r="O157" t="s">
        <v>52</v>
      </c>
      <c r="P157" t="s">
        <v>48</v>
      </c>
      <c r="Q157" t="s">
        <v>1160</v>
      </c>
      <c r="V157" t="s">
        <v>796</v>
      </c>
      <c r="W157" t="s">
        <v>121</v>
      </c>
      <c r="X157" t="s">
        <v>797</v>
      </c>
      <c r="Y157" t="s">
        <v>746</v>
      </c>
      <c r="Z157" t="s">
        <v>101</v>
      </c>
      <c r="AA157" t="s">
        <v>193</v>
      </c>
      <c r="AB157" t="s">
        <v>44</v>
      </c>
      <c r="AC157" t="s">
        <v>1159</v>
      </c>
      <c r="AD157" t="s">
        <v>52</v>
      </c>
      <c r="AE157" t="s">
        <v>48</v>
      </c>
      <c r="AF157" t="s">
        <v>1160</v>
      </c>
    </row>
    <row r="158" spans="1:35" x14ac:dyDescent="0.2">
      <c r="A158" s="3" t="s">
        <v>1247</v>
      </c>
      <c r="B158" s="3">
        <v>1</v>
      </c>
      <c r="C158" s="3">
        <v>4.4699999999999997E-2</v>
      </c>
      <c r="D158" s="3">
        <v>0</v>
      </c>
      <c r="E158">
        <f t="shared" si="2"/>
        <v>-0.7</v>
      </c>
      <c r="F158" t="s">
        <v>1240</v>
      </c>
      <c r="G158" t="s">
        <v>988</v>
      </c>
      <c r="H158" t="s">
        <v>989</v>
      </c>
      <c r="I158" t="s">
        <v>101</v>
      </c>
      <c r="J158" t="s">
        <v>193</v>
      </c>
      <c r="K158" t="s">
        <v>332</v>
      </c>
      <c r="L158" t="s">
        <v>1161</v>
      </c>
      <c r="M158" t="s">
        <v>52</v>
      </c>
      <c r="N158" t="s">
        <v>48</v>
      </c>
      <c r="O158" t="s">
        <v>1125</v>
      </c>
      <c r="P158" t="s">
        <v>175</v>
      </c>
      <c r="V158" t="s">
        <v>988</v>
      </c>
      <c r="W158" t="s">
        <v>989</v>
      </c>
      <c r="X158" t="s">
        <v>101</v>
      </c>
      <c r="Y158" t="s">
        <v>193</v>
      </c>
      <c r="Z158" t="s">
        <v>332</v>
      </c>
      <c r="AA158" t="s">
        <v>1161</v>
      </c>
      <c r="AC158" t="s">
        <v>48</v>
      </c>
      <c r="AD158" t="s">
        <v>1125</v>
      </c>
      <c r="AE158" t="s">
        <v>175</v>
      </c>
    </row>
    <row r="159" spans="1:35" x14ac:dyDescent="0.2">
      <c r="A159" s="3" t="s">
        <v>1247</v>
      </c>
      <c r="B159" s="3">
        <v>1</v>
      </c>
      <c r="C159" s="3">
        <v>4.4699999999999997E-2</v>
      </c>
      <c r="D159" s="3">
        <v>-0.1</v>
      </c>
      <c r="E159">
        <f t="shared" si="2"/>
        <v>-0.79999999999999993</v>
      </c>
      <c r="F159" t="s">
        <v>1240</v>
      </c>
      <c r="G159" t="s">
        <v>182</v>
      </c>
      <c r="H159" t="s">
        <v>868</v>
      </c>
      <c r="I159" t="s">
        <v>662</v>
      </c>
      <c r="J159" t="s">
        <v>109</v>
      </c>
      <c r="K159" t="s">
        <v>52</v>
      </c>
      <c r="L159" t="s">
        <v>207</v>
      </c>
      <c r="M159" t="s">
        <v>1</v>
      </c>
      <c r="N159" t="s">
        <v>39</v>
      </c>
      <c r="O159" t="s">
        <v>519</v>
      </c>
      <c r="P159" t="s">
        <v>330</v>
      </c>
      <c r="Q159" t="s">
        <v>177</v>
      </c>
      <c r="R159" t="s">
        <v>968</v>
      </c>
      <c r="V159" t="s">
        <v>182</v>
      </c>
      <c r="W159" t="s">
        <v>868</v>
      </c>
      <c r="X159" t="s">
        <v>662</v>
      </c>
      <c r="Y159" t="s">
        <v>109</v>
      </c>
      <c r="Z159" t="s">
        <v>52</v>
      </c>
      <c r="AA159" t="s">
        <v>207</v>
      </c>
      <c r="AB159" t="s">
        <v>1</v>
      </c>
      <c r="AC159" t="s">
        <v>39</v>
      </c>
      <c r="AD159" t="s">
        <v>519</v>
      </c>
      <c r="AE159" t="s">
        <v>330</v>
      </c>
      <c r="AF159" t="s">
        <v>177</v>
      </c>
      <c r="AG159" t="s">
        <v>968</v>
      </c>
    </row>
    <row r="160" spans="1:35" x14ac:dyDescent="0.2">
      <c r="A160" s="3" t="s">
        <v>1247</v>
      </c>
      <c r="B160" s="3">
        <v>1</v>
      </c>
      <c r="C160" s="3">
        <v>4.4699999999999997E-2</v>
      </c>
      <c r="D160" s="3">
        <v>-0.2</v>
      </c>
      <c r="E160">
        <f t="shared" si="2"/>
        <v>-0.89999999999999991</v>
      </c>
      <c r="F160" t="s">
        <v>1240</v>
      </c>
      <c r="G160" t="s">
        <v>50</v>
      </c>
      <c r="H160" t="s">
        <v>437</v>
      </c>
      <c r="I160" t="s">
        <v>67</v>
      </c>
      <c r="J160" t="s">
        <v>48</v>
      </c>
      <c r="K160" t="s">
        <v>361</v>
      </c>
      <c r="L160" t="s">
        <v>662</v>
      </c>
      <c r="M160" t="s">
        <v>109</v>
      </c>
      <c r="N160" t="s">
        <v>1</v>
      </c>
      <c r="O160" t="s">
        <v>711</v>
      </c>
      <c r="P160" t="s">
        <v>140</v>
      </c>
      <c r="Q160" t="s">
        <v>521</v>
      </c>
      <c r="R160" t="s">
        <v>121</v>
      </c>
      <c r="S160" t="s">
        <v>48</v>
      </c>
      <c r="T160" t="s">
        <v>276</v>
      </c>
    </row>
    <row r="161" spans="1:35" x14ac:dyDescent="0.2">
      <c r="A161" s="3" t="s">
        <v>1247</v>
      </c>
      <c r="B161" s="3">
        <v>1</v>
      </c>
      <c r="C161" s="3">
        <v>4.4699999999999997E-2</v>
      </c>
      <c r="D161" s="3">
        <v>-0.3</v>
      </c>
      <c r="E161">
        <f t="shared" si="2"/>
        <v>-1</v>
      </c>
      <c r="F161" t="s">
        <v>1240</v>
      </c>
      <c r="G161" t="s">
        <v>318</v>
      </c>
      <c r="H161" t="s">
        <v>339</v>
      </c>
      <c r="I161" t="s">
        <v>662</v>
      </c>
      <c r="J161" t="s">
        <v>109</v>
      </c>
      <c r="K161" t="s">
        <v>48</v>
      </c>
      <c r="L161" t="s">
        <v>950</v>
      </c>
      <c r="M161" t="s">
        <v>896</v>
      </c>
      <c r="N161" t="s">
        <v>48</v>
      </c>
      <c r="O161" t="s">
        <v>980</v>
      </c>
      <c r="P161" t="s">
        <v>158</v>
      </c>
      <c r="Q161" t="s">
        <v>48</v>
      </c>
      <c r="R161" t="s">
        <v>1142</v>
      </c>
    </row>
    <row r="162" spans="1:35" x14ac:dyDescent="0.2">
      <c r="A162" t="s">
        <v>1248</v>
      </c>
      <c r="B162">
        <v>3.1E-2</v>
      </c>
      <c r="C162">
        <v>1</v>
      </c>
      <c r="D162">
        <v>1.6</v>
      </c>
      <c r="E162">
        <f t="shared" si="2"/>
        <v>0.90000000000000013</v>
      </c>
      <c r="F162" t="s">
        <v>1240</v>
      </c>
      <c r="G162" t="s">
        <v>210</v>
      </c>
      <c r="H162" t="s">
        <v>1138</v>
      </c>
      <c r="I162" t="s">
        <v>1139</v>
      </c>
      <c r="J162" t="s">
        <v>143</v>
      </c>
      <c r="K162" t="s">
        <v>193</v>
      </c>
      <c r="L162" t="s">
        <v>315</v>
      </c>
      <c r="M162" t="s">
        <v>1114</v>
      </c>
      <c r="N162" t="s">
        <v>52</v>
      </c>
      <c r="O162" t="s">
        <v>48</v>
      </c>
      <c r="P162" t="s">
        <v>1108</v>
      </c>
      <c r="Q162" t="s">
        <v>306</v>
      </c>
      <c r="V162" t="s">
        <v>210</v>
      </c>
      <c r="W162" t="s">
        <v>1138</v>
      </c>
      <c r="X162" t="s">
        <v>1139</v>
      </c>
      <c r="Y162" t="s">
        <v>143</v>
      </c>
      <c r="Z162" t="s">
        <v>193</v>
      </c>
      <c r="AA162" t="s">
        <v>315</v>
      </c>
      <c r="AB162" t="s">
        <v>1114</v>
      </c>
      <c r="AC162" t="s">
        <v>52</v>
      </c>
      <c r="AD162" t="s">
        <v>48</v>
      </c>
      <c r="AE162" t="s">
        <v>1108</v>
      </c>
      <c r="AF162" t="s">
        <v>306</v>
      </c>
    </row>
    <row r="163" spans="1:35" x14ac:dyDescent="0.2">
      <c r="A163" t="s">
        <v>1248</v>
      </c>
      <c r="B163">
        <v>3.1E-2</v>
      </c>
      <c r="C163">
        <v>1</v>
      </c>
      <c r="D163">
        <v>1.5</v>
      </c>
      <c r="E163">
        <f t="shared" si="2"/>
        <v>0.8</v>
      </c>
      <c r="F163" t="s">
        <v>1240</v>
      </c>
      <c r="G163" t="s">
        <v>50</v>
      </c>
      <c r="H163" t="s">
        <v>437</v>
      </c>
      <c r="I163" t="s">
        <v>67</v>
      </c>
      <c r="J163" t="s">
        <v>85</v>
      </c>
      <c r="K163" t="s">
        <v>1015</v>
      </c>
      <c r="L163" t="s">
        <v>662</v>
      </c>
      <c r="M163" t="s">
        <v>224</v>
      </c>
      <c r="N163" t="s">
        <v>65</v>
      </c>
      <c r="O163" t="s">
        <v>52</v>
      </c>
      <c r="P163" t="s">
        <v>176</v>
      </c>
      <c r="Q163" t="s">
        <v>672</v>
      </c>
      <c r="R163" t="s">
        <v>48</v>
      </c>
      <c r="S163" t="s">
        <v>449</v>
      </c>
      <c r="V163" t="s">
        <v>50</v>
      </c>
      <c r="W163" t="s">
        <v>437</v>
      </c>
      <c r="X163" t="s">
        <v>67</v>
      </c>
      <c r="Y163" t="s">
        <v>85</v>
      </c>
      <c r="Z163" t="s">
        <v>1015</v>
      </c>
      <c r="AA163" t="s">
        <v>662</v>
      </c>
      <c r="AB163" t="s">
        <v>224</v>
      </c>
      <c r="AC163" t="s">
        <v>65</v>
      </c>
      <c r="AD163" t="s">
        <v>52</v>
      </c>
      <c r="AE163" t="s">
        <v>176</v>
      </c>
      <c r="AF163" t="s">
        <v>672</v>
      </c>
      <c r="AG163" t="s">
        <v>48</v>
      </c>
    </row>
    <row r="164" spans="1:35" x14ac:dyDescent="0.2">
      <c r="A164" t="s">
        <v>1248</v>
      </c>
      <c r="B164">
        <v>3.1E-2</v>
      </c>
      <c r="C164">
        <v>1</v>
      </c>
      <c r="D164">
        <v>1.4</v>
      </c>
      <c r="E164">
        <f t="shared" si="2"/>
        <v>0.7</v>
      </c>
      <c r="F164" t="s">
        <v>1240</v>
      </c>
      <c r="G164" t="s">
        <v>72</v>
      </c>
      <c r="H164" t="s">
        <v>1181</v>
      </c>
      <c r="I164" t="s">
        <v>935</v>
      </c>
      <c r="J164" t="s">
        <v>85</v>
      </c>
      <c r="K164" t="s">
        <v>510</v>
      </c>
      <c r="L164" t="s">
        <v>58</v>
      </c>
      <c r="M164" t="s">
        <v>48</v>
      </c>
      <c r="N164" t="s">
        <v>1182</v>
      </c>
      <c r="O164" t="s">
        <v>536</v>
      </c>
      <c r="P164" t="s">
        <v>48</v>
      </c>
      <c r="Q164" t="s">
        <v>518</v>
      </c>
      <c r="V164" t="s">
        <v>72</v>
      </c>
      <c r="W164" t="s">
        <v>1181</v>
      </c>
      <c r="X164" t="s">
        <v>935</v>
      </c>
      <c r="Y164" t="s">
        <v>85</v>
      </c>
      <c r="Z164" t="s">
        <v>510</v>
      </c>
      <c r="AA164" t="s">
        <v>58</v>
      </c>
      <c r="AB164" t="s">
        <v>48</v>
      </c>
      <c r="AC164" t="s">
        <v>1182</v>
      </c>
      <c r="AD164" t="s">
        <v>536</v>
      </c>
      <c r="AE164" t="s">
        <v>48</v>
      </c>
      <c r="AF164" t="s">
        <v>518</v>
      </c>
    </row>
    <row r="165" spans="1:35" x14ac:dyDescent="0.2">
      <c r="A165" t="s">
        <v>1248</v>
      </c>
      <c r="B165">
        <v>3.1E-2</v>
      </c>
      <c r="C165">
        <v>1</v>
      </c>
      <c r="D165">
        <v>1.3</v>
      </c>
      <c r="E165">
        <f t="shared" si="2"/>
        <v>0.60000000000000009</v>
      </c>
      <c r="F165" t="s">
        <v>1240</v>
      </c>
      <c r="G165" t="s">
        <v>926</v>
      </c>
      <c r="H165" t="s">
        <v>398</v>
      </c>
      <c r="I165" t="s">
        <v>387</v>
      </c>
      <c r="J165" t="s">
        <v>140</v>
      </c>
      <c r="K165" t="s">
        <v>1</v>
      </c>
      <c r="L165" t="s">
        <v>191</v>
      </c>
      <c r="M165" t="s">
        <v>969</v>
      </c>
      <c r="N165" t="s">
        <v>121</v>
      </c>
      <c r="O165" t="s">
        <v>516</v>
      </c>
      <c r="P165" t="s">
        <v>57</v>
      </c>
      <c r="Q165" t="s">
        <v>1</v>
      </c>
      <c r="R165" t="s">
        <v>120</v>
      </c>
      <c r="S165" t="s">
        <v>121</v>
      </c>
      <c r="T165" t="s">
        <v>343</v>
      </c>
      <c r="V165" t="s">
        <v>926</v>
      </c>
      <c r="W165" t="s">
        <v>398</v>
      </c>
      <c r="X165" t="s">
        <v>387</v>
      </c>
      <c r="Y165" t="s">
        <v>140</v>
      </c>
      <c r="Z165" t="s">
        <v>1</v>
      </c>
      <c r="AA165" t="s">
        <v>191</v>
      </c>
      <c r="AB165" t="s">
        <v>969</v>
      </c>
      <c r="AC165" t="s">
        <v>121</v>
      </c>
      <c r="AD165" t="s">
        <v>516</v>
      </c>
      <c r="AE165" t="s">
        <v>57</v>
      </c>
      <c r="AF165" t="s">
        <v>1</v>
      </c>
      <c r="AG165" t="s">
        <v>120</v>
      </c>
      <c r="AH165" t="s">
        <v>121</v>
      </c>
      <c r="AI165" t="s">
        <v>343</v>
      </c>
    </row>
    <row r="166" spans="1:35" x14ac:dyDescent="0.2">
      <c r="A166" t="s">
        <v>1248</v>
      </c>
      <c r="B166">
        <v>3.1E-2</v>
      </c>
      <c r="C166">
        <v>1</v>
      </c>
      <c r="D166">
        <v>1.2</v>
      </c>
      <c r="E166">
        <f t="shared" si="2"/>
        <v>0.5</v>
      </c>
      <c r="F166" t="s">
        <v>1240</v>
      </c>
      <c r="G166" t="s">
        <v>72</v>
      </c>
      <c r="H166" t="s">
        <v>944</v>
      </c>
      <c r="I166" t="s">
        <v>662</v>
      </c>
      <c r="J166" t="s">
        <v>224</v>
      </c>
      <c r="K166" t="s">
        <v>85</v>
      </c>
      <c r="L166" t="s">
        <v>1017</v>
      </c>
      <c r="M166" t="s">
        <v>932</v>
      </c>
      <c r="N166" t="s">
        <v>48</v>
      </c>
      <c r="O166" t="s">
        <v>1183</v>
      </c>
      <c r="P166" t="s">
        <v>672</v>
      </c>
      <c r="Q166" t="s">
        <v>48</v>
      </c>
      <c r="R166" t="s">
        <v>502</v>
      </c>
      <c r="V166" t="s">
        <v>72</v>
      </c>
      <c r="W166" t="s">
        <v>944</v>
      </c>
      <c r="X166" t="s">
        <v>662</v>
      </c>
      <c r="Y166" t="s">
        <v>224</v>
      </c>
      <c r="Z166" t="s">
        <v>85</v>
      </c>
      <c r="AA166" t="s">
        <v>1017</v>
      </c>
      <c r="AC166" t="s">
        <v>48</v>
      </c>
      <c r="AE166" t="s">
        <v>672</v>
      </c>
      <c r="AF166" t="s">
        <v>48</v>
      </c>
    </row>
    <row r="167" spans="1:35" x14ac:dyDescent="0.2">
      <c r="A167" t="s">
        <v>1248</v>
      </c>
      <c r="B167">
        <v>3.1E-2</v>
      </c>
      <c r="C167">
        <v>1</v>
      </c>
      <c r="D167">
        <v>1.1000000000000001</v>
      </c>
      <c r="E167">
        <f t="shared" si="2"/>
        <v>0.40000000000000013</v>
      </c>
      <c r="F167" t="s">
        <v>1240</v>
      </c>
      <c r="G167" t="s">
        <v>72</v>
      </c>
      <c r="H167" t="s">
        <v>923</v>
      </c>
      <c r="I167" t="s">
        <v>460</v>
      </c>
      <c r="J167" t="s">
        <v>67</v>
      </c>
      <c r="K167" t="s">
        <v>68</v>
      </c>
      <c r="L167" t="s">
        <v>504</v>
      </c>
      <c r="M167" t="s">
        <v>52</v>
      </c>
      <c r="N167" t="s">
        <v>1016</v>
      </c>
      <c r="O167" t="s">
        <v>147</v>
      </c>
      <c r="P167" t="s">
        <v>48</v>
      </c>
      <c r="Q167" t="s">
        <v>201</v>
      </c>
      <c r="R167" t="s">
        <v>657</v>
      </c>
      <c r="S167" t="s">
        <v>921</v>
      </c>
      <c r="V167" t="s">
        <v>72</v>
      </c>
    </row>
    <row r="168" spans="1:35" x14ac:dyDescent="0.2">
      <c r="A168" t="s">
        <v>1248</v>
      </c>
      <c r="B168">
        <v>3.1E-2</v>
      </c>
      <c r="C168">
        <v>1</v>
      </c>
      <c r="D168">
        <v>0.999999999999999</v>
      </c>
      <c r="E168">
        <f t="shared" si="2"/>
        <v>0.29999999999999905</v>
      </c>
      <c r="F168" t="s">
        <v>1240</v>
      </c>
      <c r="G168" t="s">
        <v>72</v>
      </c>
      <c r="H168" t="s">
        <v>895</v>
      </c>
      <c r="I168" t="s">
        <v>662</v>
      </c>
      <c r="J168" t="s">
        <v>109</v>
      </c>
      <c r="K168" t="s">
        <v>85</v>
      </c>
      <c r="L168" t="s">
        <v>913</v>
      </c>
      <c r="M168" t="s">
        <v>58</v>
      </c>
      <c r="N168" t="s">
        <v>48</v>
      </c>
      <c r="O168" t="s">
        <v>1184</v>
      </c>
      <c r="P168" t="s">
        <v>158</v>
      </c>
      <c r="Q168" t="s">
        <v>48</v>
      </c>
      <c r="R168" t="s">
        <v>284</v>
      </c>
    </row>
    <row r="169" spans="1:35" x14ac:dyDescent="0.2">
      <c r="A169" t="s">
        <v>1248</v>
      </c>
      <c r="B169">
        <v>3.1E-2</v>
      </c>
      <c r="C169">
        <v>1</v>
      </c>
      <c r="D169">
        <v>0.89999999999999902</v>
      </c>
      <c r="E169">
        <f t="shared" si="2"/>
        <v>0.19999999999999907</v>
      </c>
      <c r="F169" t="s">
        <v>1240</v>
      </c>
      <c r="G169" t="s">
        <v>274</v>
      </c>
      <c r="H169" t="s">
        <v>75</v>
      </c>
      <c r="I169" t="s">
        <v>885</v>
      </c>
      <c r="J169" t="s">
        <v>886</v>
      </c>
      <c r="K169" t="s">
        <v>993</v>
      </c>
      <c r="L169" t="s">
        <v>630</v>
      </c>
      <c r="M169" t="s">
        <v>48</v>
      </c>
      <c r="N169" t="s">
        <v>1185</v>
      </c>
      <c r="O169" t="s">
        <v>52</v>
      </c>
      <c r="P169" t="s">
        <v>48</v>
      </c>
      <c r="Q169" t="s">
        <v>1175</v>
      </c>
    </row>
    <row r="170" spans="1:35" x14ac:dyDescent="0.2">
      <c r="A170" t="s">
        <v>1248</v>
      </c>
      <c r="B170">
        <v>3.1E-2</v>
      </c>
      <c r="C170">
        <v>1</v>
      </c>
      <c r="D170">
        <v>0.79999999999999905</v>
      </c>
      <c r="E170">
        <f t="shared" si="2"/>
        <v>9.999999999999909E-2</v>
      </c>
      <c r="F170" t="s">
        <v>1240</v>
      </c>
      <c r="G170" t="s">
        <v>72</v>
      </c>
      <c r="H170" t="s">
        <v>1112</v>
      </c>
      <c r="I170" t="s">
        <v>460</v>
      </c>
      <c r="J170" t="s">
        <v>67</v>
      </c>
      <c r="K170" t="s">
        <v>101</v>
      </c>
      <c r="L170" t="s">
        <v>504</v>
      </c>
      <c r="M170" t="s">
        <v>52</v>
      </c>
      <c r="N170" t="s">
        <v>883</v>
      </c>
      <c r="O170" t="s">
        <v>128</v>
      </c>
      <c r="P170" t="s">
        <v>1</v>
      </c>
      <c r="Q170" t="s">
        <v>39</v>
      </c>
      <c r="R170" t="s">
        <v>1134</v>
      </c>
      <c r="S170" t="s">
        <v>330</v>
      </c>
    </row>
    <row r="171" spans="1:35" x14ac:dyDescent="0.2">
      <c r="A171" t="s">
        <v>1248</v>
      </c>
      <c r="B171">
        <v>3.1E-2</v>
      </c>
      <c r="C171">
        <v>1</v>
      </c>
      <c r="D171">
        <v>0.69999999999999896</v>
      </c>
      <c r="E171">
        <v>0</v>
      </c>
      <c r="F171" t="s">
        <v>1240</v>
      </c>
      <c r="G171" t="s">
        <v>269</v>
      </c>
      <c r="H171" t="s">
        <v>89</v>
      </c>
      <c r="I171" t="s">
        <v>52</v>
      </c>
      <c r="J171" t="s">
        <v>617</v>
      </c>
      <c r="K171" t="s">
        <v>1</v>
      </c>
      <c r="L171" t="s">
        <v>338</v>
      </c>
      <c r="M171" t="s">
        <v>1186</v>
      </c>
      <c r="N171" t="s">
        <v>88</v>
      </c>
      <c r="O171" t="s">
        <v>68</v>
      </c>
      <c r="P171" t="s">
        <v>102</v>
      </c>
      <c r="Q171" t="s">
        <v>517</v>
      </c>
      <c r="R171" t="s">
        <v>52</v>
      </c>
      <c r="S171" t="s">
        <v>256</v>
      </c>
    </row>
    <row r="172" spans="1:35" x14ac:dyDescent="0.2">
      <c r="A172" t="s">
        <v>1248</v>
      </c>
      <c r="B172">
        <v>3.1E-2</v>
      </c>
      <c r="C172">
        <v>1</v>
      </c>
      <c r="D172">
        <v>0.6</v>
      </c>
      <c r="E172">
        <f t="shared" si="2"/>
        <v>-9.9999999999999978E-2</v>
      </c>
      <c r="F172" t="s">
        <v>1240</v>
      </c>
      <c r="G172" t="s">
        <v>926</v>
      </c>
      <c r="H172" t="s">
        <v>1038</v>
      </c>
      <c r="I172" t="s">
        <v>387</v>
      </c>
      <c r="J172" t="s">
        <v>609</v>
      </c>
      <c r="K172" t="s">
        <v>48</v>
      </c>
      <c r="L172" t="s">
        <v>995</v>
      </c>
      <c r="M172" t="s">
        <v>58</v>
      </c>
      <c r="N172" t="s">
        <v>48</v>
      </c>
      <c r="O172" t="s">
        <v>389</v>
      </c>
      <c r="P172" t="s">
        <v>97</v>
      </c>
    </row>
    <row r="173" spans="1:35" x14ac:dyDescent="0.2">
      <c r="A173" t="s">
        <v>1248</v>
      </c>
      <c r="B173">
        <v>3.1E-2</v>
      </c>
      <c r="C173">
        <v>1</v>
      </c>
      <c r="D173">
        <v>0.5</v>
      </c>
      <c r="E173">
        <f t="shared" si="2"/>
        <v>-0.19999999999999996</v>
      </c>
      <c r="F173" t="s">
        <v>1240</v>
      </c>
      <c r="G173" t="s">
        <v>72</v>
      </c>
      <c r="H173" t="s">
        <v>882</v>
      </c>
      <c r="I173" t="s">
        <v>460</v>
      </c>
      <c r="J173" t="s">
        <v>67</v>
      </c>
      <c r="K173" t="s">
        <v>350</v>
      </c>
      <c r="L173" t="s">
        <v>121</v>
      </c>
      <c r="M173" t="s">
        <v>101</v>
      </c>
      <c r="N173" t="s">
        <v>504</v>
      </c>
      <c r="O173" t="s">
        <v>52</v>
      </c>
      <c r="P173" t="s">
        <v>878</v>
      </c>
      <c r="Q173" t="s">
        <v>630</v>
      </c>
      <c r="R173" t="s">
        <v>48</v>
      </c>
      <c r="S173" t="s">
        <v>370</v>
      </c>
    </row>
    <row r="174" spans="1:35" x14ac:dyDescent="0.2">
      <c r="A174" t="s">
        <v>1248</v>
      </c>
      <c r="B174">
        <v>3.1E-2</v>
      </c>
      <c r="C174">
        <v>1</v>
      </c>
      <c r="D174">
        <v>0.4</v>
      </c>
      <c r="E174">
        <f t="shared" si="2"/>
        <v>-0.29999999999999993</v>
      </c>
      <c r="F174" t="s">
        <v>1240</v>
      </c>
      <c r="G174" t="s">
        <v>210</v>
      </c>
      <c r="H174" t="s">
        <v>409</v>
      </c>
      <c r="I174" t="s">
        <v>744</v>
      </c>
      <c r="J174" t="s">
        <v>101</v>
      </c>
      <c r="K174" t="s">
        <v>193</v>
      </c>
      <c r="L174" t="s">
        <v>315</v>
      </c>
      <c r="M174" t="s">
        <v>566</v>
      </c>
      <c r="N174" t="s">
        <v>41</v>
      </c>
      <c r="O174" t="s">
        <v>48</v>
      </c>
      <c r="P174" t="s">
        <v>939</v>
      </c>
      <c r="Q174" t="s">
        <v>175</v>
      </c>
    </row>
    <row r="175" spans="1:35" x14ac:dyDescent="0.2">
      <c r="A175" t="s">
        <v>1248</v>
      </c>
      <c r="B175">
        <v>3.1E-2</v>
      </c>
      <c r="C175">
        <v>1</v>
      </c>
      <c r="D175">
        <v>0.3</v>
      </c>
      <c r="E175">
        <f t="shared" si="2"/>
        <v>-0.39999999999999997</v>
      </c>
      <c r="F175" t="s">
        <v>1240</v>
      </c>
      <c r="G175" t="s">
        <v>796</v>
      </c>
      <c r="H175" t="s">
        <v>121</v>
      </c>
      <c r="I175" t="s">
        <v>797</v>
      </c>
      <c r="J175" t="s">
        <v>746</v>
      </c>
      <c r="K175" t="s">
        <v>131</v>
      </c>
      <c r="L175" t="s">
        <v>44</v>
      </c>
      <c r="M175" t="s">
        <v>404</v>
      </c>
      <c r="N175" t="s">
        <v>52</v>
      </c>
      <c r="O175" t="s">
        <v>48</v>
      </c>
      <c r="P175" t="s">
        <v>1001</v>
      </c>
      <c r="Q175" t="s">
        <v>306</v>
      </c>
    </row>
    <row r="176" spans="1:35" x14ac:dyDescent="0.2">
      <c r="A176" t="s">
        <v>1248</v>
      </c>
      <c r="B176">
        <v>3.1E-2</v>
      </c>
      <c r="C176">
        <v>1</v>
      </c>
      <c r="D176">
        <v>0.2</v>
      </c>
      <c r="E176">
        <f t="shared" si="2"/>
        <v>-0.49999999999999994</v>
      </c>
      <c r="F176" t="s">
        <v>1240</v>
      </c>
      <c r="G176" t="s">
        <v>72</v>
      </c>
      <c r="H176" t="s">
        <v>950</v>
      </c>
      <c r="I176" t="s">
        <v>460</v>
      </c>
      <c r="J176" t="s">
        <v>67</v>
      </c>
      <c r="K176" t="s">
        <v>465</v>
      </c>
      <c r="L176" t="s">
        <v>118</v>
      </c>
      <c r="M176" t="s">
        <v>586</v>
      </c>
      <c r="N176" t="s">
        <v>48</v>
      </c>
      <c r="O176" t="s">
        <v>1131</v>
      </c>
      <c r="P176" t="s">
        <v>106</v>
      </c>
      <c r="Q176" t="s">
        <v>48</v>
      </c>
      <c r="R176" t="s">
        <v>1132</v>
      </c>
    </row>
    <row r="177" spans="1:35" x14ac:dyDescent="0.2">
      <c r="A177" t="s">
        <v>1248</v>
      </c>
      <c r="B177">
        <v>3.1E-2</v>
      </c>
      <c r="C177">
        <v>1</v>
      </c>
      <c r="D177">
        <v>0.1</v>
      </c>
      <c r="E177">
        <f t="shared" si="2"/>
        <v>-0.6</v>
      </c>
      <c r="F177" t="s">
        <v>1240</v>
      </c>
      <c r="G177" t="s">
        <v>72</v>
      </c>
      <c r="H177" t="s">
        <v>957</v>
      </c>
      <c r="I177" t="s">
        <v>460</v>
      </c>
      <c r="J177" t="s">
        <v>186</v>
      </c>
      <c r="K177" t="s">
        <v>1047</v>
      </c>
      <c r="L177" t="s">
        <v>896</v>
      </c>
      <c r="M177" t="s">
        <v>48</v>
      </c>
      <c r="N177" t="s">
        <v>1187</v>
      </c>
      <c r="O177" t="s">
        <v>41</v>
      </c>
      <c r="P177" t="s">
        <v>48</v>
      </c>
      <c r="Q177" t="s">
        <v>1145</v>
      </c>
    </row>
    <row r="178" spans="1:35" x14ac:dyDescent="0.2">
      <c r="A178" t="s">
        <v>1248</v>
      </c>
      <c r="B178">
        <v>3.1E-2</v>
      </c>
      <c r="C178">
        <v>1</v>
      </c>
      <c r="D178">
        <v>0</v>
      </c>
      <c r="E178">
        <f t="shared" si="2"/>
        <v>-0.7</v>
      </c>
      <c r="F178" t="s">
        <v>1240</v>
      </c>
      <c r="G178" t="s">
        <v>72</v>
      </c>
      <c r="H178" t="s">
        <v>942</v>
      </c>
      <c r="I178" t="s">
        <v>662</v>
      </c>
      <c r="J178" t="s">
        <v>224</v>
      </c>
      <c r="K178" t="s">
        <v>1</v>
      </c>
      <c r="L178" t="s">
        <v>519</v>
      </c>
      <c r="M178" t="s">
        <v>711</v>
      </c>
      <c r="N178" t="s">
        <v>177</v>
      </c>
      <c r="O178" t="s">
        <v>1</v>
      </c>
      <c r="P178" t="s">
        <v>310</v>
      </c>
      <c r="Q178" t="s">
        <v>1042</v>
      </c>
      <c r="R178" t="s">
        <v>128</v>
      </c>
      <c r="S178" t="s">
        <v>649</v>
      </c>
    </row>
    <row r="179" spans="1:35" x14ac:dyDescent="0.2">
      <c r="A179" t="s">
        <v>1248</v>
      </c>
      <c r="B179">
        <v>3.1E-2</v>
      </c>
      <c r="C179">
        <v>1</v>
      </c>
      <c r="D179">
        <v>-9.9999999999999895E-2</v>
      </c>
      <c r="E179">
        <f t="shared" si="2"/>
        <v>-0.79999999999999982</v>
      </c>
      <c r="F179" t="s">
        <v>1240</v>
      </c>
      <c r="G179" t="s">
        <v>72</v>
      </c>
      <c r="H179" t="s">
        <v>235</v>
      </c>
      <c r="I179" t="s">
        <v>958</v>
      </c>
      <c r="J179" t="s">
        <v>1</v>
      </c>
      <c r="K179" t="s">
        <v>311</v>
      </c>
      <c r="L179" t="s">
        <v>47</v>
      </c>
      <c r="M179" t="s">
        <v>1</v>
      </c>
      <c r="N179" t="s">
        <v>285</v>
      </c>
      <c r="O179" t="s">
        <v>959</v>
      </c>
      <c r="P179" t="s">
        <v>656</v>
      </c>
      <c r="Q179" t="s">
        <v>282</v>
      </c>
      <c r="R179" t="s">
        <v>961</v>
      </c>
      <c r="S179" t="s">
        <v>1106</v>
      </c>
    </row>
    <row r="180" spans="1:35" x14ac:dyDescent="0.2">
      <c r="A180" t="s">
        <v>1248</v>
      </c>
      <c r="B180">
        <v>3.1E-2</v>
      </c>
      <c r="C180">
        <v>1</v>
      </c>
      <c r="D180">
        <v>-0.2</v>
      </c>
      <c r="E180">
        <f t="shared" si="2"/>
        <v>-0.89999999999999991</v>
      </c>
      <c r="F180" t="s">
        <v>1240</v>
      </c>
      <c r="G180" t="s">
        <v>263</v>
      </c>
      <c r="H180" t="s">
        <v>891</v>
      </c>
      <c r="I180" t="s">
        <v>662</v>
      </c>
      <c r="J180" t="s">
        <v>224</v>
      </c>
      <c r="K180" t="s">
        <v>1</v>
      </c>
      <c r="L180" t="s">
        <v>711</v>
      </c>
      <c r="M180" t="s">
        <v>177</v>
      </c>
      <c r="N180" t="s">
        <v>1188</v>
      </c>
      <c r="O180" t="s">
        <v>489</v>
      </c>
      <c r="P180" t="s">
        <v>63</v>
      </c>
      <c r="Q180" t="s">
        <v>75</v>
      </c>
      <c r="R180" t="s">
        <v>769</v>
      </c>
    </row>
    <row r="181" spans="1:35" x14ac:dyDescent="0.2">
      <c r="A181" t="s">
        <v>1248</v>
      </c>
      <c r="B181">
        <v>3.1E-2</v>
      </c>
      <c r="C181">
        <v>1</v>
      </c>
      <c r="D181">
        <v>-0.3</v>
      </c>
      <c r="E181">
        <f t="shared" si="2"/>
        <v>-1</v>
      </c>
      <c r="F181" t="s">
        <v>1240</v>
      </c>
      <c r="G181" t="s">
        <v>926</v>
      </c>
      <c r="H181" t="s">
        <v>906</v>
      </c>
      <c r="I181" t="s">
        <v>662</v>
      </c>
      <c r="J181" t="s">
        <v>109</v>
      </c>
      <c r="K181" t="s">
        <v>48</v>
      </c>
      <c r="L181" t="s">
        <v>1189</v>
      </c>
      <c r="M181" t="s">
        <v>298</v>
      </c>
      <c r="N181" t="s">
        <v>48</v>
      </c>
      <c r="O181" t="s">
        <v>1154</v>
      </c>
      <c r="P181" t="s">
        <v>158</v>
      </c>
      <c r="Q181" t="s">
        <v>48</v>
      </c>
      <c r="R181" t="s">
        <v>1190</v>
      </c>
    </row>
    <row r="182" spans="1:35" x14ac:dyDescent="0.2">
      <c r="A182" s="3" t="s">
        <v>1249</v>
      </c>
      <c r="B182" s="3">
        <v>1</v>
      </c>
      <c r="C182" s="3">
        <v>2.24E-2</v>
      </c>
      <c r="D182" s="3">
        <v>1.6</v>
      </c>
      <c r="E182">
        <f t="shared" si="2"/>
        <v>0.90000000000000013</v>
      </c>
      <c r="F182" t="s">
        <v>1240</v>
      </c>
      <c r="G182" t="s">
        <v>182</v>
      </c>
      <c r="H182" t="s">
        <v>975</v>
      </c>
      <c r="I182" t="s">
        <v>198</v>
      </c>
      <c r="J182" t="s">
        <v>119</v>
      </c>
      <c r="K182" t="s">
        <v>1</v>
      </c>
      <c r="L182" t="s">
        <v>191</v>
      </c>
      <c r="M182" t="s">
        <v>969</v>
      </c>
      <c r="N182" t="s">
        <v>121</v>
      </c>
      <c r="O182" t="s">
        <v>90</v>
      </c>
      <c r="P182" t="s">
        <v>91</v>
      </c>
      <c r="Q182" t="s">
        <v>57</v>
      </c>
      <c r="R182" t="s">
        <v>424</v>
      </c>
      <c r="S182" t="s">
        <v>125</v>
      </c>
      <c r="V182" t="s">
        <v>182</v>
      </c>
      <c r="W182" t="s">
        <v>975</v>
      </c>
      <c r="X182" t="s">
        <v>198</v>
      </c>
      <c r="Y182" t="s">
        <v>119</v>
      </c>
      <c r="Z182" t="s">
        <v>1</v>
      </c>
      <c r="AA182" t="s">
        <v>191</v>
      </c>
      <c r="AB182" t="s">
        <v>969</v>
      </c>
      <c r="AC182" t="s">
        <v>121</v>
      </c>
      <c r="AD182" t="s">
        <v>90</v>
      </c>
      <c r="AE182" t="s">
        <v>91</v>
      </c>
      <c r="AF182" t="s">
        <v>57</v>
      </c>
      <c r="AG182" t="s">
        <v>424</v>
      </c>
      <c r="AH182" t="s">
        <v>125</v>
      </c>
    </row>
    <row r="183" spans="1:35" x14ac:dyDescent="0.2">
      <c r="A183" s="3" t="s">
        <v>1249</v>
      </c>
      <c r="B183" s="3">
        <v>1</v>
      </c>
      <c r="C183" s="3">
        <v>2.24E-2</v>
      </c>
      <c r="D183" s="3">
        <v>1.5</v>
      </c>
      <c r="E183">
        <f t="shared" si="2"/>
        <v>0.8</v>
      </c>
      <c r="F183" t="s">
        <v>1240</v>
      </c>
      <c r="G183" t="s">
        <v>1052</v>
      </c>
      <c r="H183" t="s">
        <v>585</v>
      </c>
      <c r="I183" t="s">
        <v>94</v>
      </c>
      <c r="J183" t="s">
        <v>1124</v>
      </c>
      <c r="K183" t="s">
        <v>143</v>
      </c>
      <c r="L183" t="s">
        <v>315</v>
      </c>
      <c r="M183" t="s">
        <v>1007</v>
      </c>
      <c r="N183" t="s">
        <v>52</v>
      </c>
      <c r="O183" t="s">
        <v>48</v>
      </c>
      <c r="P183" t="s">
        <v>1125</v>
      </c>
      <c r="Q183" t="s">
        <v>175</v>
      </c>
      <c r="V183" t="s">
        <v>1052</v>
      </c>
      <c r="W183" t="s">
        <v>585</v>
      </c>
      <c r="X183" t="s">
        <v>94</v>
      </c>
      <c r="Y183" t="s">
        <v>1124</v>
      </c>
      <c r="Z183" t="s">
        <v>143</v>
      </c>
      <c r="AA183" t="s">
        <v>315</v>
      </c>
      <c r="AB183" t="s">
        <v>1007</v>
      </c>
      <c r="AC183" t="s">
        <v>52</v>
      </c>
      <c r="AD183" t="s">
        <v>48</v>
      </c>
      <c r="AE183" t="s">
        <v>1125</v>
      </c>
      <c r="AF183" t="s">
        <v>175</v>
      </c>
    </row>
    <row r="184" spans="1:35" x14ac:dyDescent="0.2">
      <c r="A184" s="3" t="s">
        <v>1249</v>
      </c>
      <c r="B184" s="3">
        <v>1</v>
      </c>
      <c r="C184" s="3">
        <v>2.24E-2</v>
      </c>
      <c r="D184" s="3">
        <v>1.4</v>
      </c>
      <c r="E184">
        <f t="shared" si="2"/>
        <v>0.7</v>
      </c>
      <c r="F184" t="s">
        <v>1240</v>
      </c>
      <c r="G184" t="s">
        <v>72</v>
      </c>
      <c r="H184" t="s">
        <v>936</v>
      </c>
      <c r="I184" t="s">
        <v>662</v>
      </c>
      <c r="J184" t="s">
        <v>109</v>
      </c>
      <c r="K184" t="s">
        <v>85</v>
      </c>
      <c r="L184" t="s">
        <v>913</v>
      </c>
      <c r="M184" t="s">
        <v>58</v>
      </c>
      <c r="N184" t="s">
        <v>48</v>
      </c>
      <c r="O184" t="s">
        <v>1200</v>
      </c>
      <c r="P184" t="s">
        <v>260</v>
      </c>
      <c r="Q184" t="s">
        <v>48</v>
      </c>
      <c r="R184" t="s">
        <v>952</v>
      </c>
      <c r="V184" t="s">
        <v>72</v>
      </c>
      <c r="W184" t="s">
        <v>936</v>
      </c>
      <c r="X184" t="s">
        <v>662</v>
      </c>
      <c r="Y184" t="s">
        <v>109</v>
      </c>
      <c r="Z184" t="s">
        <v>85</v>
      </c>
      <c r="AA184" t="s">
        <v>913</v>
      </c>
      <c r="AB184" t="s">
        <v>58</v>
      </c>
      <c r="AC184" t="s">
        <v>48</v>
      </c>
      <c r="AD184" t="s">
        <v>1200</v>
      </c>
      <c r="AE184" t="s">
        <v>260</v>
      </c>
      <c r="AF184" t="s">
        <v>48</v>
      </c>
      <c r="AG184" t="s">
        <v>952</v>
      </c>
    </row>
    <row r="185" spans="1:35" x14ac:dyDescent="0.2">
      <c r="A185" s="3" t="s">
        <v>1249</v>
      </c>
      <c r="B185" s="3">
        <v>1</v>
      </c>
      <c r="C185" s="3">
        <v>2.24E-2</v>
      </c>
      <c r="D185" s="3">
        <v>1.3</v>
      </c>
      <c r="E185">
        <f t="shared" si="2"/>
        <v>0.60000000000000009</v>
      </c>
      <c r="F185" t="s">
        <v>1240</v>
      </c>
      <c r="G185" t="s">
        <v>841</v>
      </c>
      <c r="H185" t="s">
        <v>918</v>
      </c>
      <c r="I185" t="s">
        <v>460</v>
      </c>
      <c r="J185" t="s">
        <v>67</v>
      </c>
      <c r="K185" t="s">
        <v>350</v>
      </c>
      <c r="L185" t="s">
        <v>121</v>
      </c>
      <c r="M185" t="s">
        <v>101</v>
      </c>
      <c r="N185" t="s">
        <v>504</v>
      </c>
      <c r="O185" t="s">
        <v>52</v>
      </c>
      <c r="P185" t="s">
        <v>967</v>
      </c>
      <c r="Q185" t="s">
        <v>1134</v>
      </c>
      <c r="R185" t="s">
        <v>330</v>
      </c>
      <c r="V185" t="s">
        <v>841</v>
      </c>
      <c r="W185" t="s">
        <v>918</v>
      </c>
      <c r="X185" t="s">
        <v>460</v>
      </c>
      <c r="Y185" t="s">
        <v>67</v>
      </c>
      <c r="Z185" t="s">
        <v>350</v>
      </c>
      <c r="AA185" t="s">
        <v>121</v>
      </c>
      <c r="AB185" t="s">
        <v>101</v>
      </c>
      <c r="AC185" t="s">
        <v>504</v>
      </c>
      <c r="AD185" t="s">
        <v>52</v>
      </c>
      <c r="AE185" t="s">
        <v>967</v>
      </c>
      <c r="AF185" t="s">
        <v>1134</v>
      </c>
      <c r="AG185" t="s">
        <v>330</v>
      </c>
    </row>
    <row r="186" spans="1:35" x14ac:dyDescent="0.2">
      <c r="A186" s="3" t="s">
        <v>1249</v>
      </c>
      <c r="B186" s="3">
        <v>1</v>
      </c>
      <c r="C186" s="3">
        <v>2.24E-2</v>
      </c>
      <c r="D186" s="3">
        <v>1.2</v>
      </c>
      <c r="E186">
        <f t="shared" si="2"/>
        <v>0.5</v>
      </c>
      <c r="F186" t="s">
        <v>1240</v>
      </c>
      <c r="G186" t="s">
        <v>274</v>
      </c>
      <c r="H186" t="s">
        <v>75</v>
      </c>
      <c r="I186" t="s">
        <v>1</v>
      </c>
      <c r="J186" t="s">
        <v>1201</v>
      </c>
      <c r="K186" t="s">
        <v>56</v>
      </c>
      <c r="L186" t="s">
        <v>630</v>
      </c>
      <c r="M186" t="s">
        <v>48</v>
      </c>
      <c r="N186" t="s">
        <v>922</v>
      </c>
      <c r="O186" t="s">
        <v>52</v>
      </c>
      <c r="P186" t="s">
        <v>48</v>
      </c>
      <c r="Q186" t="s">
        <v>129</v>
      </c>
      <c r="R186" t="s">
        <v>121</v>
      </c>
      <c r="S186" t="s">
        <v>48</v>
      </c>
      <c r="T186" t="s">
        <v>130</v>
      </c>
      <c r="V186" t="s">
        <v>274</v>
      </c>
      <c r="W186" t="s">
        <v>75</v>
      </c>
      <c r="X186" t="s">
        <v>1</v>
      </c>
      <c r="Y186" t="s">
        <v>1201</v>
      </c>
      <c r="Z186" t="s">
        <v>56</v>
      </c>
      <c r="AA186" t="s">
        <v>630</v>
      </c>
      <c r="AB186" t="s">
        <v>48</v>
      </c>
      <c r="AC186" t="s">
        <v>922</v>
      </c>
      <c r="AD186" t="s">
        <v>52</v>
      </c>
      <c r="AE186" t="s">
        <v>48</v>
      </c>
      <c r="AF186" t="s">
        <v>129</v>
      </c>
      <c r="AG186" t="s">
        <v>121</v>
      </c>
      <c r="AH186" t="s">
        <v>48</v>
      </c>
      <c r="AI186" t="s">
        <v>130</v>
      </c>
    </row>
    <row r="187" spans="1:35" x14ac:dyDescent="0.2">
      <c r="A187" s="3" t="s">
        <v>1249</v>
      </c>
      <c r="B187" s="3">
        <v>1</v>
      </c>
      <c r="C187" s="3">
        <v>2.24E-2</v>
      </c>
      <c r="D187" s="3">
        <v>1.1000000000000001</v>
      </c>
      <c r="E187">
        <f t="shared" si="2"/>
        <v>0.40000000000000013</v>
      </c>
      <c r="F187" t="s">
        <v>1240</v>
      </c>
      <c r="G187" t="s">
        <v>318</v>
      </c>
      <c r="H187" t="s">
        <v>215</v>
      </c>
      <c r="I187" t="s">
        <v>935</v>
      </c>
      <c r="J187" t="s">
        <v>193</v>
      </c>
      <c r="K187" t="s">
        <v>48</v>
      </c>
      <c r="L187" t="s">
        <v>1118</v>
      </c>
      <c r="M187" t="s">
        <v>932</v>
      </c>
      <c r="N187" t="s">
        <v>48</v>
      </c>
      <c r="O187" t="s">
        <v>1202</v>
      </c>
      <c r="P187" t="s">
        <v>282</v>
      </c>
      <c r="Q187" t="s">
        <v>48</v>
      </c>
      <c r="R187" t="s">
        <v>518</v>
      </c>
      <c r="V187" t="s">
        <v>318</v>
      </c>
      <c r="W187" t="s">
        <v>215</v>
      </c>
      <c r="X187" t="s">
        <v>935</v>
      </c>
      <c r="Y187" t="s">
        <v>193</v>
      </c>
      <c r="Z187" t="s">
        <v>48</v>
      </c>
      <c r="AA187" t="s">
        <v>1118</v>
      </c>
      <c r="AB187" t="s">
        <v>932</v>
      </c>
      <c r="AC187" t="s">
        <v>48</v>
      </c>
      <c r="AD187" t="s">
        <v>1202</v>
      </c>
      <c r="AE187" t="s">
        <v>282</v>
      </c>
      <c r="AF187" t="s">
        <v>48</v>
      </c>
      <c r="AG187" t="s">
        <v>518</v>
      </c>
    </row>
    <row r="188" spans="1:35" x14ac:dyDescent="0.2">
      <c r="A188" s="3" t="s">
        <v>1249</v>
      </c>
      <c r="B188" s="3">
        <v>1</v>
      </c>
      <c r="C188" s="3">
        <v>2.24E-2</v>
      </c>
      <c r="D188" s="3">
        <v>1</v>
      </c>
      <c r="E188">
        <f t="shared" si="2"/>
        <v>0.30000000000000004</v>
      </c>
      <c r="F188" t="s">
        <v>1240</v>
      </c>
      <c r="G188" t="s">
        <v>841</v>
      </c>
      <c r="H188" t="s">
        <v>539</v>
      </c>
      <c r="I188" t="s">
        <v>662</v>
      </c>
      <c r="J188" t="s">
        <v>109</v>
      </c>
      <c r="K188" t="s">
        <v>52</v>
      </c>
      <c r="L188" t="s">
        <v>207</v>
      </c>
      <c r="M188" t="s">
        <v>79</v>
      </c>
      <c r="N188" t="s">
        <v>46</v>
      </c>
      <c r="O188" t="s">
        <v>884</v>
      </c>
      <c r="P188" t="s">
        <v>177</v>
      </c>
      <c r="Q188" t="s">
        <v>1025</v>
      </c>
      <c r="V188" t="s">
        <v>841</v>
      </c>
      <c r="W188" t="s">
        <v>539</v>
      </c>
      <c r="X188" t="s">
        <v>662</v>
      </c>
      <c r="Y188" t="s">
        <v>109</v>
      </c>
      <c r="Z188" t="s">
        <v>52</v>
      </c>
      <c r="AA188" t="s">
        <v>207</v>
      </c>
      <c r="AB188" t="s">
        <v>79</v>
      </c>
      <c r="AC188" t="s">
        <v>46</v>
      </c>
      <c r="AD188" t="s">
        <v>884</v>
      </c>
      <c r="AE188" t="s">
        <v>177</v>
      </c>
      <c r="AF188" t="s">
        <v>1025</v>
      </c>
    </row>
    <row r="189" spans="1:35" x14ac:dyDescent="0.2">
      <c r="A189" s="3" t="s">
        <v>1249</v>
      </c>
      <c r="B189" s="3">
        <v>1</v>
      </c>
      <c r="C189" s="3">
        <v>2.24E-2</v>
      </c>
      <c r="D189" s="3">
        <v>0.9</v>
      </c>
      <c r="E189">
        <f t="shared" si="2"/>
        <v>0.20000000000000007</v>
      </c>
      <c r="F189" t="s">
        <v>1240</v>
      </c>
      <c r="G189" t="s">
        <v>841</v>
      </c>
      <c r="H189" t="s">
        <v>940</v>
      </c>
      <c r="I189" t="s">
        <v>460</v>
      </c>
      <c r="J189" t="s">
        <v>67</v>
      </c>
      <c r="K189" t="s">
        <v>48</v>
      </c>
      <c r="L189" t="s">
        <v>1189</v>
      </c>
      <c r="M189" t="s">
        <v>298</v>
      </c>
      <c r="N189" t="s">
        <v>48</v>
      </c>
      <c r="O189" t="s">
        <v>1203</v>
      </c>
      <c r="P189" t="s">
        <v>672</v>
      </c>
      <c r="Q189" t="s">
        <v>48</v>
      </c>
      <c r="R189" t="s">
        <v>925</v>
      </c>
      <c r="V189" t="s">
        <v>841</v>
      </c>
      <c r="W189" t="s">
        <v>940</v>
      </c>
      <c r="X189" t="s">
        <v>460</v>
      </c>
      <c r="Y189" t="s">
        <v>67</v>
      </c>
      <c r="Z189" t="s">
        <v>48</v>
      </c>
      <c r="AA189" t="s">
        <v>1189</v>
      </c>
      <c r="AB189" t="s">
        <v>298</v>
      </c>
      <c r="AC189" t="s">
        <v>48</v>
      </c>
      <c r="AD189" t="s">
        <v>1203</v>
      </c>
      <c r="AE189" t="s">
        <v>672</v>
      </c>
      <c r="AF189" t="s">
        <v>48</v>
      </c>
      <c r="AG189" t="s">
        <v>925</v>
      </c>
    </row>
    <row r="190" spans="1:35" x14ac:dyDescent="0.2">
      <c r="A190" s="3" t="s">
        <v>1249</v>
      </c>
      <c r="B190" s="3">
        <v>1</v>
      </c>
      <c r="C190" s="3">
        <v>2.24E-2</v>
      </c>
      <c r="D190" s="3">
        <v>0.8</v>
      </c>
      <c r="E190">
        <f t="shared" si="2"/>
        <v>0.10000000000000009</v>
      </c>
      <c r="F190" t="s">
        <v>1240</v>
      </c>
      <c r="G190" t="s">
        <v>274</v>
      </c>
      <c r="H190" t="s">
        <v>75</v>
      </c>
      <c r="I190" t="s">
        <v>885</v>
      </c>
      <c r="J190" t="s">
        <v>886</v>
      </c>
      <c r="K190" t="s">
        <v>629</v>
      </c>
      <c r="L190" t="s">
        <v>1158</v>
      </c>
      <c r="M190" t="s">
        <v>680</v>
      </c>
      <c r="N190" t="s">
        <v>1014</v>
      </c>
      <c r="O190" t="s">
        <v>57</v>
      </c>
      <c r="P190" t="s">
        <v>48</v>
      </c>
      <c r="Q190" t="s">
        <v>1204</v>
      </c>
      <c r="V190" t="s">
        <v>274</v>
      </c>
      <c r="W190" t="s">
        <v>75</v>
      </c>
      <c r="X190" t="s">
        <v>885</v>
      </c>
      <c r="Y190" t="s">
        <v>886</v>
      </c>
      <c r="Z190" t="s">
        <v>629</v>
      </c>
      <c r="AA190" t="s">
        <v>1158</v>
      </c>
      <c r="AB190" t="s">
        <v>680</v>
      </c>
      <c r="AC190" t="s">
        <v>1014</v>
      </c>
      <c r="AD190" t="s">
        <v>57</v>
      </c>
      <c r="AE190" t="s">
        <v>48</v>
      </c>
      <c r="AF190" t="s">
        <v>1204</v>
      </c>
    </row>
    <row r="191" spans="1:35" x14ac:dyDescent="0.2">
      <c r="A191" s="3" t="s">
        <v>1249</v>
      </c>
      <c r="B191" s="3">
        <v>1</v>
      </c>
      <c r="C191" s="3">
        <v>2.24E-2</v>
      </c>
      <c r="D191" s="3">
        <v>0.7</v>
      </c>
      <c r="E191">
        <f t="shared" si="2"/>
        <v>0</v>
      </c>
      <c r="F191" t="s">
        <v>1240</v>
      </c>
      <c r="G191" t="s">
        <v>72</v>
      </c>
      <c r="H191" t="s">
        <v>1205</v>
      </c>
      <c r="I191" t="s">
        <v>662</v>
      </c>
      <c r="J191" t="s">
        <v>224</v>
      </c>
      <c r="K191" t="s">
        <v>67</v>
      </c>
      <c r="L191" t="s">
        <v>186</v>
      </c>
      <c r="M191" t="s">
        <v>398</v>
      </c>
      <c r="N191" t="s">
        <v>76</v>
      </c>
      <c r="O191" t="s">
        <v>48</v>
      </c>
      <c r="P191" t="s">
        <v>431</v>
      </c>
      <c r="Q191" t="s">
        <v>555</v>
      </c>
      <c r="R191" t="s">
        <v>52</v>
      </c>
      <c r="S191" t="s">
        <v>48</v>
      </c>
      <c r="T191" t="s">
        <v>941</v>
      </c>
      <c r="V191" t="s">
        <v>72</v>
      </c>
      <c r="W191" t="s">
        <v>1205</v>
      </c>
      <c r="X191" t="s">
        <v>662</v>
      </c>
      <c r="Y191" t="s">
        <v>224</v>
      </c>
      <c r="Z191" t="s">
        <v>67</v>
      </c>
      <c r="AA191" t="s">
        <v>186</v>
      </c>
      <c r="AB191" t="s">
        <v>398</v>
      </c>
      <c r="AC191" t="s">
        <v>76</v>
      </c>
      <c r="AD191" t="s">
        <v>48</v>
      </c>
      <c r="AE191" t="s">
        <v>431</v>
      </c>
      <c r="AF191" t="s">
        <v>555</v>
      </c>
      <c r="AG191" t="s">
        <v>52</v>
      </c>
      <c r="AH191" t="s">
        <v>48</v>
      </c>
      <c r="AI191" t="s">
        <v>941</v>
      </c>
    </row>
    <row r="192" spans="1:35" x14ac:dyDescent="0.2">
      <c r="A192" s="3" t="s">
        <v>1249</v>
      </c>
      <c r="B192" s="3">
        <v>1</v>
      </c>
      <c r="C192" s="3">
        <v>2.24E-2</v>
      </c>
      <c r="D192" s="3">
        <v>0.6</v>
      </c>
      <c r="E192">
        <f t="shared" si="2"/>
        <v>-9.9999999999999978E-2</v>
      </c>
      <c r="F192" t="s">
        <v>1240</v>
      </c>
      <c r="G192" t="s">
        <v>72</v>
      </c>
      <c r="H192" t="s">
        <v>890</v>
      </c>
      <c r="I192" t="s">
        <v>460</v>
      </c>
      <c r="J192" t="s">
        <v>67</v>
      </c>
      <c r="K192" t="s">
        <v>85</v>
      </c>
      <c r="L192" t="s">
        <v>1206</v>
      </c>
      <c r="M192" t="s">
        <v>76</v>
      </c>
      <c r="N192" t="s">
        <v>48</v>
      </c>
      <c r="O192" t="s">
        <v>720</v>
      </c>
      <c r="P192" t="s">
        <v>158</v>
      </c>
      <c r="Q192" t="s">
        <v>48</v>
      </c>
      <c r="R192" t="s">
        <v>1142</v>
      </c>
      <c r="V192" t="s">
        <v>72</v>
      </c>
      <c r="W192" t="s">
        <v>890</v>
      </c>
      <c r="X192" t="s">
        <v>460</v>
      </c>
      <c r="Y192" t="s">
        <v>67</v>
      </c>
      <c r="Z192" t="s">
        <v>85</v>
      </c>
      <c r="AA192" t="s">
        <v>1206</v>
      </c>
      <c r="AB192" t="s">
        <v>76</v>
      </c>
      <c r="AC192" t="s">
        <v>48</v>
      </c>
      <c r="AD192" t="s">
        <v>720</v>
      </c>
      <c r="AE192" t="s">
        <v>158</v>
      </c>
      <c r="AF192" t="s">
        <v>48</v>
      </c>
      <c r="AG192" t="s">
        <v>1142</v>
      </c>
    </row>
    <row r="193" spans="1:34" x14ac:dyDescent="0.2">
      <c r="A193" s="3" t="s">
        <v>1249</v>
      </c>
      <c r="B193" s="3">
        <v>1</v>
      </c>
      <c r="C193" s="3">
        <v>2.24E-2</v>
      </c>
      <c r="D193" s="3">
        <v>0.5</v>
      </c>
      <c r="E193">
        <f t="shared" si="2"/>
        <v>-0.19999999999999996</v>
      </c>
      <c r="F193" t="s">
        <v>1240</v>
      </c>
      <c r="G193" t="s">
        <v>841</v>
      </c>
      <c r="H193" t="s">
        <v>1015</v>
      </c>
      <c r="I193" t="s">
        <v>511</v>
      </c>
      <c r="J193" t="s">
        <v>1</v>
      </c>
      <c r="K193" t="s">
        <v>1041</v>
      </c>
      <c r="L193" t="s">
        <v>290</v>
      </c>
      <c r="M193" t="s">
        <v>47</v>
      </c>
      <c r="N193" t="s">
        <v>1</v>
      </c>
      <c r="O193" t="s">
        <v>1043</v>
      </c>
      <c r="P193" t="s">
        <v>656</v>
      </c>
      <c r="Q193" t="s">
        <v>282</v>
      </c>
      <c r="R193" t="s">
        <v>961</v>
      </c>
      <c r="S193" t="s">
        <v>1106</v>
      </c>
      <c r="V193" t="s">
        <v>841</v>
      </c>
      <c r="W193" t="s">
        <v>1015</v>
      </c>
      <c r="X193" t="s">
        <v>511</v>
      </c>
      <c r="Y193" t="s">
        <v>1</v>
      </c>
      <c r="Z193" t="s">
        <v>1041</v>
      </c>
      <c r="AA193" t="s">
        <v>290</v>
      </c>
      <c r="AB193" t="s">
        <v>47</v>
      </c>
      <c r="AC193" t="s">
        <v>1</v>
      </c>
      <c r="AD193" t="s">
        <v>1043</v>
      </c>
      <c r="AE193" t="s">
        <v>656</v>
      </c>
      <c r="AF193" t="s">
        <v>282</v>
      </c>
      <c r="AG193" t="s">
        <v>961</v>
      </c>
      <c r="AH193" t="s">
        <v>1106</v>
      </c>
    </row>
    <row r="194" spans="1:34" x14ac:dyDescent="0.2">
      <c r="A194" s="3" t="s">
        <v>1249</v>
      </c>
      <c r="B194" s="3">
        <v>1</v>
      </c>
      <c r="C194" s="3">
        <v>2.24E-2</v>
      </c>
      <c r="D194" s="3">
        <v>0.4</v>
      </c>
      <c r="E194">
        <f t="shared" si="2"/>
        <v>-0.29999999999999993</v>
      </c>
      <c r="F194" t="s">
        <v>1240</v>
      </c>
      <c r="G194" t="s">
        <v>926</v>
      </c>
      <c r="H194" t="s">
        <v>303</v>
      </c>
      <c r="I194" t="s">
        <v>387</v>
      </c>
      <c r="J194" t="s">
        <v>250</v>
      </c>
      <c r="K194" t="s">
        <v>48</v>
      </c>
      <c r="L194" t="s">
        <v>1170</v>
      </c>
      <c r="M194" t="s">
        <v>896</v>
      </c>
      <c r="N194" t="s">
        <v>48</v>
      </c>
      <c r="O194" t="s">
        <v>791</v>
      </c>
      <c r="P194" t="s">
        <v>898</v>
      </c>
      <c r="V194" t="s">
        <v>926</v>
      </c>
      <c r="W194" t="s">
        <v>303</v>
      </c>
      <c r="X194" t="s">
        <v>387</v>
      </c>
      <c r="Y194" t="s">
        <v>250</v>
      </c>
      <c r="Z194" t="s">
        <v>48</v>
      </c>
      <c r="AA194" t="s">
        <v>1170</v>
      </c>
      <c r="AB194" t="s">
        <v>896</v>
      </c>
      <c r="AC194" t="s">
        <v>48</v>
      </c>
      <c r="AD194" t="s">
        <v>791</v>
      </c>
      <c r="AE194" t="s">
        <v>898</v>
      </c>
    </row>
    <row r="195" spans="1:34" x14ac:dyDescent="0.2">
      <c r="A195" s="3" t="s">
        <v>1249</v>
      </c>
      <c r="B195" s="3">
        <v>1</v>
      </c>
      <c r="C195" s="3">
        <v>2.24E-2</v>
      </c>
      <c r="D195" s="3">
        <v>0.3</v>
      </c>
      <c r="E195">
        <f t="shared" si="2"/>
        <v>-0.39999999999999997</v>
      </c>
      <c r="F195" t="s">
        <v>1240</v>
      </c>
      <c r="G195" t="s">
        <v>182</v>
      </c>
      <c r="H195" t="s">
        <v>665</v>
      </c>
      <c r="I195" t="s">
        <v>662</v>
      </c>
      <c r="J195" t="s">
        <v>109</v>
      </c>
      <c r="K195" t="s">
        <v>48</v>
      </c>
      <c r="L195" t="s">
        <v>928</v>
      </c>
      <c r="M195" t="s">
        <v>310</v>
      </c>
      <c r="N195" t="s">
        <v>48</v>
      </c>
      <c r="O195" t="s">
        <v>1207</v>
      </c>
      <c r="P195" t="s">
        <v>106</v>
      </c>
      <c r="Q195" t="s">
        <v>48</v>
      </c>
      <c r="R195" t="s">
        <v>1208</v>
      </c>
      <c r="V195" t="s">
        <v>182</v>
      </c>
      <c r="W195" t="s">
        <v>665</v>
      </c>
      <c r="X195" t="s">
        <v>662</v>
      </c>
      <c r="Y195" t="s">
        <v>109</v>
      </c>
      <c r="Z195" t="s">
        <v>48</v>
      </c>
      <c r="AA195" t="s">
        <v>928</v>
      </c>
      <c r="AB195" t="s">
        <v>310</v>
      </c>
      <c r="AC195" t="s">
        <v>48</v>
      </c>
      <c r="AD195" t="s">
        <v>1207</v>
      </c>
      <c r="AE195" t="s">
        <v>106</v>
      </c>
      <c r="AF195" t="s">
        <v>48</v>
      </c>
      <c r="AG195" t="s">
        <v>1208</v>
      </c>
    </row>
    <row r="196" spans="1:34" x14ac:dyDescent="0.2">
      <c r="A196" s="3" t="s">
        <v>1249</v>
      </c>
      <c r="B196" s="3">
        <v>1</v>
      </c>
      <c r="C196" s="3">
        <v>2.24E-2</v>
      </c>
      <c r="D196" s="3">
        <v>0.2</v>
      </c>
      <c r="E196">
        <f t="shared" ref="E196:E241" si="3">D196-0.7</f>
        <v>-0.49999999999999994</v>
      </c>
      <c r="F196" t="s">
        <v>1240</v>
      </c>
      <c r="G196" t="s">
        <v>796</v>
      </c>
      <c r="H196" t="s">
        <v>121</v>
      </c>
      <c r="I196" t="s">
        <v>797</v>
      </c>
      <c r="J196" t="s">
        <v>746</v>
      </c>
      <c r="K196" t="s">
        <v>131</v>
      </c>
      <c r="L196" t="s">
        <v>44</v>
      </c>
      <c r="M196" t="s">
        <v>404</v>
      </c>
      <c r="N196" t="s">
        <v>52</v>
      </c>
      <c r="O196" t="s">
        <v>48</v>
      </c>
      <c r="P196" t="s">
        <v>930</v>
      </c>
      <c r="Q196" t="s">
        <v>306</v>
      </c>
      <c r="V196" t="s">
        <v>796</v>
      </c>
      <c r="W196" t="s">
        <v>121</v>
      </c>
      <c r="X196" t="s">
        <v>797</v>
      </c>
      <c r="Y196" t="s">
        <v>746</v>
      </c>
      <c r="Z196" t="s">
        <v>131</v>
      </c>
      <c r="AA196" t="s">
        <v>44</v>
      </c>
      <c r="AB196" t="s">
        <v>404</v>
      </c>
      <c r="AC196" t="s">
        <v>52</v>
      </c>
      <c r="AD196" t="s">
        <v>48</v>
      </c>
      <c r="AE196" t="s">
        <v>930</v>
      </c>
      <c r="AF196" t="s">
        <v>306</v>
      </c>
    </row>
    <row r="197" spans="1:34" x14ac:dyDescent="0.2">
      <c r="A197" s="3" t="s">
        <v>1249</v>
      </c>
      <c r="B197" s="3">
        <v>1</v>
      </c>
      <c r="C197" s="3">
        <v>2.24E-2</v>
      </c>
      <c r="D197" s="3">
        <v>0.1</v>
      </c>
      <c r="E197">
        <f t="shared" si="3"/>
        <v>-0.6</v>
      </c>
      <c r="F197" t="s">
        <v>1240</v>
      </c>
      <c r="G197" t="s">
        <v>182</v>
      </c>
      <c r="H197" t="s">
        <v>339</v>
      </c>
      <c r="I197" t="s">
        <v>387</v>
      </c>
      <c r="J197" t="s">
        <v>250</v>
      </c>
      <c r="K197" t="s">
        <v>48</v>
      </c>
      <c r="L197" t="s">
        <v>1029</v>
      </c>
      <c r="M197" t="s">
        <v>917</v>
      </c>
      <c r="N197" t="s">
        <v>48</v>
      </c>
      <c r="O197" t="s">
        <v>1209</v>
      </c>
      <c r="P197" t="s">
        <v>41</v>
      </c>
      <c r="Q197" t="s">
        <v>48</v>
      </c>
      <c r="R197" t="s">
        <v>1001</v>
      </c>
      <c r="V197" t="s">
        <v>182</v>
      </c>
      <c r="W197" t="s">
        <v>339</v>
      </c>
      <c r="X197" t="s">
        <v>387</v>
      </c>
      <c r="Z197" t="s">
        <v>48</v>
      </c>
      <c r="AA197" t="s">
        <v>1029</v>
      </c>
      <c r="AB197" t="s">
        <v>917</v>
      </c>
      <c r="AC197" t="s">
        <v>48</v>
      </c>
      <c r="AD197" t="s">
        <v>1209</v>
      </c>
      <c r="AE197" t="s">
        <v>41</v>
      </c>
      <c r="AF197" t="s">
        <v>48</v>
      </c>
      <c r="AG197" t="s">
        <v>1001</v>
      </c>
    </row>
    <row r="198" spans="1:34" x14ac:dyDescent="0.2">
      <c r="A198" s="3" t="s">
        <v>1249</v>
      </c>
      <c r="B198" s="3">
        <v>1</v>
      </c>
      <c r="C198" s="3">
        <v>2.24E-2</v>
      </c>
      <c r="D198" s="3">
        <v>0</v>
      </c>
      <c r="E198">
        <f t="shared" si="3"/>
        <v>-0.7</v>
      </c>
      <c r="F198" t="s">
        <v>1240</v>
      </c>
      <c r="G198" t="s">
        <v>61</v>
      </c>
      <c r="H198" t="s">
        <v>114</v>
      </c>
      <c r="I198" t="s">
        <v>121</v>
      </c>
      <c r="J198" t="s">
        <v>893</v>
      </c>
      <c r="K198" t="s">
        <v>246</v>
      </c>
      <c r="L198" t="s">
        <v>101</v>
      </c>
      <c r="M198" t="s">
        <v>193</v>
      </c>
      <c r="N198" t="s">
        <v>315</v>
      </c>
      <c r="O198" t="s">
        <v>1114</v>
      </c>
      <c r="P198" t="s">
        <v>52</v>
      </c>
      <c r="Q198" t="s">
        <v>48</v>
      </c>
      <c r="R198" t="s">
        <v>73</v>
      </c>
      <c r="V198" t="s">
        <v>61</v>
      </c>
      <c r="W198" t="s">
        <v>114</v>
      </c>
      <c r="X198" t="s">
        <v>121</v>
      </c>
      <c r="Z198" t="s">
        <v>246</v>
      </c>
      <c r="AA198" t="s">
        <v>101</v>
      </c>
      <c r="AB198" t="s">
        <v>193</v>
      </c>
      <c r="AC198" t="s">
        <v>315</v>
      </c>
      <c r="AD198" t="s">
        <v>1114</v>
      </c>
      <c r="AE198" t="s">
        <v>52</v>
      </c>
      <c r="AF198" t="s">
        <v>48</v>
      </c>
      <c r="AG198" t="s">
        <v>73</v>
      </c>
    </row>
    <row r="199" spans="1:34" x14ac:dyDescent="0.2">
      <c r="A199" s="3" t="s">
        <v>1249</v>
      </c>
      <c r="B199" s="3">
        <v>1</v>
      </c>
      <c r="C199" s="3">
        <v>2.24E-2</v>
      </c>
      <c r="D199" s="3">
        <v>-0.1</v>
      </c>
      <c r="E199">
        <f t="shared" si="3"/>
        <v>-0.79999999999999993</v>
      </c>
      <c r="F199" t="s">
        <v>1240</v>
      </c>
      <c r="G199" t="s">
        <v>1052</v>
      </c>
      <c r="H199" t="s">
        <v>585</v>
      </c>
      <c r="I199" t="s">
        <v>94</v>
      </c>
      <c r="J199" t="s">
        <v>1210</v>
      </c>
      <c r="K199" t="s">
        <v>101</v>
      </c>
      <c r="L199" t="s">
        <v>193</v>
      </c>
      <c r="M199" t="s">
        <v>137</v>
      </c>
      <c r="N199" t="s">
        <v>176</v>
      </c>
      <c r="O199" t="s">
        <v>41</v>
      </c>
      <c r="P199" t="s">
        <v>465</v>
      </c>
      <c r="Q199" t="s">
        <v>554</v>
      </c>
      <c r="R199" t="s">
        <v>306</v>
      </c>
    </row>
    <row r="200" spans="1:34" x14ac:dyDescent="0.2">
      <c r="A200" s="3" t="s">
        <v>1249</v>
      </c>
      <c r="B200" s="3">
        <v>1</v>
      </c>
      <c r="C200" s="3">
        <v>2.24E-2</v>
      </c>
      <c r="D200" s="3">
        <v>-0.2</v>
      </c>
      <c r="E200">
        <f t="shared" si="3"/>
        <v>-0.89999999999999991</v>
      </c>
      <c r="F200" t="s">
        <v>1240</v>
      </c>
      <c r="G200" t="s">
        <v>274</v>
      </c>
      <c r="H200" t="s">
        <v>75</v>
      </c>
      <c r="I200" t="s">
        <v>533</v>
      </c>
      <c r="J200" t="s">
        <v>628</v>
      </c>
      <c r="K200" t="s">
        <v>993</v>
      </c>
      <c r="L200" t="s">
        <v>630</v>
      </c>
      <c r="M200" t="s">
        <v>48</v>
      </c>
      <c r="N200" t="s">
        <v>994</v>
      </c>
      <c r="O200" t="s">
        <v>52</v>
      </c>
      <c r="P200" t="s">
        <v>465</v>
      </c>
      <c r="Q200" t="s">
        <v>103</v>
      </c>
    </row>
    <row r="201" spans="1:34" x14ac:dyDescent="0.2">
      <c r="A201" s="3" t="s">
        <v>1249</v>
      </c>
      <c r="B201" s="3">
        <v>1</v>
      </c>
      <c r="C201" s="3">
        <v>2.24E-2</v>
      </c>
      <c r="D201" s="3">
        <v>-0.3</v>
      </c>
      <c r="E201">
        <f t="shared" si="3"/>
        <v>-1</v>
      </c>
      <c r="F201" t="s">
        <v>1240</v>
      </c>
      <c r="G201" t="s">
        <v>1052</v>
      </c>
      <c r="H201" t="s">
        <v>585</v>
      </c>
      <c r="I201" t="s">
        <v>94</v>
      </c>
      <c r="J201" t="s">
        <v>1128</v>
      </c>
      <c r="K201" t="s">
        <v>143</v>
      </c>
      <c r="L201" t="s">
        <v>193</v>
      </c>
      <c r="M201" t="s">
        <v>1037</v>
      </c>
      <c r="N201" t="s">
        <v>492</v>
      </c>
      <c r="O201" t="s">
        <v>41</v>
      </c>
      <c r="P201" t="s">
        <v>122</v>
      </c>
      <c r="Q201" t="s">
        <v>595</v>
      </c>
      <c r="R201" t="s">
        <v>892</v>
      </c>
    </row>
    <row r="202" spans="1:34" x14ac:dyDescent="0.2">
      <c r="A202" t="s">
        <v>1250</v>
      </c>
      <c r="B202">
        <v>1.6E-2</v>
      </c>
      <c r="C202">
        <v>1</v>
      </c>
      <c r="D202">
        <v>1.6</v>
      </c>
      <c r="E202">
        <f t="shared" si="3"/>
        <v>0.90000000000000013</v>
      </c>
      <c r="F202" t="s">
        <v>1240</v>
      </c>
      <c r="G202" t="s">
        <v>72</v>
      </c>
      <c r="H202" t="s">
        <v>882</v>
      </c>
      <c r="I202" t="s">
        <v>460</v>
      </c>
      <c r="J202" t="s">
        <v>67</v>
      </c>
      <c r="K202" t="s">
        <v>68</v>
      </c>
      <c r="L202" t="s">
        <v>315</v>
      </c>
      <c r="M202" t="s">
        <v>883</v>
      </c>
      <c r="N202" t="s">
        <v>128</v>
      </c>
      <c r="O202" t="s">
        <v>390</v>
      </c>
      <c r="P202" t="s">
        <v>884</v>
      </c>
      <c r="Q202" t="s">
        <v>177</v>
      </c>
      <c r="R202" t="s">
        <v>288</v>
      </c>
      <c r="V202" t="s">
        <v>72</v>
      </c>
      <c r="W202" t="s">
        <v>882</v>
      </c>
      <c r="X202" t="s">
        <v>460</v>
      </c>
      <c r="Y202" t="s">
        <v>67</v>
      </c>
      <c r="Z202" t="s">
        <v>68</v>
      </c>
      <c r="AA202" t="s">
        <v>315</v>
      </c>
      <c r="AB202" t="s">
        <v>883</v>
      </c>
      <c r="AC202" t="s">
        <v>128</v>
      </c>
      <c r="AD202" t="s">
        <v>390</v>
      </c>
      <c r="AE202" t="s">
        <v>884</v>
      </c>
      <c r="AF202" t="s">
        <v>177</v>
      </c>
      <c r="AG202" t="s">
        <v>288</v>
      </c>
    </row>
    <row r="203" spans="1:34" x14ac:dyDescent="0.2">
      <c r="A203" t="s">
        <v>1250</v>
      </c>
      <c r="B203">
        <v>1.6E-2</v>
      </c>
      <c r="C203">
        <v>1</v>
      </c>
      <c r="D203">
        <v>1.5</v>
      </c>
      <c r="E203">
        <f t="shared" si="3"/>
        <v>0.8</v>
      </c>
      <c r="F203" t="s">
        <v>1240</v>
      </c>
      <c r="G203" t="s">
        <v>274</v>
      </c>
      <c r="H203" t="s">
        <v>75</v>
      </c>
      <c r="I203" t="s">
        <v>885</v>
      </c>
      <c r="J203" t="s">
        <v>886</v>
      </c>
      <c r="K203" t="s">
        <v>629</v>
      </c>
      <c r="L203" t="s">
        <v>630</v>
      </c>
      <c r="M203" t="s">
        <v>48</v>
      </c>
      <c r="N203" t="s">
        <v>202</v>
      </c>
      <c r="O203" t="s">
        <v>887</v>
      </c>
      <c r="P203" t="s">
        <v>52</v>
      </c>
      <c r="Q203" t="s">
        <v>465</v>
      </c>
      <c r="R203" t="s">
        <v>212</v>
      </c>
      <c r="V203" t="s">
        <v>274</v>
      </c>
      <c r="W203" t="s">
        <v>75</v>
      </c>
      <c r="X203" t="s">
        <v>885</v>
      </c>
      <c r="Y203" t="s">
        <v>886</v>
      </c>
      <c r="Z203" t="s">
        <v>629</v>
      </c>
      <c r="AA203" t="s">
        <v>630</v>
      </c>
      <c r="AB203" t="s">
        <v>48</v>
      </c>
      <c r="AC203" t="s">
        <v>202</v>
      </c>
      <c r="AD203" t="s">
        <v>887</v>
      </c>
      <c r="AE203" t="s">
        <v>52</v>
      </c>
      <c r="AF203" t="s">
        <v>465</v>
      </c>
      <c r="AG203" t="s">
        <v>212</v>
      </c>
    </row>
    <row r="204" spans="1:34" x14ac:dyDescent="0.2">
      <c r="A204" t="s">
        <v>1250</v>
      </c>
      <c r="B204">
        <v>1.6E-2</v>
      </c>
      <c r="C204">
        <v>1</v>
      </c>
      <c r="D204">
        <v>1.4</v>
      </c>
      <c r="E204">
        <f t="shared" si="3"/>
        <v>0.7</v>
      </c>
      <c r="F204" t="s">
        <v>1240</v>
      </c>
      <c r="G204" t="s">
        <v>318</v>
      </c>
      <c r="H204" t="s">
        <v>888</v>
      </c>
      <c r="I204" t="s">
        <v>662</v>
      </c>
      <c r="J204" t="s">
        <v>109</v>
      </c>
      <c r="K204" t="s">
        <v>48</v>
      </c>
      <c r="L204" t="s">
        <v>889</v>
      </c>
      <c r="M204" t="s">
        <v>76</v>
      </c>
      <c r="N204" t="s">
        <v>48</v>
      </c>
      <c r="O204" t="s">
        <v>311</v>
      </c>
      <c r="P204" t="s">
        <v>158</v>
      </c>
      <c r="Q204" t="s">
        <v>48</v>
      </c>
      <c r="R204" t="s">
        <v>765</v>
      </c>
      <c r="V204" t="s">
        <v>318</v>
      </c>
      <c r="W204" t="s">
        <v>888</v>
      </c>
      <c r="X204" t="s">
        <v>662</v>
      </c>
      <c r="Y204" t="s">
        <v>109</v>
      </c>
      <c r="Z204" t="s">
        <v>48</v>
      </c>
      <c r="AC204" t="s">
        <v>48</v>
      </c>
      <c r="AD204" t="s">
        <v>311</v>
      </c>
      <c r="AF204" t="s">
        <v>48</v>
      </c>
    </row>
    <row r="205" spans="1:34" x14ac:dyDescent="0.2">
      <c r="A205" t="s">
        <v>1250</v>
      </c>
      <c r="B205">
        <v>1.6E-2</v>
      </c>
      <c r="C205">
        <v>1</v>
      </c>
      <c r="D205">
        <v>1.3</v>
      </c>
      <c r="E205">
        <f t="shared" si="3"/>
        <v>0.60000000000000009</v>
      </c>
      <c r="F205" t="s">
        <v>1240</v>
      </c>
      <c r="G205" t="s">
        <v>72</v>
      </c>
      <c r="H205" t="s">
        <v>890</v>
      </c>
      <c r="I205" t="s">
        <v>460</v>
      </c>
      <c r="J205" t="s">
        <v>67</v>
      </c>
      <c r="K205" t="s">
        <v>101</v>
      </c>
      <c r="L205" t="s">
        <v>193</v>
      </c>
      <c r="M205" t="s">
        <v>137</v>
      </c>
      <c r="N205" t="s">
        <v>891</v>
      </c>
      <c r="O205" t="s">
        <v>48</v>
      </c>
      <c r="P205" t="s">
        <v>813</v>
      </c>
      <c r="Q205" t="s">
        <v>106</v>
      </c>
      <c r="R205" t="s">
        <v>892</v>
      </c>
      <c r="V205" t="s">
        <v>72</v>
      </c>
      <c r="X205" t="s">
        <v>460</v>
      </c>
      <c r="Y205" t="s">
        <v>67</v>
      </c>
      <c r="Z205" t="s">
        <v>101</v>
      </c>
      <c r="AA205" t="s">
        <v>193</v>
      </c>
      <c r="AB205" t="s">
        <v>137</v>
      </c>
      <c r="AC205" t="s">
        <v>891</v>
      </c>
      <c r="AD205" t="s">
        <v>48</v>
      </c>
      <c r="AE205" t="s">
        <v>813</v>
      </c>
      <c r="AG205" t="s">
        <v>892</v>
      </c>
    </row>
    <row r="206" spans="1:34" x14ac:dyDescent="0.2">
      <c r="A206" t="s">
        <v>1250</v>
      </c>
      <c r="B206">
        <v>1.6E-2</v>
      </c>
      <c r="C206">
        <v>1</v>
      </c>
      <c r="D206">
        <v>1.2</v>
      </c>
      <c r="E206">
        <f t="shared" si="3"/>
        <v>0.5</v>
      </c>
      <c r="F206" t="s">
        <v>1240</v>
      </c>
      <c r="G206" t="s">
        <v>61</v>
      </c>
      <c r="H206" t="s">
        <v>114</v>
      </c>
      <c r="I206" t="s">
        <v>121</v>
      </c>
      <c r="J206" t="s">
        <v>893</v>
      </c>
      <c r="K206" t="s">
        <v>744</v>
      </c>
      <c r="L206" t="s">
        <v>101</v>
      </c>
      <c r="M206" t="s">
        <v>193</v>
      </c>
      <c r="N206" t="s">
        <v>315</v>
      </c>
      <c r="O206" t="s">
        <v>894</v>
      </c>
      <c r="P206" t="s">
        <v>52</v>
      </c>
      <c r="Q206" t="s">
        <v>48</v>
      </c>
      <c r="R206" t="s">
        <v>284</v>
      </c>
      <c r="V206" t="s">
        <v>61</v>
      </c>
      <c r="W206" t="s">
        <v>114</v>
      </c>
      <c r="X206" t="s">
        <v>121</v>
      </c>
      <c r="Y206" t="s">
        <v>893</v>
      </c>
      <c r="Z206" t="s">
        <v>744</v>
      </c>
      <c r="AA206" t="s">
        <v>101</v>
      </c>
      <c r="AB206" t="s">
        <v>193</v>
      </c>
      <c r="AC206" t="s">
        <v>315</v>
      </c>
      <c r="AD206" t="s">
        <v>894</v>
      </c>
      <c r="AE206" t="s">
        <v>52</v>
      </c>
      <c r="AG206" t="s">
        <v>284</v>
      </c>
    </row>
    <row r="207" spans="1:34" x14ac:dyDescent="0.2">
      <c r="A207" t="s">
        <v>1250</v>
      </c>
      <c r="B207">
        <v>1.6E-2</v>
      </c>
      <c r="C207">
        <v>1</v>
      </c>
      <c r="D207">
        <v>1.1000000000000001</v>
      </c>
      <c r="E207">
        <f t="shared" si="3"/>
        <v>0.40000000000000013</v>
      </c>
      <c r="F207" t="s">
        <v>1240</v>
      </c>
      <c r="G207" t="s">
        <v>72</v>
      </c>
      <c r="H207" t="s">
        <v>895</v>
      </c>
      <c r="I207" t="s">
        <v>662</v>
      </c>
      <c r="J207" t="s">
        <v>109</v>
      </c>
      <c r="K207" t="s">
        <v>465</v>
      </c>
      <c r="L207" t="s">
        <v>665</v>
      </c>
      <c r="M207" t="s">
        <v>896</v>
      </c>
      <c r="N207" t="s">
        <v>48</v>
      </c>
      <c r="O207" t="s">
        <v>897</v>
      </c>
      <c r="P207" t="s">
        <v>898</v>
      </c>
    </row>
    <row r="208" spans="1:34" x14ac:dyDescent="0.2">
      <c r="A208" t="s">
        <v>1250</v>
      </c>
      <c r="B208">
        <v>1.6E-2</v>
      </c>
      <c r="C208">
        <v>1</v>
      </c>
      <c r="D208">
        <v>0.999999999999999</v>
      </c>
      <c r="E208">
        <f t="shared" si="3"/>
        <v>0.29999999999999905</v>
      </c>
      <c r="F208" t="s">
        <v>1240</v>
      </c>
      <c r="G208" t="s">
        <v>72</v>
      </c>
      <c r="H208" t="s">
        <v>899</v>
      </c>
      <c r="I208" t="s">
        <v>387</v>
      </c>
      <c r="J208" t="s">
        <v>250</v>
      </c>
      <c r="K208" t="s">
        <v>680</v>
      </c>
      <c r="L208" t="s">
        <v>539</v>
      </c>
      <c r="M208" t="s">
        <v>340</v>
      </c>
      <c r="N208" t="s">
        <v>48</v>
      </c>
      <c r="O208" t="s">
        <v>900</v>
      </c>
      <c r="P208" t="s">
        <v>158</v>
      </c>
      <c r="Q208" t="s">
        <v>48</v>
      </c>
      <c r="R208" t="s">
        <v>901</v>
      </c>
    </row>
    <row r="209" spans="1:34" x14ac:dyDescent="0.2">
      <c r="A209" t="s">
        <v>1250</v>
      </c>
      <c r="B209">
        <v>1.6E-2</v>
      </c>
      <c r="C209">
        <v>1</v>
      </c>
      <c r="D209">
        <v>0.89999999999999902</v>
      </c>
      <c r="E209">
        <f t="shared" si="3"/>
        <v>0.19999999999999907</v>
      </c>
      <c r="F209" t="s">
        <v>1240</v>
      </c>
      <c r="G209" t="s">
        <v>50</v>
      </c>
      <c r="H209" t="s">
        <v>437</v>
      </c>
      <c r="I209" t="s">
        <v>67</v>
      </c>
      <c r="J209" t="s">
        <v>48</v>
      </c>
      <c r="K209" t="s">
        <v>903</v>
      </c>
      <c r="L209" t="s">
        <v>789</v>
      </c>
      <c r="M209" t="s">
        <v>48</v>
      </c>
      <c r="N209" t="s">
        <v>904</v>
      </c>
      <c r="O209" t="s">
        <v>41</v>
      </c>
      <c r="P209" t="s">
        <v>48</v>
      </c>
      <c r="Q209" t="s">
        <v>463</v>
      </c>
    </row>
    <row r="210" spans="1:34" x14ac:dyDescent="0.2">
      <c r="A210" t="s">
        <v>1250</v>
      </c>
      <c r="B210">
        <v>1.6E-2</v>
      </c>
      <c r="C210">
        <v>1</v>
      </c>
      <c r="D210">
        <v>0.79999999999999905</v>
      </c>
      <c r="E210">
        <f t="shared" si="3"/>
        <v>9.999999999999909E-2</v>
      </c>
      <c r="F210" t="s">
        <v>1240</v>
      </c>
      <c r="G210" t="s">
        <v>905</v>
      </c>
      <c r="H210" t="s">
        <v>906</v>
      </c>
      <c r="I210" t="s">
        <v>460</v>
      </c>
      <c r="J210" t="s">
        <v>67</v>
      </c>
      <c r="K210" t="s">
        <v>350</v>
      </c>
      <c r="L210" t="s">
        <v>121</v>
      </c>
      <c r="M210" t="s">
        <v>101</v>
      </c>
      <c r="N210" t="s">
        <v>504</v>
      </c>
      <c r="O210" t="s">
        <v>52</v>
      </c>
      <c r="P210" t="s">
        <v>883</v>
      </c>
      <c r="Q210" t="s">
        <v>128</v>
      </c>
      <c r="R210" t="s">
        <v>1</v>
      </c>
      <c r="S210" t="s">
        <v>39</v>
      </c>
      <c r="T210" t="s">
        <v>330</v>
      </c>
    </row>
    <row r="211" spans="1:34" x14ac:dyDescent="0.2">
      <c r="A211" t="s">
        <v>1250</v>
      </c>
      <c r="B211">
        <v>1.6E-2</v>
      </c>
      <c r="C211">
        <v>1</v>
      </c>
      <c r="D211">
        <v>0.69999999999999896</v>
      </c>
      <c r="E211">
        <v>0</v>
      </c>
      <c r="F211" t="s">
        <v>1240</v>
      </c>
      <c r="G211" t="s">
        <v>796</v>
      </c>
      <c r="H211" t="s">
        <v>121</v>
      </c>
      <c r="I211" t="s">
        <v>797</v>
      </c>
      <c r="J211" t="s">
        <v>907</v>
      </c>
      <c r="K211" t="s">
        <v>143</v>
      </c>
      <c r="L211" t="s">
        <v>144</v>
      </c>
      <c r="M211" t="s">
        <v>908</v>
      </c>
      <c r="N211" t="s">
        <v>52</v>
      </c>
      <c r="O211" t="s">
        <v>48</v>
      </c>
      <c r="P211" t="s">
        <v>909</v>
      </c>
    </row>
    <row r="212" spans="1:34" x14ac:dyDescent="0.2">
      <c r="A212" t="s">
        <v>1250</v>
      </c>
      <c r="B212">
        <v>1.6E-2</v>
      </c>
      <c r="C212">
        <v>1</v>
      </c>
      <c r="D212">
        <v>0.6</v>
      </c>
      <c r="E212">
        <f t="shared" si="3"/>
        <v>-9.9999999999999978E-2</v>
      </c>
      <c r="F212" t="s">
        <v>1240</v>
      </c>
      <c r="G212" t="s">
        <v>841</v>
      </c>
      <c r="H212" t="s">
        <v>910</v>
      </c>
      <c r="I212" t="s">
        <v>340</v>
      </c>
      <c r="J212" t="s">
        <v>1</v>
      </c>
      <c r="K212" t="s">
        <v>191</v>
      </c>
      <c r="L212" t="s">
        <v>911</v>
      </c>
      <c r="M212" t="s">
        <v>121</v>
      </c>
      <c r="N212" t="s">
        <v>141</v>
      </c>
      <c r="O212" t="s">
        <v>57</v>
      </c>
      <c r="P212" t="s">
        <v>1</v>
      </c>
      <c r="Q212" t="s">
        <v>120</v>
      </c>
      <c r="R212" t="s">
        <v>121</v>
      </c>
      <c r="S212" t="s">
        <v>343</v>
      </c>
    </row>
    <row r="213" spans="1:34" x14ac:dyDescent="0.2">
      <c r="A213" t="s">
        <v>1250</v>
      </c>
      <c r="B213">
        <v>1.6E-2</v>
      </c>
      <c r="C213">
        <v>1</v>
      </c>
      <c r="D213">
        <v>0.5</v>
      </c>
      <c r="E213">
        <f t="shared" si="3"/>
        <v>-0.19999999999999996</v>
      </c>
      <c r="F213" t="s">
        <v>1240</v>
      </c>
      <c r="G213" t="s">
        <v>72</v>
      </c>
      <c r="H213" t="s">
        <v>912</v>
      </c>
      <c r="I213" t="s">
        <v>387</v>
      </c>
      <c r="J213" t="s">
        <v>250</v>
      </c>
      <c r="K213" t="s">
        <v>85</v>
      </c>
      <c r="L213" t="s">
        <v>913</v>
      </c>
      <c r="M213" t="s">
        <v>58</v>
      </c>
      <c r="N213" t="s">
        <v>48</v>
      </c>
      <c r="O213" t="s">
        <v>914</v>
      </c>
      <c r="P213" t="s">
        <v>536</v>
      </c>
      <c r="Q213" t="s">
        <v>48</v>
      </c>
      <c r="R213" t="s">
        <v>915</v>
      </c>
    </row>
    <row r="214" spans="1:34" x14ac:dyDescent="0.2">
      <c r="A214" t="s">
        <v>1250</v>
      </c>
      <c r="B214">
        <v>1.6E-2</v>
      </c>
      <c r="C214">
        <v>1</v>
      </c>
      <c r="D214">
        <v>0.4</v>
      </c>
      <c r="E214">
        <f t="shared" si="3"/>
        <v>-0.29999999999999993</v>
      </c>
      <c r="F214" t="s">
        <v>1240</v>
      </c>
      <c r="G214" t="s">
        <v>72</v>
      </c>
      <c r="H214" t="s">
        <v>916</v>
      </c>
      <c r="I214" t="s">
        <v>662</v>
      </c>
      <c r="J214" t="s">
        <v>224</v>
      </c>
      <c r="K214" t="s">
        <v>186</v>
      </c>
      <c r="L214" t="s">
        <v>868</v>
      </c>
      <c r="M214" t="s">
        <v>917</v>
      </c>
      <c r="N214" t="s">
        <v>48</v>
      </c>
      <c r="O214" t="s">
        <v>389</v>
      </c>
      <c r="P214" t="s">
        <v>555</v>
      </c>
      <c r="Q214" t="s">
        <v>52</v>
      </c>
      <c r="R214" t="s">
        <v>48</v>
      </c>
      <c r="S214" t="s">
        <v>518</v>
      </c>
    </row>
    <row r="215" spans="1:34" x14ac:dyDescent="0.2">
      <c r="A215" t="s">
        <v>1250</v>
      </c>
      <c r="B215">
        <v>1.6E-2</v>
      </c>
      <c r="C215">
        <v>1</v>
      </c>
      <c r="D215">
        <v>0.3</v>
      </c>
      <c r="E215">
        <f t="shared" si="3"/>
        <v>-0.39999999999999997</v>
      </c>
      <c r="F215" t="s">
        <v>1240</v>
      </c>
      <c r="G215" t="s">
        <v>841</v>
      </c>
      <c r="H215" t="s">
        <v>918</v>
      </c>
      <c r="I215" t="s">
        <v>460</v>
      </c>
      <c r="J215" t="s">
        <v>67</v>
      </c>
      <c r="K215" t="s">
        <v>68</v>
      </c>
      <c r="L215" t="s">
        <v>504</v>
      </c>
      <c r="M215" t="s">
        <v>52</v>
      </c>
      <c r="N215" t="s">
        <v>919</v>
      </c>
      <c r="O215" t="s">
        <v>52</v>
      </c>
      <c r="P215" t="s">
        <v>48</v>
      </c>
      <c r="Q215" t="s">
        <v>920</v>
      </c>
      <c r="R215" t="s">
        <v>657</v>
      </c>
      <c r="S215" t="s">
        <v>921</v>
      </c>
    </row>
    <row r="216" spans="1:34" x14ac:dyDescent="0.2">
      <c r="A216" t="s">
        <v>1250</v>
      </c>
      <c r="B216">
        <v>1.6E-2</v>
      </c>
      <c r="C216">
        <v>1</v>
      </c>
      <c r="D216">
        <v>0.2</v>
      </c>
      <c r="E216">
        <f t="shared" si="3"/>
        <v>-0.49999999999999994</v>
      </c>
      <c r="F216" t="s">
        <v>1240</v>
      </c>
      <c r="G216" t="s">
        <v>182</v>
      </c>
      <c r="H216" t="s">
        <v>285</v>
      </c>
      <c r="I216" t="s">
        <v>339</v>
      </c>
      <c r="J216" t="s">
        <v>662</v>
      </c>
      <c r="K216" t="s">
        <v>224</v>
      </c>
      <c r="L216" t="s">
        <v>65</v>
      </c>
      <c r="M216" t="s">
        <v>52</v>
      </c>
      <c r="N216" t="s">
        <v>566</v>
      </c>
      <c r="O216" t="s">
        <v>810</v>
      </c>
      <c r="P216" t="s">
        <v>52</v>
      </c>
      <c r="Q216" t="s">
        <v>48</v>
      </c>
      <c r="R216" t="s">
        <v>922</v>
      </c>
      <c r="S216" t="s">
        <v>193</v>
      </c>
      <c r="T216" t="s">
        <v>750</v>
      </c>
    </row>
    <row r="217" spans="1:34" x14ac:dyDescent="0.2">
      <c r="A217" t="s">
        <v>1250</v>
      </c>
      <c r="B217">
        <v>1.6E-2</v>
      </c>
      <c r="C217">
        <v>1</v>
      </c>
      <c r="D217">
        <v>0.1</v>
      </c>
      <c r="E217">
        <f t="shared" si="3"/>
        <v>-0.6</v>
      </c>
      <c r="F217" t="s">
        <v>1240</v>
      </c>
      <c r="G217" t="s">
        <v>72</v>
      </c>
      <c r="H217" t="s">
        <v>923</v>
      </c>
      <c r="I217" t="s">
        <v>460</v>
      </c>
      <c r="J217" t="s">
        <v>67</v>
      </c>
      <c r="K217" t="s">
        <v>186</v>
      </c>
      <c r="L217" t="s">
        <v>924</v>
      </c>
      <c r="M217" t="s">
        <v>76</v>
      </c>
      <c r="N217" t="s">
        <v>48</v>
      </c>
      <c r="O217" t="s">
        <v>233</v>
      </c>
      <c r="P217" t="s">
        <v>672</v>
      </c>
      <c r="Q217" t="s">
        <v>48</v>
      </c>
      <c r="R217" t="s">
        <v>925</v>
      </c>
    </row>
    <row r="218" spans="1:34" x14ac:dyDescent="0.2">
      <c r="A218" t="s">
        <v>1250</v>
      </c>
      <c r="B218">
        <v>1.6E-2</v>
      </c>
      <c r="C218">
        <v>1</v>
      </c>
      <c r="D218">
        <v>0</v>
      </c>
      <c r="E218">
        <f t="shared" si="3"/>
        <v>-0.7</v>
      </c>
      <c r="F218" t="s">
        <v>1240</v>
      </c>
      <c r="G218" t="s">
        <v>926</v>
      </c>
      <c r="H218" t="s">
        <v>927</v>
      </c>
      <c r="I218" t="s">
        <v>662</v>
      </c>
      <c r="J218" t="s">
        <v>224</v>
      </c>
      <c r="K218" t="s">
        <v>48</v>
      </c>
      <c r="L218" t="s">
        <v>928</v>
      </c>
      <c r="M218" t="s">
        <v>310</v>
      </c>
      <c r="N218" t="s">
        <v>48</v>
      </c>
      <c r="O218" t="s">
        <v>929</v>
      </c>
      <c r="P218" t="s">
        <v>106</v>
      </c>
      <c r="Q218" t="s">
        <v>48</v>
      </c>
      <c r="R218" t="s">
        <v>930</v>
      </c>
    </row>
    <row r="219" spans="1:34" x14ac:dyDescent="0.2">
      <c r="A219" t="s">
        <v>1250</v>
      </c>
      <c r="B219">
        <v>1.6E-2</v>
      </c>
      <c r="C219">
        <v>1</v>
      </c>
      <c r="D219">
        <v>-9.9999999999999895E-2</v>
      </c>
      <c r="E219">
        <f t="shared" si="3"/>
        <v>-0.79999999999999982</v>
      </c>
      <c r="F219" t="s">
        <v>1240</v>
      </c>
      <c r="G219" t="s">
        <v>72</v>
      </c>
      <c r="H219" t="s">
        <v>931</v>
      </c>
      <c r="I219" t="s">
        <v>387</v>
      </c>
      <c r="J219" t="s">
        <v>250</v>
      </c>
      <c r="K219" t="s">
        <v>85</v>
      </c>
      <c r="L219" t="s">
        <v>237</v>
      </c>
      <c r="M219" t="s">
        <v>932</v>
      </c>
      <c r="N219" t="s">
        <v>48</v>
      </c>
      <c r="O219" t="s">
        <v>933</v>
      </c>
      <c r="P219" t="s">
        <v>934</v>
      </c>
    </row>
    <row r="220" spans="1:34" x14ac:dyDescent="0.2">
      <c r="A220" t="s">
        <v>1250</v>
      </c>
      <c r="B220">
        <v>1.6E-2</v>
      </c>
      <c r="C220">
        <v>1</v>
      </c>
      <c r="D220">
        <v>-0.2</v>
      </c>
      <c r="E220">
        <f t="shared" si="3"/>
        <v>-0.89999999999999991</v>
      </c>
      <c r="F220" t="s">
        <v>1240</v>
      </c>
      <c r="G220" t="s">
        <v>318</v>
      </c>
      <c r="H220" t="s">
        <v>118</v>
      </c>
      <c r="I220" t="s">
        <v>935</v>
      </c>
      <c r="J220" t="s">
        <v>67</v>
      </c>
      <c r="K220" t="s">
        <v>48</v>
      </c>
      <c r="L220" t="s">
        <v>936</v>
      </c>
      <c r="M220" t="s">
        <v>58</v>
      </c>
      <c r="N220" t="s">
        <v>48</v>
      </c>
      <c r="O220" t="s">
        <v>937</v>
      </c>
      <c r="P220" t="s">
        <v>158</v>
      </c>
      <c r="Q220" t="s">
        <v>48</v>
      </c>
      <c r="R220" t="s">
        <v>449</v>
      </c>
    </row>
    <row r="221" spans="1:34" x14ac:dyDescent="0.2">
      <c r="A221" t="s">
        <v>1250</v>
      </c>
      <c r="B221">
        <v>1.6E-2</v>
      </c>
      <c r="C221">
        <v>1</v>
      </c>
      <c r="D221">
        <v>-0.3</v>
      </c>
      <c r="E221">
        <f t="shared" si="3"/>
        <v>-1</v>
      </c>
      <c r="F221" t="s">
        <v>1240</v>
      </c>
      <c r="G221" t="s">
        <v>72</v>
      </c>
      <c r="H221" t="s">
        <v>938</v>
      </c>
      <c r="I221" t="s">
        <v>460</v>
      </c>
      <c r="J221" t="s">
        <v>67</v>
      </c>
      <c r="K221" t="s">
        <v>68</v>
      </c>
      <c r="L221" t="s">
        <v>504</v>
      </c>
      <c r="M221" t="s">
        <v>52</v>
      </c>
      <c r="N221" t="s">
        <v>422</v>
      </c>
      <c r="O221" t="s">
        <v>52</v>
      </c>
      <c r="P221" t="s">
        <v>48</v>
      </c>
      <c r="Q221" t="s">
        <v>939</v>
      </c>
      <c r="R221" t="s">
        <v>175</v>
      </c>
    </row>
    <row r="222" spans="1:34" x14ac:dyDescent="0.2">
      <c r="A222" s="3" t="s">
        <v>1251</v>
      </c>
      <c r="B222" s="3">
        <v>1</v>
      </c>
      <c r="C222" s="3">
        <v>1.12E-2</v>
      </c>
      <c r="D222" s="3">
        <v>1.6</v>
      </c>
      <c r="E222">
        <f t="shared" si="3"/>
        <v>0.90000000000000013</v>
      </c>
      <c r="F222" t="s">
        <v>1240</v>
      </c>
      <c r="G222" t="s">
        <v>182</v>
      </c>
      <c r="H222" t="s">
        <v>1017</v>
      </c>
      <c r="I222" t="s">
        <v>662</v>
      </c>
      <c r="J222" t="s">
        <v>109</v>
      </c>
      <c r="K222" t="s">
        <v>193</v>
      </c>
      <c r="L222" t="s">
        <v>48</v>
      </c>
      <c r="M222" t="s">
        <v>895</v>
      </c>
      <c r="N222" t="s">
        <v>58</v>
      </c>
      <c r="O222" t="s">
        <v>48</v>
      </c>
      <c r="P222" t="s">
        <v>1213</v>
      </c>
      <c r="Q222" t="s">
        <v>260</v>
      </c>
      <c r="R222" t="s">
        <v>48</v>
      </c>
      <c r="S222" t="s">
        <v>941</v>
      </c>
      <c r="V222" t="s">
        <v>182</v>
      </c>
      <c r="W222" t="s">
        <v>1017</v>
      </c>
      <c r="X222" t="s">
        <v>662</v>
      </c>
      <c r="Y222" t="s">
        <v>109</v>
      </c>
      <c r="Z222" t="s">
        <v>193</v>
      </c>
      <c r="AA222" t="s">
        <v>48</v>
      </c>
      <c r="AB222" t="s">
        <v>895</v>
      </c>
      <c r="AC222" t="s">
        <v>58</v>
      </c>
      <c r="AD222" t="s">
        <v>48</v>
      </c>
      <c r="AE222" t="s">
        <v>1213</v>
      </c>
      <c r="AF222" t="s">
        <v>260</v>
      </c>
      <c r="AG222" t="s">
        <v>48</v>
      </c>
      <c r="AH222" t="s">
        <v>941</v>
      </c>
    </row>
    <row r="223" spans="1:34" x14ac:dyDescent="0.2">
      <c r="A223" s="3" t="s">
        <v>1251</v>
      </c>
      <c r="B223" s="3">
        <v>1</v>
      </c>
      <c r="C223" s="3">
        <v>1.12E-2</v>
      </c>
      <c r="D223" s="3">
        <v>1.5</v>
      </c>
      <c r="E223">
        <f t="shared" si="3"/>
        <v>0.8</v>
      </c>
      <c r="F223" t="s">
        <v>1240</v>
      </c>
      <c r="G223" t="s">
        <v>182</v>
      </c>
      <c r="H223" t="s">
        <v>539</v>
      </c>
      <c r="I223" t="s">
        <v>460</v>
      </c>
      <c r="J223" t="s">
        <v>67</v>
      </c>
      <c r="K223" t="s">
        <v>193</v>
      </c>
      <c r="L223" t="s">
        <v>121</v>
      </c>
      <c r="M223" t="s">
        <v>109</v>
      </c>
      <c r="N223" t="s">
        <v>315</v>
      </c>
      <c r="O223" t="s">
        <v>504</v>
      </c>
      <c r="P223" t="s">
        <v>733</v>
      </c>
      <c r="Q223" t="s">
        <v>657</v>
      </c>
      <c r="R223" t="s">
        <v>921</v>
      </c>
      <c r="V223" t="s">
        <v>182</v>
      </c>
      <c r="W223" t="s">
        <v>539</v>
      </c>
      <c r="X223" t="s">
        <v>460</v>
      </c>
      <c r="Y223" t="s">
        <v>67</v>
      </c>
      <c r="Z223" t="s">
        <v>193</v>
      </c>
      <c r="AA223" t="s">
        <v>121</v>
      </c>
      <c r="AB223" t="s">
        <v>109</v>
      </c>
      <c r="AC223" t="s">
        <v>315</v>
      </c>
      <c r="AD223" t="s">
        <v>504</v>
      </c>
      <c r="AE223" t="s">
        <v>733</v>
      </c>
      <c r="AF223" t="s">
        <v>657</v>
      </c>
      <c r="AG223" t="s">
        <v>921</v>
      </c>
    </row>
    <row r="224" spans="1:34" x14ac:dyDescent="0.2">
      <c r="A224" s="3" t="s">
        <v>1251</v>
      </c>
      <c r="B224" s="3">
        <v>1</v>
      </c>
      <c r="C224" s="3">
        <v>1.12E-2</v>
      </c>
      <c r="D224" s="3">
        <v>1.4</v>
      </c>
      <c r="E224">
        <f t="shared" si="3"/>
        <v>0.7</v>
      </c>
      <c r="F224" t="s">
        <v>1240</v>
      </c>
      <c r="G224" t="s">
        <v>1052</v>
      </c>
      <c r="H224" t="s">
        <v>585</v>
      </c>
      <c r="I224" t="s">
        <v>94</v>
      </c>
      <c r="J224" t="s">
        <v>1124</v>
      </c>
      <c r="K224" t="s">
        <v>68</v>
      </c>
      <c r="L224" t="s">
        <v>332</v>
      </c>
      <c r="M224" t="s">
        <v>83</v>
      </c>
      <c r="N224" t="s">
        <v>52</v>
      </c>
      <c r="O224" t="s">
        <v>176</v>
      </c>
      <c r="P224" t="s">
        <v>41</v>
      </c>
      <c r="Q224" t="s">
        <v>122</v>
      </c>
      <c r="R224" t="s">
        <v>256</v>
      </c>
      <c r="S224" t="s">
        <v>306</v>
      </c>
      <c r="V224" t="s">
        <v>1052</v>
      </c>
      <c r="W224" t="s">
        <v>585</v>
      </c>
      <c r="X224" t="s">
        <v>94</v>
      </c>
      <c r="Y224" t="s">
        <v>1124</v>
      </c>
      <c r="Z224" t="s">
        <v>68</v>
      </c>
      <c r="AA224" t="s">
        <v>332</v>
      </c>
      <c r="AB224" t="s">
        <v>83</v>
      </c>
      <c r="AC224" t="s">
        <v>52</v>
      </c>
      <c r="AD224" t="s">
        <v>176</v>
      </c>
      <c r="AE224" t="s">
        <v>41</v>
      </c>
      <c r="AF224" t="s">
        <v>122</v>
      </c>
      <c r="AG224" t="s">
        <v>256</v>
      </c>
      <c r="AH224" t="s">
        <v>306</v>
      </c>
    </row>
    <row r="225" spans="1:34" x14ac:dyDescent="0.2">
      <c r="A225" s="3" t="s">
        <v>1251</v>
      </c>
      <c r="B225" s="3">
        <v>1</v>
      </c>
      <c r="C225" s="3">
        <v>1.12E-2</v>
      </c>
      <c r="D225" s="3">
        <v>1.3</v>
      </c>
      <c r="E225">
        <f t="shared" si="3"/>
        <v>0.60000000000000009</v>
      </c>
      <c r="F225" t="s">
        <v>1240</v>
      </c>
      <c r="G225" t="s">
        <v>72</v>
      </c>
      <c r="H225" t="s">
        <v>1205</v>
      </c>
      <c r="I225" t="s">
        <v>662</v>
      </c>
      <c r="J225" t="s">
        <v>224</v>
      </c>
      <c r="K225" t="s">
        <v>67</v>
      </c>
      <c r="L225" t="s">
        <v>186</v>
      </c>
      <c r="M225" t="s">
        <v>663</v>
      </c>
      <c r="N225" t="s">
        <v>76</v>
      </c>
      <c r="O225" t="s">
        <v>48</v>
      </c>
      <c r="P225" t="s">
        <v>1214</v>
      </c>
      <c r="Q225" t="s">
        <v>158</v>
      </c>
      <c r="R225" t="s">
        <v>48</v>
      </c>
      <c r="S225" t="s">
        <v>952</v>
      </c>
      <c r="V225" t="s">
        <v>72</v>
      </c>
      <c r="W225" t="s">
        <v>1205</v>
      </c>
      <c r="X225" t="s">
        <v>662</v>
      </c>
      <c r="Y225" t="s">
        <v>224</v>
      </c>
      <c r="Z225" t="s">
        <v>67</v>
      </c>
      <c r="AA225" t="s">
        <v>186</v>
      </c>
      <c r="AB225" t="s">
        <v>663</v>
      </c>
      <c r="AC225" t="s">
        <v>76</v>
      </c>
      <c r="AD225" t="s">
        <v>48</v>
      </c>
      <c r="AE225" t="s">
        <v>1214</v>
      </c>
      <c r="AF225" t="s">
        <v>158</v>
      </c>
      <c r="AG225" t="s">
        <v>48</v>
      </c>
      <c r="AH225" t="s">
        <v>952</v>
      </c>
    </row>
    <row r="226" spans="1:34" x14ac:dyDescent="0.2">
      <c r="A226" s="3" t="s">
        <v>1251</v>
      </c>
      <c r="B226" s="3">
        <v>1</v>
      </c>
      <c r="C226" s="3">
        <v>1.12E-2</v>
      </c>
      <c r="D226" s="3">
        <v>1.2</v>
      </c>
      <c r="E226">
        <f t="shared" si="3"/>
        <v>0.5</v>
      </c>
      <c r="F226" t="s">
        <v>1240</v>
      </c>
      <c r="G226" t="s">
        <v>263</v>
      </c>
      <c r="H226" t="s">
        <v>779</v>
      </c>
      <c r="I226" t="s">
        <v>789</v>
      </c>
      <c r="J226" t="s">
        <v>48</v>
      </c>
      <c r="K226" t="s">
        <v>1215</v>
      </c>
      <c r="L226" t="s">
        <v>630</v>
      </c>
      <c r="M226" t="s">
        <v>48</v>
      </c>
      <c r="N226" t="s">
        <v>1216</v>
      </c>
      <c r="O226" t="s">
        <v>245</v>
      </c>
      <c r="P226" t="s">
        <v>633</v>
      </c>
      <c r="V226" t="s">
        <v>263</v>
      </c>
      <c r="W226" t="s">
        <v>779</v>
      </c>
      <c r="X226" t="s">
        <v>789</v>
      </c>
      <c r="Y226" t="s">
        <v>48</v>
      </c>
      <c r="Z226" t="s">
        <v>1215</v>
      </c>
      <c r="AA226" t="s">
        <v>630</v>
      </c>
      <c r="AB226" t="s">
        <v>48</v>
      </c>
      <c r="AC226" t="s">
        <v>1216</v>
      </c>
      <c r="AD226" t="s">
        <v>245</v>
      </c>
      <c r="AE226" t="s">
        <v>633</v>
      </c>
    </row>
    <row r="227" spans="1:34" x14ac:dyDescent="0.2">
      <c r="A227" s="3" t="s">
        <v>1251</v>
      </c>
      <c r="B227" s="3">
        <v>1</v>
      </c>
      <c r="C227" s="3">
        <v>1.12E-2</v>
      </c>
      <c r="D227" s="3">
        <v>1.1000000000000001</v>
      </c>
      <c r="E227">
        <f t="shared" si="3"/>
        <v>0.40000000000000013</v>
      </c>
      <c r="F227" t="s">
        <v>1240</v>
      </c>
      <c r="G227" t="s">
        <v>182</v>
      </c>
      <c r="H227" t="s">
        <v>235</v>
      </c>
      <c r="I227" t="s">
        <v>387</v>
      </c>
      <c r="J227" t="s">
        <v>250</v>
      </c>
      <c r="K227" t="s">
        <v>48</v>
      </c>
      <c r="L227" t="s">
        <v>1112</v>
      </c>
      <c r="M227" t="s">
        <v>896</v>
      </c>
      <c r="N227" t="s">
        <v>48</v>
      </c>
      <c r="O227" t="s">
        <v>1146</v>
      </c>
      <c r="P227" t="s">
        <v>158</v>
      </c>
      <c r="Q227" t="s">
        <v>48</v>
      </c>
      <c r="R227" t="s">
        <v>284</v>
      </c>
      <c r="V227" t="s">
        <v>182</v>
      </c>
      <c r="W227" t="s">
        <v>235</v>
      </c>
      <c r="X227" t="s">
        <v>387</v>
      </c>
      <c r="Y227" t="s">
        <v>250</v>
      </c>
      <c r="Z227" t="s">
        <v>48</v>
      </c>
      <c r="AA227" t="s">
        <v>1112</v>
      </c>
      <c r="AB227" t="s">
        <v>896</v>
      </c>
      <c r="AC227" t="s">
        <v>48</v>
      </c>
      <c r="AD227" t="s">
        <v>1146</v>
      </c>
      <c r="AE227" t="s">
        <v>158</v>
      </c>
      <c r="AF227" t="s">
        <v>48</v>
      </c>
      <c r="AG227" t="s">
        <v>284</v>
      </c>
    </row>
    <row r="228" spans="1:34" x14ac:dyDescent="0.2">
      <c r="A228" s="3" t="s">
        <v>1251</v>
      </c>
      <c r="B228" s="3">
        <v>1</v>
      </c>
      <c r="C228" s="3">
        <v>1.12E-2</v>
      </c>
      <c r="D228" s="3">
        <v>1</v>
      </c>
      <c r="E228">
        <f t="shared" si="3"/>
        <v>0.30000000000000004</v>
      </c>
      <c r="F228" t="s">
        <v>1240</v>
      </c>
      <c r="G228" t="s">
        <v>72</v>
      </c>
      <c r="H228" t="s">
        <v>950</v>
      </c>
      <c r="I228" t="s">
        <v>460</v>
      </c>
      <c r="J228" t="s">
        <v>67</v>
      </c>
      <c r="K228" t="s">
        <v>350</v>
      </c>
      <c r="L228" t="s">
        <v>121</v>
      </c>
      <c r="M228" t="s">
        <v>101</v>
      </c>
      <c r="N228" t="s">
        <v>504</v>
      </c>
      <c r="O228" t="s">
        <v>52</v>
      </c>
      <c r="P228" t="s">
        <v>566</v>
      </c>
      <c r="Q228" t="s">
        <v>52</v>
      </c>
      <c r="R228" t="s">
        <v>48</v>
      </c>
      <c r="S228" t="s">
        <v>1217</v>
      </c>
      <c r="V228" t="s">
        <v>72</v>
      </c>
      <c r="W228" t="s">
        <v>950</v>
      </c>
      <c r="X228" t="s">
        <v>460</v>
      </c>
      <c r="Y228" t="s">
        <v>67</v>
      </c>
      <c r="Z228" t="s">
        <v>350</v>
      </c>
      <c r="AA228" t="s">
        <v>121</v>
      </c>
      <c r="AB228" t="s">
        <v>101</v>
      </c>
      <c r="AC228" t="s">
        <v>504</v>
      </c>
      <c r="AD228" t="s">
        <v>52</v>
      </c>
      <c r="AE228" t="s">
        <v>566</v>
      </c>
      <c r="AF228" t="s">
        <v>52</v>
      </c>
      <c r="AG228" t="s">
        <v>48</v>
      </c>
      <c r="AH228" t="s">
        <v>1217</v>
      </c>
    </row>
    <row r="229" spans="1:34" x14ac:dyDescent="0.2">
      <c r="A229" s="3" t="s">
        <v>1251</v>
      </c>
      <c r="B229" s="3">
        <v>1</v>
      </c>
      <c r="C229" s="3">
        <v>1.12E-2</v>
      </c>
      <c r="D229" s="3">
        <v>0.9</v>
      </c>
      <c r="E229">
        <f t="shared" si="3"/>
        <v>0.20000000000000007</v>
      </c>
      <c r="F229" t="s">
        <v>1240</v>
      </c>
      <c r="G229" t="s">
        <v>50</v>
      </c>
      <c r="H229" t="s">
        <v>709</v>
      </c>
      <c r="I229" t="s">
        <v>67</v>
      </c>
      <c r="J229" t="s">
        <v>85</v>
      </c>
      <c r="K229" t="s">
        <v>319</v>
      </c>
      <c r="L229" t="s">
        <v>200</v>
      </c>
      <c r="M229" t="s">
        <v>423</v>
      </c>
      <c r="N229" t="s">
        <v>48</v>
      </c>
      <c r="O229" t="s">
        <v>53</v>
      </c>
      <c r="P229" t="s">
        <v>41</v>
      </c>
      <c r="Q229" t="s">
        <v>48</v>
      </c>
      <c r="R229" t="s">
        <v>463</v>
      </c>
      <c r="V229" t="s">
        <v>50</v>
      </c>
      <c r="W229" t="s">
        <v>709</v>
      </c>
      <c r="X229" t="s">
        <v>67</v>
      </c>
      <c r="Y229" t="s">
        <v>85</v>
      </c>
      <c r="Z229" t="s">
        <v>319</v>
      </c>
      <c r="AA229" t="s">
        <v>200</v>
      </c>
      <c r="AB229" t="s">
        <v>423</v>
      </c>
      <c r="AC229" t="s">
        <v>48</v>
      </c>
      <c r="AD229" t="s">
        <v>53</v>
      </c>
      <c r="AE229" t="s">
        <v>41</v>
      </c>
      <c r="AF229" t="s">
        <v>48</v>
      </c>
      <c r="AG229" t="s">
        <v>463</v>
      </c>
    </row>
    <row r="230" spans="1:34" x14ac:dyDescent="0.2">
      <c r="A230" s="3" t="s">
        <v>1251</v>
      </c>
      <c r="B230" s="3">
        <v>1</v>
      </c>
      <c r="C230" s="3">
        <v>1.12E-2</v>
      </c>
      <c r="D230" s="3">
        <v>0.8</v>
      </c>
      <c r="E230">
        <f t="shared" si="3"/>
        <v>0.10000000000000009</v>
      </c>
      <c r="F230" t="s">
        <v>1240</v>
      </c>
      <c r="G230" t="s">
        <v>943</v>
      </c>
      <c r="H230" t="s">
        <v>626</v>
      </c>
      <c r="I230" t="s">
        <v>1149</v>
      </c>
      <c r="J230" t="s">
        <v>131</v>
      </c>
      <c r="K230" t="s">
        <v>44</v>
      </c>
      <c r="L230" t="s">
        <v>878</v>
      </c>
      <c r="M230" t="s">
        <v>630</v>
      </c>
      <c r="N230" t="s">
        <v>48</v>
      </c>
      <c r="O230" t="s">
        <v>1125</v>
      </c>
      <c r="P230" t="s">
        <v>175</v>
      </c>
      <c r="V230" t="s">
        <v>943</v>
      </c>
      <c r="W230" t="s">
        <v>626</v>
      </c>
      <c r="X230" t="s">
        <v>1149</v>
      </c>
      <c r="Y230" t="s">
        <v>131</v>
      </c>
      <c r="Z230" t="s">
        <v>44</v>
      </c>
      <c r="AA230" t="s">
        <v>878</v>
      </c>
      <c r="AB230" t="s">
        <v>630</v>
      </c>
      <c r="AC230" t="s">
        <v>48</v>
      </c>
      <c r="AD230" t="s">
        <v>1125</v>
      </c>
      <c r="AE230" t="s">
        <v>175</v>
      </c>
    </row>
    <row r="231" spans="1:34" x14ac:dyDescent="0.2">
      <c r="A231" s="3" t="s">
        <v>1251</v>
      </c>
      <c r="B231" s="3">
        <v>1</v>
      </c>
      <c r="C231" s="3">
        <v>1.12E-2</v>
      </c>
      <c r="D231" s="3">
        <v>0.7</v>
      </c>
      <c r="E231">
        <f t="shared" si="3"/>
        <v>0</v>
      </c>
      <c r="F231" t="s">
        <v>1240</v>
      </c>
      <c r="G231" t="s">
        <v>841</v>
      </c>
      <c r="H231" t="s">
        <v>1195</v>
      </c>
      <c r="I231" t="s">
        <v>460</v>
      </c>
      <c r="J231" t="s">
        <v>67</v>
      </c>
      <c r="K231" t="s">
        <v>48</v>
      </c>
      <c r="L231" t="s">
        <v>1029</v>
      </c>
      <c r="M231" t="s">
        <v>76</v>
      </c>
      <c r="N231" t="s">
        <v>48</v>
      </c>
      <c r="O231" t="s">
        <v>712</v>
      </c>
      <c r="P231" t="s">
        <v>41</v>
      </c>
      <c r="Q231" t="s">
        <v>48</v>
      </c>
      <c r="R231" t="s">
        <v>930</v>
      </c>
      <c r="V231" t="s">
        <v>841</v>
      </c>
      <c r="W231" t="s">
        <v>1195</v>
      </c>
      <c r="X231" t="s">
        <v>460</v>
      </c>
      <c r="Y231" t="s">
        <v>67</v>
      </c>
      <c r="Z231" t="s">
        <v>48</v>
      </c>
      <c r="AA231" t="s">
        <v>1029</v>
      </c>
      <c r="AB231" t="s">
        <v>76</v>
      </c>
      <c r="AC231" t="s">
        <v>48</v>
      </c>
      <c r="AD231" t="s">
        <v>712</v>
      </c>
      <c r="AE231" t="s">
        <v>41</v>
      </c>
      <c r="AF231" t="s">
        <v>48</v>
      </c>
      <c r="AG231" t="s">
        <v>930</v>
      </c>
    </row>
    <row r="232" spans="1:34" x14ac:dyDescent="0.2">
      <c r="A232" s="3" t="s">
        <v>1251</v>
      </c>
      <c r="B232" s="3">
        <v>1</v>
      </c>
      <c r="C232" s="3">
        <v>1.12E-2</v>
      </c>
      <c r="D232" s="3">
        <v>0.6</v>
      </c>
      <c r="E232">
        <f t="shared" si="3"/>
        <v>-9.9999999999999978E-2</v>
      </c>
      <c r="F232" t="s">
        <v>1240</v>
      </c>
      <c r="G232" t="s">
        <v>263</v>
      </c>
      <c r="H232" t="s">
        <v>1218</v>
      </c>
      <c r="I232" t="s">
        <v>958</v>
      </c>
      <c r="J232" t="s">
        <v>1</v>
      </c>
      <c r="K232" t="s">
        <v>1219</v>
      </c>
      <c r="L232" t="s">
        <v>47</v>
      </c>
      <c r="M232" t="s">
        <v>1</v>
      </c>
      <c r="N232" t="s">
        <v>655</v>
      </c>
      <c r="O232" t="s">
        <v>575</v>
      </c>
      <c r="P232" t="s">
        <v>260</v>
      </c>
      <c r="Q232" t="s">
        <v>961</v>
      </c>
      <c r="R232" t="s">
        <v>1157</v>
      </c>
      <c r="W232" t="s">
        <v>1218</v>
      </c>
      <c r="X232" t="s">
        <v>958</v>
      </c>
      <c r="Y232" t="s">
        <v>1</v>
      </c>
      <c r="Z232" t="s">
        <v>1219</v>
      </c>
      <c r="AA232" t="s">
        <v>47</v>
      </c>
      <c r="AB232" t="s">
        <v>1</v>
      </c>
      <c r="AC232" t="s">
        <v>655</v>
      </c>
      <c r="AD232" t="s">
        <v>575</v>
      </c>
      <c r="AE232" t="s">
        <v>260</v>
      </c>
      <c r="AF232" t="s">
        <v>961</v>
      </c>
      <c r="AG232" t="s">
        <v>1157</v>
      </c>
    </row>
    <row r="233" spans="1:34" x14ac:dyDescent="0.2">
      <c r="A233" s="3" t="s">
        <v>1251</v>
      </c>
      <c r="B233" s="3">
        <v>1</v>
      </c>
      <c r="C233" s="3">
        <v>1.12E-2</v>
      </c>
      <c r="D233" s="3">
        <v>0.5</v>
      </c>
      <c r="E233">
        <f t="shared" si="3"/>
        <v>-0.19999999999999996</v>
      </c>
      <c r="F233" t="s">
        <v>1240</v>
      </c>
      <c r="G233" t="s">
        <v>182</v>
      </c>
      <c r="H233" t="s">
        <v>303</v>
      </c>
      <c r="I233" t="s">
        <v>387</v>
      </c>
      <c r="J233" t="s">
        <v>250</v>
      </c>
      <c r="K233" t="s">
        <v>48</v>
      </c>
      <c r="L233" t="s">
        <v>882</v>
      </c>
      <c r="M233" t="s">
        <v>298</v>
      </c>
      <c r="N233" t="s">
        <v>48</v>
      </c>
      <c r="O233" t="s">
        <v>1220</v>
      </c>
      <c r="P233" t="s">
        <v>158</v>
      </c>
      <c r="Q233" t="s">
        <v>48</v>
      </c>
      <c r="R233" t="s">
        <v>1221</v>
      </c>
      <c r="V233" t="s">
        <v>182</v>
      </c>
      <c r="W233" t="s">
        <v>303</v>
      </c>
      <c r="X233" t="s">
        <v>387</v>
      </c>
      <c r="Y233" t="s">
        <v>250</v>
      </c>
      <c r="Z233" t="s">
        <v>48</v>
      </c>
      <c r="AA233" t="s">
        <v>882</v>
      </c>
      <c r="AB233" t="s">
        <v>298</v>
      </c>
      <c r="AC233" t="s">
        <v>48</v>
      </c>
      <c r="AD233" t="s">
        <v>1220</v>
      </c>
      <c r="AE233" t="s">
        <v>158</v>
      </c>
      <c r="AF233" t="s">
        <v>48</v>
      </c>
      <c r="AG233" t="s">
        <v>1221</v>
      </c>
    </row>
    <row r="234" spans="1:34" x14ac:dyDescent="0.2">
      <c r="A234" s="3" t="s">
        <v>1251</v>
      </c>
      <c r="B234" s="3">
        <v>1</v>
      </c>
      <c r="C234" s="3">
        <v>1.12E-2</v>
      </c>
      <c r="D234" s="3">
        <v>0.4</v>
      </c>
      <c r="E234">
        <f t="shared" si="3"/>
        <v>-0.29999999999999993</v>
      </c>
      <c r="F234" t="s">
        <v>1240</v>
      </c>
      <c r="G234" t="s">
        <v>72</v>
      </c>
      <c r="H234" t="s">
        <v>923</v>
      </c>
      <c r="I234" t="s">
        <v>460</v>
      </c>
      <c r="J234" t="s">
        <v>67</v>
      </c>
      <c r="K234" t="s">
        <v>101</v>
      </c>
      <c r="L234" t="s">
        <v>504</v>
      </c>
      <c r="M234" t="s">
        <v>52</v>
      </c>
      <c r="N234" t="s">
        <v>883</v>
      </c>
      <c r="O234" t="s">
        <v>128</v>
      </c>
      <c r="P234" t="s">
        <v>1</v>
      </c>
      <c r="Q234" t="s">
        <v>39</v>
      </c>
      <c r="R234" t="s">
        <v>46</v>
      </c>
      <c r="S234" t="s">
        <v>884</v>
      </c>
      <c r="V234" t="s">
        <v>72</v>
      </c>
      <c r="W234" t="s">
        <v>923</v>
      </c>
      <c r="X234" t="s">
        <v>460</v>
      </c>
      <c r="Y234" t="s">
        <v>67</v>
      </c>
      <c r="Z234" t="s">
        <v>101</v>
      </c>
      <c r="AA234" t="s">
        <v>504</v>
      </c>
      <c r="AB234" t="s">
        <v>52</v>
      </c>
      <c r="AC234" t="s">
        <v>883</v>
      </c>
      <c r="AD234" t="s">
        <v>128</v>
      </c>
      <c r="AE234" t="s">
        <v>1</v>
      </c>
      <c r="AF234" t="s">
        <v>39</v>
      </c>
      <c r="AG234" t="s">
        <v>46</v>
      </c>
      <c r="AH234" t="s">
        <v>884</v>
      </c>
    </row>
    <row r="235" spans="1:34" x14ac:dyDescent="0.2">
      <c r="A235" s="3" t="s">
        <v>1251</v>
      </c>
      <c r="B235" s="3">
        <v>1</v>
      </c>
      <c r="C235" s="3">
        <v>1.12E-2</v>
      </c>
      <c r="D235" s="3">
        <v>0.3</v>
      </c>
      <c r="E235">
        <f t="shared" si="3"/>
        <v>-0.39999999999999997</v>
      </c>
      <c r="F235" t="s">
        <v>1240</v>
      </c>
      <c r="G235" t="s">
        <v>242</v>
      </c>
      <c r="H235" t="s">
        <v>118</v>
      </c>
      <c r="I235" t="s">
        <v>198</v>
      </c>
      <c r="J235" t="s">
        <v>387</v>
      </c>
      <c r="K235" t="s">
        <v>224</v>
      </c>
      <c r="L235" t="s">
        <v>140</v>
      </c>
      <c r="M235" t="s">
        <v>1</v>
      </c>
      <c r="N235" t="s">
        <v>969</v>
      </c>
      <c r="O235" t="s">
        <v>121</v>
      </c>
      <c r="P235" t="s">
        <v>141</v>
      </c>
      <c r="Q235" t="s">
        <v>57</v>
      </c>
      <c r="R235" t="s">
        <v>1</v>
      </c>
      <c r="S235" t="s">
        <v>120</v>
      </c>
      <c r="T235" t="s">
        <v>121</v>
      </c>
      <c r="U235" t="s">
        <v>343</v>
      </c>
    </row>
    <row r="236" spans="1:34" x14ac:dyDescent="0.2">
      <c r="A236" s="3" t="s">
        <v>1251</v>
      </c>
      <c r="B236" s="3">
        <v>1</v>
      </c>
      <c r="C236" s="3">
        <v>1.12E-2</v>
      </c>
      <c r="D236" s="3">
        <v>0.2</v>
      </c>
      <c r="E236">
        <f t="shared" si="3"/>
        <v>-0.49999999999999994</v>
      </c>
      <c r="F236" t="s">
        <v>1240</v>
      </c>
      <c r="G236" t="s">
        <v>72</v>
      </c>
      <c r="H236" t="s">
        <v>910</v>
      </c>
      <c r="I236" t="s">
        <v>460</v>
      </c>
      <c r="J236" t="s">
        <v>67</v>
      </c>
      <c r="K236" t="s">
        <v>101</v>
      </c>
      <c r="L236" t="s">
        <v>193</v>
      </c>
      <c r="M236" t="s">
        <v>137</v>
      </c>
      <c r="N236" t="s">
        <v>883</v>
      </c>
      <c r="O236" t="s">
        <v>128</v>
      </c>
      <c r="P236" t="s">
        <v>533</v>
      </c>
      <c r="Q236" t="s">
        <v>519</v>
      </c>
      <c r="R236" t="s">
        <v>330</v>
      </c>
    </row>
    <row r="237" spans="1:34" x14ac:dyDescent="0.2">
      <c r="A237" s="3" t="s">
        <v>1251</v>
      </c>
      <c r="B237" s="3">
        <v>1</v>
      </c>
      <c r="C237" s="3">
        <v>1.12E-2</v>
      </c>
      <c r="D237" s="3">
        <v>0.1</v>
      </c>
      <c r="E237">
        <f t="shared" si="3"/>
        <v>-0.6</v>
      </c>
      <c r="F237" t="s">
        <v>1240</v>
      </c>
      <c r="G237" t="s">
        <v>269</v>
      </c>
      <c r="H237" t="s">
        <v>89</v>
      </c>
      <c r="I237" t="s">
        <v>52</v>
      </c>
      <c r="J237" t="s">
        <v>207</v>
      </c>
      <c r="K237" t="s">
        <v>1</v>
      </c>
      <c r="L237" t="s">
        <v>395</v>
      </c>
      <c r="M237" t="s">
        <v>52</v>
      </c>
      <c r="N237" t="s">
        <v>465</v>
      </c>
      <c r="O237" t="s">
        <v>353</v>
      </c>
      <c r="P237" t="s">
        <v>245</v>
      </c>
      <c r="Q237" t="s">
        <v>517</v>
      </c>
      <c r="R237" t="s">
        <v>52</v>
      </c>
      <c r="S237" t="s">
        <v>518</v>
      </c>
    </row>
    <row r="238" spans="1:34" x14ac:dyDescent="0.2">
      <c r="A238" s="3" t="s">
        <v>1251</v>
      </c>
      <c r="B238" s="3">
        <v>1</v>
      </c>
      <c r="C238" s="3">
        <v>1.12E-2</v>
      </c>
      <c r="D238" s="3">
        <v>0</v>
      </c>
      <c r="E238">
        <f t="shared" si="3"/>
        <v>-0.7</v>
      </c>
      <c r="F238" t="s">
        <v>1240</v>
      </c>
      <c r="G238" t="s">
        <v>72</v>
      </c>
      <c r="H238" t="s">
        <v>1122</v>
      </c>
      <c r="I238" t="s">
        <v>387</v>
      </c>
      <c r="J238" t="s">
        <v>250</v>
      </c>
      <c r="K238" t="s">
        <v>680</v>
      </c>
      <c r="L238" t="s">
        <v>942</v>
      </c>
      <c r="M238" t="s">
        <v>76</v>
      </c>
      <c r="N238" t="s">
        <v>48</v>
      </c>
      <c r="O238" t="s">
        <v>1222</v>
      </c>
      <c r="P238" t="s">
        <v>282</v>
      </c>
      <c r="Q238" t="s">
        <v>48</v>
      </c>
      <c r="R238" t="s">
        <v>793</v>
      </c>
    </row>
    <row r="239" spans="1:34" x14ac:dyDescent="0.2">
      <c r="A239" s="3" t="s">
        <v>1251</v>
      </c>
      <c r="B239" s="3">
        <v>1</v>
      </c>
      <c r="C239" s="3">
        <v>1.12E-2</v>
      </c>
      <c r="D239" s="3">
        <v>-0.1</v>
      </c>
      <c r="E239">
        <f t="shared" si="3"/>
        <v>-0.79999999999999993</v>
      </c>
      <c r="F239" t="s">
        <v>1240</v>
      </c>
      <c r="G239" t="s">
        <v>526</v>
      </c>
      <c r="H239" t="s">
        <v>1056</v>
      </c>
      <c r="I239" t="s">
        <v>143</v>
      </c>
      <c r="J239" t="s">
        <v>1037</v>
      </c>
      <c r="K239" t="s">
        <v>83</v>
      </c>
      <c r="L239" t="s">
        <v>52</v>
      </c>
      <c r="M239" t="s">
        <v>1159</v>
      </c>
      <c r="N239" t="s">
        <v>52</v>
      </c>
      <c r="O239" t="s">
        <v>48</v>
      </c>
      <c r="P239" t="s">
        <v>212</v>
      </c>
      <c r="Q239" t="s">
        <v>892</v>
      </c>
    </row>
    <row r="240" spans="1:34" x14ac:dyDescent="0.2">
      <c r="A240" s="3" t="s">
        <v>1251</v>
      </c>
      <c r="B240" s="3">
        <v>1</v>
      </c>
      <c r="C240" s="3">
        <v>1.12E-2</v>
      </c>
      <c r="D240" s="3">
        <v>-0.2</v>
      </c>
      <c r="E240">
        <f t="shared" si="3"/>
        <v>-0.89999999999999991</v>
      </c>
      <c r="F240" t="s">
        <v>1240</v>
      </c>
      <c r="G240" t="s">
        <v>926</v>
      </c>
      <c r="H240" t="s">
        <v>303</v>
      </c>
      <c r="I240" t="s">
        <v>935</v>
      </c>
      <c r="J240" t="s">
        <v>48</v>
      </c>
      <c r="K240" t="s">
        <v>928</v>
      </c>
      <c r="L240" t="s">
        <v>310</v>
      </c>
      <c r="M240" t="s">
        <v>48</v>
      </c>
      <c r="N240" t="s">
        <v>1223</v>
      </c>
      <c r="O240" t="s">
        <v>282</v>
      </c>
      <c r="P240" t="s">
        <v>48</v>
      </c>
      <c r="Q240" t="s">
        <v>925</v>
      </c>
    </row>
    <row r="241" spans="1:16" x14ac:dyDescent="0.2">
      <c r="A241" s="3" t="s">
        <v>1251</v>
      </c>
      <c r="B241" s="3">
        <v>1</v>
      </c>
      <c r="C241" s="3">
        <v>1.12E-2</v>
      </c>
      <c r="D241" s="3">
        <v>-0.3</v>
      </c>
      <c r="E241">
        <f t="shared" si="3"/>
        <v>-1</v>
      </c>
      <c r="F241" t="s">
        <v>1240</v>
      </c>
      <c r="G241" t="s">
        <v>318</v>
      </c>
      <c r="H241" t="s">
        <v>940</v>
      </c>
      <c r="I241" t="s">
        <v>976</v>
      </c>
      <c r="J241" t="s">
        <v>193</v>
      </c>
      <c r="K241" t="s">
        <v>48</v>
      </c>
      <c r="L241" t="s">
        <v>889</v>
      </c>
      <c r="M241" t="s">
        <v>932</v>
      </c>
      <c r="N241" t="s">
        <v>48</v>
      </c>
      <c r="O241" t="s">
        <v>1207</v>
      </c>
      <c r="P241" t="s">
        <v>898</v>
      </c>
    </row>
    <row r="242" spans="1:16" x14ac:dyDescent="0.2">
      <c r="G242" s="3"/>
      <c r="H242" s="3"/>
      <c r="I242" s="3"/>
      <c r="J242" s="3"/>
      <c r="K242" s="3"/>
      <c r="L242" s="3"/>
      <c r="M242" s="3"/>
      <c r="N242" s="3"/>
      <c r="O242" s="3"/>
    </row>
    <row r="243" spans="1:16" x14ac:dyDescent="0.2">
      <c r="G243" s="3"/>
      <c r="H243" s="3"/>
      <c r="I243" s="3"/>
      <c r="J243" s="3"/>
      <c r="K243" s="3"/>
      <c r="L243" s="3"/>
      <c r="M243" s="3"/>
      <c r="N243" s="3"/>
      <c r="O243" s="3"/>
    </row>
    <row r="244" spans="1:16" x14ac:dyDescent="0.2">
      <c r="G244" s="3"/>
      <c r="H244" s="3"/>
      <c r="I244" s="3"/>
      <c r="J244" s="3"/>
      <c r="K244" s="3"/>
      <c r="L244" s="3"/>
      <c r="M244" s="3"/>
      <c r="N244" s="3"/>
      <c r="O244" s="3"/>
    </row>
    <row r="245" spans="1:16" x14ac:dyDescent="0.2">
      <c r="G245" s="3"/>
      <c r="H245" s="3"/>
      <c r="I245" s="3"/>
      <c r="J245" s="3"/>
      <c r="K245" s="3"/>
      <c r="L245" s="3"/>
      <c r="M245" s="3"/>
      <c r="N245" s="3"/>
      <c r="O245" s="3"/>
    </row>
    <row r="246" spans="1:16" x14ac:dyDescent="0.2">
      <c r="G246" s="3"/>
      <c r="H246" s="3"/>
      <c r="I246" s="3"/>
      <c r="J246" s="3"/>
      <c r="K246" s="3"/>
      <c r="L246" s="3"/>
      <c r="M246" s="3"/>
      <c r="N246" s="3"/>
      <c r="O246" s="3"/>
    </row>
    <row r="247" spans="1:16" x14ac:dyDescent="0.2">
      <c r="G247" s="3"/>
      <c r="H247" s="3"/>
      <c r="I247" s="3"/>
      <c r="J247" s="3"/>
      <c r="K247" s="3"/>
      <c r="L247" s="3"/>
      <c r="M247" s="3"/>
      <c r="N247" s="3"/>
      <c r="O247" s="3"/>
    </row>
    <row r="248" spans="1:16" x14ac:dyDescent="0.2">
      <c r="G248" s="3"/>
      <c r="H248" s="3"/>
      <c r="I248" s="3"/>
      <c r="J248" s="3"/>
      <c r="K248" s="3"/>
      <c r="L248" s="3"/>
      <c r="M248" s="3"/>
      <c r="N248" s="3"/>
      <c r="O248" s="3"/>
    </row>
    <row r="249" spans="1:16" x14ac:dyDescent="0.2">
      <c r="G249" s="3"/>
      <c r="H249" s="3"/>
      <c r="I249" s="3"/>
      <c r="J249" s="3"/>
      <c r="K249" s="3"/>
      <c r="L249" s="3"/>
      <c r="M249" s="3"/>
      <c r="N249" s="3"/>
      <c r="O249" s="3"/>
    </row>
    <row r="250" spans="1:16" x14ac:dyDescent="0.2">
      <c r="G250" s="3"/>
      <c r="H250" s="3"/>
      <c r="I250" s="3"/>
      <c r="J250" s="3"/>
      <c r="K250" s="3"/>
      <c r="L250" s="3"/>
      <c r="M250" s="3"/>
      <c r="N250" s="3"/>
      <c r="O250" s="3"/>
    </row>
    <row r="251" spans="1:16" x14ac:dyDescent="0.2">
      <c r="G251" s="3"/>
      <c r="H251" s="3"/>
      <c r="I251" s="3"/>
      <c r="J251" s="3"/>
      <c r="K251" s="3"/>
      <c r="L251" s="3"/>
      <c r="M251" s="3"/>
      <c r="N251" s="3"/>
      <c r="O251" s="3"/>
    </row>
    <row r="252" spans="1:16" x14ac:dyDescent="0.2">
      <c r="G252" s="3"/>
      <c r="H252" s="3"/>
      <c r="I252" s="3"/>
      <c r="J252" s="3"/>
      <c r="K252" s="3"/>
      <c r="L252" s="3"/>
      <c r="M252" s="3"/>
      <c r="N252" s="3"/>
      <c r="O252" s="3"/>
    </row>
    <row r="253" spans="1:16" x14ac:dyDescent="0.2">
      <c r="G253" s="3"/>
      <c r="H253" s="3"/>
      <c r="I253" s="3"/>
      <c r="J253" s="3"/>
      <c r="K253" s="3"/>
      <c r="L253" s="3"/>
      <c r="M253" s="3"/>
      <c r="N253" s="3"/>
      <c r="O253" s="3"/>
    </row>
    <row r="254" spans="1:16" x14ac:dyDescent="0.2">
      <c r="G254" s="3"/>
      <c r="H254" s="3"/>
      <c r="I254" s="3"/>
      <c r="J254" s="3"/>
      <c r="K254" s="3"/>
      <c r="L254" s="3"/>
      <c r="M254" s="3"/>
      <c r="N254" s="3"/>
      <c r="O254" s="3"/>
    </row>
    <row r="255" spans="1:16" x14ac:dyDescent="0.2">
      <c r="G255" s="3"/>
      <c r="H255" s="3"/>
      <c r="I255" s="3"/>
      <c r="J255" s="3"/>
      <c r="K255" s="3"/>
      <c r="L255" s="3"/>
      <c r="M255" s="3"/>
      <c r="N255" s="3"/>
      <c r="O255" s="3"/>
    </row>
    <row r="256" spans="1:16" x14ac:dyDescent="0.2">
      <c r="G256" s="3"/>
      <c r="H256" s="3"/>
      <c r="I256" s="3"/>
      <c r="J256" s="3"/>
      <c r="K256" s="3"/>
      <c r="L256" s="3"/>
      <c r="M256" s="3"/>
      <c r="N256" s="3"/>
      <c r="O256" s="3"/>
    </row>
    <row r="257" spans="7:15" x14ac:dyDescent="0.2">
      <c r="G257" s="3"/>
      <c r="H257" s="3"/>
      <c r="I257" s="3"/>
      <c r="J257" s="3"/>
      <c r="K257" s="3"/>
      <c r="L257" s="3"/>
      <c r="M257" s="3"/>
      <c r="N257" s="3"/>
      <c r="O257" s="3"/>
    </row>
    <row r="258" spans="7:15" x14ac:dyDescent="0.2">
      <c r="G258" s="3"/>
      <c r="H258" s="3"/>
      <c r="I258" s="3"/>
      <c r="J258" s="3"/>
      <c r="K258" s="3"/>
      <c r="L258" s="3"/>
      <c r="M258" s="3"/>
      <c r="N258" s="3"/>
      <c r="O258" s="3"/>
    </row>
    <row r="259" spans="7:15" x14ac:dyDescent="0.2">
      <c r="G259" s="3"/>
      <c r="H259" s="3"/>
      <c r="I259" s="3"/>
      <c r="J259" s="3"/>
      <c r="K259" s="3"/>
      <c r="L259" s="3"/>
      <c r="M259" s="3"/>
      <c r="N259" s="3"/>
      <c r="O259" s="3"/>
    </row>
    <row r="260" spans="7:15" x14ac:dyDescent="0.2">
      <c r="G260" s="3"/>
      <c r="H260" s="3"/>
      <c r="I260" s="3"/>
      <c r="J260" s="3"/>
      <c r="K260" s="3"/>
      <c r="L260" s="3"/>
      <c r="M260" s="3"/>
      <c r="N260" s="3"/>
      <c r="O260" s="3"/>
    </row>
    <row r="261" spans="7:15" x14ac:dyDescent="0.2">
      <c r="G261" s="3"/>
      <c r="H261" s="3"/>
      <c r="I261" s="3"/>
      <c r="J261" s="3"/>
      <c r="K261" s="3"/>
      <c r="L261" s="3"/>
      <c r="M261" s="3"/>
      <c r="N261" s="3"/>
      <c r="O261" s="3"/>
    </row>
    <row r="262" spans="7:15" x14ac:dyDescent="0.2">
      <c r="G262" s="3"/>
      <c r="H262" s="3"/>
      <c r="I262" s="3"/>
      <c r="J262" s="3"/>
      <c r="K262" s="3"/>
      <c r="L262" s="3"/>
      <c r="M262" s="3"/>
      <c r="N262" s="3"/>
      <c r="O262" s="3"/>
    </row>
    <row r="263" spans="7:15" x14ac:dyDescent="0.2">
      <c r="G263" s="3"/>
      <c r="H263" s="3"/>
      <c r="I263" s="3"/>
      <c r="J263" s="3"/>
      <c r="K263" s="3"/>
      <c r="L263" s="3"/>
      <c r="M263" s="3"/>
      <c r="N263" s="3"/>
      <c r="O263" s="3"/>
    </row>
    <row r="264" spans="7:15" x14ac:dyDescent="0.2">
      <c r="G264" s="3"/>
      <c r="H264" s="3"/>
      <c r="I264" s="3"/>
      <c r="J264" s="3"/>
      <c r="K264" s="3"/>
      <c r="L264" s="3"/>
      <c r="M264" s="3"/>
      <c r="N264" s="3"/>
      <c r="O264" s="3"/>
    </row>
    <row r="265" spans="7:15" x14ac:dyDescent="0.2">
      <c r="G265" s="3"/>
      <c r="H265" s="3"/>
      <c r="I265" s="3"/>
      <c r="J265" s="3"/>
      <c r="K265" s="3"/>
      <c r="L265" s="3"/>
      <c r="M265" s="3"/>
      <c r="N265" s="3"/>
      <c r="O265" s="3"/>
    </row>
    <row r="266" spans="7:15" x14ac:dyDescent="0.2">
      <c r="G266" s="3"/>
      <c r="H266" s="3"/>
      <c r="I266" s="3"/>
      <c r="J266" s="3"/>
      <c r="K266" s="3"/>
      <c r="L266" s="3"/>
      <c r="M266" s="3"/>
      <c r="N266" s="3"/>
      <c r="O266" s="3"/>
    </row>
    <row r="267" spans="7:15" x14ac:dyDescent="0.2">
      <c r="G267" s="3"/>
      <c r="H267" s="3"/>
      <c r="I267" s="3"/>
      <c r="J267" s="3"/>
      <c r="K267" s="3"/>
      <c r="L267" s="3"/>
      <c r="M267" s="3"/>
      <c r="N267" s="3"/>
      <c r="O267" s="3"/>
    </row>
    <row r="268" spans="7:15" x14ac:dyDescent="0.2">
      <c r="G268" s="3"/>
      <c r="H268" s="3"/>
      <c r="I268" s="3"/>
      <c r="J268" s="3"/>
      <c r="K268" s="3"/>
      <c r="L268" s="3"/>
      <c r="M268" s="3"/>
      <c r="N268" s="3"/>
      <c r="O268" s="3"/>
    </row>
  </sheetData>
  <autoFilter ref="A1:AJ268" xr:uid="{406754EC-16A8-A24D-A0D1-B9B8C11BB9DC}"/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BEAE2-BB57-6D45-A52A-E8A117FFD709}">
  <dimension ref="A1:AJ268"/>
  <sheetViews>
    <sheetView workbookViewId="0">
      <pane ySplit="1" topLeftCell="A175" activePane="bottomLeft" state="frozen"/>
      <selection pane="bottomLeft" activeCell="E1" sqref="E1"/>
    </sheetView>
  </sheetViews>
  <sheetFormatPr baseColWidth="10" defaultColWidth="11" defaultRowHeight="16" x14ac:dyDescent="0.2"/>
  <cols>
    <col min="5" max="5" width="17.5" customWidth="1"/>
    <col min="6" max="21" width="10.83203125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x14ac:dyDescent="0.2">
      <c r="A2" t="s">
        <v>1239</v>
      </c>
      <c r="B2">
        <v>1</v>
      </c>
      <c r="C2">
        <v>1</v>
      </c>
      <c r="D2">
        <v>1.6</v>
      </c>
      <c r="E2">
        <f>D2-0.7</f>
        <v>0.90000000000000013</v>
      </c>
      <c r="F2" t="s">
        <v>1252</v>
      </c>
      <c r="G2" t="s">
        <v>796</v>
      </c>
      <c r="H2" t="s">
        <v>121</v>
      </c>
      <c r="I2" t="s">
        <v>1163</v>
      </c>
      <c r="J2" t="s">
        <v>101</v>
      </c>
      <c r="K2" t="s">
        <v>193</v>
      </c>
      <c r="L2" t="s">
        <v>332</v>
      </c>
      <c r="M2" t="s">
        <v>999</v>
      </c>
      <c r="N2" t="s">
        <v>41</v>
      </c>
      <c r="O2" t="s">
        <v>48</v>
      </c>
      <c r="P2" t="s">
        <v>358</v>
      </c>
      <c r="Q2" t="s">
        <v>171</v>
      </c>
      <c r="R2" t="s">
        <v>306</v>
      </c>
      <c r="V2" t="s">
        <v>796</v>
      </c>
      <c r="W2" t="s">
        <v>121</v>
      </c>
      <c r="X2" t="s">
        <v>1163</v>
      </c>
      <c r="Y2" t="s">
        <v>101</v>
      </c>
      <c r="Z2" t="s">
        <v>193</v>
      </c>
      <c r="AA2" t="s">
        <v>332</v>
      </c>
      <c r="AB2" t="s">
        <v>999</v>
      </c>
      <c r="AC2" t="s">
        <v>41</v>
      </c>
      <c r="AD2" t="s">
        <v>48</v>
      </c>
      <c r="AE2" t="s">
        <v>358</v>
      </c>
      <c r="AF2" t="s">
        <v>171</v>
      </c>
      <c r="AG2" t="s">
        <v>306</v>
      </c>
    </row>
    <row r="3" spans="1:36" x14ac:dyDescent="0.2">
      <c r="A3" t="s">
        <v>1239</v>
      </c>
      <c r="B3">
        <v>1</v>
      </c>
      <c r="C3">
        <v>1</v>
      </c>
      <c r="D3">
        <v>1.5</v>
      </c>
      <c r="E3">
        <f>D3-0.7</f>
        <v>0.8</v>
      </c>
      <c r="F3" t="s">
        <v>1252</v>
      </c>
      <c r="G3" t="s">
        <v>318</v>
      </c>
      <c r="H3" t="s">
        <v>913</v>
      </c>
      <c r="I3" t="s">
        <v>662</v>
      </c>
      <c r="J3" t="s">
        <v>109</v>
      </c>
      <c r="K3" t="s">
        <v>48</v>
      </c>
      <c r="L3" t="s">
        <v>1140</v>
      </c>
      <c r="M3" t="s">
        <v>896</v>
      </c>
      <c r="N3" t="s">
        <v>48</v>
      </c>
      <c r="O3" t="s">
        <v>1164</v>
      </c>
      <c r="P3" t="s">
        <v>158</v>
      </c>
      <c r="Q3" t="s">
        <v>48</v>
      </c>
      <c r="R3" t="s">
        <v>1165</v>
      </c>
      <c r="V3" t="s">
        <v>318</v>
      </c>
      <c r="W3" t="s">
        <v>913</v>
      </c>
      <c r="X3" t="s">
        <v>662</v>
      </c>
      <c r="Y3" t="s">
        <v>109</v>
      </c>
      <c r="Z3" t="s">
        <v>48</v>
      </c>
      <c r="AA3" t="s">
        <v>1140</v>
      </c>
      <c r="AB3" t="s">
        <v>896</v>
      </c>
      <c r="AC3" t="s">
        <v>48</v>
      </c>
      <c r="AD3" t="s">
        <v>1164</v>
      </c>
      <c r="AE3" t="s">
        <v>158</v>
      </c>
      <c r="AF3" t="s">
        <v>48</v>
      </c>
      <c r="AG3" t="s">
        <v>1165</v>
      </c>
    </row>
    <row r="4" spans="1:36" x14ac:dyDescent="0.2">
      <c r="A4" t="s">
        <v>1239</v>
      </c>
      <c r="B4">
        <v>1</v>
      </c>
      <c r="C4">
        <v>1</v>
      </c>
      <c r="D4">
        <v>1.4</v>
      </c>
      <c r="E4">
        <f t="shared" ref="E4:E67" si="0">D4-0.7</f>
        <v>0.7</v>
      </c>
      <c r="F4" t="s">
        <v>1252</v>
      </c>
      <c r="G4" t="s">
        <v>1052</v>
      </c>
      <c r="H4" t="s">
        <v>585</v>
      </c>
      <c r="I4" t="s">
        <v>94</v>
      </c>
      <c r="J4" t="s">
        <v>1059</v>
      </c>
      <c r="K4" t="s">
        <v>101</v>
      </c>
      <c r="L4" t="s">
        <v>193</v>
      </c>
      <c r="M4" t="s">
        <v>315</v>
      </c>
      <c r="N4" t="s">
        <v>566</v>
      </c>
      <c r="O4" t="s">
        <v>41</v>
      </c>
      <c r="P4" t="s">
        <v>48</v>
      </c>
      <c r="Q4" t="s">
        <v>1055</v>
      </c>
      <c r="R4" t="s">
        <v>175</v>
      </c>
      <c r="V4" t="s">
        <v>1052</v>
      </c>
      <c r="W4" t="s">
        <v>585</v>
      </c>
      <c r="X4" t="s">
        <v>94</v>
      </c>
      <c r="Y4" t="s">
        <v>1059</v>
      </c>
      <c r="Z4" t="s">
        <v>101</v>
      </c>
      <c r="AA4" t="s">
        <v>193</v>
      </c>
      <c r="AB4" t="s">
        <v>315</v>
      </c>
      <c r="AC4" t="s">
        <v>566</v>
      </c>
      <c r="AD4" t="s">
        <v>41</v>
      </c>
      <c r="AE4" t="s">
        <v>48</v>
      </c>
      <c r="AF4" t="s">
        <v>1055</v>
      </c>
      <c r="AG4" t="s">
        <v>175</v>
      </c>
    </row>
    <row r="5" spans="1:36" x14ac:dyDescent="0.2">
      <c r="A5" t="s">
        <v>1239</v>
      </c>
      <c r="B5">
        <v>1</v>
      </c>
      <c r="C5">
        <v>1</v>
      </c>
      <c r="D5">
        <v>1.3</v>
      </c>
      <c r="E5">
        <f t="shared" si="0"/>
        <v>0.60000000000000009</v>
      </c>
      <c r="F5" t="s">
        <v>1252</v>
      </c>
      <c r="G5" t="s">
        <v>182</v>
      </c>
      <c r="H5" t="s">
        <v>118</v>
      </c>
      <c r="I5" t="s">
        <v>662</v>
      </c>
      <c r="J5" t="s">
        <v>109</v>
      </c>
      <c r="K5" t="s">
        <v>48</v>
      </c>
      <c r="L5" t="s">
        <v>459</v>
      </c>
      <c r="M5" t="s">
        <v>298</v>
      </c>
      <c r="N5" t="s">
        <v>48</v>
      </c>
      <c r="O5" t="s">
        <v>1166</v>
      </c>
      <c r="P5" t="s">
        <v>158</v>
      </c>
      <c r="Q5" t="s">
        <v>48</v>
      </c>
      <c r="R5" t="s">
        <v>1167</v>
      </c>
      <c r="V5" t="s">
        <v>182</v>
      </c>
      <c r="W5" t="s">
        <v>118</v>
      </c>
      <c r="X5" t="s">
        <v>662</v>
      </c>
      <c r="Y5" t="s">
        <v>109</v>
      </c>
      <c r="Z5" t="s">
        <v>48</v>
      </c>
      <c r="AA5" t="s">
        <v>459</v>
      </c>
      <c r="AB5" t="s">
        <v>298</v>
      </c>
      <c r="AC5" t="s">
        <v>48</v>
      </c>
      <c r="AD5" t="s">
        <v>1166</v>
      </c>
      <c r="AE5" t="s">
        <v>158</v>
      </c>
      <c r="AF5" t="s">
        <v>48</v>
      </c>
      <c r="AG5" t="s">
        <v>1167</v>
      </c>
    </row>
    <row r="6" spans="1:36" x14ac:dyDescent="0.2">
      <c r="A6" t="s">
        <v>1239</v>
      </c>
      <c r="B6">
        <v>1</v>
      </c>
      <c r="C6">
        <v>1</v>
      </c>
      <c r="D6">
        <v>1.2</v>
      </c>
      <c r="E6">
        <f t="shared" si="0"/>
        <v>0.5</v>
      </c>
      <c r="F6" t="s">
        <v>1252</v>
      </c>
      <c r="G6" t="s">
        <v>72</v>
      </c>
      <c r="H6" t="s">
        <v>938</v>
      </c>
      <c r="I6" t="s">
        <v>460</v>
      </c>
      <c r="J6" t="s">
        <v>67</v>
      </c>
      <c r="K6" t="s">
        <v>350</v>
      </c>
      <c r="L6" t="s">
        <v>121</v>
      </c>
      <c r="M6" t="s">
        <v>101</v>
      </c>
      <c r="N6" t="s">
        <v>504</v>
      </c>
      <c r="O6" t="s">
        <v>52</v>
      </c>
      <c r="P6" t="s">
        <v>1054</v>
      </c>
      <c r="Q6" t="s">
        <v>52</v>
      </c>
      <c r="R6" t="s">
        <v>48</v>
      </c>
      <c r="S6" t="s">
        <v>930</v>
      </c>
      <c r="V6" t="s">
        <v>72</v>
      </c>
      <c r="W6" t="s">
        <v>938</v>
      </c>
      <c r="X6" t="s">
        <v>460</v>
      </c>
      <c r="Y6" t="s">
        <v>67</v>
      </c>
      <c r="Z6" t="s">
        <v>350</v>
      </c>
      <c r="AA6" t="s">
        <v>121</v>
      </c>
      <c r="AB6" t="s">
        <v>101</v>
      </c>
      <c r="AC6" t="s">
        <v>504</v>
      </c>
      <c r="AD6" t="s">
        <v>52</v>
      </c>
      <c r="AE6" t="s">
        <v>1054</v>
      </c>
      <c r="AF6" t="s">
        <v>52</v>
      </c>
      <c r="AG6" t="s">
        <v>48</v>
      </c>
      <c r="AH6" t="s">
        <v>930</v>
      </c>
    </row>
    <row r="7" spans="1:36" x14ac:dyDescent="0.2">
      <c r="A7" t="s">
        <v>1239</v>
      </c>
      <c r="B7">
        <v>1</v>
      </c>
      <c r="C7">
        <v>1</v>
      </c>
      <c r="D7">
        <v>1.1000000000000001</v>
      </c>
      <c r="E7">
        <f t="shared" si="0"/>
        <v>0.40000000000000013</v>
      </c>
      <c r="F7" t="s">
        <v>1252</v>
      </c>
      <c r="G7" t="s">
        <v>210</v>
      </c>
      <c r="H7" t="s">
        <v>1168</v>
      </c>
      <c r="I7" t="s">
        <v>143</v>
      </c>
      <c r="J7" t="s">
        <v>137</v>
      </c>
      <c r="K7" t="s">
        <v>617</v>
      </c>
      <c r="L7" t="s">
        <v>41</v>
      </c>
      <c r="M7" t="s">
        <v>465</v>
      </c>
      <c r="N7" t="s">
        <v>1169</v>
      </c>
      <c r="O7" t="s">
        <v>376</v>
      </c>
      <c r="P7" t="s">
        <v>892</v>
      </c>
      <c r="V7" t="s">
        <v>210</v>
      </c>
      <c r="W7" t="s">
        <v>1168</v>
      </c>
      <c r="X7" t="s">
        <v>143</v>
      </c>
      <c r="Y7" t="s">
        <v>137</v>
      </c>
      <c r="Z7" t="s">
        <v>617</v>
      </c>
      <c r="AA7" t="s">
        <v>41</v>
      </c>
      <c r="AB7" t="s">
        <v>465</v>
      </c>
      <c r="AC7" t="s">
        <v>1169</v>
      </c>
      <c r="AD7" t="s">
        <v>376</v>
      </c>
      <c r="AE7" t="s">
        <v>892</v>
      </c>
    </row>
    <row r="8" spans="1:36" x14ac:dyDescent="0.2">
      <c r="A8" t="s">
        <v>1239</v>
      </c>
      <c r="B8">
        <v>1</v>
      </c>
      <c r="C8">
        <v>1</v>
      </c>
      <c r="D8">
        <v>0.999999999999999</v>
      </c>
      <c r="E8">
        <f t="shared" si="0"/>
        <v>0.29999999999999905</v>
      </c>
      <c r="F8" t="s">
        <v>1252</v>
      </c>
      <c r="G8" t="s">
        <v>926</v>
      </c>
      <c r="H8" t="s">
        <v>927</v>
      </c>
      <c r="I8" t="s">
        <v>662</v>
      </c>
      <c r="J8" t="s">
        <v>224</v>
      </c>
      <c r="K8" t="s">
        <v>67</v>
      </c>
      <c r="L8" t="s">
        <v>48</v>
      </c>
      <c r="M8" t="s">
        <v>1170</v>
      </c>
      <c r="N8" t="s">
        <v>58</v>
      </c>
      <c r="O8" t="s">
        <v>48</v>
      </c>
      <c r="P8" t="s">
        <v>897</v>
      </c>
      <c r="Q8" t="s">
        <v>898</v>
      </c>
      <c r="V8" t="s">
        <v>926</v>
      </c>
      <c r="W8" t="s">
        <v>927</v>
      </c>
      <c r="X8" t="s">
        <v>662</v>
      </c>
      <c r="Y8" t="s">
        <v>224</v>
      </c>
      <c r="Z8" t="s">
        <v>67</v>
      </c>
      <c r="AA8" t="s">
        <v>48</v>
      </c>
      <c r="AB8" t="s">
        <v>1170</v>
      </c>
      <c r="AC8" t="s">
        <v>58</v>
      </c>
      <c r="AD8" t="s">
        <v>48</v>
      </c>
      <c r="AE8" t="s">
        <v>897</v>
      </c>
      <c r="AF8" t="s">
        <v>898</v>
      </c>
    </row>
    <row r="9" spans="1:36" x14ac:dyDescent="0.2">
      <c r="A9" t="s">
        <v>1239</v>
      </c>
      <c r="B9">
        <v>1</v>
      </c>
      <c r="C9">
        <v>1</v>
      </c>
      <c r="D9">
        <v>0.89999999999999902</v>
      </c>
      <c r="E9">
        <f t="shared" si="0"/>
        <v>0.19999999999999907</v>
      </c>
      <c r="F9" t="s">
        <v>1252</v>
      </c>
      <c r="G9" t="s">
        <v>297</v>
      </c>
      <c r="H9" t="s">
        <v>668</v>
      </c>
      <c r="I9" t="s">
        <v>1171</v>
      </c>
      <c r="J9" t="s">
        <v>1039</v>
      </c>
      <c r="K9" t="s">
        <v>47</v>
      </c>
      <c r="L9" t="s">
        <v>85</v>
      </c>
      <c r="M9" t="s">
        <v>1015</v>
      </c>
      <c r="N9" t="s">
        <v>669</v>
      </c>
      <c r="O9" t="s">
        <v>797</v>
      </c>
      <c r="P9" t="s">
        <v>550</v>
      </c>
      <c r="V9" t="s">
        <v>297</v>
      </c>
      <c r="W9" t="s">
        <v>668</v>
      </c>
      <c r="X9" t="s">
        <v>1171</v>
      </c>
      <c r="Y9" t="s">
        <v>1039</v>
      </c>
      <c r="Z9" t="s">
        <v>47</v>
      </c>
      <c r="AA9" t="s">
        <v>85</v>
      </c>
      <c r="AB9" t="s">
        <v>1015</v>
      </c>
      <c r="AC9" t="s">
        <v>669</v>
      </c>
      <c r="AD9" t="s">
        <v>797</v>
      </c>
      <c r="AE9" t="s">
        <v>550</v>
      </c>
    </row>
    <row r="10" spans="1:36" x14ac:dyDescent="0.2">
      <c r="A10" t="s">
        <v>1239</v>
      </c>
      <c r="B10">
        <v>1</v>
      </c>
      <c r="C10">
        <v>1</v>
      </c>
      <c r="D10">
        <v>0.79999999999999905</v>
      </c>
      <c r="E10">
        <f t="shared" si="0"/>
        <v>9.999999999999909E-2</v>
      </c>
      <c r="F10" t="s">
        <v>1252</v>
      </c>
      <c r="G10" t="s">
        <v>926</v>
      </c>
      <c r="H10" t="s">
        <v>1113</v>
      </c>
      <c r="I10" t="s">
        <v>258</v>
      </c>
      <c r="J10" t="s">
        <v>1</v>
      </c>
      <c r="K10" t="s">
        <v>969</v>
      </c>
      <c r="L10" t="s">
        <v>121</v>
      </c>
      <c r="M10" t="s">
        <v>1172</v>
      </c>
      <c r="N10" t="s">
        <v>57</v>
      </c>
      <c r="O10" t="s">
        <v>1173</v>
      </c>
      <c r="P10" t="s">
        <v>1154</v>
      </c>
      <c r="Q10" t="s">
        <v>140</v>
      </c>
      <c r="R10" t="s">
        <v>108</v>
      </c>
      <c r="V10" t="s">
        <v>926</v>
      </c>
      <c r="W10" t="s">
        <v>1113</v>
      </c>
      <c r="X10" t="s">
        <v>258</v>
      </c>
      <c r="Y10" t="s">
        <v>1</v>
      </c>
      <c r="Z10" t="s">
        <v>969</v>
      </c>
      <c r="AA10" t="s">
        <v>121</v>
      </c>
      <c r="AB10" t="s">
        <v>1172</v>
      </c>
      <c r="AC10" t="s">
        <v>57</v>
      </c>
      <c r="AD10" t="s">
        <v>1173</v>
      </c>
      <c r="AE10" t="s">
        <v>1154</v>
      </c>
      <c r="AF10" t="s">
        <v>140</v>
      </c>
      <c r="AG10" t="s">
        <v>108</v>
      </c>
    </row>
    <row r="11" spans="1:36" x14ac:dyDescent="0.2">
      <c r="A11" t="s">
        <v>1239</v>
      </c>
      <c r="B11">
        <v>1</v>
      </c>
      <c r="C11">
        <v>1</v>
      </c>
      <c r="D11">
        <v>0.69999999999999896</v>
      </c>
      <c r="E11">
        <v>0</v>
      </c>
      <c r="F11" t="s">
        <v>1252</v>
      </c>
      <c r="G11" t="s">
        <v>72</v>
      </c>
      <c r="H11" t="s">
        <v>1148</v>
      </c>
      <c r="I11" t="s">
        <v>119</v>
      </c>
      <c r="J11" t="s">
        <v>1</v>
      </c>
      <c r="K11" t="s">
        <v>969</v>
      </c>
      <c r="L11" t="s">
        <v>121</v>
      </c>
      <c r="M11" t="s">
        <v>295</v>
      </c>
      <c r="N11" t="s">
        <v>91</v>
      </c>
      <c r="O11" t="s">
        <v>57</v>
      </c>
      <c r="P11" t="s">
        <v>1</v>
      </c>
      <c r="Q11" t="s">
        <v>1174</v>
      </c>
      <c r="R11" t="s">
        <v>121</v>
      </c>
      <c r="S11" t="s">
        <v>424</v>
      </c>
      <c r="T11" t="s">
        <v>125</v>
      </c>
      <c r="V11" t="s">
        <v>72</v>
      </c>
      <c r="W11" t="s">
        <v>1148</v>
      </c>
      <c r="X11" t="s">
        <v>119</v>
      </c>
      <c r="Y11" t="s">
        <v>1</v>
      </c>
      <c r="Z11" t="s">
        <v>969</v>
      </c>
      <c r="AA11" t="s">
        <v>121</v>
      </c>
      <c r="AB11" t="s">
        <v>295</v>
      </c>
      <c r="AC11" t="s">
        <v>91</v>
      </c>
      <c r="AD11" t="s">
        <v>57</v>
      </c>
      <c r="AE11" t="s">
        <v>1</v>
      </c>
      <c r="AF11" t="s">
        <v>1174</v>
      </c>
      <c r="AG11" t="s">
        <v>121</v>
      </c>
      <c r="AH11" t="s">
        <v>424</v>
      </c>
      <c r="AI11" t="s">
        <v>125</v>
      </c>
    </row>
    <row r="12" spans="1:36" x14ac:dyDescent="0.2">
      <c r="A12" t="s">
        <v>1239</v>
      </c>
      <c r="B12">
        <v>1</v>
      </c>
      <c r="C12">
        <v>1</v>
      </c>
      <c r="D12">
        <v>0.6</v>
      </c>
      <c r="E12">
        <f t="shared" si="0"/>
        <v>-9.9999999999999978E-2</v>
      </c>
      <c r="F12" t="s">
        <v>1252</v>
      </c>
      <c r="G12" t="s">
        <v>263</v>
      </c>
      <c r="H12" t="s">
        <v>779</v>
      </c>
      <c r="I12" t="s">
        <v>958</v>
      </c>
      <c r="J12" t="s">
        <v>1</v>
      </c>
      <c r="K12" t="s">
        <v>1042</v>
      </c>
      <c r="L12" t="s">
        <v>47</v>
      </c>
      <c r="M12" t="s">
        <v>1</v>
      </c>
      <c r="N12" t="s">
        <v>1043</v>
      </c>
      <c r="O12" t="s">
        <v>960</v>
      </c>
      <c r="P12" t="s">
        <v>282</v>
      </c>
      <c r="Q12" t="s">
        <v>961</v>
      </c>
      <c r="R12" t="s">
        <v>1051</v>
      </c>
      <c r="V12" t="s">
        <v>263</v>
      </c>
      <c r="W12" t="s">
        <v>779</v>
      </c>
      <c r="X12" t="s">
        <v>958</v>
      </c>
      <c r="Y12" t="s">
        <v>1</v>
      </c>
      <c r="Z12" t="s">
        <v>1042</v>
      </c>
      <c r="AA12" t="s">
        <v>47</v>
      </c>
      <c r="AB12" t="s">
        <v>1</v>
      </c>
      <c r="AC12" t="s">
        <v>1043</v>
      </c>
      <c r="AD12" t="s">
        <v>960</v>
      </c>
      <c r="AE12" t="s">
        <v>282</v>
      </c>
      <c r="AF12" t="s">
        <v>961</v>
      </c>
      <c r="AG12" t="s">
        <v>1051</v>
      </c>
    </row>
    <row r="13" spans="1:36" x14ac:dyDescent="0.2">
      <c r="A13" t="s">
        <v>1239</v>
      </c>
      <c r="B13">
        <v>1</v>
      </c>
      <c r="C13">
        <v>1</v>
      </c>
      <c r="D13">
        <v>0.5</v>
      </c>
      <c r="E13">
        <f t="shared" si="0"/>
        <v>-0.19999999999999996</v>
      </c>
      <c r="F13" t="s">
        <v>1252</v>
      </c>
      <c r="G13" t="s">
        <v>182</v>
      </c>
      <c r="H13" t="s">
        <v>663</v>
      </c>
      <c r="I13" t="s">
        <v>387</v>
      </c>
      <c r="J13" t="s">
        <v>193</v>
      </c>
      <c r="K13" t="s">
        <v>121</v>
      </c>
      <c r="L13" t="s">
        <v>109</v>
      </c>
      <c r="M13" t="s">
        <v>52</v>
      </c>
      <c r="N13" t="s">
        <v>207</v>
      </c>
      <c r="O13" t="s">
        <v>219</v>
      </c>
      <c r="P13" t="s">
        <v>55</v>
      </c>
      <c r="Q13" t="s">
        <v>884</v>
      </c>
      <c r="R13" t="s">
        <v>177</v>
      </c>
      <c r="S13" t="s">
        <v>288</v>
      </c>
      <c r="V13" t="s">
        <v>182</v>
      </c>
      <c r="W13" t="s">
        <v>663</v>
      </c>
      <c r="X13" t="s">
        <v>387</v>
      </c>
      <c r="Y13" t="s">
        <v>193</v>
      </c>
      <c r="Z13" t="s">
        <v>121</v>
      </c>
      <c r="AA13" t="s">
        <v>109</v>
      </c>
      <c r="AB13" t="s">
        <v>52</v>
      </c>
      <c r="AC13" t="s">
        <v>207</v>
      </c>
      <c r="AD13" t="s">
        <v>219</v>
      </c>
      <c r="AE13" t="s">
        <v>55</v>
      </c>
      <c r="AF13" t="s">
        <v>884</v>
      </c>
      <c r="AG13" t="s">
        <v>177</v>
      </c>
      <c r="AH13" t="s">
        <v>288</v>
      </c>
    </row>
    <row r="14" spans="1:36" x14ac:dyDescent="0.2">
      <c r="A14" t="s">
        <v>1239</v>
      </c>
      <c r="B14">
        <v>1</v>
      </c>
      <c r="C14">
        <v>1</v>
      </c>
      <c r="D14">
        <v>0.4</v>
      </c>
      <c r="E14">
        <f t="shared" si="0"/>
        <v>-0.29999999999999993</v>
      </c>
      <c r="F14" t="s">
        <v>1252</v>
      </c>
      <c r="G14" t="s">
        <v>318</v>
      </c>
      <c r="H14" t="s">
        <v>398</v>
      </c>
      <c r="I14" t="s">
        <v>662</v>
      </c>
      <c r="J14" t="s">
        <v>109</v>
      </c>
      <c r="K14" t="s">
        <v>65</v>
      </c>
      <c r="L14" t="s">
        <v>52</v>
      </c>
      <c r="M14" t="s">
        <v>56</v>
      </c>
      <c r="N14" t="s">
        <v>106</v>
      </c>
      <c r="O14" t="s">
        <v>48</v>
      </c>
      <c r="P14" t="s">
        <v>770</v>
      </c>
      <c r="Q14" t="s">
        <v>489</v>
      </c>
      <c r="R14" t="s">
        <v>63</v>
      </c>
      <c r="S14" t="s">
        <v>75</v>
      </c>
      <c r="T14" t="s">
        <v>769</v>
      </c>
      <c r="V14" t="s">
        <v>318</v>
      </c>
      <c r="W14" t="s">
        <v>398</v>
      </c>
      <c r="X14" t="s">
        <v>662</v>
      </c>
      <c r="Y14" t="s">
        <v>109</v>
      </c>
      <c r="Z14" t="s">
        <v>65</v>
      </c>
      <c r="AA14" t="s">
        <v>52</v>
      </c>
      <c r="AB14" t="s">
        <v>56</v>
      </c>
      <c r="AC14" t="s">
        <v>106</v>
      </c>
      <c r="AD14" t="s">
        <v>48</v>
      </c>
      <c r="AE14" t="s">
        <v>770</v>
      </c>
      <c r="AF14" t="s">
        <v>489</v>
      </c>
      <c r="AG14" t="s">
        <v>63</v>
      </c>
      <c r="AH14" t="s">
        <v>75</v>
      </c>
      <c r="AI14" t="s">
        <v>769</v>
      </c>
    </row>
    <row r="15" spans="1:36" x14ac:dyDescent="0.2">
      <c r="A15" t="s">
        <v>1239</v>
      </c>
      <c r="B15">
        <v>1</v>
      </c>
      <c r="C15">
        <v>1</v>
      </c>
      <c r="D15">
        <v>0.3</v>
      </c>
      <c r="E15">
        <f t="shared" si="0"/>
        <v>-0.39999999999999997</v>
      </c>
      <c r="F15" t="s">
        <v>1252</v>
      </c>
      <c r="G15" t="s">
        <v>274</v>
      </c>
      <c r="H15" t="s">
        <v>75</v>
      </c>
      <c r="I15" t="s">
        <v>533</v>
      </c>
      <c r="J15" t="s">
        <v>628</v>
      </c>
      <c r="K15" t="s">
        <v>993</v>
      </c>
      <c r="L15" t="s">
        <v>630</v>
      </c>
      <c r="M15" t="s">
        <v>48</v>
      </c>
      <c r="N15" t="s">
        <v>1175</v>
      </c>
      <c r="O15" t="s">
        <v>52</v>
      </c>
      <c r="P15" t="s">
        <v>680</v>
      </c>
      <c r="Q15" t="s">
        <v>1014</v>
      </c>
      <c r="V15" t="s">
        <v>274</v>
      </c>
      <c r="W15" t="s">
        <v>75</v>
      </c>
      <c r="X15" t="s">
        <v>533</v>
      </c>
      <c r="Y15" t="s">
        <v>628</v>
      </c>
      <c r="Z15" t="s">
        <v>993</v>
      </c>
      <c r="AA15" t="s">
        <v>630</v>
      </c>
      <c r="AB15" t="s">
        <v>48</v>
      </c>
      <c r="AC15" t="s">
        <v>1175</v>
      </c>
      <c r="AD15" t="s">
        <v>52</v>
      </c>
      <c r="AE15" t="s">
        <v>680</v>
      </c>
      <c r="AF15" t="s">
        <v>1014</v>
      </c>
    </row>
    <row r="16" spans="1:36" x14ac:dyDescent="0.2">
      <c r="A16" t="s">
        <v>1239</v>
      </c>
      <c r="B16">
        <v>1</v>
      </c>
      <c r="C16">
        <v>1</v>
      </c>
      <c r="D16">
        <v>0.2</v>
      </c>
      <c r="E16">
        <f t="shared" si="0"/>
        <v>-0.49999999999999994</v>
      </c>
      <c r="F16" t="s">
        <v>1252</v>
      </c>
      <c r="G16" t="s">
        <v>318</v>
      </c>
      <c r="H16" t="s">
        <v>303</v>
      </c>
      <c r="I16" t="s">
        <v>662</v>
      </c>
      <c r="J16" t="s">
        <v>224</v>
      </c>
      <c r="K16" t="s">
        <v>48</v>
      </c>
      <c r="L16" t="s">
        <v>1112</v>
      </c>
      <c r="M16" t="s">
        <v>586</v>
      </c>
      <c r="N16" t="s">
        <v>48</v>
      </c>
      <c r="O16" t="s">
        <v>1176</v>
      </c>
      <c r="P16" t="s">
        <v>106</v>
      </c>
      <c r="Q16" t="s">
        <v>48</v>
      </c>
      <c r="R16" t="s">
        <v>1009</v>
      </c>
      <c r="V16" t="s">
        <v>318</v>
      </c>
      <c r="W16" t="s">
        <v>303</v>
      </c>
      <c r="X16" t="s">
        <v>662</v>
      </c>
      <c r="Y16" t="s">
        <v>224</v>
      </c>
      <c r="Z16" t="s">
        <v>48</v>
      </c>
      <c r="AA16" t="s">
        <v>1112</v>
      </c>
      <c r="AB16" t="s">
        <v>586</v>
      </c>
      <c r="AC16" t="s">
        <v>48</v>
      </c>
      <c r="AD16" t="s">
        <v>1176</v>
      </c>
      <c r="AE16" t="s">
        <v>106</v>
      </c>
      <c r="AF16" t="s">
        <v>48</v>
      </c>
      <c r="AG16" t="s">
        <v>1009</v>
      </c>
    </row>
    <row r="17" spans="1:34" x14ac:dyDescent="0.2">
      <c r="A17" t="s">
        <v>1239</v>
      </c>
      <c r="B17">
        <v>1</v>
      </c>
      <c r="C17">
        <v>1</v>
      </c>
      <c r="D17">
        <v>0.1</v>
      </c>
      <c r="E17">
        <f t="shared" si="0"/>
        <v>-0.6</v>
      </c>
      <c r="F17" t="s">
        <v>1252</v>
      </c>
      <c r="G17" t="s">
        <v>61</v>
      </c>
      <c r="H17" t="s">
        <v>114</v>
      </c>
      <c r="I17" t="s">
        <v>121</v>
      </c>
      <c r="J17" t="s">
        <v>893</v>
      </c>
      <c r="K17" t="s">
        <v>744</v>
      </c>
      <c r="L17" t="s">
        <v>143</v>
      </c>
      <c r="M17" t="s">
        <v>193</v>
      </c>
      <c r="N17" t="s">
        <v>332</v>
      </c>
      <c r="O17" t="s">
        <v>1007</v>
      </c>
      <c r="P17" t="s">
        <v>52</v>
      </c>
      <c r="Q17" t="s">
        <v>48</v>
      </c>
      <c r="R17" t="s">
        <v>1177</v>
      </c>
      <c r="V17" t="s">
        <v>61</v>
      </c>
      <c r="W17" t="s">
        <v>114</v>
      </c>
      <c r="X17" t="s">
        <v>121</v>
      </c>
      <c r="Y17" t="s">
        <v>893</v>
      </c>
      <c r="Z17" t="s">
        <v>744</v>
      </c>
      <c r="AA17" t="s">
        <v>143</v>
      </c>
      <c r="AB17" t="s">
        <v>193</v>
      </c>
      <c r="AC17" t="s">
        <v>332</v>
      </c>
      <c r="AD17" t="s">
        <v>1007</v>
      </c>
      <c r="AE17" t="s">
        <v>52</v>
      </c>
      <c r="AF17" t="s">
        <v>48</v>
      </c>
      <c r="AG17" t="s">
        <v>1177</v>
      </c>
    </row>
    <row r="18" spans="1:34" x14ac:dyDescent="0.2">
      <c r="A18" t="s">
        <v>1239</v>
      </c>
      <c r="B18">
        <v>1</v>
      </c>
      <c r="C18">
        <v>1</v>
      </c>
      <c r="D18">
        <v>0</v>
      </c>
      <c r="E18">
        <f t="shared" si="0"/>
        <v>-0.7</v>
      </c>
      <c r="F18" t="s">
        <v>1252</v>
      </c>
      <c r="G18" t="s">
        <v>841</v>
      </c>
      <c r="H18" t="s">
        <v>666</v>
      </c>
      <c r="I18" t="s">
        <v>662</v>
      </c>
      <c r="J18" t="s">
        <v>109</v>
      </c>
      <c r="K18" t="s">
        <v>1</v>
      </c>
      <c r="L18" t="s">
        <v>519</v>
      </c>
      <c r="M18" t="s">
        <v>711</v>
      </c>
      <c r="N18" t="s">
        <v>177</v>
      </c>
      <c r="O18" t="s">
        <v>1</v>
      </c>
      <c r="P18" t="s">
        <v>310</v>
      </c>
      <c r="Q18" t="s">
        <v>525</v>
      </c>
      <c r="R18" t="s">
        <v>128</v>
      </c>
      <c r="S18" t="s">
        <v>633</v>
      </c>
      <c r="V18" t="s">
        <v>841</v>
      </c>
      <c r="W18" t="s">
        <v>666</v>
      </c>
      <c r="X18" t="s">
        <v>662</v>
      </c>
      <c r="Y18" t="s">
        <v>109</v>
      </c>
      <c r="Z18" t="s">
        <v>1</v>
      </c>
      <c r="AA18" t="s">
        <v>519</v>
      </c>
      <c r="AB18" t="s">
        <v>711</v>
      </c>
      <c r="AC18" t="s">
        <v>177</v>
      </c>
      <c r="AD18" t="s">
        <v>1</v>
      </c>
      <c r="AE18" t="s">
        <v>310</v>
      </c>
      <c r="AF18" t="s">
        <v>525</v>
      </c>
      <c r="AG18" t="s">
        <v>128</v>
      </c>
      <c r="AH18" t="s">
        <v>633</v>
      </c>
    </row>
    <row r="19" spans="1:34" x14ac:dyDescent="0.2">
      <c r="A19" t="s">
        <v>1239</v>
      </c>
      <c r="B19">
        <v>1</v>
      </c>
      <c r="C19">
        <v>1</v>
      </c>
      <c r="D19">
        <v>-9.9999999999999895E-2</v>
      </c>
      <c r="E19">
        <f t="shared" si="0"/>
        <v>-0.79999999999999982</v>
      </c>
      <c r="F19" t="s">
        <v>1252</v>
      </c>
      <c r="G19" t="s">
        <v>841</v>
      </c>
      <c r="H19" t="s">
        <v>955</v>
      </c>
      <c r="I19" t="s">
        <v>460</v>
      </c>
      <c r="J19" t="s">
        <v>67</v>
      </c>
      <c r="K19" t="s">
        <v>68</v>
      </c>
      <c r="L19" t="s">
        <v>504</v>
      </c>
      <c r="M19" t="s">
        <v>52</v>
      </c>
      <c r="N19" t="s">
        <v>422</v>
      </c>
      <c r="O19" t="s">
        <v>52</v>
      </c>
      <c r="P19" t="s">
        <v>48</v>
      </c>
      <c r="Q19" t="s">
        <v>1178</v>
      </c>
      <c r="R19" t="s">
        <v>657</v>
      </c>
      <c r="S19" t="s">
        <v>921</v>
      </c>
      <c r="V19" t="s">
        <v>841</v>
      </c>
      <c r="W19" t="s">
        <v>955</v>
      </c>
      <c r="X19" t="s">
        <v>460</v>
      </c>
      <c r="Y19" t="s">
        <v>67</v>
      </c>
      <c r="Z19" t="s">
        <v>68</v>
      </c>
      <c r="AA19" t="s">
        <v>504</v>
      </c>
      <c r="AB19" t="s">
        <v>52</v>
      </c>
      <c r="AC19" t="s">
        <v>422</v>
      </c>
      <c r="AD19" t="s">
        <v>52</v>
      </c>
      <c r="AE19" t="s">
        <v>48</v>
      </c>
      <c r="AF19" t="s">
        <v>1178</v>
      </c>
      <c r="AG19" t="s">
        <v>657</v>
      </c>
      <c r="AH19" t="s">
        <v>921</v>
      </c>
    </row>
    <row r="20" spans="1:34" x14ac:dyDescent="0.2">
      <c r="A20" t="s">
        <v>1239</v>
      </c>
      <c r="B20">
        <v>1</v>
      </c>
      <c r="C20">
        <v>1</v>
      </c>
      <c r="D20">
        <v>-0.2</v>
      </c>
      <c r="E20">
        <f t="shared" si="0"/>
        <v>-0.89999999999999991</v>
      </c>
      <c r="F20" t="s">
        <v>1252</v>
      </c>
      <c r="G20" t="s">
        <v>50</v>
      </c>
      <c r="H20" t="s">
        <v>709</v>
      </c>
      <c r="I20" t="s">
        <v>67</v>
      </c>
      <c r="J20" t="s">
        <v>85</v>
      </c>
      <c r="K20" t="s">
        <v>285</v>
      </c>
      <c r="L20" t="s">
        <v>339</v>
      </c>
      <c r="M20" t="s">
        <v>662</v>
      </c>
      <c r="N20" t="s">
        <v>224</v>
      </c>
      <c r="O20" t="s">
        <v>1</v>
      </c>
      <c r="P20" t="s">
        <v>711</v>
      </c>
      <c r="Q20" t="s">
        <v>140</v>
      </c>
      <c r="R20" t="s">
        <v>1</v>
      </c>
      <c r="S20" t="s">
        <v>987</v>
      </c>
      <c r="V20" t="s">
        <v>50</v>
      </c>
      <c r="W20" t="s">
        <v>709</v>
      </c>
      <c r="X20" t="s">
        <v>67</v>
      </c>
      <c r="Y20" t="s">
        <v>85</v>
      </c>
      <c r="Z20" t="s">
        <v>285</v>
      </c>
      <c r="AA20" t="s">
        <v>339</v>
      </c>
      <c r="AB20" t="s">
        <v>662</v>
      </c>
      <c r="AC20" t="s">
        <v>224</v>
      </c>
      <c r="AD20" t="s">
        <v>1</v>
      </c>
      <c r="AE20" t="s">
        <v>711</v>
      </c>
      <c r="AF20" t="s">
        <v>140</v>
      </c>
      <c r="AG20" t="s">
        <v>1</v>
      </c>
      <c r="AH20" t="s">
        <v>987</v>
      </c>
    </row>
    <row r="21" spans="1:34" x14ac:dyDescent="0.2">
      <c r="A21" t="s">
        <v>1239</v>
      </c>
      <c r="B21">
        <v>1</v>
      </c>
      <c r="C21">
        <v>1</v>
      </c>
      <c r="D21">
        <v>-0.3</v>
      </c>
      <c r="E21">
        <f t="shared" si="0"/>
        <v>-1</v>
      </c>
      <c r="F21" t="s">
        <v>1252</v>
      </c>
      <c r="G21" t="s">
        <v>72</v>
      </c>
      <c r="H21" t="s">
        <v>1179</v>
      </c>
      <c r="I21" t="s">
        <v>387</v>
      </c>
      <c r="J21" t="s">
        <v>250</v>
      </c>
      <c r="K21" t="s">
        <v>680</v>
      </c>
      <c r="L21" t="s">
        <v>979</v>
      </c>
      <c r="M21" t="s">
        <v>340</v>
      </c>
      <c r="N21" t="s">
        <v>48</v>
      </c>
      <c r="O21" t="s">
        <v>129</v>
      </c>
      <c r="P21" t="s">
        <v>158</v>
      </c>
      <c r="Q21" t="s">
        <v>48</v>
      </c>
      <c r="R21" t="s">
        <v>974</v>
      </c>
      <c r="V21" t="s">
        <v>72</v>
      </c>
      <c r="W21" t="s">
        <v>1179</v>
      </c>
      <c r="X21" t="s">
        <v>387</v>
      </c>
      <c r="Y21" t="s">
        <v>250</v>
      </c>
      <c r="Z21" t="s">
        <v>680</v>
      </c>
      <c r="AA21" t="s">
        <v>979</v>
      </c>
      <c r="AB21" t="s">
        <v>340</v>
      </c>
      <c r="AC21" t="s">
        <v>48</v>
      </c>
      <c r="AD21" t="s">
        <v>129</v>
      </c>
      <c r="AE21" t="s">
        <v>158</v>
      </c>
      <c r="AF21" t="s">
        <v>48</v>
      </c>
      <c r="AG21" t="s">
        <v>974</v>
      </c>
    </row>
    <row r="22" spans="1:34" x14ac:dyDescent="0.2">
      <c r="A22" s="3" t="s">
        <v>1241</v>
      </c>
      <c r="B22" s="3">
        <v>1</v>
      </c>
      <c r="C22" s="3">
        <v>0.3548</v>
      </c>
      <c r="D22" s="3">
        <v>1.6</v>
      </c>
      <c r="E22">
        <f t="shared" si="0"/>
        <v>0.90000000000000013</v>
      </c>
      <c r="F22" t="s">
        <v>1252</v>
      </c>
      <c r="G22" t="s">
        <v>926</v>
      </c>
      <c r="H22" t="s">
        <v>1017</v>
      </c>
      <c r="I22" t="s">
        <v>387</v>
      </c>
      <c r="J22" t="s">
        <v>250</v>
      </c>
      <c r="K22" t="s">
        <v>193</v>
      </c>
      <c r="L22" t="s">
        <v>48</v>
      </c>
      <c r="M22" t="s">
        <v>970</v>
      </c>
      <c r="N22" t="s">
        <v>917</v>
      </c>
      <c r="O22" t="s">
        <v>48</v>
      </c>
      <c r="P22" t="s">
        <v>1027</v>
      </c>
      <c r="Q22" t="s">
        <v>106</v>
      </c>
      <c r="R22" t="s">
        <v>48</v>
      </c>
      <c r="S22" t="s">
        <v>234</v>
      </c>
      <c r="V22" t="s">
        <v>926</v>
      </c>
      <c r="W22" t="s">
        <v>1017</v>
      </c>
      <c r="X22" t="s">
        <v>387</v>
      </c>
      <c r="Y22" t="s">
        <v>250</v>
      </c>
      <c r="Z22" t="s">
        <v>193</v>
      </c>
      <c r="AA22" t="s">
        <v>48</v>
      </c>
      <c r="AB22" t="s">
        <v>970</v>
      </c>
      <c r="AC22" t="s">
        <v>917</v>
      </c>
      <c r="AD22" t="s">
        <v>48</v>
      </c>
      <c r="AE22" t="s">
        <v>1027</v>
      </c>
      <c r="AF22" t="s">
        <v>106</v>
      </c>
      <c r="AG22" t="s">
        <v>48</v>
      </c>
      <c r="AH22" t="s">
        <v>234</v>
      </c>
    </row>
    <row r="23" spans="1:34" x14ac:dyDescent="0.2">
      <c r="A23" s="3" t="s">
        <v>1241</v>
      </c>
      <c r="B23" s="3">
        <v>1</v>
      </c>
      <c r="C23" s="3">
        <v>0.3548</v>
      </c>
      <c r="D23" s="3">
        <v>1.5</v>
      </c>
      <c r="E23">
        <f t="shared" si="0"/>
        <v>0.8</v>
      </c>
      <c r="F23" t="s">
        <v>1252</v>
      </c>
      <c r="G23" t="s">
        <v>841</v>
      </c>
      <c r="H23" t="s">
        <v>363</v>
      </c>
      <c r="I23" t="s">
        <v>662</v>
      </c>
      <c r="J23" t="s">
        <v>224</v>
      </c>
      <c r="K23" t="s">
        <v>48</v>
      </c>
      <c r="L23" t="s">
        <v>1028</v>
      </c>
      <c r="M23" t="s">
        <v>58</v>
      </c>
      <c r="N23" t="s">
        <v>48</v>
      </c>
      <c r="O23" t="s">
        <v>66</v>
      </c>
      <c r="P23" t="s">
        <v>158</v>
      </c>
      <c r="Q23" t="s">
        <v>48</v>
      </c>
      <c r="R23" t="s">
        <v>952</v>
      </c>
      <c r="V23" t="s">
        <v>841</v>
      </c>
      <c r="W23" t="s">
        <v>363</v>
      </c>
      <c r="X23" t="s">
        <v>662</v>
      </c>
      <c r="Y23" t="s">
        <v>224</v>
      </c>
      <c r="Z23" t="s">
        <v>48</v>
      </c>
      <c r="AA23" t="s">
        <v>1028</v>
      </c>
      <c r="AB23" t="s">
        <v>58</v>
      </c>
      <c r="AC23" t="s">
        <v>48</v>
      </c>
      <c r="AD23" t="s">
        <v>66</v>
      </c>
      <c r="AE23" t="s">
        <v>158</v>
      </c>
      <c r="AF23" t="s">
        <v>48</v>
      </c>
      <c r="AG23" t="s">
        <v>952</v>
      </c>
    </row>
    <row r="24" spans="1:34" x14ac:dyDescent="0.2">
      <c r="A24" s="3" t="s">
        <v>1241</v>
      </c>
      <c r="B24" s="3">
        <v>1</v>
      </c>
      <c r="C24" s="3">
        <v>0.3548</v>
      </c>
      <c r="D24" s="3">
        <v>1.4</v>
      </c>
      <c r="E24">
        <f t="shared" si="0"/>
        <v>0.7</v>
      </c>
      <c r="F24" t="s">
        <v>1252</v>
      </c>
      <c r="G24" t="s">
        <v>182</v>
      </c>
      <c r="H24" t="s">
        <v>936</v>
      </c>
      <c r="I24" t="s">
        <v>460</v>
      </c>
      <c r="J24" t="s">
        <v>193</v>
      </c>
      <c r="K24" t="s">
        <v>48</v>
      </c>
      <c r="L24" t="s">
        <v>1029</v>
      </c>
      <c r="M24" t="s">
        <v>76</v>
      </c>
      <c r="N24" t="s">
        <v>48</v>
      </c>
      <c r="O24" t="s">
        <v>311</v>
      </c>
      <c r="P24" t="s">
        <v>555</v>
      </c>
      <c r="Q24" t="s">
        <v>52</v>
      </c>
      <c r="R24" t="s">
        <v>48</v>
      </c>
      <c r="S24" t="s">
        <v>518</v>
      </c>
      <c r="V24" t="s">
        <v>182</v>
      </c>
      <c r="W24" t="s">
        <v>936</v>
      </c>
      <c r="X24" t="s">
        <v>460</v>
      </c>
      <c r="Y24" t="s">
        <v>193</v>
      </c>
      <c r="Z24" t="s">
        <v>48</v>
      </c>
      <c r="AA24" t="s">
        <v>1029</v>
      </c>
      <c r="AB24" t="s">
        <v>76</v>
      </c>
      <c r="AC24" t="s">
        <v>48</v>
      </c>
      <c r="AD24" t="s">
        <v>311</v>
      </c>
      <c r="AE24" t="s">
        <v>555</v>
      </c>
      <c r="AF24" t="s">
        <v>52</v>
      </c>
      <c r="AG24" t="s">
        <v>48</v>
      </c>
      <c r="AH24" t="s">
        <v>518</v>
      </c>
    </row>
    <row r="25" spans="1:34" x14ac:dyDescent="0.2">
      <c r="A25" s="3" t="s">
        <v>1241</v>
      </c>
      <c r="B25" s="3">
        <v>1</v>
      </c>
      <c r="C25" s="3">
        <v>0.3548</v>
      </c>
      <c r="D25" s="3">
        <v>1.3</v>
      </c>
      <c r="E25">
        <f t="shared" si="0"/>
        <v>0.60000000000000009</v>
      </c>
      <c r="F25" t="s">
        <v>1252</v>
      </c>
      <c r="G25" t="s">
        <v>926</v>
      </c>
      <c r="H25" t="s">
        <v>235</v>
      </c>
      <c r="I25" t="s">
        <v>387</v>
      </c>
      <c r="J25" t="s">
        <v>250</v>
      </c>
      <c r="K25" t="s">
        <v>48</v>
      </c>
      <c r="L25" t="s">
        <v>981</v>
      </c>
      <c r="M25" t="s">
        <v>340</v>
      </c>
      <c r="N25" t="s">
        <v>48</v>
      </c>
      <c r="O25" t="s">
        <v>1030</v>
      </c>
      <c r="P25" t="s">
        <v>41</v>
      </c>
      <c r="Q25" t="s">
        <v>48</v>
      </c>
      <c r="R25" t="s">
        <v>1031</v>
      </c>
      <c r="V25" t="s">
        <v>926</v>
      </c>
      <c r="W25" t="s">
        <v>235</v>
      </c>
      <c r="X25" t="s">
        <v>387</v>
      </c>
      <c r="Y25" t="s">
        <v>250</v>
      </c>
      <c r="Z25" t="s">
        <v>48</v>
      </c>
      <c r="AA25" t="s">
        <v>981</v>
      </c>
      <c r="AB25" t="s">
        <v>340</v>
      </c>
      <c r="AC25" t="s">
        <v>48</v>
      </c>
      <c r="AD25" t="s">
        <v>1030</v>
      </c>
      <c r="AE25" t="s">
        <v>41</v>
      </c>
      <c r="AF25" t="s">
        <v>48</v>
      </c>
      <c r="AG25" t="s">
        <v>1031</v>
      </c>
    </row>
    <row r="26" spans="1:34" x14ac:dyDescent="0.2">
      <c r="A26" s="3" t="s">
        <v>1241</v>
      </c>
      <c r="B26" s="3">
        <v>1</v>
      </c>
      <c r="C26" s="3">
        <v>0.3548</v>
      </c>
      <c r="D26" s="3">
        <v>1.2</v>
      </c>
      <c r="E26">
        <f t="shared" si="0"/>
        <v>0.5</v>
      </c>
      <c r="F26" t="s">
        <v>1252</v>
      </c>
      <c r="G26" t="s">
        <v>796</v>
      </c>
      <c r="H26" t="s">
        <v>121</v>
      </c>
      <c r="I26" t="s">
        <v>797</v>
      </c>
      <c r="J26" t="s">
        <v>746</v>
      </c>
      <c r="K26" t="s">
        <v>68</v>
      </c>
      <c r="L26" t="s">
        <v>44</v>
      </c>
      <c r="M26" t="s">
        <v>83</v>
      </c>
      <c r="N26" t="s">
        <v>52</v>
      </c>
      <c r="O26" t="s">
        <v>368</v>
      </c>
      <c r="P26" t="s">
        <v>52</v>
      </c>
      <c r="Q26" t="s">
        <v>48</v>
      </c>
      <c r="R26" t="s">
        <v>1032</v>
      </c>
      <c r="V26" t="s">
        <v>796</v>
      </c>
      <c r="W26" t="s">
        <v>121</v>
      </c>
      <c r="X26" t="s">
        <v>797</v>
      </c>
      <c r="Y26" t="s">
        <v>746</v>
      </c>
      <c r="Z26" t="s">
        <v>68</v>
      </c>
      <c r="AA26" t="s">
        <v>44</v>
      </c>
      <c r="AB26" t="s">
        <v>83</v>
      </c>
      <c r="AC26" t="s">
        <v>52</v>
      </c>
      <c r="AD26" t="s">
        <v>368</v>
      </c>
      <c r="AE26" t="s">
        <v>52</v>
      </c>
      <c r="AF26" t="s">
        <v>48</v>
      </c>
      <c r="AG26" t="s">
        <v>1032</v>
      </c>
    </row>
    <row r="27" spans="1:34" x14ac:dyDescent="0.2">
      <c r="A27" s="3" t="s">
        <v>1241</v>
      </c>
      <c r="B27" s="3">
        <v>1</v>
      </c>
      <c r="C27" s="3">
        <v>0.3548</v>
      </c>
      <c r="D27" s="3">
        <v>1.1000000000000001</v>
      </c>
      <c r="E27">
        <f t="shared" si="0"/>
        <v>0.40000000000000013</v>
      </c>
      <c r="F27" t="s">
        <v>1252</v>
      </c>
      <c r="G27" t="s">
        <v>905</v>
      </c>
      <c r="H27" t="s">
        <v>906</v>
      </c>
      <c r="I27" t="s">
        <v>460</v>
      </c>
      <c r="J27" t="s">
        <v>67</v>
      </c>
      <c r="K27" t="s">
        <v>68</v>
      </c>
      <c r="L27" t="s">
        <v>504</v>
      </c>
      <c r="M27" t="s">
        <v>52</v>
      </c>
      <c r="N27" t="s">
        <v>1033</v>
      </c>
      <c r="O27" t="s">
        <v>85</v>
      </c>
      <c r="P27" t="s">
        <v>401</v>
      </c>
      <c r="Q27" t="s">
        <v>106</v>
      </c>
      <c r="R27" t="s">
        <v>42</v>
      </c>
      <c r="S27" t="s">
        <v>750</v>
      </c>
      <c r="V27" t="s">
        <v>905</v>
      </c>
      <c r="W27" t="s">
        <v>906</v>
      </c>
      <c r="X27" t="s">
        <v>460</v>
      </c>
      <c r="Y27" t="s">
        <v>67</v>
      </c>
      <c r="Z27" t="s">
        <v>68</v>
      </c>
      <c r="AA27" t="s">
        <v>504</v>
      </c>
      <c r="AB27" t="s">
        <v>52</v>
      </c>
      <c r="AC27" t="s">
        <v>1033</v>
      </c>
      <c r="AD27" t="s">
        <v>85</v>
      </c>
      <c r="AE27" t="s">
        <v>401</v>
      </c>
      <c r="AF27" t="s">
        <v>106</v>
      </c>
      <c r="AG27" t="s">
        <v>42</v>
      </c>
      <c r="AH27" t="s">
        <v>750</v>
      </c>
    </row>
    <row r="28" spans="1:34" x14ac:dyDescent="0.2">
      <c r="A28" s="3" t="s">
        <v>1241</v>
      </c>
      <c r="B28" s="3">
        <v>1</v>
      </c>
      <c r="C28" s="3">
        <v>0.3548</v>
      </c>
      <c r="D28" s="3">
        <v>1</v>
      </c>
      <c r="E28">
        <f t="shared" si="0"/>
        <v>0.30000000000000004</v>
      </c>
      <c r="F28" t="s">
        <v>1252</v>
      </c>
      <c r="G28" t="s">
        <v>72</v>
      </c>
      <c r="H28" t="s">
        <v>1034</v>
      </c>
      <c r="I28" t="s">
        <v>976</v>
      </c>
      <c r="J28" t="s">
        <v>67</v>
      </c>
      <c r="K28" t="s">
        <v>465</v>
      </c>
      <c r="L28" t="s">
        <v>949</v>
      </c>
      <c r="M28" t="s">
        <v>896</v>
      </c>
      <c r="N28" t="s">
        <v>48</v>
      </c>
      <c r="O28" t="s">
        <v>1035</v>
      </c>
      <c r="P28" t="s">
        <v>158</v>
      </c>
      <c r="Q28" t="s">
        <v>48</v>
      </c>
      <c r="R28" t="s">
        <v>518</v>
      </c>
      <c r="V28" t="s">
        <v>72</v>
      </c>
      <c r="W28" t="s">
        <v>1034</v>
      </c>
      <c r="X28" t="s">
        <v>976</v>
      </c>
      <c r="Y28" t="s">
        <v>67</v>
      </c>
      <c r="Z28" t="s">
        <v>465</v>
      </c>
      <c r="AA28" t="s">
        <v>949</v>
      </c>
      <c r="AB28" t="s">
        <v>896</v>
      </c>
      <c r="AC28" t="s">
        <v>48</v>
      </c>
      <c r="AD28" t="s">
        <v>1035</v>
      </c>
      <c r="AE28" t="s">
        <v>158</v>
      </c>
      <c r="AF28" t="s">
        <v>48</v>
      </c>
      <c r="AG28" t="s">
        <v>518</v>
      </c>
    </row>
    <row r="29" spans="1:34" x14ac:dyDescent="0.2">
      <c r="A29" s="3" t="s">
        <v>1241</v>
      </c>
      <c r="B29" s="3">
        <v>1</v>
      </c>
      <c r="C29" s="3">
        <v>0.3548</v>
      </c>
      <c r="D29" s="3">
        <v>0.9</v>
      </c>
      <c r="E29">
        <f t="shared" si="0"/>
        <v>0.20000000000000007</v>
      </c>
      <c r="F29" t="s">
        <v>1252</v>
      </c>
      <c r="G29" t="s">
        <v>943</v>
      </c>
      <c r="H29" t="s">
        <v>626</v>
      </c>
      <c r="I29" t="s">
        <v>474</v>
      </c>
      <c r="J29" t="s">
        <v>101</v>
      </c>
      <c r="K29" t="s">
        <v>193</v>
      </c>
      <c r="L29" t="s">
        <v>1037</v>
      </c>
      <c r="M29" t="s">
        <v>919</v>
      </c>
      <c r="N29" t="s">
        <v>52</v>
      </c>
      <c r="O29" t="s">
        <v>48</v>
      </c>
      <c r="P29" t="s">
        <v>524</v>
      </c>
      <c r="Q29" t="s">
        <v>892</v>
      </c>
      <c r="V29" t="s">
        <v>943</v>
      </c>
      <c r="W29" t="s">
        <v>626</v>
      </c>
      <c r="X29" t="s">
        <v>474</v>
      </c>
      <c r="Y29" t="s">
        <v>101</v>
      </c>
      <c r="Z29" t="s">
        <v>193</v>
      </c>
      <c r="AA29" t="s">
        <v>1037</v>
      </c>
      <c r="AB29" t="s">
        <v>919</v>
      </c>
      <c r="AC29" t="s">
        <v>52</v>
      </c>
      <c r="AD29" t="s">
        <v>48</v>
      </c>
      <c r="AE29" t="s">
        <v>524</v>
      </c>
      <c r="AF29" t="s">
        <v>892</v>
      </c>
    </row>
    <row r="30" spans="1:34" x14ac:dyDescent="0.2">
      <c r="A30" s="3" t="s">
        <v>1241</v>
      </c>
      <c r="B30" s="3">
        <v>1</v>
      </c>
      <c r="C30" s="3">
        <v>0.3548</v>
      </c>
      <c r="D30" s="3">
        <v>0.8</v>
      </c>
      <c r="E30">
        <f t="shared" si="0"/>
        <v>0.10000000000000009</v>
      </c>
      <c r="F30" t="s">
        <v>1252</v>
      </c>
      <c r="G30" t="s">
        <v>926</v>
      </c>
      <c r="H30" t="s">
        <v>1038</v>
      </c>
      <c r="I30" t="s">
        <v>387</v>
      </c>
      <c r="J30" t="s">
        <v>350</v>
      </c>
      <c r="K30" t="s">
        <v>121</v>
      </c>
      <c r="L30" t="s">
        <v>101</v>
      </c>
      <c r="M30" t="s">
        <v>52</v>
      </c>
      <c r="N30" t="s">
        <v>883</v>
      </c>
      <c r="O30" t="s">
        <v>128</v>
      </c>
      <c r="P30" t="s">
        <v>79</v>
      </c>
      <c r="Q30" t="s">
        <v>55</v>
      </c>
      <c r="R30" t="s">
        <v>1039</v>
      </c>
      <c r="V30" t="s">
        <v>926</v>
      </c>
      <c r="W30" t="s">
        <v>1038</v>
      </c>
      <c r="X30" t="s">
        <v>387</v>
      </c>
      <c r="Y30" t="s">
        <v>350</v>
      </c>
      <c r="Z30" t="s">
        <v>121</v>
      </c>
      <c r="AA30" t="s">
        <v>101</v>
      </c>
      <c r="AB30" t="s">
        <v>52</v>
      </c>
      <c r="AC30" t="s">
        <v>883</v>
      </c>
      <c r="AD30" t="s">
        <v>128</v>
      </c>
      <c r="AE30" t="s">
        <v>79</v>
      </c>
      <c r="AF30" t="s">
        <v>55</v>
      </c>
      <c r="AG30" t="s">
        <v>1039</v>
      </c>
    </row>
    <row r="31" spans="1:34" x14ac:dyDescent="0.2">
      <c r="A31" s="3" t="s">
        <v>1241</v>
      </c>
      <c r="B31" s="3">
        <v>1</v>
      </c>
      <c r="C31" s="3">
        <v>0.3548</v>
      </c>
      <c r="D31" s="3">
        <v>0.7</v>
      </c>
      <c r="E31">
        <f t="shared" si="0"/>
        <v>0</v>
      </c>
      <c r="F31" t="s">
        <v>1252</v>
      </c>
      <c r="G31" t="s">
        <v>210</v>
      </c>
      <c r="H31" t="s">
        <v>409</v>
      </c>
      <c r="I31" t="s">
        <v>744</v>
      </c>
      <c r="J31" t="s">
        <v>68</v>
      </c>
      <c r="K31" t="s">
        <v>144</v>
      </c>
      <c r="L31" t="s">
        <v>560</v>
      </c>
      <c r="M31" t="s">
        <v>52</v>
      </c>
      <c r="N31" t="s">
        <v>48</v>
      </c>
      <c r="O31" t="s">
        <v>1040</v>
      </c>
      <c r="P31" t="s">
        <v>306</v>
      </c>
      <c r="V31" t="s">
        <v>210</v>
      </c>
      <c r="W31" t="s">
        <v>409</v>
      </c>
      <c r="X31" t="s">
        <v>744</v>
      </c>
      <c r="Y31" t="s">
        <v>68</v>
      </c>
      <c r="Z31" t="s">
        <v>144</v>
      </c>
      <c r="AA31" t="s">
        <v>560</v>
      </c>
      <c r="AB31" t="s">
        <v>52</v>
      </c>
      <c r="AC31" t="s">
        <v>48</v>
      </c>
      <c r="AD31" t="s">
        <v>1040</v>
      </c>
      <c r="AE31" t="s">
        <v>306</v>
      </c>
    </row>
    <row r="32" spans="1:34" x14ac:dyDescent="0.2">
      <c r="A32" s="3" t="s">
        <v>1241</v>
      </c>
      <c r="B32" s="3">
        <v>1</v>
      </c>
      <c r="C32" s="3">
        <v>0.3548</v>
      </c>
      <c r="D32" s="3">
        <v>0.6</v>
      </c>
      <c r="E32">
        <f t="shared" si="0"/>
        <v>-9.9999999999999978E-2</v>
      </c>
      <c r="F32" t="s">
        <v>1252</v>
      </c>
      <c r="G32" t="s">
        <v>72</v>
      </c>
      <c r="H32" t="s">
        <v>984</v>
      </c>
      <c r="I32" t="s">
        <v>511</v>
      </c>
      <c r="J32" t="s">
        <v>1</v>
      </c>
      <c r="K32" t="s">
        <v>1041</v>
      </c>
      <c r="L32" t="s">
        <v>1042</v>
      </c>
      <c r="M32" t="s">
        <v>47</v>
      </c>
      <c r="N32" t="s">
        <v>1</v>
      </c>
      <c r="O32" t="s">
        <v>1043</v>
      </c>
      <c r="P32" t="s">
        <v>656</v>
      </c>
      <c r="Q32" t="s">
        <v>1044</v>
      </c>
      <c r="R32" t="s">
        <v>961</v>
      </c>
      <c r="S32" t="s">
        <v>658</v>
      </c>
      <c r="V32" t="s">
        <v>72</v>
      </c>
      <c r="W32" t="s">
        <v>984</v>
      </c>
      <c r="X32" t="s">
        <v>511</v>
      </c>
      <c r="Y32" t="s">
        <v>1</v>
      </c>
      <c r="Z32" t="s">
        <v>1041</v>
      </c>
      <c r="AA32" t="s">
        <v>1042</v>
      </c>
      <c r="AB32" t="s">
        <v>47</v>
      </c>
      <c r="AC32" t="s">
        <v>1</v>
      </c>
      <c r="AD32" t="s">
        <v>1043</v>
      </c>
      <c r="AE32" t="s">
        <v>656</v>
      </c>
      <c r="AF32" t="s">
        <v>1044</v>
      </c>
      <c r="AG32" t="s">
        <v>961</v>
      </c>
      <c r="AH32" t="s">
        <v>658</v>
      </c>
    </row>
    <row r="33" spans="1:34" x14ac:dyDescent="0.2">
      <c r="A33" s="3" t="s">
        <v>1241</v>
      </c>
      <c r="B33" s="3">
        <v>1</v>
      </c>
      <c r="C33" s="3">
        <v>0.3548</v>
      </c>
      <c r="D33" s="3">
        <v>0.5</v>
      </c>
      <c r="E33">
        <f t="shared" si="0"/>
        <v>-0.19999999999999996</v>
      </c>
      <c r="F33" t="s">
        <v>1252</v>
      </c>
      <c r="G33" t="s">
        <v>318</v>
      </c>
      <c r="H33" t="s">
        <v>1045</v>
      </c>
      <c r="I33" t="s">
        <v>460</v>
      </c>
      <c r="J33" t="s">
        <v>48</v>
      </c>
      <c r="K33" t="s">
        <v>459</v>
      </c>
      <c r="L33" t="s">
        <v>298</v>
      </c>
      <c r="M33" t="s">
        <v>48</v>
      </c>
      <c r="N33" t="s">
        <v>1046</v>
      </c>
      <c r="O33" t="s">
        <v>106</v>
      </c>
      <c r="P33" t="s">
        <v>48</v>
      </c>
      <c r="Q33" t="s">
        <v>925</v>
      </c>
      <c r="V33" t="s">
        <v>318</v>
      </c>
      <c r="W33" t="s">
        <v>1045</v>
      </c>
      <c r="X33" t="s">
        <v>460</v>
      </c>
      <c r="Y33" t="s">
        <v>48</v>
      </c>
      <c r="Z33" t="s">
        <v>459</v>
      </c>
      <c r="AA33" t="s">
        <v>298</v>
      </c>
      <c r="AB33" t="s">
        <v>48</v>
      </c>
      <c r="AC33" t="s">
        <v>1046</v>
      </c>
      <c r="AD33" t="s">
        <v>106</v>
      </c>
      <c r="AE33" t="s">
        <v>48</v>
      </c>
      <c r="AF33" t="s">
        <v>925</v>
      </c>
    </row>
    <row r="34" spans="1:34" x14ac:dyDescent="0.2">
      <c r="A34" s="3" t="s">
        <v>1241</v>
      </c>
      <c r="B34" s="3">
        <v>1</v>
      </c>
      <c r="C34" s="3">
        <v>0.3548</v>
      </c>
      <c r="D34" s="3">
        <v>0.4</v>
      </c>
      <c r="E34">
        <f t="shared" si="0"/>
        <v>-0.29999999999999993</v>
      </c>
      <c r="F34" t="s">
        <v>1252</v>
      </c>
      <c r="G34" t="s">
        <v>263</v>
      </c>
      <c r="H34" t="s">
        <v>1047</v>
      </c>
      <c r="I34" t="s">
        <v>211</v>
      </c>
      <c r="J34" t="s">
        <v>153</v>
      </c>
      <c r="K34" t="s">
        <v>48</v>
      </c>
      <c r="L34" t="s">
        <v>986</v>
      </c>
      <c r="M34" t="s">
        <v>489</v>
      </c>
      <c r="N34" t="s">
        <v>63</v>
      </c>
      <c r="O34" t="s">
        <v>75</v>
      </c>
      <c r="P34" t="s">
        <v>769</v>
      </c>
      <c r="V34" t="s">
        <v>263</v>
      </c>
      <c r="W34" t="s">
        <v>1047</v>
      </c>
      <c r="X34" t="s">
        <v>211</v>
      </c>
      <c r="Y34" t="s">
        <v>153</v>
      </c>
      <c r="Z34" t="s">
        <v>48</v>
      </c>
      <c r="AA34" t="s">
        <v>986</v>
      </c>
      <c r="AB34" t="s">
        <v>489</v>
      </c>
      <c r="AC34" t="s">
        <v>63</v>
      </c>
      <c r="AD34" t="s">
        <v>75</v>
      </c>
      <c r="AE34" t="s">
        <v>769</v>
      </c>
    </row>
    <row r="35" spans="1:34" x14ac:dyDescent="0.2">
      <c r="A35" s="3" t="s">
        <v>1241</v>
      </c>
      <c r="B35" s="3">
        <v>1</v>
      </c>
      <c r="C35" s="3">
        <v>0.3548</v>
      </c>
      <c r="D35" s="3">
        <v>0.3</v>
      </c>
      <c r="E35">
        <f t="shared" si="0"/>
        <v>-0.39999999999999997</v>
      </c>
      <c r="F35" t="s">
        <v>1252</v>
      </c>
      <c r="G35" t="s">
        <v>926</v>
      </c>
      <c r="H35" t="s">
        <v>339</v>
      </c>
      <c r="I35" t="s">
        <v>387</v>
      </c>
      <c r="J35" t="s">
        <v>224</v>
      </c>
      <c r="K35" t="s">
        <v>609</v>
      </c>
      <c r="L35" t="s">
        <v>48</v>
      </c>
      <c r="M35" t="s">
        <v>1048</v>
      </c>
      <c r="N35" t="s">
        <v>58</v>
      </c>
      <c r="O35" t="s">
        <v>48</v>
      </c>
      <c r="P35" t="s">
        <v>1049</v>
      </c>
      <c r="Q35" t="s">
        <v>97</v>
      </c>
      <c r="V35" t="s">
        <v>926</v>
      </c>
      <c r="W35" t="s">
        <v>339</v>
      </c>
      <c r="X35" t="s">
        <v>387</v>
      </c>
      <c r="Y35" t="s">
        <v>224</v>
      </c>
      <c r="Z35" t="s">
        <v>609</v>
      </c>
      <c r="AA35" t="s">
        <v>48</v>
      </c>
      <c r="AB35" t="s">
        <v>1048</v>
      </c>
      <c r="AC35" t="s">
        <v>58</v>
      </c>
      <c r="AD35" t="s">
        <v>48</v>
      </c>
      <c r="AE35" t="s">
        <v>1049</v>
      </c>
      <c r="AF35" t="s">
        <v>97</v>
      </c>
    </row>
    <row r="36" spans="1:34" x14ac:dyDescent="0.2">
      <c r="A36" s="3" t="s">
        <v>1241</v>
      </c>
      <c r="B36" s="3">
        <v>1</v>
      </c>
      <c r="C36" s="3">
        <v>0.3548</v>
      </c>
      <c r="D36" s="3">
        <v>0.2</v>
      </c>
      <c r="E36">
        <f t="shared" si="0"/>
        <v>-0.49999999999999994</v>
      </c>
      <c r="F36" t="s">
        <v>1252</v>
      </c>
      <c r="G36" t="s">
        <v>72</v>
      </c>
      <c r="H36" t="s">
        <v>882</v>
      </c>
      <c r="I36" t="s">
        <v>460</v>
      </c>
      <c r="J36" t="s">
        <v>67</v>
      </c>
      <c r="K36" t="s">
        <v>101</v>
      </c>
      <c r="L36" t="s">
        <v>315</v>
      </c>
      <c r="M36" t="s">
        <v>508</v>
      </c>
      <c r="N36" t="s">
        <v>533</v>
      </c>
      <c r="O36" t="s">
        <v>884</v>
      </c>
      <c r="P36" t="s">
        <v>177</v>
      </c>
      <c r="Q36" t="s">
        <v>1025</v>
      </c>
      <c r="V36" t="s">
        <v>72</v>
      </c>
      <c r="W36" t="s">
        <v>882</v>
      </c>
      <c r="X36" t="s">
        <v>460</v>
      </c>
      <c r="Y36" t="s">
        <v>67</v>
      </c>
      <c r="Z36" t="s">
        <v>101</v>
      </c>
      <c r="AA36" t="s">
        <v>315</v>
      </c>
      <c r="AB36" t="s">
        <v>508</v>
      </c>
      <c r="AC36" t="s">
        <v>533</v>
      </c>
      <c r="AD36" t="s">
        <v>884</v>
      </c>
      <c r="AE36" t="s">
        <v>177</v>
      </c>
      <c r="AF36" t="s">
        <v>1025</v>
      </c>
    </row>
    <row r="37" spans="1:34" x14ac:dyDescent="0.2">
      <c r="A37" s="3" t="s">
        <v>1241</v>
      </c>
      <c r="B37" s="3">
        <v>1</v>
      </c>
      <c r="C37" s="3">
        <v>0.3548</v>
      </c>
      <c r="D37" s="3">
        <v>0.1</v>
      </c>
      <c r="E37">
        <f t="shared" si="0"/>
        <v>-0.6</v>
      </c>
      <c r="F37" t="s">
        <v>1252</v>
      </c>
      <c r="G37" t="s">
        <v>182</v>
      </c>
      <c r="H37" t="s">
        <v>1005</v>
      </c>
      <c r="I37" t="s">
        <v>340</v>
      </c>
      <c r="J37" t="s">
        <v>1</v>
      </c>
      <c r="K37" t="s">
        <v>911</v>
      </c>
      <c r="L37" t="s">
        <v>121</v>
      </c>
      <c r="M37" t="s">
        <v>424</v>
      </c>
      <c r="N37" t="s">
        <v>191</v>
      </c>
      <c r="O37" t="s">
        <v>91</v>
      </c>
      <c r="P37" t="s">
        <v>57</v>
      </c>
      <c r="Q37" t="s">
        <v>424</v>
      </c>
      <c r="R37" t="s">
        <v>125</v>
      </c>
      <c r="V37" t="s">
        <v>182</v>
      </c>
      <c r="W37" t="s">
        <v>1005</v>
      </c>
      <c r="X37" t="s">
        <v>340</v>
      </c>
      <c r="Y37" t="s">
        <v>1</v>
      </c>
      <c r="Z37" t="s">
        <v>911</v>
      </c>
      <c r="AA37" t="s">
        <v>121</v>
      </c>
      <c r="AB37" t="s">
        <v>424</v>
      </c>
      <c r="AC37" t="s">
        <v>191</v>
      </c>
      <c r="AD37" t="s">
        <v>91</v>
      </c>
      <c r="AE37" t="s">
        <v>57</v>
      </c>
      <c r="AF37" t="s">
        <v>424</v>
      </c>
      <c r="AG37" t="s">
        <v>125</v>
      </c>
    </row>
    <row r="38" spans="1:34" x14ac:dyDescent="0.2">
      <c r="A38" s="3" t="s">
        <v>1241</v>
      </c>
      <c r="B38" s="3">
        <v>1</v>
      </c>
      <c r="C38" s="3">
        <v>0.3548</v>
      </c>
      <c r="D38" s="3">
        <v>0</v>
      </c>
      <c r="E38">
        <f t="shared" si="0"/>
        <v>-0.7</v>
      </c>
      <c r="F38" t="s">
        <v>1252</v>
      </c>
      <c r="G38" t="s">
        <v>72</v>
      </c>
      <c r="H38" t="s">
        <v>899</v>
      </c>
      <c r="I38" t="s">
        <v>387</v>
      </c>
      <c r="J38" t="s">
        <v>250</v>
      </c>
      <c r="K38" t="s">
        <v>465</v>
      </c>
      <c r="L38" t="s">
        <v>477</v>
      </c>
      <c r="M38" t="s">
        <v>58</v>
      </c>
      <c r="N38" t="s">
        <v>48</v>
      </c>
      <c r="O38" t="s">
        <v>1050</v>
      </c>
      <c r="P38" t="s">
        <v>536</v>
      </c>
      <c r="Q38" t="s">
        <v>48</v>
      </c>
      <c r="R38" t="s">
        <v>974</v>
      </c>
      <c r="V38" t="s">
        <v>72</v>
      </c>
      <c r="W38" t="s">
        <v>899</v>
      </c>
      <c r="X38" t="s">
        <v>387</v>
      </c>
      <c r="Y38" t="s">
        <v>250</v>
      </c>
      <c r="Z38" t="s">
        <v>465</v>
      </c>
      <c r="AA38" t="s">
        <v>477</v>
      </c>
      <c r="AB38" t="s">
        <v>58</v>
      </c>
      <c r="AC38" t="s">
        <v>48</v>
      </c>
      <c r="AD38" t="s">
        <v>1050</v>
      </c>
      <c r="AE38" t="s">
        <v>536</v>
      </c>
      <c r="AF38" t="s">
        <v>48</v>
      </c>
      <c r="AG38" t="s">
        <v>974</v>
      </c>
    </row>
    <row r="39" spans="1:34" x14ac:dyDescent="0.2">
      <c r="A39" s="3" t="s">
        <v>1241</v>
      </c>
      <c r="B39" s="3">
        <v>1</v>
      </c>
      <c r="C39" s="3">
        <v>0.3548</v>
      </c>
      <c r="D39" s="3">
        <v>-0.1</v>
      </c>
      <c r="E39">
        <f t="shared" si="0"/>
        <v>-0.79999999999999993</v>
      </c>
      <c r="F39" t="s">
        <v>1252</v>
      </c>
      <c r="G39" t="s">
        <v>263</v>
      </c>
      <c r="H39" t="s">
        <v>779</v>
      </c>
      <c r="I39" t="s">
        <v>958</v>
      </c>
      <c r="J39" t="s">
        <v>1</v>
      </c>
      <c r="K39" t="s">
        <v>588</v>
      </c>
      <c r="L39" t="s">
        <v>47</v>
      </c>
      <c r="M39" t="s">
        <v>1</v>
      </c>
      <c r="N39" t="s">
        <v>285</v>
      </c>
      <c r="O39" t="s">
        <v>959</v>
      </c>
      <c r="P39" t="s">
        <v>960</v>
      </c>
      <c r="Q39" t="s">
        <v>282</v>
      </c>
      <c r="R39" t="s">
        <v>961</v>
      </c>
      <c r="S39" t="s">
        <v>1051</v>
      </c>
      <c r="V39" t="s">
        <v>263</v>
      </c>
      <c r="W39" t="s">
        <v>779</v>
      </c>
      <c r="X39" t="s">
        <v>958</v>
      </c>
      <c r="Y39" t="s">
        <v>1</v>
      </c>
      <c r="Z39" t="s">
        <v>588</v>
      </c>
      <c r="AA39" t="s">
        <v>47</v>
      </c>
      <c r="AB39" t="s">
        <v>1</v>
      </c>
      <c r="AC39" t="s">
        <v>285</v>
      </c>
      <c r="AD39" t="s">
        <v>959</v>
      </c>
      <c r="AE39" t="s">
        <v>960</v>
      </c>
      <c r="AF39" t="s">
        <v>282</v>
      </c>
      <c r="AG39" t="s">
        <v>961</v>
      </c>
      <c r="AH39" t="s">
        <v>1051</v>
      </c>
    </row>
    <row r="40" spans="1:34" x14ac:dyDescent="0.2">
      <c r="A40" s="3" t="s">
        <v>1241</v>
      </c>
      <c r="B40" s="3">
        <v>1</v>
      </c>
      <c r="C40" s="3">
        <v>0.3548</v>
      </c>
      <c r="D40" s="3">
        <v>-0.2</v>
      </c>
      <c r="E40">
        <f t="shared" si="0"/>
        <v>-0.89999999999999991</v>
      </c>
      <c r="F40" t="s">
        <v>1252</v>
      </c>
      <c r="G40" t="s">
        <v>1052</v>
      </c>
      <c r="H40" t="s">
        <v>585</v>
      </c>
      <c r="I40" t="s">
        <v>94</v>
      </c>
      <c r="J40" t="s">
        <v>1053</v>
      </c>
      <c r="K40" t="s">
        <v>416</v>
      </c>
      <c r="L40" t="s">
        <v>137</v>
      </c>
      <c r="M40" t="s">
        <v>1054</v>
      </c>
      <c r="N40" t="s">
        <v>52</v>
      </c>
      <c r="O40" t="s">
        <v>48</v>
      </c>
      <c r="P40" t="s">
        <v>1055</v>
      </c>
      <c r="Q40" t="s">
        <v>175</v>
      </c>
      <c r="V40" t="s">
        <v>1052</v>
      </c>
      <c r="W40" t="s">
        <v>585</v>
      </c>
      <c r="X40" t="s">
        <v>94</v>
      </c>
      <c r="Y40" t="s">
        <v>1053</v>
      </c>
      <c r="Z40" t="s">
        <v>416</v>
      </c>
      <c r="AA40" t="s">
        <v>137</v>
      </c>
      <c r="AB40" t="s">
        <v>1054</v>
      </c>
      <c r="AC40" t="s">
        <v>52</v>
      </c>
      <c r="AD40" t="s">
        <v>48</v>
      </c>
      <c r="AE40" t="s">
        <v>1055</v>
      </c>
      <c r="AF40" t="s">
        <v>175</v>
      </c>
    </row>
    <row r="41" spans="1:34" x14ac:dyDescent="0.2">
      <c r="A41" s="3" t="s">
        <v>1241</v>
      </c>
      <c r="B41" s="3">
        <v>1</v>
      </c>
      <c r="C41" s="3">
        <v>0.3548</v>
      </c>
      <c r="D41" s="3">
        <v>-0.3</v>
      </c>
      <c r="E41">
        <f t="shared" si="0"/>
        <v>-1</v>
      </c>
      <c r="F41" t="s">
        <v>1252</v>
      </c>
      <c r="G41" t="s">
        <v>182</v>
      </c>
      <c r="H41" t="s">
        <v>979</v>
      </c>
      <c r="I41" t="s">
        <v>662</v>
      </c>
      <c r="J41" t="s">
        <v>109</v>
      </c>
      <c r="K41" t="s">
        <v>1</v>
      </c>
      <c r="L41" t="s">
        <v>711</v>
      </c>
      <c r="M41" t="s">
        <v>177</v>
      </c>
      <c r="N41" t="s">
        <v>574</v>
      </c>
      <c r="O41" t="s">
        <v>140</v>
      </c>
      <c r="P41" t="s">
        <v>309</v>
      </c>
      <c r="Q41" t="s">
        <v>121</v>
      </c>
      <c r="R41" t="s">
        <v>48</v>
      </c>
      <c r="S41" t="s">
        <v>276</v>
      </c>
      <c r="V41" t="s">
        <v>182</v>
      </c>
      <c r="W41" t="s">
        <v>979</v>
      </c>
      <c r="X41" t="s">
        <v>662</v>
      </c>
      <c r="Y41" t="s">
        <v>109</v>
      </c>
      <c r="Z41" t="s">
        <v>1</v>
      </c>
      <c r="AA41" t="s">
        <v>711</v>
      </c>
      <c r="AB41" t="s">
        <v>177</v>
      </c>
      <c r="AC41" t="s">
        <v>574</v>
      </c>
      <c r="AD41" t="s">
        <v>140</v>
      </c>
      <c r="AE41" t="s">
        <v>309</v>
      </c>
      <c r="AF41" t="s">
        <v>121</v>
      </c>
      <c r="AG41" t="s">
        <v>48</v>
      </c>
      <c r="AH41" t="s">
        <v>276</v>
      </c>
    </row>
    <row r="42" spans="1:34" x14ac:dyDescent="0.2">
      <c r="A42" t="s">
        <v>1242</v>
      </c>
      <c r="B42">
        <v>0.25</v>
      </c>
      <c r="C42">
        <v>1</v>
      </c>
      <c r="D42">
        <v>1.6</v>
      </c>
      <c r="E42">
        <f t="shared" si="0"/>
        <v>0.90000000000000013</v>
      </c>
      <c r="F42" t="s">
        <v>1252</v>
      </c>
      <c r="G42" t="s">
        <v>943</v>
      </c>
      <c r="H42" t="s">
        <v>626</v>
      </c>
      <c r="I42" t="s">
        <v>1056</v>
      </c>
      <c r="J42" t="s">
        <v>101</v>
      </c>
      <c r="K42" t="s">
        <v>193</v>
      </c>
      <c r="L42" t="s">
        <v>315</v>
      </c>
      <c r="M42" t="s">
        <v>566</v>
      </c>
      <c r="N42" t="s">
        <v>41</v>
      </c>
      <c r="O42" t="s">
        <v>48</v>
      </c>
      <c r="P42" t="s">
        <v>358</v>
      </c>
      <c r="Q42" t="s">
        <v>171</v>
      </c>
      <c r="R42" t="s">
        <v>306</v>
      </c>
      <c r="V42" t="s">
        <v>943</v>
      </c>
      <c r="W42" t="s">
        <v>626</v>
      </c>
      <c r="X42" t="s">
        <v>1056</v>
      </c>
      <c r="Y42" t="s">
        <v>101</v>
      </c>
      <c r="Z42" t="s">
        <v>193</v>
      </c>
      <c r="AA42" t="s">
        <v>315</v>
      </c>
      <c r="AB42" t="s">
        <v>566</v>
      </c>
      <c r="AC42" t="s">
        <v>41</v>
      </c>
      <c r="AD42" t="s">
        <v>48</v>
      </c>
      <c r="AE42" t="s">
        <v>358</v>
      </c>
      <c r="AF42" t="s">
        <v>171</v>
      </c>
      <c r="AG42" t="s">
        <v>306</v>
      </c>
    </row>
    <row r="43" spans="1:34" x14ac:dyDescent="0.2">
      <c r="A43" t="s">
        <v>1242</v>
      </c>
      <c r="B43">
        <v>0.25</v>
      </c>
      <c r="C43">
        <v>1</v>
      </c>
      <c r="D43">
        <v>1.5</v>
      </c>
      <c r="E43">
        <f t="shared" si="0"/>
        <v>0.8</v>
      </c>
      <c r="F43" t="s">
        <v>1252</v>
      </c>
      <c r="G43" t="s">
        <v>72</v>
      </c>
      <c r="H43" t="s">
        <v>40</v>
      </c>
      <c r="I43" t="s">
        <v>387</v>
      </c>
      <c r="J43" t="s">
        <v>250</v>
      </c>
      <c r="K43" t="s">
        <v>465</v>
      </c>
      <c r="L43" t="s">
        <v>319</v>
      </c>
      <c r="M43" t="s">
        <v>76</v>
      </c>
      <c r="N43" t="s">
        <v>48</v>
      </c>
      <c r="O43" t="s">
        <v>1057</v>
      </c>
      <c r="P43" t="s">
        <v>672</v>
      </c>
      <c r="Q43" t="s">
        <v>48</v>
      </c>
      <c r="R43" t="s">
        <v>1058</v>
      </c>
      <c r="V43" t="s">
        <v>72</v>
      </c>
      <c r="W43" t="s">
        <v>40</v>
      </c>
      <c r="X43" t="s">
        <v>387</v>
      </c>
      <c r="Y43" t="s">
        <v>250</v>
      </c>
      <c r="Z43" t="s">
        <v>465</v>
      </c>
      <c r="AA43" t="s">
        <v>319</v>
      </c>
      <c r="AB43" t="s">
        <v>76</v>
      </c>
      <c r="AC43" t="s">
        <v>48</v>
      </c>
      <c r="AD43" t="s">
        <v>1057</v>
      </c>
      <c r="AE43" t="s">
        <v>672</v>
      </c>
      <c r="AF43" t="s">
        <v>48</v>
      </c>
      <c r="AG43" t="s">
        <v>1058</v>
      </c>
    </row>
    <row r="44" spans="1:34" x14ac:dyDescent="0.2">
      <c r="A44" t="s">
        <v>1242</v>
      </c>
      <c r="B44">
        <v>0.25</v>
      </c>
      <c r="C44">
        <v>1</v>
      </c>
      <c r="D44">
        <v>1.4</v>
      </c>
      <c r="E44">
        <f t="shared" si="0"/>
        <v>0.7</v>
      </c>
      <c r="F44" t="s">
        <v>1252</v>
      </c>
      <c r="G44" t="s">
        <v>1052</v>
      </c>
      <c r="H44" t="s">
        <v>585</v>
      </c>
      <c r="I44" t="s">
        <v>94</v>
      </c>
      <c r="J44" t="s">
        <v>1059</v>
      </c>
      <c r="K44" t="s">
        <v>143</v>
      </c>
      <c r="L44" t="s">
        <v>144</v>
      </c>
      <c r="M44" t="s">
        <v>1060</v>
      </c>
      <c r="N44" t="s">
        <v>52</v>
      </c>
      <c r="O44" t="s">
        <v>48</v>
      </c>
      <c r="P44" t="s">
        <v>671</v>
      </c>
      <c r="Q44" t="s">
        <v>175</v>
      </c>
      <c r="V44" t="s">
        <v>1052</v>
      </c>
      <c r="W44" t="s">
        <v>585</v>
      </c>
      <c r="X44" t="s">
        <v>94</v>
      </c>
      <c r="Y44" t="s">
        <v>1059</v>
      </c>
      <c r="Z44" t="s">
        <v>143</v>
      </c>
      <c r="AA44" t="s">
        <v>144</v>
      </c>
      <c r="AB44" t="s">
        <v>1060</v>
      </c>
      <c r="AC44" t="s">
        <v>52</v>
      </c>
      <c r="AD44" t="s">
        <v>48</v>
      </c>
      <c r="AE44" t="s">
        <v>671</v>
      </c>
      <c r="AF44" t="s">
        <v>175</v>
      </c>
    </row>
    <row r="45" spans="1:34" x14ac:dyDescent="0.2">
      <c r="A45" t="s">
        <v>1242</v>
      </c>
      <c r="B45">
        <v>0.25</v>
      </c>
      <c r="C45">
        <v>1</v>
      </c>
      <c r="D45">
        <v>1.3</v>
      </c>
      <c r="E45">
        <f t="shared" si="0"/>
        <v>0.60000000000000009</v>
      </c>
      <c r="F45" t="s">
        <v>1252</v>
      </c>
      <c r="G45" t="s">
        <v>72</v>
      </c>
      <c r="H45" t="s">
        <v>1048</v>
      </c>
      <c r="I45" t="s">
        <v>935</v>
      </c>
      <c r="J45" t="s">
        <v>67</v>
      </c>
      <c r="K45" t="s">
        <v>465</v>
      </c>
      <c r="L45" t="s">
        <v>666</v>
      </c>
      <c r="M45" t="s">
        <v>58</v>
      </c>
      <c r="N45" t="s">
        <v>48</v>
      </c>
      <c r="O45" t="s">
        <v>1061</v>
      </c>
      <c r="P45" t="s">
        <v>158</v>
      </c>
      <c r="Q45" t="s">
        <v>48</v>
      </c>
      <c r="R45" t="s">
        <v>1062</v>
      </c>
      <c r="V45" t="s">
        <v>72</v>
      </c>
      <c r="W45" t="s">
        <v>1048</v>
      </c>
      <c r="X45" t="s">
        <v>935</v>
      </c>
      <c r="Y45" t="s">
        <v>67</v>
      </c>
      <c r="Z45" t="s">
        <v>465</v>
      </c>
      <c r="AA45" t="s">
        <v>666</v>
      </c>
      <c r="AB45" t="s">
        <v>58</v>
      </c>
      <c r="AC45" t="s">
        <v>48</v>
      </c>
      <c r="AD45" t="s">
        <v>1061</v>
      </c>
      <c r="AE45" t="s">
        <v>158</v>
      </c>
      <c r="AF45" t="s">
        <v>48</v>
      </c>
      <c r="AG45" t="s">
        <v>1062</v>
      </c>
    </row>
    <row r="46" spans="1:34" x14ac:dyDescent="0.2">
      <c r="A46" t="s">
        <v>1242</v>
      </c>
      <c r="B46">
        <v>0.25</v>
      </c>
      <c r="C46">
        <v>1</v>
      </c>
      <c r="D46">
        <v>1.2</v>
      </c>
      <c r="E46">
        <f t="shared" si="0"/>
        <v>0.5</v>
      </c>
      <c r="F46" t="s">
        <v>1252</v>
      </c>
      <c r="G46" t="s">
        <v>926</v>
      </c>
      <c r="H46" t="s">
        <v>1017</v>
      </c>
      <c r="I46" t="s">
        <v>387</v>
      </c>
      <c r="J46" t="s">
        <v>250</v>
      </c>
      <c r="K46" t="s">
        <v>193</v>
      </c>
      <c r="L46" t="s">
        <v>48</v>
      </c>
      <c r="M46" t="s">
        <v>1029</v>
      </c>
      <c r="N46" t="s">
        <v>58</v>
      </c>
      <c r="O46" t="s">
        <v>48</v>
      </c>
      <c r="P46" t="s">
        <v>1063</v>
      </c>
      <c r="Q46" t="s">
        <v>41</v>
      </c>
      <c r="R46" t="s">
        <v>48</v>
      </c>
      <c r="S46" t="s">
        <v>1064</v>
      </c>
      <c r="V46" t="s">
        <v>926</v>
      </c>
      <c r="W46" t="s">
        <v>1017</v>
      </c>
      <c r="X46" t="s">
        <v>387</v>
      </c>
      <c r="Y46" t="s">
        <v>250</v>
      </c>
      <c r="Z46" t="s">
        <v>193</v>
      </c>
      <c r="AA46" t="s">
        <v>48</v>
      </c>
      <c r="AB46" t="s">
        <v>1029</v>
      </c>
      <c r="AC46" t="s">
        <v>58</v>
      </c>
      <c r="AD46" t="s">
        <v>48</v>
      </c>
      <c r="AE46" t="s">
        <v>1063</v>
      </c>
      <c r="AF46" t="s">
        <v>41</v>
      </c>
      <c r="AG46" t="s">
        <v>48</v>
      </c>
      <c r="AH46" t="s">
        <v>1064</v>
      </c>
    </row>
    <row r="47" spans="1:34" x14ac:dyDescent="0.2">
      <c r="A47" t="s">
        <v>1242</v>
      </c>
      <c r="B47">
        <v>0.25</v>
      </c>
      <c r="C47">
        <v>1</v>
      </c>
      <c r="D47">
        <v>1.1000000000000001</v>
      </c>
      <c r="E47">
        <f t="shared" si="0"/>
        <v>0.40000000000000013</v>
      </c>
      <c r="F47" t="s">
        <v>1252</v>
      </c>
      <c r="G47" t="s">
        <v>926</v>
      </c>
      <c r="H47" t="s">
        <v>1065</v>
      </c>
      <c r="I47" t="s">
        <v>662</v>
      </c>
      <c r="J47" t="s">
        <v>224</v>
      </c>
      <c r="K47" t="s">
        <v>52</v>
      </c>
      <c r="L47" t="s">
        <v>883</v>
      </c>
      <c r="M47" t="s">
        <v>128</v>
      </c>
      <c r="N47" t="s">
        <v>1</v>
      </c>
      <c r="O47" t="s">
        <v>39</v>
      </c>
      <c r="P47" t="s">
        <v>884</v>
      </c>
      <c r="Q47" t="s">
        <v>177</v>
      </c>
      <c r="R47" t="s">
        <v>288</v>
      </c>
      <c r="V47" t="s">
        <v>926</v>
      </c>
      <c r="W47" t="s">
        <v>1065</v>
      </c>
      <c r="X47" t="s">
        <v>662</v>
      </c>
      <c r="Y47" t="s">
        <v>224</v>
      </c>
      <c r="Z47" t="s">
        <v>52</v>
      </c>
      <c r="AA47" t="s">
        <v>883</v>
      </c>
      <c r="AB47" t="s">
        <v>128</v>
      </c>
      <c r="AC47" t="s">
        <v>1</v>
      </c>
      <c r="AD47" t="s">
        <v>39</v>
      </c>
      <c r="AE47" t="s">
        <v>884</v>
      </c>
      <c r="AF47" t="s">
        <v>177</v>
      </c>
      <c r="AG47" t="s">
        <v>288</v>
      </c>
    </row>
    <row r="48" spans="1:34" x14ac:dyDescent="0.2">
      <c r="A48" t="s">
        <v>1242</v>
      </c>
      <c r="B48">
        <v>0.25</v>
      </c>
      <c r="C48">
        <v>1</v>
      </c>
      <c r="D48">
        <v>0.999999999999999</v>
      </c>
      <c r="E48">
        <f t="shared" si="0"/>
        <v>0.29999999999999905</v>
      </c>
      <c r="F48" t="s">
        <v>1252</v>
      </c>
      <c r="G48" t="s">
        <v>61</v>
      </c>
      <c r="H48" t="s">
        <v>114</v>
      </c>
      <c r="I48" t="s">
        <v>121</v>
      </c>
      <c r="J48" t="s">
        <v>893</v>
      </c>
      <c r="K48" t="s">
        <v>733</v>
      </c>
      <c r="L48" t="s">
        <v>416</v>
      </c>
      <c r="M48" t="s">
        <v>1037</v>
      </c>
      <c r="N48" t="s">
        <v>422</v>
      </c>
      <c r="O48" t="s">
        <v>52</v>
      </c>
      <c r="P48" t="s">
        <v>48</v>
      </c>
      <c r="Q48" t="s">
        <v>909</v>
      </c>
      <c r="V48" t="s">
        <v>61</v>
      </c>
      <c r="W48" t="s">
        <v>114</v>
      </c>
      <c r="X48" t="s">
        <v>121</v>
      </c>
      <c r="Y48" t="s">
        <v>893</v>
      </c>
      <c r="Z48" t="s">
        <v>733</v>
      </c>
      <c r="AA48" t="s">
        <v>416</v>
      </c>
      <c r="AB48" t="s">
        <v>1037</v>
      </c>
      <c r="AC48" t="s">
        <v>422</v>
      </c>
      <c r="AD48" t="s">
        <v>52</v>
      </c>
      <c r="AE48" t="s">
        <v>48</v>
      </c>
      <c r="AF48" t="s">
        <v>909</v>
      </c>
    </row>
    <row r="49" spans="1:34" x14ac:dyDescent="0.2">
      <c r="A49" t="s">
        <v>1242</v>
      </c>
      <c r="B49">
        <v>0.25</v>
      </c>
      <c r="C49">
        <v>1</v>
      </c>
      <c r="D49">
        <v>0.89999999999999902</v>
      </c>
      <c r="E49">
        <f t="shared" si="0"/>
        <v>0.19999999999999907</v>
      </c>
      <c r="F49" t="s">
        <v>1252</v>
      </c>
      <c r="G49" t="s">
        <v>72</v>
      </c>
      <c r="H49" t="s">
        <v>977</v>
      </c>
      <c r="I49" t="s">
        <v>662</v>
      </c>
      <c r="J49" t="s">
        <v>350</v>
      </c>
      <c r="K49" t="s">
        <v>121</v>
      </c>
      <c r="L49" t="s">
        <v>101</v>
      </c>
      <c r="M49" t="s">
        <v>52</v>
      </c>
      <c r="N49" t="s">
        <v>113</v>
      </c>
      <c r="O49" t="s">
        <v>85</v>
      </c>
      <c r="P49" t="s">
        <v>774</v>
      </c>
      <c r="Q49" t="s">
        <v>106</v>
      </c>
      <c r="R49" t="s">
        <v>42</v>
      </c>
      <c r="S49" t="s">
        <v>750</v>
      </c>
      <c r="V49" t="s">
        <v>72</v>
      </c>
      <c r="W49" t="s">
        <v>977</v>
      </c>
      <c r="X49" t="s">
        <v>662</v>
      </c>
      <c r="Y49" t="s">
        <v>350</v>
      </c>
      <c r="Z49" t="s">
        <v>121</v>
      </c>
      <c r="AA49" t="s">
        <v>101</v>
      </c>
      <c r="AB49" t="s">
        <v>52</v>
      </c>
      <c r="AC49" t="s">
        <v>113</v>
      </c>
      <c r="AD49" t="s">
        <v>85</v>
      </c>
      <c r="AE49" t="s">
        <v>774</v>
      </c>
      <c r="AF49" t="s">
        <v>106</v>
      </c>
      <c r="AG49" t="s">
        <v>42</v>
      </c>
      <c r="AH49" t="s">
        <v>750</v>
      </c>
    </row>
    <row r="50" spans="1:34" x14ac:dyDescent="0.2">
      <c r="A50" t="s">
        <v>1242</v>
      </c>
      <c r="B50">
        <v>0.25</v>
      </c>
      <c r="C50">
        <v>1</v>
      </c>
      <c r="D50">
        <v>0.79999999999999905</v>
      </c>
      <c r="E50">
        <f t="shared" si="0"/>
        <v>9.999999999999909E-2</v>
      </c>
      <c r="F50" t="s">
        <v>1252</v>
      </c>
      <c r="G50" t="s">
        <v>242</v>
      </c>
      <c r="H50" t="s">
        <v>888</v>
      </c>
      <c r="I50" t="s">
        <v>460</v>
      </c>
      <c r="J50" t="s">
        <v>67</v>
      </c>
      <c r="K50" t="s">
        <v>68</v>
      </c>
      <c r="L50" t="s">
        <v>137</v>
      </c>
      <c r="M50" t="s">
        <v>883</v>
      </c>
      <c r="N50" t="s">
        <v>128</v>
      </c>
      <c r="O50" t="s">
        <v>533</v>
      </c>
      <c r="P50" t="s">
        <v>1024</v>
      </c>
      <c r="Q50" t="s">
        <v>1039</v>
      </c>
      <c r="V50" t="s">
        <v>242</v>
      </c>
      <c r="W50" t="s">
        <v>888</v>
      </c>
      <c r="X50" t="s">
        <v>460</v>
      </c>
      <c r="Y50" t="s">
        <v>67</v>
      </c>
      <c r="Z50" t="s">
        <v>68</v>
      </c>
      <c r="AA50" t="s">
        <v>137</v>
      </c>
      <c r="AB50" t="s">
        <v>883</v>
      </c>
      <c r="AC50" t="s">
        <v>128</v>
      </c>
      <c r="AD50" t="s">
        <v>533</v>
      </c>
      <c r="AE50" t="s">
        <v>1024</v>
      </c>
      <c r="AF50" t="s">
        <v>1039</v>
      </c>
    </row>
    <row r="51" spans="1:34" x14ac:dyDescent="0.2">
      <c r="A51" t="s">
        <v>1242</v>
      </c>
      <c r="B51">
        <v>0.25</v>
      </c>
      <c r="C51">
        <v>1</v>
      </c>
      <c r="D51">
        <v>0.69999999999999896</v>
      </c>
      <c r="E51">
        <v>0</v>
      </c>
      <c r="F51" t="s">
        <v>1252</v>
      </c>
      <c r="G51" t="s">
        <v>50</v>
      </c>
      <c r="H51" t="s">
        <v>709</v>
      </c>
      <c r="I51" t="s">
        <v>67</v>
      </c>
      <c r="J51" t="s">
        <v>85</v>
      </c>
      <c r="K51" t="s">
        <v>398</v>
      </c>
      <c r="L51" t="s">
        <v>662</v>
      </c>
      <c r="M51" t="s">
        <v>224</v>
      </c>
      <c r="N51" t="s">
        <v>1</v>
      </c>
      <c r="O51" t="s">
        <v>711</v>
      </c>
      <c r="P51" t="s">
        <v>177</v>
      </c>
      <c r="Q51" t="s">
        <v>838</v>
      </c>
      <c r="R51" t="s">
        <v>712</v>
      </c>
      <c r="V51" t="s">
        <v>50</v>
      </c>
      <c r="W51" t="s">
        <v>709</v>
      </c>
      <c r="X51" t="s">
        <v>67</v>
      </c>
      <c r="Y51" t="s">
        <v>85</v>
      </c>
      <c r="Z51" t="s">
        <v>398</v>
      </c>
      <c r="AA51" t="s">
        <v>662</v>
      </c>
      <c r="AB51" t="s">
        <v>224</v>
      </c>
      <c r="AC51" t="s">
        <v>1</v>
      </c>
      <c r="AD51" t="s">
        <v>711</v>
      </c>
      <c r="AE51" t="s">
        <v>177</v>
      </c>
      <c r="AF51" t="s">
        <v>838</v>
      </c>
      <c r="AG51" t="s">
        <v>712</v>
      </c>
    </row>
    <row r="52" spans="1:34" x14ac:dyDescent="0.2">
      <c r="A52" t="s">
        <v>1242</v>
      </c>
      <c r="B52">
        <v>0.25</v>
      </c>
      <c r="C52">
        <v>1</v>
      </c>
      <c r="D52">
        <v>0.6</v>
      </c>
      <c r="E52">
        <f t="shared" si="0"/>
        <v>-9.9999999999999978E-2</v>
      </c>
      <c r="F52" t="s">
        <v>1252</v>
      </c>
      <c r="G52" t="s">
        <v>72</v>
      </c>
      <c r="H52" t="s">
        <v>950</v>
      </c>
      <c r="I52" t="s">
        <v>460</v>
      </c>
      <c r="J52" t="s">
        <v>67</v>
      </c>
      <c r="K52" t="s">
        <v>193</v>
      </c>
      <c r="L52" t="s">
        <v>121</v>
      </c>
      <c r="M52" t="s">
        <v>109</v>
      </c>
      <c r="N52" t="s">
        <v>315</v>
      </c>
      <c r="O52" t="s">
        <v>355</v>
      </c>
      <c r="P52" t="s">
        <v>465</v>
      </c>
      <c r="Q52" t="s">
        <v>787</v>
      </c>
      <c r="R52" t="s">
        <v>657</v>
      </c>
      <c r="S52" t="s">
        <v>921</v>
      </c>
      <c r="V52" t="s">
        <v>72</v>
      </c>
      <c r="W52" t="s">
        <v>950</v>
      </c>
      <c r="X52" t="s">
        <v>460</v>
      </c>
      <c r="Y52" t="s">
        <v>67</v>
      </c>
      <c r="Z52" t="s">
        <v>193</v>
      </c>
      <c r="AA52" t="s">
        <v>121</v>
      </c>
      <c r="AB52" t="s">
        <v>109</v>
      </c>
      <c r="AC52" t="s">
        <v>315</v>
      </c>
      <c r="AD52" t="s">
        <v>355</v>
      </c>
      <c r="AE52" t="s">
        <v>465</v>
      </c>
      <c r="AF52" t="s">
        <v>787</v>
      </c>
      <c r="AG52" t="s">
        <v>657</v>
      </c>
      <c r="AH52" t="s">
        <v>921</v>
      </c>
    </row>
    <row r="53" spans="1:34" x14ac:dyDescent="0.2">
      <c r="A53" t="s">
        <v>1242</v>
      </c>
      <c r="B53">
        <v>0.25</v>
      </c>
      <c r="C53">
        <v>1</v>
      </c>
      <c r="D53">
        <v>0.5</v>
      </c>
      <c r="E53">
        <f t="shared" si="0"/>
        <v>-0.19999999999999996</v>
      </c>
      <c r="F53" t="s">
        <v>1252</v>
      </c>
      <c r="G53" t="s">
        <v>841</v>
      </c>
      <c r="H53" t="s">
        <v>539</v>
      </c>
      <c r="I53" t="s">
        <v>662</v>
      </c>
      <c r="J53" t="s">
        <v>109</v>
      </c>
      <c r="K53" t="s">
        <v>193</v>
      </c>
      <c r="L53" t="s">
        <v>48</v>
      </c>
      <c r="M53" t="s">
        <v>970</v>
      </c>
      <c r="N53" t="s">
        <v>917</v>
      </c>
      <c r="O53" t="s">
        <v>48</v>
      </c>
      <c r="P53" t="s">
        <v>1192</v>
      </c>
      <c r="Q53" t="s">
        <v>898</v>
      </c>
      <c r="V53" t="s">
        <v>841</v>
      </c>
      <c r="W53" t="s">
        <v>539</v>
      </c>
      <c r="X53" t="s">
        <v>662</v>
      </c>
      <c r="Y53" t="s">
        <v>109</v>
      </c>
      <c r="Z53" t="s">
        <v>193</v>
      </c>
      <c r="AA53" t="s">
        <v>48</v>
      </c>
      <c r="AB53" t="s">
        <v>970</v>
      </c>
      <c r="AC53" t="s">
        <v>917</v>
      </c>
      <c r="AD53" t="s">
        <v>48</v>
      </c>
      <c r="AE53" t="s">
        <v>1192</v>
      </c>
      <c r="AF53" t="s">
        <v>898</v>
      </c>
    </row>
    <row r="54" spans="1:34" x14ac:dyDescent="0.2">
      <c r="A54" t="s">
        <v>1242</v>
      </c>
      <c r="B54">
        <v>0.25</v>
      </c>
      <c r="C54">
        <v>1</v>
      </c>
      <c r="D54">
        <v>0.4</v>
      </c>
      <c r="E54">
        <f t="shared" si="0"/>
        <v>-0.29999999999999993</v>
      </c>
      <c r="F54" t="s">
        <v>1252</v>
      </c>
      <c r="G54" t="s">
        <v>1052</v>
      </c>
      <c r="H54" t="s">
        <v>585</v>
      </c>
      <c r="I54" t="s">
        <v>94</v>
      </c>
      <c r="J54" t="s">
        <v>1124</v>
      </c>
      <c r="K54" t="s">
        <v>68</v>
      </c>
      <c r="L54" t="s">
        <v>332</v>
      </c>
      <c r="M54" t="s">
        <v>83</v>
      </c>
      <c r="N54" t="s">
        <v>52</v>
      </c>
      <c r="O54" t="s">
        <v>176</v>
      </c>
      <c r="P54" t="s">
        <v>41</v>
      </c>
      <c r="Q54" t="s">
        <v>122</v>
      </c>
      <c r="R54" t="s">
        <v>376</v>
      </c>
      <c r="S54" t="s">
        <v>892</v>
      </c>
      <c r="V54" t="s">
        <v>1052</v>
      </c>
      <c r="W54" t="s">
        <v>585</v>
      </c>
      <c r="X54" t="s">
        <v>94</v>
      </c>
      <c r="Y54" t="s">
        <v>1124</v>
      </c>
      <c r="Z54" t="s">
        <v>68</v>
      </c>
      <c r="AA54" t="s">
        <v>332</v>
      </c>
      <c r="AB54" t="s">
        <v>83</v>
      </c>
      <c r="AC54" t="s">
        <v>52</v>
      </c>
      <c r="AD54" t="s">
        <v>176</v>
      </c>
      <c r="AE54" t="s">
        <v>41</v>
      </c>
      <c r="AF54" t="s">
        <v>122</v>
      </c>
      <c r="AG54" t="s">
        <v>376</v>
      </c>
      <c r="AH54" t="s">
        <v>892</v>
      </c>
    </row>
    <row r="55" spans="1:34" x14ac:dyDescent="0.2">
      <c r="A55" t="s">
        <v>1242</v>
      </c>
      <c r="B55">
        <v>0.25</v>
      </c>
      <c r="C55">
        <v>1</v>
      </c>
      <c r="D55">
        <v>0.3</v>
      </c>
      <c r="E55">
        <f t="shared" si="0"/>
        <v>-0.39999999999999997</v>
      </c>
      <c r="F55" t="s">
        <v>1252</v>
      </c>
      <c r="G55" t="s">
        <v>72</v>
      </c>
      <c r="H55" t="s">
        <v>1112</v>
      </c>
      <c r="I55" t="s">
        <v>460</v>
      </c>
      <c r="J55" t="s">
        <v>67</v>
      </c>
      <c r="K55" t="s">
        <v>465</v>
      </c>
      <c r="L55" t="s">
        <v>906</v>
      </c>
      <c r="M55" t="s">
        <v>310</v>
      </c>
      <c r="N55" t="s">
        <v>48</v>
      </c>
      <c r="O55" t="s">
        <v>1046</v>
      </c>
      <c r="P55" t="s">
        <v>106</v>
      </c>
      <c r="Q55" t="s">
        <v>48</v>
      </c>
      <c r="R55" t="s">
        <v>765</v>
      </c>
      <c r="V55" t="s">
        <v>72</v>
      </c>
      <c r="W55" t="s">
        <v>1112</v>
      </c>
      <c r="X55" t="s">
        <v>460</v>
      </c>
      <c r="Y55" t="s">
        <v>67</v>
      </c>
      <c r="Z55" t="s">
        <v>465</v>
      </c>
      <c r="AA55" t="s">
        <v>906</v>
      </c>
      <c r="AB55" t="s">
        <v>310</v>
      </c>
      <c r="AC55" t="s">
        <v>48</v>
      </c>
      <c r="AD55" t="s">
        <v>1046</v>
      </c>
      <c r="AE55" t="s">
        <v>106</v>
      </c>
      <c r="AF55" t="s">
        <v>48</v>
      </c>
      <c r="AG55" t="s">
        <v>765</v>
      </c>
    </row>
    <row r="56" spans="1:34" x14ac:dyDescent="0.2">
      <c r="A56" t="s">
        <v>1242</v>
      </c>
      <c r="B56">
        <v>0.25</v>
      </c>
      <c r="C56">
        <v>1</v>
      </c>
      <c r="D56">
        <v>0.2</v>
      </c>
      <c r="E56">
        <f t="shared" si="0"/>
        <v>-0.49999999999999994</v>
      </c>
      <c r="F56" t="s">
        <v>1252</v>
      </c>
      <c r="G56" t="s">
        <v>72</v>
      </c>
      <c r="H56" t="s">
        <v>1193</v>
      </c>
      <c r="I56" t="s">
        <v>387</v>
      </c>
      <c r="J56" t="s">
        <v>224</v>
      </c>
      <c r="K56" t="s">
        <v>250</v>
      </c>
      <c r="L56" t="s">
        <v>465</v>
      </c>
      <c r="M56" t="s">
        <v>940</v>
      </c>
      <c r="N56" t="s">
        <v>340</v>
      </c>
      <c r="O56" t="s">
        <v>48</v>
      </c>
      <c r="P56" t="s">
        <v>1194</v>
      </c>
      <c r="Q56" t="s">
        <v>934</v>
      </c>
      <c r="V56" t="s">
        <v>72</v>
      </c>
      <c r="W56" t="s">
        <v>1193</v>
      </c>
      <c r="X56" t="s">
        <v>387</v>
      </c>
      <c r="Y56" t="s">
        <v>224</v>
      </c>
      <c r="Z56" t="s">
        <v>250</v>
      </c>
      <c r="AA56" t="s">
        <v>465</v>
      </c>
      <c r="AB56" t="s">
        <v>940</v>
      </c>
      <c r="AC56" t="s">
        <v>340</v>
      </c>
      <c r="AD56" t="s">
        <v>48</v>
      </c>
      <c r="AE56" t="s">
        <v>1194</v>
      </c>
      <c r="AF56" t="s">
        <v>934</v>
      </c>
    </row>
    <row r="57" spans="1:34" x14ac:dyDescent="0.2">
      <c r="A57" t="s">
        <v>1242</v>
      </c>
      <c r="B57">
        <v>0.25</v>
      </c>
      <c r="C57">
        <v>1</v>
      </c>
      <c r="D57">
        <v>0.1</v>
      </c>
      <c r="E57">
        <f t="shared" si="0"/>
        <v>-0.6</v>
      </c>
      <c r="F57" t="s">
        <v>1252</v>
      </c>
      <c r="G57" t="s">
        <v>72</v>
      </c>
      <c r="H57" t="s">
        <v>1179</v>
      </c>
      <c r="I57" t="s">
        <v>387</v>
      </c>
      <c r="J57" t="s">
        <v>250</v>
      </c>
      <c r="K57" t="s">
        <v>85</v>
      </c>
      <c r="L57" t="s">
        <v>1195</v>
      </c>
      <c r="M57" t="s">
        <v>932</v>
      </c>
      <c r="N57" t="s">
        <v>48</v>
      </c>
      <c r="O57" t="s">
        <v>1119</v>
      </c>
      <c r="P57" t="s">
        <v>106</v>
      </c>
      <c r="Q57" t="s">
        <v>48</v>
      </c>
      <c r="R57" t="s">
        <v>1160</v>
      </c>
      <c r="V57" t="s">
        <v>72</v>
      </c>
      <c r="W57" t="s">
        <v>1179</v>
      </c>
      <c r="X57" t="s">
        <v>387</v>
      </c>
      <c r="Y57" t="s">
        <v>250</v>
      </c>
      <c r="Z57" t="s">
        <v>85</v>
      </c>
      <c r="AA57" t="s">
        <v>1195</v>
      </c>
      <c r="AB57" t="s">
        <v>932</v>
      </c>
      <c r="AC57" t="s">
        <v>48</v>
      </c>
      <c r="AD57" t="s">
        <v>1119</v>
      </c>
      <c r="AE57" t="s">
        <v>106</v>
      </c>
      <c r="AF57" t="s">
        <v>48</v>
      </c>
    </row>
    <row r="58" spans="1:34" x14ac:dyDescent="0.2">
      <c r="A58" t="s">
        <v>1242</v>
      </c>
      <c r="B58">
        <v>0.25</v>
      </c>
      <c r="C58">
        <v>1</v>
      </c>
      <c r="D58">
        <v>0</v>
      </c>
      <c r="E58">
        <f t="shared" si="0"/>
        <v>-0.7</v>
      </c>
      <c r="F58" t="s">
        <v>1252</v>
      </c>
      <c r="G58" t="s">
        <v>926</v>
      </c>
      <c r="H58" t="s">
        <v>927</v>
      </c>
      <c r="I58" t="s">
        <v>662</v>
      </c>
      <c r="J58" t="s">
        <v>224</v>
      </c>
      <c r="K58" t="s">
        <v>48</v>
      </c>
      <c r="L58" t="s">
        <v>972</v>
      </c>
      <c r="M58" t="s">
        <v>58</v>
      </c>
      <c r="N58" t="s">
        <v>48</v>
      </c>
      <c r="O58" t="s">
        <v>424</v>
      </c>
      <c r="P58" t="s">
        <v>536</v>
      </c>
      <c r="Q58" t="s">
        <v>48</v>
      </c>
      <c r="R58" t="s">
        <v>730</v>
      </c>
      <c r="V58" t="s">
        <v>926</v>
      </c>
      <c r="Z58" t="s">
        <v>48</v>
      </c>
      <c r="AB58" t="s">
        <v>58</v>
      </c>
      <c r="AC58" t="s">
        <v>48</v>
      </c>
      <c r="AF58" t="s">
        <v>48</v>
      </c>
    </row>
    <row r="59" spans="1:34" x14ac:dyDescent="0.2">
      <c r="A59" t="s">
        <v>1242</v>
      </c>
      <c r="B59">
        <v>0.25</v>
      </c>
      <c r="C59">
        <v>1</v>
      </c>
      <c r="D59">
        <v>-9.9999999999999895E-2</v>
      </c>
      <c r="E59">
        <f t="shared" si="0"/>
        <v>-0.79999999999999982</v>
      </c>
      <c r="F59" t="s">
        <v>1252</v>
      </c>
      <c r="G59" t="s">
        <v>318</v>
      </c>
      <c r="H59" t="s">
        <v>1015</v>
      </c>
      <c r="I59" t="s">
        <v>976</v>
      </c>
      <c r="J59" t="s">
        <v>193</v>
      </c>
      <c r="K59" t="s">
        <v>48</v>
      </c>
      <c r="L59" t="s">
        <v>868</v>
      </c>
      <c r="M59" t="s">
        <v>340</v>
      </c>
      <c r="N59" t="s">
        <v>48</v>
      </c>
      <c r="O59" t="s">
        <v>1196</v>
      </c>
      <c r="P59" t="s">
        <v>158</v>
      </c>
      <c r="Q59" t="s">
        <v>48</v>
      </c>
      <c r="R59" t="s">
        <v>974</v>
      </c>
      <c r="AC59" t="s">
        <v>48</v>
      </c>
      <c r="AF59" t="s">
        <v>48</v>
      </c>
    </row>
    <row r="60" spans="1:34" x14ac:dyDescent="0.2">
      <c r="A60" t="s">
        <v>1242</v>
      </c>
      <c r="B60">
        <v>0.25</v>
      </c>
      <c r="C60">
        <v>1</v>
      </c>
      <c r="D60">
        <v>-0.2</v>
      </c>
      <c r="E60">
        <f t="shared" si="0"/>
        <v>-0.89999999999999991</v>
      </c>
      <c r="F60" t="s">
        <v>1252</v>
      </c>
      <c r="G60" t="s">
        <v>72</v>
      </c>
      <c r="H60" t="s">
        <v>1197</v>
      </c>
      <c r="I60" t="s">
        <v>387</v>
      </c>
      <c r="J60" t="s">
        <v>250</v>
      </c>
      <c r="K60" t="s">
        <v>85</v>
      </c>
      <c r="L60" t="s">
        <v>910</v>
      </c>
      <c r="M60" t="s">
        <v>896</v>
      </c>
      <c r="N60" t="s">
        <v>48</v>
      </c>
      <c r="O60" t="s">
        <v>290</v>
      </c>
      <c r="P60" t="s">
        <v>260</v>
      </c>
      <c r="Q60" t="s">
        <v>48</v>
      </c>
      <c r="R60" t="s">
        <v>941</v>
      </c>
    </row>
    <row r="61" spans="1:34" x14ac:dyDescent="0.2">
      <c r="A61" t="s">
        <v>1242</v>
      </c>
      <c r="B61">
        <v>0.25</v>
      </c>
      <c r="C61">
        <v>1</v>
      </c>
      <c r="D61">
        <v>-0.3</v>
      </c>
      <c r="E61">
        <f t="shared" si="0"/>
        <v>-1</v>
      </c>
      <c r="F61" t="s">
        <v>1252</v>
      </c>
      <c r="G61" t="s">
        <v>263</v>
      </c>
      <c r="H61" t="s">
        <v>899</v>
      </c>
      <c r="I61" t="s">
        <v>958</v>
      </c>
      <c r="J61" t="s">
        <v>1</v>
      </c>
      <c r="K61" t="s">
        <v>588</v>
      </c>
      <c r="L61" t="s">
        <v>47</v>
      </c>
      <c r="M61" t="s">
        <v>1</v>
      </c>
      <c r="N61" t="s">
        <v>285</v>
      </c>
      <c r="O61" t="s">
        <v>959</v>
      </c>
      <c r="P61" t="s">
        <v>960</v>
      </c>
      <c r="Q61" t="s">
        <v>282</v>
      </c>
      <c r="R61" t="s">
        <v>961</v>
      </c>
      <c r="S61" t="s">
        <v>962</v>
      </c>
    </row>
    <row r="62" spans="1:34" x14ac:dyDescent="0.2">
      <c r="A62" s="3" t="s">
        <v>1243</v>
      </c>
      <c r="B62" s="3">
        <v>1</v>
      </c>
      <c r="C62" s="3">
        <v>0.17780000000000001</v>
      </c>
      <c r="D62" s="3">
        <v>1.6</v>
      </c>
      <c r="E62">
        <f t="shared" si="0"/>
        <v>0.90000000000000013</v>
      </c>
      <c r="F62" t="s">
        <v>1252</v>
      </c>
      <c r="G62" t="s">
        <v>182</v>
      </c>
      <c r="H62" t="s">
        <v>940</v>
      </c>
      <c r="I62" t="s">
        <v>662</v>
      </c>
      <c r="J62" t="s">
        <v>224</v>
      </c>
      <c r="K62" t="s">
        <v>193</v>
      </c>
      <c r="L62" t="s">
        <v>48</v>
      </c>
      <c r="M62" t="s">
        <v>895</v>
      </c>
      <c r="N62" t="s">
        <v>58</v>
      </c>
      <c r="O62" t="s">
        <v>48</v>
      </c>
      <c r="P62" t="s">
        <v>290</v>
      </c>
      <c r="Q62" t="s">
        <v>260</v>
      </c>
      <c r="R62" t="s">
        <v>48</v>
      </c>
      <c r="S62" t="s">
        <v>941</v>
      </c>
      <c r="V62" t="s">
        <v>182</v>
      </c>
      <c r="W62" t="s">
        <v>940</v>
      </c>
      <c r="X62" t="s">
        <v>662</v>
      </c>
      <c r="Y62" t="s">
        <v>224</v>
      </c>
      <c r="Z62" t="s">
        <v>193</v>
      </c>
      <c r="AA62" t="s">
        <v>48</v>
      </c>
      <c r="AB62" t="s">
        <v>895</v>
      </c>
      <c r="AC62" t="s">
        <v>58</v>
      </c>
      <c r="AD62" t="s">
        <v>48</v>
      </c>
      <c r="AE62" t="s">
        <v>290</v>
      </c>
      <c r="AF62" t="s">
        <v>260</v>
      </c>
      <c r="AG62" t="s">
        <v>48</v>
      </c>
      <c r="AH62" t="s">
        <v>941</v>
      </c>
    </row>
    <row r="63" spans="1:34" x14ac:dyDescent="0.2">
      <c r="A63" s="3" t="s">
        <v>1243</v>
      </c>
      <c r="B63" s="3">
        <v>1</v>
      </c>
      <c r="C63" s="3">
        <v>0.17780000000000001</v>
      </c>
      <c r="D63" s="3">
        <v>1.5</v>
      </c>
      <c r="E63">
        <f t="shared" si="0"/>
        <v>0.8</v>
      </c>
      <c r="F63" t="s">
        <v>1252</v>
      </c>
      <c r="G63" t="s">
        <v>242</v>
      </c>
      <c r="H63" t="s">
        <v>942</v>
      </c>
      <c r="I63" t="s">
        <v>460</v>
      </c>
      <c r="J63" t="s">
        <v>67</v>
      </c>
      <c r="K63" t="s">
        <v>101</v>
      </c>
      <c r="L63" t="s">
        <v>504</v>
      </c>
      <c r="M63" t="s">
        <v>52</v>
      </c>
      <c r="N63" t="s">
        <v>883</v>
      </c>
      <c r="O63" t="s">
        <v>128</v>
      </c>
      <c r="P63" t="s">
        <v>1</v>
      </c>
      <c r="Q63" t="s">
        <v>39</v>
      </c>
      <c r="R63" t="s">
        <v>46</v>
      </c>
      <c r="S63" t="s">
        <v>884</v>
      </c>
      <c r="V63" t="s">
        <v>242</v>
      </c>
      <c r="W63" t="s">
        <v>942</v>
      </c>
      <c r="X63" t="s">
        <v>460</v>
      </c>
      <c r="Y63" t="s">
        <v>67</v>
      </c>
      <c r="Z63" t="s">
        <v>101</v>
      </c>
      <c r="AA63" t="s">
        <v>504</v>
      </c>
      <c r="AB63" t="s">
        <v>52</v>
      </c>
      <c r="AC63" t="s">
        <v>883</v>
      </c>
      <c r="AD63" t="s">
        <v>128</v>
      </c>
      <c r="AE63" t="s">
        <v>1</v>
      </c>
      <c r="AF63" t="s">
        <v>39</v>
      </c>
      <c r="AG63" t="s">
        <v>46</v>
      </c>
      <c r="AH63" t="s">
        <v>884</v>
      </c>
    </row>
    <row r="64" spans="1:34" x14ac:dyDescent="0.2">
      <c r="A64" s="3" t="s">
        <v>1243</v>
      </c>
      <c r="B64" s="3">
        <v>1</v>
      </c>
      <c r="C64" s="3">
        <v>0.17780000000000001</v>
      </c>
      <c r="D64" s="3">
        <v>1.4</v>
      </c>
      <c r="E64">
        <f t="shared" si="0"/>
        <v>0.7</v>
      </c>
      <c r="F64" t="s">
        <v>1252</v>
      </c>
      <c r="G64" t="s">
        <v>943</v>
      </c>
      <c r="H64" t="s">
        <v>626</v>
      </c>
      <c r="I64" t="s">
        <v>881</v>
      </c>
      <c r="J64" t="s">
        <v>131</v>
      </c>
      <c r="K64" t="s">
        <v>332</v>
      </c>
      <c r="L64" t="s">
        <v>83</v>
      </c>
      <c r="M64" t="s">
        <v>52</v>
      </c>
      <c r="N64" t="s">
        <v>176</v>
      </c>
      <c r="O64" t="s">
        <v>41</v>
      </c>
      <c r="P64" t="s">
        <v>48</v>
      </c>
      <c r="Q64" t="s">
        <v>376</v>
      </c>
      <c r="R64" t="s">
        <v>892</v>
      </c>
      <c r="V64" t="s">
        <v>943</v>
      </c>
      <c r="W64" t="s">
        <v>626</v>
      </c>
      <c r="X64" t="s">
        <v>881</v>
      </c>
      <c r="Y64" t="s">
        <v>131</v>
      </c>
      <c r="Z64" t="s">
        <v>332</v>
      </c>
      <c r="AA64" t="s">
        <v>83</v>
      </c>
      <c r="AB64" t="s">
        <v>52</v>
      </c>
      <c r="AC64" t="s">
        <v>176</v>
      </c>
      <c r="AD64" t="s">
        <v>41</v>
      </c>
      <c r="AE64" t="s">
        <v>48</v>
      </c>
      <c r="AF64" t="s">
        <v>376</v>
      </c>
      <c r="AG64" t="s">
        <v>892</v>
      </c>
    </row>
    <row r="65" spans="1:34" x14ac:dyDescent="0.2">
      <c r="A65" s="3" t="s">
        <v>1243</v>
      </c>
      <c r="B65" s="3">
        <v>1</v>
      </c>
      <c r="C65" s="3">
        <v>0.17780000000000001</v>
      </c>
      <c r="D65" s="3">
        <v>1.3</v>
      </c>
      <c r="E65">
        <f t="shared" si="0"/>
        <v>0.60000000000000009</v>
      </c>
      <c r="F65" t="s">
        <v>1252</v>
      </c>
      <c r="G65" t="s">
        <v>72</v>
      </c>
      <c r="H65" t="s">
        <v>944</v>
      </c>
      <c r="I65" t="s">
        <v>662</v>
      </c>
      <c r="J65" t="s">
        <v>224</v>
      </c>
      <c r="K65" t="s">
        <v>465</v>
      </c>
      <c r="L65" t="s">
        <v>906</v>
      </c>
      <c r="M65" t="s">
        <v>310</v>
      </c>
      <c r="N65" t="s">
        <v>48</v>
      </c>
      <c r="O65" t="s">
        <v>945</v>
      </c>
      <c r="P65" t="s">
        <v>672</v>
      </c>
      <c r="Q65" t="s">
        <v>48</v>
      </c>
      <c r="R65" t="s">
        <v>901</v>
      </c>
      <c r="V65" t="s">
        <v>72</v>
      </c>
      <c r="W65" t="s">
        <v>944</v>
      </c>
      <c r="X65" t="s">
        <v>662</v>
      </c>
      <c r="Y65" t="s">
        <v>224</v>
      </c>
      <c r="Z65" t="s">
        <v>465</v>
      </c>
      <c r="AA65" t="s">
        <v>906</v>
      </c>
      <c r="AB65" t="s">
        <v>310</v>
      </c>
      <c r="AC65" t="s">
        <v>48</v>
      </c>
      <c r="AD65" t="s">
        <v>945</v>
      </c>
      <c r="AE65" t="s">
        <v>672</v>
      </c>
      <c r="AF65" t="s">
        <v>48</v>
      </c>
      <c r="AG65" t="s">
        <v>901</v>
      </c>
    </row>
    <row r="66" spans="1:34" x14ac:dyDescent="0.2">
      <c r="A66" s="3" t="s">
        <v>1243</v>
      </c>
      <c r="B66" s="3">
        <v>1</v>
      </c>
      <c r="C66" s="3">
        <v>0.17780000000000001</v>
      </c>
      <c r="D66" s="3">
        <v>1.2</v>
      </c>
      <c r="E66">
        <f t="shared" si="0"/>
        <v>0.5</v>
      </c>
      <c r="F66" t="s">
        <v>1252</v>
      </c>
      <c r="G66" t="s">
        <v>318</v>
      </c>
      <c r="H66" t="s">
        <v>946</v>
      </c>
      <c r="I66" t="s">
        <v>363</v>
      </c>
      <c r="J66" t="s">
        <v>281</v>
      </c>
      <c r="K66" t="s">
        <v>630</v>
      </c>
      <c r="L66" t="s">
        <v>48</v>
      </c>
      <c r="M66" t="s">
        <v>283</v>
      </c>
      <c r="N66" t="s">
        <v>140</v>
      </c>
      <c r="O66" t="s">
        <v>309</v>
      </c>
      <c r="P66" t="s">
        <v>121</v>
      </c>
      <c r="Q66" t="s">
        <v>48</v>
      </c>
      <c r="R66" t="s">
        <v>276</v>
      </c>
      <c r="V66" t="s">
        <v>318</v>
      </c>
      <c r="W66" t="s">
        <v>946</v>
      </c>
      <c r="X66" t="s">
        <v>363</v>
      </c>
      <c r="Y66" t="s">
        <v>281</v>
      </c>
      <c r="Z66" t="s">
        <v>630</v>
      </c>
      <c r="AA66" t="s">
        <v>48</v>
      </c>
      <c r="AB66" t="s">
        <v>283</v>
      </c>
      <c r="AC66" t="s">
        <v>140</v>
      </c>
      <c r="AD66" t="s">
        <v>309</v>
      </c>
      <c r="AE66" t="s">
        <v>121</v>
      </c>
      <c r="AF66" t="s">
        <v>48</v>
      </c>
      <c r="AG66" t="s">
        <v>276</v>
      </c>
    </row>
    <row r="67" spans="1:34" x14ac:dyDescent="0.2">
      <c r="A67" s="3" t="s">
        <v>1243</v>
      </c>
      <c r="B67" s="3">
        <v>1</v>
      </c>
      <c r="C67" s="3">
        <v>0.17780000000000001</v>
      </c>
      <c r="D67" s="3">
        <v>1.1000000000000001</v>
      </c>
      <c r="E67">
        <f t="shared" si="0"/>
        <v>0.40000000000000013</v>
      </c>
      <c r="F67" t="s">
        <v>1252</v>
      </c>
      <c r="G67" t="s">
        <v>72</v>
      </c>
      <c r="H67" t="s">
        <v>882</v>
      </c>
      <c r="I67" t="s">
        <v>460</v>
      </c>
      <c r="J67" t="s">
        <v>67</v>
      </c>
      <c r="K67" t="s">
        <v>186</v>
      </c>
      <c r="L67" t="s">
        <v>353</v>
      </c>
      <c r="M67" t="s">
        <v>586</v>
      </c>
      <c r="N67" t="s">
        <v>48</v>
      </c>
      <c r="O67" t="s">
        <v>947</v>
      </c>
      <c r="P67" t="s">
        <v>106</v>
      </c>
      <c r="Q67" t="s">
        <v>48</v>
      </c>
      <c r="R67" t="s">
        <v>948</v>
      </c>
      <c r="V67" t="s">
        <v>72</v>
      </c>
      <c r="W67" t="s">
        <v>882</v>
      </c>
      <c r="X67" t="s">
        <v>460</v>
      </c>
      <c r="Y67" t="s">
        <v>67</v>
      </c>
      <c r="Z67" t="s">
        <v>186</v>
      </c>
      <c r="AA67" t="s">
        <v>353</v>
      </c>
      <c r="AB67" t="s">
        <v>586</v>
      </c>
      <c r="AC67" t="s">
        <v>48</v>
      </c>
      <c r="AD67" t="s">
        <v>947</v>
      </c>
      <c r="AE67" t="s">
        <v>106</v>
      </c>
      <c r="AF67" t="s">
        <v>48</v>
      </c>
      <c r="AG67" t="s">
        <v>948</v>
      </c>
    </row>
    <row r="68" spans="1:34" x14ac:dyDescent="0.2">
      <c r="A68" s="3" t="s">
        <v>1243</v>
      </c>
      <c r="B68" s="3">
        <v>1</v>
      </c>
      <c r="C68" s="3">
        <v>0.17780000000000001</v>
      </c>
      <c r="D68" s="3">
        <v>1</v>
      </c>
      <c r="E68">
        <f t="shared" ref="E68:E130" si="1">D68-0.7</f>
        <v>0.30000000000000004</v>
      </c>
      <c r="F68" t="s">
        <v>1252</v>
      </c>
      <c r="G68" t="s">
        <v>182</v>
      </c>
      <c r="H68" t="s">
        <v>949</v>
      </c>
      <c r="I68" t="s">
        <v>662</v>
      </c>
      <c r="J68" t="s">
        <v>224</v>
      </c>
      <c r="K68" t="s">
        <v>67</v>
      </c>
      <c r="L68" t="s">
        <v>48</v>
      </c>
      <c r="M68" t="s">
        <v>950</v>
      </c>
      <c r="N68" t="s">
        <v>896</v>
      </c>
      <c r="O68" t="s">
        <v>48</v>
      </c>
      <c r="P68" t="s">
        <v>951</v>
      </c>
      <c r="Q68" t="s">
        <v>260</v>
      </c>
      <c r="R68" t="s">
        <v>48</v>
      </c>
      <c r="S68" t="s">
        <v>952</v>
      </c>
      <c r="V68" t="s">
        <v>182</v>
      </c>
      <c r="W68" t="s">
        <v>949</v>
      </c>
      <c r="X68" t="s">
        <v>662</v>
      </c>
      <c r="Y68" t="s">
        <v>224</v>
      </c>
      <c r="Z68" t="s">
        <v>67</v>
      </c>
      <c r="AA68" t="s">
        <v>48</v>
      </c>
      <c r="AB68" t="s">
        <v>950</v>
      </c>
      <c r="AC68" t="s">
        <v>896</v>
      </c>
      <c r="AD68" t="s">
        <v>48</v>
      </c>
      <c r="AE68" t="s">
        <v>951</v>
      </c>
      <c r="AF68" t="s">
        <v>260</v>
      </c>
      <c r="AG68" t="s">
        <v>48</v>
      </c>
      <c r="AH68" t="s">
        <v>952</v>
      </c>
    </row>
    <row r="69" spans="1:34" x14ac:dyDescent="0.2">
      <c r="A69" s="3" t="s">
        <v>1243</v>
      </c>
      <c r="B69" s="3">
        <v>1</v>
      </c>
      <c r="C69" s="3">
        <v>0.17780000000000001</v>
      </c>
      <c r="D69" s="3">
        <v>0.9</v>
      </c>
      <c r="E69">
        <f t="shared" si="1"/>
        <v>0.20000000000000007</v>
      </c>
      <c r="F69" t="s">
        <v>1252</v>
      </c>
      <c r="G69" t="s">
        <v>72</v>
      </c>
      <c r="H69" t="s">
        <v>954</v>
      </c>
      <c r="I69" t="s">
        <v>460</v>
      </c>
      <c r="J69" t="s">
        <v>85</v>
      </c>
      <c r="K69" t="s">
        <v>955</v>
      </c>
      <c r="L69" t="s">
        <v>932</v>
      </c>
      <c r="M69" t="s">
        <v>48</v>
      </c>
      <c r="N69" t="s">
        <v>956</v>
      </c>
      <c r="O69" t="s">
        <v>106</v>
      </c>
      <c r="P69" t="s">
        <v>48</v>
      </c>
      <c r="Q69" t="s">
        <v>255</v>
      </c>
      <c r="V69" t="s">
        <v>72</v>
      </c>
      <c r="W69" t="s">
        <v>954</v>
      </c>
      <c r="X69" t="s">
        <v>460</v>
      </c>
      <c r="Y69" t="s">
        <v>85</v>
      </c>
      <c r="Z69" t="s">
        <v>955</v>
      </c>
      <c r="AA69" t="s">
        <v>932</v>
      </c>
      <c r="AB69" t="s">
        <v>48</v>
      </c>
      <c r="AC69" t="s">
        <v>956</v>
      </c>
      <c r="AD69" t="s">
        <v>106</v>
      </c>
      <c r="AE69" t="s">
        <v>48</v>
      </c>
      <c r="AF69" t="s">
        <v>255</v>
      </c>
    </row>
    <row r="70" spans="1:34" x14ac:dyDescent="0.2">
      <c r="A70" s="3" t="s">
        <v>1243</v>
      </c>
      <c r="B70" s="3">
        <v>1</v>
      </c>
      <c r="C70" s="3">
        <v>0.17780000000000001</v>
      </c>
      <c r="D70" s="3">
        <v>0.8</v>
      </c>
      <c r="E70">
        <f t="shared" si="1"/>
        <v>0.10000000000000009</v>
      </c>
      <c r="F70" t="s">
        <v>1252</v>
      </c>
      <c r="G70" t="s">
        <v>72</v>
      </c>
      <c r="H70" t="s">
        <v>957</v>
      </c>
      <c r="I70" t="s">
        <v>958</v>
      </c>
      <c r="J70" t="s">
        <v>1</v>
      </c>
      <c r="K70" t="s">
        <v>588</v>
      </c>
      <c r="L70" t="s">
        <v>47</v>
      </c>
      <c r="M70" t="s">
        <v>1</v>
      </c>
      <c r="N70" t="s">
        <v>285</v>
      </c>
      <c r="O70" t="s">
        <v>959</v>
      </c>
      <c r="P70" t="s">
        <v>960</v>
      </c>
      <c r="Q70" t="s">
        <v>282</v>
      </c>
      <c r="R70" t="s">
        <v>961</v>
      </c>
      <c r="S70" t="s">
        <v>962</v>
      </c>
      <c r="V70" t="s">
        <v>72</v>
      </c>
      <c r="W70" t="s">
        <v>957</v>
      </c>
      <c r="X70" t="s">
        <v>958</v>
      </c>
      <c r="Y70" t="s">
        <v>1</v>
      </c>
      <c r="Z70" t="s">
        <v>588</v>
      </c>
      <c r="AA70" t="s">
        <v>47</v>
      </c>
      <c r="AB70" t="s">
        <v>1</v>
      </c>
      <c r="AC70" t="s">
        <v>285</v>
      </c>
      <c r="AD70" t="s">
        <v>959</v>
      </c>
      <c r="AE70" t="s">
        <v>960</v>
      </c>
      <c r="AF70" t="s">
        <v>282</v>
      </c>
      <c r="AG70" t="s">
        <v>961</v>
      </c>
      <c r="AH70" t="s">
        <v>962</v>
      </c>
    </row>
    <row r="71" spans="1:34" x14ac:dyDescent="0.2">
      <c r="A71" s="3" t="s">
        <v>1243</v>
      </c>
      <c r="B71" s="3">
        <v>1</v>
      </c>
      <c r="C71" s="3">
        <v>0.17780000000000001</v>
      </c>
      <c r="D71" s="3">
        <v>0.7</v>
      </c>
      <c r="E71">
        <f t="shared" si="1"/>
        <v>0</v>
      </c>
      <c r="F71" t="s">
        <v>1252</v>
      </c>
      <c r="G71" t="s">
        <v>796</v>
      </c>
      <c r="H71" t="s">
        <v>121</v>
      </c>
      <c r="I71" t="s">
        <v>797</v>
      </c>
      <c r="J71" t="s">
        <v>746</v>
      </c>
      <c r="K71" t="s">
        <v>101</v>
      </c>
      <c r="L71" t="s">
        <v>193</v>
      </c>
      <c r="M71" t="s">
        <v>44</v>
      </c>
      <c r="N71" t="s">
        <v>963</v>
      </c>
      <c r="O71" t="s">
        <v>52</v>
      </c>
      <c r="P71" t="s">
        <v>48</v>
      </c>
      <c r="Q71" t="s">
        <v>964</v>
      </c>
      <c r="V71" t="s">
        <v>796</v>
      </c>
      <c r="W71" t="s">
        <v>121</v>
      </c>
      <c r="X71" t="s">
        <v>797</v>
      </c>
      <c r="Y71" t="s">
        <v>746</v>
      </c>
      <c r="Z71" t="s">
        <v>101</v>
      </c>
      <c r="AA71" t="s">
        <v>193</v>
      </c>
      <c r="AB71" t="s">
        <v>44</v>
      </c>
      <c r="AC71" t="s">
        <v>963</v>
      </c>
      <c r="AD71" t="s">
        <v>52</v>
      </c>
      <c r="AE71" t="s">
        <v>48</v>
      </c>
      <c r="AF71" t="s">
        <v>964</v>
      </c>
    </row>
    <row r="72" spans="1:34" x14ac:dyDescent="0.2">
      <c r="A72" s="3" t="s">
        <v>1243</v>
      </c>
      <c r="B72" s="3">
        <v>1</v>
      </c>
      <c r="C72" s="3">
        <v>0.17780000000000001</v>
      </c>
      <c r="D72" s="3">
        <v>0.6</v>
      </c>
      <c r="E72">
        <f t="shared" si="1"/>
        <v>-9.9999999999999978E-2</v>
      </c>
      <c r="F72" t="s">
        <v>1252</v>
      </c>
      <c r="G72" t="s">
        <v>318</v>
      </c>
      <c r="H72" t="s">
        <v>910</v>
      </c>
      <c r="I72" t="s">
        <v>460</v>
      </c>
      <c r="J72" t="s">
        <v>67</v>
      </c>
      <c r="K72" t="s">
        <v>101</v>
      </c>
      <c r="L72" t="s">
        <v>137</v>
      </c>
      <c r="M72" t="s">
        <v>965</v>
      </c>
      <c r="N72" t="s">
        <v>52</v>
      </c>
      <c r="O72" t="s">
        <v>48</v>
      </c>
      <c r="P72" t="s">
        <v>966</v>
      </c>
      <c r="Q72" t="s">
        <v>657</v>
      </c>
      <c r="R72" t="s">
        <v>921</v>
      </c>
      <c r="V72" t="s">
        <v>318</v>
      </c>
      <c r="W72" t="s">
        <v>910</v>
      </c>
      <c r="X72" t="s">
        <v>460</v>
      </c>
      <c r="Y72" t="s">
        <v>67</v>
      </c>
      <c r="Z72" t="s">
        <v>101</v>
      </c>
      <c r="AA72" t="s">
        <v>137</v>
      </c>
      <c r="AB72" t="s">
        <v>965</v>
      </c>
      <c r="AC72" t="s">
        <v>52</v>
      </c>
      <c r="AD72" t="s">
        <v>48</v>
      </c>
      <c r="AE72" t="s">
        <v>966</v>
      </c>
      <c r="AF72" t="s">
        <v>657</v>
      </c>
      <c r="AG72" t="s">
        <v>921</v>
      </c>
    </row>
    <row r="73" spans="1:34" x14ac:dyDescent="0.2">
      <c r="A73" s="3" t="s">
        <v>1243</v>
      </c>
      <c r="B73" s="3">
        <v>1</v>
      </c>
      <c r="C73" s="3">
        <v>0.17780000000000001</v>
      </c>
      <c r="D73" s="3">
        <v>0.5</v>
      </c>
      <c r="E73">
        <f t="shared" si="1"/>
        <v>-0.19999999999999996</v>
      </c>
      <c r="F73" t="s">
        <v>1252</v>
      </c>
      <c r="G73" t="s">
        <v>242</v>
      </c>
      <c r="H73" t="s">
        <v>118</v>
      </c>
      <c r="I73" t="s">
        <v>198</v>
      </c>
      <c r="J73" t="s">
        <v>387</v>
      </c>
      <c r="K73" t="s">
        <v>224</v>
      </c>
      <c r="L73" t="s">
        <v>140</v>
      </c>
      <c r="M73" t="s">
        <v>1</v>
      </c>
      <c r="N73" t="s">
        <v>191</v>
      </c>
      <c r="O73" t="s">
        <v>341</v>
      </c>
      <c r="P73" t="s">
        <v>121</v>
      </c>
      <c r="Q73" t="s">
        <v>342</v>
      </c>
      <c r="R73" t="s">
        <v>47</v>
      </c>
      <c r="S73" t="s">
        <v>246</v>
      </c>
      <c r="V73" t="s">
        <v>242</v>
      </c>
      <c r="W73" t="s">
        <v>118</v>
      </c>
      <c r="X73" t="s">
        <v>198</v>
      </c>
      <c r="Y73" t="s">
        <v>387</v>
      </c>
      <c r="Z73" t="s">
        <v>224</v>
      </c>
      <c r="AA73" t="s">
        <v>140</v>
      </c>
      <c r="AB73" t="s">
        <v>1</v>
      </c>
      <c r="AC73" t="s">
        <v>191</v>
      </c>
      <c r="AD73" t="s">
        <v>341</v>
      </c>
      <c r="AE73" t="s">
        <v>121</v>
      </c>
      <c r="AF73" t="s">
        <v>342</v>
      </c>
      <c r="AG73" t="s">
        <v>47</v>
      </c>
      <c r="AH73" t="s">
        <v>246</v>
      </c>
    </row>
    <row r="74" spans="1:34" x14ac:dyDescent="0.2">
      <c r="A74" s="3" t="s">
        <v>1243</v>
      </c>
      <c r="B74" s="3">
        <v>1</v>
      </c>
      <c r="C74" s="3">
        <v>0.17780000000000001</v>
      </c>
      <c r="D74" s="3">
        <v>0.4</v>
      </c>
      <c r="E74">
        <f t="shared" si="1"/>
        <v>-0.29999999999999993</v>
      </c>
      <c r="F74" t="s">
        <v>1252</v>
      </c>
      <c r="G74" t="s">
        <v>905</v>
      </c>
      <c r="H74" t="s">
        <v>215</v>
      </c>
      <c r="I74" t="s">
        <v>662</v>
      </c>
      <c r="J74" t="s">
        <v>350</v>
      </c>
      <c r="K74" t="s">
        <v>121</v>
      </c>
      <c r="L74" t="s">
        <v>101</v>
      </c>
      <c r="M74" t="s">
        <v>52</v>
      </c>
      <c r="N74" t="s">
        <v>967</v>
      </c>
      <c r="O74" t="s">
        <v>219</v>
      </c>
      <c r="P74" t="s">
        <v>330</v>
      </c>
      <c r="Q74" t="s">
        <v>177</v>
      </c>
      <c r="R74" t="s">
        <v>968</v>
      </c>
      <c r="V74" t="s">
        <v>905</v>
      </c>
      <c r="W74" t="s">
        <v>215</v>
      </c>
      <c r="X74" t="s">
        <v>662</v>
      </c>
      <c r="Y74" t="s">
        <v>350</v>
      </c>
      <c r="Z74" t="s">
        <v>121</v>
      </c>
      <c r="AA74" t="s">
        <v>101</v>
      </c>
      <c r="AB74" t="s">
        <v>52</v>
      </c>
      <c r="AC74" t="s">
        <v>967</v>
      </c>
      <c r="AD74" t="s">
        <v>219</v>
      </c>
      <c r="AE74" t="s">
        <v>330</v>
      </c>
      <c r="AF74" t="s">
        <v>177</v>
      </c>
      <c r="AG74" t="s">
        <v>968</v>
      </c>
    </row>
    <row r="75" spans="1:34" x14ac:dyDescent="0.2">
      <c r="A75" s="3" t="s">
        <v>1243</v>
      </c>
      <c r="B75" s="3">
        <v>1</v>
      </c>
      <c r="C75" s="3">
        <v>0.17780000000000001</v>
      </c>
      <c r="D75" s="3">
        <v>0.3</v>
      </c>
      <c r="E75">
        <f t="shared" si="1"/>
        <v>-0.39999999999999997</v>
      </c>
      <c r="F75" t="s">
        <v>1252</v>
      </c>
      <c r="G75" t="s">
        <v>926</v>
      </c>
      <c r="H75" t="s">
        <v>235</v>
      </c>
      <c r="I75" t="s">
        <v>387</v>
      </c>
      <c r="J75" t="s">
        <v>224</v>
      </c>
      <c r="K75" t="s">
        <v>140</v>
      </c>
      <c r="L75" t="s">
        <v>1</v>
      </c>
      <c r="M75" t="s">
        <v>969</v>
      </c>
      <c r="N75" t="s">
        <v>121</v>
      </c>
      <c r="O75" t="s">
        <v>424</v>
      </c>
      <c r="P75" t="s">
        <v>191</v>
      </c>
      <c r="Q75" t="s">
        <v>91</v>
      </c>
      <c r="R75" t="s">
        <v>57</v>
      </c>
      <c r="S75" t="s">
        <v>343</v>
      </c>
      <c r="V75" t="s">
        <v>926</v>
      </c>
      <c r="W75" t="s">
        <v>235</v>
      </c>
      <c r="X75" t="s">
        <v>387</v>
      </c>
      <c r="Y75" t="s">
        <v>224</v>
      </c>
      <c r="Z75" t="s">
        <v>140</v>
      </c>
      <c r="AA75" t="s">
        <v>1</v>
      </c>
      <c r="AB75" t="s">
        <v>969</v>
      </c>
      <c r="AC75" t="s">
        <v>121</v>
      </c>
      <c r="AD75" t="s">
        <v>424</v>
      </c>
      <c r="AE75" t="s">
        <v>191</v>
      </c>
      <c r="AF75" t="s">
        <v>91</v>
      </c>
      <c r="AG75" t="s">
        <v>57</v>
      </c>
      <c r="AH75" t="s">
        <v>343</v>
      </c>
    </row>
    <row r="76" spans="1:34" x14ac:dyDescent="0.2">
      <c r="A76" s="3" t="s">
        <v>1243</v>
      </c>
      <c r="B76" s="3">
        <v>1</v>
      </c>
      <c r="C76" s="3">
        <v>0.17780000000000001</v>
      </c>
      <c r="D76" s="3">
        <v>0.2</v>
      </c>
      <c r="E76">
        <f t="shared" si="1"/>
        <v>-0.49999999999999994</v>
      </c>
      <c r="F76" t="s">
        <v>1252</v>
      </c>
      <c r="G76" t="s">
        <v>841</v>
      </c>
      <c r="H76" t="s">
        <v>927</v>
      </c>
      <c r="I76" t="s">
        <v>387</v>
      </c>
      <c r="J76" t="s">
        <v>250</v>
      </c>
      <c r="K76" t="s">
        <v>193</v>
      </c>
      <c r="L76" t="s">
        <v>48</v>
      </c>
      <c r="M76" t="s">
        <v>970</v>
      </c>
      <c r="N76" t="s">
        <v>76</v>
      </c>
      <c r="O76" t="s">
        <v>48</v>
      </c>
      <c r="P76" t="s">
        <v>971</v>
      </c>
      <c r="Q76" t="s">
        <v>158</v>
      </c>
      <c r="R76" t="s">
        <v>48</v>
      </c>
      <c r="S76" t="s">
        <v>765</v>
      </c>
      <c r="V76" t="s">
        <v>841</v>
      </c>
      <c r="W76" t="s">
        <v>927</v>
      </c>
      <c r="X76" t="s">
        <v>387</v>
      </c>
      <c r="Y76" t="s">
        <v>250</v>
      </c>
      <c r="Z76" t="s">
        <v>193</v>
      </c>
      <c r="AA76" t="s">
        <v>48</v>
      </c>
      <c r="AB76" t="s">
        <v>970</v>
      </c>
      <c r="AC76" t="s">
        <v>76</v>
      </c>
      <c r="AD76" t="s">
        <v>48</v>
      </c>
      <c r="AE76" t="s">
        <v>971</v>
      </c>
      <c r="AF76" t="s">
        <v>158</v>
      </c>
      <c r="AG76" t="s">
        <v>48</v>
      </c>
      <c r="AH76" t="s">
        <v>765</v>
      </c>
    </row>
    <row r="77" spans="1:34" x14ac:dyDescent="0.2">
      <c r="A77" s="3" t="s">
        <v>1243</v>
      </c>
      <c r="B77" s="3">
        <v>1</v>
      </c>
      <c r="C77" s="3">
        <v>0.17780000000000001</v>
      </c>
      <c r="D77" s="3">
        <v>0.1</v>
      </c>
      <c r="E77">
        <f t="shared" si="1"/>
        <v>-0.6</v>
      </c>
      <c r="F77" t="s">
        <v>1252</v>
      </c>
      <c r="G77" t="s">
        <v>318</v>
      </c>
      <c r="H77" t="s">
        <v>936</v>
      </c>
      <c r="I77" t="s">
        <v>662</v>
      </c>
      <c r="J77" t="s">
        <v>109</v>
      </c>
      <c r="K77" t="s">
        <v>48</v>
      </c>
      <c r="L77" t="s">
        <v>972</v>
      </c>
      <c r="M77" t="s">
        <v>58</v>
      </c>
      <c r="N77" t="s">
        <v>48</v>
      </c>
      <c r="O77" t="s">
        <v>973</v>
      </c>
      <c r="P77" t="s">
        <v>536</v>
      </c>
      <c r="Q77" t="s">
        <v>48</v>
      </c>
      <c r="R77" t="s">
        <v>974</v>
      </c>
      <c r="V77" t="s">
        <v>318</v>
      </c>
      <c r="W77" t="s">
        <v>936</v>
      </c>
      <c r="X77" t="s">
        <v>662</v>
      </c>
      <c r="Y77" t="s">
        <v>109</v>
      </c>
      <c r="Z77" t="s">
        <v>48</v>
      </c>
      <c r="AA77" t="s">
        <v>972</v>
      </c>
      <c r="AB77" t="s">
        <v>58</v>
      </c>
      <c r="AC77" t="s">
        <v>48</v>
      </c>
      <c r="AD77" t="s">
        <v>973</v>
      </c>
      <c r="AE77" t="s">
        <v>536</v>
      </c>
      <c r="AF77" t="s">
        <v>48</v>
      </c>
      <c r="AG77" t="s">
        <v>974</v>
      </c>
    </row>
    <row r="78" spans="1:34" x14ac:dyDescent="0.2">
      <c r="A78" s="3" t="s">
        <v>1243</v>
      </c>
      <c r="B78" s="3">
        <v>1</v>
      </c>
      <c r="C78" s="3">
        <v>0.17780000000000001</v>
      </c>
      <c r="D78" s="3">
        <v>0</v>
      </c>
      <c r="E78">
        <f t="shared" si="1"/>
        <v>-0.7</v>
      </c>
      <c r="F78" t="s">
        <v>1252</v>
      </c>
      <c r="G78" t="s">
        <v>841</v>
      </c>
      <c r="H78" t="s">
        <v>975</v>
      </c>
      <c r="I78" t="s">
        <v>976</v>
      </c>
      <c r="J78" t="s">
        <v>48</v>
      </c>
      <c r="K78" t="s">
        <v>977</v>
      </c>
      <c r="L78" t="s">
        <v>896</v>
      </c>
      <c r="M78" t="s">
        <v>48</v>
      </c>
      <c r="N78" t="s">
        <v>978</v>
      </c>
      <c r="O78" t="s">
        <v>158</v>
      </c>
      <c r="P78" t="s">
        <v>48</v>
      </c>
      <c r="Q78" t="s">
        <v>284</v>
      </c>
      <c r="V78" t="s">
        <v>841</v>
      </c>
      <c r="W78" t="s">
        <v>975</v>
      </c>
      <c r="X78" t="s">
        <v>976</v>
      </c>
      <c r="Y78" t="s">
        <v>48</v>
      </c>
      <c r="Z78" t="s">
        <v>977</v>
      </c>
      <c r="AA78" t="s">
        <v>896</v>
      </c>
      <c r="AB78" t="s">
        <v>48</v>
      </c>
      <c r="AC78" t="s">
        <v>978</v>
      </c>
      <c r="AD78" t="s">
        <v>158</v>
      </c>
      <c r="AE78" t="s">
        <v>48</v>
      </c>
      <c r="AF78" t="s">
        <v>284</v>
      </c>
    </row>
    <row r="79" spans="1:34" x14ac:dyDescent="0.2">
      <c r="A79" s="3" t="s">
        <v>1243</v>
      </c>
      <c r="B79" s="3">
        <v>1</v>
      </c>
      <c r="C79" s="3">
        <v>0.17780000000000001</v>
      </c>
      <c r="D79" s="3">
        <v>-0.1</v>
      </c>
      <c r="E79">
        <f t="shared" si="1"/>
        <v>-0.79999999999999993</v>
      </c>
      <c r="F79" t="s">
        <v>1252</v>
      </c>
      <c r="G79" t="s">
        <v>318</v>
      </c>
      <c r="H79" t="s">
        <v>979</v>
      </c>
      <c r="I79" t="s">
        <v>387</v>
      </c>
      <c r="J79" t="s">
        <v>250</v>
      </c>
      <c r="K79" t="s">
        <v>48</v>
      </c>
      <c r="L79" t="s">
        <v>903</v>
      </c>
      <c r="M79" t="s">
        <v>917</v>
      </c>
      <c r="N79" t="s">
        <v>48</v>
      </c>
      <c r="O79" t="s">
        <v>980</v>
      </c>
      <c r="P79" t="s">
        <v>106</v>
      </c>
      <c r="Q79" t="s">
        <v>48</v>
      </c>
      <c r="R79" t="s">
        <v>234</v>
      </c>
      <c r="V79" t="s">
        <v>318</v>
      </c>
      <c r="W79" t="s">
        <v>979</v>
      </c>
      <c r="X79" t="s">
        <v>387</v>
      </c>
      <c r="Y79" t="s">
        <v>250</v>
      </c>
      <c r="Z79" t="s">
        <v>48</v>
      </c>
      <c r="AA79" t="s">
        <v>903</v>
      </c>
      <c r="AB79" t="s">
        <v>917</v>
      </c>
      <c r="AC79" t="s">
        <v>48</v>
      </c>
      <c r="AD79" t="s">
        <v>980</v>
      </c>
      <c r="AE79" t="s">
        <v>106</v>
      </c>
      <c r="AF79" t="s">
        <v>48</v>
      </c>
      <c r="AG79" t="s">
        <v>234</v>
      </c>
    </row>
    <row r="80" spans="1:34" x14ac:dyDescent="0.2">
      <c r="A80" s="3" t="s">
        <v>1243</v>
      </c>
      <c r="B80" s="3">
        <v>1</v>
      </c>
      <c r="C80" s="3">
        <v>0.17780000000000001</v>
      </c>
      <c r="D80" s="3">
        <v>-0.2</v>
      </c>
      <c r="E80">
        <f t="shared" si="1"/>
        <v>-0.89999999999999991</v>
      </c>
      <c r="F80" t="s">
        <v>1252</v>
      </c>
      <c r="G80" t="s">
        <v>72</v>
      </c>
      <c r="H80" t="s">
        <v>981</v>
      </c>
      <c r="I80" t="s">
        <v>460</v>
      </c>
      <c r="J80" t="s">
        <v>67</v>
      </c>
      <c r="K80" t="s">
        <v>101</v>
      </c>
      <c r="L80" t="s">
        <v>193</v>
      </c>
      <c r="M80" t="s">
        <v>315</v>
      </c>
      <c r="N80" t="s">
        <v>982</v>
      </c>
      <c r="O80" t="s">
        <v>52</v>
      </c>
      <c r="P80" t="s">
        <v>48</v>
      </c>
      <c r="Q80" t="s">
        <v>983</v>
      </c>
      <c r="R80" t="s">
        <v>657</v>
      </c>
      <c r="S80" t="s">
        <v>921</v>
      </c>
      <c r="V80" t="s">
        <v>72</v>
      </c>
      <c r="W80" t="s">
        <v>981</v>
      </c>
      <c r="X80" t="s">
        <v>460</v>
      </c>
      <c r="Y80" t="s">
        <v>67</v>
      </c>
      <c r="Z80" t="s">
        <v>101</v>
      </c>
      <c r="AA80" t="s">
        <v>193</v>
      </c>
      <c r="AB80" t="s">
        <v>315</v>
      </c>
      <c r="AC80" t="s">
        <v>982</v>
      </c>
      <c r="AD80" t="s">
        <v>52</v>
      </c>
      <c r="AE80" t="s">
        <v>48</v>
      </c>
      <c r="AF80" t="s">
        <v>983</v>
      </c>
      <c r="AG80" t="s">
        <v>657</v>
      </c>
      <c r="AH80" t="s">
        <v>921</v>
      </c>
    </row>
    <row r="81" spans="1:34" x14ac:dyDescent="0.2">
      <c r="A81" s="3" t="s">
        <v>1243</v>
      </c>
      <c r="B81" s="3">
        <v>1</v>
      </c>
      <c r="C81" s="3">
        <v>0.17780000000000001</v>
      </c>
      <c r="D81" s="3">
        <v>-0.3</v>
      </c>
      <c r="E81">
        <f t="shared" si="1"/>
        <v>-1</v>
      </c>
      <c r="F81" t="s">
        <v>1252</v>
      </c>
      <c r="G81" t="s">
        <v>50</v>
      </c>
      <c r="H81" t="s">
        <v>437</v>
      </c>
      <c r="I81" t="s">
        <v>67</v>
      </c>
      <c r="J81" t="s">
        <v>48</v>
      </c>
      <c r="K81" t="s">
        <v>984</v>
      </c>
      <c r="L81" t="s">
        <v>985</v>
      </c>
      <c r="M81" t="s">
        <v>630</v>
      </c>
      <c r="N81" t="s">
        <v>48</v>
      </c>
      <c r="O81" t="s">
        <v>986</v>
      </c>
      <c r="P81" t="s">
        <v>140</v>
      </c>
      <c r="Q81" t="s">
        <v>1</v>
      </c>
      <c r="R81" t="s">
        <v>987</v>
      </c>
      <c r="V81" t="s">
        <v>50</v>
      </c>
      <c r="W81" t="s">
        <v>437</v>
      </c>
      <c r="X81" t="s">
        <v>67</v>
      </c>
      <c r="Y81" t="s">
        <v>48</v>
      </c>
      <c r="Z81" t="s">
        <v>984</v>
      </c>
      <c r="AA81" t="s">
        <v>985</v>
      </c>
      <c r="AB81" t="s">
        <v>630</v>
      </c>
      <c r="AC81" t="s">
        <v>48</v>
      </c>
      <c r="AD81" t="s">
        <v>986</v>
      </c>
      <c r="AE81" t="s">
        <v>140</v>
      </c>
      <c r="AF81" t="s">
        <v>1</v>
      </c>
      <c r="AG81" t="s">
        <v>987</v>
      </c>
    </row>
    <row r="82" spans="1:34" x14ac:dyDescent="0.2">
      <c r="A82" t="s">
        <v>1244</v>
      </c>
      <c r="B82">
        <v>0.125</v>
      </c>
      <c r="C82">
        <v>1</v>
      </c>
      <c r="D82">
        <v>1.6</v>
      </c>
      <c r="E82">
        <f t="shared" si="1"/>
        <v>0.90000000000000013</v>
      </c>
      <c r="F82" t="s">
        <v>1252</v>
      </c>
      <c r="G82" t="s">
        <v>841</v>
      </c>
      <c r="H82" t="s">
        <v>979</v>
      </c>
      <c r="I82" t="s">
        <v>662</v>
      </c>
      <c r="J82" t="s">
        <v>109</v>
      </c>
      <c r="K82" t="s">
        <v>48</v>
      </c>
      <c r="L82" t="s">
        <v>882</v>
      </c>
      <c r="M82" t="s">
        <v>298</v>
      </c>
      <c r="N82" t="s">
        <v>48</v>
      </c>
      <c r="O82" t="s">
        <v>741</v>
      </c>
      <c r="P82" t="s">
        <v>41</v>
      </c>
      <c r="Q82" t="s">
        <v>48</v>
      </c>
      <c r="R82" t="s">
        <v>73</v>
      </c>
      <c r="V82" t="s">
        <v>841</v>
      </c>
      <c r="W82" t="s">
        <v>979</v>
      </c>
      <c r="X82" t="s">
        <v>662</v>
      </c>
      <c r="Y82" t="s">
        <v>109</v>
      </c>
      <c r="Z82" t="s">
        <v>48</v>
      </c>
      <c r="AA82" t="s">
        <v>882</v>
      </c>
      <c r="AB82" t="s">
        <v>298</v>
      </c>
      <c r="AC82" t="s">
        <v>48</v>
      </c>
      <c r="AD82" t="s">
        <v>741</v>
      </c>
      <c r="AE82" t="s">
        <v>41</v>
      </c>
      <c r="AF82" t="s">
        <v>48</v>
      </c>
      <c r="AG82" t="s">
        <v>73</v>
      </c>
    </row>
    <row r="83" spans="1:34" x14ac:dyDescent="0.2">
      <c r="A83" t="s">
        <v>1244</v>
      </c>
      <c r="B83">
        <v>0.125</v>
      </c>
      <c r="C83">
        <v>1</v>
      </c>
      <c r="D83">
        <v>1.5</v>
      </c>
      <c r="E83">
        <f t="shared" si="1"/>
        <v>0.8</v>
      </c>
      <c r="F83" t="s">
        <v>1252</v>
      </c>
      <c r="G83" t="s">
        <v>72</v>
      </c>
      <c r="H83" t="s">
        <v>1105</v>
      </c>
      <c r="I83" t="s">
        <v>511</v>
      </c>
      <c r="J83" t="s">
        <v>1</v>
      </c>
      <c r="K83" t="s">
        <v>1041</v>
      </c>
      <c r="L83" t="s">
        <v>290</v>
      </c>
      <c r="M83" t="s">
        <v>47</v>
      </c>
      <c r="N83" t="s">
        <v>1</v>
      </c>
      <c r="O83" t="s">
        <v>1043</v>
      </c>
      <c r="P83" t="s">
        <v>656</v>
      </c>
      <c r="Q83" t="s">
        <v>282</v>
      </c>
      <c r="R83" t="s">
        <v>961</v>
      </c>
      <c r="S83" t="s">
        <v>1106</v>
      </c>
      <c r="V83" t="s">
        <v>72</v>
      </c>
      <c r="W83" t="s">
        <v>1105</v>
      </c>
      <c r="X83" t="s">
        <v>511</v>
      </c>
      <c r="Y83" t="s">
        <v>1</v>
      </c>
      <c r="Z83" t="s">
        <v>1041</v>
      </c>
      <c r="AA83" t="s">
        <v>290</v>
      </c>
      <c r="AB83" t="s">
        <v>47</v>
      </c>
      <c r="AC83" t="s">
        <v>1</v>
      </c>
      <c r="AD83" t="s">
        <v>1043</v>
      </c>
      <c r="AE83" t="s">
        <v>656</v>
      </c>
      <c r="AF83" t="s">
        <v>282</v>
      </c>
      <c r="AG83" t="s">
        <v>961</v>
      </c>
      <c r="AH83" t="s">
        <v>1106</v>
      </c>
    </row>
    <row r="84" spans="1:34" x14ac:dyDescent="0.2">
      <c r="A84" t="s">
        <v>1244</v>
      </c>
      <c r="B84">
        <v>0.125</v>
      </c>
      <c r="C84">
        <v>1</v>
      </c>
      <c r="D84">
        <v>1.4</v>
      </c>
      <c r="E84">
        <f t="shared" si="1"/>
        <v>0.7</v>
      </c>
      <c r="F84" t="s">
        <v>1252</v>
      </c>
      <c r="G84" t="s">
        <v>72</v>
      </c>
      <c r="H84" t="s">
        <v>995</v>
      </c>
      <c r="I84" t="s">
        <v>662</v>
      </c>
      <c r="J84" t="s">
        <v>109</v>
      </c>
      <c r="K84" t="s">
        <v>85</v>
      </c>
      <c r="L84" t="s">
        <v>913</v>
      </c>
      <c r="M84" t="s">
        <v>58</v>
      </c>
      <c r="N84" t="s">
        <v>48</v>
      </c>
      <c r="O84" t="s">
        <v>1107</v>
      </c>
      <c r="P84" t="s">
        <v>260</v>
      </c>
      <c r="Q84" t="s">
        <v>48</v>
      </c>
      <c r="R84" t="s">
        <v>941</v>
      </c>
      <c r="V84" t="s">
        <v>72</v>
      </c>
      <c r="W84" t="s">
        <v>995</v>
      </c>
      <c r="X84" t="s">
        <v>662</v>
      </c>
      <c r="Y84" t="s">
        <v>109</v>
      </c>
      <c r="Z84" t="s">
        <v>85</v>
      </c>
      <c r="AA84" t="s">
        <v>913</v>
      </c>
      <c r="AB84" t="s">
        <v>58</v>
      </c>
      <c r="AC84" t="s">
        <v>48</v>
      </c>
      <c r="AD84" t="s">
        <v>1107</v>
      </c>
      <c r="AE84" t="s">
        <v>260</v>
      </c>
      <c r="AF84" t="s">
        <v>48</v>
      </c>
      <c r="AG84" t="s">
        <v>941</v>
      </c>
    </row>
    <row r="85" spans="1:34" x14ac:dyDescent="0.2">
      <c r="A85" t="s">
        <v>1244</v>
      </c>
      <c r="B85">
        <v>0.125</v>
      </c>
      <c r="C85">
        <v>1</v>
      </c>
      <c r="D85">
        <v>1.3</v>
      </c>
      <c r="E85">
        <f t="shared" si="1"/>
        <v>0.60000000000000009</v>
      </c>
      <c r="F85" t="s">
        <v>1252</v>
      </c>
      <c r="G85" t="s">
        <v>242</v>
      </c>
      <c r="H85" t="s">
        <v>888</v>
      </c>
      <c r="I85" t="s">
        <v>460</v>
      </c>
      <c r="J85" t="s">
        <v>67</v>
      </c>
      <c r="K85" t="s">
        <v>68</v>
      </c>
      <c r="L85" t="s">
        <v>315</v>
      </c>
      <c r="M85" t="s">
        <v>784</v>
      </c>
      <c r="N85" t="s">
        <v>52</v>
      </c>
      <c r="O85" t="s">
        <v>48</v>
      </c>
      <c r="P85" t="s">
        <v>524</v>
      </c>
      <c r="Q85" t="s">
        <v>892</v>
      </c>
      <c r="V85" t="s">
        <v>242</v>
      </c>
      <c r="W85" t="s">
        <v>888</v>
      </c>
      <c r="X85" t="s">
        <v>460</v>
      </c>
      <c r="Y85" t="s">
        <v>67</v>
      </c>
      <c r="Z85" t="s">
        <v>68</v>
      </c>
      <c r="AA85" t="s">
        <v>315</v>
      </c>
      <c r="AB85" t="s">
        <v>784</v>
      </c>
      <c r="AC85" t="s">
        <v>52</v>
      </c>
      <c r="AD85" t="s">
        <v>48</v>
      </c>
      <c r="AE85" t="s">
        <v>524</v>
      </c>
      <c r="AF85" t="s">
        <v>892</v>
      </c>
    </row>
    <row r="86" spans="1:34" x14ac:dyDescent="0.2">
      <c r="A86" t="s">
        <v>1244</v>
      </c>
      <c r="B86">
        <v>0.125</v>
      </c>
      <c r="C86">
        <v>1</v>
      </c>
      <c r="D86">
        <v>1.2</v>
      </c>
      <c r="E86">
        <f t="shared" si="1"/>
        <v>0.5</v>
      </c>
      <c r="F86" t="s">
        <v>1252</v>
      </c>
      <c r="G86" t="s">
        <v>943</v>
      </c>
      <c r="H86" t="s">
        <v>626</v>
      </c>
      <c r="I86" t="s">
        <v>1056</v>
      </c>
      <c r="J86" t="s">
        <v>143</v>
      </c>
      <c r="K86" t="s">
        <v>137</v>
      </c>
      <c r="L86" t="s">
        <v>560</v>
      </c>
      <c r="M86" t="s">
        <v>52</v>
      </c>
      <c r="N86" t="s">
        <v>48</v>
      </c>
      <c r="O86" t="s">
        <v>1108</v>
      </c>
      <c r="P86" t="s">
        <v>306</v>
      </c>
      <c r="V86" t="s">
        <v>943</v>
      </c>
      <c r="W86" t="s">
        <v>626</v>
      </c>
      <c r="X86" t="s">
        <v>1056</v>
      </c>
      <c r="Y86" t="s">
        <v>143</v>
      </c>
      <c r="Z86" t="s">
        <v>137</v>
      </c>
      <c r="AA86" t="s">
        <v>560</v>
      </c>
      <c r="AB86" t="s">
        <v>52</v>
      </c>
      <c r="AC86" t="s">
        <v>48</v>
      </c>
      <c r="AD86" t="s">
        <v>1108</v>
      </c>
      <c r="AE86" t="s">
        <v>306</v>
      </c>
    </row>
    <row r="87" spans="1:34" x14ac:dyDescent="0.2">
      <c r="A87" t="s">
        <v>1244</v>
      </c>
      <c r="B87">
        <v>0.125</v>
      </c>
      <c r="C87">
        <v>1</v>
      </c>
      <c r="D87">
        <v>1.1000000000000001</v>
      </c>
      <c r="E87">
        <f t="shared" si="1"/>
        <v>0.40000000000000013</v>
      </c>
      <c r="F87" t="s">
        <v>1252</v>
      </c>
      <c r="G87" t="s">
        <v>318</v>
      </c>
      <c r="H87" t="s">
        <v>398</v>
      </c>
      <c r="I87" t="s">
        <v>789</v>
      </c>
      <c r="J87" t="s">
        <v>48</v>
      </c>
      <c r="K87" t="s">
        <v>1109</v>
      </c>
      <c r="L87" t="s">
        <v>630</v>
      </c>
      <c r="M87" t="s">
        <v>48</v>
      </c>
      <c r="N87" t="s">
        <v>53</v>
      </c>
      <c r="O87" t="s">
        <v>489</v>
      </c>
      <c r="P87" t="s">
        <v>63</v>
      </c>
      <c r="Q87" t="s">
        <v>75</v>
      </c>
      <c r="R87" t="s">
        <v>769</v>
      </c>
      <c r="V87" t="s">
        <v>318</v>
      </c>
      <c r="W87" t="s">
        <v>398</v>
      </c>
      <c r="X87" t="s">
        <v>789</v>
      </c>
      <c r="Y87" t="s">
        <v>48</v>
      </c>
      <c r="Z87" t="s">
        <v>1109</v>
      </c>
      <c r="AA87" t="s">
        <v>630</v>
      </c>
      <c r="AB87" t="s">
        <v>48</v>
      </c>
      <c r="AC87" t="s">
        <v>53</v>
      </c>
      <c r="AD87" t="s">
        <v>489</v>
      </c>
      <c r="AE87" t="s">
        <v>63</v>
      </c>
      <c r="AF87" t="s">
        <v>75</v>
      </c>
      <c r="AG87" t="s">
        <v>769</v>
      </c>
    </row>
    <row r="88" spans="1:34" x14ac:dyDescent="0.2">
      <c r="A88" t="s">
        <v>1244</v>
      </c>
      <c r="B88">
        <v>0.125</v>
      </c>
      <c r="C88">
        <v>1</v>
      </c>
      <c r="D88">
        <v>0.999999999999999</v>
      </c>
      <c r="E88">
        <f t="shared" si="1"/>
        <v>0.29999999999999905</v>
      </c>
      <c r="F88" t="s">
        <v>1252</v>
      </c>
      <c r="G88" t="s">
        <v>841</v>
      </c>
      <c r="H88" t="s">
        <v>955</v>
      </c>
      <c r="I88" t="s">
        <v>460</v>
      </c>
      <c r="J88" t="s">
        <v>67</v>
      </c>
      <c r="K88" t="s">
        <v>68</v>
      </c>
      <c r="L88" t="s">
        <v>137</v>
      </c>
      <c r="M88" t="s">
        <v>268</v>
      </c>
      <c r="N88" t="s">
        <v>52</v>
      </c>
      <c r="O88" t="s">
        <v>48</v>
      </c>
      <c r="P88" t="s">
        <v>1110</v>
      </c>
      <c r="Q88" t="s">
        <v>106</v>
      </c>
      <c r="R88" t="s">
        <v>42</v>
      </c>
      <c r="S88" t="s">
        <v>750</v>
      </c>
      <c r="V88" t="s">
        <v>841</v>
      </c>
      <c r="W88" t="s">
        <v>955</v>
      </c>
      <c r="X88" t="s">
        <v>460</v>
      </c>
      <c r="Y88" t="s">
        <v>67</v>
      </c>
      <c r="Z88" t="s">
        <v>68</v>
      </c>
      <c r="AA88" t="s">
        <v>137</v>
      </c>
      <c r="AB88" t="s">
        <v>268</v>
      </c>
      <c r="AC88" t="s">
        <v>52</v>
      </c>
      <c r="AD88" t="s">
        <v>48</v>
      </c>
      <c r="AE88" t="s">
        <v>1110</v>
      </c>
      <c r="AF88" t="s">
        <v>106</v>
      </c>
      <c r="AG88" t="s">
        <v>42</v>
      </c>
      <c r="AH88" t="s">
        <v>750</v>
      </c>
    </row>
    <row r="89" spans="1:34" x14ac:dyDescent="0.2">
      <c r="A89" t="s">
        <v>1244</v>
      </c>
      <c r="B89">
        <v>0.125</v>
      </c>
      <c r="C89">
        <v>1</v>
      </c>
      <c r="D89">
        <v>0.89999999999999902</v>
      </c>
      <c r="E89">
        <f t="shared" si="1"/>
        <v>0.19999999999999907</v>
      </c>
      <c r="F89" t="s">
        <v>1252</v>
      </c>
      <c r="G89" t="s">
        <v>926</v>
      </c>
      <c r="H89" t="s">
        <v>1038</v>
      </c>
      <c r="I89" t="s">
        <v>387</v>
      </c>
      <c r="J89" t="s">
        <v>224</v>
      </c>
      <c r="K89" t="s">
        <v>250</v>
      </c>
      <c r="L89" t="s">
        <v>48</v>
      </c>
      <c r="M89" t="s">
        <v>981</v>
      </c>
      <c r="N89" t="s">
        <v>917</v>
      </c>
      <c r="O89" t="s">
        <v>48</v>
      </c>
      <c r="P89" t="s">
        <v>1111</v>
      </c>
      <c r="Q89" t="s">
        <v>106</v>
      </c>
      <c r="R89" t="s">
        <v>48</v>
      </c>
      <c r="S89" t="s">
        <v>544</v>
      </c>
      <c r="V89" t="s">
        <v>926</v>
      </c>
      <c r="W89" t="s">
        <v>1038</v>
      </c>
      <c r="X89" t="s">
        <v>387</v>
      </c>
      <c r="Y89" t="s">
        <v>224</v>
      </c>
      <c r="Z89" t="s">
        <v>250</v>
      </c>
      <c r="AA89" t="s">
        <v>48</v>
      </c>
      <c r="AB89" t="s">
        <v>981</v>
      </c>
      <c r="AC89" t="s">
        <v>917</v>
      </c>
      <c r="AD89" t="s">
        <v>48</v>
      </c>
      <c r="AE89" t="s">
        <v>1111</v>
      </c>
      <c r="AF89" t="s">
        <v>106</v>
      </c>
      <c r="AG89" t="s">
        <v>48</v>
      </c>
      <c r="AH89" t="s">
        <v>544</v>
      </c>
    </row>
    <row r="90" spans="1:34" x14ac:dyDescent="0.2">
      <c r="A90" t="s">
        <v>1244</v>
      </c>
      <c r="B90">
        <v>0.125</v>
      </c>
      <c r="C90">
        <v>1</v>
      </c>
      <c r="D90">
        <v>0.79999999999999905</v>
      </c>
      <c r="E90">
        <f t="shared" si="1"/>
        <v>9.999999999999909E-2</v>
      </c>
      <c r="F90" t="s">
        <v>1252</v>
      </c>
      <c r="G90" t="s">
        <v>72</v>
      </c>
      <c r="H90" t="s">
        <v>1112</v>
      </c>
      <c r="I90" t="s">
        <v>460</v>
      </c>
      <c r="J90" t="s">
        <v>67</v>
      </c>
      <c r="K90" t="s">
        <v>350</v>
      </c>
      <c r="L90" t="s">
        <v>121</v>
      </c>
      <c r="M90" t="s">
        <v>101</v>
      </c>
      <c r="N90" t="s">
        <v>504</v>
      </c>
      <c r="O90" t="s">
        <v>52</v>
      </c>
      <c r="P90" t="s">
        <v>1060</v>
      </c>
      <c r="Q90" t="s">
        <v>52</v>
      </c>
      <c r="R90" t="s">
        <v>48</v>
      </c>
      <c r="S90" t="s">
        <v>284</v>
      </c>
      <c r="V90" t="s">
        <v>72</v>
      </c>
      <c r="W90" t="s">
        <v>1112</v>
      </c>
      <c r="X90" t="s">
        <v>460</v>
      </c>
      <c r="Y90" t="s">
        <v>67</v>
      </c>
      <c r="Z90" t="s">
        <v>350</v>
      </c>
      <c r="AA90" t="s">
        <v>121</v>
      </c>
      <c r="AB90" t="s">
        <v>101</v>
      </c>
      <c r="AC90" t="s">
        <v>504</v>
      </c>
      <c r="AD90" t="s">
        <v>52</v>
      </c>
      <c r="AE90" t="s">
        <v>1060</v>
      </c>
      <c r="AF90" t="s">
        <v>52</v>
      </c>
      <c r="AG90" t="s">
        <v>48</v>
      </c>
      <c r="AH90" t="s">
        <v>284</v>
      </c>
    </row>
    <row r="91" spans="1:34" x14ac:dyDescent="0.2">
      <c r="A91" t="s">
        <v>1244</v>
      </c>
      <c r="B91">
        <v>0.125</v>
      </c>
      <c r="C91">
        <v>1</v>
      </c>
      <c r="D91">
        <v>0.69999999999999896</v>
      </c>
      <c r="E91">
        <v>0</v>
      </c>
      <c r="F91" t="s">
        <v>1252</v>
      </c>
      <c r="G91" t="s">
        <v>72</v>
      </c>
      <c r="H91" t="s">
        <v>957</v>
      </c>
      <c r="I91" t="s">
        <v>662</v>
      </c>
      <c r="J91" t="s">
        <v>224</v>
      </c>
      <c r="K91" t="s">
        <v>465</v>
      </c>
      <c r="L91" t="s">
        <v>1113</v>
      </c>
      <c r="M91" t="s">
        <v>310</v>
      </c>
      <c r="N91" t="s">
        <v>48</v>
      </c>
      <c r="O91" t="s">
        <v>1057</v>
      </c>
      <c r="P91" t="s">
        <v>41</v>
      </c>
      <c r="Q91" t="s">
        <v>48</v>
      </c>
      <c r="R91" t="s">
        <v>1064</v>
      </c>
      <c r="V91" t="s">
        <v>72</v>
      </c>
      <c r="W91" t="s">
        <v>957</v>
      </c>
      <c r="X91" t="s">
        <v>662</v>
      </c>
      <c r="Y91" t="s">
        <v>224</v>
      </c>
      <c r="Z91" t="s">
        <v>465</v>
      </c>
      <c r="AA91" t="s">
        <v>1113</v>
      </c>
      <c r="AB91" t="s">
        <v>310</v>
      </c>
      <c r="AC91" t="s">
        <v>48</v>
      </c>
      <c r="AD91" t="s">
        <v>1057</v>
      </c>
      <c r="AE91" t="s">
        <v>41</v>
      </c>
      <c r="AF91" t="s">
        <v>48</v>
      </c>
      <c r="AG91" t="s">
        <v>1064</v>
      </c>
    </row>
    <row r="92" spans="1:34" x14ac:dyDescent="0.2">
      <c r="A92" t="s">
        <v>1244</v>
      </c>
      <c r="B92">
        <v>0.125</v>
      </c>
      <c r="C92">
        <v>1</v>
      </c>
      <c r="D92">
        <v>0.6</v>
      </c>
      <c r="E92">
        <f t="shared" si="1"/>
        <v>-9.9999999999999978E-2</v>
      </c>
      <c r="F92" t="s">
        <v>1252</v>
      </c>
      <c r="G92" t="s">
        <v>796</v>
      </c>
      <c r="H92" t="s">
        <v>121</v>
      </c>
      <c r="I92" t="s">
        <v>797</v>
      </c>
      <c r="J92" t="s">
        <v>746</v>
      </c>
      <c r="K92" t="s">
        <v>101</v>
      </c>
      <c r="L92" t="s">
        <v>193</v>
      </c>
      <c r="M92" t="s">
        <v>44</v>
      </c>
      <c r="N92" t="s">
        <v>1114</v>
      </c>
      <c r="O92" t="s">
        <v>52</v>
      </c>
      <c r="P92" t="s">
        <v>48</v>
      </c>
      <c r="Q92" t="s">
        <v>1115</v>
      </c>
      <c r="V92" t="s">
        <v>796</v>
      </c>
      <c r="W92" t="s">
        <v>121</v>
      </c>
      <c r="X92" t="s">
        <v>797</v>
      </c>
      <c r="Y92" t="s">
        <v>746</v>
      </c>
      <c r="Z92" t="s">
        <v>101</v>
      </c>
      <c r="AA92" t="s">
        <v>193</v>
      </c>
      <c r="AB92" t="s">
        <v>44</v>
      </c>
      <c r="AC92" t="s">
        <v>1114</v>
      </c>
      <c r="AD92" t="s">
        <v>52</v>
      </c>
      <c r="AE92" t="s">
        <v>48</v>
      </c>
      <c r="AF92" t="s">
        <v>1115</v>
      </c>
    </row>
    <row r="93" spans="1:34" x14ac:dyDescent="0.2">
      <c r="A93" t="s">
        <v>1244</v>
      </c>
      <c r="B93">
        <v>0.125</v>
      </c>
      <c r="C93">
        <v>1</v>
      </c>
      <c r="D93">
        <v>0.5</v>
      </c>
      <c r="E93">
        <f t="shared" si="1"/>
        <v>-0.19999999999999996</v>
      </c>
      <c r="F93" t="s">
        <v>1252</v>
      </c>
      <c r="G93" t="s">
        <v>841</v>
      </c>
      <c r="H93" t="s">
        <v>215</v>
      </c>
      <c r="I93" t="s">
        <v>387</v>
      </c>
      <c r="J93" t="s">
        <v>250</v>
      </c>
      <c r="K93" t="s">
        <v>48</v>
      </c>
      <c r="L93" t="s">
        <v>1116</v>
      </c>
      <c r="M93" t="s">
        <v>340</v>
      </c>
      <c r="N93" t="s">
        <v>48</v>
      </c>
      <c r="O93" t="s">
        <v>828</v>
      </c>
      <c r="P93" t="s">
        <v>41</v>
      </c>
      <c r="Q93" t="s">
        <v>48</v>
      </c>
      <c r="R93" t="s">
        <v>1117</v>
      </c>
      <c r="V93" t="s">
        <v>841</v>
      </c>
      <c r="W93" t="s">
        <v>215</v>
      </c>
      <c r="X93" t="s">
        <v>387</v>
      </c>
      <c r="Y93" t="s">
        <v>250</v>
      </c>
      <c r="Z93" t="s">
        <v>48</v>
      </c>
      <c r="AA93" t="s">
        <v>1116</v>
      </c>
      <c r="AB93" t="s">
        <v>340</v>
      </c>
      <c r="AE93" t="s">
        <v>41</v>
      </c>
      <c r="AF93" t="s">
        <v>48</v>
      </c>
      <c r="AG93" t="s">
        <v>1117</v>
      </c>
    </row>
    <row r="94" spans="1:34" x14ac:dyDescent="0.2">
      <c r="A94" t="s">
        <v>1244</v>
      </c>
      <c r="B94">
        <v>0.125</v>
      </c>
      <c r="C94">
        <v>1</v>
      </c>
      <c r="D94">
        <v>0.4</v>
      </c>
      <c r="E94">
        <f t="shared" si="1"/>
        <v>-0.29999999999999993</v>
      </c>
      <c r="F94" t="s">
        <v>1252</v>
      </c>
      <c r="G94" t="s">
        <v>50</v>
      </c>
      <c r="H94" t="s">
        <v>709</v>
      </c>
      <c r="I94" t="s">
        <v>67</v>
      </c>
      <c r="J94" t="s">
        <v>85</v>
      </c>
      <c r="K94" t="s">
        <v>339</v>
      </c>
      <c r="L94" t="s">
        <v>662</v>
      </c>
      <c r="M94" t="s">
        <v>224</v>
      </c>
      <c r="N94" t="s">
        <v>65</v>
      </c>
      <c r="O94" t="s">
        <v>52</v>
      </c>
      <c r="P94" t="s">
        <v>176</v>
      </c>
      <c r="Q94" t="s">
        <v>106</v>
      </c>
      <c r="R94" t="s">
        <v>48</v>
      </c>
      <c r="S94" t="s">
        <v>595</v>
      </c>
      <c r="W94" t="s">
        <v>709</v>
      </c>
      <c r="Y94" t="s">
        <v>85</v>
      </c>
      <c r="Z94" t="s">
        <v>339</v>
      </c>
      <c r="AA94" t="s">
        <v>662</v>
      </c>
      <c r="AB94" t="s">
        <v>224</v>
      </c>
      <c r="AC94" t="s">
        <v>65</v>
      </c>
      <c r="AD94" t="s">
        <v>52</v>
      </c>
    </row>
    <row r="95" spans="1:34" x14ac:dyDescent="0.2">
      <c r="A95" t="s">
        <v>1244</v>
      </c>
      <c r="B95">
        <v>0.125</v>
      </c>
      <c r="C95">
        <v>1</v>
      </c>
      <c r="D95">
        <v>0.3</v>
      </c>
      <c r="E95">
        <f t="shared" si="1"/>
        <v>-0.39999999999999997</v>
      </c>
      <c r="F95" t="s">
        <v>1252</v>
      </c>
      <c r="G95" t="s">
        <v>905</v>
      </c>
      <c r="H95" t="s">
        <v>477</v>
      </c>
      <c r="I95" t="s">
        <v>662</v>
      </c>
      <c r="J95" t="s">
        <v>101</v>
      </c>
      <c r="K95" t="s">
        <v>52</v>
      </c>
      <c r="L95" t="s">
        <v>967</v>
      </c>
      <c r="M95" t="s">
        <v>1</v>
      </c>
      <c r="N95" t="s">
        <v>39</v>
      </c>
      <c r="O95" t="s">
        <v>55</v>
      </c>
      <c r="P95" t="s">
        <v>884</v>
      </c>
      <c r="Q95" t="s">
        <v>177</v>
      </c>
      <c r="R95" t="s">
        <v>288</v>
      </c>
    </row>
    <row r="96" spans="1:34" x14ac:dyDescent="0.2">
      <c r="A96" t="s">
        <v>1244</v>
      </c>
      <c r="B96">
        <v>0.125</v>
      </c>
      <c r="C96">
        <v>1</v>
      </c>
      <c r="D96">
        <v>0.2</v>
      </c>
      <c r="E96">
        <f t="shared" si="1"/>
        <v>-0.49999999999999994</v>
      </c>
      <c r="F96" t="s">
        <v>1252</v>
      </c>
      <c r="G96" t="s">
        <v>222</v>
      </c>
      <c r="H96" t="s">
        <v>576</v>
      </c>
      <c r="I96" t="s">
        <v>83</v>
      </c>
      <c r="J96" t="s">
        <v>52</v>
      </c>
      <c r="K96" t="s">
        <v>207</v>
      </c>
      <c r="L96" t="s">
        <v>330</v>
      </c>
      <c r="M96" t="s">
        <v>147</v>
      </c>
      <c r="N96" t="s">
        <v>545</v>
      </c>
      <c r="O96" t="s">
        <v>245</v>
      </c>
      <c r="P96" t="s">
        <v>517</v>
      </c>
      <c r="Q96" t="s">
        <v>52</v>
      </c>
      <c r="R96" t="s">
        <v>518</v>
      </c>
    </row>
    <row r="97" spans="1:34" x14ac:dyDescent="0.2">
      <c r="A97" t="s">
        <v>1244</v>
      </c>
      <c r="B97">
        <v>0.125</v>
      </c>
      <c r="C97">
        <v>1</v>
      </c>
      <c r="D97">
        <v>0.1</v>
      </c>
      <c r="E97">
        <f t="shared" si="1"/>
        <v>-0.6</v>
      </c>
      <c r="F97" t="s">
        <v>1252</v>
      </c>
      <c r="G97" t="s">
        <v>182</v>
      </c>
      <c r="H97" t="s">
        <v>235</v>
      </c>
      <c r="I97" t="s">
        <v>387</v>
      </c>
      <c r="J97" t="s">
        <v>250</v>
      </c>
      <c r="K97" t="s">
        <v>48</v>
      </c>
      <c r="L97" t="s">
        <v>1118</v>
      </c>
      <c r="M97" t="s">
        <v>932</v>
      </c>
      <c r="N97" t="s">
        <v>48</v>
      </c>
      <c r="O97" t="s">
        <v>1119</v>
      </c>
      <c r="P97" t="s">
        <v>672</v>
      </c>
      <c r="Q97" t="s">
        <v>48</v>
      </c>
      <c r="R97" t="s">
        <v>103</v>
      </c>
    </row>
    <row r="98" spans="1:34" x14ac:dyDescent="0.2">
      <c r="A98" t="s">
        <v>1244</v>
      </c>
      <c r="B98">
        <v>0.125</v>
      </c>
      <c r="C98">
        <v>1</v>
      </c>
      <c r="D98">
        <v>0</v>
      </c>
      <c r="E98">
        <f t="shared" si="1"/>
        <v>-0.7</v>
      </c>
      <c r="F98" t="s">
        <v>1252</v>
      </c>
      <c r="G98" t="s">
        <v>210</v>
      </c>
      <c r="H98" t="s">
        <v>409</v>
      </c>
      <c r="I98" t="s">
        <v>744</v>
      </c>
      <c r="J98" t="s">
        <v>143</v>
      </c>
      <c r="K98" t="s">
        <v>193</v>
      </c>
      <c r="L98" t="s">
        <v>144</v>
      </c>
      <c r="M98" t="s">
        <v>146</v>
      </c>
      <c r="N98" t="s">
        <v>1120</v>
      </c>
      <c r="O98" t="s">
        <v>41</v>
      </c>
      <c r="P98" t="s">
        <v>680</v>
      </c>
      <c r="Q98" t="s">
        <v>502</v>
      </c>
    </row>
    <row r="99" spans="1:34" x14ac:dyDescent="0.2">
      <c r="A99" t="s">
        <v>1244</v>
      </c>
      <c r="B99">
        <v>0.125</v>
      </c>
      <c r="C99">
        <v>1</v>
      </c>
      <c r="D99">
        <v>-9.9999999999999895E-2</v>
      </c>
      <c r="E99">
        <f t="shared" si="1"/>
        <v>-0.79999999999999982</v>
      </c>
      <c r="F99" t="s">
        <v>1252</v>
      </c>
      <c r="G99" t="s">
        <v>182</v>
      </c>
      <c r="H99" t="s">
        <v>363</v>
      </c>
      <c r="I99" t="s">
        <v>935</v>
      </c>
      <c r="J99" t="s">
        <v>193</v>
      </c>
      <c r="K99" t="s">
        <v>48</v>
      </c>
      <c r="L99" t="s">
        <v>1029</v>
      </c>
      <c r="M99" t="s">
        <v>76</v>
      </c>
      <c r="N99" t="s">
        <v>48</v>
      </c>
      <c r="O99" t="s">
        <v>1121</v>
      </c>
      <c r="P99" t="s">
        <v>106</v>
      </c>
      <c r="Q99" t="s">
        <v>48</v>
      </c>
      <c r="R99" t="s">
        <v>256</v>
      </c>
    </row>
    <row r="100" spans="1:34" x14ac:dyDescent="0.2">
      <c r="A100" t="s">
        <v>1244</v>
      </c>
      <c r="B100">
        <v>0.125</v>
      </c>
      <c r="C100">
        <v>1</v>
      </c>
      <c r="D100">
        <v>-0.2</v>
      </c>
      <c r="E100">
        <f t="shared" si="1"/>
        <v>-0.89999999999999991</v>
      </c>
      <c r="F100" t="s">
        <v>1252</v>
      </c>
      <c r="G100" t="s">
        <v>72</v>
      </c>
      <c r="H100" t="s">
        <v>1122</v>
      </c>
      <c r="I100" t="s">
        <v>387</v>
      </c>
      <c r="J100" t="s">
        <v>250</v>
      </c>
      <c r="K100" t="s">
        <v>85</v>
      </c>
      <c r="L100" t="s">
        <v>910</v>
      </c>
      <c r="M100" t="s">
        <v>896</v>
      </c>
      <c r="N100" t="s">
        <v>48</v>
      </c>
      <c r="O100" t="s">
        <v>1123</v>
      </c>
      <c r="P100" t="s">
        <v>260</v>
      </c>
      <c r="Q100" t="s">
        <v>48</v>
      </c>
      <c r="R100" t="s">
        <v>952</v>
      </c>
    </row>
    <row r="101" spans="1:34" x14ac:dyDescent="0.2">
      <c r="A101" t="s">
        <v>1244</v>
      </c>
      <c r="B101">
        <v>0.125</v>
      </c>
      <c r="C101">
        <v>1</v>
      </c>
      <c r="D101">
        <v>-0.3</v>
      </c>
      <c r="E101">
        <f t="shared" si="1"/>
        <v>-1</v>
      </c>
      <c r="F101" t="s">
        <v>1252</v>
      </c>
      <c r="G101" t="s">
        <v>1052</v>
      </c>
      <c r="H101" t="s">
        <v>585</v>
      </c>
      <c r="I101" t="s">
        <v>94</v>
      </c>
      <c r="J101" t="s">
        <v>1124</v>
      </c>
      <c r="K101" t="s">
        <v>131</v>
      </c>
      <c r="L101" t="s">
        <v>44</v>
      </c>
      <c r="M101" t="s">
        <v>878</v>
      </c>
      <c r="N101" t="s">
        <v>630</v>
      </c>
      <c r="O101" t="s">
        <v>48</v>
      </c>
      <c r="P101" t="s">
        <v>1125</v>
      </c>
      <c r="Q101" t="s">
        <v>175</v>
      </c>
    </row>
    <row r="102" spans="1:34" x14ac:dyDescent="0.2">
      <c r="A102" s="3" t="s">
        <v>1245</v>
      </c>
      <c r="B102" s="3">
        <v>1</v>
      </c>
      <c r="C102" s="3">
        <v>8.9099999999999999E-2</v>
      </c>
      <c r="D102" s="3">
        <v>1.6</v>
      </c>
      <c r="E102">
        <f t="shared" si="1"/>
        <v>0.90000000000000013</v>
      </c>
      <c r="F102" t="s">
        <v>1252</v>
      </c>
      <c r="G102" t="s">
        <v>318</v>
      </c>
      <c r="H102" t="s">
        <v>913</v>
      </c>
      <c r="I102" t="s">
        <v>662</v>
      </c>
      <c r="J102" t="s">
        <v>109</v>
      </c>
      <c r="K102" t="s">
        <v>48</v>
      </c>
      <c r="L102" t="s">
        <v>995</v>
      </c>
      <c r="M102" t="s">
        <v>58</v>
      </c>
      <c r="N102" t="s">
        <v>48</v>
      </c>
      <c r="O102" t="s">
        <v>1127</v>
      </c>
      <c r="P102" t="s">
        <v>536</v>
      </c>
      <c r="Q102" t="s">
        <v>48</v>
      </c>
      <c r="R102" t="s">
        <v>518</v>
      </c>
      <c r="V102" t="s">
        <v>318</v>
      </c>
      <c r="W102" t="s">
        <v>913</v>
      </c>
      <c r="X102" t="s">
        <v>662</v>
      </c>
      <c r="Y102" t="s">
        <v>109</v>
      </c>
      <c r="Z102" t="s">
        <v>48</v>
      </c>
      <c r="AA102" t="s">
        <v>995</v>
      </c>
      <c r="AB102" t="s">
        <v>58</v>
      </c>
      <c r="AC102" t="s">
        <v>48</v>
      </c>
      <c r="AD102" t="s">
        <v>1127</v>
      </c>
      <c r="AE102" t="s">
        <v>536</v>
      </c>
      <c r="AF102" t="s">
        <v>48</v>
      </c>
      <c r="AG102" t="s">
        <v>518</v>
      </c>
    </row>
    <row r="103" spans="1:34" x14ac:dyDescent="0.2">
      <c r="A103" s="3" t="s">
        <v>1245</v>
      </c>
      <c r="B103" s="3">
        <v>1</v>
      </c>
      <c r="C103" s="3">
        <v>8.9099999999999999E-2</v>
      </c>
      <c r="D103" s="3">
        <v>1.5</v>
      </c>
      <c r="E103">
        <f t="shared" si="1"/>
        <v>0.8</v>
      </c>
      <c r="F103" t="s">
        <v>1252</v>
      </c>
      <c r="G103" t="s">
        <v>72</v>
      </c>
      <c r="H103" t="s">
        <v>1112</v>
      </c>
      <c r="I103" t="s">
        <v>460</v>
      </c>
      <c r="J103" t="s">
        <v>67</v>
      </c>
      <c r="K103" t="s">
        <v>350</v>
      </c>
      <c r="L103" t="s">
        <v>121</v>
      </c>
      <c r="M103" t="s">
        <v>101</v>
      </c>
      <c r="N103" t="s">
        <v>504</v>
      </c>
      <c r="O103" t="s">
        <v>52</v>
      </c>
      <c r="P103" t="s">
        <v>566</v>
      </c>
      <c r="Q103" t="s">
        <v>52</v>
      </c>
      <c r="R103" t="s">
        <v>48</v>
      </c>
      <c r="S103" t="s">
        <v>221</v>
      </c>
      <c r="V103" t="s">
        <v>72</v>
      </c>
      <c r="W103" t="s">
        <v>1112</v>
      </c>
      <c r="X103" t="s">
        <v>460</v>
      </c>
      <c r="Y103" t="s">
        <v>67</v>
      </c>
      <c r="Z103" t="s">
        <v>350</v>
      </c>
      <c r="AA103" t="s">
        <v>121</v>
      </c>
      <c r="AB103" t="s">
        <v>101</v>
      </c>
      <c r="AC103" t="s">
        <v>504</v>
      </c>
      <c r="AD103" t="s">
        <v>52</v>
      </c>
      <c r="AE103" t="s">
        <v>566</v>
      </c>
      <c r="AF103" t="s">
        <v>52</v>
      </c>
      <c r="AG103" t="s">
        <v>48</v>
      </c>
      <c r="AH103" t="s">
        <v>221</v>
      </c>
    </row>
    <row r="104" spans="1:34" x14ac:dyDescent="0.2">
      <c r="A104" s="3" t="s">
        <v>1245</v>
      </c>
      <c r="B104" s="3">
        <v>1</v>
      </c>
      <c r="C104" s="3">
        <v>8.9099999999999999E-2</v>
      </c>
      <c r="D104" s="3">
        <v>1.4</v>
      </c>
      <c r="E104">
        <f t="shared" si="1"/>
        <v>0.7</v>
      </c>
      <c r="F104" t="s">
        <v>1252</v>
      </c>
      <c r="G104" t="s">
        <v>796</v>
      </c>
      <c r="H104" t="s">
        <v>121</v>
      </c>
      <c r="I104" t="s">
        <v>1128</v>
      </c>
      <c r="J104" t="s">
        <v>68</v>
      </c>
      <c r="K104" t="s">
        <v>1037</v>
      </c>
      <c r="L104" t="s">
        <v>560</v>
      </c>
      <c r="M104" t="s">
        <v>52</v>
      </c>
      <c r="N104" t="s">
        <v>48</v>
      </c>
      <c r="O104" t="s">
        <v>1129</v>
      </c>
      <c r="P104" t="s">
        <v>175</v>
      </c>
      <c r="V104" t="s">
        <v>796</v>
      </c>
      <c r="W104" t="s">
        <v>121</v>
      </c>
      <c r="X104" t="s">
        <v>1128</v>
      </c>
      <c r="Y104" t="s">
        <v>68</v>
      </c>
      <c r="Z104" t="s">
        <v>1037</v>
      </c>
      <c r="AA104" t="s">
        <v>560</v>
      </c>
      <c r="AB104" t="s">
        <v>52</v>
      </c>
      <c r="AC104" t="s">
        <v>48</v>
      </c>
      <c r="AD104" t="s">
        <v>1129</v>
      </c>
      <c r="AE104" t="s">
        <v>175</v>
      </c>
    </row>
    <row r="105" spans="1:34" x14ac:dyDescent="0.2">
      <c r="A105" s="3" t="s">
        <v>1245</v>
      </c>
      <c r="B105" s="3">
        <v>1</v>
      </c>
      <c r="C105" s="3">
        <v>8.9099999999999999E-2</v>
      </c>
      <c r="D105" s="3">
        <v>1.3</v>
      </c>
      <c r="E105">
        <f t="shared" si="1"/>
        <v>0.60000000000000009</v>
      </c>
      <c r="F105" t="s">
        <v>1252</v>
      </c>
      <c r="G105" t="s">
        <v>72</v>
      </c>
      <c r="H105" t="s">
        <v>890</v>
      </c>
      <c r="I105" t="s">
        <v>460</v>
      </c>
      <c r="J105" t="s">
        <v>67</v>
      </c>
      <c r="K105" t="s">
        <v>85</v>
      </c>
      <c r="L105" t="s">
        <v>215</v>
      </c>
      <c r="M105" t="s">
        <v>896</v>
      </c>
      <c r="N105" t="s">
        <v>48</v>
      </c>
      <c r="O105" t="s">
        <v>456</v>
      </c>
      <c r="P105" t="s">
        <v>260</v>
      </c>
      <c r="Q105" t="s">
        <v>48</v>
      </c>
      <c r="R105" t="s">
        <v>952</v>
      </c>
      <c r="V105" t="s">
        <v>72</v>
      </c>
      <c r="W105" t="s">
        <v>890</v>
      </c>
      <c r="X105" t="s">
        <v>460</v>
      </c>
      <c r="Y105" t="s">
        <v>67</v>
      </c>
      <c r="Z105" t="s">
        <v>85</v>
      </c>
      <c r="AA105" t="s">
        <v>215</v>
      </c>
      <c r="AB105" t="s">
        <v>896</v>
      </c>
      <c r="AC105" t="s">
        <v>48</v>
      </c>
      <c r="AD105" t="s">
        <v>456</v>
      </c>
      <c r="AE105" t="s">
        <v>260</v>
      </c>
      <c r="AF105" t="s">
        <v>48</v>
      </c>
      <c r="AG105" t="s">
        <v>952</v>
      </c>
    </row>
    <row r="106" spans="1:34" x14ac:dyDescent="0.2">
      <c r="A106" s="3" t="s">
        <v>1245</v>
      </c>
      <c r="B106" s="3">
        <v>1</v>
      </c>
      <c r="C106" s="3">
        <v>8.9099999999999999E-2</v>
      </c>
      <c r="D106" s="3">
        <v>1.2</v>
      </c>
      <c r="E106">
        <f t="shared" si="1"/>
        <v>0.5</v>
      </c>
      <c r="F106" t="s">
        <v>1252</v>
      </c>
      <c r="G106" t="s">
        <v>72</v>
      </c>
      <c r="H106" t="s">
        <v>916</v>
      </c>
      <c r="I106" t="s">
        <v>662</v>
      </c>
      <c r="J106" t="s">
        <v>224</v>
      </c>
      <c r="K106" t="s">
        <v>85</v>
      </c>
      <c r="L106" t="s">
        <v>936</v>
      </c>
      <c r="M106" t="s">
        <v>58</v>
      </c>
      <c r="N106" t="s">
        <v>48</v>
      </c>
      <c r="O106" t="s">
        <v>1130</v>
      </c>
      <c r="P106" t="s">
        <v>898</v>
      </c>
      <c r="V106" t="s">
        <v>72</v>
      </c>
      <c r="W106" t="s">
        <v>916</v>
      </c>
      <c r="X106" t="s">
        <v>662</v>
      </c>
      <c r="Y106" t="s">
        <v>224</v>
      </c>
      <c r="Z106" t="s">
        <v>85</v>
      </c>
      <c r="AA106" t="s">
        <v>936</v>
      </c>
      <c r="AB106" t="s">
        <v>58</v>
      </c>
      <c r="AC106" t="s">
        <v>48</v>
      </c>
      <c r="AD106" t="s">
        <v>1130</v>
      </c>
      <c r="AE106" t="s">
        <v>898</v>
      </c>
    </row>
    <row r="107" spans="1:34" x14ac:dyDescent="0.2">
      <c r="A107" s="3" t="s">
        <v>1245</v>
      </c>
      <c r="B107" s="3">
        <v>1</v>
      </c>
      <c r="C107" s="3">
        <v>8.9099999999999999E-2</v>
      </c>
      <c r="D107" s="3">
        <v>1.1000000000000001</v>
      </c>
      <c r="E107">
        <f t="shared" si="1"/>
        <v>0.40000000000000013</v>
      </c>
      <c r="F107" t="s">
        <v>1252</v>
      </c>
      <c r="G107" t="s">
        <v>257</v>
      </c>
      <c r="H107" t="s">
        <v>48</v>
      </c>
      <c r="I107" t="s">
        <v>336</v>
      </c>
      <c r="J107" t="s">
        <v>662</v>
      </c>
      <c r="K107" t="s">
        <v>109</v>
      </c>
      <c r="L107" t="s">
        <v>186</v>
      </c>
      <c r="M107" t="s">
        <v>237</v>
      </c>
      <c r="N107" t="s">
        <v>917</v>
      </c>
      <c r="O107" t="s">
        <v>48</v>
      </c>
      <c r="P107" t="s">
        <v>1131</v>
      </c>
      <c r="Q107" t="s">
        <v>158</v>
      </c>
      <c r="R107" t="s">
        <v>48</v>
      </c>
      <c r="S107" t="s">
        <v>1132</v>
      </c>
      <c r="V107" t="s">
        <v>257</v>
      </c>
      <c r="W107" t="s">
        <v>48</v>
      </c>
      <c r="X107" t="s">
        <v>336</v>
      </c>
      <c r="Y107" t="s">
        <v>662</v>
      </c>
      <c r="Z107" t="s">
        <v>109</v>
      </c>
      <c r="AA107" t="s">
        <v>186</v>
      </c>
      <c r="AB107" t="s">
        <v>237</v>
      </c>
      <c r="AC107" t="s">
        <v>917</v>
      </c>
      <c r="AD107" t="s">
        <v>48</v>
      </c>
      <c r="AE107" t="s">
        <v>1131</v>
      </c>
      <c r="AF107" t="s">
        <v>158</v>
      </c>
      <c r="AG107" t="s">
        <v>48</v>
      </c>
      <c r="AH107" t="s">
        <v>1132</v>
      </c>
    </row>
    <row r="108" spans="1:34" x14ac:dyDescent="0.2">
      <c r="A108" s="3" t="s">
        <v>1245</v>
      </c>
      <c r="B108" s="3">
        <v>1</v>
      </c>
      <c r="C108" s="3">
        <v>8.9099999999999999E-2</v>
      </c>
      <c r="D108" s="3">
        <v>1</v>
      </c>
      <c r="E108">
        <f t="shared" si="1"/>
        <v>0.30000000000000004</v>
      </c>
      <c r="F108" t="s">
        <v>1252</v>
      </c>
      <c r="G108" t="s">
        <v>72</v>
      </c>
      <c r="H108" t="s">
        <v>1133</v>
      </c>
      <c r="I108" t="s">
        <v>460</v>
      </c>
      <c r="J108" t="s">
        <v>67</v>
      </c>
      <c r="K108" t="s">
        <v>101</v>
      </c>
      <c r="L108" t="s">
        <v>504</v>
      </c>
      <c r="M108" t="s">
        <v>52</v>
      </c>
      <c r="N108" t="s">
        <v>883</v>
      </c>
      <c r="O108" t="s">
        <v>128</v>
      </c>
      <c r="P108" t="s">
        <v>1</v>
      </c>
      <c r="Q108" t="s">
        <v>39</v>
      </c>
      <c r="R108" t="s">
        <v>1134</v>
      </c>
      <c r="S108" t="s">
        <v>330</v>
      </c>
      <c r="V108" t="s">
        <v>72</v>
      </c>
      <c r="W108" t="s">
        <v>1133</v>
      </c>
      <c r="X108" t="s">
        <v>460</v>
      </c>
      <c r="Y108" t="s">
        <v>67</v>
      </c>
      <c r="Z108" t="s">
        <v>101</v>
      </c>
      <c r="AA108" t="s">
        <v>504</v>
      </c>
      <c r="AB108" t="s">
        <v>52</v>
      </c>
      <c r="AC108" t="s">
        <v>883</v>
      </c>
      <c r="AD108" t="s">
        <v>128</v>
      </c>
      <c r="AE108" t="s">
        <v>1</v>
      </c>
      <c r="AF108" t="s">
        <v>39</v>
      </c>
      <c r="AG108" t="s">
        <v>1134</v>
      </c>
      <c r="AH108" t="s">
        <v>330</v>
      </c>
    </row>
    <row r="109" spans="1:34" x14ac:dyDescent="0.2">
      <c r="A109" s="3" t="s">
        <v>1245</v>
      </c>
      <c r="B109" s="3">
        <v>1</v>
      </c>
      <c r="C109" s="3">
        <v>8.9099999999999999E-2</v>
      </c>
      <c r="D109" s="3">
        <v>0.9</v>
      </c>
      <c r="E109">
        <f t="shared" si="1"/>
        <v>0.20000000000000007</v>
      </c>
      <c r="F109" t="s">
        <v>1252</v>
      </c>
      <c r="G109" t="s">
        <v>72</v>
      </c>
      <c r="H109" t="s">
        <v>430</v>
      </c>
      <c r="I109" t="s">
        <v>1135</v>
      </c>
      <c r="J109" t="s">
        <v>662</v>
      </c>
      <c r="K109" t="s">
        <v>224</v>
      </c>
      <c r="L109" t="s">
        <v>65</v>
      </c>
      <c r="M109" t="s">
        <v>52</v>
      </c>
      <c r="N109" t="s">
        <v>56</v>
      </c>
      <c r="O109" t="s">
        <v>672</v>
      </c>
      <c r="P109" t="s">
        <v>48</v>
      </c>
      <c r="Q109" t="s">
        <v>723</v>
      </c>
      <c r="R109" t="s">
        <v>115</v>
      </c>
      <c r="S109" t="s">
        <v>633</v>
      </c>
      <c r="V109" t="s">
        <v>72</v>
      </c>
      <c r="W109" t="s">
        <v>430</v>
      </c>
      <c r="X109" t="s">
        <v>1135</v>
      </c>
      <c r="Y109" t="s">
        <v>662</v>
      </c>
      <c r="Z109" t="s">
        <v>224</v>
      </c>
      <c r="AA109" t="s">
        <v>65</v>
      </c>
      <c r="AB109" t="s">
        <v>52</v>
      </c>
      <c r="AC109" t="s">
        <v>56</v>
      </c>
      <c r="AD109" t="s">
        <v>672</v>
      </c>
      <c r="AE109" t="s">
        <v>48</v>
      </c>
      <c r="AF109" t="s">
        <v>723</v>
      </c>
      <c r="AG109" t="s">
        <v>115</v>
      </c>
      <c r="AH109" t="s">
        <v>633</v>
      </c>
    </row>
    <row r="110" spans="1:34" x14ac:dyDescent="0.2">
      <c r="A110" s="3" t="s">
        <v>1245</v>
      </c>
      <c r="B110" s="3">
        <v>1</v>
      </c>
      <c r="C110" s="3">
        <v>8.9099999999999999E-2</v>
      </c>
      <c r="D110" s="3">
        <v>0.8</v>
      </c>
      <c r="E110">
        <f t="shared" si="1"/>
        <v>0.10000000000000009</v>
      </c>
      <c r="F110" t="s">
        <v>1252</v>
      </c>
      <c r="G110" t="s">
        <v>72</v>
      </c>
      <c r="H110" t="s">
        <v>1116</v>
      </c>
      <c r="I110" t="s">
        <v>1010</v>
      </c>
      <c r="J110" t="s">
        <v>1</v>
      </c>
      <c r="K110" t="s">
        <v>191</v>
      </c>
      <c r="L110" t="s">
        <v>969</v>
      </c>
      <c r="M110" t="s">
        <v>121</v>
      </c>
      <c r="N110" t="s">
        <v>90</v>
      </c>
      <c r="O110" t="s">
        <v>91</v>
      </c>
      <c r="P110" t="s">
        <v>57</v>
      </c>
      <c r="Q110" t="s">
        <v>424</v>
      </c>
      <c r="R110" t="s">
        <v>125</v>
      </c>
      <c r="V110" t="s">
        <v>72</v>
      </c>
      <c r="W110" t="s">
        <v>1116</v>
      </c>
      <c r="X110" t="s">
        <v>1010</v>
      </c>
      <c r="Y110" t="s">
        <v>1</v>
      </c>
      <c r="Z110" t="s">
        <v>191</v>
      </c>
      <c r="AA110" t="s">
        <v>969</v>
      </c>
      <c r="AB110" t="s">
        <v>121</v>
      </c>
      <c r="AC110" t="s">
        <v>90</v>
      </c>
      <c r="AD110" t="s">
        <v>91</v>
      </c>
      <c r="AE110" t="s">
        <v>57</v>
      </c>
      <c r="AF110" t="s">
        <v>424</v>
      </c>
      <c r="AG110" t="s">
        <v>125</v>
      </c>
    </row>
    <row r="111" spans="1:34" x14ac:dyDescent="0.2">
      <c r="A111" s="3" t="s">
        <v>1245</v>
      </c>
      <c r="B111" s="3">
        <v>1</v>
      </c>
      <c r="C111" s="3">
        <v>8.9099999999999999E-2</v>
      </c>
      <c r="D111" s="3">
        <v>0.7</v>
      </c>
      <c r="E111">
        <f t="shared" si="1"/>
        <v>0</v>
      </c>
      <c r="F111" t="s">
        <v>1252</v>
      </c>
      <c r="G111" t="s">
        <v>1136</v>
      </c>
      <c r="H111" t="s">
        <v>47</v>
      </c>
      <c r="I111" t="s">
        <v>1137</v>
      </c>
      <c r="J111" t="s">
        <v>131</v>
      </c>
      <c r="K111" t="s">
        <v>332</v>
      </c>
      <c r="L111" t="s">
        <v>83</v>
      </c>
      <c r="M111" t="s">
        <v>52</v>
      </c>
      <c r="N111" t="s">
        <v>176</v>
      </c>
      <c r="O111" t="s">
        <v>41</v>
      </c>
      <c r="P111" t="s">
        <v>48</v>
      </c>
      <c r="Q111" t="s">
        <v>376</v>
      </c>
      <c r="R111" t="s">
        <v>892</v>
      </c>
      <c r="V111" t="s">
        <v>1136</v>
      </c>
      <c r="W111" t="s">
        <v>47</v>
      </c>
      <c r="X111" t="s">
        <v>1137</v>
      </c>
      <c r="Y111" t="s">
        <v>131</v>
      </c>
      <c r="Z111" t="s">
        <v>332</v>
      </c>
      <c r="AA111" t="s">
        <v>83</v>
      </c>
      <c r="AB111" t="s">
        <v>52</v>
      </c>
      <c r="AC111" t="s">
        <v>176</v>
      </c>
      <c r="AD111" t="s">
        <v>41</v>
      </c>
      <c r="AE111" t="s">
        <v>48</v>
      </c>
      <c r="AF111" t="s">
        <v>376</v>
      </c>
      <c r="AG111" t="s">
        <v>892</v>
      </c>
    </row>
    <row r="112" spans="1:34" x14ac:dyDescent="0.2">
      <c r="A112" s="3" t="s">
        <v>1245</v>
      </c>
      <c r="B112" s="3">
        <v>1</v>
      </c>
      <c r="C112" s="3">
        <v>8.9099999999999999E-2</v>
      </c>
      <c r="D112" s="3">
        <v>0.6</v>
      </c>
      <c r="E112">
        <f t="shared" si="1"/>
        <v>-9.9999999999999978E-2</v>
      </c>
      <c r="F112" t="s">
        <v>1252</v>
      </c>
      <c r="G112" t="s">
        <v>210</v>
      </c>
      <c r="H112" t="s">
        <v>1138</v>
      </c>
      <c r="I112" t="s">
        <v>1139</v>
      </c>
      <c r="J112" t="s">
        <v>101</v>
      </c>
      <c r="K112" t="s">
        <v>193</v>
      </c>
      <c r="L112" t="s">
        <v>1037</v>
      </c>
      <c r="M112" t="s">
        <v>908</v>
      </c>
      <c r="N112" t="s">
        <v>52</v>
      </c>
      <c r="O112" t="s">
        <v>48</v>
      </c>
      <c r="P112" t="s">
        <v>909</v>
      </c>
      <c r="Q112" t="s">
        <v>306</v>
      </c>
      <c r="V112" t="s">
        <v>210</v>
      </c>
      <c r="W112" t="s">
        <v>1138</v>
      </c>
      <c r="X112" t="s">
        <v>1139</v>
      </c>
      <c r="Y112" t="s">
        <v>101</v>
      </c>
      <c r="Z112" t="s">
        <v>193</v>
      </c>
      <c r="AA112" t="s">
        <v>1037</v>
      </c>
      <c r="AB112" t="s">
        <v>908</v>
      </c>
      <c r="AC112" t="s">
        <v>52</v>
      </c>
      <c r="AD112" t="s">
        <v>48</v>
      </c>
      <c r="AE112" t="s">
        <v>909</v>
      </c>
      <c r="AF112" t="s">
        <v>306</v>
      </c>
    </row>
    <row r="113" spans="1:34" x14ac:dyDescent="0.2">
      <c r="A113" s="3" t="s">
        <v>1245</v>
      </c>
      <c r="B113" s="3">
        <v>1</v>
      </c>
      <c r="C113" s="3">
        <v>8.9099999999999999E-2</v>
      </c>
      <c r="D113" s="3">
        <v>0.5</v>
      </c>
      <c r="E113">
        <f t="shared" si="1"/>
        <v>-0.19999999999999996</v>
      </c>
      <c r="F113" t="s">
        <v>1252</v>
      </c>
      <c r="G113" t="s">
        <v>182</v>
      </c>
      <c r="H113" t="s">
        <v>663</v>
      </c>
      <c r="I113" t="s">
        <v>662</v>
      </c>
      <c r="J113" t="s">
        <v>109</v>
      </c>
      <c r="K113" t="s">
        <v>67</v>
      </c>
      <c r="L113" t="s">
        <v>48</v>
      </c>
      <c r="M113" t="s">
        <v>1140</v>
      </c>
      <c r="N113" t="s">
        <v>586</v>
      </c>
      <c r="O113" t="s">
        <v>48</v>
      </c>
      <c r="P113" t="s">
        <v>1141</v>
      </c>
      <c r="Q113" t="s">
        <v>41</v>
      </c>
      <c r="R113" t="s">
        <v>48</v>
      </c>
      <c r="S113" t="s">
        <v>1142</v>
      </c>
      <c r="V113" t="s">
        <v>182</v>
      </c>
      <c r="W113" t="s">
        <v>663</v>
      </c>
      <c r="X113" t="s">
        <v>662</v>
      </c>
      <c r="Y113" t="s">
        <v>109</v>
      </c>
      <c r="Z113" t="s">
        <v>67</v>
      </c>
      <c r="AA113" t="s">
        <v>48</v>
      </c>
      <c r="AB113" t="s">
        <v>1140</v>
      </c>
      <c r="AC113" t="s">
        <v>586</v>
      </c>
      <c r="AD113" t="s">
        <v>48</v>
      </c>
      <c r="AE113" t="s">
        <v>1141</v>
      </c>
      <c r="AF113" t="s">
        <v>41</v>
      </c>
      <c r="AG113" t="s">
        <v>48</v>
      </c>
      <c r="AH113" t="s">
        <v>1142</v>
      </c>
    </row>
    <row r="114" spans="1:34" x14ac:dyDescent="0.2">
      <c r="A114" s="3" t="s">
        <v>1245</v>
      </c>
      <c r="B114" s="3">
        <v>1</v>
      </c>
      <c r="C114" s="3">
        <v>8.9099999999999999E-2</v>
      </c>
      <c r="D114" s="3">
        <v>0.4</v>
      </c>
      <c r="E114">
        <f t="shared" si="1"/>
        <v>-0.29999999999999993</v>
      </c>
      <c r="F114" t="s">
        <v>1252</v>
      </c>
      <c r="G114" t="s">
        <v>926</v>
      </c>
      <c r="H114" t="s">
        <v>398</v>
      </c>
      <c r="I114" t="s">
        <v>935</v>
      </c>
      <c r="J114" t="s">
        <v>193</v>
      </c>
      <c r="K114" t="s">
        <v>48</v>
      </c>
      <c r="L114" t="s">
        <v>895</v>
      </c>
      <c r="M114" t="s">
        <v>58</v>
      </c>
      <c r="N114" t="s">
        <v>48</v>
      </c>
      <c r="O114" t="s">
        <v>527</v>
      </c>
      <c r="P114" t="s">
        <v>260</v>
      </c>
      <c r="Q114" t="s">
        <v>48</v>
      </c>
      <c r="R114" t="s">
        <v>941</v>
      </c>
      <c r="V114" t="s">
        <v>926</v>
      </c>
      <c r="W114" t="s">
        <v>398</v>
      </c>
      <c r="X114" t="s">
        <v>935</v>
      </c>
      <c r="Y114" t="s">
        <v>193</v>
      </c>
      <c r="Z114" t="s">
        <v>48</v>
      </c>
      <c r="AA114" t="s">
        <v>895</v>
      </c>
      <c r="AB114" t="s">
        <v>58</v>
      </c>
      <c r="AC114" t="s">
        <v>48</v>
      </c>
      <c r="AD114" t="s">
        <v>527</v>
      </c>
      <c r="AE114" t="s">
        <v>260</v>
      </c>
      <c r="AF114" t="s">
        <v>48</v>
      </c>
      <c r="AG114" t="s">
        <v>941</v>
      </c>
    </row>
    <row r="115" spans="1:34" x14ac:dyDescent="0.2">
      <c r="A115" s="3" t="s">
        <v>1245</v>
      </c>
      <c r="B115" s="3">
        <v>1</v>
      </c>
      <c r="C115" s="3">
        <v>8.9099999999999999E-2</v>
      </c>
      <c r="D115" s="3">
        <v>0.3</v>
      </c>
      <c r="E115">
        <f t="shared" si="1"/>
        <v>-0.39999999999999997</v>
      </c>
      <c r="F115" t="s">
        <v>1252</v>
      </c>
      <c r="G115" t="s">
        <v>926</v>
      </c>
      <c r="H115" t="s">
        <v>303</v>
      </c>
      <c r="I115" t="s">
        <v>387</v>
      </c>
      <c r="J115" t="s">
        <v>101</v>
      </c>
      <c r="K115" t="s">
        <v>193</v>
      </c>
      <c r="L115" t="s">
        <v>52</v>
      </c>
      <c r="M115" t="s">
        <v>355</v>
      </c>
      <c r="N115" t="s">
        <v>48</v>
      </c>
      <c r="O115" t="s">
        <v>1022</v>
      </c>
      <c r="P115" t="s">
        <v>42</v>
      </c>
      <c r="Q115" t="s">
        <v>463</v>
      </c>
      <c r="V115" t="s">
        <v>926</v>
      </c>
      <c r="W115" t="s">
        <v>303</v>
      </c>
      <c r="X115" t="s">
        <v>387</v>
      </c>
      <c r="Y115" t="s">
        <v>101</v>
      </c>
      <c r="Z115" t="s">
        <v>193</v>
      </c>
      <c r="AA115" t="s">
        <v>52</v>
      </c>
      <c r="AB115" t="s">
        <v>355</v>
      </c>
      <c r="AC115" t="s">
        <v>48</v>
      </c>
      <c r="AD115" t="s">
        <v>1022</v>
      </c>
      <c r="AE115" t="s">
        <v>42</v>
      </c>
      <c r="AF115" t="s">
        <v>463</v>
      </c>
    </row>
    <row r="116" spans="1:34" x14ac:dyDescent="0.2">
      <c r="A116" s="3" t="s">
        <v>1245</v>
      </c>
      <c r="B116" s="3">
        <v>1</v>
      </c>
      <c r="C116" s="3">
        <v>8.9099999999999999E-2</v>
      </c>
      <c r="D116" s="3">
        <v>0.2</v>
      </c>
      <c r="E116">
        <f t="shared" si="1"/>
        <v>-0.49999999999999994</v>
      </c>
      <c r="F116" t="s">
        <v>1252</v>
      </c>
      <c r="G116" t="s">
        <v>269</v>
      </c>
      <c r="H116" t="s">
        <v>576</v>
      </c>
      <c r="I116" t="s">
        <v>207</v>
      </c>
      <c r="J116" t="s">
        <v>1</v>
      </c>
      <c r="K116" t="s">
        <v>395</v>
      </c>
      <c r="L116" t="s">
        <v>140</v>
      </c>
      <c r="M116" t="s">
        <v>85</v>
      </c>
      <c r="N116" t="s">
        <v>979</v>
      </c>
      <c r="O116" t="s">
        <v>669</v>
      </c>
      <c r="P116" t="s">
        <v>409</v>
      </c>
      <c r="Q116" t="s">
        <v>744</v>
      </c>
      <c r="V116" t="s">
        <v>269</v>
      </c>
      <c r="W116" t="s">
        <v>576</v>
      </c>
      <c r="X116" t="s">
        <v>207</v>
      </c>
      <c r="Y116" t="s">
        <v>1</v>
      </c>
      <c r="Z116" t="s">
        <v>395</v>
      </c>
      <c r="AA116" t="s">
        <v>140</v>
      </c>
      <c r="AB116" t="s">
        <v>85</v>
      </c>
      <c r="AC116" t="s">
        <v>979</v>
      </c>
      <c r="AD116" t="s">
        <v>669</v>
      </c>
      <c r="AE116" t="s">
        <v>409</v>
      </c>
      <c r="AF116" t="s">
        <v>744</v>
      </c>
    </row>
    <row r="117" spans="1:34" x14ac:dyDescent="0.2">
      <c r="A117" s="3" t="s">
        <v>1245</v>
      </c>
      <c r="B117" s="3">
        <v>1</v>
      </c>
      <c r="C117" s="3">
        <v>8.9099999999999999E-2</v>
      </c>
      <c r="D117" s="3">
        <v>0.1</v>
      </c>
      <c r="E117">
        <f t="shared" si="1"/>
        <v>-0.6</v>
      </c>
      <c r="F117" t="s">
        <v>1252</v>
      </c>
      <c r="G117" t="s">
        <v>318</v>
      </c>
      <c r="H117" t="s">
        <v>910</v>
      </c>
      <c r="I117" t="s">
        <v>460</v>
      </c>
      <c r="J117" t="s">
        <v>67</v>
      </c>
      <c r="K117" t="s">
        <v>101</v>
      </c>
      <c r="L117" t="s">
        <v>193</v>
      </c>
      <c r="M117" t="s">
        <v>137</v>
      </c>
      <c r="N117" t="s">
        <v>504</v>
      </c>
      <c r="O117" t="s">
        <v>733</v>
      </c>
      <c r="P117" t="s">
        <v>42</v>
      </c>
      <c r="Q117" t="s">
        <v>750</v>
      </c>
      <c r="V117" t="s">
        <v>318</v>
      </c>
      <c r="W117" t="s">
        <v>910</v>
      </c>
      <c r="Y117" t="s">
        <v>67</v>
      </c>
      <c r="Z117" t="s">
        <v>101</v>
      </c>
      <c r="AA117" t="s">
        <v>193</v>
      </c>
      <c r="AB117" t="s">
        <v>137</v>
      </c>
      <c r="AC117" t="s">
        <v>504</v>
      </c>
      <c r="AD117" t="s">
        <v>733</v>
      </c>
      <c r="AE117" t="s">
        <v>42</v>
      </c>
      <c r="AF117" t="s">
        <v>750</v>
      </c>
    </row>
    <row r="118" spans="1:34" x14ac:dyDescent="0.2">
      <c r="A118" s="3" t="s">
        <v>1245</v>
      </c>
      <c r="B118" s="3">
        <v>1</v>
      </c>
      <c r="C118" s="3">
        <v>8.9099999999999999E-2</v>
      </c>
      <c r="D118" s="3">
        <v>0</v>
      </c>
      <c r="E118">
        <f t="shared" si="1"/>
        <v>-0.7</v>
      </c>
      <c r="F118" t="s">
        <v>1252</v>
      </c>
      <c r="G118" t="s">
        <v>61</v>
      </c>
      <c r="H118" t="s">
        <v>114</v>
      </c>
      <c r="I118" t="s">
        <v>121</v>
      </c>
      <c r="J118" t="s">
        <v>893</v>
      </c>
      <c r="K118" t="s">
        <v>246</v>
      </c>
      <c r="L118" t="s">
        <v>143</v>
      </c>
      <c r="M118" t="s">
        <v>193</v>
      </c>
      <c r="N118" t="s">
        <v>332</v>
      </c>
      <c r="O118" t="s">
        <v>894</v>
      </c>
      <c r="P118" t="s">
        <v>52</v>
      </c>
      <c r="Q118" t="s">
        <v>48</v>
      </c>
      <c r="R118" t="s">
        <v>284</v>
      </c>
      <c r="V118" t="s">
        <v>61</v>
      </c>
      <c r="W118" t="s">
        <v>114</v>
      </c>
      <c r="X118" t="s">
        <v>121</v>
      </c>
      <c r="Y118" t="s">
        <v>893</v>
      </c>
      <c r="Z118" t="s">
        <v>246</v>
      </c>
      <c r="AA118" t="s">
        <v>143</v>
      </c>
      <c r="AB118" t="s">
        <v>193</v>
      </c>
      <c r="AC118" t="s">
        <v>332</v>
      </c>
      <c r="AD118" t="s">
        <v>894</v>
      </c>
      <c r="AE118" t="s">
        <v>52</v>
      </c>
      <c r="AF118" t="s">
        <v>48</v>
      </c>
      <c r="AG118" t="s">
        <v>284</v>
      </c>
    </row>
    <row r="119" spans="1:34" x14ac:dyDescent="0.2">
      <c r="A119" s="3" t="s">
        <v>1245</v>
      </c>
      <c r="B119" s="3">
        <v>1</v>
      </c>
      <c r="C119" s="3">
        <v>8.9099999999999999E-2</v>
      </c>
      <c r="D119" s="3">
        <v>-0.1</v>
      </c>
      <c r="E119">
        <f t="shared" si="1"/>
        <v>-0.79999999999999993</v>
      </c>
      <c r="F119" t="s">
        <v>1252</v>
      </c>
      <c r="G119" t="s">
        <v>72</v>
      </c>
      <c r="H119" t="s">
        <v>955</v>
      </c>
      <c r="I119" t="s">
        <v>662</v>
      </c>
      <c r="J119" t="s">
        <v>101</v>
      </c>
      <c r="K119" t="s">
        <v>1</v>
      </c>
      <c r="L119" t="s">
        <v>519</v>
      </c>
      <c r="M119" t="s">
        <v>711</v>
      </c>
      <c r="N119" t="s">
        <v>177</v>
      </c>
      <c r="O119" t="s">
        <v>1</v>
      </c>
      <c r="P119" t="s">
        <v>1143</v>
      </c>
      <c r="Q119" t="s">
        <v>450</v>
      </c>
      <c r="R119" t="s">
        <v>193</v>
      </c>
      <c r="S119" t="s">
        <v>276</v>
      </c>
      <c r="V119" t="s">
        <v>72</v>
      </c>
      <c r="W119" t="s">
        <v>955</v>
      </c>
      <c r="X119" t="s">
        <v>662</v>
      </c>
      <c r="Y119" t="s">
        <v>101</v>
      </c>
      <c r="Z119" t="s">
        <v>1</v>
      </c>
      <c r="AA119" t="s">
        <v>519</v>
      </c>
      <c r="AB119" t="s">
        <v>711</v>
      </c>
      <c r="AC119" t="s">
        <v>177</v>
      </c>
      <c r="AD119" t="s">
        <v>1</v>
      </c>
      <c r="AE119" t="s">
        <v>1143</v>
      </c>
      <c r="AF119" t="s">
        <v>450</v>
      </c>
      <c r="AG119" t="s">
        <v>193</v>
      </c>
      <c r="AH119" t="s">
        <v>276</v>
      </c>
    </row>
    <row r="120" spans="1:34" x14ac:dyDescent="0.2">
      <c r="A120" s="3" t="s">
        <v>1245</v>
      </c>
      <c r="B120" s="3">
        <v>1</v>
      </c>
      <c r="C120" s="3">
        <v>8.9099999999999999E-2</v>
      </c>
      <c r="D120" s="3">
        <v>-0.2</v>
      </c>
      <c r="E120">
        <f t="shared" si="1"/>
        <v>-0.89999999999999991</v>
      </c>
      <c r="F120" t="s">
        <v>1252</v>
      </c>
      <c r="G120" t="s">
        <v>318</v>
      </c>
      <c r="H120" t="s">
        <v>949</v>
      </c>
      <c r="I120" t="s">
        <v>976</v>
      </c>
      <c r="J120" t="s">
        <v>67</v>
      </c>
      <c r="K120" t="s">
        <v>48</v>
      </c>
      <c r="L120" t="s">
        <v>950</v>
      </c>
      <c r="M120" t="s">
        <v>896</v>
      </c>
      <c r="N120" t="s">
        <v>48</v>
      </c>
      <c r="O120" t="s">
        <v>1144</v>
      </c>
      <c r="P120" t="s">
        <v>41</v>
      </c>
      <c r="Q120" t="s">
        <v>48</v>
      </c>
      <c r="R120" t="s">
        <v>1145</v>
      </c>
      <c r="V120" t="s">
        <v>318</v>
      </c>
      <c r="W120" t="s">
        <v>949</v>
      </c>
      <c r="X120" t="s">
        <v>976</v>
      </c>
      <c r="Y120" t="s">
        <v>67</v>
      </c>
      <c r="Z120" t="s">
        <v>48</v>
      </c>
      <c r="AA120" t="s">
        <v>950</v>
      </c>
      <c r="AB120" t="s">
        <v>896</v>
      </c>
      <c r="AC120" t="s">
        <v>48</v>
      </c>
      <c r="AD120" t="s">
        <v>1144</v>
      </c>
      <c r="AE120" t="s">
        <v>41</v>
      </c>
      <c r="AF120" t="s">
        <v>48</v>
      </c>
      <c r="AG120" t="s">
        <v>1145</v>
      </c>
    </row>
    <row r="121" spans="1:34" x14ac:dyDescent="0.2">
      <c r="A121" s="3" t="s">
        <v>1245</v>
      </c>
      <c r="B121" s="3">
        <v>1</v>
      </c>
      <c r="C121" s="3">
        <v>8.9099999999999999E-2</v>
      </c>
      <c r="D121" s="3">
        <v>-0.3</v>
      </c>
      <c r="E121">
        <f t="shared" si="1"/>
        <v>-1</v>
      </c>
      <c r="F121" t="s">
        <v>1252</v>
      </c>
      <c r="G121" t="s">
        <v>72</v>
      </c>
      <c r="H121" t="s">
        <v>882</v>
      </c>
      <c r="I121" t="s">
        <v>460</v>
      </c>
      <c r="J121" t="s">
        <v>67</v>
      </c>
      <c r="K121" t="s">
        <v>465</v>
      </c>
      <c r="L121" t="s">
        <v>918</v>
      </c>
      <c r="M121" t="s">
        <v>298</v>
      </c>
      <c r="N121" t="s">
        <v>48</v>
      </c>
      <c r="O121" t="s">
        <v>1146</v>
      </c>
      <c r="P121" t="s">
        <v>672</v>
      </c>
      <c r="Q121" t="s">
        <v>48</v>
      </c>
      <c r="R121" t="s">
        <v>1014</v>
      </c>
      <c r="X121" t="s">
        <v>460</v>
      </c>
      <c r="Y121" t="s">
        <v>67</v>
      </c>
      <c r="Z121" t="s">
        <v>465</v>
      </c>
      <c r="AB121" t="s">
        <v>298</v>
      </c>
      <c r="AC121" t="s">
        <v>48</v>
      </c>
      <c r="AD121" t="s">
        <v>1146</v>
      </c>
      <c r="AE121" t="s">
        <v>672</v>
      </c>
    </row>
    <row r="122" spans="1:34" x14ac:dyDescent="0.2">
      <c r="A122" t="s">
        <v>1246</v>
      </c>
      <c r="B122">
        <v>6.3E-2</v>
      </c>
      <c r="C122">
        <v>1</v>
      </c>
      <c r="D122">
        <v>1.6</v>
      </c>
      <c r="E122">
        <f t="shared" si="1"/>
        <v>0.90000000000000013</v>
      </c>
      <c r="F122" t="s">
        <v>1252</v>
      </c>
      <c r="G122" t="s">
        <v>988</v>
      </c>
      <c r="H122" t="s">
        <v>989</v>
      </c>
      <c r="I122" t="s">
        <v>416</v>
      </c>
      <c r="J122" t="s">
        <v>44</v>
      </c>
      <c r="K122" t="s">
        <v>990</v>
      </c>
      <c r="L122" t="s">
        <v>630</v>
      </c>
      <c r="M122" t="s">
        <v>48</v>
      </c>
      <c r="N122" t="s">
        <v>991</v>
      </c>
      <c r="O122" t="s">
        <v>892</v>
      </c>
      <c r="V122" t="s">
        <v>988</v>
      </c>
      <c r="W122" t="s">
        <v>989</v>
      </c>
      <c r="X122" t="s">
        <v>416</v>
      </c>
      <c r="Y122" t="s">
        <v>44</v>
      </c>
      <c r="Z122" t="s">
        <v>990</v>
      </c>
      <c r="AA122" t="s">
        <v>630</v>
      </c>
      <c r="AB122" t="s">
        <v>48</v>
      </c>
      <c r="AC122" t="s">
        <v>991</v>
      </c>
      <c r="AD122" t="s">
        <v>892</v>
      </c>
    </row>
    <row r="123" spans="1:34" x14ac:dyDescent="0.2">
      <c r="A123" t="s">
        <v>1246</v>
      </c>
      <c r="B123">
        <v>6.3E-2</v>
      </c>
      <c r="C123">
        <v>1</v>
      </c>
      <c r="D123">
        <v>1.5</v>
      </c>
      <c r="E123">
        <f t="shared" si="1"/>
        <v>0.8</v>
      </c>
      <c r="F123" t="s">
        <v>1252</v>
      </c>
      <c r="G123" t="s">
        <v>274</v>
      </c>
      <c r="H123" t="s">
        <v>75</v>
      </c>
      <c r="I123" t="s">
        <v>992</v>
      </c>
      <c r="J123" t="s">
        <v>628</v>
      </c>
      <c r="K123" t="s">
        <v>993</v>
      </c>
      <c r="L123" t="s">
        <v>630</v>
      </c>
      <c r="M123" t="s">
        <v>48</v>
      </c>
      <c r="N123" t="s">
        <v>994</v>
      </c>
      <c r="O123" t="s">
        <v>52</v>
      </c>
      <c r="P123" t="s">
        <v>465</v>
      </c>
      <c r="Q123" t="s">
        <v>103</v>
      </c>
      <c r="V123" t="s">
        <v>274</v>
      </c>
      <c r="W123" t="s">
        <v>75</v>
      </c>
      <c r="X123" t="s">
        <v>992</v>
      </c>
      <c r="Y123" t="s">
        <v>628</v>
      </c>
      <c r="Z123" t="s">
        <v>993</v>
      </c>
      <c r="AA123" t="s">
        <v>630</v>
      </c>
      <c r="AB123" t="s">
        <v>48</v>
      </c>
      <c r="AC123" t="s">
        <v>994</v>
      </c>
      <c r="AD123" t="s">
        <v>52</v>
      </c>
      <c r="AE123" t="s">
        <v>465</v>
      </c>
      <c r="AF123" t="s">
        <v>103</v>
      </c>
    </row>
    <row r="124" spans="1:34" x14ac:dyDescent="0.2">
      <c r="A124" t="s">
        <v>1246</v>
      </c>
      <c r="B124">
        <v>6.3E-2</v>
      </c>
      <c r="C124">
        <v>1</v>
      </c>
      <c r="D124">
        <v>1.4</v>
      </c>
      <c r="E124">
        <f t="shared" si="1"/>
        <v>0.7</v>
      </c>
      <c r="F124" t="s">
        <v>1252</v>
      </c>
      <c r="G124" t="s">
        <v>182</v>
      </c>
      <c r="H124" t="s">
        <v>303</v>
      </c>
      <c r="I124" t="s">
        <v>387</v>
      </c>
      <c r="J124" t="s">
        <v>250</v>
      </c>
      <c r="K124" t="s">
        <v>48</v>
      </c>
      <c r="L124" t="s">
        <v>995</v>
      </c>
      <c r="M124" t="s">
        <v>58</v>
      </c>
      <c r="N124" t="s">
        <v>48</v>
      </c>
      <c r="O124" t="s">
        <v>996</v>
      </c>
      <c r="P124" t="s">
        <v>158</v>
      </c>
      <c r="Q124" t="s">
        <v>48</v>
      </c>
      <c r="R124" t="s">
        <v>997</v>
      </c>
      <c r="V124" t="s">
        <v>182</v>
      </c>
      <c r="W124" t="s">
        <v>303</v>
      </c>
      <c r="X124" t="s">
        <v>387</v>
      </c>
      <c r="Y124" t="s">
        <v>250</v>
      </c>
      <c r="Z124" t="s">
        <v>48</v>
      </c>
      <c r="AA124" t="s">
        <v>995</v>
      </c>
      <c r="AB124" t="s">
        <v>58</v>
      </c>
      <c r="AC124" t="s">
        <v>48</v>
      </c>
      <c r="AD124" t="s">
        <v>996</v>
      </c>
      <c r="AE124" t="s">
        <v>158</v>
      </c>
      <c r="AF124" t="s">
        <v>48</v>
      </c>
      <c r="AG124" t="s">
        <v>997</v>
      </c>
    </row>
    <row r="125" spans="1:34" x14ac:dyDescent="0.2">
      <c r="A125" t="s">
        <v>1246</v>
      </c>
      <c r="B125">
        <v>6.3E-2</v>
      </c>
      <c r="C125">
        <v>1</v>
      </c>
      <c r="D125">
        <v>1.3</v>
      </c>
      <c r="E125">
        <f t="shared" si="1"/>
        <v>0.60000000000000009</v>
      </c>
      <c r="F125" t="s">
        <v>1252</v>
      </c>
      <c r="G125" t="s">
        <v>72</v>
      </c>
      <c r="H125" t="s">
        <v>916</v>
      </c>
      <c r="I125" t="s">
        <v>662</v>
      </c>
      <c r="J125" t="s">
        <v>224</v>
      </c>
      <c r="K125" t="s">
        <v>85</v>
      </c>
      <c r="L125" t="s">
        <v>215</v>
      </c>
      <c r="M125" t="s">
        <v>896</v>
      </c>
      <c r="N125" t="s">
        <v>48</v>
      </c>
      <c r="O125" t="s">
        <v>998</v>
      </c>
      <c r="P125" t="s">
        <v>158</v>
      </c>
      <c r="Q125" t="s">
        <v>48</v>
      </c>
      <c r="R125" t="s">
        <v>284</v>
      </c>
      <c r="V125" t="s">
        <v>72</v>
      </c>
      <c r="W125" t="s">
        <v>916</v>
      </c>
      <c r="X125" t="s">
        <v>662</v>
      </c>
      <c r="Y125" t="s">
        <v>224</v>
      </c>
      <c r="Z125" t="s">
        <v>85</v>
      </c>
      <c r="AA125" t="s">
        <v>215</v>
      </c>
      <c r="AB125" t="s">
        <v>896</v>
      </c>
      <c r="AC125" t="s">
        <v>48</v>
      </c>
      <c r="AD125" t="s">
        <v>998</v>
      </c>
      <c r="AE125" t="s">
        <v>158</v>
      </c>
      <c r="AF125" t="s">
        <v>48</v>
      </c>
      <c r="AG125" t="s">
        <v>284</v>
      </c>
    </row>
    <row r="126" spans="1:34" x14ac:dyDescent="0.2">
      <c r="A126" t="s">
        <v>1246</v>
      </c>
      <c r="B126">
        <v>6.3E-2</v>
      </c>
      <c r="C126">
        <v>1</v>
      </c>
      <c r="D126">
        <v>1.2</v>
      </c>
      <c r="E126">
        <f t="shared" si="1"/>
        <v>0.5</v>
      </c>
      <c r="F126" t="s">
        <v>1252</v>
      </c>
      <c r="G126" t="s">
        <v>943</v>
      </c>
      <c r="H126" t="s">
        <v>626</v>
      </c>
      <c r="I126" t="s">
        <v>474</v>
      </c>
      <c r="J126" t="s">
        <v>101</v>
      </c>
      <c r="K126" t="s">
        <v>193</v>
      </c>
      <c r="L126" t="s">
        <v>332</v>
      </c>
      <c r="M126" t="s">
        <v>999</v>
      </c>
      <c r="N126" t="s">
        <v>41</v>
      </c>
      <c r="O126" t="s">
        <v>48</v>
      </c>
      <c r="P126" t="s">
        <v>671</v>
      </c>
      <c r="Q126" t="s">
        <v>175</v>
      </c>
      <c r="V126" t="s">
        <v>943</v>
      </c>
      <c r="W126" t="s">
        <v>626</v>
      </c>
      <c r="X126" t="s">
        <v>474</v>
      </c>
      <c r="Y126" t="s">
        <v>101</v>
      </c>
      <c r="Z126" t="s">
        <v>193</v>
      </c>
      <c r="AA126" t="s">
        <v>332</v>
      </c>
      <c r="AB126" t="s">
        <v>999</v>
      </c>
      <c r="AC126" t="s">
        <v>41</v>
      </c>
      <c r="AD126" t="s">
        <v>48</v>
      </c>
      <c r="AE126" t="s">
        <v>671</v>
      </c>
      <c r="AF126" t="s">
        <v>175</v>
      </c>
    </row>
    <row r="127" spans="1:34" x14ac:dyDescent="0.2">
      <c r="A127" t="s">
        <v>1246</v>
      </c>
      <c r="B127">
        <v>6.3E-2</v>
      </c>
      <c r="C127">
        <v>1</v>
      </c>
      <c r="D127">
        <v>1.1000000000000001</v>
      </c>
      <c r="E127">
        <f t="shared" si="1"/>
        <v>0.40000000000000013</v>
      </c>
      <c r="F127" t="s">
        <v>1252</v>
      </c>
      <c r="G127" t="s">
        <v>72</v>
      </c>
      <c r="H127" t="s">
        <v>931</v>
      </c>
      <c r="I127" t="s">
        <v>387</v>
      </c>
      <c r="J127" t="s">
        <v>250</v>
      </c>
      <c r="K127" t="s">
        <v>465</v>
      </c>
      <c r="L127" t="s">
        <v>979</v>
      </c>
      <c r="M127" t="s">
        <v>917</v>
      </c>
      <c r="N127" t="s">
        <v>48</v>
      </c>
      <c r="O127" t="s">
        <v>1000</v>
      </c>
      <c r="P127" t="s">
        <v>41</v>
      </c>
      <c r="Q127" t="s">
        <v>48</v>
      </c>
      <c r="R127" t="s">
        <v>1001</v>
      </c>
      <c r="V127" t="s">
        <v>72</v>
      </c>
      <c r="W127" t="s">
        <v>931</v>
      </c>
      <c r="X127" t="s">
        <v>387</v>
      </c>
      <c r="Y127" t="s">
        <v>250</v>
      </c>
      <c r="Z127" t="s">
        <v>465</v>
      </c>
      <c r="AA127" t="s">
        <v>979</v>
      </c>
      <c r="AB127" t="s">
        <v>917</v>
      </c>
      <c r="AC127" t="s">
        <v>48</v>
      </c>
      <c r="AD127" t="s">
        <v>1000</v>
      </c>
      <c r="AE127" t="s">
        <v>41</v>
      </c>
      <c r="AF127" t="s">
        <v>48</v>
      </c>
      <c r="AG127" t="s">
        <v>1001</v>
      </c>
    </row>
    <row r="128" spans="1:34" x14ac:dyDescent="0.2">
      <c r="A128" t="s">
        <v>1246</v>
      </c>
      <c r="B128">
        <v>6.3E-2</v>
      </c>
      <c r="C128">
        <v>1</v>
      </c>
      <c r="D128">
        <v>0.999999999999999</v>
      </c>
      <c r="E128">
        <f t="shared" si="1"/>
        <v>0.29999999999999905</v>
      </c>
      <c r="F128" t="s">
        <v>1252</v>
      </c>
      <c r="G128" t="s">
        <v>297</v>
      </c>
      <c r="H128" t="s">
        <v>247</v>
      </c>
      <c r="I128" t="s">
        <v>83</v>
      </c>
      <c r="J128" t="s">
        <v>52</v>
      </c>
      <c r="K128" t="s">
        <v>1002</v>
      </c>
      <c r="L128" t="s">
        <v>186</v>
      </c>
      <c r="M128" t="s">
        <v>1003</v>
      </c>
      <c r="N128" t="s">
        <v>115</v>
      </c>
      <c r="O128" t="s">
        <v>797</v>
      </c>
      <c r="P128" t="s">
        <v>550</v>
      </c>
      <c r="V128" t="s">
        <v>297</v>
      </c>
      <c r="W128" t="s">
        <v>247</v>
      </c>
      <c r="X128" t="s">
        <v>83</v>
      </c>
      <c r="Y128" t="s">
        <v>52</v>
      </c>
      <c r="Z128" t="s">
        <v>1002</v>
      </c>
      <c r="AA128" t="s">
        <v>186</v>
      </c>
      <c r="AB128" t="s">
        <v>1003</v>
      </c>
      <c r="AC128" t="s">
        <v>115</v>
      </c>
      <c r="AD128" t="s">
        <v>797</v>
      </c>
      <c r="AE128" t="s">
        <v>550</v>
      </c>
    </row>
    <row r="129" spans="1:35" x14ac:dyDescent="0.2">
      <c r="A129" t="s">
        <v>1246</v>
      </c>
      <c r="B129">
        <v>6.3E-2</v>
      </c>
      <c r="C129">
        <v>1</v>
      </c>
      <c r="D129">
        <v>0.89999999999999902</v>
      </c>
      <c r="E129">
        <f t="shared" si="1"/>
        <v>0.19999999999999907</v>
      </c>
      <c r="F129" t="s">
        <v>1252</v>
      </c>
      <c r="G129" t="s">
        <v>72</v>
      </c>
      <c r="H129" t="s">
        <v>899</v>
      </c>
      <c r="I129" t="s">
        <v>387</v>
      </c>
      <c r="J129" t="s">
        <v>250</v>
      </c>
      <c r="K129" t="s">
        <v>186</v>
      </c>
      <c r="L129" t="s">
        <v>1005</v>
      </c>
      <c r="M129" t="s">
        <v>310</v>
      </c>
      <c r="N129" t="s">
        <v>48</v>
      </c>
      <c r="O129" t="s">
        <v>1006</v>
      </c>
      <c r="P129" t="s">
        <v>282</v>
      </c>
      <c r="Q129" t="s">
        <v>48</v>
      </c>
      <c r="R129" t="s">
        <v>974</v>
      </c>
      <c r="V129" t="s">
        <v>72</v>
      </c>
      <c r="W129" t="s">
        <v>899</v>
      </c>
      <c r="X129" t="s">
        <v>387</v>
      </c>
      <c r="Y129" t="s">
        <v>250</v>
      </c>
      <c r="Z129" t="s">
        <v>186</v>
      </c>
      <c r="AA129" t="s">
        <v>1005</v>
      </c>
      <c r="AB129" t="s">
        <v>310</v>
      </c>
      <c r="AC129" t="s">
        <v>48</v>
      </c>
      <c r="AD129" t="s">
        <v>1006</v>
      </c>
      <c r="AE129" t="s">
        <v>282</v>
      </c>
      <c r="AF129" t="s">
        <v>48</v>
      </c>
      <c r="AG129" t="s">
        <v>974</v>
      </c>
    </row>
    <row r="130" spans="1:35" x14ac:dyDescent="0.2">
      <c r="A130" t="s">
        <v>1246</v>
      </c>
      <c r="B130">
        <v>6.3E-2</v>
      </c>
      <c r="C130">
        <v>1</v>
      </c>
      <c r="D130">
        <v>0.79999999999999905</v>
      </c>
      <c r="E130">
        <f t="shared" si="1"/>
        <v>9.999999999999909E-2</v>
      </c>
      <c r="F130" t="s">
        <v>1252</v>
      </c>
      <c r="G130" t="s">
        <v>61</v>
      </c>
      <c r="H130" t="s">
        <v>114</v>
      </c>
      <c r="I130" t="s">
        <v>121</v>
      </c>
      <c r="J130" t="s">
        <v>893</v>
      </c>
      <c r="K130" t="s">
        <v>733</v>
      </c>
      <c r="L130" t="s">
        <v>143</v>
      </c>
      <c r="M130" t="s">
        <v>315</v>
      </c>
      <c r="N130" t="s">
        <v>1007</v>
      </c>
      <c r="O130" t="s">
        <v>52</v>
      </c>
      <c r="P130" t="s">
        <v>48</v>
      </c>
      <c r="Q130" t="s">
        <v>1008</v>
      </c>
      <c r="V130" t="s">
        <v>61</v>
      </c>
      <c r="W130" t="s">
        <v>114</v>
      </c>
      <c r="X130" t="s">
        <v>121</v>
      </c>
      <c r="Y130" t="s">
        <v>893</v>
      </c>
      <c r="AC130" t="s">
        <v>1007</v>
      </c>
      <c r="AD130" t="s">
        <v>52</v>
      </c>
      <c r="AE130" t="s">
        <v>48</v>
      </c>
      <c r="AF130" t="s">
        <v>1008</v>
      </c>
    </row>
    <row r="131" spans="1:35" x14ac:dyDescent="0.2">
      <c r="A131" t="s">
        <v>1246</v>
      </c>
      <c r="B131">
        <v>6.3E-2</v>
      </c>
      <c r="C131">
        <v>1</v>
      </c>
      <c r="D131">
        <v>0.69999999999999896</v>
      </c>
      <c r="E131">
        <v>0</v>
      </c>
      <c r="F131" t="s">
        <v>1252</v>
      </c>
      <c r="G131" t="s">
        <v>318</v>
      </c>
      <c r="H131" t="s">
        <v>363</v>
      </c>
      <c r="I131" t="s">
        <v>387</v>
      </c>
      <c r="J131" t="s">
        <v>224</v>
      </c>
      <c r="K131" t="s">
        <v>250</v>
      </c>
      <c r="L131" t="s">
        <v>48</v>
      </c>
      <c r="M131" t="s">
        <v>981</v>
      </c>
      <c r="N131" t="s">
        <v>340</v>
      </c>
      <c r="O131" t="s">
        <v>48</v>
      </c>
      <c r="P131" t="s">
        <v>971</v>
      </c>
      <c r="Q131" t="s">
        <v>158</v>
      </c>
      <c r="R131" t="s">
        <v>48</v>
      </c>
      <c r="S131" t="s">
        <v>1009</v>
      </c>
      <c r="X131" t="s">
        <v>387</v>
      </c>
      <c r="AA131" t="s">
        <v>48</v>
      </c>
      <c r="AF131" t="s">
        <v>158</v>
      </c>
      <c r="AG131" t="s">
        <v>48</v>
      </c>
    </row>
    <row r="132" spans="1:35" x14ac:dyDescent="0.2">
      <c r="A132" t="s">
        <v>1246</v>
      </c>
      <c r="B132">
        <v>6.3E-2</v>
      </c>
      <c r="C132">
        <v>1</v>
      </c>
      <c r="D132">
        <v>0.6</v>
      </c>
      <c r="E132">
        <f t="shared" ref="E132:E195" si="2">D132-0.7</f>
        <v>-9.9999999999999978E-2</v>
      </c>
      <c r="F132" t="s">
        <v>1252</v>
      </c>
      <c r="G132" t="s">
        <v>905</v>
      </c>
      <c r="H132" t="s">
        <v>924</v>
      </c>
      <c r="I132" t="s">
        <v>1010</v>
      </c>
      <c r="J132" t="s">
        <v>1</v>
      </c>
      <c r="K132" t="s">
        <v>969</v>
      </c>
      <c r="L132" t="s">
        <v>121</v>
      </c>
      <c r="M132" t="s">
        <v>191</v>
      </c>
      <c r="N132" t="s">
        <v>516</v>
      </c>
      <c r="O132" t="s">
        <v>57</v>
      </c>
      <c r="P132" t="s">
        <v>1</v>
      </c>
      <c r="Q132" t="s">
        <v>120</v>
      </c>
      <c r="R132" t="s">
        <v>121</v>
      </c>
      <c r="S132" t="s">
        <v>343</v>
      </c>
      <c r="AE132" t="s">
        <v>1</v>
      </c>
      <c r="AF132" t="s">
        <v>120</v>
      </c>
      <c r="AG132" t="s">
        <v>121</v>
      </c>
      <c r="AH132" t="s">
        <v>343</v>
      </c>
    </row>
    <row r="133" spans="1:35" x14ac:dyDescent="0.2">
      <c r="A133" t="s">
        <v>1246</v>
      </c>
      <c r="B133">
        <v>6.3E-2</v>
      </c>
      <c r="C133">
        <v>1</v>
      </c>
      <c r="D133">
        <v>0.5</v>
      </c>
      <c r="E133">
        <f t="shared" si="2"/>
        <v>-0.19999999999999996</v>
      </c>
      <c r="F133" t="s">
        <v>1252</v>
      </c>
      <c r="G133" t="s">
        <v>72</v>
      </c>
      <c r="H133" t="s">
        <v>779</v>
      </c>
      <c r="I133" t="s">
        <v>387</v>
      </c>
      <c r="J133" t="s">
        <v>250</v>
      </c>
      <c r="K133" t="s">
        <v>680</v>
      </c>
      <c r="L133" t="s">
        <v>1011</v>
      </c>
      <c r="M133" t="s">
        <v>298</v>
      </c>
      <c r="N133" t="s">
        <v>48</v>
      </c>
      <c r="O133" t="s">
        <v>1012</v>
      </c>
      <c r="P133" t="s">
        <v>158</v>
      </c>
      <c r="Q133" t="s">
        <v>48</v>
      </c>
      <c r="R133" t="s">
        <v>518</v>
      </c>
    </row>
    <row r="134" spans="1:35" x14ac:dyDescent="0.2">
      <c r="A134" t="s">
        <v>1246</v>
      </c>
      <c r="B134">
        <v>6.3E-2</v>
      </c>
      <c r="C134">
        <v>1</v>
      </c>
      <c r="D134">
        <v>0.4</v>
      </c>
      <c r="E134">
        <f t="shared" si="2"/>
        <v>-0.29999999999999993</v>
      </c>
      <c r="F134" t="s">
        <v>1252</v>
      </c>
      <c r="G134" t="s">
        <v>841</v>
      </c>
      <c r="H134" t="s">
        <v>940</v>
      </c>
      <c r="I134" t="s">
        <v>460</v>
      </c>
      <c r="J134" t="s">
        <v>67</v>
      </c>
      <c r="K134" t="s">
        <v>48</v>
      </c>
      <c r="L134" t="s">
        <v>890</v>
      </c>
      <c r="M134" t="s">
        <v>586</v>
      </c>
      <c r="N134" t="s">
        <v>48</v>
      </c>
      <c r="O134" t="s">
        <v>1013</v>
      </c>
      <c r="P134" t="s">
        <v>672</v>
      </c>
      <c r="Q134" t="s">
        <v>48</v>
      </c>
      <c r="R134" t="s">
        <v>1014</v>
      </c>
    </row>
    <row r="135" spans="1:35" x14ac:dyDescent="0.2">
      <c r="A135" t="s">
        <v>1246</v>
      </c>
      <c r="B135">
        <v>6.3E-2</v>
      </c>
      <c r="C135">
        <v>1</v>
      </c>
      <c r="D135">
        <v>0.3</v>
      </c>
      <c r="E135">
        <f t="shared" si="2"/>
        <v>-0.39999999999999997</v>
      </c>
      <c r="F135" t="s">
        <v>1252</v>
      </c>
      <c r="G135" t="s">
        <v>318</v>
      </c>
      <c r="H135" t="s">
        <v>666</v>
      </c>
      <c r="I135" t="s">
        <v>662</v>
      </c>
      <c r="J135" t="s">
        <v>101</v>
      </c>
      <c r="K135" t="s">
        <v>1</v>
      </c>
      <c r="L135" t="s">
        <v>519</v>
      </c>
      <c r="M135" t="s">
        <v>711</v>
      </c>
      <c r="N135" t="s">
        <v>177</v>
      </c>
      <c r="O135" t="s">
        <v>79</v>
      </c>
      <c r="P135" t="s">
        <v>612</v>
      </c>
      <c r="Q135" t="s">
        <v>712</v>
      </c>
    </row>
    <row r="136" spans="1:35" x14ac:dyDescent="0.2">
      <c r="A136" t="s">
        <v>1246</v>
      </c>
      <c r="B136">
        <v>6.3E-2</v>
      </c>
      <c r="C136">
        <v>1</v>
      </c>
      <c r="D136">
        <v>0.2</v>
      </c>
      <c r="E136">
        <f t="shared" si="2"/>
        <v>-0.49999999999999994</v>
      </c>
      <c r="F136" t="s">
        <v>1252</v>
      </c>
      <c r="G136" t="s">
        <v>841</v>
      </c>
      <c r="H136" t="s">
        <v>1015</v>
      </c>
      <c r="I136" t="s">
        <v>460</v>
      </c>
      <c r="J136" t="s">
        <v>67</v>
      </c>
      <c r="K136" t="s">
        <v>68</v>
      </c>
      <c r="L136" t="s">
        <v>504</v>
      </c>
      <c r="M136" t="s">
        <v>52</v>
      </c>
      <c r="N136" t="s">
        <v>1016</v>
      </c>
      <c r="O136" t="s">
        <v>147</v>
      </c>
      <c r="P136" t="s">
        <v>85</v>
      </c>
      <c r="Q136" t="s">
        <v>346</v>
      </c>
      <c r="R136" t="s">
        <v>442</v>
      </c>
      <c r="S136" t="s">
        <v>306</v>
      </c>
    </row>
    <row r="137" spans="1:35" x14ac:dyDescent="0.2">
      <c r="A137" t="s">
        <v>1246</v>
      </c>
      <c r="B137">
        <v>6.3E-2</v>
      </c>
      <c r="C137">
        <v>1</v>
      </c>
      <c r="D137">
        <v>0.1</v>
      </c>
      <c r="E137">
        <f t="shared" si="2"/>
        <v>-0.6</v>
      </c>
      <c r="F137" t="s">
        <v>1252</v>
      </c>
      <c r="G137" t="s">
        <v>182</v>
      </c>
      <c r="H137" t="s">
        <v>1017</v>
      </c>
      <c r="I137" t="s">
        <v>662</v>
      </c>
      <c r="J137" t="s">
        <v>109</v>
      </c>
      <c r="K137" t="s">
        <v>48</v>
      </c>
      <c r="L137" t="s">
        <v>1018</v>
      </c>
      <c r="M137" t="s">
        <v>58</v>
      </c>
      <c r="N137" t="s">
        <v>48</v>
      </c>
      <c r="O137" t="s">
        <v>1019</v>
      </c>
      <c r="P137" t="s">
        <v>536</v>
      </c>
      <c r="Q137" t="s">
        <v>48</v>
      </c>
      <c r="R137" t="s">
        <v>1020</v>
      </c>
    </row>
    <row r="138" spans="1:35" x14ac:dyDescent="0.2">
      <c r="A138" t="s">
        <v>1246</v>
      </c>
      <c r="B138">
        <v>6.3E-2</v>
      </c>
      <c r="C138">
        <v>1</v>
      </c>
      <c r="D138">
        <v>0</v>
      </c>
      <c r="E138">
        <f t="shared" si="2"/>
        <v>-0.7</v>
      </c>
      <c r="F138" t="s">
        <v>1252</v>
      </c>
      <c r="G138" t="s">
        <v>72</v>
      </c>
      <c r="H138" t="s">
        <v>938</v>
      </c>
      <c r="I138" t="s">
        <v>460</v>
      </c>
      <c r="J138" t="s">
        <v>67</v>
      </c>
      <c r="K138" t="s">
        <v>68</v>
      </c>
      <c r="L138" t="s">
        <v>137</v>
      </c>
      <c r="M138" t="s">
        <v>1021</v>
      </c>
      <c r="N138" t="s">
        <v>48</v>
      </c>
      <c r="O138" t="s">
        <v>1022</v>
      </c>
      <c r="P138" t="s">
        <v>106</v>
      </c>
      <c r="Q138" t="s">
        <v>42</v>
      </c>
      <c r="R138" t="s">
        <v>750</v>
      </c>
    </row>
    <row r="139" spans="1:35" x14ac:dyDescent="0.2">
      <c r="A139" t="s">
        <v>1246</v>
      </c>
      <c r="B139">
        <v>6.3E-2</v>
      </c>
      <c r="C139">
        <v>1</v>
      </c>
      <c r="D139">
        <v>-9.9999999999999895E-2</v>
      </c>
      <c r="E139">
        <f t="shared" si="2"/>
        <v>-0.79999999999999982</v>
      </c>
      <c r="F139" t="s">
        <v>1252</v>
      </c>
      <c r="G139" t="s">
        <v>274</v>
      </c>
      <c r="H139" t="s">
        <v>75</v>
      </c>
      <c r="I139" t="s">
        <v>885</v>
      </c>
      <c r="J139" t="s">
        <v>886</v>
      </c>
      <c r="K139" t="s">
        <v>629</v>
      </c>
      <c r="L139" t="s">
        <v>630</v>
      </c>
      <c r="M139" t="s">
        <v>48</v>
      </c>
      <c r="N139" t="s">
        <v>770</v>
      </c>
      <c r="O139" t="s">
        <v>52</v>
      </c>
      <c r="P139" t="s">
        <v>680</v>
      </c>
      <c r="Q139" t="s">
        <v>148</v>
      </c>
      <c r="R139" t="s">
        <v>256</v>
      </c>
    </row>
    <row r="140" spans="1:35" x14ac:dyDescent="0.2">
      <c r="A140" t="s">
        <v>1246</v>
      </c>
      <c r="B140">
        <v>6.3E-2</v>
      </c>
      <c r="C140">
        <v>1</v>
      </c>
      <c r="D140">
        <v>-0.2</v>
      </c>
      <c r="E140">
        <f t="shared" si="2"/>
        <v>-0.89999999999999991</v>
      </c>
      <c r="F140" t="s">
        <v>1252</v>
      </c>
      <c r="G140" t="s">
        <v>72</v>
      </c>
      <c r="H140" t="s">
        <v>1023</v>
      </c>
      <c r="I140" t="s">
        <v>662</v>
      </c>
      <c r="J140" t="s">
        <v>109</v>
      </c>
      <c r="K140" t="s">
        <v>52</v>
      </c>
      <c r="L140" t="s">
        <v>967</v>
      </c>
      <c r="M140" t="s">
        <v>521</v>
      </c>
      <c r="N140" t="s">
        <v>1024</v>
      </c>
      <c r="O140" t="s">
        <v>884</v>
      </c>
      <c r="P140" t="s">
        <v>177</v>
      </c>
      <c r="Q140" t="s">
        <v>1025</v>
      </c>
    </row>
    <row r="141" spans="1:35" x14ac:dyDescent="0.2">
      <c r="A141" t="s">
        <v>1246</v>
      </c>
      <c r="B141">
        <v>6.3E-2</v>
      </c>
      <c r="C141">
        <v>1</v>
      </c>
      <c r="D141">
        <v>-0.3</v>
      </c>
      <c r="E141">
        <f t="shared" si="2"/>
        <v>-1</v>
      </c>
      <c r="F141" t="s">
        <v>1252</v>
      </c>
      <c r="G141" t="s">
        <v>318</v>
      </c>
      <c r="H141" t="s">
        <v>910</v>
      </c>
      <c r="I141" t="s">
        <v>460</v>
      </c>
      <c r="J141" t="s">
        <v>67</v>
      </c>
      <c r="K141" t="s">
        <v>101</v>
      </c>
      <c r="L141" t="s">
        <v>193</v>
      </c>
      <c r="M141" t="s">
        <v>315</v>
      </c>
      <c r="N141" t="s">
        <v>982</v>
      </c>
      <c r="O141" t="s">
        <v>52</v>
      </c>
      <c r="P141" t="s">
        <v>48</v>
      </c>
      <c r="Q141" t="s">
        <v>1026</v>
      </c>
      <c r="R141" t="s">
        <v>657</v>
      </c>
      <c r="S141" t="s">
        <v>921</v>
      </c>
    </row>
    <row r="142" spans="1:35" x14ac:dyDescent="0.2">
      <c r="A142" s="3" t="s">
        <v>1247</v>
      </c>
      <c r="B142" s="3">
        <v>1</v>
      </c>
      <c r="C142" s="3">
        <v>4.4699999999999997E-2</v>
      </c>
      <c r="D142" s="3">
        <v>1.6</v>
      </c>
      <c r="E142">
        <f t="shared" si="2"/>
        <v>0.90000000000000013</v>
      </c>
      <c r="F142" t="s">
        <v>1252</v>
      </c>
      <c r="G142" t="s">
        <v>72</v>
      </c>
      <c r="H142" t="s">
        <v>1148</v>
      </c>
      <c r="I142" t="s">
        <v>460</v>
      </c>
      <c r="J142" t="s">
        <v>465</v>
      </c>
      <c r="K142" t="s">
        <v>510</v>
      </c>
      <c r="L142" t="s">
        <v>58</v>
      </c>
      <c r="M142" t="s">
        <v>48</v>
      </c>
      <c r="N142" t="s">
        <v>728</v>
      </c>
      <c r="O142" t="s">
        <v>260</v>
      </c>
      <c r="P142" t="s">
        <v>48</v>
      </c>
      <c r="Q142" t="s">
        <v>952</v>
      </c>
      <c r="V142" t="s">
        <v>72</v>
      </c>
      <c r="W142" t="s">
        <v>1148</v>
      </c>
      <c r="X142" t="s">
        <v>460</v>
      </c>
      <c r="Y142" t="s">
        <v>465</v>
      </c>
      <c r="Z142" t="s">
        <v>510</v>
      </c>
      <c r="AA142" t="s">
        <v>58</v>
      </c>
      <c r="AB142" t="s">
        <v>48</v>
      </c>
      <c r="AC142" t="s">
        <v>728</v>
      </c>
      <c r="AD142" t="s">
        <v>260</v>
      </c>
      <c r="AE142" t="s">
        <v>48</v>
      </c>
      <c r="AF142" t="s">
        <v>952</v>
      </c>
    </row>
    <row r="143" spans="1:35" x14ac:dyDescent="0.2">
      <c r="A143" s="3" t="s">
        <v>1247</v>
      </c>
      <c r="B143" s="3">
        <v>1</v>
      </c>
      <c r="C143" s="3">
        <v>4.4699999999999997E-2</v>
      </c>
      <c r="D143" s="3">
        <v>1.5</v>
      </c>
      <c r="E143">
        <f t="shared" si="2"/>
        <v>0.8</v>
      </c>
      <c r="F143" t="s">
        <v>1252</v>
      </c>
      <c r="G143" t="s">
        <v>72</v>
      </c>
      <c r="H143" t="s">
        <v>40</v>
      </c>
      <c r="I143" t="s">
        <v>387</v>
      </c>
      <c r="J143" t="s">
        <v>250</v>
      </c>
      <c r="K143" t="s">
        <v>465</v>
      </c>
      <c r="L143" t="s">
        <v>918</v>
      </c>
      <c r="M143" t="s">
        <v>298</v>
      </c>
      <c r="N143" t="s">
        <v>48</v>
      </c>
      <c r="O143" t="s">
        <v>998</v>
      </c>
      <c r="P143" t="s">
        <v>672</v>
      </c>
      <c r="Q143" t="s">
        <v>48</v>
      </c>
      <c r="R143" t="s">
        <v>765</v>
      </c>
      <c r="V143" t="s">
        <v>72</v>
      </c>
      <c r="W143" t="s">
        <v>40</v>
      </c>
      <c r="X143" t="s">
        <v>387</v>
      </c>
      <c r="Y143" t="s">
        <v>250</v>
      </c>
      <c r="Z143" t="s">
        <v>465</v>
      </c>
      <c r="AA143" t="s">
        <v>918</v>
      </c>
      <c r="AB143" t="s">
        <v>298</v>
      </c>
      <c r="AC143" t="s">
        <v>48</v>
      </c>
      <c r="AD143" t="s">
        <v>998</v>
      </c>
      <c r="AE143" t="s">
        <v>672</v>
      </c>
      <c r="AF143" t="s">
        <v>48</v>
      </c>
      <c r="AG143" t="s">
        <v>765</v>
      </c>
    </row>
    <row r="144" spans="1:35" x14ac:dyDescent="0.2">
      <c r="A144" s="3" t="s">
        <v>1247</v>
      </c>
      <c r="B144" s="3">
        <v>1</v>
      </c>
      <c r="C144" s="3">
        <v>4.4699999999999997E-2</v>
      </c>
      <c r="D144" s="3">
        <v>1.4</v>
      </c>
      <c r="E144">
        <f t="shared" si="2"/>
        <v>0.7</v>
      </c>
      <c r="F144" t="s">
        <v>1252</v>
      </c>
      <c r="G144" t="s">
        <v>72</v>
      </c>
      <c r="H144" t="s">
        <v>910</v>
      </c>
      <c r="I144" t="s">
        <v>460</v>
      </c>
      <c r="J144" t="s">
        <v>67</v>
      </c>
      <c r="K144" t="s">
        <v>350</v>
      </c>
      <c r="L144" t="s">
        <v>121</v>
      </c>
      <c r="M144" t="s">
        <v>101</v>
      </c>
      <c r="N144" t="s">
        <v>504</v>
      </c>
      <c r="O144" t="s">
        <v>52</v>
      </c>
      <c r="P144" t="s">
        <v>268</v>
      </c>
      <c r="Q144" t="s">
        <v>52</v>
      </c>
      <c r="R144" t="s">
        <v>48</v>
      </c>
      <c r="S144" t="s">
        <v>920</v>
      </c>
      <c r="T144" t="s">
        <v>921</v>
      </c>
      <c r="V144" t="s">
        <v>72</v>
      </c>
      <c r="W144" t="s">
        <v>910</v>
      </c>
      <c r="X144" t="s">
        <v>460</v>
      </c>
      <c r="Y144" t="s">
        <v>67</v>
      </c>
      <c r="Z144" t="s">
        <v>350</v>
      </c>
      <c r="AA144" t="s">
        <v>121</v>
      </c>
      <c r="AB144" t="s">
        <v>101</v>
      </c>
      <c r="AC144" t="s">
        <v>504</v>
      </c>
      <c r="AD144" t="s">
        <v>52</v>
      </c>
      <c r="AE144" t="s">
        <v>268</v>
      </c>
      <c r="AF144" t="s">
        <v>52</v>
      </c>
      <c r="AG144" t="s">
        <v>48</v>
      </c>
      <c r="AH144" t="s">
        <v>920</v>
      </c>
      <c r="AI144" t="s">
        <v>921</v>
      </c>
    </row>
    <row r="145" spans="1:35" x14ac:dyDescent="0.2">
      <c r="A145" s="3" t="s">
        <v>1247</v>
      </c>
      <c r="B145" s="3">
        <v>1</v>
      </c>
      <c r="C145" s="3">
        <v>4.4699999999999997E-2</v>
      </c>
      <c r="D145" s="3">
        <v>1.3</v>
      </c>
      <c r="E145">
        <f t="shared" si="2"/>
        <v>0.60000000000000009</v>
      </c>
      <c r="F145" t="s">
        <v>1252</v>
      </c>
      <c r="G145" t="s">
        <v>72</v>
      </c>
      <c r="H145" t="s">
        <v>1034</v>
      </c>
      <c r="I145" t="s">
        <v>976</v>
      </c>
      <c r="J145" t="s">
        <v>465</v>
      </c>
      <c r="K145" t="s">
        <v>1065</v>
      </c>
      <c r="L145" t="s">
        <v>298</v>
      </c>
      <c r="M145" t="s">
        <v>48</v>
      </c>
      <c r="N145" t="s">
        <v>1001</v>
      </c>
      <c r="O145" t="s">
        <v>898</v>
      </c>
      <c r="V145" t="s">
        <v>72</v>
      </c>
      <c r="W145" t="s">
        <v>1034</v>
      </c>
      <c r="X145" t="s">
        <v>976</v>
      </c>
      <c r="Y145" t="s">
        <v>465</v>
      </c>
      <c r="Z145" t="s">
        <v>1065</v>
      </c>
      <c r="AA145" t="s">
        <v>298</v>
      </c>
      <c r="AB145" t="s">
        <v>48</v>
      </c>
      <c r="AC145" t="s">
        <v>1001</v>
      </c>
      <c r="AD145" t="s">
        <v>898</v>
      </c>
    </row>
    <row r="146" spans="1:35" x14ac:dyDescent="0.2">
      <c r="A146" s="3" t="s">
        <v>1247</v>
      </c>
      <c r="B146" s="3">
        <v>1</v>
      </c>
      <c r="C146" s="3">
        <v>4.4699999999999997E-2</v>
      </c>
      <c r="D146" s="3">
        <v>1.2</v>
      </c>
      <c r="E146">
        <f t="shared" si="2"/>
        <v>0.5</v>
      </c>
      <c r="F146" t="s">
        <v>1252</v>
      </c>
      <c r="G146" t="s">
        <v>274</v>
      </c>
      <c r="H146" t="s">
        <v>75</v>
      </c>
      <c r="I146" t="s">
        <v>992</v>
      </c>
      <c r="J146" t="s">
        <v>628</v>
      </c>
      <c r="K146" t="s">
        <v>629</v>
      </c>
      <c r="L146" t="s">
        <v>630</v>
      </c>
      <c r="M146" t="s">
        <v>48</v>
      </c>
      <c r="N146" t="s">
        <v>53</v>
      </c>
      <c r="O146" t="s">
        <v>52</v>
      </c>
      <c r="P146" t="s">
        <v>680</v>
      </c>
      <c r="Q146" t="s">
        <v>148</v>
      </c>
      <c r="R146" t="s">
        <v>256</v>
      </c>
      <c r="V146" t="s">
        <v>274</v>
      </c>
      <c r="W146" t="s">
        <v>75</v>
      </c>
      <c r="X146" t="s">
        <v>992</v>
      </c>
      <c r="Y146" t="s">
        <v>628</v>
      </c>
      <c r="Z146" t="s">
        <v>629</v>
      </c>
      <c r="AA146" t="s">
        <v>630</v>
      </c>
      <c r="AB146" t="s">
        <v>48</v>
      </c>
      <c r="AC146" t="s">
        <v>53</v>
      </c>
      <c r="AD146" t="s">
        <v>52</v>
      </c>
      <c r="AE146" t="s">
        <v>680</v>
      </c>
      <c r="AF146" t="s">
        <v>148</v>
      </c>
      <c r="AG146" t="s">
        <v>256</v>
      </c>
    </row>
    <row r="147" spans="1:35" x14ac:dyDescent="0.2">
      <c r="A147" s="3" t="s">
        <v>1247</v>
      </c>
      <c r="B147" s="3">
        <v>1</v>
      </c>
      <c r="C147" s="3">
        <v>4.4699999999999997E-2</v>
      </c>
      <c r="D147" s="3">
        <v>1.1000000000000001</v>
      </c>
      <c r="E147">
        <f t="shared" si="2"/>
        <v>0.40000000000000013</v>
      </c>
      <c r="F147" t="s">
        <v>1252</v>
      </c>
      <c r="G147" t="s">
        <v>943</v>
      </c>
      <c r="H147" t="s">
        <v>626</v>
      </c>
      <c r="I147" t="s">
        <v>1149</v>
      </c>
      <c r="J147" t="s">
        <v>101</v>
      </c>
      <c r="K147" t="s">
        <v>332</v>
      </c>
      <c r="L147" t="s">
        <v>83</v>
      </c>
      <c r="M147" t="s">
        <v>52</v>
      </c>
      <c r="N147" t="s">
        <v>1150</v>
      </c>
      <c r="O147" t="s">
        <v>41</v>
      </c>
      <c r="P147" t="s">
        <v>48</v>
      </c>
      <c r="Q147" t="s">
        <v>512</v>
      </c>
      <c r="R147" t="s">
        <v>306</v>
      </c>
      <c r="V147" t="s">
        <v>943</v>
      </c>
      <c r="W147" t="s">
        <v>626</v>
      </c>
      <c r="X147" t="s">
        <v>1149</v>
      </c>
      <c r="Y147" t="s">
        <v>101</v>
      </c>
      <c r="Z147" t="s">
        <v>332</v>
      </c>
      <c r="AA147" t="s">
        <v>83</v>
      </c>
      <c r="AB147" t="s">
        <v>52</v>
      </c>
      <c r="AC147" t="s">
        <v>1150</v>
      </c>
      <c r="AD147" t="s">
        <v>41</v>
      </c>
      <c r="AE147" t="s">
        <v>48</v>
      </c>
      <c r="AF147" t="s">
        <v>512</v>
      </c>
      <c r="AG147" t="s">
        <v>306</v>
      </c>
    </row>
    <row r="148" spans="1:35" x14ac:dyDescent="0.2">
      <c r="A148" s="3" t="s">
        <v>1247</v>
      </c>
      <c r="B148" s="3">
        <v>1</v>
      </c>
      <c r="C148" s="3">
        <v>4.4699999999999997E-2</v>
      </c>
      <c r="D148" s="3">
        <v>1</v>
      </c>
      <c r="E148">
        <f t="shared" si="2"/>
        <v>0.30000000000000004</v>
      </c>
      <c r="F148" t="s">
        <v>1252</v>
      </c>
      <c r="G148" t="s">
        <v>50</v>
      </c>
      <c r="H148" t="s">
        <v>709</v>
      </c>
      <c r="I148" t="s">
        <v>67</v>
      </c>
      <c r="J148" t="s">
        <v>85</v>
      </c>
      <c r="K148" t="s">
        <v>1015</v>
      </c>
      <c r="L148" t="s">
        <v>200</v>
      </c>
      <c r="M148" t="s">
        <v>1151</v>
      </c>
      <c r="N148" t="s">
        <v>48</v>
      </c>
      <c r="O148" t="s">
        <v>283</v>
      </c>
      <c r="P148" t="s">
        <v>41</v>
      </c>
      <c r="Q148" t="s">
        <v>48</v>
      </c>
      <c r="R148" t="s">
        <v>463</v>
      </c>
      <c r="V148" t="s">
        <v>50</v>
      </c>
      <c r="W148" t="s">
        <v>709</v>
      </c>
      <c r="X148" t="s">
        <v>67</v>
      </c>
      <c r="Y148" t="s">
        <v>85</v>
      </c>
      <c r="Z148" t="s">
        <v>1015</v>
      </c>
      <c r="AA148" t="s">
        <v>200</v>
      </c>
      <c r="AB148" t="s">
        <v>1151</v>
      </c>
      <c r="AC148" t="s">
        <v>48</v>
      </c>
      <c r="AD148" t="s">
        <v>283</v>
      </c>
      <c r="AE148" t="s">
        <v>41</v>
      </c>
      <c r="AF148" t="s">
        <v>48</v>
      </c>
      <c r="AG148" t="s">
        <v>463</v>
      </c>
    </row>
    <row r="149" spans="1:35" x14ac:dyDescent="0.2">
      <c r="A149" s="3" t="s">
        <v>1247</v>
      </c>
      <c r="B149" s="3">
        <v>1</v>
      </c>
      <c r="C149" s="3">
        <v>4.4699999999999997E-2</v>
      </c>
      <c r="D149" s="3">
        <v>0.9</v>
      </c>
      <c r="E149">
        <f t="shared" si="2"/>
        <v>0.20000000000000007</v>
      </c>
      <c r="F149" t="s">
        <v>1252</v>
      </c>
      <c r="G149" t="s">
        <v>318</v>
      </c>
      <c r="H149" t="s">
        <v>1047</v>
      </c>
      <c r="I149" t="s">
        <v>119</v>
      </c>
      <c r="J149" t="s">
        <v>1</v>
      </c>
      <c r="K149" t="s">
        <v>1152</v>
      </c>
      <c r="L149" t="s">
        <v>121</v>
      </c>
      <c r="M149" t="s">
        <v>572</v>
      </c>
      <c r="N149" t="s">
        <v>57</v>
      </c>
      <c r="O149" t="s">
        <v>1153</v>
      </c>
      <c r="P149" t="s">
        <v>1154</v>
      </c>
      <c r="Q149" t="s">
        <v>140</v>
      </c>
      <c r="R149" t="s">
        <v>108</v>
      </c>
      <c r="V149" t="s">
        <v>318</v>
      </c>
      <c r="W149" t="s">
        <v>1047</v>
      </c>
      <c r="X149" t="s">
        <v>119</v>
      </c>
      <c r="Y149" t="s">
        <v>1</v>
      </c>
      <c r="Z149" t="s">
        <v>1152</v>
      </c>
      <c r="AA149" t="s">
        <v>121</v>
      </c>
      <c r="AB149" t="s">
        <v>572</v>
      </c>
      <c r="AC149" t="s">
        <v>57</v>
      </c>
      <c r="AD149" t="s">
        <v>1153</v>
      </c>
      <c r="AE149" t="s">
        <v>1154</v>
      </c>
      <c r="AF149" t="s">
        <v>140</v>
      </c>
      <c r="AG149" t="s">
        <v>108</v>
      </c>
    </row>
    <row r="150" spans="1:35" x14ac:dyDescent="0.2">
      <c r="A150" s="3" t="s">
        <v>1247</v>
      </c>
      <c r="B150" s="3">
        <v>1</v>
      </c>
      <c r="C150" s="3">
        <v>4.4699999999999997E-2</v>
      </c>
      <c r="D150" s="3">
        <v>0.8</v>
      </c>
      <c r="E150">
        <f t="shared" si="2"/>
        <v>0.10000000000000009</v>
      </c>
      <c r="F150" t="s">
        <v>1252</v>
      </c>
      <c r="G150" t="s">
        <v>926</v>
      </c>
      <c r="H150" t="s">
        <v>303</v>
      </c>
      <c r="I150" t="s">
        <v>387</v>
      </c>
      <c r="J150" t="s">
        <v>224</v>
      </c>
      <c r="K150" t="s">
        <v>140</v>
      </c>
      <c r="L150" t="s">
        <v>1</v>
      </c>
      <c r="M150" t="s">
        <v>191</v>
      </c>
      <c r="N150" t="s">
        <v>341</v>
      </c>
      <c r="O150" t="s">
        <v>121</v>
      </c>
      <c r="P150" t="s">
        <v>342</v>
      </c>
      <c r="Q150" t="s">
        <v>47</v>
      </c>
      <c r="R150" t="s">
        <v>246</v>
      </c>
      <c r="V150" t="s">
        <v>926</v>
      </c>
      <c r="W150" t="s">
        <v>303</v>
      </c>
      <c r="X150" t="s">
        <v>387</v>
      </c>
      <c r="Y150" t="s">
        <v>224</v>
      </c>
      <c r="Z150" t="s">
        <v>140</v>
      </c>
      <c r="AA150" t="s">
        <v>1</v>
      </c>
      <c r="AB150" t="s">
        <v>191</v>
      </c>
      <c r="AC150" t="s">
        <v>341</v>
      </c>
      <c r="AD150" t="s">
        <v>121</v>
      </c>
      <c r="AE150" t="s">
        <v>342</v>
      </c>
      <c r="AF150" t="s">
        <v>47</v>
      </c>
      <c r="AG150" t="s">
        <v>246</v>
      </c>
    </row>
    <row r="151" spans="1:35" x14ac:dyDescent="0.2">
      <c r="A151" s="3" t="s">
        <v>1247</v>
      </c>
      <c r="B151" s="3">
        <v>1</v>
      </c>
      <c r="C151" s="3">
        <v>4.4699999999999997E-2</v>
      </c>
      <c r="D151" s="3">
        <v>0.7</v>
      </c>
      <c r="E151">
        <f t="shared" si="2"/>
        <v>0</v>
      </c>
      <c r="F151" t="s">
        <v>1252</v>
      </c>
      <c r="G151" t="s">
        <v>318</v>
      </c>
      <c r="H151" t="s">
        <v>398</v>
      </c>
      <c r="I151" t="s">
        <v>789</v>
      </c>
      <c r="J151" t="s">
        <v>48</v>
      </c>
      <c r="K151" t="s">
        <v>853</v>
      </c>
      <c r="L151" t="s">
        <v>52</v>
      </c>
      <c r="M151" t="s">
        <v>48</v>
      </c>
      <c r="N151" t="s">
        <v>1155</v>
      </c>
      <c r="O151" t="s">
        <v>489</v>
      </c>
      <c r="P151" t="s">
        <v>63</v>
      </c>
      <c r="Q151" t="s">
        <v>75</v>
      </c>
      <c r="R151" t="s">
        <v>769</v>
      </c>
      <c r="V151" t="s">
        <v>318</v>
      </c>
      <c r="W151" t="s">
        <v>398</v>
      </c>
      <c r="X151" t="s">
        <v>789</v>
      </c>
      <c r="Y151" t="s">
        <v>48</v>
      </c>
      <c r="Z151" t="s">
        <v>853</v>
      </c>
      <c r="AA151" t="s">
        <v>52</v>
      </c>
      <c r="AB151" t="s">
        <v>48</v>
      </c>
      <c r="AC151" t="s">
        <v>1155</v>
      </c>
      <c r="AD151" t="s">
        <v>489</v>
      </c>
      <c r="AE151" t="s">
        <v>63</v>
      </c>
      <c r="AF151" t="s">
        <v>75</v>
      </c>
      <c r="AG151" t="s">
        <v>769</v>
      </c>
    </row>
    <row r="152" spans="1:35" x14ac:dyDescent="0.2">
      <c r="A152" s="3" t="s">
        <v>1247</v>
      </c>
      <c r="B152" s="3">
        <v>1</v>
      </c>
      <c r="C152" s="3">
        <v>4.4699999999999997E-2</v>
      </c>
      <c r="D152" s="3">
        <v>0.6</v>
      </c>
      <c r="E152">
        <f t="shared" si="2"/>
        <v>-9.9999999999999978E-2</v>
      </c>
      <c r="F152" t="s">
        <v>1252</v>
      </c>
      <c r="G152" t="s">
        <v>72</v>
      </c>
      <c r="H152" t="s">
        <v>1156</v>
      </c>
      <c r="I152" t="s">
        <v>511</v>
      </c>
      <c r="J152" t="s">
        <v>1</v>
      </c>
      <c r="K152" t="s">
        <v>1041</v>
      </c>
      <c r="L152" t="s">
        <v>588</v>
      </c>
      <c r="M152" t="s">
        <v>47</v>
      </c>
      <c r="N152" t="s">
        <v>1</v>
      </c>
      <c r="O152" t="s">
        <v>285</v>
      </c>
      <c r="P152" t="s">
        <v>959</v>
      </c>
      <c r="Q152" t="s">
        <v>575</v>
      </c>
      <c r="R152" t="s">
        <v>260</v>
      </c>
      <c r="S152" t="s">
        <v>961</v>
      </c>
      <c r="T152" t="s">
        <v>1157</v>
      </c>
      <c r="V152" t="s">
        <v>72</v>
      </c>
      <c r="W152" t="s">
        <v>1156</v>
      </c>
      <c r="X152" t="s">
        <v>511</v>
      </c>
      <c r="Y152" t="s">
        <v>1</v>
      </c>
      <c r="Z152" t="s">
        <v>1041</v>
      </c>
      <c r="AA152" t="s">
        <v>588</v>
      </c>
      <c r="AB152" t="s">
        <v>47</v>
      </c>
      <c r="AC152" t="s">
        <v>1</v>
      </c>
      <c r="AD152" t="s">
        <v>285</v>
      </c>
      <c r="AE152" t="s">
        <v>959</v>
      </c>
      <c r="AF152" t="s">
        <v>575</v>
      </c>
      <c r="AG152" t="s">
        <v>260</v>
      </c>
      <c r="AH152" t="s">
        <v>961</v>
      </c>
      <c r="AI152" t="s">
        <v>1157</v>
      </c>
    </row>
    <row r="153" spans="1:35" x14ac:dyDescent="0.2">
      <c r="A153" s="3" t="s">
        <v>1247</v>
      </c>
      <c r="B153" s="3">
        <v>1</v>
      </c>
      <c r="C153" s="3">
        <v>4.4699999999999997E-2</v>
      </c>
      <c r="D153" s="3">
        <v>0.5</v>
      </c>
      <c r="E153">
        <f t="shared" si="2"/>
        <v>-0.19999999999999996</v>
      </c>
      <c r="F153" t="s">
        <v>1252</v>
      </c>
      <c r="G153" t="s">
        <v>72</v>
      </c>
      <c r="H153" t="s">
        <v>912</v>
      </c>
      <c r="I153" t="s">
        <v>387</v>
      </c>
      <c r="J153" t="s">
        <v>250</v>
      </c>
      <c r="K153" t="s">
        <v>465</v>
      </c>
      <c r="L153" t="s">
        <v>888</v>
      </c>
      <c r="M153" t="s">
        <v>76</v>
      </c>
      <c r="N153" t="s">
        <v>48</v>
      </c>
      <c r="O153" t="s">
        <v>254</v>
      </c>
      <c r="P153" t="s">
        <v>158</v>
      </c>
      <c r="Q153" t="s">
        <v>48</v>
      </c>
      <c r="R153" t="s">
        <v>941</v>
      </c>
      <c r="V153" t="s">
        <v>72</v>
      </c>
      <c r="W153" t="s">
        <v>912</v>
      </c>
      <c r="X153" t="s">
        <v>387</v>
      </c>
      <c r="Y153" t="s">
        <v>250</v>
      </c>
      <c r="Z153" t="s">
        <v>465</v>
      </c>
      <c r="AA153" t="s">
        <v>888</v>
      </c>
      <c r="AB153" t="s">
        <v>76</v>
      </c>
      <c r="AC153" t="s">
        <v>48</v>
      </c>
      <c r="AD153" t="s">
        <v>254</v>
      </c>
      <c r="AE153" t="s">
        <v>158</v>
      </c>
      <c r="AF153" t="s">
        <v>48</v>
      </c>
      <c r="AG153" t="s">
        <v>941</v>
      </c>
    </row>
    <row r="154" spans="1:35" x14ac:dyDescent="0.2">
      <c r="A154" s="3" t="s">
        <v>1247</v>
      </c>
      <c r="B154" s="3">
        <v>1</v>
      </c>
      <c r="C154" s="3">
        <v>4.4699999999999997E-2</v>
      </c>
      <c r="D154" s="3">
        <v>0.4</v>
      </c>
      <c r="E154">
        <f t="shared" si="2"/>
        <v>-0.29999999999999993</v>
      </c>
      <c r="F154" t="s">
        <v>1252</v>
      </c>
      <c r="G154" t="s">
        <v>210</v>
      </c>
      <c r="H154" t="s">
        <v>1138</v>
      </c>
      <c r="I154" t="s">
        <v>1139</v>
      </c>
      <c r="J154" t="s">
        <v>101</v>
      </c>
      <c r="K154" t="s">
        <v>193</v>
      </c>
      <c r="L154" t="s">
        <v>137</v>
      </c>
      <c r="M154" t="s">
        <v>176</v>
      </c>
      <c r="N154" t="s">
        <v>41</v>
      </c>
      <c r="O154" t="s">
        <v>186</v>
      </c>
      <c r="P154" t="s">
        <v>554</v>
      </c>
      <c r="Q154" t="s">
        <v>892</v>
      </c>
      <c r="V154" t="s">
        <v>210</v>
      </c>
      <c r="W154" t="s">
        <v>1138</v>
      </c>
      <c r="X154" t="s">
        <v>1139</v>
      </c>
      <c r="Y154" t="s">
        <v>101</v>
      </c>
      <c r="AA154" t="s">
        <v>137</v>
      </c>
      <c r="AB154" t="s">
        <v>176</v>
      </c>
      <c r="AC154" t="s">
        <v>41</v>
      </c>
      <c r="AD154" t="s">
        <v>186</v>
      </c>
      <c r="AE154" t="s">
        <v>554</v>
      </c>
      <c r="AF154" t="s">
        <v>892</v>
      </c>
    </row>
    <row r="155" spans="1:35" x14ac:dyDescent="0.2">
      <c r="A155" s="3" t="s">
        <v>1247</v>
      </c>
      <c r="B155" s="3">
        <v>1</v>
      </c>
      <c r="C155" s="3">
        <v>4.4699999999999997E-2</v>
      </c>
      <c r="D155" s="3">
        <v>0.3</v>
      </c>
      <c r="E155">
        <f t="shared" si="2"/>
        <v>-0.39999999999999997</v>
      </c>
      <c r="F155" t="s">
        <v>1252</v>
      </c>
      <c r="G155" t="s">
        <v>222</v>
      </c>
      <c r="H155" t="s">
        <v>576</v>
      </c>
      <c r="I155" t="s">
        <v>83</v>
      </c>
      <c r="J155" t="s">
        <v>52</v>
      </c>
      <c r="K155" t="s">
        <v>1016</v>
      </c>
      <c r="L155" t="s">
        <v>147</v>
      </c>
      <c r="M155" t="s">
        <v>186</v>
      </c>
      <c r="N155" t="s">
        <v>356</v>
      </c>
      <c r="O155" t="s">
        <v>669</v>
      </c>
      <c r="P155" t="s">
        <v>409</v>
      </c>
      <c r="Q155" t="s">
        <v>744</v>
      </c>
      <c r="V155" t="s">
        <v>222</v>
      </c>
      <c r="W155" t="s">
        <v>576</v>
      </c>
      <c r="X155" t="s">
        <v>83</v>
      </c>
      <c r="Y155" t="s">
        <v>52</v>
      </c>
      <c r="Z155" t="s">
        <v>1016</v>
      </c>
      <c r="AA155" t="s">
        <v>147</v>
      </c>
      <c r="AB155" t="s">
        <v>186</v>
      </c>
      <c r="AC155" t="s">
        <v>356</v>
      </c>
      <c r="AD155" t="s">
        <v>669</v>
      </c>
      <c r="AE155" t="s">
        <v>409</v>
      </c>
      <c r="AF155" t="s">
        <v>744</v>
      </c>
    </row>
    <row r="156" spans="1:35" x14ac:dyDescent="0.2">
      <c r="A156" s="3" t="s">
        <v>1247</v>
      </c>
      <c r="B156" s="3">
        <v>1</v>
      </c>
      <c r="C156" s="3">
        <v>4.4699999999999997E-2</v>
      </c>
      <c r="D156" s="3">
        <v>0.2</v>
      </c>
      <c r="E156">
        <f t="shared" si="2"/>
        <v>-0.49999999999999994</v>
      </c>
      <c r="F156" t="s">
        <v>1252</v>
      </c>
      <c r="G156" t="s">
        <v>274</v>
      </c>
      <c r="H156" t="s">
        <v>75</v>
      </c>
      <c r="I156" t="s">
        <v>1</v>
      </c>
      <c r="J156" t="s">
        <v>1024</v>
      </c>
      <c r="K156" t="s">
        <v>56</v>
      </c>
      <c r="L156" t="s">
        <v>1158</v>
      </c>
      <c r="M156" t="s">
        <v>680</v>
      </c>
      <c r="N156" t="s">
        <v>654</v>
      </c>
      <c r="O156" t="s">
        <v>103</v>
      </c>
      <c r="P156" t="s">
        <v>57</v>
      </c>
      <c r="Q156" t="s">
        <v>48</v>
      </c>
      <c r="R156" t="s">
        <v>887</v>
      </c>
      <c r="V156" t="s">
        <v>274</v>
      </c>
      <c r="W156" t="s">
        <v>75</v>
      </c>
      <c r="X156" t="s">
        <v>1</v>
      </c>
      <c r="Y156" t="s">
        <v>1024</v>
      </c>
      <c r="Z156" t="s">
        <v>56</v>
      </c>
      <c r="AA156" t="s">
        <v>1158</v>
      </c>
      <c r="AB156" t="s">
        <v>680</v>
      </c>
      <c r="AC156" t="s">
        <v>654</v>
      </c>
      <c r="AD156" t="s">
        <v>103</v>
      </c>
      <c r="AE156" t="s">
        <v>57</v>
      </c>
      <c r="AF156" t="s">
        <v>48</v>
      </c>
      <c r="AG156" t="s">
        <v>887</v>
      </c>
    </row>
    <row r="157" spans="1:35" x14ac:dyDescent="0.2">
      <c r="A157" s="3" t="s">
        <v>1247</v>
      </c>
      <c r="B157" s="3">
        <v>1</v>
      </c>
      <c r="C157" s="3">
        <v>4.4699999999999997E-2</v>
      </c>
      <c r="D157" s="3">
        <v>0.1</v>
      </c>
      <c r="E157">
        <f t="shared" si="2"/>
        <v>-0.6</v>
      </c>
      <c r="F157" t="s">
        <v>1252</v>
      </c>
      <c r="G157" t="s">
        <v>796</v>
      </c>
      <c r="H157" t="s">
        <v>121</v>
      </c>
      <c r="I157" t="s">
        <v>797</v>
      </c>
      <c r="J157" t="s">
        <v>746</v>
      </c>
      <c r="K157" t="s">
        <v>101</v>
      </c>
      <c r="L157" t="s">
        <v>193</v>
      </c>
      <c r="M157" t="s">
        <v>44</v>
      </c>
      <c r="N157" t="s">
        <v>1159</v>
      </c>
      <c r="O157" t="s">
        <v>52</v>
      </c>
      <c r="P157" t="s">
        <v>48</v>
      </c>
      <c r="Q157" t="s">
        <v>1160</v>
      </c>
      <c r="V157" t="s">
        <v>796</v>
      </c>
      <c r="W157" t="s">
        <v>121</v>
      </c>
      <c r="X157" t="s">
        <v>797</v>
      </c>
      <c r="Y157" t="s">
        <v>746</v>
      </c>
      <c r="Z157" t="s">
        <v>101</v>
      </c>
      <c r="AA157" t="s">
        <v>193</v>
      </c>
      <c r="AB157" t="s">
        <v>44</v>
      </c>
      <c r="AC157" t="s">
        <v>1159</v>
      </c>
      <c r="AD157" t="s">
        <v>52</v>
      </c>
      <c r="AE157" t="s">
        <v>48</v>
      </c>
      <c r="AF157" t="s">
        <v>1160</v>
      </c>
    </row>
    <row r="158" spans="1:35" x14ac:dyDescent="0.2">
      <c r="A158" s="3" t="s">
        <v>1247</v>
      </c>
      <c r="B158" s="3">
        <v>1</v>
      </c>
      <c r="C158" s="3">
        <v>4.4699999999999997E-2</v>
      </c>
      <c r="D158" s="3">
        <v>0</v>
      </c>
      <c r="E158">
        <f t="shared" si="2"/>
        <v>-0.7</v>
      </c>
      <c r="F158" t="s">
        <v>1252</v>
      </c>
      <c r="G158" t="s">
        <v>988</v>
      </c>
      <c r="H158" t="s">
        <v>989</v>
      </c>
      <c r="I158" t="s">
        <v>101</v>
      </c>
      <c r="J158" t="s">
        <v>193</v>
      </c>
      <c r="K158" t="s">
        <v>332</v>
      </c>
      <c r="L158" t="s">
        <v>1161</v>
      </c>
      <c r="M158" t="s">
        <v>52</v>
      </c>
      <c r="N158" t="s">
        <v>48</v>
      </c>
      <c r="O158" t="s">
        <v>1125</v>
      </c>
      <c r="P158" t="s">
        <v>175</v>
      </c>
      <c r="V158" t="s">
        <v>988</v>
      </c>
      <c r="W158" t="s">
        <v>989</v>
      </c>
      <c r="X158" t="s">
        <v>101</v>
      </c>
      <c r="Y158" t="s">
        <v>193</v>
      </c>
      <c r="Z158" t="s">
        <v>332</v>
      </c>
      <c r="AA158" t="s">
        <v>1161</v>
      </c>
      <c r="AB158" t="s">
        <v>52</v>
      </c>
      <c r="AC158" t="s">
        <v>48</v>
      </c>
      <c r="AD158" t="s">
        <v>1125</v>
      </c>
      <c r="AE158" t="s">
        <v>175</v>
      </c>
    </row>
    <row r="159" spans="1:35" x14ac:dyDescent="0.2">
      <c r="A159" s="3" t="s">
        <v>1247</v>
      </c>
      <c r="B159" s="3">
        <v>1</v>
      </c>
      <c r="C159" s="3">
        <v>4.4699999999999997E-2</v>
      </c>
      <c r="D159" s="3">
        <v>-0.1</v>
      </c>
      <c r="E159">
        <f t="shared" si="2"/>
        <v>-0.79999999999999993</v>
      </c>
      <c r="F159" t="s">
        <v>1252</v>
      </c>
      <c r="G159" t="s">
        <v>182</v>
      </c>
      <c r="H159" t="s">
        <v>868</v>
      </c>
      <c r="I159" t="s">
        <v>662</v>
      </c>
      <c r="J159" t="s">
        <v>109</v>
      </c>
      <c r="K159" t="s">
        <v>52</v>
      </c>
      <c r="L159" t="s">
        <v>207</v>
      </c>
      <c r="M159" t="s">
        <v>1</v>
      </c>
      <c r="N159" t="s">
        <v>39</v>
      </c>
      <c r="O159" t="s">
        <v>519</v>
      </c>
      <c r="P159" t="s">
        <v>330</v>
      </c>
      <c r="Q159" t="s">
        <v>177</v>
      </c>
      <c r="R159" t="s">
        <v>968</v>
      </c>
      <c r="V159" t="s">
        <v>182</v>
      </c>
      <c r="W159" t="s">
        <v>868</v>
      </c>
      <c r="X159" t="s">
        <v>662</v>
      </c>
      <c r="Y159" t="s">
        <v>109</v>
      </c>
      <c r="Z159" t="s">
        <v>52</v>
      </c>
      <c r="AA159" t="s">
        <v>207</v>
      </c>
      <c r="AB159" t="s">
        <v>1</v>
      </c>
      <c r="AC159" t="s">
        <v>39</v>
      </c>
      <c r="AD159" t="s">
        <v>519</v>
      </c>
      <c r="AE159" t="s">
        <v>330</v>
      </c>
      <c r="AF159" t="s">
        <v>177</v>
      </c>
      <c r="AG159" t="s">
        <v>968</v>
      </c>
    </row>
    <row r="160" spans="1:35" x14ac:dyDescent="0.2">
      <c r="A160" s="3" t="s">
        <v>1247</v>
      </c>
      <c r="B160" s="3">
        <v>1</v>
      </c>
      <c r="C160" s="3">
        <v>4.4699999999999997E-2</v>
      </c>
      <c r="D160" s="3">
        <v>-0.2</v>
      </c>
      <c r="E160">
        <f t="shared" si="2"/>
        <v>-0.89999999999999991</v>
      </c>
      <c r="F160" t="s">
        <v>1252</v>
      </c>
      <c r="G160" t="s">
        <v>50</v>
      </c>
      <c r="H160" t="s">
        <v>437</v>
      </c>
      <c r="I160" t="s">
        <v>67</v>
      </c>
      <c r="J160" t="s">
        <v>48</v>
      </c>
      <c r="K160" t="s">
        <v>361</v>
      </c>
      <c r="L160" t="s">
        <v>662</v>
      </c>
      <c r="M160" t="s">
        <v>109</v>
      </c>
      <c r="N160" t="s">
        <v>1</v>
      </c>
      <c r="O160" t="s">
        <v>711</v>
      </c>
      <c r="P160" t="s">
        <v>140</v>
      </c>
      <c r="Q160" t="s">
        <v>521</v>
      </c>
      <c r="R160" t="s">
        <v>121</v>
      </c>
      <c r="S160" t="s">
        <v>48</v>
      </c>
      <c r="T160" t="s">
        <v>276</v>
      </c>
      <c r="V160" t="s">
        <v>50</v>
      </c>
      <c r="W160" t="s">
        <v>437</v>
      </c>
      <c r="X160" t="s">
        <v>67</v>
      </c>
      <c r="AH160" t="s">
        <v>48</v>
      </c>
      <c r="AI160" t="s">
        <v>276</v>
      </c>
    </row>
    <row r="161" spans="1:35" x14ac:dyDescent="0.2">
      <c r="A161" s="3" t="s">
        <v>1247</v>
      </c>
      <c r="B161" s="3">
        <v>1</v>
      </c>
      <c r="C161" s="3">
        <v>4.4699999999999997E-2</v>
      </c>
      <c r="D161" s="3">
        <v>-0.3</v>
      </c>
      <c r="E161">
        <f t="shared" si="2"/>
        <v>-1</v>
      </c>
      <c r="F161" t="s">
        <v>1252</v>
      </c>
      <c r="G161" t="s">
        <v>318</v>
      </c>
      <c r="H161" t="s">
        <v>339</v>
      </c>
      <c r="I161" t="s">
        <v>662</v>
      </c>
      <c r="J161" t="s">
        <v>109</v>
      </c>
      <c r="K161" t="s">
        <v>48</v>
      </c>
      <c r="L161" t="s">
        <v>950</v>
      </c>
      <c r="M161" t="s">
        <v>896</v>
      </c>
      <c r="N161" t="s">
        <v>48</v>
      </c>
      <c r="O161" t="s">
        <v>980</v>
      </c>
      <c r="P161" t="s">
        <v>158</v>
      </c>
      <c r="Q161" t="s">
        <v>48</v>
      </c>
      <c r="R161" t="s">
        <v>1142</v>
      </c>
      <c r="V161" t="s">
        <v>318</v>
      </c>
    </row>
    <row r="162" spans="1:35" x14ac:dyDescent="0.2">
      <c r="A162" t="s">
        <v>1248</v>
      </c>
      <c r="B162">
        <v>3.1E-2</v>
      </c>
      <c r="C162">
        <v>1</v>
      </c>
      <c r="D162">
        <v>1.6</v>
      </c>
      <c r="E162">
        <f t="shared" si="2"/>
        <v>0.90000000000000013</v>
      </c>
      <c r="F162" t="s">
        <v>1252</v>
      </c>
      <c r="G162" t="s">
        <v>210</v>
      </c>
      <c r="H162" t="s">
        <v>1138</v>
      </c>
      <c r="I162" t="s">
        <v>1139</v>
      </c>
      <c r="J162" t="s">
        <v>143</v>
      </c>
      <c r="K162" t="s">
        <v>193</v>
      </c>
      <c r="L162" t="s">
        <v>315</v>
      </c>
      <c r="M162" t="s">
        <v>1114</v>
      </c>
      <c r="N162" t="s">
        <v>52</v>
      </c>
      <c r="O162" t="s">
        <v>48</v>
      </c>
      <c r="P162" t="s">
        <v>1108</v>
      </c>
      <c r="Q162" t="s">
        <v>306</v>
      </c>
      <c r="V162" t="s">
        <v>210</v>
      </c>
      <c r="W162" t="s">
        <v>1138</v>
      </c>
      <c r="X162" t="s">
        <v>1139</v>
      </c>
      <c r="Y162" t="s">
        <v>143</v>
      </c>
      <c r="Z162" t="s">
        <v>193</v>
      </c>
      <c r="AA162" t="s">
        <v>315</v>
      </c>
      <c r="AB162" t="s">
        <v>1114</v>
      </c>
      <c r="AC162" t="s">
        <v>52</v>
      </c>
      <c r="AD162" t="s">
        <v>48</v>
      </c>
      <c r="AE162" t="s">
        <v>1108</v>
      </c>
      <c r="AF162" t="s">
        <v>306</v>
      </c>
    </row>
    <row r="163" spans="1:35" x14ac:dyDescent="0.2">
      <c r="A163" t="s">
        <v>1248</v>
      </c>
      <c r="B163">
        <v>3.1E-2</v>
      </c>
      <c r="C163">
        <v>1</v>
      </c>
      <c r="D163">
        <v>1.5</v>
      </c>
      <c r="E163">
        <f t="shared" si="2"/>
        <v>0.8</v>
      </c>
      <c r="F163" t="s">
        <v>1252</v>
      </c>
      <c r="G163" t="s">
        <v>50</v>
      </c>
      <c r="H163" t="s">
        <v>437</v>
      </c>
      <c r="I163" t="s">
        <v>67</v>
      </c>
      <c r="J163" t="s">
        <v>85</v>
      </c>
      <c r="K163" t="s">
        <v>1015</v>
      </c>
      <c r="L163" t="s">
        <v>662</v>
      </c>
      <c r="M163" t="s">
        <v>224</v>
      </c>
      <c r="N163" t="s">
        <v>65</v>
      </c>
      <c r="O163" t="s">
        <v>52</v>
      </c>
      <c r="P163" t="s">
        <v>176</v>
      </c>
      <c r="Q163" t="s">
        <v>672</v>
      </c>
      <c r="R163" t="s">
        <v>48</v>
      </c>
      <c r="S163" t="s">
        <v>449</v>
      </c>
      <c r="V163" t="s">
        <v>50</v>
      </c>
      <c r="W163" t="s">
        <v>437</v>
      </c>
      <c r="X163" t="s">
        <v>67</v>
      </c>
      <c r="Y163" t="s">
        <v>85</v>
      </c>
      <c r="Z163" t="s">
        <v>1015</v>
      </c>
      <c r="AA163" t="s">
        <v>662</v>
      </c>
      <c r="AB163" t="s">
        <v>224</v>
      </c>
      <c r="AC163" t="s">
        <v>65</v>
      </c>
      <c r="AD163" t="s">
        <v>52</v>
      </c>
      <c r="AE163" t="s">
        <v>176</v>
      </c>
      <c r="AF163" t="s">
        <v>672</v>
      </c>
      <c r="AG163" t="s">
        <v>48</v>
      </c>
      <c r="AH163" t="s">
        <v>449</v>
      </c>
    </row>
    <row r="164" spans="1:35" x14ac:dyDescent="0.2">
      <c r="A164" t="s">
        <v>1248</v>
      </c>
      <c r="B164">
        <v>3.1E-2</v>
      </c>
      <c r="C164">
        <v>1</v>
      </c>
      <c r="D164">
        <v>1.4</v>
      </c>
      <c r="E164">
        <f t="shared" si="2"/>
        <v>0.7</v>
      </c>
      <c r="F164" t="s">
        <v>1252</v>
      </c>
      <c r="G164" t="s">
        <v>72</v>
      </c>
      <c r="H164" t="s">
        <v>1181</v>
      </c>
      <c r="I164" t="s">
        <v>935</v>
      </c>
      <c r="J164" t="s">
        <v>85</v>
      </c>
      <c r="K164" t="s">
        <v>510</v>
      </c>
      <c r="L164" t="s">
        <v>58</v>
      </c>
      <c r="M164" t="s">
        <v>48</v>
      </c>
      <c r="N164" t="s">
        <v>1182</v>
      </c>
      <c r="O164" t="s">
        <v>536</v>
      </c>
      <c r="P164" t="s">
        <v>48</v>
      </c>
      <c r="Q164" t="s">
        <v>518</v>
      </c>
      <c r="V164" t="s">
        <v>72</v>
      </c>
      <c r="W164" t="s">
        <v>1181</v>
      </c>
      <c r="X164" t="s">
        <v>935</v>
      </c>
      <c r="Y164" t="s">
        <v>85</v>
      </c>
      <c r="Z164" t="s">
        <v>510</v>
      </c>
      <c r="AA164" t="s">
        <v>58</v>
      </c>
      <c r="AB164" t="s">
        <v>48</v>
      </c>
      <c r="AC164" t="s">
        <v>1182</v>
      </c>
      <c r="AD164" t="s">
        <v>536</v>
      </c>
      <c r="AE164" t="s">
        <v>48</v>
      </c>
      <c r="AF164" t="s">
        <v>518</v>
      </c>
    </row>
    <row r="165" spans="1:35" x14ac:dyDescent="0.2">
      <c r="A165" t="s">
        <v>1248</v>
      </c>
      <c r="B165">
        <v>3.1E-2</v>
      </c>
      <c r="C165">
        <v>1</v>
      </c>
      <c r="D165">
        <v>1.3</v>
      </c>
      <c r="E165">
        <f t="shared" si="2"/>
        <v>0.60000000000000009</v>
      </c>
      <c r="F165" t="s">
        <v>1252</v>
      </c>
      <c r="G165" t="s">
        <v>926</v>
      </c>
      <c r="H165" t="s">
        <v>398</v>
      </c>
      <c r="I165" t="s">
        <v>387</v>
      </c>
      <c r="J165" t="s">
        <v>140</v>
      </c>
      <c r="K165" t="s">
        <v>1</v>
      </c>
      <c r="L165" t="s">
        <v>191</v>
      </c>
      <c r="M165" t="s">
        <v>969</v>
      </c>
      <c r="N165" t="s">
        <v>121</v>
      </c>
      <c r="O165" t="s">
        <v>516</v>
      </c>
      <c r="P165" t="s">
        <v>57</v>
      </c>
      <c r="Q165" t="s">
        <v>1</v>
      </c>
      <c r="R165" t="s">
        <v>120</v>
      </c>
      <c r="S165" t="s">
        <v>121</v>
      </c>
      <c r="T165" t="s">
        <v>343</v>
      </c>
      <c r="V165" t="s">
        <v>926</v>
      </c>
      <c r="W165" t="s">
        <v>398</v>
      </c>
      <c r="X165" t="s">
        <v>387</v>
      </c>
      <c r="Y165" t="s">
        <v>140</v>
      </c>
      <c r="Z165" t="s">
        <v>1</v>
      </c>
      <c r="AA165" t="s">
        <v>191</v>
      </c>
      <c r="AB165" t="s">
        <v>969</v>
      </c>
      <c r="AC165" t="s">
        <v>121</v>
      </c>
      <c r="AD165" t="s">
        <v>516</v>
      </c>
      <c r="AE165" t="s">
        <v>57</v>
      </c>
      <c r="AF165" t="s">
        <v>1</v>
      </c>
      <c r="AG165" t="s">
        <v>120</v>
      </c>
      <c r="AH165" t="s">
        <v>121</v>
      </c>
      <c r="AI165" t="s">
        <v>343</v>
      </c>
    </row>
    <row r="166" spans="1:35" x14ac:dyDescent="0.2">
      <c r="A166" t="s">
        <v>1248</v>
      </c>
      <c r="B166">
        <v>3.1E-2</v>
      </c>
      <c r="C166">
        <v>1</v>
      </c>
      <c r="D166">
        <v>1.2</v>
      </c>
      <c r="E166">
        <f t="shared" si="2"/>
        <v>0.5</v>
      </c>
      <c r="F166" t="s">
        <v>1252</v>
      </c>
      <c r="G166" t="s">
        <v>72</v>
      </c>
      <c r="H166" t="s">
        <v>944</v>
      </c>
      <c r="I166" t="s">
        <v>662</v>
      </c>
      <c r="J166" t="s">
        <v>224</v>
      </c>
      <c r="K166" t="s">
        <v>85</v>
      </c>
      <c r="L166" t="s">
        <v>1017</v>
      </c>
      <c r="M166" t="s">
        <v>932</v>
      </c>
      <c r="N166" t="s">
        <v>48</v>
      </c>
      <c r="O166" t="s">
        <v>1183</v>
      </c>
      <c r="P166" t="s">
        <v>672</v>
      </c>
      <c r="Q166" t="s">
        <v>48</v>
      </c>
      <c r="R166" t="s">
        <v>502</v>
      </c>
      <c r="V166" t="s">
        <v>72</v>
      </c>
      <c r="X166" t="s">
        <v>662</v>
      </c>
      <c r="Y166" t="s">
        <v>224</v>
      </c>
      <c r="Z166" t="s">
        <v>85</v>
      </c>
      <c r="AA166" t="s">
        <v>1017</v>
      </c>
      <c r="AB166" t="s">
        <v>932</v>
      </c>
      <c r="AC166" t="s">
        <v>48</v>
      </c>
      <c r="AD166" t="s">
        <v>1183</v>
      </c>
      <c r="AE166" t="s">
        <v>672</v>
      </c>
      <c r="AF166" t="s">
        <v>48</v>
      </c>
      <c r="AG166" t="s">
        <v>502</v>
      </c>
    </row>
    <row r="167" spans="1:35" x14ac:dyDescent="0.2">
      <c r="A167" t="s">
        <v>1248</v>
      </c>
      <c r="B167">
        <v>3.1E-2</v>
      </c>
      <c r="C167">
        <v>1</v>
      </c>
      <c r="D167">
        <v>1.1000000000000001</v>
      </c>
      <c r="E167">
        <f t="shared" si="2"/>
        <v>0.40000000000000013</v>
      </c>
      <c r="F167" t="s">
        <v>1252</v>
      </c>
      <c r="G167" t="s">
        <v>72</v>
      </c>
      <c r="H167" t="s">
        <v>923</v>
      </c>
      <c r="I167" t="s">
        <v>460</v>
      </c>
      <c r="J167" t="s">
        <v>67</v>
      </c>
      <c r="K167" t="s">
        <v>68</v>
      </c>
      <c r="L167" t="s">
        <v>504</v>
      </c>
      <c r="M167" t="s">
        <v>52</v>
      </c>
      <c r="N167" t="s">
        <v>1016</v>
      </c>
      <c r="O167" t="s">
        <v>147</v>
      </c>
      <c r="P167" t="s">
        <v>48</v>
      </c>
      <c r="Q167" t="s">
        <v>201</v>
      </c>
      <c r="R167" t="s">
        <v>657</v>
      </c>
      <c r="S167" t="s">
        <v>921</v>
      </c>
      <c r="V167" t="s">
        <v>72</v>
      </c>
      <c r="X167" t="s">
        <v>460</v>
      </c>
      <c r="Y167" t="s">
        <v>67</v>
      </c>
      <c r="AE167" t="s">
        <v>48</v>
      </c>
    </row>
    <row r="168" spans="1:35" x14ac:dyDescent="0.2">
      <c r="A168" t="s">
        <v>1248</v>
      </c>
      <c r="B168">
        <v>3.1E-2</v>
      </c>
      <c r="C168">
        <v>1</v>
      </c>
      <c r="D168">
        <v>0.999999999999999</v>
      </c>
      <c r="E168">
        <f t="shared" si="2"/>
        <v>0.29999999999999905</v>
      </c>
      <c r="F168" t="s">
        <v>1252</v>
      </c>
      <c r="G168" t="s">
        <v>72</v>
      </c>
      <c r="H168" t="s">
        <v>895</v>
      </c>
      <c r="I168" t="s">
        <v>662</v>
      </c>
      <c r="J168" t="s">
        <v>109</v>
      </c>
      <c r="K168" t="s">
        <v>85</v>
      </c>
      <c r="L168" t="s">
        <v>913</v>
      </c>
      <c r="M168" t="s">
        <v>58</v>
      </c>
      <c r="N168" t="s">
        <v>48</v>
      </c>
      <c r="O168" t="s">
        <v>1184</v>
      </c>
      <c r="P168" t="s">
        <v>158</v>
      </c>
      <c r="Q168" t="s">
        <v>48</v>
      </c>
      <c r="R168" t="s">
        <v>284</v>
      </c>
      <c r="V168" t="s">
        <v>72</v>
      </c>
      <c r="Y168" t="s">
        <v>109</v>
      </c>
      <c r="AE168" t="s">
        <v>158</v>
      </c>
      <c r="AF168" t="s">
        <v>48</v>
      </c>
      <c r="AG168" t="s">
        <v>284</v>
      </c>
    </row>
    <row r="169" spans="1:35" x14ac:dyDescent="0.2">
      <c r="A169" t="s">
        <v>1248</v>
      </c>
      <c r="B169">
        <v>3.1E-2</v>
      </c>
      <c r="C169">
        <v>1</v>
      </c>
      <c r="D169">
        <v>0.89999999999999902</v>
      </c>
      <c r="E169">
        <f t="shared" si="2"/>
        <v>0.19999999999999907</v>
      </c>
      <c r="F169" t="s">
        <v>1252</v>
      </c>
      <c r="G169" t="s">
        <v>274</v>
      </c>
      <c r="H169" t="s">
        <v>75</v>
      </c>
      <c r="I169" t="s">
        <v>885</v>
      </c>
      <c r="J169" t="s">
        <v>886</v>
      </c>
      <c r="K169" t="s">
        <v>993</v>
      </c>
      <c r="L169" t="s">
        <v>630</v>
      </c>
      <c r="M169" t="s">
        <v>48</v>
      </c>
      <c r="N169" t="s">
        <v>1185</v>
      </c>
      <c r="O169" t="s">
        <v>52</v>
      </c>
      <c r="P169" t="s">
        <v>48</v>
      </c>
      <c r="Q169" t="s">
        <v>1175</v>
      </c>
      <c r="AD169" t="s">
        <v>52</v>
      </c>
      <c r="AE169" t="s">
        <v>48</v>
      </c>
    </row>
    <row r="170" spans="1:35" x14ac:dyDescent="0.2">
      <c r="A170" t="s">
        <v>1248</v>
      </c>
      <c r="B170">
        <v>3.1E-2</v>
      </c>
      <c r="C170">
        <v>1</v>
      </c>
      <c r="D170">
        <v>0.79999999999999905</v>
      </c>
      <c r="E170">
        <f t="shared" si="2"/>
        <v>9.999999999999909E-2</v>
      </c>
      <c r="F170" t="s">
        <v>1252</v>
      </c>
      <c r="G170" t="s">
        <v>72</v>
      </c>
      <c r="H170" t="s">
        <v>1112</v>
      </c>
      <c r="I170" t="s">
        <v>460</v>
      </c>
      <c r="J170" t="s">
        <v>67</v>
      </c>
      <c r="K170" t="s">
        <v>101</v>
      </c>
      <c r="L170" t="s">
        <v>504</v>
      </c>
      <c r="M170" t="s">
        <v>52</v>
      </c>
      <c r="N170" t="s">
        <v>883</v>
      </c>
      <c r="O170" t="s">
        <v>128</v>
      </c>
      <c r="P170" t="s">
        <v>1</v>
      </c>
      <c r="Q170" t="s">
        <v>39</v>
      </c>
      <c r="R170" t="s">
        <v>1134</v>
      </c>
      <c r="S170" t="s">
        <v>330</v>
      </c>
      <c r="V170" t="s">
        <v>72</v>
      </c>
    </row>
    <row r="171" spans="1:35" x14ac:dyDescent="0.2">
      <c r="A171" t="s">
        <v>1248</v>
      </c>
      <c r="B171">
        <v>3.1E-2</v>
      </c>
      <c r="C171">
        <v>1</v>
      </c>
      <c r="D171">
        <v>0.69999999999999896</v>
      </c>
      <c r="E171">
        <v>0</v>
      </c>
      <c r="F171" t="s">
        <v>1252</v>
      </c>
      <c r="G171" t="s">
        <v>269</v>
      </c>
      <c r="H171" t="s">
        <v>89</v>
      </c>
      <c r="I171" t="s">
        <v>52</v>
      </c>
      <c r="J171" t="s">
        <v>617</v>
      </c>
      <c r="K171" t="s">
        <v>1</v>
      </c>
      <c r="L171" t="s">
        <v>338</v>
      </c>
      <c r="M171" t="s">
        <v>1186</v>
      </c>
      <c r="N171" t="s">
        <v>88</v>
      </c>
      <c r="O171" t="s">
        <v>68</v>
      </c>
      <c r="P171" t="s">
        <v>102</v>
      </c>
      <c r="Q171" t="s">
        <v>517</v>
      </c>
      <c r="R171" t="s">
        <v>52</v>
      </c>
      <c r="S171" t="s">
        <v>256</v>
      </c>
    </row>
    <row r="172" spans="1:35" x14ac:dyDescent="0.2">
      <c r="A172" t="s">
        <v>1248</v>
      </c>
      <c r="B172">
        <v>3.1E-2</v>
      </c>
      <c r="C172">
        <v>1</v>
      </c>
      <c r="D172">
        <v>0.6</v>
      </c>
      <c r="E172">
        <f t="shared" si="2"/>
        <v>-9.9999999999999978E-2</v>
      </c>
      <c r="F172" t="s">
        <v>1252</v>
      </c>
      <c r="G172" t="s">
        <v>926</v>
      </c>
      <c r="H172" t="s">
        <v>1038</v>
      </c>
      <c r="I172" t="s">
        <v>387</v>
      </c>
      <c r="J172" t="s">
        <v>609</v>
      </c>
      <c r="K172" t="s">
        <v>48</v>
      </c>
      <c r="L172" t="s">
        <v>995</v>
      </c>
      <c r="M172" t="s">
        <v>58</v>
      </c>
      <c r="N172" t="s">
        <v>48</v>
      </c>
      <c r="O172" t="s">
        <v>389</v>
      </c>
      <c r="P172" t="s">
        <v>97</v>
      </c>
    </row>
    <row r="173" spans="1:35" x14ac:dyDescent="0.2">
      <c r="A173" t="s">
        <v>1248</v>
      </c>
      <c r="B173">
        <v>3.1E-2</v>
      </c>
      <c r="C173">
        <v>1</v>
      </c>
      <c r="D173">
        <v>0.5</v>
      </c>
      <c r="E173">
        <f t="shared" si="2"/>
        <v>-0.19999999999999996</v>
      </c>
      <c r="F173" t="s">
        <v>1252</v>
      </c>
      <c r="G173" t="s">
        <v>72</v>
      </c>
      <c r="H173" t="s">
        <v>882</v>
      </c>
      <c r="I173" t="s">
        <v>460</v>
      </c>
      <c r="J173" t="s">
        <v>67</v>
      </c>
      <c r="K173" t="s">
        <v>350</v>
      </c>
      <c r="L173" t="s">
        <v>121</v>
      </c>
      <c r="M173" t="s">
        <v>101</v>
      </c>
      <c r="N173" t="s">
        <v>504</v>
      </c>
      <c r="O173" t="s">
        <v>52</v>
      </c>
      <c r="P173" t="s">
        <v>878</v>
      </c>
      <c r="Q173" t="s">
        <v>630</v>
      </c>
      <c r="R173" t="s">
        <v>48</v>
      </c>
      <c r="S173" t="s">
        <v>370</v>
      </c>
    </row>
    <row r="174" spans="1:35" x14ac:dyDescent="0.2">
      <c r="A174" t="s">
        <v>1248</v>
      </c>
      <c r="B174">
        <v>3.1E-2</v>
      </c>
      <c r="C174">
        <v>1</v>
      </c>
      <c r="D174">
        <v>0.4</v>
      </c>
      <c r="E174">
        <f t="shared" si="2"/>
        <v>-0.29999999999999993</v>
      </c>
      <c r="F174" t="s">
        <v>1252</v>
      </c>
      <c r="G174" t="s">
        <v>210</v>
      </c>
      <c r="H174" t="s">
        <v>409</v>
      </c>
      <c r="I174" t="s">
        <v>744</v>
      </c>
      <c r="J174" t="s">
        <v>101</v>
      </c>
      <c r="K174" t="s">
        <v>193</v>
      </c>
      <c r="L174" t="s">
        <v>315</v>
      </c>
      <c r="M174" t="s">
        <v>566</v>
      </c>
      <c r="N174" t="s">
        <v>41</v>
      </c>
      <c r="O174" t="s">
        <v>48</v>
      </c>
      <c r="P174" t="s">
        <v>939</v>
      </c>
      <c r="Q174" t="s">
        <v>175</v>
      </c>
    </row>
    <row r="175" spans="1:35" x14ac:dyDescent="0.2">
      <c r="A175" t="s">
        <v>1248</v>
      </c>
      <c r="B175">
        <v>3.1E-2</v>
      </c>
      <c r="C175">
        <v>1</v>
      </c>
      <c r="D175">
        <v>0.3</v>
      </c>
      <c r="E175">
        <f t="shared" si="2"/>
        <v>-0.39999999999999997</v>
      </c>
      <c r="F175" t="s">
        <v>1252</v>
      </c>
      <c r="G175" t="s">
        <v>796</v>
      </c>
      <c r="H175" t="s">
        <v>121</v>
      </c>
      <c r="I175" t="s">
        <v>797</v>
      </c>
      <c r="J175" t="s">
        <v>746</v>
      </c>
      <c r="K175" t="s">
        <v>131</v>
      </c>
      <c r="L175" t="s">
        <v>44</v>
      </c>
      <c r="M175" t="s">
        <v>404</v>
      </c>
      <c r="N175" t="s">
        <v>52</v>
      </c>
      <c r="O175" t="s">
        <v>48</v>
      </c>
      <c r="P175" t="s">
        <v>1001</v>
      </c>
      <c r="Q175" t="s">
        <v>306</v>
      </c>
    </row>
    <row r="176" spans="1:35" x14ac:dyDescent="0.2">
      <c r="A176" t="s">
        <v>1248</v>
      </c>
      <c r="B176">
        <v>3.1E-2</v>
      </c>
      <c r="C176">
        <v>1</v>
      </c>
      <c r="D176">
        <v>0.2</v>
      </c>
      <c r="E176">
        <f t="shared" si="2"/>
        <v>-0.49999999999999994</v>
      </c>
      <c r="F176" t="s">
        <v>1252</v>
      </c>
      <c r="G176" t="s">
        <v>72</v>
      </c>
      <c r="H176" t="s">
        <v>950</v>
      </c>
      <c r="I176" t="s">
        <v>460</v>
      </c>
      <c r="J176" t="s">
        <v>67</v>
      </c>
      <c r="K176" t="s">
        <v>465</v>
      </c>
      <c r="L176" t="s">
        <v>118</v>
      </c>
      <c r="M176" t="s">
        <v>586</v>
      </c>
      <c r="N176" t="s">
        <v>48</v>
      </c>
      <c r="O176" t="s">
        <v>1131</v>
      </c>
      <c r="P176" t="s">
        <v>106</v>
      </c>
      <c r="Q176" t="s">
        <v>48</v>
      </c>
      <c r="R176" t="s">
        <v>1132</v>
      </c>
    </row>
    <row r="177" spans="1:35" x14ac:dyDescent="0.2">
      <c r="A177" t="s">
        <v>1248</v>
      </c>
      <c r="B177">
        <v>3.1E-2</v>
      </c>
      <c r="C177">
        <v>1</v>
      </c>
      <c r="D177">
        <v>0.1</v>
      </c>
      <c r="E177">
        <f t="shared" si="2"/>
        <v>-0.6</v>
      </c>
      <c r="F177" t="s">
        <v>1252</v>
      </c>
      <c r="G177" t="s">
        <v>72</v>
      </c>
      <c r="H177" t="s">
        <v>957</v>
      </c>
      <c r="I177" t="s">
        <v>460</v>
      </c>
      <c r="J177" t="s">
        <v>186</v>
      </c>
      <c r="K177" t="s">
        <v>1047</v>
      </c>
      <c r="L177" t="s">
        <v>896</v>
      </c>
      <c r="M177" t="s">
        <v>48</v>
      </c>
      <c r="N177" t="s">
        <v>1187</v>
      </c>
      <c r="O177" t="s">
        <v>41</v>
      </c>
      <c r="P177" t="s">
        <v>48</v>
      </c>
      <c r="Q177" t="s">
        <v>1145</v>
      </c>
    </row>
    <row r="178" spans="1:35" x14ac:dyDescent="0.2">
      <c r="A178" t="s">
        <v>1248</v>
      </c>
      <c r="B178">
        <v>3.1E-2</v>
      </c>
      <c r="C178">
        <v>1</v>
      </c>
      <c r="D178">
        <v>0</v>
      </c>
      <c r="E178">
        <f t="shared" si="2"/>
        <v>-0.7</v>
      </c>
      <c r="F178" t="s">
        <v>1252</v>
      </c>
      <c r="G178" t="s">
        <v>72</v>
      </c>
      <c r="H178" t="s">
        <v>942</v>
      </c>
      <c r="I178" t="s">
        <v>662</v>
      </c>
      <c r="J178" t="s">
        <v>224</v>
      </c>
      <c r="K178" t="s">
        <v>1</v>
      </c>
      <c r="L178" t="s">
        <v>519</v>
      </c>
      <c r="M178" t="s">
        <v>711</v>
      </c>
      <c r="N178" t="s">
        <v>177</v>
      </c>
      <c r="O178" t="s">
        <v>1</v>
      </c>
      <c r="P178" t="s">
        <v>310</v>
      </c>
      <c r="Q178" t="s">
        <v>1042</v>
      </c>
      <c r="R178" t="s">
        <v>128</v>
      </c>
      <c r="S178" t="s">
        <v>649</v>
      </c>
    </row>
    <row r="179" spans="1:35" x14ac:dyDescent="0.2">
      <c r="A179" t="s">
        <v>1248</v>
      </c>
      <c r="B179">
        <v>3.1E-2</v>
      </c>
      <c r="C179">
        <v>1</v>
      </c>
      <c r="D179">
        <v>-9.9999999999999895E-2</v>
      </c>
      <c r="E179">
        <f t="shared" si="2"/>
        <v>-0.79999999999999982</v>
      </c>
      <c r="F179" t="s">
        <v>1252</v>
      </c>
      <c r="G179" t="s">
        <v>72</v>
      </c>
      <c r="H179" t="s">
        <v>235</v>
      </c>
      <c r="I179" t="s">
        <v>958</v>
      </c>
      <c r="J179" t="s">
        <v>1</v>
      </c>
      <c r="K179" t="s">
        <v>311</v>
      </c>
      <c r="L179" t="s">
        <v>47</v>
      </c>
      <c r="M179" t="s">
        <v>1</v>
      </c>
      <c r="N179" t="s">
        <v>285</v>
      </c>
      <c r="O179" t="s">
        <v>959</v>
      </c>
      <c r="P179" t="s">
        <v>656</v>
      </c>
      <c r="Q179" t="s">
        <v>282</v>
      </c>
      <c r="R179" t="s">
        <v>961</v>
      </c>
      <c r="S179" t="s">
        <v>1106</v>
      </c>
    </row>
    <row r="180" spans="1:35" x14ac:dyDescent="0.2">
      <c r="A180" t="s">
        <v>1248</v>
      </c>
      <c r="B180">
        <v>3.1E-2</v>
      </c>
      <c r="C180">
        <v>1</v>
      </c>
      <c r="D180">
        <v>-0.2</v>
      </c>
      <c r="E180">
        <f t="shared" si="2"/>
        <v>-0.89999999999999991</v>
      </c>
      <c r="F180" t="s">
        <v>1252</v>
      </c>
      <c r="G180" t="s">
        <v>263</v>
      </c>
      <c r="H180" t="s">
        <v>891</v>
      </c>
      <c r="I180" t="s">
        <v>662</v>
      </c>
      <c r="J180" t="s">
        <v>224</v>
      </c>
      <c r="K180" t="s">
        <v>1</v>
      </c>
      <c r="L180" t="s">
        <v>711</v>
      </c>
      <c r="M180" t="s">
        <v>177</v>
      </c>
      <c r="N180" t="s">
        <v>1188</v>
      </c>
      <c r="O180" t="s">
        <v>489</v>
      </c>
      <c r="P180" t="s">
        <v>63</v>
      </c>
      <c r="Q180" t="s">
        <v>75</v>
      </c>
      <c r="R180" t="s">
        <v>769</v>
      </c>
    </row>
    <row r="181" spans="1:35" x14ac:dyDescent="0.2">
      <c r="A181" t="s">
        <v>1248</v>
      </c>
      <c r="B181">
        <v>3.1E-2</v>
      </c>
      <c r="C181">
        <v>1</v>
      </c>
      <c r="D181">
        <v>-0.3</v>
      </c>
      <c r="E181">
        <f t="shared" si="2"/>
        <v>-1</v>
      </c>
      <c r="F181" t="s">
        <v>1252</v>
      </c>
      <c r="G181" t="s">
        <v>926</v>
      </c>
      <c r="H181" t="s">
        <v>906</v>
      </c>
      <c r="I181" t="s">
        <v>662</v>
      </c>
      <c r="J181" t="s">
        <v>109</v>
      </c>
      <c r="K181" t="s">
        <v>48</v>
      </c>
      <c r="L181" t="s">
        <v>1189</v>
      </c>
      <c r="M181" t="s">
        <v>298</v>
      </c>
      <c r="N181" t="s">
        <v>48</v>
      </c>
      <c r="O181" t="s">
        <v>1154</v>
      </c>
      <c r="P181" t="s">
        <v>158</v>
      </c>
      <c r="Q181" t="s">
        <v>48</v>
      </c>
      <c r="R181" t="s">
        <v>1190</v>
      </c>
    </row>
    <row r="182" spans="1:35" x14ac:dyDescent="0.2">
      <c r="A182" s="3" t="s">
        <v>1249</v>
      </c>
      <c r="B182" s="3">
        <v>1</v>
      </c>
      <c r="C182" s="3">
        <v>2.24E-2</v>
      </c>
      <c r="D182" s="3">
        <v>1.6</v>
      </c>
      <c r="E182">
        <f t="shared" si="2"/>
        <v>0.90000000000000013</v>
      </c>
      <c r="F182" t="s">
        <v>1252</v>
      </c>
      <c r="G182" t="s">
        <v>182</v>
      </c>
      <c r="H182" t="s">
        <v>975</v>
      </c>
      <c r="I182" t="s">
        <v>198</v>
      </c>
      <c r="J182" t="s">
        <v>119</v>
      </c>
      <c r="K182" t="s">
        <v>1</v>
      </c>
      <c r="L182" t="s">
        <v>191</v>
      </c>
      <c r="M182" t="s">
        <v>969</v>
      </c>
      <c r="N182" t="s">
        <v>121</v>
      </c>
      <c r="O182" t="s">
        <v>90</v>
      </c>
      <c r="P182" t="s">
        <v>91</v>
      </c>
      <c r="Q182" t="s">
        <v>57</v>
      </c>
      <c r="R182" t="s">
        <v>424</v>
      </c>
      <c r="S182" t="s">
        <v>125</v>
      </c>
      <c r="V182" t="s">
        <v>182</v>
      </c>
      <c r="W182" t="s">
        <v>975</v>
      </c>
      <c r="X182" t="s">
        <v>198</v>
      </c>
      <c r="Y182" t="s">
        <v>119</v>
      </c>
      <c r="Z182" t="s">
        <v>1</v>
      </c>
      <c r="AA182" t="s">
        <v>191</v>
      </c>
      <c r="AB182" t="s">
        <v>969</v>
      </c>
      <c r="AC182" t="s">
        <v>121</v>
      </c>
      <c r="AD182" t="s">
        <v>90</v>
      </c>
      <c r="AE182" t="s">
        <v>91</v>
      </c>
      <c r="AF182" t="s">
        <v>57</v>
      </c>
      <c r="AG182" t="s">
        <v>424</v>
      </c>
      <c r="AH182" t="s">
        <v>125</v>
      </c>
    </row>
    <row r="183" spans="1:35" x14ac:dyDescent="0.2">
      <c r="A183" s="3" t="s">
        <v>1249</v>
      </c>
      <c r="B183" s="3">
        <v>1</v>
      </c>
      <c r="C183" s="3">
        <v>2.24E-2</v>
      </c>
      <c r="D183" s="3">
        <v>1.5</v>
      </c>
      <c r="E183">
        <f t="shared" si="2"/>
        <v>0.8</v>
      </c>
      <c r="F183" t="s">
        <v>1252</v>
      </c>
      <c r="G183" t="s">
        <v>1052</v>
      </c>
      <c r="H183" t="s">
        <v>585</v>
      </c>
      <c r="I183" t="s">
        <v>94</v>
      </c>
      <c r="J183" t="s">
        <v>1124</v>
      </c>
      <c r="K183" t="s">
        <v>143</v>
      </c>
      <c r="L183" t="s">
        <v>315</v>
      </c>
      <c r="M183" t="s">
        <v>1007</v>
      </c>
      <c r="N183" t="s">
        <v>52</v>
      </c>
      <c r="O183" t="s">
        <v>48</v>
      </c>
      <c r="P183" t="s">
        <v>1125</v>
      </c>
      <c r="Q183" t="s">
        <v>175</v>
      </c>
      <c r="V183" t="s">
        <v>1052</v>
      </c>
      <c r="W183" t="s">
        <v>585</v>
      </c>
      <c r="X183" t="s">
        <v>94</v>
      </c>
      <c r="Y183" t="s">
        <v>1124</v>
      </c>
      <c r="Z183" t="s">
        <v>143</v>
      </c>
      <c r="AA183" t="s">
        <v>315</v>
      </c>
      <c r="AB183" t="s">
        <v>1007</v>
      </c>
      <c r="AC183" t="s">
        <v>52</v>
      </c>
      <c r="AD183" t="s">
        <v>48</v>
      </c>
      <c r="AE183" t="s">
        <v>1125</v>
      </c>
      <c r="AF183" t="s">
        <v>175</v>
      </c>
    </row>
    <row r="184" spans="1:35" x14ac:dyDescent="0.2">
      <c r="A184" s="3" t="s">
        <v>1249</v>
      </c>
      <c r="B184" s="3">
        <v>1</v>
      </c>
      <c r="C184" s="3">
        <v>2.24E-2</v>
      </c>
      <c r="D184" s="3">
        <v>1.4</v>
      </c>
      <c r="E184">
        <f t="shared" si="2"/>
        <v>0.7</v>
      </c>
      <c r="F184" t="s">
        <v>1252</v>
      </c>
      <c r="G184" t="s">
        <v>72</v>
      </c>
      <c r="H184" t="s">
        <v>936</v>
      </c>
      <c r="I184" t="s">
        <v>662</v>
      </c>
      <c r="J184" t="s">
        <v>109</v>
      </c>
      <c r="K184" t="s">
        <v>85</v>
      </c>
      <c r="L184" t="s">
        <v>913</v>
      </c>
      <c r="M184" t="s">
        <v>58</v>
      </c>
      <c r="N184" t="s">
        <v>48</v>
      </c>
      <c r="O184" t="s">
        <v>1200</v>
      </c>
      <c r="P184" t="s">
        <v>260</v>
      </c>
      <c r="Q184" t="s">
        <v>48</v>
      </c>
      <c r="R184" t="s">
        <v>952</v>
      </c>
      <c r="V184" t="s">
        <v>72</v>
      </c>
      <c r="W184" t="s">
        <v>936</v>
      </c>
      <c r="X184" t="s">
        <v>662</v>
      </c>
      <c r="Y184" t="s">
        <v>109</v>
      </c>
      <c r="Z184" t="s">
        <v>85</v>
      </c>
      <c r="AA184" t="s">
        <v>913</v>
      </c>
      <c r="AB184" t="s">
        <v>58</v>
      </c>
      <c r="AC184" t="s">
        <v>48</v>
      </c>
      <c r="AD184" t="s">
        <v>1200</v>
      </c>
      <c r="AE184" t="s">
        <v>260</v>
      </c>
      <c r="AF184" t="s">
        <v>48</v>
      </c>
      <c r="AG184" t="s">
        <v>952</v>
      </c>
    </row>
    <row r="185" spans="1:35" x14ac:dyDescent="0.2">
      <c r="A185" s="3" t="s">
        <v>1249</v>
      </c>
      <c r="B185" s="3">
        <v>1</v>
      </c>
      <c r="C185" s="3">
        <v>2.24E-2</v>
      </c>
      <c r="D185" s="3">
        <v>1.3</v>
      </c>
      <c r="E185">
        <f t="shared" si="2"/>
        <v>0.60000000000000009</v>
      </c>
      <c r="F185" t="s">
        <v>1252</v>
      </c>
      <c r="G185" t="s">
        <v>841</v>
      </c>
      <c r="H185" t="s">
        <v>918</v>
      </c>
      <c r="I185" t="s">
        <v>460</v>
      </c>
      <c r="J185" t="s">
        <v>67</v>
      </c>
      <c r="K185" t="s">
        <v>350</v>
      </c>
      <c r="L185" t="s">
        <v>121</v>
      </c>
      <c r="M185" t="s">
        <v>101</v>
      </c>
      <c r="N185" t="s">
        <v>504</v>
      </c>
      <c r="O185" t="s">
        <v>52</v>
      </c>
      <c r="P185" t="s">
        <v>967</v>
      </c>
      <c r="Q185" t="s">
        <v>1134</v>
      </c>
      <c r="R185" t="s">
        <v>330</v>
      </c>
      <c r="V185" t="s">
        <v>841</v>
      </c>
      <c r="W185" t="s">
        <v>918</v>
      </c>
      <c r="X185" t="s">
        <v>460</v>
      </c>
      <c r="Y185" t="s">
        <v>67</v>
      </c>
      <c r="Z185" t="s">
        <v>350</v>
      </c>
      <c r="AA185" t="s">
        <v>121</v>
      </c>
      <c r="AB185" t="s">
        <v>101</v>
      </c>
      <c r="AC185" t="s">
        <v>504</v>
      </c>
      <c r="AD185" t="s">
        <v>52</v>
      </c>
      <c r="AE185" t="s">
        <v>967</v>
      </c>
      <c r="AF185" t="s">
        <v>1134</v>
      </c>
      <c r="AG185" t="s">
        <v>330</v>
      </c>
    </row>
    <row r="186" spans="1:35" x14ac:dyDescent="0.2">
      <c r="A186" s="3" t="s">
        <v>1249</v>
      </c>
      <c r="B186" s="3">
        <v>1</v>
      </c>
      <c r="C186" s="3">
        <v>2.24E-2</v>
      </c>
      <c r="D186" s="3">
        <v>1.2</v>
      </c>
      <c r="E186">
        <f t="shared" si="2"/>
        <v>0.5</v>
      </c>
      <c r="F186" t="s">
        <v>1252</v>
      </c>
      <c r="G186" t="s">
        <v>274</v>
      </c>
      <c r="H186" t="s">
        <v>75</v>
      </c>
      <c r="I186" t="s">
        <v>1</v>
      </c>
      <c r="J186" t="s">
        <v>1201</v>
      </c>
      <c r="K186" t="s">
        <v>56</v>
      </c>
      <c r="L186" t="s">
        <v>630</v>
      </c>
      <c r="M186" t="s">
        <v>48</v>
      </c>
      <c r="N186" t="s">
        <v>922</v>
      </c>
      <c r="O186" t="s">
        <v>52</v>
      </c>
      <c r="P186" t="s">
        <v>48</v>
      </c>
      <c r="Q186" t="s">
        <v>129</v>
      </c>
      <c r="R186" t="s">
        <v>121</v>
      </c>
      <c r="S186" t="s">
        <v>48</v>
      </c>
      <c r="T186" t="s">
        <v>130</v>
      </c>
      <c r="V186" t="s">
        <v>274</v>
      </c>
      <c r="W186" t="s">
        <v>75</v>
      </c>
      <c r="X186" t="s">
        <v>1</v>
      </c>
      <c r="Y186" t="s">
        <v>1201</v>
      </c>
      <c r="Z186" t="s">
        <v>56</v>
      </c>
      <c r="AA186" t="s">
        <v>630</v>
      </c>
      <c r="AB186" t="s">
        <v>48</v>
      </c>
      <c r="AC186" t="s">
        <v>922</v>
      </c>
      <c r="AD186" t="s">
        <v>52</v>
      </c>
      <c r="AE186" t="s">
        <v>48</v>
      </c>
      <c r="AF186" t="s">
        <v>129</v>
      </c>
      <c r="AG186" t="s">
        <v>121</v>
      </c>
      <c r="AH186" t="s">
        <v>48</v>
      </c>
      <c r="AI186" t="s">
        <v>130</v>
      </c>
    </row>
    <row r="187" spans="1:35" x14ac:dyDescent="0.2">
      <c r="A187" s="3" t="s">
        <v>1249</v>
      </c>
      <c r="B187" s="3">
        <v>1</v>
      </c>
      <c r="C187" s="3">
        <v>2.24E-2</v>
      </c>
      <c r="D187" s="3">
        <v>1.1000000000000001</v>
      </c>
      <c r="E187">
        <f t="shared" si="2"/>
        <v>0.40000000000000013</v>
      </c>
      <c r="F187" t="s">
        <v>1252</v>
      </c>
      <c r="G187" t="s">
        <v>318</v>
      </c>
      <c r="H187" t="s">
        <v>215</v>
      </c>
      <c r="I187" t="s">
        <v>935</v>
      </c>
      <c r="J187" t="s">
        <v>193</v>
      </c>
      <c r="K187" t="s">
        <v>48</v>
      </c>
      <c r="L187" t="s">
        <v>1118</v>
      </c>
      <c r="M187" t="s">
        <v>932</v>
      </c>
      <c r="N187" t="s">
        <v>48</v>
      </c>
      <c r="O187" t="s">
        <v>1202</v>
      </c>
      <c r="P187" t="s">
        <v>282</v>
      </c>
      <c r="Q187" t="s">
        <v>48</v>
      </c>
      <c r="R187" t="s">
        <v>518</v>
      </c>
      <c r="V187" t="s">
        <v>318</v>
      </c>
      <c r="W187" t="s">
        <v>215</v>
      </c>
      <c r="X187" t="s">
        <v>935</v>
      </c>
      <c r="Y187" t="s">
        <v>193</v>
      </c>
      <c r="Z187" t="s">
        <v>48</v>
      </c>
      <c r="AA187" t="s">
        <v>1118</v>
      </c>
      <c r="AB187" t="s">
        <v>932</v>
      </c>
      <c r="AC187" t="s">
        <v>48</v>
      </c>
      <c r="AD187" t="s">
        <v>1202</v>
      </c>
      <c r="AE187" t="s">
        <v>282</v>
      </c>
      <c r="AF187" t="s">
        <v>48</v>
      </c>
      <c r="AG187" t="s">
        <v>518</v>
      </c>
    </row>
    <row r="188" spans="1:35" x14ac:dyDescent="0.2">
      <c r="A188" s="3" t="s">
        <v>1249</v>
      </c>
      <c r="B188" s="3">
        <v>1</v>
      </c>
      <c r="C188" s="3">
        <v>2.24E-2</v>
      </c>
      <c r="D188" s="3">
        <v>1</v>
      </c>
      <c r="E188">
        <f t="shared" si="2"/>
        <v>0.30000000000000004</v>
      </c>
      <c r="F188" t="s">
        <v>1252</v>
      </c>
      <c r="G188" t="s">
        <v>841</v>
      </c>
      <c r="H188" t="s">
        <v>539</v>
      </c>
      <c r="I188" t="s">
        <v>662</v>
      </c>
      <c r="J188" t="s">
        <v>109</v>
      </c>
      <c r="K188" t="s">
        <v>52</v>
      </c>
      <c r="L188" t="s">
        <v>207</v>
      </c>
      <c r="M188" t="s">
        <v>79</v>
      </c>
      <c r="N188" t="s">
        <v>46</v>
      </c>
      <c r="O188" t="s">
        <v>884</v>
      </c>
      <c r="P188" t="s">
        <v>177</v>
      </c>
      <c r="Q188" t="s">
        <v>1025</v>
      </c>
      <c r="V188" t="s">
        <v>841</v>
      </c>
      <c r="W188" t="s">
        <v>539</v>
      </c>
      <c r="X188" t="s">
        <v>662</v>
      </c>
      <c r="Y188" t="s">
        <v>109</v>
      </c>
      <c r="Z188" t="s">
        <v>52</v>
      </c>
      <c r="AA188" t="s">
        <v>207</v>
      </c>
      <c r="AB188" t="s">
        <v>79</v>
      </c>
      <c r="AC188" t="s">
        <v>46</v>
      </c>
      <c r="AD188" t="s">
        <v>884</v>
      </c>
      <c r="AE188" t="s">
        <v>177</v>
      </c>
      <c r="AF188" t="s">
        <v>1025</v>
      </c>
    </row>
    <row r="189" spans="1:35" x14ac:dyDescent="0.2">
      <c r="A189" s="3" t="s">
        <v>1249</v>
      </c>
      <c r="B189" s="3">
        <v>1</v>
      </c>
      <c r="C189" s="3">
        <v>2.24E-2</v>
      </c>
      <c r="D189" s="3">
        <v>0.9</v>
      </c>
      <c r="E189">
        <f t="shared" si="2"/>
        <v>0.20000000000000007</v>
      </c>
      <c r="F189" t="s">
        <v>1252</v>
      </c>
      <c r="G189" t="s">
        <v>841</v>
      </c>
      <c r="H189" t="s">
        <v>940</v>
      </c>
      <c r="I189" t="s">
        <v>460</v>
      </c>
      <c r="J189" t="s">
        <v>67</v>
      </c>
      <c r="K189" t="s">
        <v>48</v>
      </c>
      <c r="L189" t="s">
        <v>1189</v>
      </c>
      <c r="M189" t="s">
        <v>298</v>
      </c>
      <c r="N189" t="s">
        <v>48</v>
      </c>
      <c r="O189" t="s">
        <v>1203</v>
      </c>
      <c r="P189" t="s">
        <v>672</v>
      </c>
      <c r="Q189" t="s">
        <v>48</v>
      </c>
      <c r="R189" t="s">
        <v>925</v>
      </c>
      <c r="V189" t="s">
        <v>841</v>
      </c>
      <c r="W189" t="s">
        <v>940</v>
      </c>
      <c r="X189" t="s">
        <v>460</v>
      </c>
      <c r="Y189" t="s">
        <v>67</v>
      </c>
      <c r="Z189" t="s">
        <v>48</v>
      </c>
      <c r="AA189" t="s">
        <v>1189</v>
      </c>
      <c r="AB189" t="s">
        <v>298</v>
      </c>
      <c r="AC189" t="s">
        <v>48</v>
      </c>
      <c r="AD189" t="s">
        <v>1203</v>
      </c>
      <c r="AE189" t="s">
        <v>672</v>
      </c>
      <c r="AF189" t="s">
        <v>48</v>
      </c>
      <c r="AG189" t="s">
        <v>925</v>
      </c>
    </row>
    <row r="190" spans="1:35" x14ac:dyDescent="0.2">
      <c r="A190" s="3" t="s">
        <v>1249</v>
      </c>
      <c r="B190" s="3">
        <v>1</v>
      </c>
      <c r="C190" s="3">
        <v>2.24E-2</v>
      </c>
      <c r="D190" s="3">
        <v>0.8</v>
      </c>
      <c r="E190">
        <f t="shared" si="2"/>
        <v>0.10000000000000009</v>
      </c>
      <c r="F190" t="s">
        <v>1252</v>
      </c>
      <c r="G190" t="s">
        <v>274</v>
      </c>
      <c r="H190" t="s">
        <v>75</v>
      </c>
      <c r="I190" t="s">
        <v>885</v>
      </c>
      <c r="J190" t="s">
        <v>886</v>
      </c>
      <c r="K190" t="s">
        <v>629</v>
      </c>
      <c r="L190" t="s">
        <v>1158</v>
      </c>
      <c r="M190" t="s">
        <v>680</v>
      </c>
      <c r="N190" t="s">
        <v>1014</v>
      </c>
      <c r="O190" t="s">
        <v>57</v>
      </c>
      <c r="P190" t="s">
        <v>48</v>
      </c>
      <c r="Q190" t="s">
        <v>1204</v>
      </c>
      <c r="V190" t="s">
        <v>274</v>
      </c>
      <c r="W190" t="s">
        <v>75</v>
      </c>
      <c r="X190" t="s">
        <v>885</v>
      </c>
      <c r="Y190" t="s">
        <v>886</v>
      </c>
      <c r="Z190" t="s">
        <v>629</v>
      </c>
      <c r="AA190" t="s">
        <v>1158</v>
      </c>
      <c r="AB190" t="s">
        <v>680</v>
      </c>
      <c r="AC190" t="s">
        <v>1014</v>
      </c>
      <c r="AD190" t="s">
        <v>57</v>
      </c>
      <c r="AE190" t="s">
        <v>48</v>
      </c>
      <c r="AF190" t="s">
        <v>1204</v>
      </c>
    </row>
    <row r="191" spans="1:35" x14ac:dyDescent="0.2">
      <c r="A191" s="3" t="s">
        <v>1249</v>
      </c>
      <c r="B191" s="3">
        <v>1</v>
      </c>
      <c r="C191" s="3">
        <v>2.24E-2</v>
      </c>
      <c r="D191" s="3">
        <v>0.7</v>
      </c>
      <c r="E191">
        <f t="shared" si="2"/>
        <v>0</v>
      </c>
      <c r="F191" t="s">
        <v>1252</v>
      </c>
      <c r="G191" t="s">
        <v>72</v>
      </c>
      <c r="H191" t="s">
        <v>1205</v>
      </c>
      <c r="I191" t="s">
        <v>662</v>
      </c>
      <c r="J191" t="s">
        <v>224</v>
      </c>
      <c r="K191" t="s">
        <v>67</v>
      </c>
      <c r="L191" t="s">
        <v>186</v>
      </c>
      <c r="M191" t="s">
        <v>398</v>
      </c>
      <c r="N191" t="s">
        <v>76</v>
      </c>
      <c r="O191" t="s">
        <v>48</v>
      </c>
      <c r="P191" t="s">
        <v>431</v>
      </c>
      <c r="Q191" t="s">
        <v>555</v>
      </c>
      <c r="R191" t="s">
        <v>52</v>
      </c>
      <c r="S191" t="s">
        <v>48</v>
      </c>
      <c r="T191" t="s">
        <v>941</v>
      </c>
      <c r="V191" t="s">
        <v>72</v>
      </c>
      <c r="W191" t="s">
        <v>1205</v>
      </c>
      <c r="X191" t="s">
        <v>662</v>
      </c>
      <c r="Y191" t="s">
        <v>224</v>
      </c>
      <c r="Z191" t="s">
        <v>67</v>
      </c>
      <c r="AA191" t="s">
        <v>186</v>
      </c>
      <c r="AB191" t="s">
        <v>398</v>
      </c>
      <c r="AC191" t="s">
        <v>76</v>
      </c>
      <c r="AD191" t="s">
        <v>48</v>
      </c>
      <c r="AE191" t="s">
        <v>431</v>
      </c>
      <c r="AF191" t="s">
        <v>555</v>
      </c>
      <c r="AG191" t="s">
        <v>52</v>
      </c>
      <c r="AH191" t="s">
        <v>48</v>
      </c>
      <c r="AI191" t="s">
        <v>941</v>
      </c>
    </row>
    <row r="192" spans="1:35" x14ac:dyDescent="0.2">
      <c r="A192" s="3" t="s">
        <v>1249</v>
      </c>
      <c r="B192" s="3">
        <v>1</v>
      </c>
      <c r="C192" s="3">
        <v>2.24E-2</v>
      </c>
      <c r="D192" s="3">
        <v>0.6</v>
      </c>
      <c r="E192">
        <f t="shared" si="2"/>
        <v>-9.9999999999999978E-2</v>
      </c>
      <c r="F192" t="s">
        <v>1252</v>
      </c>
      <c r="G192" t="s">
        <v>72</v>
      </c>
      <c r="H192" t="s">
        <v>890</v>
      </c>
      <c r="I192" t="s">
        <v>460</v>
      </c>
      <c r="J192" t="s">
        <v>67</v>
      </c>
      <c r="K192" t="s">
        <v>85</v>
      </c>
      <c r="L192" t="s">
        <v>1206</v>
      </c>
      <c r="M192" t="s">
        <v>76</v>
      </c>
      <c r="N192" t="s">
        <v>48</v>
      </c>
      <c r="O192" t="s">
        <v>720</v>
      </c>
      <c r="P192" t="s">
        <v>158</v>
      </c>
      <c r="Q192" t="s">
        <v>48</v>
      </c>
      <c r="R192" t="s">
        <v>1142</v>
      </c>
      <c r="V192" t="s">
        <v>72</v>
      </c>
      <c r="W192" t="s">
        <v>890</v>
      </c>
      <c r="X192" t="s">
        <v>460</v>
      </c>
      <c r="Y192" t="s">
        <v>67</v>
      </c>
      <c r="Z192" t="s">
        <v>85</v>
      </c>
      <c r="AA192" t="s">
        <v>1206</v>
      </c>
      <c r="AB192" t="s">
        <v>76</v>
      </c>
      <c r="AC192" t="s">
        <v>48</v>
      </c>
      <c r="AD192" t="s">
        <v>720</v>
      </c>
      <c r="AE192" t="s">
        <v>158</v>
      </c>
      <c r="AF192" t="s">
        <v>48</v>
      </c>
      <c r="AG192" t="s">
        <v>1142</v>
      </c>
    </row>
    <row r="193" spans="1:34" x14ac:dyDescent="0.2">
      <c r="A193" s="3" t="s">
        <v>1249</v>
      </c>
      <c r="B193" s="3">
        <v>1</v>
      </c>
      <c r="C193" s="3">
        <v>2.24E-2</v>
      </c>
      <c r="D193" s="3">
        <v>0.5</v>
      </c>
      <c r="E193">
        <f t="shared" si="2"/>
        <v>-0.19999999999999996</v>
      </c>
      <c r="F193" t="s">
        <v>1252</v>
      </c>
      <c r="G193" t="s">
        <v>841</v>
      </c>
      <c r="H193" t="s">
        <v>1015</v>
      </c>
      <c r="I193" t="s">
        <v>511</v>
      </c>
      <c r="J193" t="s">
        <v>1</v>
      </c>
      <c r="K193" t="s">
        <v>1041</v>
      </c>
      <c r="L193" t="s">
        <v>290</v>
      </c>
      <c r="M193" t="s">
        <v>47</v>
      </c>
      <c r="N193" t="s">
        <v>1</v>
      </c>
      <c r="O193" t="s">
        <v>1043</v>
      </c>
      <c r="P193" t="s">
        <v>656</v>
      </c>
      <c r="Q193" t="s">
        <v>282</v>
      </c>
      <c r="R193" t="s">
        <v>961</v>
      </c>
      <c r="S193" t="s">
        <v>1106</v>
      </c>
      <c r="V193" t="s">
        <v>841</v>
      </c>
      <c r="W193" t="s">
        <v>1015</v>
      </c>
      <c r="X193" t="s">
        <v>511</v>
      </c>
      <c r="Y193" t="s">
        <v>1</v>
      </c>
      <c r="Z193" t="s">
        <v>1041</v>
      </c>
      <c r="AA193" t="s">
        <v>290</v>
      </c>
      <c r="AB193" t="s">
        <v>47</v>
      </c>
      <c r="AC193" t="s">
        <v>1</v>
      </c>
      <c r="AD193" t="s">
        <v>1043</v>
      </c>
      <c r="AE193" t="s">
        <v>656</v>
      </c>
      <c r="AF193" t="s">
        <v>282</v>
      </c>
      <c r="AG193" t="s">
        <v>961</v>
      </c>
      <c r="AH193" t="s">
        <v>1106</v>
      </c>
    </row>
    <row r="194" spans="1:34" x14ac:dyDescent="0.2">
      <c r="A194" s="3" t="s">
        <v>1249</v>
      </c>
      <c r="B194" s="3">
        <v>1</v>
      </c>
      <c r="C194" s="3">
        <v>2.24E-2</v>
      </c>
      <c r="D194" s="3">
        <v>0.4</v>
      </c>
      <c r="E194">
        <f t="shared" si="2"/>
        <v>-0.29999999999999993</v>
      </c>
      <c r="F194" t="s">
        <v>1252</v>
      </c>
      <c r="G194" t="s">
        <v>926</v>
      </c>
      <c r="H194" t="s">
        <v>303</v>
      </c>
      <c r="I194" t="s">
        <v>387</v>
      </c>
      <c r="J194" t="s">
        <v>250</v>
      </c>
      <c r="K194" t="s">
        <v>48</v>
      </c>
      <c r="L194" t="s">
        <v>1170</v>
      </c>
      <c r="M194" t="s">
        <v>896</v>
      </c>
      <c r="N194" t="s">
        <v>48</v>
      </c>
      <c r="O194" t="s">
        <v>791</v>
      </c>
      <c r="P194" t="s">
        <v>898</v>
      </c>
      <c r="V194" t="s">
        <v>926</v>
      </c>
      <c r="W194" t="s">
        <v>303</v>
      </c>
      <c r="X194" t="s">
        <v>387</v>
      </c>
      <c r="Y194" t="s">
        <v>250</v>
      </c>
      <c r="Z194" t="s">
        <v>48</v>
      </c>
      <c r="AA194" t="s">
        <v>1170</v>
      </c>
      <c r="AB194" t="s">
        <v>896</v>
      </c>
      <c r="AC194" t="s">
        <v>48</v>
      </c>
      <c r="AD194" t="s">
        <v>791</v>
      </c>
      <c r="AE194" t="s">
        <v>898</v>
      </c>
    </row>
    <row r="195" spans="1:34" x14ac:dyDescent="0.2">
      <c r="A195" s="3" t="s">
        <v>1249</v>
      </c>
      <c r="B195" s="3">
        <v>1</v>
      </c>
      <c r="C195" s="3">
        <v>2.24E-2</v>
      </c>
      <c r="D195" s="3">
        <v>0.3</v>
      </c>
      <c r="E195">
        <f t="shared" si="2"/>
        <v>-0.39999999999999997</v>
      </c>
      <c r="F195" t="s">
        <v>1252</v>
      </c>
      <c r="G195" t="s">
        <v>182</v>
      </c>
      <c r="H195" t="s">
        <v>665</v>
      </c>
      <c r="I195" t="s">
        <v>662</v>
      </c>
      <c r="J195" t="s">
        <v>109</v>
      </c>
      <c r="K195" t="s">
        <v>48</v>
      </c>
      <c r="L195" t="s">
        <v>928</v>
      </c>
      <c r="M195" t="s">
        <v>310</v>
      </c>
      <c r="N195" t="s">
        <v>48</v>
      </c>
      <c r="O195" t="s">
        <v>1207</v>
      </c>
      <c r="P195" t="s">
        <v>106</v>
      </c>
      <c r="Q195" t="s">
        <v>48</v>
      </c>
      <c r="R195" t="s">
        <v>1208</v>
      </c>
      <c r="V195" t="s">
        <v>182</v>
      </c>
      <c r="W195" t="s">
        <v>665</v>
      </c>
      <c r="X195" t="s">
        <v>662</v>
      </c>
      <c r="Y195" t="s">
        <v>109</v>
      </c>
      <c r="Z195" t="s">
        <v>48</v>
      </c>
      <c r="AA195" t="s">
        <v>928</v>
      </c>
      <c r="AB195" t="s">
        <v>310</v>
      </c>
      <c r="AC195" t="s">
        <v>48</v>
      </c>
      <c r="AD195" t="s">
        <v>1207</v>
      </c>
      <c r="AE195" t="s">
        <v>106</v>
      </c>
      <c r="AF195" t="s">
        <v>48</v>
      </c>
      <c r="AG195" t="s">
        <v>1208</v>
      </c>
    </row>
    <row r="196" spans="1:34" x14ac:dyDescent="0.2">
      <c r="A196" s="3" t="s">
        <v>1249</v>
      </c>
      <c r="B196" s="3">
        <v>1</v>
      </c>
      <c r="C196" s="3">
        <v>2.24E-2</v>
      </c>
      <c r="D196" s="3">
        <v>0.2</v>
      </c>
      <c r="E196">
        <f t="shared" ref="E196:E241" si="3">D196-0.7</f>
        <v>-0.49999999999999994</v>
      </c>
      <c r="F196" t="s">
        <v>1252</v>
      </c>
      <c r="G196" t="s">
        <v>796</v>
      </c>
      <c r="H196" t="s">
        <v>121</v>
      </c>
      <c r="I196" t="s">
        <v>797</v>
      </c>
      <c r="J196" t="s">
        <v>746</v>
      </c>
      <c r="K196" t="s">
        <v>131</v>
      </c>
      <c r="L196" t="s">
        <v>44</v>
      </c>
      <c r="M196" t="s">
        <v>404</v>
      </c>
      <c r="N196" t="s">
        <v>52</v>
      </c>
      <c r="O196" t="s">
        <v>48</v>
      </c>
      <c r="P196" t="s">
        <v>930</v>
      </c>
      <c r="Q196" t="s">
        <v>306</v>
      </c>
      <c r="V196" t="s">
        <v>796</v>
      </c>
      <c r="W196" t="s">
        <v>121</v>
      </c>
      <c r="X196" t="s">
        <v>797</v>
      </c>
      <c r="Y196" t="s">
        <v>746</v>
      </c>
      <c r="Z196" t="s">
        <v>131</v>
      </c>
      <c r="AA196" t="s">
        <v>44</v>
      </c>
      <c r="AB196" t="s">
        <v>404</v>
      </c>
      <c r="AC196" t="s">
        <v>52</v>
      </c>
      <c r="AD196" t="s">
        <v>48</v>
      </c>
      <c r="AE196" t="s">
        <v>930</v>
      </c>
      <c r="AF196" t="s">
        <v>306</v>
      </c>
    </row>
    <row r="197" spans="1:34" x14ac:dyDescent="0.2">
      <c r="A197" s="3" t="s">
        <v>1249</v>
      </c>
      <c r="B197" s="3">
        <v>1</v>
      </c>
      <c r="C197" s="3">
        <v>2.24E-2</v>
      </c>
      <c r="D197" s="3">
        <v>0.1</v>
      </c>
      <c r="E197">
        <f t="shared" si="3"/>
        <v>-0.6</v>
      </c>
      <c r="F197" t="s">
        <v>1252</v>
      </c>
      <c r="G197" t="s">
        <v>182</v>
      </c>
      <c r="H197" t="s">
        <v>339</v>
      </c>
      <c r="I197" t="s">
        <v>387</v>
      </c>
      <c r="J197" t="s">
        <v>250</v>
      </c>
      <c r="K197" t="s">
        <v>48</v>
      </c>
      <c r="L197" t="s">
        <v>1029</v>
      </c>
      <c r="M197" t="s">
        <v>917</v>
      </c>
      <c r="N197" t="s">
        <v>48</v>
      </c>
      <c r="O197" t="s">
        <v>1209</v>
      </c>
      <c r="P197" t="s">
        <v>41</v>
      </c>
      <c r="Q197" t="s">
        <v>48</v>
      </c>
      <c r="R197" t="s">
        <v>1001</v>
      </c>
      <c r="V197" t="s">
        <v>182</v>
      </c>
      <c r="W197" t="s">
        <v>339</v>
      </c>
      <c r="X197" t="s">
        <v>387</v>
      </c>
      <c r="Y197" t="s">
        <v>250</v>
      </c>
      <c r="Z197" t="s">
        <v>48</v>
      </c>
      <c r="AA197" t="s">
        <v>1029</v>
      </c>
      <c r="AB197" t="s">
        <v>917</v>
      </c>
      <c r="AC197" t="s">
        <v>48</v>
      </c>
      <c r="AD197" t="s">
        <v>1209</v>
      </c>
      <c r="AE197" t="s">
        <v>41</v>
      </c>
      <c r="AF197" t="s">
        <v>48</v>
      </c>
      <c r="AG197" t="s">
        <v>1001</v>
      </c>
    </row>
    <row r="198" spans="1:34" x14ac:dyDescent="0.2">
      <c r="A198" s="3" t="s">
        <v>1249</v>
      </c>
      <c r="B198" s="3">
        <v>1</v>
      </c>
      <c r="C198" s="3">
        <v>2.24E-2</v>
      </c>
      <c r="D198" s="3">
        <v>0</v>
      </c>
      <c r="E198">
        <f t="shared" si="3"/>
        <v>-0.7</v>
      </c>
      <c r="F198" t="s">
        <v>1252</v>
      </c>
      <c r="G198" t="s">
        <v>61</v>
      </c>
      <c r="H198" t="s">
        <v>114</v>
      </c>
      <c r="I198" t="s">
        <v>121</v>
      </c>
      <c r="J198" t="s">
        <v>893</v>
      </c>
      <c r="K198" t="s">
        <v>246</v>
      </c>
      <c r="L198" t="s">
        <v>101</v>
      </c>
      <c r="M198" t="s">
        <v>193</v>
      </c>
      <c r="N198" t="s">
        <v>315</v>
      </c>
      <c r="O198" t="s">
        <v>1114</v>
      </c>
      <c r="P198" t="s">
        <v>52</v>
      </c>
      <c r="Q198" t="s">
        <v>48</v>
      </c>
      <c r="R198" t="s">
        <v>73</v>
      </c>
      <c r="V198" t="s">
        <v>61</v>
      </c>
      <c r="W198" t="s">
        <v>114</v>
      </c>
      <c r="X198" t="s">
        <v>121</v>
      </c>
      <c r="Y198" t="s">
        <v>893</v>
      </c>
      <c r="Z198" t="s">
        <v>246</v>
      </c>
      <c r="AA198" t="s">
        <v>101</v>
      </c>
      <c r="AB198" t="s">
        <v>193</v>
      </c>
      <c r="AC198" t="s">
        <v>315</v>
      </c>
      <c r="AD198" t="s">
        <v>1114</v>
      </c>
      <c r="AE198" t="s">
        <v>52</v>
      </c>
      <c r="AF198" t="s">
        <v>48</v>
      </c>
      <c r="AG198" t="s">
        <v>73</v>
      </c>
    </row>
    <row r="199" spans="1:34" x14ac:dyDescent="0.2">
      <c r="A199" s="3" t="s">
        <v>1249</v>
      </c>
      <c r="B199" s="3">
        <v>1</v>
      </c>
      <c r="C199" s="3">
        <v>2.24E-2</v>
      </c>
      <c r="D199" s="3">
        <v>-0.1</v>
      </c>
      <c r="E199">
        <f t="shared" si="3"/>
        <v>-0.79999999999999993</v>
      </c>
      <c r="F199" t="s">
        <v>1252</v>
      </c>
      <c r="G199" t="s">
        <v>1052</v>
      </c>
      <c r="H199" t="s">
        <v>585</v>
      </c>
      <c r="I199" t="s">
        <v>94</v>
      </c>
      <c r="J199" t="s">
        <v>1210</v>
      </c>
      <c r="K199" t="s">
        <v>101</v>
      </c>
      <c r="L199" t="s">
        <v>193</v>
      </c>
      <c r="M199" t="s">
        <v>137</v>
      </c>
      <c r="N199" t="s">
        <v>176</v>
      </c>
      <c r="O199" t="s">
        <v>41</v>
      </c>
      <c r="P199" t="s">
        <v>465</v>
      </c>
      <c r="Q199" t="s">
        <v>554</v>
      </c>
      <c r="R199" t="s">
        <v>306</v>
      </c>
    </row>
    <row r="200" spans="1:34" x14ac:dyDescent="0.2">
      <c r="A200" s="3" t="s">
        <v>1249</v>
      </c>
      <c r="B200" s="3">
        <v>1</v>
      </c>
      <c r="C200" s="3">
        <v>2.24E-2</v>
      </c>
      <c r="D200" s="3">
        <v>-0.2</v>
      </c>
      <c r="E200">
        <f t="shared" si="3"/>
        <v>-0.89999999999999991</v>
      </c>
      <c r="F200" t="s">
        <v>1252</v>
      </c>
      <c r="G200" t="s">
        <v>274</v>
      </c>
      <c r="H200" t="s">
        <v>75</v>
      </c>
      <c r="I200" t="s">
        <v>533</v>
      </c>
      <c r="J200" t="s">
        <v>628</v>
      </c>
      <c r="K200" t="s">
        <v>993</v>
      </c>
      <c r="L200" t="s">
        <v>630</v>
      </c>
      <c r="M200" t="s">
        <v>48</v>
      </c>
      <c r="N200" t="s">
        <v>994</v>
      </c>
      <c r="O200" t="s">
        <v>52</v>
      </c>
      <c r="P200" t="s">
        <v>465</v>
      </c>
      <c r="Q200" t="s">
        <v>103</v>
      </c>
    </row>
    <row r="201" spans="1:34" x14ac:dyDescent="0.2">
      <c r="A201" s="3" t="s">
        <v>1249</v>
      </c>
      <c r="B201" s="3">
        <v>1</v>
      </c>
      <c r="C201" s="3">
        <v>2.24E-2</v>
      </c>
      <c r="D201" s="3">
        <v>-0.3</v>
      </c>
      <c r="E201">
        <f t="shared" si="3"/>
        <v>-1</v>
      </c>
      <c r="F201" t="s">
        <v>1252</v>
      </c>
      <c r="G201" t="s">
        <v>1052</v>
      </c>
      <c r="H201" t="s">
        <v>585</v>
      </c>
      <c r="I201" t="s">
        <v>94</v>
      </c>
      <c r="J201" t="s">
        <v>1128</v>
      </c>
      <c r="K201" t="s">
        <v>143</v>
      </c>
      <c r="L201" t="s">
        <v>193</v>
      </c>
      <c r="M201" t="s">
        <v>1037</v>
      </c>
      <c r="N201" t="s">
        <v>492</v>
      </c>
      <c r="O201" t="s">
        <v>41</v>
      </c>
      <c r="P201" t="s">
        <v>122</v>
      </c>
      <c r="Q201" t="s">
        <v>595</v>
      </c>
      <c r="R201" t="s">
        <v>892</v>
      </c>
    </row>
    <row r="202" spans="1:34" x14ac:dyDescent="0.2">
      <c r="A202" t="s">
        <v>1250</v>
      </c>
      <c r="B202">
        <v>1.6E-2</v>
      </c>
      <c r="C202">
        <v>1</v>
      </c>
      <c r="D202">
        <v>1.6</v>
      </c>
      <c r="E202">
        <f t="shared" si="3"/>
        <v>0.90000000000000013</v>
      </c>
      <c r="F202" t="s">
        <v>1252</v>
      </c>
      <c r="G202" t="s">
        <v>72</v>
      </c>
      <c r="H202" t="s">
        <v>882</v>
      </c>
      <c r="I202" t="s">
        <v>460</v>
      </c>
      <c r="J202" t="s">
        <v>67</v>
      </c>
      <c r="K202" t="s">
        <v>68</v>
      </c>
      <c r="L202" t="s">
        <v>315</v>
      </c>
      <c r="M202" t="s">
        <v>883</v>
      </c>
      <c r="N202" t="s">
        <v>128</v>
      </c>
      <c r="O202" t="s">
        <v>390</v>
      </c>
      <c r="P202" t="s">
        <v>884</v>
      </c>
      <c r="Q202" t="s">
        <v>177</v>
      </c>
      <c r="R202" t="s">
        <v>288</v>
      </c>
      <c r="V202" t="s">
        <v>72</v>
      </c>
      <c r="W202" t="s">
        <v>882</v>
      </c>
      <c r="X202" t="s">
        <v>460</v>
      </c>
      <c r="Y202" t="s">
        <v>67</v>
      </c>
      <c r="Z202" t="s">
        <v>68</v>
      </c>
      <c r="AA202" t="s">
        <v>315</v>
      </c>
      <c r="AB202" t="s">
        <v>883</v>
      </c>
      <c r="AC202" t="s">
        <v>128</v>
      </c>
      <c r="AD202" t="s">
        <v>390</v>
      </c>
      <c r="AE202" t="s">
        <v>884</v>
      </c>
      <c r="AF202" t="s">
        <v>177</v>
      </c>
      <c r="AG202" t="s">
        <v>288</v>
      </c>
    </row>
    <row r="203" spans="1:34" x14ac:dyDescent="0.2">
      <c r="A203" t="s">
        <v>1250</v>
      </c>
      <c r="B203">
        <v>1.6E-2</v>
      </c>
      <c r="C203">
        <v>1</v>
      </c>
      <c r="D203">
        <v>1.5</v>
      </c>
      <c r="E203">
        <f t="shared" si="3"/>
        <v>0.8</v>
      </c>
      <c r="F203" t="s">
        <v>1252</v>
      </c>
      <c r="G203" t="s">
        <v>274</v>
      </c>
      <c r="H203" t="s">
        <v>75</v>
      </c>
      <c r="I203" t="s">
        <v>885</v>
      </c>
      <c r="J203" t="s">
        <v>886</v>
      </c>
      <c r="K203" t="s">
        <v>629</v>
      </c>
      <c r="L203" t="s">
        <v>630</v>
      </c>
      <c r="M203" t="s">
        <v>48</v>
      </c>
      <c r="N203" t="s">
        <v>202</v>
      </c>
      <c r="O203" t="s">
        <v>887</v>
      </c>
      <c r="P203" t="s">
        <v>52</v>
      </c>
      <c r="Q203" t="s">
        <v>465</v>
      </c>
      <c r="R203" t="s">
        <v>212</v>
      </c>
      <c r="V203" t="s">
        <v>274</v>
      </c>
      <c r="W203" t="s">
        <v>75</v>
      </c>
      <c r="X203" t="s">
        <v>885</v>
      </c>
      <c r="Y203" t="s">
        <v>886</v>
      </c>
      <c r="Z203" t="s">
        <v>629</v>
      </c>
      <c r="AA203" t="s">
        <v>630</v>
      </c>
      <c r="AB203" t="s">
        <v>48</v>
      </c>
      <c r="AC203" t="s">
        <v>202</v>
      </c>
      <c r="AD203" t="s">
        <v>887</v>
      </c>
      <c r="AE203" t="s">
        <v>52</v>
      </c>
      <c r="AF203" t="s">
        <v>465</v>
      </c>
    </row>
    <row r="204" spans="1:34" x14ac:dyDescent="0.2">
      <c r="A204" t="s">
        <v>1250</v>
      </c>
      <c r="B204">
        <v>1.6E-2</v>
      </c>
      <c r="C204">
        <v>1</v>
      </c>
      <c r="D204">
        <v>1.4</v>
      </c>
      <c r="E204">
        <f t="shared" si="3"/>
        <v>0.7</v>
      </c>
      <c r="F204" t="s">
        <v>1252</v>
      </c>
      <c r="G204" t="s">
        <v>318</v>
      </c>
      <c r="H204" t="s">
        <v>888</v>
      </c>
      <c r="I204" t="s">
        <v>662</v>
      </c>
      <c r="J204" t="s">
        <v>109</v>
      </c>
      <c r="K204" t="s">
        <v>48</v>
      </c>
      <c r="L204" t="s">
        <v>889</v>
      </c>
      <c r="M204" t="s">
        <v>76</v>
      </c>
      <c r="N204" t="s">
        <v>48</v>
      </c>
      <c r="O204" t="s">
        <v>311</v>
      </c>
      <c r="P204" t="s">
        <v>158</v>
      </c>
      <c r="Q204" t="s">
        <v>48</v>
      </c>
      <c r="R204" t="s">
        <v>765</v>
      </c>
      <c r="V204" t="s">
        <v>318</v>
      </c>
      <c r="W204" t="s">
        <v>888</v>
      </c>
      <c r="X204" t="s">
        <v>662</v>
      </c>
      <c r="Y204" t="s">
        <v>109</v>
      </c>
      <c r="Z204" t="s">
        <v>48</v>
      </c>
      <c r="AA204" t="s">
        <v>889</v>
      </c>
      <c r="AB204" t="s">
        <v>76</v>
      </c>
      <c r="AC204" t="s">
        <v>48</v>
      </c>
      <c r="AD204" t="s">
        <v>311</v>
      </c>
      <c r="AE204" t="s">
        <v>158</v>
      </c>
      <c r="AF204" t="s">
        <v>48</v>
      </c>
      <c r="AG204" t="s">
        <v>765</v>
      </c>
    </row>
    <row r="205" spans="1:34" x14ac:dyDescent="0.2">
      <c r="A205" t="s">
        <v>1250</v>
      </c>
      <c r="B205">
        <v>1.6E-2</v>
      </c>
      <c r="C205">
        <v>1</v>
      </c>
      <c r="D205">
        <v>1.3</v>
      </c>
      <c r="E205">
        <f t="shared" si="3"/>
        <v>0.60000000000000009</v>
      </c>
      <c r="F205" t="s">
        <v>1252</v>
      </c>
      <c r="G205" t="s">
        <v>72</v>
      </c>
      <c r="H205" t="s">
        <v>890</v>
      </c>
      <c r="I205" t="s">
        <v>460</v>
      </c>
      <c r="J205" t="s">
        <v>67</v>
      </c>
      <c r="K205" t="s">
        <v>101</v>
      </c>
      <c r="L205" t="s">
        <v>193</v>
      </c>
      <c r="M205" t="s">
        <v>137</v>
      </c>
      <c r="N205" t="s">
        <v>891</v>
      </c>
      <c r="O205" t="s">
        <v>48</v>
      </c>
      <c r="P205" t="s">
        <v>813</v>
      </c>
      <c r="Q205" t="s">
        <v>106</v>
      </c>
      <c r="R205" t="s">
        <v>892</v>
      </c>
      <c r="V205" t="s">
        <v>72</v>
      </c>
      <c r="AF205" t="s">
        <v>106</v>
      </c>
    </row>
    <row r="206" spans="1:34" x14ac:dyDescent="0.2">
      <c r="A206" t="s">
        <v>1250</v>
      </c>
      <c r="B206">
        <v>1.6E-2</v>
      </c>
      <c r="C206">
        <v>1</v>
      </c>
      <c r="D206">
        <v>1.2</v>
      </c>
      <c r="E206">
        <f t="shared" si="3"/>
        <v>0.5</v>
      </c>
      <c r="F206" t="s">
        <v>1252</v>
      </c>
      <c r="G206" t="s">
        <v>61</v>
      </c>
      <c r="H206" t="s">
        <v>114</v>
      </c>
      <c r="I206" t="s">
        <v>121</v>
      </c>
      <c r="J206" t="s">
        <v>893</v>
      </c>
      <c r="K206" t="s">
        <v>744</v>
      </c>
      <c r="L206" t="s">
        <v>101</v>
      </c>
      <c r="M206" t="s">
        <v>193</v>
      </c>
      <c r="N206" t="s">
        <v>315</v>
      </c>
      <c r="O206" t="s">
        <v>894</v>
      </c>
      <c r="P206" t="s">
        <v>52</v>
      </c>
      <c r="Q206" t="s">
        <v>48</v>
      </c>
      <c r="R206" t="s">
        <v>284</v>
      </c>
      <c r="X206" t="s">
        <v>121</v>
      </c>
    </row>
    <row r="207" spans="1:34" x14ac:dyDescent="0.2">
      <c r="A207" t="s">
        <v>1250</v>
      </c>
      <c r="B207">
        <v>1.6E-2</v>
      </c>
      <c r="C207">
        <v>1</v>
      </c>
      <c r="D207">
        <v>1.1000000000000001</v>
      </c>
      <c r="E207">
        <f t="shared" si="3"/>
        <v>0.40000000000000013</v>
      </c>
      <c r="F207" t="s">
        <v>1252</v>
      </c>
      <c r="G207" t="s">
        <v>72</v>
      </c>
      <c r="H207" t="s">
        <v>895</v>
      </c>
      <c r="I207" t="s">
        <v>662</v>
      </c>
      <c r="J207" t="s">
        <v>109</v>
      </c>
      <c r="K207" t="s">
        <v>465</v>
      </c>
      <c r="L207" t="s">
        <v>665</v>
      </c>
      <c r="M207" t="s">
        <v>896</v>
      </c>
      <c r="N207" t="s">
        <v>48</v>
      </c>
      <c r="O207" t="s">
        <v>897</v>
      </c>
      <c r="P207" t="s">
        <v>898</v>
      </c>
      <c r="V207" t="s">
        <v>72</v>
      </c>
    </row>
    <row r="208" spans="1:34" x14ac:dyDescent="0.2">
      <c r="A208" t="s">
        <v>1250</v>
      </c>
      <c r="B208">
        <v>1.6E-2</v>
      </c>
      <c r="C208">
        <v>1</v>
      </c>
      <c r="D208">
        <v>0.999999999999999</v>
      </c>
      <c r="E208">
        <f t="shared" si="3"/>
        <v>0.29999999999999905</v>
      </c>
      <c r="F208" t="s">
        <v>1252</v>
      </c>
      <c r="G208" t="s">
        <v>72</v>
      </c>
      <c r="H208" t="s">
        <v>899</v>
      </c>
      <c r="I208" t="s">
        <v>387</v>
      </c>
      <c r="J208" t="s">
        <v>250</v>
      </c>
      <c r="K208" t="s">
        <v>680</v>
      </c>
      <c r="L208" t="s">
        <v>539</v>
      </c>
      <c r="M208" t="s">
        <v>340</v>
      </c>
      <c r="N208" t="s">
        <v>48</v>
      </c>
      <c r="O208" t="s">
        <v>900</v>
      </c>
      <c r="P208" t="s">
        <v>158</v>
      </c>
      <c r="Q208" t="s">
        <v>48</v>
      </c>
      <c r="R208" t="s">
        <v>901</v>
      </c>
    </row>
    <row r="209" spans="1:34" x14ac:dyDescent="0.2">
      <c r="A209" t="s">
        <v>1250</v>
      </c>
      <c r="B209">
        <v>1.6E-2</v>
      </c>
      <c r="C209">
        <v>1</v>
      </c>
      <c r="D209">
        <v>0.89999999999999902</v>
      </c>
      <c r="E209">
        <f t="shared" si="3"/>
        <v>0.19999999999999907</v>
      </c>
      <c r="F209" t="s">
        <v>1252</v>
      </c>
      <c r="G209" t="s">
        <v>50</v>
      </c>
      <c r="H209" t="s">
        <v>437</v>
      </c>
      <c r="I209" t="s">
        <v>67</v>
      </c>
      <c r="J209" t="s">
        <v>48</v>
      </c>
      <c r="K209" t="s">
        <v>903</v>
      </c>
      <c r="L209" t="s">
        <v>789</v>
      </c>
      <c r="M209" t="s">
        <v>48</v>
      </c>
      <c r="N209" t="s">
        <v>904</v>
      </c>
      <c r="O209" t="s">
        <v>41</v>
      </c>
      <c r="P209" t="s">
        <v>48</v>
      </c>
      <c r="Q209" t="s">
        <v>463</v>
      </c>
    </row>
    <row r="210" spans="1:34" x14ac:dyDescent="0.2">
      <c r="A210" t="s">
        <v>1250</v>
      </c>
      <c r="B210">
        <v>1.6E-2</v>
      </c>
      <c r="C210">
        <v>1</v>
      </c>
      <c r="D210">
        <v>0.79999999999999905</v>
      </c>
      <c r="E210">
        <f t="shared" si="3"/>
        <v>9.999999999999909E-2</v>
      </c>
      <c r="F210" t="s">
        <v>1252</v>
      </c>
      <c r="G210" t="s">
        <v>905</v>
      </c>
      <c r="H210" t="s">
        <v>906</v>
      </c>
      <c r="I210" t="s">
        <v>460</v>
      </c>
      <c r="J210" t="s">
        <v>67</v>
      </c>
      <c r="K210" t="s">
        <v>350</v>
      </c>
      <c r="L210" t="s">
        <v>121</v>
      </c>
      <c r="M210" t="s">
        <v>101</v>
      </c>
      <c r="N210" t="s">
        <v>504</v>
      </c>
      <c r="O210" t="s">
        <v>52</v>
      </c>
      <c r="P210" t="s">
        <v>883</v>
      </c>
      <c r="Q210" t="s">
        <v>128</v>
      </c>
      <c r="R210" t="s">
        <v>1</v>
      </c>
      <c r="S210" t="s">
        <v>39</v>
      </c>
      <c r="T210" t="s">
        <v>330</v>
      </c>
    </row>
    <row r="211" spans="1:34" x14ac:dyDescent="0.2">
      <c r="A211" t="s">
        <v>1250</v>
      </c>
      <c r="B211">
        <v>1.6E-2</v>
      </c>
      <c r="C211">
        <v>1</v>
      </c>
      <c r="D211">
        <v>0.69999999999999896</v>
      </c>
      <c r="E211">
        <v>0</v>
      </c>
      <c r="F211" t="s">
        <v>1252</v>
      </c>
      <c r="G211" t="s">
        <v>796</v>
      </c>
      <c r="H211" t="s">
        <v>121</v>
      </c>
      <c r="I211" t="s">
        <v>797</v>
      </c>
      <c r="J211" t="s">
        <v>907</v>
      </c>
      <c r="K211" t="s">
        <v>143</v>
      </c>
      <c r="L211" t="s">
        <v>144</v>
      </c>
      <c r="M211" t="s">
        <v>908</v>
      </c>
      <c r="N211" t="s">
        <v>52</v>
      </c>
      <c r="O211" t="s">
        <v>48</v>
      </c>
      <c r="P211" t="s">
        <v>909</v>
      </c>
    </row>
    <row r="212" spans="1:34" x14ac:dyDescent="0.2">
      <c r="A212" t="s">
        <v>1250</v>
      </c>
      <c r="B212">
        <v>1.6E-2</v>
      </c>
      <c r="C212">
        <v>1</v>
      </c>
      <c r="D212">
        <v>0.6</v>
      </c>
      <c r="E212">
        <f t="shared" si="3"/>
        <v>-9.9999999999999978E-2</v>
      </c>
      <c r="F212" t="s">
        <v>1252</v>
      </c>
      <c r="G212" t="s">
        <v>841</v>
      </c>
      <c r="H212" t="s">
        <v>910</v>
      </c>
      <c r="I212" t="s">
        <v>340</v>
      </c>
      <c r="J212" t="s">
        <v>1</v>
      </c>
      <c r="K212" t="s">
        <v>191</v>
      </c>
      <c r="L212" t="s">
        <v>911</v>
      </c>
      <c r="M212" t="s">
        <v>121</v>
      </c>
      <c r="N212" t="s">
        <v>141</v>
      </c>
      <c r="O212" t="s">
        <v>57</v>
      </c>
      <c r="P212" t="s">
        <v>1</v>
      </c>
      <c r="Q212" t="s">
        <v>120</v>
      </c>
      <c r="R212" t="s">
        <v>121</v>
      </c>
      <c r="S212" t="s">
        <v>343</v>
      </c>
    </row>
    <row r="213" spans="1:34" x14ac:dyDescent="0.2">
      <c r="A213" t="s">
        <v>1250</v>
      </c>
      <c r="B213">
        <v>1.6E-2</v>
      </c>
      <c r="C213">
        <v>1</v>
      </c>
      <c r="D213">
        <v>0.5</v>
      </c>
      <c r="E213">
        <f t="shared" si="3"/>
        <v>-0.19999999999999996</v>
      </c>
      <c r="F213" t="s">
        <v>1252</v>
      </c>
      <c r="G213" t="s">
        <v>72</v>
      </c>
      <c r="H213" t="s">
        <v>912</v>
      </c>
      <c r="I213" t="s">
        <v>387</v>
      </c>
      <c r="J213" t="s">
        <v>250</v>
      </c>
      <c r="K213" t="s">
        <v>85</v>
      </c>
      <c r="L213" t="s">
        <v>913</v>
      </c>
      <c r="M213" t="s">
        <v>58</v>
      </c>
      <c r="N213" t="s">
        <v>48</v>
      </c>
      <c r="O213" t="s">
        <v>914</v>
      </c>
      <c r="P213" t="s">
        <v>536</v>
      </c>
      <c r="Q213" t="s">
        <v>48</v>
      </c>
      <c r="R213" t="s">
        <v>915</v>
      </c>
    </row>
    <row r="214" spans="1:34" x14ac:dyDescent="0.2">
      <c r="A214" t="s">
        <v>1250</v>
      </c>
      <c r="B214">
        <v>1.6E-2</v>
      </c>
      <c r="C214">
        <v>1</v>
      </c>
      <c r="D214">
        <v>0.4</v>
      </c>
      <c r="E214">
        <f t="shared" si="3"/>
        <v>-0.29999999999999993</v>
      </c>
      <c r="F214" t="s">
        <v>1252</v>
      </c>
      <c r="G214" t="s">
        <v>72</v>
      </c>
      <c r="H214" t="s">
        <v>916</v>
      </c>
      <c r="I214" t="s">
        <v>662</v>
      </c>
      <c r="J214" t="s">
        <v>224</v>
      </c>
      <c r="K214" t="s">
        <v>186</v>
      </c>
      <c r="L214" t="s">
        <v>868</v>
      </c>
      <c r="M214" t="s">
        <v>917</v>
      </c>
      <c r="N214" t="s">
        <v>48</v>
      </c>
      <c r="O214" t="s">
        <v>389</v>
      </c>
      <c r="P214" t="s">
        <v>555</v>
      </c>
      <c r="Q214" t="s">
        <v>52</v>
      </c>
      <c r="R214" t="s">
        <v>48</v>
      </c>
      <c r="S214" t="s">
        <v>518</v>
      </c>
    </row>
    <row r="215" spans="1:34" x14ac:dyDescent="0.2">
      <c r="A215" t="s">
        <v>1250</v>
      </c>
      <c r="B215">
        <v>1.6E-2</v>
      </c>
      <c r="C215">
        <v>1</v>
      </c>
      <c r="D215">
        <v>0.3</v>
      </c>
      <c r="E215">
        <f t="shared" si="3"/>
        <v>-0.39999999999999997</v>
      </c>
      <c r="F215" t="s">
        <v>1252</v>
      </c>
      <c r="G215" t="s">
        <v>841</v>
      </c>
      <c r="H215" t="s">
        <v>918</v>
      </c>
      <c r="I215" t="s">
        <v>460</v>
      </c>
      <c r="J215" t="s">
        <v>67</v>
      </c>
      <c r="K215" t="s">
        <v>68</v>
      </c>
      <c r="L215" t="s">
        <v>504</v>
      </c>
      <c r="M215" t="s">
        <v>52</v>
      </c>
      <c r="N215" t="s">
        <v>919</v>
      </c>
      <c r="O215" t="s">
        <v>52</v>
      </c>
      <c r="P215" t="s">
        <v>48</v>
      </c>
      <c r="Q215" t="s">
        <v>920</v>
      </c>
      <c r="R215" t="s">
        <v>657</v>
      </c>
      <c r="S215" t="s">
        <v>921</v>
      </c>
    </row>
    <row r="216" spans="1:34" x14ac:dyDescent="0.2">
      <c r="A216" t="s">
        <v>1250</v>
      </c>
      <c r="B216">
        <v>1.6E-2</v>
      </c>
      <c r="C216">
        <v>1</v>
      </c>
      <c r="D216">
        <v>0.2</v>
      </c>
      <c r="E216">
        <f t="shared" si="3"/>
        <v>-0.49999999999999994</v>
      </c>
      <c r="F216" t="s">
        <v>1252</v>
      </c>
      <c r="G216" t="s">
        <v>182</v>
      </c>
      <c r="H216" t="s">
        <v>285</v>
      </c>
      <c r="I216" t="s">
        <v>339</v>
      </c>
      <c r="J216" t="s">
        <v>662</v>
      </c>
      <c r="K216" t="s">
        <v>224</v>
      </c>
      <c r="L216" t="s">
        <v>65</v>
      </c>
      <c r="M216" t="s">
        <v>52</v>
      </c>
      <c r="N216" t="s">
        <v>566</v>
      </c>
      <c r="O216" t="s">
        <v>810</v>
      </c>
      <c r="P216" t="s">
        <v>52</v>
      </c>
      <c r="Q216" t="s">
        <v>48</v>
      </c>
      <c r="R216" t="s">
        <v>922</v>
      </c>
      <c r="S216" t="s">
        <v>193</v>
      </c>
      <c r="T216" t="s">
        <v>750</v>
      </c>
    </row>
    <row r="217" spans="1:34" x14ac:dyDescent="0.2">
      <c r="A217" t="s">
        <v>1250</v>
      </c>
      <c r="B217">
        <v>1.6E-2</v>
      </c>
      <c r="C217">
        <v>1</v>
      </c>
      <c r="D217">
        <v>0.1</v>
      </c>
      <c r="E217">
        <f t="shared" si="3"/>
        <v>-0.6</v>
      </c>
      <c r="F217" t="s">
        <v>1252</v>
      </c>
      <c r="G217" t="s">
        <v>72</v>
      </c>
      <c r="H217" t="s">
        <v>923</v>
      </c>
      <c r="I217" t="s">
        <v>460</v>
      </c>
      <c r="J217" t="s">
        <v>67</v>
      </c>
      <c r="K217" t="s">
        <v>186</v>
      </c>
      <c r="L217" t="s">
        <v>924</v>
      </c>
      <c r="M217" t="s">
        <v>76</v>
      </c>
      <c r="N217" t="s">
        <v>48</v>
      </c>
      <c r="O217" t="s">
        <v>233</v>
      </c>
      <c r="P217" t="s">
        <v>672</v>
      </c>
      <c r="Q217" t="s">
        <v>48</v>
      </c>
      <c r="R217" t="s">
        <v>925</v>
      </c>
    </row>
    <row r="218" spans="1:34" x14ac:dyDescent="0.2">
      <c r="A218" t="s">
        <v>1250</v>
      </c>
      <c r="B218">
        <v>1.6E-2</v>
      </c>
      <c r="C218">
        <v>1</v>
      </c>
      <c r="D218">
        <v>0</v>
      </c>
      <c r="E218">
        <f t="shared" si="3"/>
        <v>-0.7</v>
      </c>
      <c r="F218" t="s">
        <v>1252</v>
      </c>
      <c r="G218" t="s">
        <v>926</v>
      </c>
      <c r="H218" t="s">
        <v>927</v>
      </c>
      <c r="I218" t="s">
        <v>662</v>
      </c>
      <c r="J218" t="s">
        <v>224</v>
      </c>
      <c r="K218" t="s">
        <v>48</v>
      </c>
      <c r="L218" t="s">
        <v>928</v>
      </c>
      <c r="M218" t="s">
        <v>310</v>
      </c>
      <c r="N218" t="s">
        <v>48</v>
      </c>
      <c r="O218" t="s">
        <v>929</v>
      </c>
      <c r="P218" t="s">
        <v>106</v>
      </c>
      <c r="Q218" t="s">
        <v>48</v>
      </c>
      <c r="R218" t="s">
        <v>930</v>
      </c>
    </row>
    <row r="219" spans="1:34" x14ac:dyDescent="0.2">
      <c r="A219" t="s">
        <v>1250</v>
      </c>
      <c r="B219">
        <v>1.6E-2</v>
      </c>
      <c r="C219">
        <v>1</v>
      </c>
      <c r="D219">
        <v>-9.9999999999999895E-2</v>
      </c>
      <c r="E219">
        <f t="shared" si="3"/>
        <v>-0.79999999999999982</v>
      </c>
      <c r="F219" t="s">
        <v>1252</v>
      </c>
      <c r="G219" t="s">
        <v>72</v>
      </c>
      <c r="H219" t="s">
        <v>931</v>
      </c>
      <c r="I219" t="s">
        <v>387</v>
      </c>
      <c r="J219" t="s">
        <v>250</v>
      </c>
      <c r="K219" t="s">
        <v>85</v>
      </c>
      <c r="L219" t="s">
        <v>237</v>
      </c>
      <c r="M219" t="s">
        <v>932</v>
      </c>
      <c r="N219" t="s">
        <v>48</v>
      </c>
      <c r="O219" t="s">
        <v>933</v>
      </c>
      <c r="P219" t="s">
        <v>934</v>
      </c>
    </row>
    <row r="220" spans="1:34" x14ac:dyDescent="0.2">
      <c r="A220" t="s">
        <v>1250</v>
      </c>
      <c r="B220">
        <v>1.6E-2</v>
      </c>
      <c r="C220">
        <v>1</v>
      </c>
      <c r="D220">
        <v>-0.2</v>
      </c>
      <c r="E220">
        <f t="shared" si="3"/>
        <v>-0.89999999999999991</v>
      </c>
      <c r="F220" t="s">
        <v>1252</v>
      </c>
      <c r="G220" t="s">
        <v>318</v>
      </c>
      <c r="H220" t="s">
        <v>118</v>
      </c>
      <c r="I220" t="s">
        <v>935</v>
      </c>
      <c r="J220" t="s">
        <v>67</v>
      </c>
      <c r="K220" t="s">
        <v>48</v>
      </c>
      <c r="L220" t="s">
        <v>936</v>
      </c>
      <c r="M220" t="s">
        <v>58</v>
      </c>
      <c r="N220" t="s">
        <v>48</v>
      </c>
      <c r="O220" t="s">
        <v>937</v>
      </c>
      <c r="P220" t="s">
        <v>158</v>
      </c>
      <c r="Q220" t="s">
        <v>48</v>
      </c>
      <c r="R220" t="s">
        <v>449</v>
      </c>
    </row>
    <row r="221" spans="1:34" x14ac:dyDescent="0.2">
      <c r="A221" t="s">
        <v>1250</v>
      </c>
      <c r="B221">
        <v>1.6E-2</v>
      </c>
      <c r="C221">
        <v>1</v>
      </c>
      <c r="D221">
        <v>-0.3</v>
      </c>
      <c r="E221">
        <f t="shared" si="3"/>
        <v>-1</v>
      </c>
      <c r="F221" t="s">
        <v>1252</v>
      </c>
      <c r="G221" t="s">
        <v>72</v>
      </c>
      <c r="H221" t="s">
        <v>938</v>
      </c>
      <c r="I221" t="s">
        <v>460</v>
      </c>
      <c r="J221" t="s">
        <v>67</v>
      </c>
      <c r="K221" t="s">
        <v>68</v>
      </c>
      <c r="L221" t="s">
        <v>504</v>
      </c>
      <c r="M221" t="s">
        <v>52</v>
      </c>
      <c r="N221" t="s">
        <v>422</v>
      </c>
      <c r="O221" t="s">
        <v>52</v>
      </c>
      <c r="P221" t="s">
        <v>48</v>
      </c>
      <c r="Q221" t="s">
        <v>939</v>
      </c>
      <c r="R221" t="s">
        <v>175</v>
      </c>
    </row>
    <row r="222" spans="1:34" x14ac:dyDescent="0.2">
      <c r="A222" s="3" t="s">
        <v>1251</v>
      </c>
      <c r="B222" s="3">
        <v>1</v>
      </c>
      <c r="C222" s="3">
        <v>1.12E-2</v>
      </c>
      <c r="D222" s="3">
        <v>1.6</v>
      </c>
      <c r="E222">
        <f t="shared" si="3"/>
        <v>0.90000000000000013</v>
      </c>
      <c r="F222" t="s">
        <v>1252</v>
      </c>
      <c r="G222" t="s">
        <v>182</v>
      </c>
      <c r="H222" t="s">
        <v>1017</v>
      </c>
      <c r="I222" t="s">
        <v>662</v>
      </c>
      <c r="J222" t="s">
        <v>109</v>
      </c>
      <c r="K222" t="s">
        <v>193</v>
      </c>
      <c r="L222" t="s">
        <v>48</v>
      </c>
      <c r="M222" t="s">
        <v>895</v>
      </c>
      <c r="N222" t="s">
        <v>58</v>
      </c>
      <c r="O222" t="s">
        <v>48</v>
      </c>
      <c r="P222" t="s">
        <v>1213</v>
      </c>
      <c r="Q222" t="s">
        <v>260</v>
      </c>
      <c r="R222" t="s">
        <v>48</v>
      </c>
      <c r="S222" t="s">
        <v>941</v>
      </c>
      <c r="V222" t="s">
        <v>182</v>
      </c>
      <c r="W222" t="s">
        <v>1017</v>
      </c>
      <c r="X222" t="s">
        <v>662</v>
      </c>
      <c r="Y222" t="s">
        <v>109</v>
      </c>
      <c r="Z222" t="s">
        <v>193</v>
      </c>
      <c r="AA222" t="s">
        <v>48</v>
      </c>
      <c r="AB222" t="s">
        <v>895</v>
      </c>
      <c r="AC222" t="s">
        <v>58</v>
      </c>
      <c r="AD222" t="s">
        <v>48</v>
      </c>
      <c r="AE222" t="s">
        <v>1213</v>
      </c>
      <c r="AF222" t="s">
        <v>260</v>
      </c>
      <c r="AG222" t="s">
        <v>48</v>
      </c>
      <c r="AH222" t="s">
        <v>941</v>
      </c>
    </row>
    <row r="223" spans="1:34" x14ac:dyDescent="0.2">
      <c r="A223" s="3" t="s">
        <v>1251</v>
      </c>
      <c r="B223" s="3">
        <v>1</v>
      </c>
      <c r="C223" s="3">
        <v>1.12E-2</v>
      </c>
      <c r="D223" s="3">
        <v>1.5</v>
      </c>
      <c r="E223">
        <f t="shared" si="3"/>
        <v>0.8</v>
      </c>
      <c r="F223" t="s">
        <v>1252</v>
      </c>
      <c r="G223" t="s">
        <v>182</v>
      </c>
      <c r="H223" t="s">
        <v>539</v>
      </c>
      <c r="I223" t="s">
        <v>460</v>
      </c>
      <c r="J223" t="s">
        <v>67</v>
      </c>
      <c r="K223" t="s">
        <v>193</v>
      </c>
      <c r="L223" t="s">
        <v>121</v>
      </c>
      <c r="M223" t="s">
        <v>109</v>
      </c>
      <c r="N223" t="s">
        <v>315</v>
      </c>
      <c r="O223" t="s">
        <v>504</v>
      </c>
      <c r="P223" t="s">
        <v>733</v>
      </c>
      <c r="Q223" t="s">
        <v>657</v>
      </c>
      <c r="R223" t="s">
        <v>921</v>
      </c>
      <c r="V223" t="s">
        <v>182</v>
      </c>
      <c r="W223" t="s">
        <v>539</v>
      </c>
      <c r="X223" t="s">
        <v>460</v>
      </c>
      <c r="Y223" t="s">
        <v>67</v>
      </c>
      <c r="Z223" t="s">
        <v>193</v>
      </c>
      <c r="AA223" t="s">
        <v>121</v>
      </c>
      <c r="AB223" t="s">
        <v>109</v>
      </c>
      <c r="AC223" t="s">
        <v>315</v>
      </c>
      <c r="AD223" t="s">
        <v>504</v>
      </c>
      <c r="AE223" t="s">
        <v>733</v>
      </c>
      <c r="AF223" t="s">
        <v>657</v>
      </c>
      <c r="AG223" t="s">
        <v>921</v>
      </c>
    </row>
    <row r="224" spans="1:34" x14ac:dyDescent="0.2">
      <c r="A224" s="3" t="s">
        <v>1251</v>
      </c>
      <c r="B224" s="3">
        <v>1</v>
      </c>
      <c r="C224" s="3">
        <v>1.12E-2</v>
      </c>
      <c r="D224" s="3">
        <v>1.4</v>
      </c>
      <c r="E224">
        <f t="shared" si="3"/>
        <v>0.7</v>
      </c>
      <c r="F224" t="s">
        <v>1252</v>
      </c>
      <c r="G224" t="s">
        <v>1052</v>
      </c>
      <c r="H224" t="s">
        <v>585</v>
      </c>
      <c r="I224" t="s">
        <v>94</v>
      </c>
      <c r="J224" t="s">
        <v>1124</v>
      </c>
      <c r="K224" t="s">
        <v>68</v>
      </c>
      <c r="L224" t="s">
        <v>332</v>
      </c>
      <c r="M224" t="s">
        <v>83</v>
      </c>
      <c r="N224" t="s">
        <v>52</v>
      </c>
      <c r="O224" t="s">
        <v>176</v>
      </c>
      <c r="P224" t="s">
        <v>41</v>
      </c>
      <c r="Q224" t="s">
        <v>122</v>
      </c>
      <c r="R224" t="s">
        <v>256</v>
      </c>
      <c r="S224" t="s">
        <v>306</v>
      </c>
      <c r="V224" t="s">
        <v>1052</v>
      </c>
      <c r="W224" t="s">
        <v>585</v>
      </c>
      <c r="X224" t="s">
        <v>94</v>
      </c>
      <c r="Y224" t="s">
        <v>1124</v>
      </c>
      <c r="Z224" t="s">
        <v>68</v>
      </c>
      <c r="AA224" t="s">
        <v>332</v>
      </c>
      <c r="AB224" t="s">
        <v>83</v>
      </c>
      <c r="AC224" t="s">
        <v>52</v>
      </c>
      <c r="AD224" t="s">
        <v>176</v>
      </c>
      <c r="AE224" t="s">
        <v>41</v>
      </c>
      <c r="AF224" t="s">
        <v>122</v>
      </c>
      <c r="AG224" t="s">
        <v>256</v>
      </c>
      <c r="AH224" t="s">
        <v>306</v>
      </c>
    </row>
    <row r="225" spans="1:34" x14ac:dyDescent="0.2">
      <c r="A225" s="3" t="s">
        <v>1251</v>
      </c>
      <c r="B225" s="3">
        <v>1</v>
      </c>
      <c r="C225" s="3">
        <v>1.12E-2</v>
      </c>
      <c r="D225" s="3">
        <v>1.3</v>
      </c>
      <c r="E225">
        <f t="shared" si="3"/>
        <v>0.60000000000000009</v>
      </c>
      <c r="F225" t="s">
        <v>1252</v>
      </c>
      <c r="G225" t="s">
        <v>72</v>
      </c>
      <c r="H225" t="s">
        <v>1205</v>
      </c>
      <c r="I225" t="s">
        <v>662</v>
      </c>
      <c r="J225" t="s">
        <v>224</v>
      </c>
      <c r="K225" t="s">
        <v>67</v>
      </c>
      <c r="L225" t="s">
        <v>186</v>
      </c>
      <c r="M225" t="s">
        <v>663</v>
      </c>
      <c r="N225" t="s">
        <v>76</v>
      </c>
      <c r="O225" t="s">
        <v>48</v>
      </c>
      <c r="P225" t="s">
        <v>1214</v>
      </c>
      <c r="Q225" t="s">
        <v>158</v>
      </c>
      <c r="R225" t="s">
        <v>48</v>
      </c>
      <c r="S225" t="s">
        <v>952</v>
      </c>
      <c r="V225" t="s">
        <v>72</v>
      </c>
      <c r="W225" t="s">
        <v>1205</v>
      </c>
      <c r="X225" t="s">
        <v>662</v>
      </c>
      <c r="Y225" t="s">
        <v>224</v>
      </c>
      <c r="Z225" t="s">
        <v>67</v>
      </c>
      <c r="AA225" t="s">
        <v>186</v>
      </c>
      <c r="AB225" t="s">
        <v>663</v>
      </c>
      <c r="AC225" t="s">
        <v>76</v>
      </c>
      <c r="AD225" t="s">
        <v>48</v>
      </c>
      <c r="AE225" t="s">
        <v>1214</v>
      </c>
      <c r="AF225" t="s">
        <v>158</v>
      </c>
      <c r="AG225" t="s">
        <v>48</v>
      </c>
      <c r="AH225" t="s">
        <v>952</v>
      </c>
    </row>
    <row r="226" spans="1:34" x14ac:dyDescent="0.2">
      <c r="A226" s="3" t="s">
        <v>1251</v>
      </c>
      <c r="B226" s="3">
        <v>1</v>
      </c>
      <c r="C226" s="3">
        <v>1.12E-2</v>
      </c>
      <c r="D226" s="3">
        <v>1.2</v>
      </c>
      <c r="E226">
        <f t="shared" si="3"/>
        <v>0.5</v>
      </c>
      <c r="F226" t="s">
        <v>1252</v>
      </c>
      <c r="G226" t="s">
        <v>263</v>
      </c>
      <c r="H226" t="s">
        <v>779</v>
      </c>
      <c r="I226" t="s">
        <v>789</v>
      </c>
      <c r="J226" t="s">
        <v>48</v>
      </c>
      <c r="K226" t="s">
        <v>1215</v>
      </c>
      <c r="L226" t="s">
        <v>630</v>
      </c>
      <c r="M226" t="s">
        <v>48</v>
      </c>
      <c r="N226" t="s">
        <v>1216</v>
      </c>
      <c r="O226" t="s">
        <v>245</v>
      </c>
      <c r="P226" t="s">
        <v>633</v>
      </c>
      <c r="V226" t="s">
        <v>263</v>
      </c>
      <c r="W226" t="s">
        <v>779</v>
      </c>
      <c r="X226" t="s">
        <v>789</v>
      </c>
      <c r="Y226" t="s">
        <v>48</v>
      </c>
      <c r="Z226" t="s">
        <v>1215</v>
      </c>
      <c r="AA226" t="s">
        <v>630</v>
      </c>
      <c r="AB226" t="s">
        <v>48</v>
      </c>
      <c r="AC226" t="s">
        <v>1216</v>
      </c>
      <c r="AD226" t="s">
        <v>245</v>
      </c>
      <c r="AE226" t="s">
        <v>633</v>
      </c>
    </row>
    <row r="227" spans="1:34" x14ac:dyDescent="0.2">
      <c r="A227" s="3" t="s">
        <v>1251</v>
      </c>
      <c r="B227" s="3">
        <v>1</v>
      </c>
      <c r="C227" s="3">
        <v>1.12E-2</v>
      </c>
      <c r="D227" s="3">
        <v>1.1000000000000001</v>
      </c>
      <c r="E227">
        <f t="shared" si="3"/>
        <v>0.40000000000000013</v>
      </c>
      <c r="F227" t="s">
        <v>1252</v>
      </c>
      <c r="G227" t="s">
        <v>182</v>
      </c>
      <c r="H227" t="s">
        <v>235</v>
      </c>
      <c r="I227" t="s">
        <v>387</v>
      </c>
      <c r="J227" t="s">
        <v>250</v>
      </c>
      <c r="K227" t="s">
        <v>48</v>
      </c>
      <c r="L227" t="s">
        <v>1112</v>
      </c>
      <c r="M227" t="s">
        <v>896</v>
      </c>
      <c r="N227" t="s">
        <v>48</v>
      </c>
      <c r="O227" t="s">
        <v>1146</v>
      </c>
      <c r="P227" t="s">
        <v>158</v>
      </c>
      <c r="Q227" t="s">
        <v>48</v>
      </c>
      <c r="R227" t="s">
        <v>284</v>
      </c>
      <c r="V227" t="s">
        <v>182</v>
      </c>
      <c r="W227" t="s">
        <v>235</v>
      </c>
      <c r="X227" t="s">
        <v>387</v>
      </c>
      <c r="Y227" t="s">
        <v>250</v>
      </c>
      <c r="Z227" t="s">
        <v>48</v>
      </c>
      <c r="AA227" t="s">
        <v>1112</v>
      </c>
      <c r="AB227" t="s">
        <v>896</v>
      </c>
      <c r="AC227" t="s">
        <v>48</v>
      </c>
      <c r="AD227" t="s">
        <v>1146</v>
      </c>
      <c r="AE227" t="s">
        <v>158</v>
      </c>
      <c r="AF227" t="s">
        <v>48</v>
      </c>
      <c r="AG227" t="s">
        <v>284</v>
      </c>
    </row>
    <row r="228" spans="1:34" x14ac:dyDescent="0.2">
      <c r="A228" s="3" t="s">
        <v>1251</v>
      </c>
      <c r="B228" s="3">
        <v>1</v>
      </c>
      <c r="C228" s="3">
        <v>1.12E-2</v>
      </c>
      <c r="D228" s="3">
        <v>1</v>
      </c>
      <c r="E228">
        <f t="shared" si="3"/>
        <v>0.30000000000000004</v>
      </c>
      <c r="F228" t="s">
        <v>1252</v>
      </c>
      <c r="G228" t="s">
        <v>72</v>
      </c>
      <c r="H228" t="s">
        <v>950</v>
      </c>
      <c r="I228" t="s">
        <v>460</v>
      </c>
      <c r="J228" t="s">
        <v>67</v>
      </c>
      <c r="K228" t="s">
        <v>350</v>
      </c>
      <c r="L228" t="s">
        <v>121</v>
      </c>
      <c r="M228" t="s">
        <v>101</v>
      </c>
      <c r="N228" t="s">
        <v>504</v>
      </c>
      <c r="O228" t="s">
        <v>52</v>
      </c>
      <c r="P228" t="s">
        <v>566</v>
      </c>
      <c r="Q228" t="s">
        <v>52</v>
      </c>
      <c r="R228" t="s">
        <v>48</v>
      </c>
      <c r="S228" t="s">
        <v>1217</v>
      </c>
      <c r="V228" t="s">
        <v>72</v>
      </c>
      <c r="W228" t="s">
        <v>950</v>
      </c>
      <c r="X228" t="s">
        <v>460</v>
      </c>
      <c r="Y228" t="s">
        <v>67</v>
      </c>
      <c r="Z228" t="s">
        <v>350</v>
      </c>
      <c r="AA228" t="s">
        <v>121</v>
      </c>
      <c r="AB228" t="s">
        <v>101</v>
      </c>
      <c r="AC228" t="s">
        <v>504</v>
      </c>
      <c r="AD228" t="s">
        <v>52</v>
      </c>
      <c r="AE228" t="s">
        <v>566</v>
      </c>
      <c r="AF228" t="s">
        <v>52</v>
      </c>
      <c r="AG228" t="s">
        <v>48</v>
      </c>
      <c r="AH228" t="s">
        <v>1217</v>
      </c>
    </row>
    <row r="229" spans="1:34" x14ac:dyDescent="0.2">
      <c r="A229" s="3" t="s">
        <v>1251</v>
      </c>
      <c r="B229" s="3">
        <v>1</v>
      </c>
      <c r="C229" s="3">
        <v>1.12E-2</v>
      </c>
      <c r="D229" s="3">
        <v>0.9</v>
      </c>
      <c r="E229">
        <f t="shared" si="3"/>
        <v>0.20000000000000007</v>
      </c>
      <c r="F229" t="s">
        <v>1252</v>
      </c>
      <c r="G229" t="s">
        <v>50</v>
      </c>
      <c r="H229" t="s">
        <v>709</v>
      </c>
      <c r="I229" t="s">
        <v>67</v>
      </c>
      <c r="J229" t="s">
        <v>85</v>
      </c>
      <c r="K229" t="s">
        <v>319</v>
      </c>
      <c r="L229" t="s">
        <v>200</v>
      </c>
      <c r="M229" t="s">
        <v>423</v>
      </c>
      <c r="N229" t="s">
        <v>48</v>
      </c>
      <c r="O229" t="s">
        <v>53</v>
      </c>
      <c r="P229" t="s">
        <v>41</v>
      </c>
      <c r="Q229" t="s">
        <v>48</v>
      </c>
      <c r="R229" t="s">
        <v>463</v>
      </c>
      <c r="V229" t="s">
        <v>50</v>
      </c>
      <c r="W229" t="s">
        <v>709</v>
      </c>
      <c r="X229" t="s">
        <v>67</v>
      </c>
      <c r="Y229" t="s">
        <v>85</v>
      </c>
      <c r="Z229" t="s">
        <v>319</v>
      </c>
      <c r="AA229" t="s">
        <v>200</v>
      </c>
      <c r="AB229" t="s">
        <v>423</v>
      </c>
      <c r="AC229" t="s">
        <v>48</v>
      </c>
      <c r="AD229" t="s">
        <v>53</v>
      </c>
      <c r="AE229" t="s">
        <v>41</v>
      </c>
      <c r="AF229" t="s">
        <v>48</v>
      </c>
      <c r="AG229" t="s">
        <v>463</v>
      </c>
    </row>
    <row r="230" spans="1:34" x14ac:dyDescent="0.2">
      <c r="A230" s="3" t="s">
        <v>1251</v>
      </c>
      <c r="B230" s="3">
        <v>1</v>
      </c>
      <c r="C230" s="3">
        <v>1.12E-2</v>
      </c>
      <c r="D230" s="3">
        <v>0.8</v>
      </c>
      <c r="E230">
        <f t="shared" si="3"/>
        <v>0.10000000000000009</v>
      </c>
      <c r="F230" t="s">
        <v>1252</v>
      </c>
      <c r="G230" t="s">
        <v>943</v>
      </c>
      <c r="H230" t="s">
        <v>626</v>
      </c>
      <c r="I230" t="s">
        <v>1149</v>
      </c>
      <c r="J230" t="s">
        <v>131</v>
      </c>
      <c r="K230" t="s">
        <v>44</v>
      </c>
      <c r="L230" t="s">
        <v>878</v>
      </c>
      <c r="M230" t="s">
        <v>630</v>
      </c>
      <c r="N230" t="s">
        <v>48</v>
      </c>
      <c r="O230" t="s">
        <v>1125</v>
      </c>
      <c r="P230" t="s">
        <v>175</v>
      </c>
      <c r="V230" t="s">
        <v>943</v>
      </c>
      <c r="W230" t="s">
        <v>626</v>
      </c>
      <c r="X230" t="s">
        <v>1149</v>
      </c>
      <c r="Y230" t="s">
        <v>131</v>
      </c>
      <c r="Z230" t="s">
        <v>44</v>
      </c>
      <c r="AA230" t="s">
        <v>878</v>
      </c>
      <c r="AB230" t="s">
        <v>630</v>
      </c>
      <c r="AC230" t="s">
        <v>48</v>
      </c>
      <c r="AD230" t="s">
        <v>1125</v>
      </c>
      <c r="AE230" t="s">
        <v>175</v>
      </c>
    </row>
    <row r="231" spans="1:34" x14ac:dyDescent="0.2">
      <c r="A231" s="3" t="s">
        <v>1251</v>
      </c>
      <c r="B231" s="3">
        <v>1</v>
      </c>
      <c r="C231" s="3">
        <v>1.12E-2</v>
      </c>
      <c r="D231" s="3">
        <v>0.7</v>
      </c>
      <c r="E231">
        <f t="shared" si="3"/>
        <v>0</v>
      </c>
      <c r="F231" t="s">
        <v>1252</v>
      </c>
      <c r="G231" t="s">
        <v>841</v>
      </c>
      <c r="H231" t="s">
        <v>1195</v>
      </c>
      <c r="I231" t="s">
        <v>460</v>
      </c>
      <c r="J231" t="s">
        <v>67</v>
      </c>
      <c r="K231" t="s">
        <v>48</v>
      </c>
      <c r="L231" t="s">
        <v>1029</v>
      </c>
      <c r="M231" t="s">
        <v>76</v>
      </c>
      <c r="N231" t="s">
        <v>48</v>
      </c>
      <c r="O231" t="s">
        <v>712</v>
      </c>
      <c r="P231" t="s">
        <v>41</v>
      </c>
      <c r="Q231" t="s">
        <v>48</v>
      </c>
      <c r="R231" t="s">
        <v>930</v>
      </c>
      <c r="V231" t="s">
        <v>841</v>
      </c>
      <c r="W231" t="s">
        <v>1195</v>
      </c>
      <c r="X231" t="s">
        <v>460</v>
      </c>
      <c r="Y231" t="s">
        <v>67</v>
      </c>
      <c r="Z231" t="s">
        <v>48</v>
      </c>
      <c r="AA231" t="s">
        <v>1029</v>
      </c>
      <c r="AB231" t="s">
        <v>76</v>
      </c>
      <c r="AC231" t="s">
        <v>48</v>
      </c>
      <c r="AD231" t="s">
        <v>712</v>
      </c>
      <c r="AE231" t="s">
        <v>41</v>
      </c>
      <c r="AF231" t="s">
        <v>48</v>
      </c>
      <c r="AG231" t="s">
        <v>930</v>
      </c>
    </row>
    <row r="232" spans="1:34" x14ac:dyDescent="0.2">
      <c r="A232" s="3" t="s">
        <v>1251</v>
      </c>
      <c r="B232" s="3">
        <v>1</v>
      </c>
      <c r="C232" s="3">
        <v>1.12E-2</v>
      </c>
      <c r="D232" s="3">
        <v>0.6</v>
      </c>
      <c r="E232">
        <f t="shared" si="3"/>
        <v>-9.9999999999999978E-2</v>
      </c>
      <c r="F232" t="s">
        <v>1252</v>
      </c>
      <c r="G232" t="s">
        <v>263</v>
      </c>
      <c r="H232" t="s">
        <v>1218</v>
      </c>
      <c r="I232" t="s">
        <v>958</v>
      </c>
      <c r="J232" t="s">
        <v>1</v>
      </c>
      <c r="K232" t="s">
        <v>1219</v>
      </c>
      <c r="L232" t="s">
        <v>47</v>
      </c>
      <c r="M232" t="s">
        <v>1</v>
      </c>
      <c r="N232" t="s">
        <v>655</v>
      </c>
      <c r="O232" t="s">
        <v>575</v>
      </c>
      <c r="P232" t="s">
        <v>260</v>
      </c>
      <c r="Q232" t="s">
        <v>961</v>
      </c>
      <c r="R232" t="s">
        <v>1157</v>
      </c>
      <c r="V232" t="s">
        <v>263</v>
      </c>
      <c r="W232" t="s">
        <v>1218</v>
      </c>
      <c r="X232" t="s">
        <v>958</v>
      </c>
      <c r="Y232" t="s">
        <v>1</v>
      </c>
      <c r="Z232" t="s">
        <v>1219</v>
      </c>
      <c r="AA232" t="s">
        <v>47</v>
      </c>
      <c r="AB232" t="s">
        <v>1</v>
      </c>
      <c r="AC232" t="s">
        <v>655</v>
      </c>
      <c r="AD232" t="s">
        <v>575</v>
      </c>
      <c r="AE232" t="s">
        <v>260</v>
      </c>
      <c r="AF232" t="s">
        <v>961</v>
      </c>
      <c r="AG232" t="s">
        <v>1157</v>
      </c>
    </row>
    <row r="233" spans="1:34" x14ac:dyDescent="0.2">
      <c r="A233" s="3" t="s">
        <v>1251</v>
      </c>
      <c r="B233" s="3">
        <v>1</v>
      </c>
      <c r="C233" s="3">
        <v>1.12E-2</v>
      </c>
      <c r="D233" s="3">
        <v>0.5</v>
      </c>
      <c r="E233">
        <f t="shared" si="3"/>
        <v>-0.19999999999999996</v>
      </c>
      <c r="F233" t="s">
        <v>1252</v>
      </c>
      <c r="G233" t="s">
        <v>182</v>
      </c>
      <c r="H233" t="s">
        <v>303</v>
      </c>
      <c r="I233" t="s">
        <v>387</v>
      </c>
      <c r="J233" t="s">
        <v>250</v>
      </c>
      <c r="K233" t="s">
        <v>48</v>
      </c>
      <c r="L233" t="s">
        <v>882</v>
      </c>
      <c r="M233" t="s">
        <v>298</v>
      </c>
      <c r="N233" t="s">
        <v>48</v>
      </c>
      <c r="O233" t="s">
        <v>1220</v>
      </c>
      <c r="P233" t="s">
        <v>158</v>
      </c>
      <c r="Q233" t="s">
        <v>48</v>
      </c>
      <c r="R233" t="s">
        <v>1221</v>
      </c>
      <c r="V233" t="s">
        <v>182</v>
      </c>
      <c r="W233" t="s">
        <v>303</v>
      </c>
      <c r="X233" t="s">
        <v>387</v>
      </c>
      <c r="Y233" t="s">
        <v>250</v>
      </c>
      <c r="Z233" t="s">
        <v>48</v>
      </c>
      <c r="AA233" t="s">
        <v>882</v>
      </c>
      <c r="AB233" t="s">
        <v>298</v>
      </c>
      <c r="AC233" t="s">
        <v>48</v>
      </c>
      <c r="AD233" t="s">
        <v>1220</v>
      </c>
      <c r="AE233" t="s">
        <v>158</v>
      </c>
      <c r="AF233" t="s">
        <v>48</v>
      </c>
      <c r="AG233" t="s">
        <v>1221</v>
      </c>
    </row>
    <row r="234" spans="1:34" x14ac:dyDescent="0.2">
      <c r="A234" s="3" t="s">
        <v>1251</v>
      </c>
      <c r="B234" s="3">
        <v>1</v>
      </c>
      <c r="C234" s="3">
        <v>1.12E-2</v>
      </c>
      <c r="D234" s="3">
        <v>0.4</v>
      </c>
      <c r="E234">
        <f t="shared" si="3"/>
        <v>-0.29999999999999993</v>
      </c>
      <c r="F234" t="s">
        <v>1252</v>
      </c>
      <c r="G234" t="s">
        <v>72</v>
      </c>
      <c r="H234" t="s">
        <v>923</v>
      </c>
      <c r="I234" t="s">
        <v>460</v>
      </c>
      <c r="J234" t="s">
        <v>67</v>
      </c>
      <c r="K234" t="s">
        <v>101</v>
      </c>
      <c r="L234" t="s">
        <v>504</v>
      </c>
      <c r="M234" t="s">
        <v>52</v>
      </c>
      <c r="N234" t="s">
        <v>883</v>
      </c>
      <c r="O234" t="s">
        <v>128</v>
      </c>
      <c r="P234" t="s">
        <v>1</v>
      </c>
      <c r="Q234" t="s">
        <v>39</v>
      </c>
      <c r="R234" t="s">
        <v>46</v>
      </c>
      <c r="S234" t="s">
        <v>884</v>
      </c>
      <c r="V234" t="s">
        <v>72</v>
      </c>
      <c r="W234" t="s">
        <v>923</v>
      </c>
      <c r="X234" t="s">
        <v>460</v>
      </c>
      <c r="Y234" t="s">
        <v>67</v>
      </c>
      <c r="Z234" t="s">
        <v>101</v>
      </c>
      <c r="AA234" t="s">
        <v>504</v>
      </c>
      <c r="AB234" t="s">
        <v>52</v>
      </c>
      <c r="AC234" t="s">
        <v>883</v>
      </c>
      <c r="AD234" t="s">
        <v>128</v>
      </c>
      <c r="AE234" t="s">
        <v>1</v>
      </c>
      <c r="AF234" t="s">
        <v>39</v>
      </c>
      <c r="AG234" t="s">
        <v>46</v>
      </c>
      <c r="AH234" t="s">
        <v>884</v>
      </c>
    </row>
    <row r="235" spans="1:34" x14ac:dyDescent="0.2">
      <c r="A235" s="3" t="s">
        <v>1251</v>
      </c>
      <c r="B235" s="3">
        <v>1</v>
      </c>
      <c r="C235" s="3">
        <v>1.12E-2</v>
      </c>
      <c r="D235" s="3">
        <v>0.3</v>
      </c>
      <c r="E235">
        <f t="shared" si="3"/>
        <v>-0.39999999999999997</v>
      </c>
      <c r="F235" t="s">
        <v>1252</v>
      </c>
      <c r="G235" t="s">
        <v>242</v>
      </c>
      <c r="H235" t="s">
        <v>118</v>
      </c>
      <c r="I235" t="s">
        <v>198</v>
      </c>
      <c r="J235" t="s">
        <v>387</v>
      </c>
      <c r="K235" t="s">
        <v>224</v>
      </c>
      <c r="L235" t="s">
        <v>140</v>
      </c>
      <c r="M235" t="s">
        <v>1</v>
      </c>
      <c r="N235" t="s">
        <v>969</v>
      </c>
      <c r="O235" t="s">
        <v>121</v>
      </c>
      <c r="P235" t="s">
        <v>141</v>
      </c>
      <c r="Q235" t="s">
        <v>57</v>
      </c>
      <c r="R235" t="s">
        <v>1</v>
      </c>
      <c r="S235" t="s">
        <v>120</v>
      </c>
      <c r="T235" t="s">
        <v>121</v>
      </c>
      <c r="U235" t="s">
        <v>343</v>
      </c>
      <c r="V235" t="s">
        <v>242</v>
      </c>
      <c r="W235" t="s">
        <v>118</v>
      </c>
      <c r="X235" t="s">
        <v>198</v>
      </c>
      <c r="Y235" t="s">
        <v>387</v>
      </c>
      <c r="Z235" t="s">
        <v>224</v>
      </c>
    </row>
    <row r="236" spans="1:34" x14ac:dyDescent="0.2">
      <c r="A236" s="3" t="s">
        <v>1251</v>
      </c>
      <c r="B236" s="3">
        <v>1</v>
      </c>
      <c r="C236" s="3">
        <v>1.12E-2</v>
      </c>
      <c r="D236" s="3">
        <v>0.2</v>
      </c>
      <c r="E236">
        <f t="shared" si="3"/>
        <v>-0.49999999999999994</v>
      </c>
      <c r="F236" t="s">
        <v>1252</v>
      </c>
      <c r="G236" t="s">
        <v>72</v>
      </c>
      <c r="H236" t="s">
        <v>910</v>
      </c>
      <c r="I236" t="s">
        <v>460</v>
      </c>
      <c r="J236" t="s">
        <v>67</v>
      </c>
      <c r="K236" t="s">
        <v>101</v>
      </c>
      <c r="L236" t="s">
        <v>193</v>
      </c>
      <c r="M236" t="s">
        <v>137</v>
      </c>
      <c r="N236" t="s">
        <v>883</v>
      </c>
      <c r="O236" t="s">
        <v>128</v>
      </c>
      <c r="P236" t="s">
        <v>533</v>
      </c>
      <c r="Q236" t="s">
        <v>519</v>
      </c>
      <c r="R236" t="s">
        <v>330</v>
      </c>
      <c r="V236" t="s">
        <v>72</v>
      </c>
      <c r="W236" t="s">
        <v>910</v>
      </c>
    </row>
    <row r="237" spans="1:34" x14ac:dyDescent="0.2">
      <c r="A237" s="3" t="s">
        <v>1251</v>
      </c>
      <c r="B237" s="3">
        <v>1</v>
      </c>
      <c r="C237" s="3">
        <v>1.12E-2</v>
      </c>
      <c r="D237" s="3">
        <v>0.1</v>
      </c>
      <c r="E237">
        <f t="shared" si="3"/>
        <v>-0.6</v>
      </c>
      <c r="F237" t="s">
        <v>1252</v>
      </c>
      <c r="G237" t="s">
        <v>269</v>
      </c>
      <c r="H237" t="s">
        <v>89</v>
      </c>
      <c r="I237" t="s">
        <v>52</v>
      </c>
      <c r="J237" t="s">
        <v>207</v>
      </c>
      <c r="K237" t="s">
        <v>1</v>
      </c>
      <c r="L237" t="s">
        <v>395</v>
      </c>
      <c r="M237" t="s">
        <v>52</v>
      </c>
      <c r="N237" t="s">
        <v>465</v>
      </c>
      <c r="O237" t="s">
        <v>353</v>
      </c>
      <c r="P237" t="s">
        <v>245</v>
      </c>
      <c r="Q237" t="s">
        <v>517</v>
      </c>
      <c r="R237" t="s">
        <v>52</v>
      </c>
      <c r="S237" t="s">
        <v>518</v>
      </c>
    </row>
    <row r="238" spans="1:34" x14ac:dyDescent="0.2">
      <c r="A238" s="3" t="s">
        <v>1251</v>
      </c>
      <c r="B238" s="3">
        <v>1</v>
      </c>
      <c r="C238" s="3">
        <v>1.12E-2</v>
      </c>
      <c r="D238" s="3">
        <v>0</v>
      </c>
      <c r="E238">
        <f t="shared" si="3"/>
        <v>-0.7</v>
      </c>
      <c r="F238" t="s">
        <v>1252</v>
      </c>
      <c r="G238" t="s">
        <v>72</v>
      </c>
      <c r="H238" t="s">
        <v>1122</v>
      </c>
      <c r="I238" t="s">
        <v>387</v>
      </c>
      <c r="J238" t="s">
        <v>250</v>
      </c>
      <c r="K238" t="s">
        <v>680</v>
      </c>
      <c r="L238" t="s">
        <v>942</v>
      </c>
      <c r="M238" t="s">
        <v>76</v>
      </c>
      <c r="N238" t="s">
        <v>48</v>
      </c>
      <c r="O238" t="s">
        <v>1222</v>
      </c>
      <c r="P238" t="s">
        <v>282</v>
      </c>
      <c r="Q238" t="s">
        <v>48</v>
      </c>
      <c r="R238" t="s">
        <v>793</v>
      </c>
    </row>
    <row r="239" spans="1:34" x14ac:dyDescent="0.2">
      <c r="A239" s="3" t="s">
        <v>1251</v>
      </c>
      <c r="B239" s="3">
        <v>1</v>
      </c>
      <c r="C239" s="3">
        <v>1.12E-2</v>
      </c>
      <c r="D239" s="3">
        <v>-0.1</v>
      </c>
      <c r="E239">
        <f t="shared" si="3"/>
        <v>-0.79999999999999993</v>
      </c>
      <c r="F239" t="s">
        <v>1252</v>
      </c>
      <c r="G239" t="s">
        <v>526</v>
      </c>
      <c r="H239" t="s">
        <v>1056</v>
      </c>
      <c r="I239" t="s">
        <v>143</v>
      </c>
      <c r="J239" t="s">
        <v>1037</v>
      </c>
      <c r="K239" t="s">
        <v>83</v>
      </c>
      <c r="L239" t="s">
        <v>52</v>
      </c>
      <c r="M239" t="s">
        <v>1159</v>
      </c>
      <c r="N239" t="s">
        <v>52</v>
      </c>
      <c r="O239" t="s">
        <v>48</v>
      </c>
      <c r="P239" t="s">
        <v>212</v>
      </c>
      <c r="Q239" t="s">
        <v>892</v>
      </c>
    </row>
    <row r="240" spans="1:34" x14ac:dyDescent="0.2">
      <c r="A240" s="3" t="s">
        <v>1251</v>
      </c>
      <c r="B240" s="3">
        <v>1</v>
      </c>
      <c r="C240" s="3">
        <v>1.12E-2</v>
      </c>
      <c r="D240" s="3">
        <v>-0.2</v>
      </c>
      <c r="E240">
        <f t="shared" si="3"/>
        <v>-0.89999999999999991</v>
      </c>
      <c r="F240" t="s">
        <v>1252</v>
      </c>
      <c r="G240" t="s">
        <v>926</v>
      </c>
      <c r="H240" t="s">
        <v>303</v>
      </c>
      <c r="I240" t="s">
        <v>935</v>
      </c>
      <c r="J240" t="s">
        <v>48</v>
      </c>
      <c r="K240" t="s">
        <v>928</v>
      </c>
      <c r="L240" t="s">
        <v>310</v>
      </c>
      <c r="M240" t="s">
        <v>48</v>
      </c>
      <c r="N240" t="s">
        <v>1223</v>
      </c>
      <c r="O240" t="s">
        <v>282</v>
      </c>
      <c r="P240" t="s">
        <v>48</v>
      </c>
      <c r="Q240" t="s">
        <v>925</v>
      </c>
    </row>
    <row r="241" spans="1:30" x14ac:dyDescent="0.2">
      <c r="A241" s="3" t="s">
        <v>1251</v>
      </c>
      <c r="B241" s="3">
        <v>1</v>
      </c>
      <c r="C241" s="3">
        <v>1.12E-2</v>
      </c>
      <c r="D241" s="3">
        <v>-0.3</v>
      </c>
      <c r="E241">
        <f t="shared" si="3"/>
        <v>-1</v>
      </c>
      <c r="F241" t="s">
        <v>1252</v>
      </c>
      <c r="G241" t="s">
        <v>318</v>
      </c>
      <c r="H241" t="s">
        <v>940</v>
      </c>
      <c r="I241" t="s">
        <v>976</v>
      </c>
      <c r="J241" t="s">
        <v>193</v>
      </c>
      <c r="K241" t="s">
        <v>48</v>
      </c>
      <c r="L241" t="s">
        <v>889</v>
      </c>
      <c r="M241" t="s">
        <v>932</v>
      </c>
      <c r="N241" t="s">
        <v>48</v>
      </c>
      <c r="O241" t="s">
        <v>1207</v>
      </c>
      <c r="P241" t="s">
        <v>898</v>
      </c>
    </row>
    <row r="242" spans="1:30" x14ac:dyDescent="0.2">
      <c r="G242" s="3"/>
      <c r="H242" s="3"/>
      <c r="I242" s="3"/>
      <c r="J242" s="3"/>
      <c r="K242" s="3"/>
      <c r="L242" s="3"/>
      <c r="M242" s="3"/>
      <c r="N242" s="3"/>
      <c r="O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x14ac:dyDescent="0.2">
      <c r="G243" s="3"/>
      <c r="H243" s="3"/>
      <c r="I243" s="3"/>
      <c r="J243" s="3"/>
      <c r="K243" s="3"/>
      <c r="L243" s="3"/>
      <c r="M243" s="3"/>
      <c r="N243" s="3"/>
      <c r="O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x14ac:dyDescent="0.2">
      <c r="G244" s="3"/>
      <c r="H244" s="3"/>
      <c r="I244" s="3"/>
      <c r="J244" s="3"/>
      <c r="K244" s="3"/>
      <c r="L244" s="3"/>
      <c r="M244" s="3"/>
      <c r="N244" s="3"/>
      <c r="O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x14ac:dyDescent="0.2">
      <c r="G245" s="3"/>
      <c r="H245" s="3"/>
      <c r="I245" s="3"/>
      <c r="J245" s="3"/>
      <c r="K245" s="3"/>
      <c r="L245" s="3"/>
      <c r="M245" s="3"/>
      <c r="N245" s="3"/>
      <c r="O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x14ac:dyDescent="0.2">
      <c r="G246" s="3"/>
      <c r="H246" s="3"/>
      <c r="I246" s="3"/>
      <c r="J246" s="3"/>
      <c r="K246" s="3"/>
      <c r="L246" s="3"/>
      <c r="M246" s="3"/>
      <c r="N246" s="3"/>
      <c r="O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x14ac:dyDescent="0.2">
      <c r="G247" s="3"/>
      <c r="H247" s="3"/>
      <c r="I247" s="3"/>
      <c r="J247" s="3"/>
      <c r="K247" s="3"/>
      <c r="L247" s="3"/>
      <c r="M247" s="3"/>
      <c r="N247" s="3"/>
      <c r="O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x14ac:dyDescent="0.2">
      <c r="G248" s="3"/>
      <c r="H248" s="3"/>
      <c r="I248" s="3"/>
      <c r="J248" s="3"/>
      <c r="K248" s="3"/>
      <c r="L248" s="3"/>
      <c r="M248" s="3"/>
      <c r="N248" s="3"/>
      <c r="O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x14ac:dyDescent="0.2">
      <c r="G249" s="3"/>
      <c r="H249" s="3"/>
      <c r="I249" s="3"/>
      <c r="J249" s="3"/>
      <c r="K249" s="3"/>
      <c r="L249" s="3"/>
      <c r="M249" s="3"/>
      <c r="N249" s="3"/>
      <c r="O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x14ac:dyDescent="0.2">
      <c r="G250" s="3"/>
      <c r="H250" s="3"/>
      <c r="I250" s="3"/>
      <c r="J250" s="3"/>
      <c r="K250" s="3"/>
      <c r="L250" s="3"/>
      <c r="M250" s="3"/>
      <c r="N250" s="3"/>
      <c r="O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x14ac:dyDescent="0.2">
      <c r="G251" s="3"/>
      <c r="H251" s="3"/>
      <c r="I251" s="3"/>
      <c r="J251" s="3"/>
      <c r="K251" s="3"/>
      <c r="L251" s="3"/>
      <c r="M251" s="3"/>
      <c r="N251" s="3"/>
      <c r="O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x14ac:dyDescent="0.2">
      <c r="G252" s="3"/>
      <c r="H252" s="3"/>
      <c r="I252" s="3"/>
      <c r="J252" s="3"/>
      <c r="K252" s="3"/>
      <c r="L252" s="3"/>
      <c r="M252" s="3"/>
      <c r="N252" s="3"/>
      <c r="O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x14ac:dyDescent="0.2">
      <c r="G253" s="3"/>
      <c r="H253" s="3"/>
      <c r="I253" s="3"/>
      <c r="J253" s="3"/>
      <c r="K253" s="3"/>
      <c r="L253" s="3"/>
      <c r="M253" s="3"/>
      <c r="N253" s="3"/>
      <c r="O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x14ac:dyDescent="0.2">
      <c r="G254" s="3"/>
      <c r="H254" s="3"/>
      <c r="I254" s="3"/>
      <c r="J254" s="3"/>
      <c r="K254" s="3"/>
      <c r="L254" s="3"/>
      <c r="M254" s="3"/>
      <c r="N254" s="3"/>
      <c r="O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x14ac:dyDescent="0.2">
      <c r="G255" s="3"/>
      <c r="H255" s="3"/>
      <c r="I255" s="3"/>
      <c r="J255" s="3"/>
      <c r="K255" s="3"/>
      <c r="L255" s="3"/>
      <c r="M255" s="3"/>
      <c r="N255" s="3"/>
      <c r="O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x14ac:dyDescent="0.2">
      <c r="G256" s="3"/>
      <c r="H256" s="3"/>
      <c r="I256" s="3"/>
      <c r="J256" s="3"/>
      <c r="K256" s="3"/>
      <c r="L256" s="3"/>
      <c r="M256" s="3"/>
      <c r="N256" s="3"/>
      <c r="O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7:30" x14ac:dyDescent="0.2">
      <c r="G257" s="3"/>
      <c r="H257" s="3"/>
      <c r="I257" s="3"/>
      <c r="J257" s="3"/>
      <c r="K257" s="3"/>
      <c r="L257" s="3"/>
      <c r="M257" s="3"/>
      <c r="N257" s="3"/>
      <c r="O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7:30" x14ac:dyDescent="0.2">
      <c r="G258" s="3"/>
      <c r="H258" s="3"/>
      <c r="I258" s="3"/>
      <c r="J258" s="3"/>
      <c r="K258" s="3"/>
      <c r="L258" s="3"/>
      <c r="M258" s="3"/>
      <c r="N258" s="3"/>
      <c r="O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7:30" x14ac:dyDescent="0.2">
      <c r="G259" s="3"/>
      <c r="H259" s="3"/>
      <c r="I259" s="3"/>
      <c r="J259" s="3"/>
      <c r="K259" s="3"/>
      <c r="L259" s="3"/>
      <c r="M259" s="3"/>
      <c r="N259" s="3"/>
      <c r="O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7:30" x14ac:dyDescent="0.2">
      <c r="G260" s="3"/>
      <c r="H260" s="3"/>
      <c r="I260" s="3"/>
      <c r="J260" s="3"/>
      <c r="K260" s="3"/>
      <c r="L260" s="3"/>
      <c r="M260" s="3"/>
      <c r="N260" s="3"/>
      <c r="O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7:30" x14ac:dyDescent="0.2">
      <c r="G261" s="3"/>
      <c r="H261" s="3"/>
      <c r="I261" s="3"/>
      <c r="J261" s="3"/>
      <c r="K261" s="3"/>
      <c r="L261" s="3"/>
      <c r="M261" s="3"/>
      <c r="N261" s="3"/>
      <c r="O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7:30" x14ac:dyDescent="0.2">
      <c r="G262" s="3"/>
      <c r="H262" s="3"/>
      <c r="I262" s="3"/>
      <c r="J262" s="3"/>
      <c r="K262" s="3"/>
      <c r="L262" s="3"/>
      <c r="M262" s="3"/>
      <c r="N262" s="3"/>
      <c r="O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7:30" x14ac:dyDescent="0.2">
      <c r="G263" s="3"/>
      <c r="H263" s="3"/>
      <c r="I263" s="3"/>
      <c r="J263" s="3"/>
      <c r="K263" s="3"/>
      <c r="L263" s="3"/>
      <c r="M263" s="3"/>
      <c r="N263" s="3"/>
      <c r="O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7:30" x14ac:dyDescent="0.2">
      <c r="G264" s="3"/>
      <c r="H264" s="3"/>
      <c r="I264" s="3"/>
      <c r="J264" s="3"/>
      <c r="K264" s="3"/>
      <c r="L264" s="3"/>
      <c r="M264" s="3"/>
      <c r="N264" s="3"/>
      <c r="O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7:30" x14ac:dyDescent="0.2">
      <c r="G265" s="3"/>
      <c r="H265" s="3"/>
      <c r="I265" s="3"/>
      <c r="J265" s="3"/>
      <c r="K265" s="3"/>
      <c r="L265" s="3"/>
      <c r="M265" s="3"/>
      <c r="N265" s="3"/>
      <c r="O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7:30" x14ac:dyDescent="0.2">
      <c r="G266" s="3"/>
      <c r="H266" s="3"/>
      <c r="I266" s="3"/>
      <c r="J266" s="3"/>
      <c r="K266" s="3"/>
      <c r="L266" s="3"/>
      <c r="M266" s="3"/>
      <c r="N266" s="3"/>
      <c r="O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7:30" x14ac:dyDescent="0.2">
      <c r="G267" s="3"/>
      <c r="H267" s="3"/>
      <c r="I267" s="3"/>
      <c r="J267" s="3"/>
      <c r="K267" s="3"/>
      <c r="L267" s="3"/>
      <c r="M267" s="3"/>
      <c r="N267" s="3"/>
      <c r="O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7:30" x14ac:dyDescent="0.2">
      <c r="G268" s="3"/>
      <c r="H268" s="3"/>
      <c r="I268" s="3"/>
      <c r="J268" s="3"/>
      <c r="K268" s="3"/>
      <c r="L268" s="3"/>
      <c r="M268" s="3"/>
      <c r="N268" s="3"/>
      <c r="O268" s="3"/>
      <c r="V268" s="3"/>
      <c r="W268" s="3"/>
      <c r="X268" s="3"/>
      <c r="Y268" s="3"/>
      <c r="Z268" s="3"/>
      <c r="AA268" s="3"/>
      <c r="AB268" s="3"/>
      <c r="AC268" s="3"/>
      <c r="AD268" s="3"/>
    </row>
  </sheetData>
  <autoFilter ref="A1:AJ268" xr:uid="{E3FBEAE2-BB57-6D45-A52A-E8A117FFD709}"/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F947-BA85-1644-8E42-56A8AC512299}">
  <sheetPr filterMode="1"/>
  <dimension ref="A1:AJ268"/>
  <sheetViews>
    <sheetView workbookViewId="0">
      <pane ySplit="1" topLeftCell="A2" activePane="bottomLeft" state="frozen"/>
      <selection pane="bottomLeft" activeCell="E1" sqref="A1:XFD1048576"/>
    </sheetView>
  </sheetViews>
  <sheetFormatPr baseColWidth="10" defaultColWidth="11" defaultRowHeight="16" x14ac:dyDescent="0.2"/>
  <cols>
    <col min="5" max="5" width="17.5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x14ac:dyDescent="0.2">
      <c r="A2" t="s">
        <v>1239</v>
      </c>
      <c r="B2">
        <v>1</v>
      </c>
      <c r="C2">
        <v>1</v>
      </c>
      <c r="D2">
        <v>1.6</v>
      </c>
      <c r="E2">
        <f>D2-0.7</f>
        <v>0.90000000000000013</v>
      </c>
      <c r="F2" t="s">
        <v>1253</v>
      </c>
      <c r="G2" t="s">
        <v>796</v>
      </c>
      <c r="H2" t="s">
        <v>121</v>
      </c>
      <c r="I2" t="s">
        <v>1163</v>
      </c>
      <c r="J2" t="s">
        <v>101</v>
      </c>
      <c r="K2" t="s">
        <v>193</v>
      </c>
      <c r="L2" t="s">
        <v>332</v>
      </c>
      <c r="M2" t="s">
        <v>999</v>
      </c>
      <c r="N2" t="s">
        <v>41</v>
      </c>
      <c r="O2" t="s">
        <v>48</v>
      </c>
      <c r="P2" t="s">
        <v>358</v>
      </c>
      <c r="Q2" t="s">
        <v>171</v>
      </c>
      <c r="R2" t="s">
        <v>306</v>
      </c>
      <c r="V2" t="s">
        <v>796</v>
      </c>
      <c r="W2" t="s">
        <v>121</v>
      </c>
      <c r="X2" t="s">
        <v>1163</v>
      </c>
      <c r="Y2" t="s">
        <v>101</v>
      </c>
      <c r="Z2" t="s">
        <v>193</v>
      </c>
      <c r="AA2" t="s">
        <v>332</v>
      </c>
      <c r="AB2" t="s">
        <v>999</v>
      </c>
      <c r="AC2" t="s">
        <v>41</v>
      </c>
      <c r="AD2" t="s">
        <v>48</v>
      </c>
      <c r="AE2" t="s">
        <v>358</v>
      </c>
      <c r="AF2" t="s">
        <v>171</v>
      </c>
      <c r="AG2" t="s">
        <v>306</v>
      </c>
    </row>
    <row r="3" spans="1:36" hidden="1" x14ac:dyDescent="0.2">
      <c r="A3" t="s">
        <v>1239</v>
      </c>
      <c r="B3">
        <v>1</v>
      </c>
      <c r="C3">
        <v>1</v>
      </c>
      <c r="D3">
        <v>1.5</v>
      </c>
      <c r="E3">
        <f>D3-0.7</f>
        <v>0.8</v>
      </c>
      <c r="F3" t="s">
        <v>1253</v>
      </c>
      <c r="G3" t="s">
        <v>318</v>
      </c>
      <c r="H3" t="s">
        <v>913</v>
      </c>
      <c r="I3" t="s">
        <v>662</v>
      </c>
      <c r="J3" t="s">
        <v>109</v>
      </c>
      <c r="K3" t="s">
        <v>48</v>
      </c>
      <c r="L3" t="s">
        <v>1140</v>
      </c>
      <c r="M3" t="s">
        <v>896</v>
      </c>
      <c r="N3" t="s">
        <v>48</v>
      </c>
      <c r="O3" t="s">
        <v>1164</v>
      </c>
      <c r="P3" t="s">
        <v>158</v>
      </c>
      <c r="Q3" t="s">
        <v>48</v>
      </c>
      <c r="R3" t="s">
        <v>1165</v>
      </c>
      <c r="V3" t="s">
        <v>318</v>
      </c>
      <c r="W3" t="s">
        <v>913</v>
      </c>
      <c r="X3" t="s">
        <v>662</v>
      </c>
      <c r="Y3" t="s">
        <v>109</v>
      </c>
      <c r="Z3" t="s">
        <v>48</v>
      </c>
      <c r="AA3" t="s">
        <v>1140</v>
      </c>
      <c r="AB3" t="s">
        <v>896</v>
      </c>
      <c r="AC3" t="s">
        <v>48</v>
      </c>
      <c r="AD3" t="s">
        <v>1164</v>
      </c>
      <c r="AE3" t="s">
        <v>158</v>
      </c>
      <c r="AF3" t="s">
        <v>48</v>
      </c>
      <c r="AG3" t="s">
        <v>1165</v>
      </c>
    </row>
    <row r="4" spans="1:36" hidden="1" x14ac:dyDescent="0.2">
      <c r="A4" t="s">
        <v>1239</v>
      </c>
      <c r="B4">
        <v>1</v>
      </c>
      <c r="C4">
        <v>1</v>
      </c>
      <c r="D4">
        <v>1.4</v>
      </c>
      <c r="E4">
        <f t="shared" ref="E4:E67" si="0">D4-0.7</f>
        <v>0.7</v>
      </c>
      <c r="F4" t="s">
        <v>1253</v>
      </c>
      <c r="G4" t="s">
        <v>1052</v>
      </c>
      <c r="H4" t="s">
        <v>585</v>
      </c>
      <c r="I4" t="s">
        <v>94</v>
      </c>
      <c r="J4" t="s">
        <v>1059</v>
      </c>
      <c r="K4" t="s">
        <v>101</v>
      </c>
      <c r="L4" t="s">
        <v>193</v>
      </c>
      <c r="M4" t="s">
        <v>315</v>
      </c>
      <c r="N4" t="s">
        <v>566</v>
      </c>
      <c r="O4" t="s">
        <v>41</v>
      </c>
      <c r="P4" t="s">
        <v>48</v>
      </c>
      <c r="Q4" t="s">
        <v>1055</v>
      </c>
      <c r="R4" t="s">
        <v>175</v>
      </c>
      <c r="V4" t="s">
        <v>1052</v>
      </c>
      <c r="W4" t="s">
        <v>585</v>
      </c>
      <c r="X4" t="s">
        <v>94</v>
      </c>
      <c r="Y4" t="s">
        <v>1059</v>
      </c>
      <c r="Z4" t="s">
        <v>101</v>
      </c>
      <c r="AA4" t="s">
        <v>193</v>
      </c>
      <c r="AB4" t="s">
        <v>315</v>
      </c>
      <c r="AC4" t="s">
        <v>566</v>
      </c>
      <c r="AD4" t="s">
        <v>41</v>
      </c>
      <c r="AE4" t="s">
        <v>48</v>
      </c>
      <c r="AF4" t="s">
        <v>1055</v>
      </c>
      <c r="AG4" t="s">
        <v>175</v>
      </c>
    </row>
    <row r="5" spans="1:36" hidden="1" x14ac:dyDescent="0.2">
      <c r="A5" t="s">
        <v>1239</v>
      </c>
      <c r="B5">
        <v>1</v>
      </c>
      <c r="C5">
        <v>1</v>
      </c>
      <c r="D5">
        <v>1.3</v>
      </c>
      <c r="E5">
        <f t="shared" si="0"/>
        <v>0.60000000000000009</v>
      </c>
      <c r="F5" t="s">
        <v>1253</v>
      </c>
      <c r="G5" t="s">
        <v>182</v>
      </c>
      <c r="H5" t="s">
        <v>118</v>
      </c>
      <c r="I5" t="s">
        <v>662</v>
      </c>
      <c r="J5" t="s">
        <v>109</v>
      </c>
      <c r="K5" t="s">
        <v>48</v>
      </c>
      <c r="L5" t="s">
        <v>459</v>
      </c>
      <c r="M5" t="s">
        <v>298</v>
      </c>
      <c r="N5" t="s">
        <v>48</v>
      </c>
      <c r="O5" t="s">
        <v>1166</v>
      </c>
      <c r="P5" t="s">
        <v>158</v>
      </c>
      <c r="Q5" t="s">
        <v>48</v>
      </c>
      <c r="R5" t="s">
        <v>1167</v>
      </c>
      <c r="V5" t="s">
        <v>182</v>
      </c>
      <c r="W5" t="s">
        <v>118</v>
      </c>
      <c r="X5" t="s">
        <v>662</v>
      </c>
      <c r="Y5" t="s">
        <v>109</v>
      </c>
      <c r="Z5" t="s">
        <v>48</v>
      </c>
      <c r="AA5" t="s">
        <v>459</v>
      </c>
      <c r="AB5" t="s">
        <v>298</v>
      </c>
      <c r="AC5" t="s">
        <v>48</v>
      </c>
      <c r="AD5" t="s">
        <v>1166</v>
      </c>
      <c r="AE5" t="s">
        <v>158</v>
      </c>
      <c r="AF5" t="s">
        <v>48</v>
      </c>
      <c r="AG5" t="s">
        <v>1167</v>
      </c>
    </row>
    <row r="6" spans="1:36" hidden="1" x14ac:dyDescent="0.2">
      <c r="A6" t="s">
        <v>1239</v>
      </c>
      <c r="B6">
        <v>1</v>
      </c>
      <c r="C6">
        <v>1</v>
      </c>
      <c r="D6">
        <v>1.2</v>
      </c>
      <c r="E6">
        <f t="shared" si="0"/>
        <v>0.5</v>
      </c>
      <c r="F6" t="s">
        <v>1253</v>
      </c>
      <c r="G6" t="s">
        <v>72</v>
      </c>
      <c r="H6" t="s">
        <v>938</v>
      </c>
      <c r="I6" t="s">
        <v>460</v>
      </c>
      <c r="J6" t="s">
        <v>67</v>
      </c>
      <c r="K6" t="s">
        <v>350</v>
      </c>
      <c r="L6" t="s">
        <v>121</v>
      </c>
      <c r="M6" t="s">
        <v>101</v>
      </c>
      <c r="N6" t="s">
        <v>504</v>
      </c>
      <c r="O6" t="s">
        <v>52</v>
      </c>
      <c r="P6" t="s">
        <v>1054</v>
      </c>
      <c r="Q6" t="s">
        <v>52</v>
      </c>
      <c r="R6" t="s">
        <v>48</v>
      </c>
      <c r="S6" t="s">
        <v>930</v>
      </c>
      <c r="V6" t="s">
        <v>72</v>
      </c>
      <c r="W6" t="s">
        <v>938</v>
      </c>
      <c r="X6" t="s">
        <v>460</v>
      </c>
      <c r="Y6" t="s">
        <v>67</v>
      </c>
      <c r="Z6" t="s">
        <v>350</v>
      </c>
      <c r="AA6" t="s">
        <v>121</v>
      </c>
      <c r="AB6" t="s">
        <v>101</v>
      </c>
      <c r="AC6" t="s">
        <v>504</v>
      </c>
      <c r="AD6" t="s">
        <v>52</v>
      </c>
      <c r="AE6" t="s">
        <v>1054</v>
      </c>
      <c r="AF6" t="s">
        <v>52</v>
      </c>
      <c r="AG6" t="s">
        <v>48</v>
      </c>
      <c r="AH6" t="s">
        <v>930</v>
      </c>
    </row>
    <row r="7" spans="1:36" hidden="1" x14ac:dyDescent="0.2">
      <c r="A7" t="s">
        <v>1239</v>
      </c>
      <c r="B7">
        <v>1</v>
      </c>
      <c r="C7">
        <v>1</v>
      </c>
      <c r="D7">
        <v>1.1000000000000001</v>
      </c>
      <c r="E7">
        <f t="shared" si="0"/>
        <v>0.40000000000000013</v>
      </c>
      <c r="F7" t="s">
        <v>1253</v>
      </c>
      <c r="G7" t="s">
        <v>210</v>
      </c>
      <c r="H7" t="s">
        <v>1168</v>
      </c>
      <c r="I7" t="s">
        <v>143</v>
      </c>
      <c r="J7" t="s">
        <v>137</v>
      </c>
      <c r="K7" t="s">
        <v>617</v>
      </c>
      <c r="L7" t="s">
        <v>41</v>
      </c>
      <c r="M7" t="s">
        <v>465</v>
      </c>
      <c r="N7" t="s">
        <v>1169</v>
      </c>
      <c r="O7" t="s">
        <v>376</v>
      </c>
      <c r="P7" t="s">
        <v>892</v>
      </c>
      <c r="V7" t="s">
        <v>210</v>
      </c>
      <c r="W7" t="s">
        <v>1168</v>
      </c>
      <c r="X7" t="s">
        <v>143</v>
      </c>
      <c r="Y7" t="s">
        <v>137</v>
      </c>
      <c r="Z7" t="s">
        <v>617</v>
      </c>
      <c r="AA7" t="s">
        <v>41</v>
      </c>
      <c r="AB7" t="s">
        <v>465</v>
      </c>
      <c r="AC7" t="s">
        <v>1169</v>
      </c>
      <c r="AD7" t="s">
        <v>376</v>
      </c>
      <c r="AE7" t="s">
        <v>892</v>
      </c>
    </row>
    <row r="8" spans="1:36" hidden="1" x14ac:dyDescent="0.2">
      <c r="A8" t="s">
        <v>1239</v>
      </c>
      <c r="B8">
        <v>1</v>
      </c>
      <c r="C8">
        <v>1</v>
      </c>
      <c r="D8">
        <v>0.999999999999999</v>
      </c>
      <c r="E8">
        <f t="shared" si="0"/>
        <v>0.29999999999999905</v>
      </c>
      <c r="F8" t="s">
        <v>1253</v>
      </c>
      <c r="G8" t="s">
        <v>926</v>
      </c>
      <c r="H8" t="s">
        <v>927</v>
      </c>
      <c r="I8" t="s">
        <v>662</v>
      </c>
      <c r="J8" t="s">
        <v>224</v>
      </c>
      <c r="K8" t="s">
        <v>67</v>
      </c>
      <c r="L8" t="s">
        <v>48</v>
      </c>
      <c r="M8" t="s">
        <v>1170</v>
      </c>
      <c r="N8" t="s">
        <v>58</v>
      </c>
      <c r="O8" t="s">
        <v>48</v>
      </c>
      <c r="P8" t="s">
        <v>897</v>
      </c>
      <c r="Q8" t="s">
        <v>898</v>
      </c>
      <c r="V8" t="s">
        <v>926</v>
      </c>
      <c r="W8" t="s">
        <v>927</v>
      </c>
      <c r="X8" t="s">
        <v>662</v>
      </c>
      <c r="Y8" t="s">
        <v>224</v>
      </c>
      <c r="Z8" t="s">
        <v>67</v>
      </c>
      <c r="AA8" t="s">
        <v>48</v>
      </c>
      <c r="AB8" t="s">
        <v>1170</v>
      </c>
      <c r="AC8" t="s">
        <v>58</v>
      </c>
      <c r="AD8" t="s">
        <v>48</v>
      </c>
      <c r="AE8" t="s">
        <v>897</v>
      </c>
      <c r="AF8" t="s">
        <v>898</v>
      </c>
    </row>
    <row r="9" spans="1:36" hidden="1" x14ac:dyDescent="0.2">
      <c r="A9" t="s">
        <v>1239</v>
      </c>
      <c r="B9">
        <v>1</v>
      </c>
      <c r="C9">
        <v>1</v>
      </c>
      <c r="D9">
        <v>0.89999999999999902</v>
      </c>
      <c r="E9">
        <f t="shared" si="0"/>
        <v>0.19999999999999907</v>
      </c>
      <c r="F9" t="s">
        <v>1253</v>
      </c>
      <c r="G9" t="s">
        <v>297</v>
      </c>
      <c r="H9" t="s">
        <v>668</v>
      </c>
      <c r="I9" t="s">
        <v>1171</v>
      </c>
      <c r="J9" t="s">
        <v>1039</v>
      </c>
      <c r="K9" t="s">
        <v>47</v>
      </c>
      <c r="L9" t="s">
        <v>85</v>
      </c>
      <c r="M9" t="s">
        <v>1015</v>
      </c>
      <c r="N9" t="s">
        <v>669</v>
      </c>
      <c r="O9" t="s">
        <v>797</v>
      </c>
      <c r="P9" t="s">
        <v>550</v>
      </c>
      <c r="V9" t="s">
        <v>297</v>
      </c>
      <c r="W9" t="s">
        <v>668</v>
      </c>
      <c r="X9" t="s">
        <v>1171</v>
      </c>
      <c r="Y9" t="s">
        <v>1039</v>
      </c>
      <c r="Z9" t="s">
        <v>47</v>
      </c>
      <c r="AA9" t="s">
        <v>85</v>
      </c>
      <c r="AB9" t="s">
        <v>1015</v>
      </c>
      <c r="AC9" t="s">
        <v>669</v>
      </c>
      <c r="AD9" t="s">
        <v>797</v>
      </c>
      <c r="AE9" t="s">
        <v>550</v>
      </c>
    </row>
    <row r="10" spans="1:36" hidden="1" x14ac:dyDescent="0.2">
      <c r="A10" t="s">
        <v>1239</v>
      </c>
      <c r="B10">
        <v>1</v>
      </c>
      <c r="C10">
        <v>1</v>
      </c>
      <c r="D10">
        <v>0.79999999999999905</v>
      </c>
      <c r="E10">
        <f t="shared" si="0"/>
        <v>9.999999999999909E-2</v>
      </c>
      <c r="F10" t="s">
        <v>1253</v>
      </c>
      <c r="G10" t="s">
        <v>926</v>
      </c>
      <c r="H10" t="s">
        <v>1113</v>
      </c>
      <c r="I10" t="s">
        <v>258</v>
      </c>
      <c r="J10" t="s">
        <v>1</v>
      </c>
      <c r="K10" t="s">
        <v>969</v>
      </c>
      <c r="L10" t="s">
        <v>121</v>
      </c>
      <c r="M10" t="s">
        <v>1172</v>
      </c>
      <c r="N10" t="s">
        <v>57</v>
      </c>
      <c r="O10" t="s">
        <v>1173</v>
      </c>
      <c r="P10" t="s">
        <v>1154</v>
      </c>
      <c r="Q10" t="s">
        <v>140</v>
      </c>
      <c r="R10" t="s">
        <v>108</v>
      </c>
      <c r="V10" t="s">
        <v>926</v>
      </c>
      <c r="W10" t="s">
        <v>1113</v>
      </c>
      <c r="X10" t="s">
        <v>258</v>
      </c>
      <c r="Y10" t="s">
        <v>1</v>
      </c>
      <c r="Z10" t="s">
        <v>969</v>
      </c>
      <c r="AA10" t="s">
        <v>121</v>
      </c>
      <c r="AB10" t="s">
        <v>1172</v>
      </c>
      <c r="AC10" t="s">
        <v>57</v>
      </c>
      <c r="AD10" t="s">
        <v>1173</v>
      </c>
      <c r="AE10" t="s">
        <v>1154</v>
      </c>
      <c r="AF10" t="s">
        <v>140</v>
      </c>
      <c r="AG10" t="s">
        <v>108</v>
      </c>
    </row>
    <row r="11" spans="1:36" hidden="1" x14ac:dyDescent="0.2">
      <c r="A11" t="s">
        <v>1239</v>
      </c>
      <c r="B11">
        <v>1</v>
      </c>
      <c r="C11">
        <v>1</v>
      </c>
      <c r="D11">
        <v>0.69999999999999896</v>
      </c>
      <c r="E11">
        <v>0</v>
      </c>
      <c r="F11" t="s">
        <v>1253</v>
      </c>
      <c r="G11" t="s">
        <v>72</v>
      </c>
      <c r="H11" t="s">
        <v>1148</v>
      </c>
      <c r="I11" t="s">
        <v>119</v>
      </c>
      <c r="J11" t="s">
        <v>1</v>
      </c>
      <c r="K11" t="s">
        <v>969</v>
      </c>
      <c r="L11" t="s">
        <v>121</v>
      </c>
      <c r="M11" t="s">
        <v>295</v>
      </c>
      <c r="N11" t="s">
        <v>91</v>
      </c>
      <c r="O11" t="s">
        <v>57</v>
      </c>
      <c r="P11" t="s">
        <v>1</v>
      </c>
      <c r="Q11" t="s">
        <v>1174</v>
      </c>
      <c r="R11" t="s">
        <v>121</v>
      </c>
      <c r="S11" t="s">
        <v>424</v>
      </c>
      <c r="T11" t="s">
        <v>125</v>
      </c>
      <c r="V11" t="s">
        <v>72</v>
      </c>
      <c r="W11" t="s">
        <v>1148</v>
      </c>
      <c r="X11" t="s">
        <v>119</v>
      </c>
      <c r="Y11" t="s">
        <v>1</v>
      </c>
      <c r="Z11" t="s">
        <v>969</v>
      </c>
      <c r="AA11" t="s">
        <v>121</v>
      </c>
      <c r="AB11" t="s">
        <v>295</v>
      </c>
      <c r="AC11" t="s">
        <v>91</v>
      </c>
      <c r="AD11" t="s">
        <v>57</v>
      </c>
      <c r="AE11" t="s">
        <v>1</v>
      </c>
      <c r="AF11" t="s">
        <v>1174</v>
      </c>
      <c r="AG11" t="s">
        <v>121</v>
      </c>
      <c r="AH11" t="s">
        <v>424</v>
      </c>
      <c r="AI11" t="s">
        <v>125</v>
      </c>
    </row>
    <row r="12" spans="1:36" hidden="1" x14ac:dyDescent="0.2">
      <c r="A12" t="s">
        <v>1239</v>
      </c>
      <c r="B12">
        <v>1</v>
      </c>
      <c r="C12">
        <v>1</v>
      </c>
      <c r="D12">
        <v>0.6</v>
      </c>
      <c r="E12">
        <f t="shared" si="0"/>
        <v>-9.9999999999999978E-2</v>
      </c>
      <c r="F12" t="s">
        <v>1253</v>
      </c>
      <c r="G12" t="s">
        <v>263</v>
      </c>
      <c r="H12" t="s">
        <v>779</v>
      </c>
      <c r="I12" t="s">
        <v>958</v>
      </c>
      <c r="J12" t="s">
        <v>1</v>
      </c>
      <c r="K12" t="s">
        <v>1042</v>
      </c>
      <c r="L12" t="s">
        <v>47</v>
      </c>
      <c r="M12" t="s">
        <v>1</v>
      </c>
      <c r="N12" t="s">
        <v>1043</v>
      </c>
      <c r="O12" t="s">
        <v>960</v>
      </c>
      <c r="P12" t="s">
        <v>282</v>
      </c>
      <c r="Q12" t="s">
        <v>961</v>
      </c>
      <c r="R12" t="s">
        <v>1051</v>
      </c>
      <c r="V12" t="s">
        <v>263</v>
      </c>
      <c r="W12" t="s">
        <v>779</v>
      </c>
      <c r="X12" t="s">
        <v>958</v>
      </c>
      <c r="Y12" t="s">
        <v>1</v>
      </c>
      <c r="Z12" t="s">
        <v>1042</v>
      </c>
      <c r="AA12" t="s">
        <v>47</v>
      </c>
      <c r="AB12" t="s">
        <v>1</v>
      </c>
      <c r="AC12" t="s">
        <v>1043</v>
      </c>
      <c r="AD12" t="s">
        <v>960</v>
      </c>
      <c r="AE12" t="s">
        <v>282</v>
      </c>
      <c r="AF12" t="s">
        <v>961</v>
      </c>
      <c r="AG12" t="s">
        <v>1051</v>
      </c>
    </row>
    <row r="13" spans="1:36" hidden="1" x14ac:dyDescent="0.2">
      <c r="A13" t="s">
        <v>1239</v>
      </c>
      <c r="B13">
        <v>1</v>
      </c>
      <c r="C13">
        <v>1</v>
      </c>
      <c r="D13">
        <v>0.5</v>
      </c>
      <c r="E13">
        <f t="shared" si="0"/>
        <v>-0.19999999999999996</v>
      </c>
      <c r="F13" t="s">
        <v>1253</v>
      </c>
      <c r="G13" t="s">
        <v>182</v>
      </c>
      <c r="H13" t="s">
        <v>663</v>
      </c>
      <c r="I13" t="s">
        <v>387</v>
      </c>
      <c r="J13" t="s">
        <v>193</v>
      </c>
      <c r="K13" t="s">
        <v>121</v>
      </c>
      <c r="L13" t="s">
        <v>109</v>
      </c>
      <c r="M13" t="s">
        <v>52</v>
      </c>
      <c r="N13" t="s">
        <v>207</v>
      </c>
      <c r="O13" t="s">
        <v>219</v>
      </c>
      <c r="P13" t="s">
        <v>55</v>
      </c>
      <c r="Q13" t="s">
        <v>884</v>
      </c>
      <c r="R13" t="s">
        <v>177</v>
      </c>
      <c r="S13" t="s">
        <v>288</v>
      </c>
      <c r="V13" t="s">
        <v>182</v>
      </c>
      <c r="W13" t="s">
        <v>663</v>
      </c>
      <c r="X13" t="s">
        <v>387</v>
      </c>
      <c r="Y13" t="s">
        <v>193</v>
      </c>
      <c r="Z13" t="s">
        <v>121</v>
      </c>
      <c r="AA13" t="s">
        <v>109</v>
      </c>
      <c r="AB13" t="s">
        <v>52</v>
      </c>
      <c r="AC13" t="s">
        <v>207</v>
      </c>
      <c r="AD13" t="s">
        <v>219</v>
      </c>
      <c r="AE13" t="s">
        <v>55</v>
      </c>
      <c r="AF13" t="s">
        <v>884</v>
      </c>
      <c r="AG13" t="s">
        <v>177</v>
      </c>
      <c r="AH13" t="s">
        <v>288</v>
      </c>
    </row>
    <row r="14" spans="1:36" hidden="1" x14ac:dyDescent="0.2">
      <c r="A14" t="s">
        <v>1239</v>
      </c>
      <c r="B14">
        <v>1</v>
      </c>
      <c r="C14">
        <v>1</v>
      </c>
      <c r="D14">
        <v>0.4</v>
      </c>
      <c r="E14">
        <f t="shared" si="0"/>
        <v>-0.29999999999999993</v>
      </c>
      <c r="F14" t="s">
        <v>1253</v>
      </c>
      <c r="G14" t="s">
        <v>318</v>
      </c>
      <c r="H14" t="s">
        <v>398</v>
      </c>
      <c r="I14" t="s">
        <v>662</v>
      </c>
      <c r="J14" t="s">
        <v>109</v>
      </c>
      <c r="K14" t="s">
        <v>65</v>
      </c>
      <c r="L14" t="s">
        <v>52</v>
      </c>
      <c r="M14" t="s">
        <v>56</v>
      </c>
      <c r="N14" t="s">
        <v>106</v>
      </c>
      <c r="O14" t="s">
        <v>48</v>
      </c>
      <c r="P14" t="s">
        <v>770</v>
      </c>
      <c r="Q14" t="s">
        <v>489</v>
      </c>
      <c r="R14" t="s">
        <v>63</v>
      </c>
      <c r="S14" t="s">
        <v>75</v>
      </c>
      <c r="T14" t="s">
        <v>769</v>
      </c>
      <c r="V14" t="s">
        <v>318</v>
      </c>
      <c r="W14" t="s">
        <v>398</v>
      </c>
      <c r="X14" t="s">
        <v>662</v>
      </c>
      <c r="Y14" t="s">
        <v>109</v>
      </c>
      <c r="Z14" t="s">
        <v>65</v>
      </c>
      <c r="AA14" t="s">
        <v>52</v>
      </c>
      <c r="AB14" t="s">
        <v>56</v>
      </c>
      <c r="AC14" t="s">
        <v>106</v>
      </c>
      <c r="AD14" t="s">
        <v>48</v>
      </c>
      <c r="AE14" t="s">
        <v>770</v>
      </c>
      <c r="AF14" t="s">
        <v>489</v>
      </c>
      <c r="AG14" t="s">
        <v>63</v>
      </c>
      <c r="AH14" t="s">
        <v>75</v>
      </c>
      <c r="AI14" t="s">
        <v>769</v>
      </c>
    </row>
    <row r="15" spans="1:36" hidden="1" x14ac:dyDescent="0.2">
      <c r="A15" t="s">
        <v>1239</v>
      </c>
      <c r="B15">
        <v>1</v>
      </c>
      <c r="C15">
        <v>1</v>
      </c>
      <c r="D15">
        <v>0.3</v>
      </c>
      <c r="E15">
        <f t="shared" si="0"/>
        <v>-0.39999999999999997</v>
      </c>
      <c r="F15" t="s">
        <v>1253</v>
      </c>
      <c r="G15" t="s">
        <v>274</v>
      </c>
      <c r="H15" t="s">
        <v>75</v>
      </c>
      <c r="I15" t="s">
        <v>533</v>
      </c>
      <c r="J15" t="s">
        <v>628</v>
      </c>
      <c r="K15" t="s">
        <v>993</v>
      </c>
      <c r="L15" t="s">
        <v>630</v>
      </c>
      <c r="M15" t="s">
        <v>48</v>
      </c>
      <c r="N15" t="s">
        <v>1175</v>
      </c>
      <c r="O15" t="s">
        <v>52</v>
      </c>
      <c r="P15" t="s">
        <v>680</v>
      </c>
      <c r="Q15" t="s">
        <v>1014</v>
      </c>
      <c r="V15" t="s">
        <v>274</v>
      </c>
      <c r="W15" t="s">
        <v>75</v>
      </c>
      <c r="X15" t="s">
        <v>533</v>
      </c>
      <c r="Y15" t="s">
        <v>628</v>
      </c>
      <c r="Z15" t="s">
        <v>993</v>
      </c>
      <c r="AA15" t="s">
        <v>630</v>
      </c>
      <c r="AB15" t="s">
        <v>48</v>
      </c>
      <c r="AC15" t="s">
        <v>1175</v>
      </c>
      <c r="AD15" t="s">
        <v>52</v>
      </c>
      <c r="AE15" t="s">
        <v>680</v>
      </c>
      <c r="AF15" t="s">
        <v>1014</v>
      </c>
    </row>
    <row r="16" spans="1:36" hidden="1" x14ac:dyDescent="0.2">
      <c r="A16" t="s">
        <v>1239</v>
      </c>
      <c r="B16">
        <v>1</v>
      </c>
      <c r="C16">
        <v>1</v>
      </c>
      <c r="D16">
        <v>0.2</v>
      </c>
      <c r="E16">
        <f t="shared" si="0"/>
        <v>-0.49999999999999994</v>
      </c>
      <c r="F16" t="s">
        <v>1253</v>
      </c>
      <c r="G16" t="s">
        <v>318</v>
      </c>
      <c r="H16" t="s">
        <v>303</v>
      </c>
      <c r="I16" t="s">
        <v>662</v>
      </c>
      <c r="J16" t="s">
        <v>224</v>
      </c>
      <c r="K16" t="s">
        <v>48</v>
      </c>
      <c r="L16" t="s">
        <v>1112</v>
      </c>
      <c r="M16" t="s">
        <v>586</v>
      </c>
      <c r="N16" t="s">
        <v>48</v>
      </c>
      <c r="O16" t="s">
        <v>1176</v>
      </c>
      <c r="P16" t="s">
        <v>106</v>
      </c>
      <c r="Q16" t="s">
        <v>48</v>
      </c>
      <c r="R16" t="s">
        <v>1009</v>
      </c>
      <c r="V16" t="s">
        <v>318</v>
      </c>
      <c r="W16" t="s">
        <v>303</v>
      </c>
      <c r="X16" t="s">
        <v>662</v>
      </c>
      <c r="Y16" t="s">
        <v>224</v>
      </c>
      <c r="Z16" t="s">
        <v>48</v>
      </c>
      <c r="AA16" t="s">
        <v>1112</v>
      </c>
      <c r="AB16" t="s">
        <v>586</v>
      </c>
      <c r="AC16" t="s">
        <v>48</v>
      </c>
      <c r="AD16" t="s">
        <v>1176</v>
      </c>
      <c r="AE16" t="s">
        <v>106</v>
      </c>
      <c r="AF16" t="s">
        <v>48</v>
      </c>
      <c r="AG16" t="s">
        <v>1009</v>
      </c>
    </row>
    <row r="17" spans="1:34" hidden="1" x14ac:dyDescent="0.2">
      <c r="A17" t="s">
        <v>1239</v>
      </c>
      <c r="B17">
        <v>1</v>
      </c>
      <c r="C17">
        <v>1</v>
      </c>
      <c r="D17">
        <v>0.1</v>
      </c>
      <c r="E17">
        <f t="shared" si="0"/>
        <v>-0.6</v>
      </c>
      <c r="F17" t="s">
        <v>1253</v>
      </c>
      <c r="G17" t="s">
        <v>61</v>
      </c>
      <c r="H17" t="s">
        <v>114</v>
      </c>
      <c r="I17" t="s">
        <v>121</v>
      </c>
      <c r="J17" t="s">
        <v>893</v>
      </c>
      <c r="K17" t="s">
        <v>744</v>
      </c>
      <c r="L17" t="s">
        <v>143</v>
      </c>
      <c r="M17" t="s">
        <v>193</v>
      </c>
      <c r="N17" t="s">
        <v>332</v>
      </c>
      <c r="O17" t="s">
        <v>1007</v>
      </c>
      <c r="P17" t="s">
        <v>52</v>
      </c>
      <c r="Q17" t="s">
        <v>48</v>
      </c>
      <c r="R17" t="s">
        <v>1177</v>
      </c>
      <c r="V17" t="s">
        <v>61</v>
      </c>
      <c r="W17" t="s">
        <v>114</v>
      </c>
      <c r="X17" t="s">
        <v>121</v>
      </c>
      <c r="Y17" t="s">
        <v>893</v>
      </c>
      <c r="Z17" t="s">
        <v>744</v>
      </c>
      <c r="AA17" t="s">
        <v>143</v>
      </c>
      <c r="AB17" t="s">
        <v>193</v>
      </c>
      <c r="AC17" t="s">
        <v>332</v>
      </c>
      <c r="AD17" t="s">
        <v>1007</v>
      </c>
      <c r="AE17" t="s">
        <v>52</v>
      </c>
      <c r="AF17" t="s">
        <v>48</v>
      </c>
      <c r="AG17" t="s">
        <v>1177</v>
      </c>
    </row>
    <row r="18" spans="1:34" hidden="1" x14ac:dyDescent="0.2">
      <c r="A18" t="s">
        <v>1239</v>
      </c>
      <c r="B18">
        <v>1</v>
      </c>
      <c r="C18">
        <v>1</v>
      </c>
      <c r="D18">
        <v>0</v>
      </c>
      <c r="E18">
        <f t="shared" si="0"/>
        <v>-0.7</v>
      </c>
      <c r="F18" t="s">
        <v>1253</v>
      </c>
      <c r="G18" t="s">
        <v>841</v>
      </c>
      <c r="H18" t="s">
        <v>666</v>
      </c>
      <c r="I18" t="s">
        <v>662</v>
      </c>
      <c r="J18" t="s">
        <v>109</v>
      </c>
      <c r="K18" t="s">
        <v>1</v>
      </c>
      <c r="L18" t="s">
        <v>519</v>
      </c>
      <c r="M18" t="s">
        <v>711</v>
      </c>
      <c r="N18" t="s">
        <v>177</v>
      </c>
      <c r="O18" t="s">
        <v>1</v>
      </c>
      <c r="P18" t="s">
        <v>310</v>
      </c>
      <c r="Q18" t="s">
        <v>525</v>
      </c>
      <c r="R18" t="s">
        <v>128</v>
      </c>
      <c r="S18" t="s">
        <v>633</v>
      </c>
      <c r="V18" t="s">
        <v>841</v>
      </c>
      <c r="W18" t="s">
        <v>666</v>
      </c>
      <c r="X18" t="s">
        <v>662</v>
      </c>
      <c r="Y18" t="s">
        <v>109</v>
      </c>
      <c r="Z18" t="s">
        <v>1</v>
      </c>
      <c r="AA18" t="s">
        <v>519</v>
      </c>
      <c r="AB18" t="s">
        <v>711</v>
      </c>
      <c r="AC18" t="s">
        <v>177</v>
      </c>
      <c r="AD18" t="s">
        <v>1</v>
      </c>
      <c r="AE18" t="s">
        <v>310</v>
      </c>
      <c r="AF18" t="s">
        <v>525</v>
      </c>
      <c r="AG18" t="s">
        <v>128</v>
      </c>
      <c r="AH18" t="s">
        <v>633</v>
      </c>
    </row>
    <row r="19" spans="1:34" hidden="1" x14ac:dyDescent="0.2">
      <c r="A19" t="s">
        <v>1239</v>
      </c>
      <c r="B19">
        <v>1</v>
      </c>
      <c r="C19">
        <v>1</v>
      </c>
      <c r="D19">
        <v>-9.9999999999999895E-2</v>
      </c>
      <c r="E19">
        <f t="shared" si="0"/>
        <v>-0.79999999999999982</v>
      </c>
      <c r="F19" t="s">
        <v>1253</v>
      </c>
      <c r="G19" t="s">
        <v>841</v>
      </c>
      <c r="H19" t="s">
        <v>955</v>
      </c>
      <c r="I19" t="s">
        <v>460</v>
      </c>
      <c r="J19" t="s">
        <v>67</v>
      </c>
      <c r="K19" t="s">
        <v>68</v>
      </c>
      <c r="L19" t="s">
        <v>504</v>
      </c>
      <c r="M19" t="s">
        <v>52</v>
      </c>
      <c r="N19" t="s">
        <v>422</v>
      </c>
      <c r="O19" t="s">
        <v>52</v>
      </c>
      <c r="P19" t="s">
        <v>48</v>
      </c>
      <c r="Q19" t="s">
        <v>1178</v>
      </c>
      <c r="R19" t="s">
        <v>657</v>
      </c>
      <c r="S19" t="s">
        <v>921</v>
      </c>
      <c r="V19" t="s">
        <v>841</v>
      </c>
      <c r="W19" t="s">
        <v>955</v>
      </c>
      <c r="X19" t="s">
        <v>460</v>
      </c>
      <c r="Y19" t="s">
        <v>67</v>
      </c>
      <c r="Z19" t="s">
        <v>68</v>
      </c>
      <c r="AA19" t="s">
        <v>504</v>
      </c>
      <c r="AB19" t="s">
        <v>52</v>
      </c>
      <c r="AC19" t="s">
        <v>422</v>
      </c>
      <c r="AD19" t="s">
        <v>52</v>
      </c>
      <c r="AE19" t="s">
        <v>48</v>
      </c>
      <c r="AF19" t="s">
        <v>1178</v>
      </c>
      <c r="AG19" t="s">
        <v>657</v>
      </c>
      <c r="AH19" t="s">
        <v>921</v>
      </c>
    </row>
    <row r="20" spans="1:34" hidden="1" x14ac:dyDescent="0.2">
      <c r="A20" t="s">
        <v>1239</v>
      </c>
      <c r="B20">
        <v>1</v>
      </c>
      <c r="C20">
        <v>1</v>
      </c>
      <c r="D20">
        <v>-0.2</v>
      </c>
      <c r="E20">
        <f t="shared" si="0"/>
        <v>-0.89999999999999991</v>
      </c>
      <c r="F20" t="s">
        <v>1253</v>
      </c>
      <c r="G20" t="s">
        <v>50</v>
      </c>
      <c r="H20" t="s">
        <v>709</v>
      </c>
      <c r="I20" t="s">
        <v>67</v>
      </c>
      <c r="J20" t="s">
        <v>85</v>
      </c>
      <c r="K20" t="s">
        <v>285</v>
      </c>
      <c r="L20" t="s">
        <v>339</v>
      </c>
      <c r="M20" t="s">
        <v>662</v>
      </c>
      <c r="N20" t="s">
        <v>224</v>
      </c>
      <c r="O20" t="s">
        <v>1</v>
      </c>
      <c r="P20" t="s">
        <v>711</v>
      </c>
      <c r="Q20" t="s">
        <v>140</v>
      </c>
      <c r="R20" t="s">
        <v>1</v>
      </c>
      <c r="S20" t="s">
        <v>987</v>
      </c>
      <c r="V20" t="s">
        <v>50</v>
      </c>
      <c r="X20" t="s">
        <v>67</v>
      </c>
      <c r="Y20" t="s">
        <v>85</v>
      </c>
      <c r="Z20" t="s">
        <v>285</v>
      </c>
      <c r="AB20" t="s">
        <v>662</v>
      </c>
      <c r="AD20" t="s">
        <v>1</v>
      </c>
      <c r="AE20" t="s">
        <v>711</v>
      </c>
      <c r="AF20" t="s">
        <v>140</v>
      </c>
      <c r="AG20" t="s">
        <v>1</v>
      </c>
    </row>
    <row r="21" spans="1:34" hidden="1" x14ac:dyDescent="0.2">
      <c r="A21" t="s">
        <v>1239</v>
      </c>
      <c r="B21">
        <v>1</v>
      </c>
      <c r="C21">
        <v>1</v>
      </c>
      <c r="D21">
        <v>-0.3</v>
      </c>
      <c r="E21">
        <f t="shared" si="0"/>
        <v>-1</v>
      </c>
      <c r="F21" t="s">
        <v>1253</v>
      </c>
      <c r="G21" t="s">
        <v>72</v>
      </c>
      <c r="H21" t="s">
        <v>1179</v>
      </c>
      <c r="I21" t="s">
        <v>387</v>
      </c>
      <c r="J21" t="s">
        <v>250</v>
      </c>
      <c r="K21" t="s">
        <v>680</v>
      </c>
      <c r="L21" t="s">
        <v>979</v>
      </c>
      <c r="M21" t="s">
        <v>340</v>
      </c>
      <c r="N21" t="s">
        <v>48</v>
      </c>
      <c r="O21" t="s">
        <v>129</v>
      </c>
      <c r="P21" t="s">
        <v>158</v>
      </c>
      <c r="Q21" t="s">
        <v>48</v>
      </c>
      <c r="R21" t="s">
        <v>974</v>
      </c>
      <c r="V21" t="s">
        <v>72</v>
      </c>
    </row>
    <row r="22" spans="1:34" x14ac:dyDescent="0.2">
      <c r="A22" s="3" t="s">
        <v>1241</v>
      </c>
      <c r="B22" s="3">
        <v>1</v>
      </c>
      <c r="C22" s="3">
        <v>0.3548</v>
      </c>
      <c r="D22" s="3">
        <v>1.6</v>
      </c>
      <c r="E22">
        <f t="shared" si="0"/>
        <v>0.90000000000000013</v>
      </c>
      <c r="F22" t="s">
        <v>1253</v>
      </c>
      <c r="G22" t="s">
        <v>926</v>
      </c>
      <c r="H22" t="s">
        <v>1017</v>
      </c>
      <c r="I22" t="s">
        <v>387</v>
      </c>
      <c r="J22" t="s">
        <v>250</v>
      </c>
      <c r="K22" t="s">
        <v>193</v>
      </c>
      <c r="L22" t="s">
        <v>48</v>
      </c>
      <c r="M22" t="s">
        <v>970</v>
      </c>
      <c r="N22" t="s">
        <v>917</v>
      </c>
      <c r="O22" t="s">
        <v>48</v>
      </c>
      <c r="P22" t="s">
        <v>1027</v>
      </c>
      <c r="Q22" t="s">
        <v>106</v>
      </c>
      <c r="R22" t="s">
        <v>48</v>
      </c>
      <c r="S22" t="s">
        <v>234</v>
      </c>
      <c r="V22" t="s">
        <v>926</v>
      </c>
      <c r="W22" t="s">
        <v>1017</v>
      </c>
      <c r="X22" t="s">
        <v>387</v>
      </c>
      <c r="Y22" t="s">
        <v>250</v>
      </c>
      <c r="Z22" t="s">
        <v>193</v>
      </c>
      <c r="AA22" t="s">
        <v>48</v>
      </c>
      <c r="AB22" t="s">
        <v>970</v>
      </c>
      <c r="AC22" t="s">
        <v>917</v>
      </c>
      <c r="AD22" t="s">
        <v>48</v>
      </c>
      <c r="AE22" t="s">
        <v>1027</v>
      </c>
      <c r="AF22" t="s">
        <v>106</v>
      </c>
      <c r="AG22" t="s">
        <v>48</v>
      </c>
      <c r="AH22" t="s">
        <v>234</v>
      </c>
    </row>
    <row r="23" spans="1:34" hidden="1" x14ac:dyDescent="0.2">
      <c r="A23" s="3" t="s">
        <v>1241</v>
      </c>
      <c r="B23" s="3">
        <v>1</v>
      </c>
      <c r="C23" s="3">
        <v>0.3548</v>
      </c>
      <c r="D23" s="3">
        <v>1.5</v>
      </c>
      <c r="E23">
        <f t="shared" si="0"/>
        <v>0.8</v>
      </c>
      <c r="F23" t="s">
        <v>1253</v>
      </c>
      <c r="G23" t="s">
        <v>841</v>
      </c>
      <c r="H23" t="s">
        <v>363</v>
      </c>
      <c r="I23" t="s">
        <v>662</v>
      </c>
      <c r="J23" t="s">
        <v>224</v>
      </c>
      <c r="K23" t="s">
        <v>48</v>
      </c>
      <c r="L23" t="s">
        <v>1028</v>
      </c>
      <c r="M23" t="s">
        <v>58</v>
      </c>
      <c r="N23" t="s">
        <v>48</v>
      </c>
      <c r="O23" t="s">
        <v>66</v>
      </c>
      <c r="P23" t="s">
        <v>158</v>
      </c>
      <c r="Q23" t="s">
        <v>48</v>
      </c>
      <c r="R23" t="s">
        <v>952</v>
      </c>
      <c r="V23" t="s">
        <v>841</v>
      </c>
      <c r="W23" t="s">
        <v>363</v>
      </c>
      <c r="X23" t="s">
        <v>662</v>
      </c>
      <c r="Y23" t="s">
        <v>224</v>
      </c>
      <c r="Z23" t="s">
        <v>48</v>
      </c>
      <c r="AA23" t="s">
        <v>1028</v>
      </c>
      <c r="AB23" t="s">
        <v>58</v>
      </c>
      <c r="AC23" t="s">
        <v>48</v>
      </c>
      <c r="AD23" t="s">
        <v>66</v>
      </c>
      <c r="AE23" t="s">
        <v>158</v>
      </c>
      <c r="AF23" t="s">
        <v>48</v>
      </c>
      <c r="AG23" t="s">
        <v>952</v>
      </c>
    </row>
    <row r="24" spans="1:34" hidden="1" x14ac:dyDescent="0.2">
      <c r="A24" s="3" t="s">
        <v>1241</v>
      </c>
      <c r="B24" s="3">
        <v>1</v>
      </c>
      <c r="C24" s="3">
        <v>0.3548</v>
      </c>
      <c r="D24" s="3">
        <v>1.4</v>
      </c>
      <c r="E24">
        <f t="shared" si="0"/>
        <v>0.7</v>
      </c>
      <c r="F24" t="s">
        <v>1253</v>
      </c>
      <c r="G24" t="s">
        <v>182</v>
      </c>
      <c r="H24" t="s">
        <v>936</v>
      </c>
      <c r="I24" t="s">
        <v>460</v>
      </c>
      <c r="J24" t="s">
        <v>193</v>
      </c>
      <c r="K24" t="s">
        <v>48</v>
      </c>
      <c r="L24" t="s">
        <v>1029</v>
      </c>
      <c r="M24" t="s">
        <v>76</v>
      </c>
      <c r="N24" t="s">
        <v>48</v>
      </c>
      <c r="O24" t="s">
        <v>311</v>
      </c>
      <c r="P24" t="s">
        <v>555</v>
      </c>
      <c r="Q24" t="s">
        <v>52</v>
      </c>
      <c r="R24" t="s">
        <v>48</v>
      </c>
      <c r="S24" t="s">
        <v>518</v>
      </c>
      <c r="V24" t="s">
        <v>182</v>
      </c>
      <c r="W24" t="s">
        <v>936</v>
      </c>
      <c r="X24" t="s">
        <v>460</v>
      </c>
      <c r="Y24" t="s">
        <v>193</v>
      </c>
      <c r="Z24" t="s">
        <v>48</v>
      </c>
      <c r="AA24" t="s">
        <v>1029</v>
      </c>
      <c r="AB24" t="s">
        <v>76</v>
      </c>
      <c r="AC24" t="s">
        <v>48</v>
      </c>
      <c r="AD24" t="s">
        <v>311</v>
      </c>
      <c r="AE24" t="s">
        <v>555</v>
      </c>
      <c r="AF24" t="s">
        <v>52</v>
      </c>
      <c r="AG24" t="s">
        <v>48</v>
      </c>
      <c r="AH24" t="s">
        <v>518</v>
      </c>
    </row>
    <row r="25" spans="1:34" hidden="1" x14ac:dyDescent="0.2">
      <c r="A25" s="3" t="s">
        <v>1241</v>
      </c>
      <c r="B25" s="3">
        <v>1</v>
      </c>
      <c r="C25" s="3">
        <v>0.3548</v>
      </c>
      <c r="D25" s="3">
        <v>1.3</v>
      </c>
      <c r="E25">
        <f t="shared" si="0"/>
        <v>0.60000000000000009</v>
      </c>
      <c r="F25" t="s">
        <v>1253</v>
      </c>
      <c r="G25" t="s">
        <v>926</v>
      </c>
      <c r="H25" t="s">
        <v>235</v>
      </c>
      <c r="I25" t="s">
        <v>387</v>
      </c>
      <c r="J25" t="s">
        <v>250</v>
      </c>
      <c r="K25" t="s">
        <v>48</v>
      </c>
      <c r="L25" t="s">
        <v>981</v>
      </c>
      <c r="M25" t="s">
        <v>340</v>
      </c>
      <c r="N25" t="s">
        <v>48</v>
      </c>
      <c r="O25" t="s">
        <v>1030</v>
      </c>
      <c r="P25" t="s">
        <v>41</v>
      </c>
      <c r="Q25" t="s">
        <v>48</v>
      </c>
      <c r="R25" t="s">
        <v>1031</v>
      </c>
      <c r="V25" t="s">
        <v>926</v>
      </c>
      <c r="W25" t="s">
        <v>235</v>
      </c>
      <c r="X25" t="s">
        <v>387</v>
      </c>
      <c r="Y25" t="s">
        <v>250</v>
      </c>
      <c r="Z25" t="s">
        <v>48</v>
      </c>
      <c r="AA25" t="s">
        <v>981</v>
      </c>
      <c r="AB25" t="s">
        <v>340</v>
      </c>
      <c r="AC25" t="s">
        <v>48</v>
      </c>
      <c r="AD25" t="s">
        <v>1030</v>
      </c>
      <c r="AE25" t="s">
        <v>41</v>
      </c>
      <c r="AF25" t="s">
        <v>48</v>
      </c>
      <c r="AG25" t="s">
        <v>1031</v>
      </c>
    </row>
    <row r="26" spans="1:34" hidden="1" x14ac:dyDescent="0.2">
      <c r="A26" s="3" t="s">
        <v>1241</v>
      </c>
      <c r="B26" s="3">
        <v>1</v>
      </c>
      <c r="C26" s="3">
        <v>0.3548</v>
      </c>
      <c r="D26" s="3">
        <v>1.2</v>
      </c>
      <c r="E26">
        <f t="shared" si="0"/>
        <v>0.5</v>
      </c>
      <c r="F26" t="s">
        <v>1253</v>
      </c>
      <c r="G26" t="s">
        <v>796</v>
      </c>
      <c r="H26" t="s">
        <v>121</v>
      </c>
      <c r="I26" t="s">
        <v>797</v>
      </c>
      <c r="J26" t="s">
        <v>746</v>
      </c>
      <c r="K26" t="s">
        <v>68</v>
      </c>
      <c r="L26" t="s">
        <v>44</v>
      </c>
      <c r="M26" t="s">
        <v>83</v>
      </c>
      <c r="N26" t="s">
        <v>52</v>
      </c>
      <c r="O26" t="s">
        <v>368</v>
      </c>
      <c r="P26" t="s">
        <v>52</v>
      </c>
      <c r="Q26" t="s">
        <v>48</v>
      </c>
      <c r="R26" t="s">
        <v>1032</v>
      </c>
      <c r="V26" t="s">
        <v>796</v>
      </c>
      <c r="W26" t="s">
        <v>121</v>
      </c>
      <c r="X26" t="s">
        <v>797</v>
      </c>
      <c r="Y26" t="s">
        <v>746</v>
      </c>
      <c r="Z26" t="s">
        <v>68</v>
      </c>
      <c r="AA26" t="s">
        <v>44</v>
      </c>
      <c r="AB26" t="s">
        <v>83</v>
      </c>
      <c r="AC26" t="s">
        <v>52</v>
      </c>
      <c r="AD26" t="s">
        <v>368</v>
      </c>
      <c r="AE26" t="s">
        <v>52</v>
      </c>
      <c r="AF26" t="s">
        <v>48</v>
      </c>
      <c r="AG26" t="s">
        <v>1032</v>
      </c>
    </row>
    <row r="27" spans="1:34" hidden="1" x14ac:dyDescent="0.2">
      <c r="A27" s="3" t="s">
        <v>1241</v>
      </c>
      <c r="B27" s="3">
        <v>1</v>
      </c>
      <c r="C27" s="3">
        <v>0.3548</v>
      </c>
      <c r="D27" s="3">
        <v>1.1000000000000001</v>
      </c>
      <c r="E27">
        <f t="shared" si="0"/>
        <v>0.40000000000000013</v>
      </c>
      <c r="F27" t="s">
        <v>1253</v>
      </c>
      <c r="G27" t="s">
        <v>905</v>
      </c>
      <c r="H27" t="s">
        <v>906</v>
      </c>
      <c r="I27" t="s">
        <v>460</v>
      </c>
      <c r="J27" t="s">
        <v>67</v>
      </c>
      <c r="K27" t="s">
        <v>68</v>
      </c>
      <c r="L27" t="s">
        <v>504</v>
      </c>
      <c r="M27" t="s">
        <v>52</v>
      </c>
      <c r="N27" t="s">
        <v>1033</v>
      </c>
      <c r="O27" t="s">
        <v>85</v>
      </c>
      <c r="P27" t="s">
        <v>401</v>
      </c>
      <c r="Q27" t="s">
        <v>106</v>
      </c>
      <c r="R27" t="s">
        <v>42</v>
      </c>
      <c r="S27" t="s">
        <v>750</v>
      </c>
      <c r="V27" t="s">
        <v>905</v>
      </c>
      <c r="W27" t="s">
        <v>906</v>
      </c>
      <c r="X27" t="s">
        <v>460</v>
      </c>
      <c r="Y27" t="s">
        <v>67</v>
      </c>
      <c r="Z27" t="s">
        <v>68</v>
      </c>
      <c r="AA27" t="s">
        <v>504</v>
      </c>
      <c r="AB27" t="s">
        <v>52</v>
      </c>
      <c r="AC27" t="s">
        <v>1033</v>
      </c>
      <c r="AD27" t="s">
        <v>85</v>
      </c>
      <c r="AE27" t="s">
        <v>401</v>
      </c>
      <c r="AF27" t="s">
        <v>106</v>
      </c>
      <c r="AG27" t="s">
        <v>42</v>
      </c>
      <c r="AH27" t="s">
        <v>750</v>
      </c>
    </row>
    <row r="28" spans="1:34" hidden="1" x14ac:dyDescent="0.2">
      <c r="A28" s="3" t="s">
        <v>1241</v>
      </c>
      <c r="B28" s="3">
        <v>1</v>
      </c>
      <c r="C28" s="3">
        <v>0.3548</v>
      </c>
      <c r="D28" s="3">
        <v>1</v>
      </c>
      <c r="E28">
        <f t="shared" si="0"/>
        <v>0.30000000000000004</v>
      </c>
      <c r="F28" t="s">
        <v>1253</v>
      </c>
      <c r="G28" t="s">
        <v>72</v>
      </c>
      <c r="H28" t="s">
        <v>1034</v>
      </c>
      <c r="I28" t="s">
        <v>976</v>
      </c>
      <c r="J28" t="s">
        <v>67</v>
      </c>
      <c r="K28" t="s">
        <v>465</v>
      </c>
      <c r="L28" t="s">
        <v>949</v>
      </c>
      <c r="M28" t="s">
        <v>896</v>
      </c>
      <c r="N28" t="s">
        <v>48</v>
      </c>
      <c r="O28" t="s">
        <v>1035</v>
      </c>
      <c r="P28" t="s">
        <v>158</v>
      </c>
      <c r="Q28" t="s">
        <v>48</v>
      </c>
      <c r="R28" t="s">
        <v>518</v>
      </c>
      <c r="V28" t="s">
        <v>72</v>
      </c>
      <c r="W28" t="s">
        <v>1034</v>
      </c>
      <c r="X28" t="s">
        <v>976</v>
      </c>
      <c r="Y28" t="s">
        <v>67</v>
      </c>
      <c r="Z28" t="s">
        <v>465</v>
      </c>
      <c r="AA28" t="s">
        <v>949</v>
      </c>
      <c r="AB28" t="s">
        <v>896</v>
      </c>
      <c r="AC28" t="s">
        <v>48</v>
      </c>
      <c r="AD28" t="s">
        <v>1035</v>
      </c>
      <c r="AE28" t="s">
        <v>158</v>
      </c>
      <c r="AF28" t="s">
        <v>48</v>
      </c>
      <c r="AG28" t="s">
        <v>518</v>
      </c>
    </row>
    <row r="29" spans="1:34" hidden="1" x14ac:dyDescent="0.2">
      <c r="A29" s="3" t="s">
        <v>1241</v>
      </c>
      <c r="B29" s="3">
        <v>1</v>
      </c>
      <c r="C29" s="3">
        <v>0.3548</v>
      </c>
      <c r="D29" s="3">
        <v>0.9</v>
      </c>
      <c r="E29">
        <f t="shared" si="0"/>
        <v>0.20000000000000007</v>
      </c>
      <c r="F29" t="s">
        <v>1253</v>
      </c>
      <c r="G29" t="s">
        <v>943</v>
      </c>
      <c r="H29" t="s">
        <v>626</v>
      </c>
      <c r="I29" t="s">
        <v>474</v>
      </c>
      <c r="J29" t="s">
        <v>101</v>
      </c>
      <c r="K29" t="s">
        <v>193</v>
      </c>
      <c r="L29" t="s">
        <v>1037</v>
      </c>
      <c r="M29" t="s">
        <v>919</v>
      </c>
      <c r="N29" t="s">
        <v>52</v>
      </c>
      <c r="O29" t="s">
        <v>48</v>
      </c>
      <c r="P29" t="s">
        <v>524</v>
      </c>
      <c r="Q29" t="s">
        <v>892</v>
      </c>
      <c r="V29" t="s">
        <v>943</v>
      </c>
      <c r="W29" t="s">
        <v>626</v>
      </c>
      <c r="X29" t="s">
        <v>474</v>
      </c>
      <c r="Y29" t="s">
        <v>101</v>
      </c>
      <c r="Z29" t="s">
        <v>193</v>
      </c>
      <c r="AA29" t="s">
        <v>1037</v>
      </c>
      <c r="AB29" t="s">
        <v>919</v>
      </c>
      <c r="AC29" t="s">
        <v>52</v>
      </c>
      <c r="AD29" t="s">
        <v>48</v>
      </c>
      <c r="AE29" t="s">
        <v>524</v>
      </c>
      <c r="AF29" t="s">
        <v>892</v>
      </c>
    </row>
    <row r="30" spans="1:34" hidden="1" x14ac:dyDescent="0.2">
      <c r="A30" s="3" t="s">
        <v>1241</v>
      </c>
      <c r="B30" s="3">
        <v>1</v>
      </c>
      <c r="C30" s="3">
        <v>0.3548</v>
      </c>
      <c r="D30" s="3">
        <v>0.8</v>
      </c>
      <c r="E30">
        <f t="shared" si="0"/>
        <v>0.10000000000000009</v>
      </c>
      <c r="F30" t="s">
        <v>1253</v>
      </c>
      <c r="G30" t="s">
        <v>926</v>
      </c>
      <c r="H30" t="s">
        <v>1038</v>
      </c>
      <c r="I30" t="s">
        <v>387</v>
      </c>
      <c r="J30" t="s">
        <v>350</v>
      </c>
      <c r="K30" t="s">
        <v>121</v>
      </c>
      <c r="L30" t="s">
        <v>101</v>
      </c>
      <c r="M30" t="s">
        <v>52</v>
      </c>
      <c r="N30" t="s">
        <v>883</v>
      </c>
      <c r="O30" t="s">
        <v>128</v>
      </c>
      <c r="P30" t="s">
        <v>79</v>
      </c>
      <c r="Q30" t="s">
        <v>55</v>
      </c>
      <c r="R30" t="s">
        <v>1039</v>
      </c>
      <c r="V30" t="s">
        <v>926</v>
      </c>
      <c r="W30" t="s">
        <v>1038</v>
      </c>
      <c r="X30" t="s">
        <v>387</v>
      </c>
      <c r="Y30" t="s">
        <v>350</v>
      </c>
      <c r="Z30" t="s">
        <v>121</v>
      </c>
      <c r="AA30" t="s">
        <v>101</v>
      </c>
      <c r="AB30" t="s">
        <v>52</v>
      </c>
      <c r="AC30" t="s">
        <v>883</v>
      </c>
      <c r="AD30" t="s">
        <v>128</v>
      </c>
      <c r="AE30" t="s">
        <v>79</v>
      </c>
      <c r="AF30" t="s">
        <v>55</v>
      </c>
      <c r="AG30" t="s">
        <v>1039</v>
      </c>
    </row>
    <row r="31" spans="1:34" hidden="1" x14ac:dyDescent="0.2">
      <c r="A31" s="3" t="s">
        <v>1241</v>
      </c>
      <c r="B31" s="3">
        <v>1</v>
      </c>
      <c r="C31" s="3">
        <v>0.3548</v>
      </c>
      <c r="D31" s="3">
        <v>0.7</v>
      </c>
      <c r="E31">
        <f t="shared" si="0"/>
        <v>0</v>
      </c>
      <c r="F31" t="s">
        <v>1253</v>
      </c>
      <c r="G31" t="s">
        <v>210</v>
      </c>
      <c r="H31" t="s">
        <v>409</v>
      </c>
      <c r="I31" t="s">
        <v>744</v>
      </c>
      <c r="J31" t="s">
        <v>68</v>
      </c>
      <c r="K31" t="s">
        <v>144</v>
      </c>
      <c r="L31" t="s">
        <v>560</v>
      </c>
      <c r="M31" t="s">
        <v>52</v>
      </c>
      <c r="N31" t="s">
        <v>48</v>
      </c>
      <c r="O31" t="s">
        <v>1040</v>
      </c>
      <c r="P31" t="s">
        <v>306</v>
      </c>
      <c r="V31" t="s">
        <v>210</v>
      </c>
      <c r="W31" t="s">
        <v>409</v>
      </c>
      <c r="X31" t="s">
        <v>744</v>
      </c>
      <c r="Y31" t="s">
        <v>68</v>
      </c>
      <c r="Z31" t="s">
        <v>144</v>
      </c>
      <c r="AA31" t="s">
        <v>560</v>
      </c>
      <c r="AB31" t="s">
        <v>52</v>
      </c>
      <c r="AC31" t="s">
        <v>48</v>
      </c>
      <c r="AD31" t="s">
        <v>1040</v>
      </c>
      <c r="AE31" t="s">
        <v>306</v>
      </c>
    </row>
    <row r="32" spans="1:34" hidden="1" x14ac:dyDescent="0.2">
      <c r="A32" s="3" t="s">
        <v>1241</v>
      </c>
      <c r="B32" s="3">
        <v>1</v>
      </c>
      <c r="C32" s="3">
        <v>0.3548</v>
      </c>
      <c r="D32" s="3">
        <v>0.6</v>
      </c>
      <c r="E32">
        <f t="shared" si="0"/>
        <v>-9.9999999999999978E-2</v>
      </c>
      <c r="F32" t="s">
        <v>1253</v>
      </c>
      <c r="G32" t="s">
        <v>72</v>
      </c>
      <c r="H32" t="s">
        <v>984</v>
      </c>
      <c r="I32" t="s">
        <v>511</v>
      </c>
      <c r="J32" t="s">
        <v>1</v>
      </c>
      <c r="K32" t="s">
        <v>1041</v>
      </c>
      <c r="L32" t="s">
        <v>1042</v>
      </c>
      <c r="M32" t="s">
        <v>47</v>
      </c>
      <c r="N32" t="s">
        <v>1</v>
      </c>
      <c r="O32" t="s">
        <v>1043</v>
      </c>
      <c r="P32" t="s">
        <v>656</v>
      </c>
      <c r="Q32" t="s">
        <v>1044</v>
      </c>
      <c r="R32" t="s">
        <v>961</v>
      </c>
      <c r="S32" t="s">
        <v>658</v>
      </c>
      <c r="V32" t="s">
        <v>72</v>
      </c>
      <c r="W32" t="s">
        <v>984</v>
      </c>
      <c r="X32" t="s">
        <v>511</v>
      </c>
      <c r="Y32" t="s">
        <v>1</v>
      </c>
      <c r="Z32" t="s">
        <v>1041</v>
      </c>
      <c r="AA32" t="s">
        <v>1042</v>
      </c>
      <c r="AB32" t="s">
        <v>47</v>
      </c>
      <c r="AC32" t="s">
        <v>1</v>
      </c>
      <c r="AD32" t="s">
        <v>1043</v>
      </c>
      <c r="AE32" t="s">
        <v>656</v>
      </c>
      <c r="AF32" t="s">
        <v>1044</v>
      </c>
      <c r="AG32" t="s">
        <v>961</v>
      </c>
      <c r="AH32" t="s">
        <v>658</v>
      </c>
    </row>
    <row r="33" spans="1:34" hidden="1" x14ac:dyDescent="0.2">
      <c r="A33" s="3" t="s">
        <v>1241</v>
      </c>
      <c r="B33" s="3">
        <v>1</v>
      </c>
      <c r="C33" s="3">
        <v>0.3548</v>
      </c>
      <c r="D33" s="3">
        <v>0.5</v>
      </c>
      <c r="E33">
        <f t="shared" si="0"/>
        <v>-0.19999999999999996</v>
      </c>
      <c r="F33" t="s">
        <v>1253</v>
      </c>
      <c r="G33" t="s">
        <v>318</v>
      </c>
      <c r="H33" t="s">
        <v>1045</v>
      </c>
      <c r="I33" t="s">
        <v>460</v>
      </c>
      <c r="J33" t="s">
        <v>48</v>
      </c>
      <c r="K33" t="s">
        <v>459</v>
      </c>
      <c r="L33" t="s">
        <v>298</v>
      </c>
      <c r="M33" t="s">
        <v>48</v>
      </c>
      <c r="N33" t="s">
        <v>1046</v>
      </c>
      <c r="O33" t="s">
        <v>106</v>
      </c>
      <c r="P33" t="s">
        <v>48</v>
      </c>
      <c r="Q33" t="s">
        <v>925</v>
      </c>
      <c r="V33" t="s">
        <v>318</v>
      </c>
      <c r="W33" t="s">
        <v>1045</v>
      </c>
      <c r="X33" t="s">
        <v>460</v>
      </c>
      <c r="Y33" t="s">
        <v>48</v>
      </c>
      <c r="Z33" t="s">
        <v>459</v>
      </c>
      <c r="AA33" t="s">
        <v>298</v>
      </c>
      <c r="AB33" t="s">
        <v>48</v>
      </c>
      <c r="AC33" t="s">
        <v>1046</v>
      </c>
      <c r="AD33" t="s">
        <v>106</v>
      </c>
      <c r="AE33" t="s">
        <v>48</v>
      </c>
      <c r="AF33" t="s">
        <v>925</v>
      </c>
    </row>
    <row r="34" spans="1:34" hidden="1" x14ac:dyDescent="0.2">
      <c r="A34" s="3" t="s">
        <v>1241</v>
      </c>
      <c r="B34" s="3">
        <v>1</v>
      </c>
      <c r="C34" s="3">
        <v>0.3548</v>
      </c>
      <c r="D34" s="3">
        <v>0.4</v>
      </c>
      <c r="E34">
        <f t="shared" si="0"/>
        <v>-0.29999999999999993</v>
      </c>
      <c r="F34" t="s">
        <v>1253</v>
      </c>
      <c r="G34" t="s">
        <v>263</v>
      </c>
      <c r="H34" t="s">
        <v>1047</v>
      </c>
      <c r="I34" t="s">
        <v>211</v>
      </c>
      <c r="J34" t="s">
        <v>153</v>
      </c>
      <c r="K34" t="s">
        <v>48</v>
      </c>
      <c r="L34" t="s">
        <v>986</v>
      </c>
      <c r="M34" t="s">
        <v>489</v>
      </c>
      <c r="N34" t="s">
        <v>63</v>
      </c>
      <c r="O34" t="s">
        <v>75</v>
      </c>
      <c r="P34" t="s">
        <v>769</v>
      </c>
      <c r="V34" t="s">
        <v>263</v>
      </c>
      <c r="W34" t="s">
        <v>1047</v>
      </c>
      <c r="X34" t="s">
        <v>211</v>
      </c>
      <c r="Y34" t="s">
        <v>153</v>
      </c>
      <c r="Z34" t="s">
        <v>48</v>
      </c>
      <c r="AA34" t="s">
        <v>986</v>
      </c>
      <c r="AB34" t="s">
        <v>489</v>
      </c>
      <c r="AC34" t="s">
        <v>63</v>
      </c>
      <c r="AD34" t="s">
        <v>75</v>
      </c>
      <c r="AE34" t="s">
        <v>769</v>
      </c>
    </row>
    <row r="35" spans="1:34" hidden="1" x14ac:dyDescent="0.2">
      <c r="A35" s="3" t="s">
        <v>1241</v>
      </c>
      <c r="B35" s="3">
        <v>1</v>
      </c>
      <c r="C35" s="3">
        <v>0.3548</v>
      </c>
      <c r="D35" s="3">
        <v>0.3</v>
      </c>
      <c r="E35">
        <f t="shared" si="0"/>
        <v>-0.39999999999999997</v>
      </c>
      <c r="F35" t="s">
        <v>1253</v>
      </c>
      <c r="G35" t="s">
        <v>926</v>
      </c>
      <c r="H35" t="s">
        <v>339</v>
      </c>
      <c r="I35" t="s">
        <v>387</v>
      </c>
      <c r="J35" t="s">
        <v>224</v>
      </c>
      <c r="K35" t="s">
        <v>609</v>
      </c>
      <c r="L35" t="s">
        <v>48</v>
      </c>
      <c r="M35" t="s">
        <v>1048</v>
      </c>
      <c r="N35" t="s">
        <v>58</v>
      </c>
      <c r="O35" t="s">
        <v>48</v>
      </c>
      <c r="P35" t="s">
        <v>1049</v>
      </c>
      <c r="Q35" t="s">
        <v>97</v>
      </c>
      <c r="V35" t="s">
        <v>926</v>
      </c>
      <c r="W35" t="s">
        <v>339</v>
      </c>
      <c r="X35" t="s">
        <v>387</v>
      </c>
      <c r="Y35" t="s">
        <v>224</v>
      </c>
      <c r="Z35" t="s">
        <v>609</v>
      </c>
      <c r="AA35" t="s">
        <v>48</v>
      </c>
      <c r="AB35" t="s">
        <v>1048</v>
      </c>
      <c r="AC35" t="s">
        <v>58</v>
      </c>
      <c r="AD35" t="s">
        <v>48</v>
      </c>
      <c r="AE35" t="s">
        <v>1049</v>
      </c>
      <c r="AF35" t="s">
        <v>97</v>
      </c>
    </row>
    <row r="36" spans="1:34" hidden="1" x14ac:dyDescent="0.2">
      <c r="A36" s="3" t="s">
        <v>1241</v>
      </c>
      <c r="B36" s="3">
        <v>1</v>
      </c>
      <c r="C36" s="3">
        <v>0.3548</v>
      </c>
      <c r="D36" s="3">
        <v>0.2</v>
      </c>
      <c r="E36">
        <f t="shared" si="0"/>
        <v>-0.49999999999999994</v>
      </c>
      <c r="F36" t="s">
        <v>1253</v>
      </c>
      <c r="G36" t="s">
        <v>72</v>
      </c>
      <c r="H36" t="s">
        <v>882</v>
      </c>
      <c r="I36" t="s">
        <v>460</v>
      </c>
      <c r="J36" t="s">
        <v>67</v>
      </c>
      <c r="K36" t="s">
        <v>101</v>
      </c>
      <c r="L36" t="s">
        <v>315</v>
      </c>
      <c r="M36" t="s">
        <v>508</v>
      </c>
      <c r="N36" t="s">
        <v>533</v>
      </c>
      <c r="O36" t="s">
        <v>884</v>
      </c>
      <c r="P36" t="s">
        <v>177</v>
      </c>
      <c r="Q36" t="s">
        <v>1025</v>
      </c>
      <c r="V36" t="s">
        <v>72</v>
      </c>
      <c r="W36" t="s">
        <v>882</v>
      </c>
      <c r="X36" t="s">
        <v>460</v>
      </c>
      <c r="Y36" t="s">
        <v>67</v>
      </c>
      <c r="Z36" t="s">
        <v>101</v>
      </c>
      <c r="AA36" t="s">
        <v>315</v>
      </c>
      <c r="AB36" t="s">
        <v>508</v>
      </c>
      <c r="AC36" t="s">
        <v>533</v>
      </c>
      <c r="AD36" t="s">
        <v>884</v>
      </c>
      <c r="AE36" t="s">
        <v>177</v>
      </c>
      <c r="AF36" t="s">
        <v>1025</v>
      </c>
    </row>
    <row r="37" spans="1:34" hidden="1" x14ac:dyDescent="0.2">
      <c r="A37" s="3" t="s">
        <v>1241</v>
      </c>
      <c r="B37" s="3">
        <v>1</v>
      </c>
      <c r="C37" s="3">
        <v>0.3548</v>
      </c>
      <c r="D37" s="3">
        <v>0.1</v>
      </c>
      <c r="E37">
        <f t="shared" si="0"/>
        <v>-0.6</v>
      </c>
      <c r="F37" t="s">
        <v>1253</v>
      </c>
      <c r="G37" t="s">
        <v>182</v>
      </c>
      <c r="H37" t="s">
        <v>1005</v>
      </c>
      <c r="I37" t="s">
        <v>340</v>
      </c>
      <c r="J37" t="s">
        <v>1</v>
      </c>
      <c r="K37" t="s">
        <v>911</v>
      </c>
      <c r="L37" t="s">
        <v>121</v>
      </c>
      <c r="M37" t="s">
        <v>424</v>
      </c>
      <c r="N37" t="s">
        <v>191</v>
      </c>
      <c r="O37" t="s">
        <v>91</v>
      </c>
      <c r="P37" t="s">
        <v>57</v>
      </c>
      <c r="Q37" t="s">
        <v>424</v>
      </c>
      <c r="R37" t="s">
        <v>125</v>
      </c>
      <c r="V37" t="s">
        <v>182</v>
      </c>
      <c r="W37" t="s">
        <v>1005</v>
      </c>
      <c r="X37" t="s">
        <v>340</v>
      </c>
      <c r="Y37" t="s">
        <v>1</v>
      </c>
      <c r="Z37" t="s">
        <v>911</v>
      </c>
      <c r="AA37" t="s">
        <v>121</v>
      </c>
      <c r="AB37" t="s">
        <v>424</v>
      </c>
      <c r="AC37" t="s">
        <v>191</v>
      </c>
      <c r="AD37" t="s">
        <v>91</v>
      </c>
      <c r="AE37" t="s">
        <v>57</v>
      </c>
      <c r="AF37" t="s">
        <v>424</v>
      </c>
      <c r="AG37" t="s">
        <v>125</v>
      </c>
    </row>
    <row r="38" spans="1:34" hidden="1" x14ac:dyDescent="0.2">
      <c r="A38" s="3" t="s">
        <v>1241</v>
      </c>
      <c r="B38" s="3">
        <v>1</v>
      </c>
      <c r="C38" s="3">
        <v>0.3548</v>
      </c>
      <c r="D38" s="3">
        <v>0</v>
      </c>
      <c r="E38">
        <f t="shared" si="0"/>
        <v>-0.7</v>
      </c>
      <c r="F38" t="s">
        <v>1253</v>
      </c>
      <c r="G38" t="s">
        <v>72</v>
      </c>
      <c r="H38" t="s">
        <v>899</v>
      </c>
      <c r="I38" t="s">
        <v>387</v>
      </c>
      <c r="J38" t="s">
        <v>250</v>
      </c>
      <c r="K38" t="s">
        <v>465</v>
      </c>
      <c r="L38" t="s">
        <v>477</v>
      </c>
      <c r="M38" t="s">
        <v>58</v>
      </c>
      <c r="N38" t="s">
        <v>48</v>
      </c>
      <c r="O38" t="s">
        <v>1050</v>
      </c>
      <c r="P38" t="s">
        <v>536</v>
      </c>
      <c r="Q38" t="s">
        <v>48</v>
      </c>
      <c r="R38" t="s">
        <v>974</v>
      </c>
      <c r="V38" t="s">
        <v>72</v>
      </c>
      <c r="W38" t="s">
        <v>899</v>
      </c>
      <c r="X38" t="s">
        <v>387</v>
      </c>
      <c r="Y38" t="s">
        <v>250</v>
      </c>
      <c r="Z38" t="s">
        <v>465</v>
      </c>
      <c r="AA38" t="s">
        <v>477</v>
      </c>
      <c r="AB38" t="s">
        <v>58</v>
      </c>
      <c r="AC38" t="s">
        <v>48</v>
      </c>
      <c r="AD38" t="s">
        <v>1050</v>
      </c>
      <c r="AE38" t="s">
        <v>536</v>
      </c>
      <c r="AF38" t="s">
        <v>48</v>
      </c>
      <c r="AG38" t="s">
        <v>974</v>
      </c>
    </row>
    <row r="39" spans="1:34" hidden="1" x14ac:dyDescent="0.2">
      <c r="A39" s="3" t="s">
        <v>1241</v>
      </c>
      <c r="B39" s="3">
        <v>1</v>
      </c>
      <c r="C39" s="3">
        <v>0.3548</v>
      </c>
      <c r="D39" s="3">
        <v>-0.1</v>
      </c>
      <c r="E39">
        <f t="shared" si="0"/>
        <v>-0.79999999999999993</v>
      </c>
      <c r="F39" t="s">
        <v>1253</v>
      </c>
      <c r="G39" t="s">
        <v>263</v>
      </c>
      <c r="H39" t="s">
        <v>779</v>
      </c>
      <c r="I39" t="s">
        <v>958</v>
      </c>
      <c r="J39" t="s">
        <v>1</v>
      </c>
      <c r="K39" t="s">
        <v>588</v>
      </c>
      <c r="L39" t="s">
        <v>47</v>
      </c>
      <c r="M39" t="s">
        <v>1</v>
      </c>
      <c r="N39" t="s">
        <v>285</v>
      </c>
      <c r="O39" t="s">
        <v>959</v>
      </c>
      <c r="P39" t="s">
        <v>960</v>
      </c>
      <c r="Q39" t="s">
        <v>282</v>
      </c>
      <c r="R39" t="s">
        <v>961</v>
      </c>
      <c r="S39" t="s">
        <v>1051</v>
      </c>
      <c r="V39" t="s">
        <v>263</v>
      </c>
      <c r="W39" t="s">
        <v>779</v>
      </c>
      <c r="X39" t="s">
        <v>958</v>
      </c>
      <c r="Y39" t="s">
        <v>1</v>
      </c>
      <c r="Z39" t="s">
        <v>588</v>
      </c>
      <c r="AA39" t="s">
        <v>47</v>
      </c>
      <c r="AB39" t="s">
        <v>1</v>
      </c>
      <c r="AC39" t="s">
        <v>285</v>
      </c>
      <c r="AD39" t="s">
        <v>959</v>
      </c>
      <c r="AE39" t="s">
        <v>960</v>
      </c>
      <c r="AF39" t="s">
        <v>282</v>
      </c>
      <c r="AG39" t="s">
        <v>961</v>
      </c>
      <c r="AH39" t="s">
        <v>1051</v>
      </c>
    </row>
    <row r="40" spans="1:34" hidden="1" x14ac:dyDescent="0.2">
      <c r="A40" s="3" t="s">
        <v>1241</v>
      </c>
      <c r="B40" s="3">
        <v>1</v>
      </c>
      <c r="C40" s="3">
        <v>0.3548</v>
      </c>
      <c r="D40" s="3">
        <v>-0.2</v>
      </c>
      <c r="E40">
        <f t="shared" si="0"/>
        <v>-0.89999999999999991</v>
      </c>
      <c r="F40" t="s">
        <v>1253</v>
      </c>
      <c r="G40" t="s">
        <v>1052</v>
      </c>
      <c r="H40" t="s">
        <v>585</v>
      </c>
      <c r="I40" t="s">
        <v>94</v>
      </c>
      <c r="J40" t="s">
        <v>1053</v>
      </c>
      <c r="K40" t="s">
        <v>416</v>
      </c>
      <c r="L40" t="s">
        <v>137</v>
      </c>
      <c r="M40" t="s">
        <v>1054</v>
      </c>
      <c r="N40" t="s">
        <v>52</v>
      </c>
      <c r="O40" t="s">
        <v>48</v>
      </c>
      <c r="P40" t="s">
        <v>1055</v>
      </c>
      <c r="Q40" t="s">
        <v>175</v>
      </c>
      <c r="V40" t="s">
        <v>1052</v>
      </c>
      <c r="W40" t="s">
        <v>585</v>
      </c>
      <c r="X40" t="s">
        <v>94</v>
      </c>
      <c r="Y40" t="s">
        <v>1053</v>
      </c>
      <c r="AA40" t="s">
        <v>137</v>
      </c>
      <c r="AC40" t="s">
        <v>52</v>
      </c>
      <c r="AD40" t="s">
        <v>48</v>
      </c>
    </row>
    <row r="41" spans="1:34" hidden="1" x14ac:dyDescent="0.2">
      <c r="A41" s="3" t="s">
        <v>1241</v>
      </c>
      <c r="B41" s="3">
        <v>1</v>
      </c>
      <c r="C41" s="3">
        <v>0.3548</v>
      </c>
      <c r="D41" s="3">
        <v>-0.3</v>
      </c>
      <c r="E41">
        <f t="shared" si="0"/>
        <v>-1</v>
      </c>
      <c r="F41" t="s">
        <v>1253</v>
      </c>
      <c r="G41" t="s">
        <v>182</v>
      </c>
      <c r="H41" t="s">
        <v>979</v>
      </c>
      <c r="I41" t="s">
        <v>662</v>
      </c>
      <c r="J41" t="s">
        <v>109</v>
      </c>
      <c r="K41" t="s">
        <v>1</v>
      </c>
      <c r="L41" t="s">
        <v>711</v>
      </c>
      <c r="M41" t="s">
        <v>177</v>
      </c>
      <c r="N41" t="s">
        <v>574</v>
      </c>
      <c r="O41" t="s">
        <v>140</v>
      </c>
      <c r="P41" t="s">
        <v>309</v>
      </c>
      <c r="Q41" t="s">
        <v>121</v>
      </c>
      <c r="R41" t="s">
        <v>48</v>
      </c>
      <c r="S41" t="s">
        <v>276</v>
      </c>
    </row>
    <row r="42" spans="1:34" x14ac:dyDescent="0.2">
      <c r="A42" t="s">
        <v>1242</v>
      </c>
      <c r="B42">
        <v>0.25</v>
      </c>
      <c r="C42">
        <v>1</v>
      </c>
      <c r="D42">
        <v>1.6</v>
      </c>
      <c r="E42">
        <f t="shared" si="0"/>
        <v>0.90000000000000013</v>
      </c>
      <c r="F42" t="s">
        <v>1253</v>
      </c>
      <c r="G42" t="s">
        <v>943</v>
      </c>
      <c r="H42" t="s">
        <v>626</v>
      </c>
      <c r="I42" t="s">
        <v>1056</v>
      </c>
      <c r="J42" t="s">
        <v>101</v>
      </c>
      <c r="K42" t="s">
        <v>193</v>
      </c>
      <c r="L42" t="s">
        <v>315</v>
      </c>
      <c r="M42" t="s">
        <v>566</v>
      </c>
      <c r="N42" t="s">
        <v>41</v>
      </c>
      <c r="O42" t="s">
        <v>48</v>
      </c>
      <c r="P42" t="s">
        <v>358</v>
      </c>
      <c r="Q42" t="s">
        <v>171</v>
      </c>
      <c r="R42" t="s">
        <v>306</v>
      </c>
      <c r="V42" t="s">
        <v>943</v>
      </c>
      <c r="W42" t="s">
        <v>626</v>
      </c>
      <c r="X42" t="s">
        <v>1056</v>
      </c>
      <c r="Y42" t="s">
        <v>101</v>
      </c>
      <c r="Z42" t="s">
        <v>193</v>
      </c>
      <c r="AA42" t="s">
        <v>315</v>
      </c>
      <c r="AB42" t="s">
        <v>566</v>
      </c>
      <c r="AC42" t="s">
        <v>41</v>
      </c>
      <c r="AD42" t="s">
        <v>48</v>
      </c>
      <c r="AE42" t="s">
        <v>358</v>
      </c>
      <c r="AF42" t="s">
        <v>171</v>
      </c>
      <c r="AG42" t="s">
        <v>306</v>
      </c>
    </row>
    <row r="43" spans="1:34" hidden="1" x14ac:dyDescent="0.2">
      <c r="A43" t="s">
        <v>1242</v>
      </c>
      <c r="B43">
        <v>0.25</v>
      </c>
      <c r="C43">
        <v>1</v>
      </c>
      <c r="D43">
        <v>1.5</v>
      </c>
      <c r="E43">
        <f t="shared" si="0"/>
        <v>0.8</v>
      </c>
      <c r="F43" t="s">
        <v>1253</v>
      </c>
      <c r="G43" t="s">
        <v>72</v>
      </c>
      <c r="H43" t="s">
        <v>40</v>
      </c>
      <c r="I43" t="s">
        <v>387</v>
      </c>
      <c r="J43" t="s">
        <v>250</v>
      </c>
      <c r="K43" t="s">
        <v>465</v>
      </c>
      <c r="L43" t="s">
        <v>319</v>
      </c>
      <c r="M43" t="s">
        <v>76</v>
      </c>
      <c r="N43" t="s">
        <v>48</v>
      </c>
      <c r="O43" t="s">
        <v>1057</v>
      </c>
      <c r="P43" t="s">
        <v>672</v>
      </c>
      <c r="Q43" t="s">
        <v>48</v>
      </c>
      <c r="R43" t="s">
        <v>1058</v>
      </c>
      <c r="V43" t="s">
        <v>72</v>
      </c>
      <c r="W43" t="s">
        <v>40</v>
      </c>
      <c r="X43" t="s">
        <v>387</v>
      </c>
      <c r="Y43" t="s">
        <v>250</v>
      </c>
      <c r="Z43" t="s">
        <v>465</v>
      </c>
      <c r="AA43" t="s">
        <v>319</v>
      </c>
      <c r="AB43" t="s">
        <v>76</v>
      </c>
      <c r="AC43" t="s">
        <v>48</v>
      </c>
      <c r="AD43" t="s">
        <v>1057</v>
      </c>
      <c r="AE43" t="s">
        <v>672</v>
      </c>
      <c r="AF43" t="s">
        <v>48</v>
      </c>
      <c r="AG43" t="s">
        <v>1058</v>
      </c>
    </row>
    <row r="44" spans="1:34" hidden="1" x14ac:dyDescent="0.2">
      <c r="A44" t="s">
        <v>1242</v>
      </c>
      <c r="B44">
        <v>0.25</v>
      </c>
      <c r="C44">
        <v>1</v>
      </c>
      <c r="D44">
        <v>1.4</v>
      </c>
      <c r="E44">
        <f t="shared" si="0"/>
        <v>0.7</v>
      </c>
      <c r="F44" t="s">
        <v>1253</v>
      </c>
      <c r="G44" t="s">
        <v>1052</v>
      </c>
      <c r="H44" t="s">
        <v>585</v>
      </c>
      <c r="I44" t="s">
        <v>94</v>
      </c>
      <c r="J44" t="s">
        <v>1059</v>
      </c>
      <c r="K44" t="s">
        <v>143</v>
      </c>
      <c r="L44" t="s">
        <v>144</v>
      </c>
      <c r="M44" t="s">
        <v>1060</v>
      </c>
      <c r="N44" t="s">
        <v>52</v>
      </c>
      <c r="O44" t="s">
        <v>48</v>
      </c>
      <c r="P44" t="s">
        <v>671</v>
      </c>
      <c r="Q44" t="s">
        <v>175</v>
      </c>
      <c r="V44" t="s">
        <v>1052</v>
      </c>
      <c r="W44" t="s">
        <v>585</v>
      </c>
      <c r="X44" t="s">
        <v>94</v>
      </c>
      <c r="Y44" t="s">
        <v>1059</v>
      </c>
      <c r="Z44" t="s">
        <v>143</v>
      </c>
      <c r="AA44" t="s">
        <v>144</v>
      </c>
      <c r="AB44" t="s">
        <v>1060</v>
      </c>
      <c r="AC44" t="s">
        <v>52</v>
      </c>
      <c r="AD44" t="s">
        <v>48</v>
      </c>
      <c r="AE44" t="s">
        <v>671</v>
      </c>
      <c r="AF44" t="s">
        <v>175</v>
      </c>
    </row>
    <row r="45" spans="1:34" hidden="1" x14ac:dyDescent="0.2">
      <c r="A45" t="s">
        <v>1242</v>
      </c>
      <c r="B45">
        <v>0.25</v>
      </c>
      <c r="C45">
        <v>1</v>
      </c>
      <c r="D45">
        <v>1.3</v>
      </c>
      <c r="E45">
        <f t="shared" si="0"/>
        <v>0.60000000000000009</v>
      </c>
      <c r="F45" t="s">
        <v>1253</v>
      </c>
      <c r="G45" t="s">
        <v>72</v>
      </c>
      <c r="H45" t="s">
        <v>1048</v>
      </c>
      <c r="I45" t="s">
        <v>935</v>
      </c>
      <c r="J45" t="s">
        <v>67</v>
      </c>
      <c r="K45" t="s">
        <v>465</v>
      </c>
      <c r="L45" t="s">
        <v>666</v>
      </c>
      <c r="M45" t="s">
        <v>58</v>
      </c>
      <c r="N45" t="s">
        <v>48</v>
      </c>
      <c r="O45" t="s">
        <v>1061</v>
      </c>
      <c r="P45" t="s">
        <v>158</v>
      </c>
      <c r="Q45" t="s">
        <v>48</v>
      </c>
      <c r="R45" t="s">
        <v>1062</v>
      </c>
      <c r="V45" t="s">
        <v>72</v>
      </c>
      <c r="W45" t="s">
        <v>1048</v>
      </c>
      <c r="X45" t="s">
        <v>935</v>
      </c>
      <c r="Y45" t="s">
        <v>67</v>
      </c>
      <c r="Z45" t="s">
        <v>465</v>
      </c>
      <c r="AA45" t="s">
        <v>666</v>
      </c>
      <c r="AB45" t="s">
        <v>58</v>
      </c>
      <c r="AC45" t="s">
        <v>48</v>
      </c>
      <c r="AD45" t="s">
        <v>1061</v>
      </c>
      <c r="AE45" t="s">
        <v>158</v>
      </c>
      <c r="AF45" t="s">
        <v>48</v>
      </c>
      <c r="AG45" t="s">
        <v>1062</v>
      </c>
    </row>
    <row r="46" spans="1:34" hidden="1" x14ac:dyDescent="0.2">
      <c r="A46" t="s">
        <v>1242</v>
      </c>
      <c r="B46">
        <v>0.25</v>
      </c>
      <c r="C46">
        <v>1</v>
      </c>
      <c r="D46">
        <v>1.2</v>
      </c>
      <c r="E46">
        <f t="shared" si="0"/>
        <v>0.5</v>
      </c>
      <c r="F46" t="s">
        <v>1253</v>
      </c>
      <c r="G46" t="s">
        <v>926</v>
      </c>
      <c r="H46" t="s">
        <v>1017</v>
      </c>
      <c r="I46" t="s">
        <v>387</v>
      </c>
      <c r="J46" t="s">
        <v>250</v>
      </c>
      <c r="K46" t="s">
        <v>193</v>
      </c>
      <c r="L46" t="s">
        <v>48</v>
      </c>
      <c r="M46" t="s">
        <v>1029</v>
      </c>
      <c r="N46" t="s">
        <v>58</v>
      </c>
      <c r="O46" t="s">
        <v>48</v>
      </c>
      <c r="P46" t="s">
        <v>1063</v>
      </c>
      <c r="Q46" t="s">
        <v>41</v>
      </c>
      <c r="R46" t="s">
        <v>48</v>
      </c>
      <c r="S46" t="s">
        <v>1064</v>
      </c>
      <c r="V46" t="s">
        <v>926</v>
      </c>
      <c r="W46" t="s">
        <v>1017</v>
      </c>
      <c r="X46" t="s">
        <v>387</v>
      </c>
      <c r="Y46" t="s">
        <v>250</v>
      </c>
      <c r="Z46" t="s">
        <v>193</v>
      </c>
      <c r="AA46" t="s">
        <v>48</v>
      </c>
      <c r="AB46" t="s">
        <v>1029</v>
      </c>
      <c r="AC46" t="s">
        <v>58</v>
      </c>
      <c r="AD46" t="s">
        <v>48</v>
      </c>
      <c r="AE46" t="s">
        <v>1063</v>
      </c>
      <c r="AF46" t="s">
        <v>41</v>
      </c>
      <c r="AG46" t="s">
        <v>48</v>
      </c>
      <c r="AH46" t="s">
        <v>1064</v>
      </c>
    </row>
    <row r="47" spans="1:34" hidden="1" x14ac:dyDescent="0.2">
      <c r="A47" t="s">
        <v>1242</v>
      </c>
      <c r="B47">
        <v>0.25</v>
      </c>
      <c r="C47">
        <v>1</v>
      </c>
      <c r="D47">
        <v>1.1000000000000001</v>
      </c>
      <c r="E47">
        <f t="shared" si="0"/>
        <v>0.40000000000000013</v>
      </c>
      <c r="F47" t="s">
        <v>1253</v>
      </c>
      <c r="G47" t="s">
        <v>926</v>
      </c>
      <c r="H47" t="s">
        <v>1065</v>
      </c>
      <c r="I47" t="s">
        <v>662</v>
      </c>
      <c r="J47" t="s">
        <v>224</v>
      </c>
      <c r="K47" t="s">
        <v>52</v>
      </c>
      <c r="L47" t="s">
        <v>883</v>
      </c>
      <c r="M47" t="s">
        <v>128</v>
      </c>
      <c r="N47" t="s">
        <v>1</v>
      </c>
      <c r="O47" t="s">
        <v>39</v>
      </c>
      <c r="P47" t="s">
        <v>884</v>
      </c>
      <c r="Q47" t="s">
        <v>177</v>
      </c>
      <c r="R47" t="s">
        <v>288</v>
      </c>
      <c r="V47" t="s">
        <v>926</v>
      </c>
      <c r="W47" t="s">
        <v>1065</v>
      </c>
      <c r="X47" t="s">
        <v>662</v>
      </c>
      <c r="Y47" t="s">
        <v>224</v>
      </c>
      <c r="Z47" t="s">
        <v>52</v>
      </c>
      <c r="AA47" t="s">
        <v>883</v>
      </c>
      <c r="AB47" t="s">
        <v>128</v>
      </c>
      <c r="AC47" t="s">
        <v>1</v>
      </c>
      <c r="AD47" t="s">
        <v>39</v>
      </c>
      <c r="AE47" t="s">
        <v>884</v>
      </c>
      <c r="AF47" t="s">
        <v>177</v>
      </c>
      <c r="AG47" t="s">
        <v>288</v>
      </c>
    </row>
    <row r="48" spans="1:34" hidden="1" x14ac:dyDescent="0.2">
      <c r="A48" t="s">
        <v>1242</v>
      </c>
      <c r="B48">
        <v>0.25</v>
      </c>
      <c r="C48">
        <v>1</v>
      </c>
      <c r="D48">
        <v>0.999999999999999</v>
      </c>
      <c r="E48">
        <f t="shared" si="0"/>
        <v>0.29999999999999905</v>
      </c>
      <c r="F48" t="s">
        <v>1253</v>
      </c>
      <c r="G48" t="s">
        <v>61</v>
      </c>
      <c r="H48" t="s">
        <v>114</v>
      </c>
      <c r="I48" t="s">
        <v>121</v>
      </c>
      <c r="J48" t="s">
        <v>893</v>
      </c>
      <c r="K48" t="s">
        <v>733</v>
      </c>
      <c r="L48" t="s">
        <v>416</v>
      </c>
      <c r="M48" t="s">
        <v>1037</v>
      </c>
      <c r="N48" t="s">
        <v>422</v>
      </c>
      <c r="O48" t="s">
        <v>52</v>
      </c>
      <c r="P48" t="s">
        <v>48</v>
      </c>
      <c r="Q48" t="s">
        <v>909</v>
      </c>
      <c r="V48" t="s">
        <v>61</v>
      </c>
      <c r="W48" t="s">
        <v>114</v>
      </c>
      <c r="X48" t="s">
        <v>121</v>
      </c>
      <c r="Y48" t="s">
        <v>893</v>
      </c>
      <c r="Z48" t="s">
        <v>733</v>
      </c>
      <c r="AA48" t="s">
        <v>416</v>
      </c>
      <c r="AB48" t="s">
        <v>1037</v>
      </c>
      <c r="AC48" t="s">
        <v>422</v>
      </c>
      <c r="AD48" t="s">
        <v>52</v>
      </c>
      <c r="AE48" t="s">
        <v>48</v>
      </c>
      <c r="AF48" t="s">
        <v>909</v>
      </c>
    </row>
    <row r="49" spans="1:34" hidden="1" x14ac:dyDescent="0.2">
      <c r="A49" t="s">
        <v>1242</v>
      </c>
      <c r="B49">
        <v>0.25</v>
      </c>
      <c r="C49">
        <v>1</v>
      </c>
      <c r="D49">
        <v>0.89999999999999902</v>
      </c>
      <c r="E49">
        <f t="shared" si="0"/>
        <v>0.19999999999999907</v>
      </c>
      <c r="F49" t="s">
        <v>1253</v>
      </c>
      <c r="G49" t="s">
        <v>72</v>
      </c>
      <c r="H49" t="s">
        <v>977</v>
      </c>
      <c r="I49" t="s">
        <v>662</v>
      </c>
      <c r="J49" t="s">
        <v>350</v>
      </c>
      <c r="K49" t="s">
        <v>121</v>
      </c>
      <c r="L49" t="s">
        <v>101</v>
      </c>
      <c r="M49" t="s">
        <v>52</v>
      </c>
      <c r="N49" t="s">
        <v>113</v>
      </c>
      <c r="O49" t="s">
        <v>85</v>
      </c>
      <c r="P49" t="s">
        <v>774</v>
      </c>
      <c r="Q49" t="s">
        <v>106</v>
      </c>
      <c r="R49" t="s">
        <v>42</v>
      </c>
      <c r="S49" t="s">
        <v>750</v>
      </c>
      <c r="V49" t="s">
        <v>72</v>
      </c>
      <c r="W49" t="s">
        <v>977</v>
      </c>
      <c r="X49" t="s">
        <v>662</v>
      </c>
      <c r="Y49" t="s">
        <v>350</v>
      </c>
      <c r="Z49" t="s">
        <v>121</v>
      </c>
      <c r="AA49" t="s">
        <v>101</v>
      </c>
      <c r="AB49" t="s">
        <v>52</v>
      </c>
      <c r="AC49" t="s">
        <v>113</v>
      </c>
      <c r="AD49" t="s">
        <v>85</v>
      </c>
      <c r="AE49" t="s">
        <v>774</v>
      </c>
      <c r="AF49" t="s">
        <v>106</v>
      </c>
      <c r="AG49" t="s">
        <v>42</v>
      </c>
      <c r="AH49" t="s">
        <v>750</v>
      </c>
    </row>
    <row r="50" spans="1:34" hidden="1" x14ac:dyDescent="0.2">
      <c r="A50" t="s">
        <v>1242</v>
      </c>
      <c r="B50">
        <v>0.25</v>
      </c>
      <c r="C50">
        <v>1</v>
      </c>
      <c r="D50">
        <v>0.79999999999999905</v>
      </c>
      <c r="E50">
        <f t="shared" si="0"/>
        <v>9.999999999999909E-2</v>
      </c>
      <c r="F50" t="s">
        <v>1253</v>
      </c>
      <c r="G50" t="s">
        <v>242</v>
      </c>
      <c r="H50" t="s">
        <v>888</v>
      </c>
      <c r="I50" t="s">
        <v>460</v>
      </c>
      <c r="J50" t="s">
        <v>67</v>
      </c>
      <c r="K50" t="s">
        <v>68</v>
      </c>
      <c r="L50" t="s">
        <v>137</v>
      </c>
      <c r="M50" t="s">
        <v>883</v>
      </c>
      <c r="N50" t="s">
        <v>128</v>
      </c>
      <c r="O50" t="s">
        <v>533</v>
      </c>
      <c r="P50" t="s">
        <v>1024</v>
      </c>
      <c r="Q50" t="s">
        <v>1039</v>
      </c>
      <c r="V50" t="s">
        <v>242</v>
      </c>
      <c r="W50" t="s">
        <v>888</v>
      </c>
      <c r="X50" t="s">
        <v>460</v>
      </c>
      <c r="Y50" t="s">
        <v>67</v>
      </c>
      <c r="Z50" t="s">
        <v>68</v>
      </c>
      <c r="AA50" t="s">
        <v>137</v>
      </c>
      <c r="AB50" t="s">
        <v>883</v>
      </c>
      <c r="AC50" t="s">
        <v>128</v>
      </c>
      <c r="AD50" t="s">
        <v>533</v>
      </c>
      <c r="AE50" t="s">
        <v>1024</v>
      </c>
      <c r="AF50" t="s">
        <v>1039</v>
      </c>
    </row>
    <row r="51" spans="1:34" hidden="1" x14ac:dyDescent="0.2">
      <c r="A51" t="s">
        <v>1242</v>
      </c>
      <c r="B51">
        <v>0.25</v>
      </c>
      <c r="C51">
        <v>1</v>
      </c>
      <c r="D51">
        <v>0.69999999999999896</v>
      </c>
      <c r="E51">
        <v>0</v>
      </c>
      <c r="F51" t="s">
        <v>1253</v>
      </c>
      <c r="G51" t="s">
        <v>50</v>
      </c>
      <c r="H51" t="s">
        <v>709</v>
      </c>
      <c r="I51" t="s">
        <v>67</v>
      </c>
      <c r="J51" t="s">
        <v>85</v>
      </c>
      <c r="K51" t="s">
        <v>398</v>
      </c>
      <c r="L51" t="s">
        <v>662</v>
      </c>
      <c r="M51" t="s">
        <v>224</v>
      </c>
      <c r="N51" t="s">
        <v>1</v>
      </c>
      <c r="O51" t="s">
        <v>711</v>
      </c>
      <c r="P51" t="s">
        <v>177</v>
      </c>
      <c r="Q51" t="s">
        <v>838</v>
      </c>
      <c r="R51" t="s">
        <v>712</v>
      </c>
      <c r="V51" t="s">
        <v>50</v>
      </c>
      <c r="W51" t="s">
        <v>709</v>
      </c>
      <c r="X51" t="s">
        <v>67</v>
      </c>
      <c r="Y51" t="s">
        <v>85</v>
      </c>
      <c r="Z51" t="s">
        <v>398</v>
      </c>
      <c r="AA51" t="s">
        <v>662</v>
      </c>
      <c r="AB51" t="s">
        <v>224</v>
      </c>
      <c r="AC51" t="s">
        <v>1</v>
      </c>
      <c r="AD51" t="s">
        <v>711</v>
      </c>
      <c r="AE51" t="s">
        <v>177</v>
      </c>
      <c r="AF51" t="s">
        <v>838</v>
      </c>
      <c r="AG51" t="s">
        <v>712</v>
      </c>
    </row>
    <row r="52" spans="1:34" hidden="1" x14ac:dyDescent="0.2">
      <c r="A52" t="s">
        <v>1242</v>
      </c>
      <c r="B52">
        <v>0.25</v>
      </c>
      <c r="C52">
        <v>1</v>
      </c>
      <c r="D52">
        <v>0.6</v>
      </c>
      <c r="E52">
        <f t="shared" si="0"/>
        <v>-9.9999999999999978E-2</v>
      </c>
      <c r="F52" t="s">
        <v>1253</v>
      </c>
      <c r="G52" t="s">
        <v>72</v>
      </c>
      <c r="H52" t="s">
        <v>950</v>
      </c>
      <c r="I52" t="s">
        <v>460</v>
      </c>
      <c r="J52" t="s">
        <v>67</v>
      </c>
      <c r="K52" t="s">
        <v>193</v>
      </c>
      <c r="L52" t="s">
        <v>121</v>
      </c>
      <c r="M52" t="s">
        <v>109</v>
      </c>
      <c r="N52" t="s">
        <v>315</v>
      </c>
      <c r="O52" t="s">
        <v>355</v>
      </c>
      <c r="P52" t="s">
        <v>465</v>
      </c>
      <c r="Q52" t="s">
        <v>787</v>
      </c>
      <c r="R52" t="s">
        <v>657</v>
      </c>
      <c r="S52" t="s">
        <v>921</v>
      </c>
      <c r="V52" t="s">
        <v>72</v>
      </c>
      <c r="W52" t="s">
        <v>950</v>
      </c>
      <c r="X52" t="s">
        <v>460</v>
      </c>
      <c r="Y52" t="s">
        <v>67</v>
      </c>
      <c r="Z52" t="s">
        <v>193</v>
      </c>
      <c r="AA52" t="s">
        <v>121</v>
      </c>
      <c r="AB52" t="s">
        <v>109</v>
      </c>
      <c r="AC52" t="s">
        <v>315</v>
      </c>
      <c r="AD52" t="s">
        <v>355</v>
      </c>
      <c r="AE52" t="s">
        <v>465</v>
      </c>
      <c r="AF52" t="s">
        <v>787</v>
      </c>
      <c r="AG52" t="s">
        <v>657</v>
      </c>
      <c r="AH52" t="s">
        <v>921</v>
      </c>
    </row>
    <row r="53" spans="1:34" hidden="1" x14ac:dyDescent="0.2">
      <c r="A53" t="s">
        <v>1242</v>
      </c>
      <c r="B53">
        <v>0.25</v>
      </c>
      <c r="C53">
        <v>1</v>
      </c>
      <c r="D53">
        <v>0.5</v>
      </c>
      <c r="E53">
        <f t="shared" si="0"/>
        <v>-0.19999999999999996</v>
      </c>
      <c r="F53" t="s">
        <v>1253</v>
      </c>
      <c r="G53" t="s">
        <v>841</v>
      </c>
      <c r="H53" t="s">
        <v>539</v>
      </c>
      <c r="I53" t="s">
        <v>662</v>
      </c>
      <c r="J53" t="s">
        <v>109</v>
      </c>
      <c r="K53" t="s">
        <v>193</v>
      </c>
      <c r="L53" t="s">
        <v>48</v>
      </c>
      <c r="M53" t="s">
        <v>970</v>
      </c>
      <c r="N53" t="s">
        <v>917</v>
      </c>
      <c r="O53" t="s">
        <v>48</v>
      </c>
      <c r="P53" t="s">
        <v>1192</v>
      </c>
      <c r="Q53" t="s">
        <v>898</v>
      </c>
      <c r="V53" t="s">
        <v>841</v>
      </c>
      <c r="W53" t="s">
        <v>539</v>
      </c>
      <c r="X53" t="s">
        <v>662</v>
      </c>
      <c r="Y53" t="s">
        <v>109</v>
      </c>
      <c r="Z53" t="s">
        <v>193</v>
      </c>
      <c r="AA53" t="s">
        <v>48</v>
      </c>
      <c r="AB53" t="s">
        <v>970</v>
      </c>
      <c r="AC53" t="s">
        <v>917</v>
      </c>
      <c r="AD53" t="s">
        <v>48</v>
      </c>
      <c r="AE53" t="s">
        <v>1192</v>
      </c>
      <c r="AF53" t="s">
        <v>898</v>
      </c>
    </row>
    <row r="54" spans="1:34" hidden="1" x14ac:dyDescent="0.2">
      <c r="A54" t="s">
        <v>1242</v>
      </c>
      <c r="B54">
        <v>0.25</v>
      </c>
      <c r="C54">
        <v>1</v>
      </c>
      <c r="D54">
        <v>0.4</v>
      </c>
      <c r="E54">
        <f t="shared" si="0"/>
        <v>-0.29999999999999993</v>
      </c>
      <c r="F54" t="s">
        <v>1253</v>
      </c>
      <c r="G54" t="s">
        <v>1052</v>
      </c>
      <c r="H54" t="s">
        <v>585</v>
      </c>
      <c r="I54" t="s">
        <v>94</v>
      </c>
      <c r="J54" t="s">
        <v>1124</v>
      </c>
      <c r="K54" t="s">
        <v>68</v>
      </c>
      <c r="L54" t="s">
        <v>332</v>
      </c>
      <c r="M54" t="s">
        <v>83</v>
      </c>
      <c r="N54" t="s">
        <v>52</v>
      </c>
      <c r="O54" t="s">
        <v>176</v>
      </c>
      <c r="P54" t="s">
        <v>41</v>
      </c>
      <c r="Q54" t="s">
        <v>122</v>
      </c>
      <c r="R54" t="s">
        <v>376</v>
      </c>
      <c r="S54" t="s">
        <v>892</v>
      </c>
      <c r="V54" t="s">
        <v>1052</v>
      </c>
      <c r="W54" t="s">
        <v>585</v>
      </c>
      <c r="X54" t="s">
        <v>94</v>
      </c>
      <c r="Y54" t="s">
        <v>1124</v>
      </c>
      <c r="Z54" t="s">
        <v>68</v>
      </c>
      <c r="AA54" t="s">
        <v>332</v>
      </c>
      <c r="AB54" t="s">
        <v>83</v>
      </c>
      <c r="AC54" t="s">
        <v>52</v>
      </c>
      <c r="AD54" t="s">
        <v>176</v>
      </c>
      <c r="AE54" t="s">
        <v>41</v>
      </c>
      <c r="AF54" t="s">
        <v>122</v>
      </c>
      <c r="AG54" t="s">
        <v>376</v>
      </c>
      <c r="AH54" t="s">
        <v>892</v>
      </c>
    </row>
    <row r="55" spans="1:34" hidden="1" x14ac:dyDescent="0.2">
      <c r="A55" t="s">
        <v>1242</v>
      </c>
      <c r="B55">
        <v>0.25</v>
      </c>
      <c r="C55">
        <v>1</v>
      </c>
      <c r="D55">
        <v>0.3</v>
      </c>
      <c r="E55">
        <f t="shared" si="0"/>
        <v>-0.39999999999999997</v>
      </c>
      <c r="F55" t="s">
        <v>1253</v>
      </c>
      <c r="G55" t="s">
        <v>72</v>
      </c>
      <c r="H55" t="s">
        <v>1112</v>
      </c>
      <c r="I55" t="s">
        <v>460</v>
      </c>
      <c r="J55" t="s">
        <v>67</v>
      </c>
      <c r="K55" t="s">
        <v>465</v>
      </c>
      <c r="L55" t="s">
        <v>906</v>
      </c>
      <c r="M55" t="s">
        <v>310</v>
      </c>
      <c r="N55" t="s">
        <v>48</v>
      </c>
      <c r="O55" t="s">
        <v>1046</v>
      </c>
      <c r="P55" t="s">
        <v>106</v>
      </c>
      <c r="Q55" t="s">
        <v>48</v>
      </c>
      <c r="R55" t="s">
        <v>765</v>
      </c>
      <c r="V55" t="s">
        <v>72</v>
      </c>
      <c r="W55" t="s">
        <v>1112</v>
      </c>
      <c r="X55" t="s">
        <v>460</v>
      </c>
      <c r="Y55" t="s">
        <v>67</v>
      </c>
      <c r="Z55" t="s">
        <v>465</v>
      </c>
      <c r="AA55" t="s">
        <v>906</v>
      </c>
      <c r="AB55" t="s">
        <v>310</v>
      </c>
      <c r="AC55" t="s">
        <v>48</v>
      </c>
      <c r="AD55" t="s">
        <v>1046</v>
      </c>
      <c r="AE55" t="s">
        <v>106</v>
      </c>
      <c r="AF55" t="s">
        <v>48</v>
      </c>
      <c r="AG55" t="s">
        <v>765</v>
      </c>
    </row>
    <row r="56" spans="1:34" hidden="1" x14ac:dyDescent="0.2">
      <c r="A56" t="s">
        <v>1242</v>
      </c>
      <c r="B56">
        <v>0.25</v>
      </c>
      <c r="C56">
        <v>1</v>
      </c>
      <c r="D56">
        <v>0.2</v>
      </c>
      <c r="E56">
        <f t="shared" si="0"/>
        <v>-0.49999999999999994</v>
      </c>
      <c r="F56" t="s">
        <v>1253</v>
      </c>
      <c r="G56" t="s">
        <v>72</v>
      </c>
      <c r="H56" t="s">
        <v>1193</v>
      </c>
      <c r="I56" t="s">
        <v>387</v>
      </c>
      <c r="J56" t="s">
        <v>224</v>
      </c>
      <c r="K56" t="s">
        <v>250</v>
      </c>
      <c r="L56" t="s">
        <v>465</v>
      </c>
      <c r="M56" t="s">
        <v>940</v>
      </c>
      <c r="N56" t="s">
        <v>340</v>
      </c>
      <c r="O56" t="s">
        <v>48</v>
      </c>
      <c r="P56" t="s">
        <v>1194</v>
      </c>
      <c r="Q56" t="s">
        <v>934</v>
      </c>
      <c r="V56" t="s">
        <v>72</v>
      </c>
      <c r="W56" t="s">
        <v>1193</v>
      </c>
      <c r="X56" t="s">
        <v>387</v>
      </c>
      <c r="Y56" t="s">
        <v>224</v>
      </c>
      <c r="Z56" t="s">
        <v>250</v>
      </c>
      <c r="AA56" t="s">
        <v>465</v>
      </c>
      <c r="AB56" t="s">
        <v>940</v>
      </c>
      <c r="AC56" t="s">
        <v>340</v>
      </c>
      <c r="AD56" t="s">
        <v>48</v>
      </c>
      <c r="AE56" t="s">
        <v>1194</v>
      </c>
      <c r="AF56" t="s">
        <v>934</v>
      </c>
    </row>
    <row r="57" spans="1:34" hidden="1" x14ac:dyDescent="0.2">
      <c r="A57" t="s">
        <v>1242</v>
      </c>
      <c r="B57">
        <v>0.25</v>
      </c>
      <c r="C57">
        <v>1</v>
      </c>
      <c r="D57">
        <v>0.1</v>
      </c>
      <c r="E57">
        <f t="shared" si="0"/>
        <v>-0.6</v>
      </c>
      <c r="F57" t="s">
        <v>1253</v>
      </c>
      <c r="G57" t="s">
        <v>72</v>
      </c>
      <c r="H57" t="s">
        <v>1179</v>
      </c>
      <c r="I57" t="s">
        <v>387</v>
      </c>
      <c r="J57" t="s">
        <v>250</v>
      </c>
      <c r="K57" t="s">
        <v>85</v>
      </c>
      <c r="L57" t="s">
        <v>1195</v>
      </c>
      <c r="M57" t="s">
        <v>932</v>
      </c>
      <c r="N57" t="s">
        <v>48</v>
      </c>
      <c r="O57" t="s">
        <v>1119</v>
      </c>
      <c r="P57" t="s">
        <v>106</v>
      </c>
      <c r="Q57" t="s">
        <v>48</v>
      </c>
      <c r="R57" t="s">
        <v>1160</v>
      </c>
      <c r="V57" t="s">
        <v>72</v>
      </c>
      <c r="W57" t="s">
        <v>1179</v>
      </c>
      <c r="X57" t="s">
        <v>387</v>
      </c>
      <c r="Y57" t="s">
        <v>250</v>
      </c>
      <c r="Z57" t="s">
        <v>85</v>
      </c>
      <c r="AA57" t="s">
        <v>1195</v>
      </c>
      <c r="AB57" t="s">
        <v>932</v>
      </c>
      <c r="AC57" t="s">
        <v>48</v>
      </c>
      <c r="AD57" t="s">
        <v>1119</v>
      </c>
      <c r="AE57" t="s">
        <v>106</v>
      </c>
      <c r="AF57" t="s">
        <v>48</v>
      </c>
      <c r="AG57" t="s">
        <v>1160</v>
      </c>
    </row>
    <row r="58" spans="1:34" hidden="1" x14ac:dyDescent="0.2">
      <c r="A58" t="s">
        <v>1242</v>
      </c>
      <c r="B58">
        <v>0.25</v>
      </c>
      <c r="C58">
        <v>1</v>
      </c>
      <c r="D58">
        <v>0</v>
      </c>
      <c r="E58">
        <f t="shared" si="0"/>
        <v>-0.7</v>
      </c>
      <c r="F58" t="s">
        <v>1253</v>
      </c>
      <c r="G58" t="s">
        <v>926</v>
      </c>
      <c r="H58" t="s">
        <v>927</v>
      </c>
      <c r="I58" t="s">
        <v>662</v>
      </c>
      <c r="J58" t="s">
        <v>224</v>
      </c>
      <c r="K58" t="s">
        <v>48</v>
      </c>
      <c r="L58" t="s">
        <v>972</v>
      </c>
      <c r="M58" t="s">
        <v>58</v>
      </c>
      <c r="N58" t="s">
        <v>48</v>
      </c>
      <c r="O58" t="s">
        <v>424</v>
      </c>
      <c r="P58" t="s">
        <v>536</v>
      </c>
      <c r="Q58" t="s">
        <v>48</v>
      </c>
      <c r="R58" t="s">
        <v>730</v>
      </c>
      <c r="V58" t="s">
        <v>926</v>
      </c>
      <c r="W58" t="s">
        <v>927</v>
      </c>
      <c r="X58" t="s">
        <v>662</v>
      </c>
      <c r="Y58" t="s">
        <v>224</v>
      </c>
      <c r="Z58" t="s">
        <v>48</v>
      </c>
    </row>
    <row r="59" spans="1:34" hidden="1" x14ac:dyDescent="0.2">
      <c r="A59" t="s">
        <v>1242</v>
      </c>
      <c r="B59">
        <v>0.25</v>
      </c>
      <c r="C59">
        <v>1</v>
      </c>
      <c r="D59">
        <v>-9.9999999999999895E-2</v>
      </c>
      <c r="E59">
        <f t="shared" si="0"/>
        <v>-0.79999999999999982</v>
      </c>
      <c r="F59" t="s">
        <v>1253</v>
      </c>
      <c r="G59" t="s">
        <v>318</v>
      </c>
      <c r="H59" t="s">
        <v>1015</v>
      </c>
      <c r="I59" t="s">
        <v>976</v>
      </c>
      <c r="J59" t="s">
        <v>193</v>
      </c>
      <c r="K59" t="s">
        <v>48</v>
      </c>
      <c r="L59" t="s">
        <v>868</v>
      </c>
      <c r="M59" t="s">
        <v>340</v>
      </c>
      <c r="N59" t="s">
        <v>48</v>
      </c>
      <c r="O59" t="s">
        <v>1196</v>
      </c>
      <c r="P59" t="s">
        <v>158</v>
      </c>
      <c r="Q59" t="s">
        <v>48</v>
      </c>
      <c r="R59" t="s">
        <v>974</v>
      </c>
    </row>
    <row r="60" spans="1:34" hidden="1" x14ac:dyDescent="0.2">
      <c r="A60" t="s">
        <v>1242</v>
      </c>
      <c r="B60">
        <v>0.25</v>
      </c>
      <c r="C60">
        <v>1</v>
      </c>
      <c r="D60">
        <v>-0.2</v>
      </c>
      <c r="E60">
        <f t="shared" si="0"/>
        <v>-0.89999999999999991</v>
      </c>
      <c r="F60" t="s">
        <v>1253</v>
      </c>
      <c r="G60" t="s">
        <v>72</v>
      </c>
      <c r="H60" t="s">
        <v>1197</v>
      </c>
      <c r="I60" t="s">
        <v>387</v>
      </c>
      <c r="J60" t="s">
        <v>250</v>
      </c>
      <c r="K60" t="s">
        <v>85</v>
      </c>
      <c r="L60" t="s">
        <v>910</v>
      </c>
      <c r="M60" t="s">
        <v>896</v>
      </c>
      <c r="N60" t="s">
        <v>48</v>
      </c>
      <c r="O60" t="s">
        <v>290</v>
      </c>
      <c r="P60" t="s">
        <v>260</v>
      </c>
      <c r="Q60" t="s">
        <v>48</v>
      </c>
      <c r="R60" t="s">
        <v>941</v>
      </c>
    </row>
    <row r="61" spans="1:34" hidden="1" x14ac:dyDescent="0.2">
      <c r="A61" t="s">
        <v>1242</v>
      </c>
      <c r="B61">
        <v>0.25</v>
      </c>
      <c r="C61">
        <v>1</v>
      </c>
      <c r="D61">
        <v>-0.3</v>
      </c>
      <c r="E61">
        <f t="shared" si="0"/>
        <v>-1</v>
      </c>
      <c r="F61" t="s">
        <v>1253</v>
      </c>
      <c r="G61" t="s">
        <v>263</v>
      </c>
      <c r="H61" t="s">
        <v>899</v>
      </c>
      <c r="I61" t="s">
        <v>958</v>
      </c>
      <c r="J61" t="s">
        <v>1</v>
      </c>
      <c r="K61" t="s">
        <v>588</v>
      </c>
      <c r="L61" t="s">
        <v>47</v>
      </c>
      <c r="M61" t="s">
        <v>1</v>
      </c>
      <c r="N61" t="s">
        <v>285</v>
      </c>
      <c r="O61" t="s">
        <v>959</v>
      </c>
      <c r="P61" t="s">
        <v>960</v>
      </c>
      <c r="Q61" t="s">
        <v>282</v>
      </c>
      <c r="R61" t="s">
        <v>961</v>
      </c>
      <c r="S61" t="s">
        <v>962</v>
      </c>
    </row>
    <row r="62" spans="1:34" x14ac:dyDescent="0.2">
      <c r="A62" s="3" t="s">
        <v>1243</v>
      </c>
      <c r="B62" s="3">
        <v>1</v>
      </c>
      <c r="C62" s="3">
        <v>0.17780000000000001</v>
      </c>
      <c r="D62" s="3">
        <v>1.6</v>
      </c>
      <c r="E62">
        <f t="shared" si="0"/>
        <v>0.90000000000000013</v>
      </c>
      <c r="F62" t="s">
        <v>1253</v>
      </c>
      <c r="G62" t="s">
        <v>182</v>
      </c>
      <c r="H62" t="s">
        <v>940</v>
      </c>
      <c r="I62" t="s">
        <v>662</v>
      </c>
      <c r="J62" t="s">
        <v>224</v>
      </c>
      <c r="K62" t="s">
        <v>193</v>
      </c>
      <c r="L62" t="s">
        <v>48</v>
      </c>
      <c r="M62" t="s">
        <v>895</v>
      </c>
      <c r="N62" t="s">
        <v>58</v>
      </c>
      <c r="O62" t="s">
        <v>48</v>
      </c>
      <c r="P62" t="s">
        <v>290</v>
      </c>
      <c r="Q62" t="s">
        <v>260</v>
      </c>
      <c r="R62" t="s">
        <v>48</v>
      </c>
      <c r="S62" t="s">
        <v>941</v>
      </c>
      <c r="V62" t="s">
        <v>182</v>
      </c>
      <c r="W62" t="s">
        <v>940</v>
      </c>
      <c r="X62" t="s">
        <v>662</v>
      </c>
      <c r="Y62" t="s">
        <v>224</v>
      </c>
      <c r="Z62" t="s">
        <v>193</v>
      </c>
      <c r="AA62" t="s">
        <v>48</v>
      </c>
      <c r="AB62" t="s">
        <v>895</v>
      </c>
      <c r="AC62" t="s">
        <v>58</v>
      </c>
      <c r="AD62" t="s">
        <v>48</v>
      </c>
      <c r="AE62" t="s">
        <v>290</v>
      </c>
      <c r="AF62" t="s">
        <v>260</v>
      </c>
      <c r="AG62" t="s">
        <v>48</v>
      </c>
      <c r="AH62" t="s">
        <v>941</v>
      </c>
    </row>
    <row r="63" spans="1:34" hidden="1" x14ac:dyDescent="0.2">
      <c r="A63" s="3" t="s">
        <v>1243</v>
      </c>
      <c r="B63" s="3">
        <v>1</v>
      </c>
      <c r="C63" s="3">
        <v>0.17780000000000001</v>
      </c>
      <c r="D63" s="3">
        <v>1.5</v>
      </c>
      <c r="E63">
        <f t="shared" si="0"/>
        <v>0.8</v>
      </c>
      <c r="F63" t="s">
        <v>1253</v>
      </c>
      <c r="G63" t="s">
        <v>242</v>
      </c>
      <c r="H63" t="s">
        <v>942</v>
      </c>
      <c r="I63" t="s">
        <v>460</v>
      </c>
      <c r="J63" t="s">
        <v>67</v>
      </c>
      <c r="K63" t="s">
        <v>101</v>
      </c>
      <c r="L63" t="s">
        <v>504</v>
      </c>
      <c r="M63" t="s">
        <v>52</v>
      </c>
      <c r="N63" t="s">
        <v>883</v>
      </c>
      <c r="O63" t="s">
        <v>128</v>
      </c>
      <c r="P63" t="s">
        <v>1</v>
      </c>
      <c r="Q63" t="s">
        <v>39</v>
      </c>
      <c r="R63" t="s">
        <v>46</v>
      </c>
      <c r="S63" t="s">
        <v>884</v>
      </c>
      <c r="V63" t="s">
        <v>242</v>
      </c>
      <c r="W63" t="s">
        <v>942</v>
      </c>
      <c r="X63" t="s">
        <v>460</v>
      </c>
      <c r="Y63" t="s">
        <v>67</v>
      </c>
      <c r="Z63" t="s">
        <v>101</v>
      </c>
      <c r="AA63" t="s">
        <v>504</v>
      </c>
      <c r="AB63" t="s">
        <v>52</v>
      </c>
      <c r="AC63" t="s">
        <v>883</v>
      </c>
      <c r="AD63" t="s">
        <v>128</v>
      </c>
      <c r="AE63" t="s">
        <v>1</v>
      </c>
      <c r="AF63" t="s">
        <v>39</v>
      </c>
      <c r="AG63" t="s">
        <v>46</v>
      </c>
      <c r="AH63" t="s">
        <v>884</v>
      </c>
    </row>
    <row r="64" spans="1:34" hidden="1" x14ac:dyDescent="0.2">
      <c r="A64" s="3" t="s">
        <v>1243</v>
      </c>
      <c r="B64" s="3">
        <v>1</v>
      </c>
      <c r="C64" s="3">
        <v>0.17780000000000001</v>
      </c>
      <c r="D64" s="3">
        <v>1.4</v>
      </c>
      <c r="E64">
        <f t="shared" si="0"/>
        <v>0.7</v>
      </c>
      <c r="F64" t="s">
        <v>1253</v>
      </c>
      <c r="G64" t="s">
        <v>943</v>
      </c>
      <c r="H64" t="s">
        <v>626</v>
      </c>
      <c r="I64" t="s">
        <v>881</v>
      </c>
      <c r="J64" t="s">
        <v>131</v>
      </c>
      <c r="K64" t="s">
        <v>332</v>
      </c>
      <c r="L64" t="s">
        <v>83</v>
      </c>
      <c r="M64" t="s">
        <v>52</v>
      </c>
      <c r="N64" t="s">
        <v>176</v>
      </c>
      <c r="O64" t="s">
        <v>41</v>
      </c>
      <c r="P64" t="s">
        <v>48</v>
      </c>
      <c r="Q64" t="s">
        <v>376</v>
      </c>
      <c r="R64" t="s">
        <v>892</v>
      </c>
      <c r="V64" t="s">
        <v>943</v>
      </c>
      <c r="W64" t="s">
        <v>626</v>
      </c>
      <c r="X64" t="s">
        <v>881</v>
      </c>
      <c r="Y64" t="s">
        <v>131</v>
      </c>
      <c r="Z64" t="s">
        <v>332</v>
      </c>
      <c r="AA64" t="s">
        <v>83</v>
      </c>
      <c r="AB64" t="s">
        <v>52</v>
      </c>
      <c r="AC64" t="s">
        <v>176</v>
      </c>
      <c r="AD64" t="s">
        <v>41</v>
      </c>
      <c r="AE64" t="s">
        <v>48</v>
      </c>
      <c r="AF64" t="s">
        <v>376</v>
      </c>
      <c r="AG64" t="s">
        <v>892</v>
      </c>
    </row>
    <row r="65" spans="1:34" hidden="1" x14ac:dyDescent="0.2">
      <c r="A65" s="3" t="s">
        <v>1243</v>
      </c>
      <c r="B65" s="3">
        <v>1</v>
      </c>
      <c r="C65" s="3">
        <v>0.17780000000000001</v>
      </c>
      <c r="D65" s="3">
        <v>1.3</v>
      </c>
      <c r="E65">
        <f t="shared" si="0"/>
        <v>0.60000000000000009</v>
      </c>
      <c r="F65" t="s">
        <v>1253</v>
      </c>
      <c r="G65" t="s">
        <v>72</v>
      </c>
      <c r="H65" t="s">
        <v>944</v>
      </c>
      <c r="I65" t="s">
        <v>662</v>
      </c>
      <c r="J65" t="s">
        <v>224</v>
      </c>
      <c r="K65" t="s">
        <v>465</v>
      </c>
      <c r="L65" t="s">
        <v>906</v>
      </c>
      <c r="M65" t="s">
        <v>310</v>
      </c>
      <c r="N65" t="s">
        <v>48</v>
      </c>
      <c r="O65" t="s">
        <v>945</v>
      </c>
      <c r="P65" t="s">
        <v>672</v>
      </c>
      <c r="Q65" t="s">
        <v>48</v>
      </c>
      <c r="R65" t="s">
        <v>901</v>
      </c>
      <c r="V65" t="s">
        <v>72</v>
      </c>
      <c r="W65" t="s">
        <v>944</v>
      </c>
      <c r="X65" t="s">
        <v>662</v>
      </c>
      <c r="Y65" t="s">
        <v>224</v>
      </c>
      <c r="Z65" t="s">
        <v>465</v>
      </c>
      <c r="AA65" t="s">
        <v>906</v>
      </c>
      <c r="AB65" t="s">
        <v>310</v>
      </c>
      <c r="AC65" t="s">
        <v>48</v>
      </c>
      <c r="AD65" t="s">
        <v>945</v>
      </c>
      <c r="AE65" t="s">
        <v>672</v>
      </c>
      <c r="AF65" t="s">
        <v>48</v>
      </c>
      <c r="AG65" t="s">
        <v>901</v>
      </c>
    </row>
    <row r="66" spans="1:34" hidden="1" x14ac:dyDescent="0.2">
      <c r="A66" s="3" t="s">
        <v>1243</v>
      </c>
      <c r="B66" s="3">
        <v>1</v>
      </c>
      <c r="C66" s="3">
        <v>0.17780000000000001</v>
      </c>
      <c r="D66" s="3">
        <v>1.2</v>
      </c>
      <c r="E66">
        <f t="shared" si="0"/>
        <v>0.5</v>
      </c>
      <c r="F66" t="s">
        <v>1253</v>
      </c>
      <c r="G66" t="s">
        <v>318</v>
      </c>
      <c r="H66" t="s">
        <v>946</v>
      </c>
      <c r="I66" t="s">
        <v>363</v>
      </c>
      <c r="J66" t="s">
        <v>281</v>
      </c>
      <c r="K66" t="s">
        <v>630</v>
      </c>
      <c r="L66" t="s">
        <v>48</v>
      </c>
      <c r="M66" t="s">
        <v>283</v>
      </c>
      <c r="N66" t="s">
        <v>140</v>
      </c>
      <c r="O66" t="s">
        <v>309</v>
      </c>
      <c r="P66" t="s">
        <v>121</v>
      </c>
      <c r="Q66" t="s">
        <v>48</v>
      </c>
      <c r="R66" t="s">
        <v>276</v>
      </c>
      <c r="V66" t="s">
        <v>318</v>
      </c>
      <c r="W66" t="s">
        <v>946</v>
      </c>
      <c r="X66" t="s">
        <v>363</v>
      </c>
      <c r="Y66" t="s">
        <v>281</v>
      </c>
      <c r="Z66" t="s">
        <v>630</v>
      </c>
      <c r="AA66" t="s">
        <v>48</v>
      </c>
      <c r="AB66" t="s">
        <v>283</v>
      </c>
      <c r="AC66" t="s">
        <v>140</v>
      </c>
      <c r="AD66" t="s">
        <v>309</v>
      </c>
      <c r="AE66" t="s">
        <v>121</v>
      </c>
      <c r="AF66" t="s">
        <v>48</v>
      </c>
      <c r="AG66" t="s">
        <v>276</v>
      </c>
    </row>
    <row r="67" spans="1:34" hidden="1" x14ac:dyDescent="0.2">
      <c r="A67" s="3" t="s">
        <v>1243</v>
      </c>
      <c r="B67" s="3">
        <v>1</v>
      </c>
      <c r="C67" s="3">
        <v>0.17780000000000001</v>
      </c>
      <c r="D67" s="3">
        <v>1.1000000000000001</v>
      </c>
      <c r="E67">
        <f t="shared" si="0"/>
        <v>0.40000000000000013</v>
      </c>
      <c r="F67" t="s">
        <v>1253</v>
      </c>
      <c r="G67" t="s">
        <v>72</v>
      </c>
      <c r="H67" t="s">
        <v>882</v>
      </c>
      <c r="I67" t="s">
        <v>460</v>
      </c>
      <c r="J67" t="s">
        <v>67</v>
      </c>
      <c r="K67" t="s">
        <v>186</v>
      </c>
      <c r="L67" t="s">
        <v>353</v>
      </c>
      <c r="M67" t="s">
        <v>586</v>
      </c>
      <c r="N67" t="s">
        <v>48</v>
      </c>
      <c r="O67" t="s">
        <v>947</v>
      </c>
      <c r="P67" t="s">
        <v>106</v>
      </c>
      <c r="Q67" t="s">
        <v>48</v>
      </c>
      <c r="R67" t="s">
        <v>948</v>
      </c>
      <c r="V67" t="s">
        <v>72</v>
      </c>
      <c r="W67" t="s">
        <v>882</v>
      </c>
      <c r="X67" t="s">
        <v>460</v>
      </c>
      <c r="Y67" t="s">
        <v>67</v>
      </c>
      <c r="Z67" t="s">
        <v>186</v>
      </c>
      <c r="AA67" t="s">
        <v>353</v>
      </c>
      <c r="AB67" t="s">
        <v>586</v>
      </c>
      <c r="AC67" t="s">
        <v>48</v>
      </c>
      <c r="AD67" t="s">
        <v>947</v>
      </c>
      <c r="AE67" t="s">
        <v>106</v>
      </c>
      <c r="AF67" t="s">
        <v>48</v>
      </c>
      <c r="AG67" t="s">
        <v>948</v>
      </c>
    </row>
    <row r="68" spans="1:34" hidden="1" x14ac:dyDescent="0.2">
      <c r="A68" s="3" t="s">
        <v>1243</v>
      </c>
      <c r="B68" s="3">
        <v>1</v>
      </c>
      <c r="C68" s="3">
        <v>0.17780000000000001</v>
      </c>
      <c r="D68" s="3">
        <v>1</v>
      </c>
      <c r="E68">
        <f t="shared" ref="E68:E130" si="1">D68-0.7</f>
        <v>0.30000000000000004</v>
      </c>
      <c r="F68" t="s">
        <v>1253</v>
      </c>
      <c r="G68" t="s">
        <v>182</v>
      </c>
      <c r="H68" t="s">
        <v>949</v>
      </c>
      <c r="I68" t="s">
        <v>662</v>
      </c>
      <c r="J68" t="s">
        <v>224</v>
      </c>
      <c r="K68" t="s">
        <v>67</v>
      </c>
      <c r="L68" t="s">
        <v>48</v>
      </c>
      <c r="M68" t="s">
        <v>950</v>
      </c>
      <c r="N68" t="s">
        <v>896</v>
      </c>
      <c r="O68" t="s">
        <v>48</v>
      </c>
      <c r="P68" t="s">
        <v>951</v>
      </c>
      <c r="Q68" t="s">
        <v>260</v>
      </c>
      <c r="R68" t="s">
        <v>48</v>
      </c>
      <c r="S68" t="s">
        <v>952</v>
      </c>
      <c r="V68" t="s">
        <v>182</v>
      </c>
      <c r="W68" t="s">
        <v>949</v>
      </c>
      <c r="X68" t="s">
        <v>662</v>
      </c>
      <c r="Y68" t="s">
        <v>224</v>
      </c>
      <c r="Z68" t="s">
        <v>67</v>
      </c>
      <c r="AA68" t="s">
        <v>48</v>
      </c>
      <c r="AB68" t="s">
        <v>950</v>
      </c>
      <c r="AC68" t="s">
        <v>896</v>
      </c>
      <c r="AD68" t="s">
        <v>48</v>
      </c>
      <c r="AE68" t="s">
        <v>951</v>
      </c>
      <c r="AF68" t="s">
        <v>260</v>
      </c>
      <c r="AG68" t="s">
        <v>48</v>
      </c>
      <c r="AH68" t="s">
        <v>952</v>
      </c>
    </row>
    <row r="69" spans="1:34" hidden="1" x14ac:dyDescent="0.2">
      <c r="A69" s="3" t="s">
        <v>1243</v>
      </c>
      <c r="B69" s="3">
        <v>1</v>
      </c>
      <c r="C69" s="3">
        <v>0.17780000000000001</v>
      </c>
      <c r="D69" s="3">
        <v>0.9</v>
      </c>
      <c r="E69">
        <f t="shared" si="1"/>
        <v>0.20000000000000007</v>
      </c>
      <c r="F69" t="s">
        <v>1253</v>
      </c>
      <c r="G69" t="s">
        <v>72</v>
      </c>
      <c r="H69" t="s">
        <v>954</v>
      </c>
      <c r="I69" t="s">
        <v>460</v>
      </c>
      <c r="J69" t="s">
        <v>85</v>
      </c>
      <c r="K69" t="s">
        <v>955</v>
      </c>
      <c r="L69" t="s">
        <v>932</v>
      </c>
      <c r="M69" t="s">
        <v>48</v>
      </c>
      <c r="N69" t="s">
        <v>956</v>
      </c>
      <c r="O69" t="s">
        <v>106</v>
      </c>
      <c r="P69" t="s">
        <v>48</v>
      </c>
      <c r="Q69" t="s">
        <v>255</v>
      </c>
      <c r="V69" t="s">
        <v>72</v>
      </c>
      <c r="W69" t="s">
        <v>954</v>
      </c>
      <c r="X69" t="s">
        <v>460</v>
      </c>
      <c r="Y69" t="s">
        <v>85</v>
      </c>
      <c r="Z69" t="s">
        <v>955</v>
      </c>
      <c r="AA69" t="s">
        <v>932</v>
      </c>
      <c r="AB69" t="s">
        <v>48</v>
      </c>
      <c r="AC69" t="s">
        <v>956</v>
      </c>
      <c r="AD69" t="s">
        <v>106</v>
      </c>
      <c r="AE69" t="s">
        <v>48</v>
      </c>
      <c r="AF69" t="s">
        <v>255</v>
      </c>
    </row>
    <row r="70" spans="1:34" hidden="1" x14ac:dyDescent="0.2">
      <c r="A70" s="3" t="s">
        <v>1243</v>
      </c>
      <c r="B70" s="3">
        <v>1</v>
      </c>
      <c r="C70" s="3">
        <v>0.17780000000000001</v>
      </c>
      <c r="D70" s="3">
        <v>0.8</v>
      </c>
      <c r="E70">
        <f t="shared" si="1"/>
        <v>0.10000000000000009</v>
      </c>
      <c r="F70" t="s">
        <v>1253</v>
      </c>
      <c r="G70" t="s">
        <v>72</v>
      </c>
      <c r="H70" t="s">
        <v>957</v>
      </c>
      <c r="I70" t="s">
        <v>958</v>
      </c>
      <c r="J70" t="s">
        <v>1</v>
      </c>
      <c r="K70" t="s">
        <v>588</v>
      </c>
      <c r="L70" t="s">
        <v>47</v>
      </c>
      <c r="M70" t="s">
        <v>1</v>
      </c>
      <c r="N70" t="s">
        <v>285</v>
      </c>
      <c r="O70" t="s">
        <v>959</v>
      </c>
      <c r="P70" t="s">
        <v>960</v>
      </c>
      <c r="Q70" t="s">
        <v>282</v>
      </c>
      <c r="R70" t="s">
        <v>961</v>
      </c>
      <c r="S70" t="s">
        <v>962</v>
      </c>
      <c r="V70" t="s">
        <v>72</v>
      </c>
      <c r="W70" t="s">
        <v>957</v>
      </c>
      <c r="X70" t="s">
        <v>958</v>
      </c>
      <c r="Y70" t="s">
        <v>1</v>
      </c>
      <c r="Z70" t="s">
        <v>588</v>
      </c>
      <c r="AA70" t="s">
        <v>47</v>
      </c>
      <c r="AB70" t="s">
        <v>1</v>
      </c>
      <c r="AC70" t="s">
        <v>285</v>
      </c>
      <c r="AD70" t="s">
        <v>959</v>
      </c>
      <c r="AE70" t="s">
        <v>960</v>
      </c>
      <c r="AF70" t="s">
        <v>282</v>
      </c>
      <c r="AG70" t="s">
        <v>961</v>
      </c>
      <c r="AH70" t="s">
        <v>962</v>
      </c>
    </row>
    <row r="71" spans="1:34" hidden="1" x14ac:dyDescent="0.2">
      <c r="A71" s="3" t="s">
        <v>1243</v>
      </c>
      <c r="B71" s="3">
        <v>1</v>
      </c>
      <c r="C71" s="3">
        <v>0.17780000000000001</v>
      </c>
      <c r="D71" s="3">
        <v>0.7</v>
      </c>
      <c r="E71">
        <f t="shared" si="1"/>
        <v>0</v>
      </c>
      <c r="F71" t="s">
        <v>1253</v>
      </c>
      <c r="G71" t="s">
        <v>796</v>
      </c>
      <c r="H71" t="s">
        <v>121</v>
      </c>
      <c r="I71" t="s">
        <v>797</v>
      </c>
      <c r="J71" t="s">
        <v>746</v>
      </c>
      <c r="K71" t="s">
        <v>101</v>
      </c>
      <c r="L71" t="s">
        <v>193</v>
      </c>
      <c r="M71" t="s">
        <v>44</v>
      </c>
      <c r="N71" t="s">
        <v>963</v>
      </c>
      <c r="O71" t="s">
        <v>52</v>
      </c>
      <c r="P71" t="s">
        <v>48</v>
      </c>
      <c r="Q71" t="s">
        <v>964</v>
      </c>
      <c r="V71" t="s">
        <v>796</v>
      </c>
      <c r="W71" t="s">
        <v>121</v>
      </c>
      <c r="X71" t="s">
        <v>797</v>
      </c>
      <c r="Y71" t="s">
        <v>746</v>
      </c>
      <c r="Z71" t="s">
        <v>101</v>
      </c>
      <c r="AA71" t="s">
        <v>193</v>
      </c>
      <c r="AB71" t="s">
        <v>44</v>
      </c>
      <c r="AC71" t="s">
        <v>963</v>
      </c>
      <c r="AD71" t="s">
        <v>52</v>
      </c>
      <c r="AE71" t="s">
        <v>48</v>
      </c>
      <c r="AF71" t="s">
        <v>964</v>
      </c>
    </row>
    <row r="72" spans="1:34" hidden="1" x14ac:dyDescent="0.2">
      <c r="A72" s="3" t="s">
        <v>1243</v>
      </c>
      <c r="B72" s="3">
        <v>1</v>
      </c>
      <c r="C72" s="3">
        <v>0.17780000000000001</v>
      </c>
      <c r="D72" s="3">
        <v>0.6</v>
      </c>
      <c r="E72">
        <f t="shared" si="1"/>
        <v>-9.9999999999999978E-2</v>
      </c>
      <c r="F72" t="s">
        <v>1253</v>
      </c>
      <c r="G72" t="s">
        <v>318</v>
      </c>
      <c r="H72" t="s">
        <v>910</v>
      </c>
      <c r="I72" t="s">
        <v>460</v>
      </c>
      <c r="J72" t="s">
        <v>67</v>
      </c>
      <c r="K72" t="s">
        <v>101</v>
      </c>
      <c r="L72" t="s">
        <v>137</v>
      </c>
      <c r="M72" t="s">
        <v>965</v>
      </c>
      <c r="N72" t="s">
        <v>52</v>
      </c>
      <c r="O72" t="s">
        <v>48</v>
      </c>
      <c r="P72" t="s">
        <v>966</v>
      </c>
      <c r="Q72" t="s">
        <v>657</v>
      </c>
      <c r="R72" t="s">
        <v>921</v>
      </c>
      <c r="V72" t="s">
        <v>318</v>
      </c>
      <c r="W72" t="s">
        <v>910</v>
      </c>
      <c r="X72" t="s">
        <v>460</v>
      </c>
      <c r="Y72" t="s">
        <v>67</v>
      </c>
      <c r="Z72" t="s">
        <v>101</v>
      </c>
      <c r="AA72" t="s">
        <v>137</v>
      </c>
      <c r="AB72" t="s">
        <v>965</v>
      </c>
      <c r="AC72" t="s">
        <v>52</v>
      </c>
      <c r="AD72" t="s">
        <v>48</v>
      </c>
      <c r="AE72" t="s">
        <v>966</v>
      </c>
      <c r="AF72" t="s">
        <v>657</v>
      </c>
      <c r="AG72" t="s">
        <v>921</v>
      </c>
    </row>
    <row r="73" spans="1:34" hidden="1" x14ac:dyDescent="0.2">
      <c r="A73" s="3" t="s">
        <v>1243</v>
      </c>
      <c r="B73" s="3">
        <v>1</v>
      </c>
      <c r="C73" s="3">
        <v>0.17780000000000001</v>
      </c>
      <c r="D73" s="3">
        <v>0.5</v>
      </c>
      <c r="E73">
        <f t="shared" si="1"/>
        <v>-0.19999999999999996</v>
      </c>
      <c r="F73" t="s">
        <v>1253</v>
      </c>
      <c r="G73" t="s">
        <v>242</v>
      </c>
      <c r="H73" t="s">
        <v>118</v>
      </c>
      <c r="I73" t="s">
        <v>198</v>
      </c>
      <c r="J73" t="s">
        <v>387</v>
      </c>
      <c r="K73" t="s">
        <v>224</v>
      </c>
      <c r="L73" t="s">
        <v>140</v>
      </c>
      <c r="M73" t="s">
        <v>1</v>
      </c>
      <c r="N73" t="s">
        <v>191</v>
      </c>
      <c r="O73" t="s">
        <v>341</v>
      </c>
      <c r="P73" t="s">
        <v>121</v>
      </c>
      <c r="Q73" t="s">
        <v>342</v>
      </c>
      <c r="R73" t="s">
        <v>47</v>
      </c>
      <c r="S73" t="s">
        <v>246</v>
      </c>
      <c r="V73" t="s">
        <v>242</v>
      </c>
      <c r="W73" t="s">
        <v>118</v>
      </c>
      <c r="X73" t="s">
        <v>198</v>
      </c>
      <c r="Y73" t="s">
        <v>387</v>
      </c>
      <c r="Z73" t="s">
        <v>224</v>
      </c>
      <c r="AA73" t="s">
        <v>140</v>
      </c>
      <c r="AB73" t="s">
        <v>1</v>
      </c>
      <c r="AC73" t="s">
        <v>191</v>
      </c>
      <c r="AD73" t="s">
        <v>341</v>
      </c>
      <c r="AE73" t="s">
        <v>121</v>
      </c>
      <c r="AF73" t="s">
        <v>342</v>
      </c>
      <c r="AG73" t="s">
        <v>47</v>
      </c>
      <c r="AH73" t="s">
        <v>246</v>
      </c>
    </row>
    <row r="74" spans="1:34" hidden="1" x14ac:dyDescent="0.2">
      <c r="A74" s="3" t="s">
        <v>1243</v>
      </c>
      <c r="B74" s="3">
        <v>1</v>
      </c>
      <c r="C74" s="3">
        <v>0.17780000000000001</v>
      </c>
      <c r="D74" s="3">
        <v>0.4</v>
      </c>
      <c r="E74">
        <f t="shared" si="1"/>
        <v>-0.29999999999999993</v>
      </c>
      <c r="F74" t="s">
        <v>1253</v>
      </c>
      <c r="G74" t="s">
        <v>905</v>
      </c>
      <c r="H74" t="s">
        <v>215</v>
      </c>
      <c r="I74" t="s">
        <v>662</v>
      </c>
      <c r="J74" t="s">
        <v>350</v>
      </c>
      <c r="K74" t="s">
        <v>121</v>
      </c>
      <c r="L74" t="s">
        <v>101</v>
      </c>
      <c r="M74" t="s">
        <v>52</v>
      </c>
      <c r="N74" t="s">
        <v>967</v>
      </c>
      <c r="O74" t="s">
        <v>219</v>
      </c>
      <c r="P74" t="s">
        <v>330</v>
      </c>
      <c r="Q74" t="s">
        <v>177</v>
      </c>
      <c r="R74" t="s">
        <v>968</v>
      </c>
      <c r="V74" t="s">
        <v>905</v>
      </c>
      <c r="W74" t="s">
        <v>215</v>
      </c>
      <c r="X74" t="s">
        <v>662</v>
      </c>
      <c r="Y74" t="s">
        <v>350</v>
      </c>
      <c r="Z74" t="s">
        <v>121</v>
      </c>
      <c r="AA74" t="s">
        <v>101</v>
      </c>
      <c r="AB74" t="s">
        <v>52</v>
      </c>
      <c r="AC74" t="s">
        <v>967</v>
      </c>
      <c r="AD74" t="s">
        <v>219</v>
      </c>
      <c r="AE74" t="s">
        <v>330</v>
      </c>
      <c r="AF74" t="s">
        <v>177</v>
      </c>
      <c r="AG74" t="s">
        <v>968</v>
      </c>
    </row>
    <row r="75" spans="1:34" hidden="1" x14ac:dyDescent="0.2">
      <c r="A75" s="3" t="s">
        <v>1243</v>
      </c>
      <c r="B75" s="3">
        <v>1</v>
      </c>
      <c r="C75" s="3">
        <v>0.17780000000000001</v>
      </c>
      <c r="D75" s="3">
        <v>0.3</v>
      </c>
      <c r="E75">
        <f t="shared" si="1"/>
        <v>-0.39999999999999997</v>
      </c>
      <c r="F75" t="s">
        <v>1253</v>
      </c>
      <c r="G75" t="s">
        <v>926</v>
      </c>
      <c r="H75" t="s">
        <v>235</v>
      </c>
      <c r="I75" t="s">
        <v>387</v>
      </c>
      <c r="J75" t="s">
        <v>224</v>
      </c>
      <c r="K75" t="s">
        <v>140</v>
      </c>
      <c r="L75" t="s">
        <v>1</v>
      </c>
      <c r="M75" t="s">
        <v>969</v>
      </c>
      <c r="N75" t="s">
        <v>121</v>
      </c>
      <c r="O75" t="s">
        <v>424</v>
      </c>
      <c r="P75" t="s">
        <v>191</v>
      </c>
      <c r="Q75" t="s">
        <v>91</v>
      </c>
      <c r="R75" t="s">
        <v>57</v>
      </c>
      <c r="S75" t="s">
        <v>343</v>
      </c>
      <c r="V75" t="s">
        <v>926</v>
      </c>
      <c r="W75" t="s">
        <v>235</v>
      </c>
      <c r="X75" t="s">
        <v>387</v>
      </c>
      <c r="Y75" t="s">
        <v>224</v>
      </c>
      <c r="Z75" t="s">
        <v>140</v>
      </c>
      <c r="AA75" t="s">
        <v>1</v>
      </c>
      <c r="AB75" t="s">
        <v>969</v>
      </c>
      <c r="AC75" t="s">
        <v>121</v>
      </c>
      <c r="AD75" t="s">
        <v>424</v>
      </c>
      <c r="AE75" t="s">
        <v>191</v>
      </c>
      <c r="AF75" t="s">
        <v>91</v>
      </c>
      <c r="AG75" t="s">
        <v>57</v>
      </c>
      <c r="AH75" t="s">
        <v>343</v>
      </c>
    </row>
    <row r="76" spans="1:34" hidden="1" x14ac:dyDescent="0.2">
      <c r="A76" s="3" t="s">
        <v>1243</v>
      </c>
      <c r="B76" s="3">
        <v>1</v>
      </c>
      <c r="C76" s="3">
        <v>0.17780000000000001</v>
      </c>
      <c r="D76" s="3">
        <v>0.2</v>
      </c>
      <c r="E76">
        <f t="shared" si="1"/>
        <v>-0.49999999999999994</v>
      </c>
      <c r="F76" t="s">
        <v>1253</v>
      </c>
      <c r="G76" t="s">
        <v>841</v>
      </c>
      <c r="H76" t="s">
        <v>927</v>
      </c>
      <c r="I76" t="s">
        <v>387</v>
      </c>
      <c r="J76" t="s">
        <v>250</v>
      </c>
      <c r="K76" t="s">
        <v>193</v>
      </c>
      <c r="L76" t="s">
        <v>48</v>
      </c>
      <c r="M76" t="s">
        <v>970</v>
      </c>
      <c r="N76" t="s">
        <v>76</v>
      </c>
      <c r="O76" t="s">
        <v>48</v>
      </c>
      <c r="P76" t="s">
        <v>971</v>
      </c>
      <c r="Q76" t="s">
        <v>158</v>
      </c>
      <c r="R76" t="s">
        <v>48</v>
      </c>
      <c r="S76" t="s">
        <v>765</v>
      </c>
      <c r="V76" t="s">
        <v>841</v>
      </c>
      <c r="W76" t="s">
        <v>927</v>
      </c>
      <c r="X76" t="s">
        <v>387</v>
      </c>
      <c r="Y76" t="s">
        <v>250</v>
      </c>
      <c r="Z76" t="s">
        <v>193</v>
      </c>
      <c r="AA76" t="s">
        <v>48</v>
      </c>
      <c r="AB76" t="s">
        <v>970</v>
      </c>
      <c r="AC76" t="s">
        <v>76</v>
      </c>
      <c r="AD76" t="s">
        <v>48</v>
      </c>
      <c r="AE76" t="s">
        <v>971</v>
      </c>
      <c r="AF76" t="s">
        <v>158</v>
      </c>
      <c r="AG76" t="s">
        <v>48</v>
      </c>
      <c r="AH76" t="s">
        <v>765</v>
      </c>
    </row>
    <row r="77" spans="1:34" hidden="1" x14ac:dyDescent="0.2">
      <c r="A77" s="3" t="s">
        <v>1243</v>
      </c>
      <c r="B77" s="3">
        <v>1</v>
      </c>
      <c r="C77" s="3">
        <v>0.17780000000000001</v>
      </c>
      <c r="D77" s="3">
        <v>0.1</v>
      </c>
      <c r="E77">
        <f t="shared" si="1"/>
        <v>-0.6</v>
      </c>
      <c r="F77" t="s">
        <v>1253</v>
      </c>
      <c r="G77" t="s">
        <v>318</v>
      </c>
      <c r="H77" t="s">
        <v>936</v>
      </c>
      <c r="I77" t="s">
        <v>662</v>
      </c>
      <c r="J77" t="s">
        <v>109</v>
      </c>
      <c r="K77" t="s">
        <v>48</v>
      </c>
      <c r="L77" t="s">
        <v>972</v>
      </c>
      <c r="M77" t="s">
        <v>58</v>
      </c>
      <c r="N77" t="s">
        <v>48</v>
      </c>
      <c r="O77" t="s">
        <v>973</v>
      </c>
      <c r="P77" t="s">
        <v>536</v>
      </c>
      <c r="Q77" t="s">
        <v>48</v>
      </c>
      <c r="R77" t="s">
        <v>974</v>
      </c>
      <c r="V77" t="s">
        <v>318</v>
      </c>
      <c r="W77" t="s">
        <v>936</v>
      </c>
      <c r="X77" t="s">
        <v>662</v>
      </c>
      <c r="Y77" t="s">
        <v>109</v>
      </c>
      <c r="Z77" t="s">
        <v>48</v>
      </c>
      <c r="AA77" t="s">
        <v>972</v>
      </c>
      <c r="AB77" t="s">
        <v>58</v>
      </c>
      <c r="AC77" t="s">
        <v>48</v>
      </c>
      <c r="AD77" t="s">
        <v>973</v>
      </c>
      <c r="AE77" t="s">
        <v>536</v>
      </c>
      <c r="AF77" t="s">
        <v>48</v>
      </c>
      <c r="AG77" t="s">
        <v>974</v>
      </c>
    </row>
    <row r="78" spans="1:34" hidden="1" x14ac:dyDescent="0.2">
      <c r="A78" s="3" t="s">
        <v>1243</v>
      </c>
      <c r="B78" s="3">
        <v>1</v>
      </c>
      <c r="C78" s="3">
        <v>0.17780000000000001</v>
      </c>
      <c r="D78" s="3">
        <v>0</v>
      </c>
      <c r="E78">
        <f t="shared" si="1"/>
        <v>-0.7</v>
      </c>
      <c r="F78" t="s">
        <v>1253</v>
      </c>
      <c r="G78" t="s">
        <v>841</v>
      </c>
      <c r="H78" t="s">
        <v>975</v>
      </c>
      <c r="I78" t="s">
        <v>976</v>
      </c>
      <c r="J78" t="s">
        <v>48</v>
      </c>
      <c r="K78" t="s">
        <v>977</v>
      </c>
      <c r="L78" t="s">
        <v>896</v>
      </c>
      <c r="M78" t="s">
        <v>48</v>
      </c>
      <c r="N78" t="s">
        <v>978</v>
      </c>
      <c r="O78" t="s">
        <v>158</v>
      </c>
      <c r="P78" t="s">
        <v>48</v>
      </c>
      <c r="Q78" t="s">
        <v>284</v>
      </c>
      <c r="V78" t="s">
        <v>841</v>
      </c>
      <c r="W78" t="s">
        <v>975</v>
      </c>
      <c r="X78" t="s">
        <v>976</v>
      </c>
      <c r="Y78" t="s">
        <v>48</v>
      </c>
      <c r="Z78" t="s">
        <v>977</v>
      </c>
      <c r="AA78" t="s">
        <v>896</v>
      </c>
      <c r="AB78" t="s">
        <v>48</v>
      </c>
      <c r="AC78" t="s">
        <v>978</v>
      </c>
      <c r="AD78" t="s">
        <v>158</v>
      </c>
      <c r="AE78" t="s">
        <v>48</v>
      </c>
      <c r="AF78" t="s">
        <v>284</v>
      </c>
    </row>
    <row r="79" spans="1:34" hidden="1" x14ac:dyDescent="0.2">
      <c r="A79" s="3" t="s">
        <v>1243</v>
      </c>
      <c r="B79" s="3">
        <v>1</v>
      </c>
      <c r="C79" s="3">
        <v>0.17780000000000001</v>
      </c>
      <c r="D79" s="3">
        <v>-0.1</v>
      </c>
      <c r="E79">
        <f t="shared" si="1"/>
        <v>-0.79999999999999993</v>
      </c>
      <c r="F79" t="s">
        <v>1253</v>
      </c>
      <c r="G79" t="s">
        <v>318</v>
      </c>
      <c r="H79" t="s">
        <v>979</v>
      </c>
      <c r="I79" t="s">
        <v>387</v>
      </c>
      <c r="J79" t="s">
        <v>250</v>
      </c>
      <c r="K79" t="s">
        <v>48</v>
      </c>
      <c r="L79" t="s">
        <v>903</v>
      </c>
      <c r="M79" t="s">
        <v>917</v>
      </c>
      <c r="N79" t="s">
        <v>48</v>
      </c>
      <c r="O79" t="s">
        <v>980</v>
      </c>
      <c r="P79" t="s">
        <v>106</v>
      </c>
      <c r="Q79" t="s">
        <v>48</v>
      </c>
      <c r="R79" t="s">
        <v>234</v>
      </c>
      <c r="V79" t="s">
        <v>318</v>
      </c>
      <c r="W79" t="s">
        <v>979</v>
      </c>
      <c r="X79" t="s">
        <v>387</v>
      </c>
      <c r="Y79" t="s">
        <v>250</v>
      </c>
      <c r="Z79" t="s">
        <v>48</v>
      </c>
      <c r="AA79" t="s">
        <v>903</v>
      </c>
      <c r="AB79" t="s">
        <v>917</v>
      </c>
      <c r="AC79" t="s">
        <v>48</v>
      </c>
      <c r="AD79" t="s">
        <v>980</v>
      </c>
      <c r="AE79" t="s">
        <v>106</v>
      </c>
      <c r="AF79" t="s">
        <v>48</v>
      </c>
      <c r="AG79" t="s">
        <v>234</v>
      </c>
    </row>
    <row r="80" spans="1:34" hidden="1" x14ac:dyDescent="0.2">
      <c r="A80" s="3" t="s">
        <v>1243</v>
      </c>
      <c r="B80" s="3">
        <v>1</v>
      </c>
      <c r="C80" s="3">
        <v>0.17780000000000001</v>
      </c>
      <c r="D80" s="3">
        <v>-0.2</v>
      </c>
      <c r="E80">
        <f t="shared" si="1"/>
        <v>-0.89999999999999991</v>
      </c>
      <c r="F80" t="s">
        <v>1253</v>
      </c>
      <c r="G80" t="s">
        <v>72</v>
      </c>
      <c r="H80" t="s">
        <v>981</v>
      </c>
      <c r="I80" t="s">
        <v>460</v>
      </c>
      <c r="J80" t="s">
        <v>67</v>
      </c>
      <c r="K80" t="s">
        <v>101</v>
      </c>
      <c r="L80" t="s">
        <v>193</v>
      </c>
      <c r="M80" t="s">
        <v>315</v>
      </c>
      <c r="N80" t="s">
        <v>982</v>
      </c>
      <c r="O80" t="s">
        <v>52</v>
      </c>
      <c r="P80" t="s">
        <v>48</v>
      </c>
      <c r="Q80" t="s">
        <v>983</v>
      </c>
      <c r="R80" t="s">
        <v>657</v>
      </c>
      <c r="S80" t="s">
        <v>921</v>
      </c>
      <c r="V80" t="s">
        <v>72</v>
      </c>
      <c r="X80" t="s">
        <v>460</v>
      </c>
      <c r="Y80" t="s">
        <v>67</v>
      </c>
      <c r="Z80" t="s">
        <v>101</v>
      </c>
      <c r="AA80" t="s">
        <v>193</v>
      </c>
      <c r="AB80" t="s">
        <v>315</v>
      </c>
      <c r="AD80" t="s">
        <v>52</v>
      </c>
      <c r="AE80" t="s">
        <v>48</v>
      </c>
      <c r="AG80" t="s">
        <v>657</v>
      </c>
      <c r="AH80" t="s">
        <v>921</v>
      </c>
    </row>
    <row r="81" spans="1:34" hidden="1" x14ac:dyDescent="0.2">
      <c r="A81" s="3" t="s">
        <v>1243</v>
      </c>
      <c r="B81" s="3">
        <v>1</v>
      </c>
      <c r="C81" s="3">
        <v>0.17780000000000001</v>
      </c>
      <c r="D81" s="3">
        <v>-0.3</v>
      </c>
      <c r="E81">
        <f t="shared" si="1"/>
        <v>-1</v>
      </c>
      <c r="F81" t="s">
        <v>1253</v>
      </c>
      <c r="G81" t="s">
        <v>50</v>
      </c>
      <c r="H81" t="s">
        <v>437</v>
      </c>
      <c r="I81" t="s">
        <v>67</v>
      </c>
      <c r="J81" t="s">
        <v>48</v>
      </c>
      <c r="K81" t="s">
        <v>984</v>
      </c>
      <c r="L81" t="s">
        <v>985</v>
      </c>
      <c r="M81" t="s">
        <v>630</v>
      </c>
      <c r="N81" t="s">
        <v>48</v>
      </c>
      <c r="O81" t="s">
        <v>986</v>
      </c>
      <c r="P81" t="s">
        <v>140</v>
      </c>
      <c r="Q81" t="s">
        <v>1</v>
      </c>
      <c r="R81" t="s">
        <v>987</v>
      </c>
    </row>
    <row r="82" spans="1:34" x14ac:dyDescent="0.2">
      <c r="A82" t="s">
        <v>1244</v>
      </c>
      <c r="B82">
        <v>0.125</v>
      </c>
      <c r="C82">
        <v>1</v>
      </c>
      <c r="D82">
        <v>1.6</v>
      </c>
      <c r="E82">
        <f t="shared" si="1"/>
        <v>0.90000000000000013</v>
      </c>
      <c r="F82" t="s">
        <v>1253</v>
      </c>
      <c r="G82" t="s">
        <v>841</v>
      </c>
      <c r="H82" t="s">
        <v>979</v>
      </c>
      <c r="I82" t="s">
        <v>662</v>
      </c>
      <c r="J82" t="s">
        <v>109</v>
      </c>
      <c r="K82" t="s">
        <v>48</v>
      </c>
      <c r="L82" t="s">
        <v>882</v>
      </c>
      <c r="M82" t="s">
        <v>298</v>
      </c>
      <c r="N82" t="s">
        <v>48</v>
      </c>
      <c r="O82" t="s">
        <v>741</v>
      </c>
      <c r="P82" t="s">
        <v>41</v>
      </c>
      <c r="Q82" t="s">
        <v>48</v>
      </c>
      <c r="R82" t="s">
        <v>73</v>
      </c>
      <c r="V82" t="s">
        <v>841</v>
      </c>
      <c r="W82" t="s">
        <v>979</v>
      </c>
      <c r="X82" t="s">
        <v>662</v>
      </c>
      <c r="Y82" t="s">
        <v>109</v>
      </c>
      <c r="Z82" t="s">
        <v>48</v>
      </c>
      <c r="AA82" t="s">
        <v>882</v>
      </c>
      <c r="AB82" t="s">
        <v>298</v>
      </c>
      <c r="AC82" t="s">
        <v>48</v>
      </c>
      <c r="AD82" t="s">
        <v>741</v>
      </c>
      <c r="AE82" t="s">
        <v>41</v>
      </c>
      <c r="AF82" t="s">
        <v>48</v>
      </c>
      <c r="AG82" t="s">
        <v>73</v>
      </c>
    </row>
    <row r="83" spans="1:34" hidden="1" x14ac:dyDescent="0.2">
      <c r="A83" t="s">
        <v>1244</v>
      </c>
      <c r="B83">
        <v>0.125</v>
      </c>
      <c r="C83">
        <v>1</v>
      </c>
      <c r="D83">
        <v>1.5</v>
      </c>
      <c r="E83">
        <f t="shared" si="1"/>
        <v>0.8</v>
      </c>
      <c r="F83" t="s">
        <v>1253</v>
      </c>
      <c r="G83" t="s">
        <v>72</v>
      </c>
      <c r="H83" t="s">
        <v>1105</v>
      </c>
      <c r="I83" t="s">
        <v>511</v>
      </c>
      <c r="J83" t="s">
        <v>1</v>
      </c>
      <c r="K83" t="s">
        <v>1041</v>
      </c>
      <c r="L83" t="s">
        <v>290</v>
      </c>
      <c r="M83" t="s">
        <v>47</v>
      </c>
      <c r="N83" t="s">
        <v>1</v>
      </c>
      <c r="O83" t="s">
        <v>1043</v>
      </c>
      <c r="P83" t="s">
        <v>656</v>
      </c>
      <c r="Q83" t="s">
        <v>282</v>
      </c>
      <c r="R83" t="s">
        <v>961</v>
      </c>
      <c r="S83" t="s">
        <v>1106</v>
      </c>
      <c r="V83" t="s">
        <v>72</v>
      </c>
      <c r="W83" t="s">
        <v>1105</v>
      </c>
      <c r="X83" t="s">
        <v>511</v>
      </c>
      <c r="Y83" t="s">
        <v>1</v>
      </c>
      <c r="Z83" t="s">
        <v>1041</v>
      </c>
      <c r="AA83" t="s">
        <v>290</v>
      </c>
      <c r="AB83" t="s">
        <v>47</v>
      </c>
      <c r="AC83" t="s">
        <v>1</v>
      </c>
      <c r="AD83" t="s">
        <v>1043</v>
      </c>
      <c r="AE83" t="s">
        <v>656</v>
      </c>
      <c r="AF83" t="s">
        <v>282</v>
      </c>
      <c r="AG83" t="s">
        <v>961</v>
      </c>
      <c r="AH83" t="s">
        <v>1106</v>
      </c>
    </row>
    <row r="84" spans="1:34" hidden="1" x14ac:dyDescent="0.2">
      <c r="A84" t="s">
        <v>1244</v>
      </c>
      <c r="B84">
        <v>0.125</v>
      </c>
      <c r="C84">
        <v>1</v>
      </c>
      <c r="D84">
        <v>1.4</v>
      </c>
      <c r="E84">
        <f t="shared" si="1"/>
        <v>0.7</v>
      </c>
      <c r="F84" t="s">
        <v>1253</v>
      </c>
      <c r="G84" t="s">
        <v>72</v>
      </c>
      <c r="H84" t="s">
        <v>995</v>
      </c>
      <c r="I84" t="s">
        <v>662</v>
      </c>
      <c r="J84" t="s">
        <v>109</v>
      </c>
      <c r="K84" t="s">
        <v>85</v>
      </c>
      <c r="L84" t="s">
        <v>913</v>
      </c>
      <c r="M84" t="s">
        <v>58</v>
      </c>
      <c r="N84" t="s">
        <v>48</v>
      </c>
      <c r="O84" t="s">
        <v>1107</v>
      </c>
      <c r="P84" t="s">
        <v>260</v>
      </c>
      <c r="Q84" t="s">
        <v>48</v>
      </c>
      <c r="R84" t="s">
        <v>941</v>
      </c>
      <c r="V84" t="s">
        <v>72</v>
      </c>
      <c r="W84" t="s">
        <v>995</v>
      </c>
      <c r="X84" t="s">
        <v>662</v>
      </c>
      <c r="Y84" t="s">
        <v>109</v>
      </c>
      <c r="Z84" t="s">
        <v>85</v>
      </c>
      <c r="AA84" t="s">
        <v>913</v>
      </c>
      <c r="AB84" t="s">
        <v>58</v>
      </c>
      <c r="AC84" t="s">
        <v>48</v>
      </c>
      <c r="AD84" t="s">
        <v>1107</v>
      </c>
      <c r="AE84" t="s">
        <v>260</v>
      </c>
      <c r="AF84" t="s">
        <v>48</v>
      </c>
      <c r="AG84" t="s">
        <v>941</v>
      </c>
    </row>
    <row r="85" spans="1:34" hidden="1" x14ac:dyDescent="0.2">
      <c r="A85" t="s">
        <v>1244</v>
      </c>
      <c r="B85">
        <v>0.125</v>
      </c>
      <c r="C85">
        <v>1</v>
      </c>
      <c r="D85">
        <v>1.3</v>
      </c>
      <c r="E85">
        <f t="shared" si="1"/>
        <v>0.60000000000000009</v>
      </c>
      <c r="F85" t="s">
        <v>1253</v>
      </c>
      <c r="G85" t="s">
        <v>242</v>
      </c>
      <c r="H85" t="s">
        <v>888</v>
      </c>
      <c r="I85" t="s">
        <v>460</v>
      </c>
      <c r="J85" t="s">
        <v>67</v>
      </c>
      <c r="K85" t="s">
        <v>68</v>
      </c>
      <c r="L85" t="s">
        <v>315</v>
      </c>
      <c r="M85" t="s">
        <v>784</v>
      </c>
      <c r="N85" t="s">
        <v>52</v>
      </c>
      <c r="O85" t="s">
        <v>48</v>
      </c>
      <c r="P85" t="s">
        <v>524</v>
      </c>
      <c r="Q85" t="s">
        <v>892</v>
      </c>
      <c r="V85" t="s">
        <v>242</v>
      </c>
      <c r="W85" t="s">
        <v>888</v>
      </c>
      <c r="X85" t="s">
        <v>460</v>
      </c>
      <c r="Y85" t="s">
        <v>67</v>
      </c>
      <c r="Z85" t="s">
        <v>68</v>
      </c>
      <c r="AA85" t="s">
        <v>315</v>
      </c>
      <c r="AB85" t="s">
        <v>784</v>
      </c>
      <c r="AC85" t="s">
        <v>52</v>
      </c>
      <c r="AD85" t="s">
        <v>48</v>
      </c>
      <c r="AE85" t="s">
        <v>524</v>
      </c>
      <c r="AF85" t="s">
        <v>892</v>
      </c>
    </row>
    <row r="86" spans="1:34" hidden="1" x14ac:dyDescent="0.2">
      <c r="A86" t="s">
        <v>1244</v>
      </c>
      <c r="B86">
        <v>0.125</v>
      </c>
      <c r="C86">
        <v>1</v>
      </c>
      <c r="D86">
        <v>1.2</v>
      </c>
      <c r="E86">
        <f t="shared" si="1"/>
        <v>0.5</v>
      </c>
      <c r="F86" t="s">
        <v>1253</v>
      </c>
      <c r="G86" t="s">
        <v>943</v>
      </c>
      <c r="H86" t="s">
        <v>626</v>
      </c>
      <c r="I86" t="s">
        <v>1056</v>
      </c>
      <c r="J86" t="s">
        <v>143</v>
      </c>
      <c r="K86" t="s">
        <v>137</v>
      </c>
      <c r="L86" t="s">
        <v>560</v>
      </c>
      <c r="M86" t="s">
        <v>52</v>
      </c>
      <c r="N86" t="s">
        <v>48</v>
      </c>
      <c r="O86" t="s">
        <v>1108</v>
      </c>
      <c r="P86" t="s">
        <v>306</v>
      </c>
      <c r="V86" t="s">
        <v>943</v>
      </c>
      <c r="W86" t="s">
        <v>626</v>
      </c>
      <c r="X86" t="s">
        <v>1056</v>
      </c>
      <c r="Y86" t="s">
        <v>143</v>
      </c>
      <c r="Z86" t="s">
        <v>137</v>
      </c>
      <c r="AA86" t="s">
        <v>560</v>
      </c>
      <c r="AB86" t="s">
        <v>52</v>
      </c>
      <c r="AC86" t="s">
        <v>48</v>
      </c>
      <c r="AD86" t="s">
        <v>1108</v>
      </c>
      <c r="AE86" t="s">
        <v>306</v>
      </c>
    </row>
    <row r="87" spans="1:34" hidden="1" x14ac:dyDescent="0.2">
      <c r="A87" t="s">
        <v>1244</v>
      </c>
      <c r="B87">
        <v>0.125</v>
      </c>
      <c r="C87">
        <v>1</v>
      </c>
      <c r="D87">
        <v>1.1000000000000001</v>
      </c>
      <c r="E87">
        <f t="shared" si="1"/>
        <v>0.40000000000000013</v>
      </c>
      <c r="F87" t="s">
        <v>1253</v>
      </c>
      <c r="G87" t="s">
        <v>318</v>
      </c>
      <c r="H87" t="s">
        <v>398</v>
      </c>
      <c r="I87" t="s">
        <v>789</v>
      </c>
      <c r="J87" t="s">
        <v>48</v>
      </c>
      <c r="K87" t="s">
        <v>1109</v>
      </c>
      <c r="L87" t="s">
        <v>630</v>
      </c>
      <c r="M87" t="s">
        <v>48</v>
      </c>
      <c r="N87" t="s">
        <v>53</v>
      </c>
      <c r="O87" t="s">
        <v>489</v>
      </c>
      <c r="P87" t="s">
        <v>63</v>
      </c>
      <c r="Q87" t="s">
        <v>75</v>
      </c>
      <c r="R87" t="s">
        <v>769</v>
      </c>
      <c r="V87" t="s">
        <v>318</v>
      </c>
      <c r="W87" t="s">
        <v>398</v>
      </c>
      <c r="X87" t="s">
        <v>789</v>
      </c>
      <c r="Y87" t="s">
        <v>48</v>
      </c>
      <c r="Z87" t="s">
        <v>1109</v>
      </c>
      <c r="AA87" t="s">
        <v>630</v>
      </c>
      <c r="AB87" t="s">
        <v>48</v>
      </c>
      <c r="AC87" t="s">
        <v>53</v>
      </c>
      <c r="AD87" t="s">
        <v>489</v>
      </c>
      <c r="AE87" t="s">
        <v>63</v>
      </c>
      <c r="AF87" t="s">
        <v>75</v>
      </c>
      <c r="AG87" t="s">
        <v>769</v>
      </c>
    </row>
    <row r="88" spans="1:34" hidden="1" x14ac:dyDescent="0.2">
      <c r="A88" t="s">
        <v>1244</v>
      </c>
      <c r="B88">
        <v>0.125</v>
      </c>
      <c r="C88">
        <v>1</v>
      </c>
      <c r="D88">
        <v>0.999999999999999</v>
      </c>
      <c r="E88">
        <f t="shared" si="1"/>
        <v>0.29999999999999905</v>
      </c>
      <c r="F88" t="s">
        <v>1253</v>
      </c>
      <c r="G88" t="s">
        <v>841</v>
      </c>
      <c r="H88" t="s">
        <v>955</v>
      </c>
      <c r="I88" t="s">
        <v>460</v>
      </c>
      <c r="J88" t="s">
        <v>67</v>
      </c>
      <c r="K88" t="s">
        <v>68</v>
      </c>
      <c r="L88" t="s">
        <v>137</v>
      </c>
      <c r="M88" t="s">
        <v>268</v>
      </c>
      <c r="N88" t="s">
        <v>52</v>
      </c>
      <c r="O88" t="s">
        <v>48</v>
      </c>
      <c r="P88" t="s">
        <v>1110</v>
      </c>
      <c r="Q88" t="s">
        <v>106</v>
      </c>
      <c r="R88" t="s">
        <v>42</v>
      </c>
      <c r="S88" t="s">
        <v>750</v>
      </c>
      <c r="V88" t="s">
        <v>841</v>
      </c>
      <c r="W88" t="s">
        <v>955</v>
      </c>
      <c r="X88" t="s">
        <v>460</v>
      </c>
      <c r="Y88" t="s">
        <v>67</v>
      </c>
      <c r="Z88" t="s">
        <v>68</v>
      </c>
      <c r="AA88" t="s">
        <v>137</v>
      </c>
      <c r="AB88" t="s">
        <v>268</v>
      </c>
      <c r="AC88" t="s">
        <v>52</v>
      </c>
      <c r="AD88" t="s">
        <v>48</v>
      </c>
      <c r="AE88" t="s">
        <v>1110</v>
      </c>
      <c r="AF88" t="s">
        <v>106</v>
      </c>
      <c r="AG88" t="s">
        <v>42</v>
      </c>
      <c r="AH88" t="s">
        <v>750</v>
      </c>
    </row>
    <row r="89" spans="1:34" hidden="1" x14ac:dyDescent="0.2">
      <c r="A89" t="s">
        <v>1244</v>
      </c>
      <c r="B89">
        <v>0.125</v>
      </c>
      <c r="C89">
        <v>1</v>
      </c>
      <c r="D89">
        <v>0.89999999999999902</v>
      </c>
      <c r="E89">
        <f t="shared" si="1"/>
        <v>0.19999999999999907</v>
      </c>
      <c r="F89" t="s">
        <v>1253</v>
      </c>
      <c r="G89" t="s">
        <v>926</v>
      </c>
      <c r="H89" t="s">
        <v>1038</v>
      </c>
      <c r="I89" t="s">
        <v>387</v>
      </c>
      <c r="J89" t="s">
        <v>224</v>
      </c>
      <c r="K89" t="s">
        <v>250</v>
      </c>
      <c r="L89" t="s">
        <v>48</v>
      </c>
      <c r="M89" t="s">
        <v>981</v>
      </c>
      <c r="N89" t="s">
        <v>917</v>
      </c>
      <c r="O89" t="s">
        <v>48</v>
      </c>
      <c r="P89" t="s">
        <v>1111</v>
      </c>
      <c r="Q89" t="s">
        <v>106</v>
      </c>
      <c r="R89" t="s">
        <v>48</v>
      </c>
      <c r="S89" t="s">
        <v>544</v>
      </c>
      <c r="V89" t="s">
        <v>926</v>
      </c>
      <c r="W89" t="s">
        <v>1038</v>
      </c>
      <c r="X89" t="s">
        <v>387</v>
      </c>
      <c r="Y89" t="s">
        <v>224</v>
      </c>
      <c r="Z89" t="s">
        <v>250</v>
      </c>
      <c r="AA89" t="s">
        <v>48</v>
      </c>
      <c r="AB89" t="s">
        <v>981</v>
      </c>
      <c r="AC89" t="s">
        <v>917</v>
      </c>
      <c r="AD89" t="s">
        <v>48</v>
      </c>
      <c r="AE89" t="s">
        <v>1111</v>
      </c>
      <c r="AF89" t="s">
        <v>106</v>
      </c>
      <c r="AG89" t="s">
        <v>48</v>
      </c>
      <c r="AH89" t="s">
        <v>544</v>
      </c>
    </row>
    <row r="90" spans="1:34" hidden="1" x14ac:dyDescent="0.2">
      <c r="A90" t="s">
        <v>1244</v>
      </c>
      <c r="B90">
        <v>0.125</v>
      </c>
      <c r="C90">
        <v>1</v>
      </c>
      <c r="D90">
        <v>0.79999999999999905</v>
      </c>
      <c r="E90">
        <f t="shared" si="1"/>
        <v>9.999999999999909E-2</v>
      </c>
      <c r="F90" t="s">
        <v>1253</v>
      </c>
      <c r="G90" t="s">
        <v>72</v>
      </c>
      <c r="H90" t="s">
        <v>1112</v>
      </c>
      <c r="I90" t="s">
        <v>460</v>
      </c>
      <c r="J90" t="s">
        <v>67</v>
      </c>
      <c r="K90" t="s">
        <v>350</v>
      </c>
      <c r="L90" t="s">
        <v>121</v>
      </c>
      <c r="M90" t="s">
        <v>101</v>
      </c>
      <c r="N90" t="s">
        <v>504</v>
      </c>
      <c r="O90" t="s">
        <v>52</v>
      </c>
      <c r="P90" t="s">
        <v>1060</v>
      </c>
      <c r="Q90" t="s">
        <v>52</v>
      </c>
      <c r="R90" t="s">
        <v>48</v>
      </c>
      <c r="S90" t="s">
        <v>284</v>
      </c>
      <c r="V90" t="s">
        <v>72</v>
      </c>
      <c r="W90" t="s">
        <v>1112</v>
      </c>
      <c r="X90" t="s">
        <v>460</v>
      </c>
      <c r="Y90" t="s">
        <v>67</v>
      </c>
      <c r="Z90" t="s">
        <v>350</v>
      </c>
      <c r="AA90" t="s">
        <v>121</v>
      </c>
      <c r="AB90" t="s">
        <v>101</v>
      </c>
      <c r="AC90" t="s">
        <v>504</v>
      </c>
      <c r="AD90" t="s">
        <v>52</v>
      </c>
      <c r="AE90" t="s">
        <v>1060</v>
      </c>
      <c r="AF90" t="s">
        <v>52</v>
      </c>
      <c r="AG90" t="s">
        <v>48</v>
      </c>
      <c r="AH90" t="s">
        <v>284</v>
      </c>
    </row>
    <row r="91" spans="1:34" hidden="1" x14ac:dyDescent="0.2">
      <c r="A91" t="s">
        <v>1244</v>
      </c>
      <c r="B91">
        <v>0.125</v>
      </c>
      <c r="C91">
        <v>1</v>
      </c>
      <c r="D91">
        <v>0.69999999999999896</v>
      </c>
      <c r="E91">
        <v>0</v>
      </c>
      <c r="F91" t="s">
        <v>1253</v>
      </c>
      <c r="G91" t="s">
        <v>72</v>
      </c>
      <c r="H91" t="s">
        <v>957</v>
      </c>
      <c r="I91" t="s">
        <v>662</v>
      </c>
      <c r="J91" t="s">
        <v>224</v>
      </c>
      <c r="K91" t="s">
        <v>465</v>
      </c>
      <c r="L91" t="s">
        <v>1113</v>
      </c>
      <c r="M91" t="s">
        <v>310</v>
      </c>
      <c r="N91" t="s">
        <v>48</v>
      </c>
      <c r="O91" t="s">
        <v>1057</v>
      </c>
      <c r="P91" t="s">
        <v>41</v>
      </c>
      <c r="Q91" t="s">
        <v>48</v>
      </c>
      <c r="R91" t="s">
        <v>1064</v>
      </c>
      <c r="V91" t="s">
        <v>72</v>
      </c>
      <c r="W91" t="s">
        <v>957</v>
      </c>
      <c r="X91" t="s">
        <v>662</v>
      </c>
      <c r="Y91" t="s">
        <v>224</v>
      </c>
      <c r="Z91" t="s">
        <v>465</v>
      </c>
      <c r="AA91" t="s">
        <v>1113</v>
      </c>
      <c r="AB91" t="s">
        <v>310</v>
      </c>
      <c r="AC91" t="s">
        <v>48</v>
      </c>
      <c r="AD91" t="s">
        <v>1057</v>
      </c>
      <c r="AE91" t="s">
        <v>41</v>
      </c>
      <c r="AF91" t="s">
        <v>48</v>
      </c>
      <c r="AG91" t="s">
        <v>1064</v>
      </c>
    </row>
    <row r="92" spans="1:34" hidden="1" x14ac:dyDescent="0.2">
      <c r="A92" t="s">
        <v>1244</v>
      </c>
      <c r="B92">
        <v>0.125</v>
      </c>
      <c r="C92">
        <v>1</v>
      </c>
      <c r="D92">
        <v>0.6</v>
      </c>
      <c r="E92">
        <f t="shared" si="1"/>
        <v>-9.9999999999999978E-2</v>
      </c>
      <c r="F92" t="s">
        <v>1253</v>
      </c>
      <c r="G92" t="s">
        <v>796</v>
      </c>
      <c r="H92" t="s">
        <v>121</v>
      </c>
      <c r="I92" t="s">
        <v>797</v>
      </c>
      <c r="J92" t="s">
        <v>746</v>
      </c>
      <c r="K92" t="s">
        <v>101</v>
      </c>
      <c r="L92" t="s">
        <v>193</v>
      </c>
      <c r="M92" t="s">
        <v>44</v>
      </c>
      <c r="N92" t="s">
        <v>1114</v>
      </c>
      <c r="O92" t="s">
        <v>52</v>
      </c>
      <c r="P92" t="s">
        <v>48</v>
      </c>
      <c r="Q92" t="s">
        <v>1115</v>
      </c>
      <c r="V92" t="s">
        <v>796</v>
      </c>
      <c r="W92" t="s">
        <v>121</v>
      </c>
      <c r="X92" t="s">
        <v>797</v>
      </c>
      <c r="Y92" t="s">
        <v>746</v>
      </c>
      <c r="Z92" t="s">
        <v>101</v>
      </c>
      <c r="AA92" t="s">
        <v>193</v>
      </c>
      <c r="AB92" t="s">
        <v>44</v>
      </c>
      <c r="AC92" t="s">
        <v>1114</v>
      </c>
      <c r="AD92" t="s">
        <v>52</v>
      </c>
      <c r="AE92" t="s">
        <v>48</v>
      </c>
      <c r="AF92" t="s">
        <v>1115</v>
      </c>
    </row>
    <row r="93" spans="1:34" hidden="1" x14ac:dyDescent="0.2">
      <c r="A93" t="s">
        <v>1244</v>
      </c>
      <c r="B93">
        <v>0.125</v>
      </c>
      <c r="C93">
        <v>1</v>
      </c>
      <c r="D93">
        <v>0.5</v>
      </c>
      <c r="E93">
        <f t="shared" si="1"/>
        <v>-0.19999999999999996</v>
      </c>
      <c r="F93" t="s">
        <v>1253</v>
      </c>
      <c r="G93" t="s">
        <v>841</v>
      </c>
      <c r="H93" t="s">
        <v>215</v>
      </c>
      <c r="I93" t="s">
        <v>387</v>
      </c>
      <c r="J93" t="s">
        <v>250</v>
      </c>
      <c r="K93" t="s">
        <v>48</v>
      </c>
      <c r="L93" t="s">
        <v>1116</v>
      </c>
      <c r="M93" t="s">
        <v>340</v>
      </c>
      <c r="N93" t="s">
        <v>48</v>
      </c>
      <c r="O93" t="s">
        <v>828</v>
      </c>
      <c r="P93" t="s">
        <v>41</v>
      </c>
      <c r="Q93" t="s">
        <v>48</v>
      </c>
      <c r="R93" t="s">
        <v>1117</v>
      </c>
      <c r="V93" t="s">
        <v>841</v>
      </c>
      <c r="W93" t="s">
        <v>215</v>
      </c>
      <c r="X93" t="s">
        <v>387</v>
      </c>
      <c r="Y93" t="s">
        <v>250</v>
      </c>
      <c r="Z93" t="s">
        <v>48</v>
      </c>
      <c r="AA93" t="s">
        <v>1116</v>
      </c>
      <c r="AB93" t="s">
        <v>340</v>
      </c>
      <c r="AC93" t="s">
        <v>48</v>
      </c>
      <c r="AD93" t="s">
        <v>828</v>
      </c>
      <c r="AE93" t="s">
        <v>41</v>
      </c>
      <c r="AF93" t="s">
        <v>48</v>
      </c>
      <c r="AG93" t="s">
        <v>1117</v>
      </c>
    </row>
    <row r="94" spans="1:34" hidden="1" x14ac:dyDescent="0.2">
      <c r="A94" t="s">
        <v>1244</v>
      </c>
      <c r="B94">
        <v>0.125</v>
      </c>
      <c r="C94">
        <v>1</v>
      </c>
      <c r="D94">
        <v>0.4</v>
      </c>
      <c r="E94">
        <f t="shared" si="1"/>
        <v>-0.29999999999999993</v>
      </c>
      <c r="F94" t="s">
        <v>1253</v>
      </c>
      <c r="G94" t="s">
        <v>50</v>
      </c>
      <c r="H94" t="s">
        <v>709</v>
      </c>
      <c r="I94" t="s">
        <v>67</v>
      </c>
      <c r="J94" t="s">
        <v>85</v>
      </c>
      <c r="K94" t="s">
        <v>339</v>
      </c>
      <c r="L94" t="s">
        <v>662</v>
      </c>
      <c r="M94" t="s">
        <v>224</v>
      </c>
      <c r="N94" t="s">
        <v>65</v>
      </c>
      <c r="O94" t="s">
        <v>52</v>
      </c>
      <c r="P94" t="s">
        <v>176</v>
      </c>
      <c r="Q94" t="s">
        <v>106</v>
      </c>
      <c r="R94" t="s">
        <v>48</v>
      </c>
      <c r="S94" t="s">
        <v>595</v>
      </c>
      <c r="V94" t="s">
        <v>50</v>
      </c>
      <c r="W94" t="s">
        <v>709</v>
      </c>
      <c r="X94" t="s">
        <v>67</v>
      </c>
      <c r="Y94" t="s">
        <v>85</v>
      </c>
      <c r="Z94" t="s">
        <v>339</v>
      </c>
      <c r="AA94" t="s">
        <v>662</v>
      </c>
      <c r="AB94" t="s">
        <v>224</v>
      </c>
      <c r="AC94" t="s">
        <v>65</v>
      </c>
      <c r="AD94" t="s">
        <v>52</v>
      </c>
      <c r="AE94" t="s">
        <v>176</v>
      </c>
      <c r="AF94" t="s">
        <v>106</v>
      </c>
      <c r="AG94" t="s">
        <v>48</v>
      </c>
      <c r="AH94" t="s">
        <v>595</v>
      </c>
    </row>
    <row r="95" spans="1:34" hidden="1" x14ac:dyDescent="0.2">
      <c r="A95" t="s">
        <v>1244</v>
      </c>
      <c r="B95">
        <v>0.125</v>
      </c>
      <c r="C95">
        <v>1</v>
      </c>
      <c r="D95">
        <v>0.3</v>
      </c>
      <c r="E95">
        <f t="shared" si="1"/>
        <v>-0.39999999999999997</v>
      </c>
      <c r="F95" t="s">
        <v>1253</v>
      </c>
      <c r="G95" t="s">
        <v>905</v>
      </c>
      <c r="H95" t="s">
        <v>477</v>
      </c>
      <c r="I95" t="s">
        <v>662</v>
      </c>
      <c r="J95" t="s">
        <v>101</v>
      </c>
      <c r="K95" t="s">
        <v>52</v>
      </c>
      <c r="L95" t="s">
        <v>967</v>
      </c>
      <c r="M95" t="s">
        <v>1</v>
      </c>
      <c r="N95" t="s">
        <v>39</v>
      </c>
      <c r="O95" t="s">
        <v>55</v>
      </c>
      <c r="P95" t="s">
        <v>884</v>
      </c>
      <c r="Q95" t="s">
        <v>177</v>
      </c>
      <c r="R95" t="s">
        <v>288</v>
      </c>
      <c r="V95" t="s">
        <v>905</v>
      </c>
      <c r="W95" t="s">
        <v>477</v>
      </c>
      <c r="X95" t="s">
        <v>662</v>
      </c>
      <c r="Y95" t="s">
        <v>101</v>
      </c>
      <c r="Z95" t="s">
        <v>52</v>
      </c>
      <c r="AA95" t="s">
        <v>967</v>
      </c>
      <c r="AB95" t="s">
        <v>1</v>
      </c>
      <c r="AC95" t="s">
        <v>39</v>
      </c>
      <c r="AD95" t="s">
        <v>55</v>
      </c>
      <c r="AE95" t="s">
        <v>884</v>
      </c>
      <c r="AF95" t="s">
        <v>177</v>
      </c>
    </row>
    <row r="96" spans="1:34" hidden="1" x14ac:dyDescent="0.2">
      <c r="A96" t="s">
        <v>1244</v>
      </c>
      <c r="B96">
        <v>0.125</v>
      </c>
      <c r="C96">
        <v>1</v>
      </c>
      <c r="D96">
        <v>0.2</v>
      </c>
      <c r="E96">
        <f t="shared" si="1"/>
        <v>-0.49999999999999994</v>
      </c>
      <c r="F96" t="s">
        <v>1253</v>
      </c>
      <c r="G96" t="s">
        <v>222</v>
      </c>
      <c r="H96" t="s">
        <v>576</v>
      </c>
      <c r="I96" t="s">
        <v>83</v>
      </c>
      <c r="J96" t="s">
        <v>52</v>
      </c>
      <c r="K96" t="s">
        <v>207</v>
      </c>
      <c r="L96" t="s">
        <v>330</v>
      </c>
      <c r="M96" t="s">
        <v>147</v>
      </c>
      <c r="N96" t="s">
        <v>545</v>
      </c>
      <c r="O96" t="s">
        <v>245</v>
      </c>
      <c r="P96" t="s">
        <v>517</v>
      </c>
      <c r="Q96" t="s">
        <v>52</v>
      </c>
      <c r="R96" t="s">
        <v>518</v>
      </c>
      <c r="X96" t="s">
        <v>83</v>
      </c>
      <c r="Y96" t="s">
        <v>52</v>
      </c>
      <c r="AE96" t="s">
        <v>517</v>
      </c>
      <c r="AF96" t="s">
        <v>52</v>
      </c>
    </row>
    <row r="97" spans="1:34" hidden="1" x14ac:dyDescent="0.2">
      <c r="A97" t="s">
        <v>1244</v>
      </c>
      <c r="B97">
        <v>0.125</v>
      </c>
      <c r="C97">
        <v>1</v>
      </c>
      <c r="D97">
        <v>0.1</v>
      </c>
      <c r="E97">
        <f t="shared" si="1"/>
        <v>-0.6</v>
      </c>
      <c r="F97" t="s">
        <v>1253</v>
      </c>
      <c r="G97" t="s">
        <v>182</v>
      </c>
      <c r="H97" t="s">
        <v>235</v>
      </c>
      <c r="I97" t="s">
        <v>387</v>
      </c>
      <c r="J97" t="s">
        <v>250</v>
      </c>
      <c r="K97" t="s">
        <v>48</v>
      </c>
      <c r="L97" t="s">
        <v>1118</v>
      </c>
      <c r="M97" t="s">
        <v>932</v>
      </c>
      <c r="N97" t="s">
        <v>48</v>
      </c>
      <c r="O97" t="s">
        <v>1119</v>
      </c>
      <c r="P97" t="s">
        <v>672</v>
      </c>
      <c r="Q97" t="s">
        <v>48</v>
      </c>
      <c r="R97" t="s">
        <v>103</v>
      </c>
    </row>
    <row r="98" spans="1:34" hidden="1" x14ac:dyDescent="0.2">
      <c r="A98" t="s">
        <v>1244</v>
      </c>
      <c r="B98">
        <v>0.125</v>
      </c>
      <c r="C98">
        <v>1</v>
      </c>
      <c r="D98">
        <v>0</v>
      </c>
      <c r="E98">
        <f t="shared" si="1"/>
        <v>-0.7</v>
      </c>
      <c r="F98" t="s">
        <v>1253</v>
      </c>
      <c r="G98" t="s">
        <v>210</v>
      </c>
      <c r="H98" t="s">
        <v>409</v>
      </c>
      <c r="I98" t="s">
        <v>744</v>
      </c>
      <c r="J98" t="s">
        <v>143</v>
      </c>
      <c r="K98" t="s">
        <v>193</v>
      </c>
      <c r="L98" t="s">
        <v>144</v>
      </c>
      <c r="M98" t="s">
        <v>146</v>
      </c>
      <c r="N98" t="s">
        <v>1120</v>
      </c>
      <c r="O98" t="s">
        <v>41</v>
      </c>
      <c r="P98" t="s">
        <v>680</v>
      </c>
      <c r="Q98" t="s">
        <v>502</v>
      </c>
    </row>
    <row r="99" spans="1:34" hidden="1" x14ac:dyDescent="0.2">
      <c r="A99" t="s">
        <v>1244</v>
      </c>
      <c r="B99">
        <v>0.125</v>
      </c>
      <c r="C99">
        <v>1</v>
      </c>
      <c r="D99">
        <v>-9.9999999999999895E-2</v>
      </c>
      <c r="E99">
        <f t="shared" si="1"/>
        <v>-0.79999999999999982</v>
      </c>
      <c r="F99" t="s">
        <v>1253</v>
      </c>
      <c r="G99" t="s">
        <v>182</v>
      </c>
      <c r="H99" t="s">
        <v>363</v>
      </c>
      <c r="I99" t="s">
        <v>935</v>
      </c>
      <c r="J99" t="s">
        <v>193</v>
      </c>
      <c r="K99" t="s">
        <v>48</v>
      </c>
      <c r="L99" t="s">
        <v>1029</v>
      </c>
      <c r="M99" t="s">
        <v>76</v>
      </c>
      <c r="N99" t="s">
        <v>48</v>
      </c>
      <c r="O99" t="s">
        <v>1121</v>
      </c>
      <c r="P99" t="s">
        <v>106</v>
      </c>
      <c r="Q99" t="s">
        <v>48</v>
      </c>
      <c r="R99" t="s">
        <v>256</v>
      </c>
    </row>
    <row r="100" spans="1:34" hidden="1" x14ac:dyDescent="0.2">
      <c r="A100" t="s">
        <v>1244</v>
      </c>
      <c r="B100">
        <v>0.125</v>
      </c>
      <c r="C100">
        <v>1</v>
      </c>
      <c r="D100">
        <v>-0.2</v>
      </c>
      <c r="E100">
        <f t="shared" si="1"/>
        <v>-0.89999999999999991</v>
      </c>
      <c r="F100" t="s">
        <v>1253</v>
      </c>
      <c r="G100" t="s">
        <v>72</v>
      </c>
      <c r="H100" t="s">
        <v>1122</v>
      </c>
      <c r="I100" t="s">
        <v>387</v>
      </c>
      <c r="J100" t="s">
        <v>250</v>
      </c>
      <c r="K100" t="s">
        <v>85</v>
      </c>
      <c r="L100" t="s">
        <v>910</v>
      </c>
      <c r="M100" t="s">
        <v>896</v>
      </c>
      <c r="N100" t="s">
        <v>48</v>
      </c>
      <c r="O100" t="s">
        <v>1123</v>
      </c>
      <c r="P100" t="s">
        <v>260</v>
      </c>
      <c r="Q100" t="s">
        <v>48</v>
      </c>
      <c r="R100" t="s">
        <v>952</v>
      </c>
    </row>
    <row r="101" spans="1:34" hidden="1" x14ac:dyDescent="0.2">
      <c r="A101" t="s">
        <v>1244</v>
      </c>
      <c r="B101">
        <v>0.125</v>
      </c>
      <c r="C101">
        <v>1</v>
      </c>
      <c r="D101">
        <v>-0.3</v>
      </c>
      <c r="E101">
        <f t="shared" si="1"/>
        <v>-1</v>
      </c>
      <c r="F101" t="s">
        <v>1253</v>
      </c>
      <c r="G101" t="s">
        <v>1052</v>
      </c>
      <c r="H101" t="s">
        <v>585</v>
      </c>
      <c r="I101" t="s">
        <v>94</v>
      </c>
      <c r="J101" t="s">
        <v>1124</v>
      </c>
      <c r="K101" t="s">
        <v>131</v>
      </c>
      <c r="L101" t="s">
        <v>44</v>
      </c>
      <c r="M101" t="s">
        <v>878</v>
      </c>
      <c r="N101" t="s">
        <v>630</v>
      </c>
      <c r="O101" t="s">
        <v>48</v>
      </c>
      <c r="P101" t="s">
        <v>1125</v>
      </c>
      <c r="Q101" t="s">
        <v>175</v>
      </c>
    </row>
    <row r="102" spans="1:34" x14ac:dyDescent="0.2">
      <c r="A102" s="3" t="s">
        <v>1245</v>
      </c>
      <c r="B102" s="3">
        <v>1</v>
      </c>
      <c r="C102" s="3">
        <v>8.9099999999999999E-2</v>
      </c>
      <c r="D102" s="3">
        <v>1.6</v>
      </c>
      <c r="E102">
        <f t="shared" si="1"/>
        <v>0.90000000000000013</v>
      </c>
      <c r="F102" t="s">
        <v>1253</v>
      </c>
      <c r="G102" t="s">
        <v>318</v>
      </c>
      <c r="H102" t="s">
        <v>913</v>
      </c>
      <c r="I102" t="s">
        <v>662</v>
      </c>
      <c r="J102" t="s">
        <v>109</v>
      </c>
      <c r="K102" t="s">
        <v>48</v>
      </c>
      <c r="L102" t="s">
        <v>995</v>
      </c>
      <c r="M102" t="s">
        <v>58</v>
      </c>
      <c r="N102" t="s">
        <v>48</v>
      </c>
      <c r="O102" t="s">
        <v>1127</v>
      </c>
      <c r="P102" t="s">
        <v>536</v>
      </c>
      <c r="Q102" t="s">
        <v>48</v>
      </c>
      <c r="R102" t="s">
        <v>518</v>
      </c>
      <c r="V102" t="s">
        <v>318</v>
      </c>
      <c r="W102" t="s">
        <v>913</v>
      </c>
      <c r="X102" t="s">
        <v>662</v>
      </c>
      <c r="Y102" t="s">
        <v>109</v>
      </c>
      <c r="Z102" t="s">
        <v>48</v>
      </c>
      <c r="AA102" t="s">
        <v>995</v>
      </c>
      <c r="AB102" t="s">
        <v>58</v>
      </c>
      <c r="AC102" t="s">
        <v>48</v>
      </c>
      <c r="AD102" t="s">
        <v>1127</v>
      </c>
      <c r="AE102" t="s">
        <v>536</v>
      </c>
      <c r="AF102" t="s">
        <v>48</v>
      </c>
      <c r="AG102" t="s">
        <v>518</v>
      </c>
    </row>
    <row r="103" spans="1:34" hidden="1" x14ac:dyDescent="0.2">
      <c r="A103" s="3" t="s">
        <v>1245</v>
      </c>
      <c r="B103" s="3">
        <v>1</v>
      </c>
      <c r="C103" s="3">
        <v>8.9099999999999999E-2</v>
      </c>
      <c r="D103" s="3">
        <v>1.5</v>
      </c>
      <c r="E103">
        <f t="shared" si="1"/>
        <v>0.8</v>
      </c>
      <c r="F103" t="s">
        <v>1253</v>
      </c>
      <c r="G103" t="s">
        <v>72</v>
      </c>
      <c r="H103" t="s">
        <v>1112</v>
      </c>
      <c r="I103" t="s">
        <v>460</v>
      </c>
      <c r="J103" t="s">
        <v>67</v>
      </c>
      <c r="K103" t="s">
        <v>350</v>
      </c>
      <c r="L103" t="s">
        <v>121</v>
      </c>
      <c r="M103" t="s">
        <v>101</v>
      </c>
      <c r="N103" t="s">
        <v>504</v>
      </c>
      <c r="O103" t="s">
        <v>52</v>
      </c>
      <c r="P103" t="s">
        <v>566</v>
      </c>
      <c r="Q103" t="s">
        <v>52</v>
      </c>
      <c r="R103" t="s">
        <v>48</v>
      </c>
      <c r="S103" t="s">
        <v>221</v>
      </c>
      <c r="V103" t="s">
        <v>72</v>
      </c>
      <c r="W103" t="s">
        <v>1112</v>
      </c>
      <c r="X103" t="s">
        <v>460</v>
      </c>
      <c r="Y103" t="s">
        <v>67</v>
      </c>
      <c r="Z103" t="s">
        <v>350</v>
      </c>
      <c r="AA103" t="s">
        <v>121</v>
      </c>
      <c r="AB103" t="s">
        <v>101</v>
      </c>
      <c r="AC103" t="s">
        <v>504</v>
      </c>
      <c r="AD103" t="s">
        <v>52</v>
      </c>
      <c r="AE103" t="s">
        <v>566</v>
      </c>
      <c r="AF103" t="s">
        <v>52</v>
      </c>
      <c r="AG103" t="s">
        <v>48</v>
      </c>
      <c r="AH103" t="s">
        <v>221</v>
      </c>
    </row>
    <row r="104" spans="1:34" hidden="1" x14ac:dyDescent="0.2">
      <c r="A104" s="3" t="s">
        <v>1245</v>
      </c>
      <c r="B104" s="3">
        <v>1</v>
      </c>
      <c r="C104" s="3">
        <v>8.9099999999999999E-2</v>
      </c>
      <c r="D104" s="3">
        <v>1.4</v>
      </c>
      <c r="E104">
        <f t="shared" si="1"/>
        <v>0.7</v>
      </c>
      <c r="F104" t="s">
        <v>1253</v>
      </c>
      <c r="G104" t="s">
        <v>796</v>
      </c>
      <c r="H104" t="s">
        <v>121</v>
      </c>
      <c r="I104" t="s">
        <v>1128</v>
      </c>
      <c r="J104" t="s">
        <v>68</v>
      </c>
      <c r="K104" t="s">
        <v>1037</v>
      </c>
      <c r="L104" t="s">
        <v>560</v>
      </c>
      <c r="M104" t="s">
        <v>52</v>
      </c>
      <c r="N104" t="s">
        <v>48</v>
      </c>
      <c r="O104" t="s">
        <v>1129</v>
      </c>
      <c r="P104" t="s">
        <v>175</v>
      </c>
      <c r="V104" t="s">
        <v>796</v>
      </c>
      <c r="W104" t="s">
        <v>121</v>
      </c>
      <c r="X104" t="s">
        <v>1128</v>
      </c>
      <c r="Y104" t="s">
        <v>68</v>
      </c>
      <c r="Z104" t="s">
        <v>1037</v>
      </c>
      <c r="AA104" t="s">
        <v>560</v>
      </c>
      <c r="AB104" t="s">
        <v>52</v>
      </c>
      <c r="AC104" t="s">
        <v>48</v>
      </c>
      <c r="AD104" t="s">
        <v>1129</v>
      </c>
      <c r="AE104" t="s">
        <v>175</v>
      </c>
    </row>
    <row r="105" spans="1:34" hidden="1" x14ac:dyDescent="0.2">
      <c r="A105" s="3" t="s">
        <v>1245</v>
      </c>
      <c r="B105" s="3">
        <v>1</v>
      </c>
      <c r="C105" s="3">
        <v>8.9099999999999999E-2</v>
      </c>
      <c r="D105" s="3">
        <v>1.3</v>
      </c>
      <c r="E105">
        <f t="shared" si="1"/>
        <v>0.60000000000000009</v>
      </c>
      <c r="F105" t="s">
        <v>1253</v>
      </c>
      <c r="G105" t="s">
        <v>72</v>
      </c>
      <c r="H105" t="s">
        <v>890</v>
      </c>
      <c r="I105" t="s">
        <v>460</v>
      </c>
      <c r="J105" t="s">
        <v>67</v>
      </c>
      <c r="K105" t="s">
        <v>85</v>
      </c>
      <c r="L105" t="s">
        <v>215</v>
      </c>
      <c r="M105" t="s">
        <v>896</v>
      </c>
      <c r="N105" t="s">
        <v>48</v>
      </c>
      <c r="O105" t="s">
        <v>456</v>
      </c>
      <c r="P105" t="s">
        <v>260</v>
      </c>
      <c r="Q105" t="s">
        <v>48</v>
      </c>
      <c r="R105" t="s">
        <v>952</v>
      </c>
      <c r="V105" t="s">
        <v>72</v>
      </c>
      <c r="W105" t="s">
        <v>890</v>
      </c>
      <c r="X105" t="s">
        <v>460</v>
      </c>
      <c r="Y105" t="s">
        <v>67</v>
      </c>
      <c r="Z105" t="s">
        <v>85</v>
      </c>
      <c r="AA105" t="s">
        <v>215</v>
      </c>
      <c r="AB105" t="s">
        <v>896</v>
      </c>
      <c r="AC105" t="s">
        <v>48</v>
      </c>
      <c r="AD105" t="s">
        <v>456</v>
      </c>
      <c r="AE105" t="s">
        <v>260</v>
      </c>
      <c r="AF105" t="s">
        <v>48</v>
      </c>
      <c r="AG105" t="s">
        <v>952</v>
      </c>
    </row>
    <row r="106" spans="1:34" hidden="1" x14ac:dyDescent="0.2">
      <c r="A106" s="3" t="s">
        <v>1245</v>
      </c>
      <c r="B106" s="3">
        <v>1</v>
      </c>
      <c r="C106" s="3">
        <v>8.9099999999999999E-2</v>
      </c>
      <c r="D106" s="3">
        <v>1.2</v>
      </c>
      <c r="E106">
        <f t="shared" si="1"/>
        <v>0.5</v>
      </c>
      <c r="F106" t="s">
        <v>1253</v>
      </c>
      <c r="G106" t="s">
        <v>72</v>
      </c>
      <c r="H106" t="s">
        <v>916</v>
      </c>
      <c r="I106" t="s">
        <v>662</v>
      </c>
      <c r="J106" t="s">
        <v>224</v>
      </c>
      <c r="K106" t="s">
        <v>85</v>
      </c>
      <c r="L106" t="s">
        <v>936</v>
      </c>
      <c r="M106" t="s">
        <v>58</v>
      </c>
      <c r="N106" t="s">
        <v>48</v>
      </c>
      <c r="O106" t="s">
        <v>1130</v>
      </c>
      <c r="P106" t="s">
        <v>898</v>
      </c>
      <c r="V106" t="s">
        <v>72</v>
      </c>
      <c r="W106" t="s">
        <v>916</v>
      </c>
      <c r="X106" t="s">
        <v>662</v>
      </c>
      <c r="Y106" t="s">
        <v>224</v>
      </c>
      <c r="Z106" t="s">
        <v>85</v>
      </c>
      <c r="AA106" t="s">
        <v>936</v>
      </c>
      <c r="AB106" t="s">
        <v>58</v>
      </c>
      <c r="AC106" t="s">
        <v>48</v>
      </c>
      <c r="AD106" t="s">
        <v>1130</v>
      </c>
      <c r="AE106" t="s">
        <v>898</v>
      </c>
    </row>
    <row r="107" spans="1:34" hidden="1" x14ac:dyDescent="0.2">
      <c r="A107" s="3" t="s">
        <v>1245</v>
      </c>
      <c r="B107" s="3">
        <v>1</v>
      </c>
      <c r="C107" s="3">
        <v>8.9099999999999999E-2</v>
      </c>
      <c r="D107" s="3">
        <v>1.1000000000000001</v>
      </c>
      <c r="E107">
        <f t="shared" si="1"/>
        <v>0.40000000000000013</v>
      </c>
      <c r="F107" t="s">
        <v>1253</v>
      </c>
      <c r="G107" t="s">
        <v>257</v>
      </c>
      <c r="H107" t="s">
        <v>48</v>
      </c>
      <c r="I107" t="s">
        <v>336</v>
      </c>
      <c r="J107" t="s">
        <v>662</v>
      </c>
      <c r="K107" t="s">
        <v>109</v>
      </c>
      <c r="L107" t="s">
        <v>186</v>
      </c>
      <c r="M107" t="s">
        <v>237</v>
      </c>
      <c r="N107" t="s">
        <v>917</v>
      </c>
      <c r="O107" t="s">
        <v>48</v>
      </c>
      <c r="P107" t="s">
        <v>1131</v>
      </c>
      <c r="Q107" t="s">
        <v>158</v>
      </c>
      <c r="R107" t="s">
        <v>48</v>
      </c>
      <c r="S107" t="s">
        <v>1132</v>
      </c>
      <c r="V107" t="s">
        <v>257</v>
      </c>
      <c r="W107" t="s">
        <v>48</v>
      </c>
      <c r="X107" t="s">
        <v>336</v>
      </c>
      <c r="Y107" t="s">
        <v>662</v>
      </c>
      <c r="Z107" t="s">
        <v>109</v>
      </c>
      <c r="AA107" t="s">
        <v>186</v>
      </c>
      <c r="AB107" t="s">
        <v>237</v>
      </c>
      <c r="AC107" t="s">
        <v>917</v>
      </c>
      <c r="AD107" t="s">
        <v>48</v>
      </c>
      <c r="AE107" t="s">
        <v>1131</v>
      </c>
      <c r="AF107" t="s">
        <v>158</v>
      </c>
      <c r="AG107" t="s">
        <v>48</v>
      </c>
      <c r="AH107" t="s">
        <v>1132</v>
      </c>
    </row>
    <row r="108" spans="1:34" hidden="1" x14ac:dyDescent="0.2">
      <c r="A108" s="3" t="s">
        <v>1245</v>
      </c>
      <c r="B108" s="3">
        <v>1</v>
      </c>
      <c r="C108" s="3">
        <v>8.9099999999999999E-2</v>
      </c>
      <c r="D108" s="3">
        <v>1</v>
      </c>
      <c r="E108">
        <f t="shared" si="1"/>
        <v>0.30000000000000004</v>
      </c>
      <c r="F108" t="s">
        <v>1253</v>
      </c>
      <c r="G108" t="s">
        <v>72</v>
      </c>
      <c r="H108" t="s">
        <v>1133</v>
      </c>
      <c r="I108" t="s">
        <v>460</v>
      </c>
      <c r="J108" t="s">
        <v>67</v>
      </c>
      <c r="K108" t="s">
        <v>101</v>
      </c>
      <c r="L108" t="s">
        <v>504</v>
      </c>
      <c r="M108" t="s">
        <v>52</v>
      </c>
      <c r="N108" t="s">
        <v>883</v>
      </c>
      <c r="O108" t="s">
        <v>128</v>
      </c>
      <c r="P108" t="s">
        <v>1</v>
      </c>
      <c r="Q108" t="s">
        <v>39</v>
      </c>
      <c r="R108" t="s">
        <v>1134</v>
      </c>
      <c r="S108" t="s">
        <v>330</v>
      </c>
      <c r="V108" t="s">
        <v>72</v>
      </c>
      <c r="W108" t="s">
        <v>1133</v>
      </c>
      <c r="X108" t="s">
        <v>460</v>
      </c>
      <c r="Y108" t="s">
        <v>67</v>
      </c>
      <c r="Z108" t="s">
        <v>101</v>
      </c>
      <c r="AA108" t="s">
        <v>504</v>
      </c>
      <c r="AB108" t="s">
        <v>52</v>
      </c>
      <c r="AC108" t="s">
        <v>883</v>
      </c>
      <c r="AD108" t="s">
        <v>128</v>
      </c>
      <c r="AE108" t="s">
        <v>1</v>
      </c>
      <c r="AF108" t="s">
        <v>39</v>
      </c>
      <c r="AG108" t="s">
        <v>1134</v>
      </c>
      <c r="AH108" t="s">
        <v>330</v>
      </c>
    </row>
    <row r="109" spans="1:34" hidden="1" x14ac:dyDescent="0.2">
      <c r="A109" s="3" t="s">
        <v>1245</v>
      </c>
      <c r="B109" s="3">
        <v>1</v>
      </c>
      <c r="C109" s="3">
        <v>8.9099999999999999E-2</v>
      </c>
      <c r="D109" s="3">
        <v>0.9</v>
      </c>
      <c r="E109">
        <f t="shared" si="1"/>
        <v>0.20000000000000007</v>
      </c>
      <c r="F109" t="s">
        <v>1253</v>
      </c>
      <c r="G109" t="s">
        <v>72</v>
      </c>
      <c r="H109" t="s">
        <v>430</v>
      </c>
      <c r="I109" t="s">
        <v>1135</v>
      </c>
      <c r="J109" t="s">
        <v>662</v>
      </c>
      <c r="K109" t="s">
        <v>224</v>
      </c>
      <c r="L109" t="s">
        <v>65</v>
      </c>
      <c r="M109" t="s">
        <v>52</v>
      </c>
      <c r="N109" t="s">
        <v>56</v>
      </c>
      <c r="O109" t="s">
        <v>672</v>
      </c>
      <c r="P109" t="s">
        <v>48</v>
      </c>
      <c r="Q109" t="s">
        <v>723</v>
      </c>
      <c r="R109" t="s">
        <v>115</v>
      </c>
      <c r="S109" t="s">
        <v>633</v>
      </c>
      <c r="V109" t="s">
        <v>72</v>
      </c>
      <c r="W109" t="s">
        <v>430</v>
      </c>
      <c r="X109" t="s">
        <v>1135</v>
      </c>
      <c r="Y109" t="s">
        <v>662</v>
      </c>
      <c r="Z109" t="s">
        <v>224</v>
      </c>
      <c r="AA109" t="s">
        <v>65</v>
      </c>
      <c r="AB109" t="s">
        <v>52</v>
      </c>
      <c r="AC109" t="s">
        <v>56</v>
      </c>
      <c r="AD109" t="s">
        <v>672</v>
      </c>
      <c r="AE109" t="s">
        <v>48</v>
      </c>
      <c r="AF109" t="s">
        <v>723</v>
      </c>
      <c r="AG109" t="s">
        <v>115</v>
      </c>
      <c r="AH109" t="s">
        <v>633</v>
      </c>
    </row>
    <row r="110" spans="1:34" hidden="1" x14ac:dyDescent="0.2">
      <c r="A110" s="3" t="s">
        <v>1245</v>
      </c>
      <c r="B110" s="3">
        <v>1</v>
      </c>
      <c r="C110" s="3">
        <v>8.9099999999999999E-2</v>
      </c>
      <c r="D110" s="3">
        <v>0.8</v>
      </c>
      <c r="E110">
        <f t="shared" si="1"/>
        <v>0.10000000000000009</v>
      </c>
      <c r="F110" t="s">
        <v>1253</v>
      </c>
      <c r="G110" t="s">
        <v>72</v>
      </c>
      <c r="H110" t="s">
        <v>1116</v>
      </c>
      <c r="I110" t="s">
        <v>1010</v>
      </c>
      <c r="J110" t="s">
        <v>1</v>
      </c>
      <c r="K110" t="s">
        <v>191</v>
      </c>
      <c r="L110" t="s">
        <v>969</v>
      </c>
      <c r="M110" t="s">
        <v>121</v>
      </c>
      <c r="N110" t="s">
        <v>90</v>
      </c>
      <c r="O110" t="s">
        <v>91</v>
      </c>
      <c r="P110" t="s">
        <v>57</v>
      </c>
      <c r="Q110" t="s">
        <v>424</v>
      </c>
      <c r="R110" t="s">
        <v>125</v>
      </c>
      <c r="V110" t="s">
        <v>72</v>
      </c>
      <c r="W110" t="s">
        <v>1116</v>
      </c>
      <c r="X110" t="s">
        <v>1010</v>
      </c>
      <c r="Y110" t="s">
        <v>1</v>
      </c>
      <c r="Z110" t="s">
        <v>191</v>
      </c>
      <c r="AA110" t="s">
        <v>969</v>
      </c>
      <c r="AB110" t="s">
        <v>121</v>
      </c>
      <c r="AC110" t="s">
        <v>90</v>
      </c>
      <c r="AD110" t="s">
        <v>91</v>
      </c>
      <c r="AE110" t="s">
        <v>57</v>
      </c>
      <c r="AF110" t="s">
        <v>424</v>
      </c>
      <c r="AG110" t="s">
        <v>125</v>
      </c>
    </row>
    <row r="111" spans="1:34" hidden="1" x14ac:dyDescent="0.2">
      <c r="A111" s="3" t="s">
        <v>1245</v>
      </c>
      <c r="B111" s="3">
        <v>1</v>
      </c>
      <c r="C111" s="3">
        <v>8.9099999999999999E-2</v>
      </c>
      <c r="D111" s="3">
        <v>0.7</v>
      </c>
      <c r="E111">
        <f t="shared" si="1"/>
        <v>0</v>
      </c>
      <c r="F111" t="s">
        <v>1253</v>
      </c>
      <c r="G111" t="s">
        <v>1136</v>
      </c>
      <c r="H111" t="s">
        <v>47</v>
      </c>
      <c r="I111" t="s">
        <v>1137</v>
      </c>
      <c r="J111" t="s">
        <v>131</v>
      </c>
      <c r="K111" t="s">
        <v>332</v>
      </c>
      <c r="L111" t="s">
        <v>83</v>
      </c>
      <c r="M111" t="s">
        <v>52</v>
      </c>
      <c r="N111" t="s">
        <v>176</v>
      </c>
      <c r="O111" t="s">
        <v>41</v>
      </c>
      <c r="P111" t="s">
        <v>48</v>
      </c>
      <c r="Q111" t="s">
        <v>376</v>
      </c>
      <c r="R111" t="s">
        <v>892</v>
      </c>
      <c r="V111" t="s">
        <v>1136</v>
      </c>
      <c r="W111" t="s">
        <v>47</v>
      </c>
      <c r="X111" t="s">
        <v>1137</v>
      </c>
      <c r="Y111" t="s">
        <v>131</v>
      </c>
      <c r="Z111" t="s">
        <v>332</v>
      </c>
      <c r="AA111" t="s">
        <v>83</v>
      </c>
      <c r="AB111" t="s">
        <v>52</v>
      </c>
      <c r="AC111" t="s">
        <v>176</v>
      </c>
      <c r="AD111" t="s">
        <v>41</v>
      </c>
      <c r="AE111" t="s">
        <v>48</v>
      </c>
      <c r="AF111" t="s">
        <v>376</v>
      </c>
      <c r="AG111" t="s">
        <v>892</v>
      </c>
    </row>
    <row r="112" spans="1:34" hidden="1" x14ac:dyDescent="0.2">
      <c r="A112" s="3" t="s">
        <v>1245</v>
      </c>
      <c r="B112" s="3">
        <v>1</v>
      </c>
      <c r="C112" s="3">
        <v>8.9099999999999999E-2</v>
      </c>
      <c r="D112" s="3">
        <v>0.6</v>
      </c>
      <c r="E112">
        <f t="shared" si="1"/>
        <v>-9.9999999999999978E-2</v>
      </c>
      <c r="F112" t="s">
        <v>1253</v>
      </c>
      <c r="G112" t="s">
        <v>210</v>
      </c>
      <c r="H112" t="s">
        <v>1138</v>
      </c>
      <c r="I112" t="s">
        <v>1139</v>
      </c>
      <c r="J112" t="s">
        <v>101</v>
      </c>
      <c r="K112" t="s">
        <v>193</v>
      </c>
      <c r="L112" t="s">
        <v>1037</v>
      </c>
      <c r="M112" t="s">
        <v>908</v>
      </c>
      <c r="N112" t="s">
        <v>52</v>
      </c>
      <c r="O112" t="s">
        <v>48</v>
      </c>
      <c r="P112" t="s">
        <v>909</v>
      </c>
      <c r="Q112" t="s">
        <v>306</v>
      </c>
      <c r="V112" t="s">
        <v>210</v>
      </c>
      <c r="W112" t="s">
        <v>1138</v>
      </c>
      <c r="X112" t="s">
        <v>1139</v>
      </c>
      <c r="Y112" t="s">
        <v>101</v>
      </c>
      <c r="Z112" t="s">
        <v>193</v>
      </c>
      <c r="AA112" t="s">
        <v>1037</v>
      </c>
      <c r="AB112" t="s">
        <v>908</v>
      </c>
      <c r="AC112" t="s">
        <v>52</v>
      </c>
      <c r="AD112" t="s">
        <v>48</v>
      </c>
      <c r="AE112" t="s">
        <v>909</v>
      </c>
      <c r="AF112" t="s">
        <v>306</v>
      </c>
    </row>
    <row r="113" spans="1:34" hidden="1" x14ac:dyDescent="0.2">
      <c r="A113" s="3" t="s">
        <v>1245</v>
      </c>
      <c r="B113" s="3">
        <v>1</v>
      </c>
      <c r="C113" s="3">
        <v>8.9099999999999999E-2</v>
      </c>
      <c r="D113" s="3">
        <v>0.5</v>
      </c>
      <c r="E113">
        <f t="shared" si="1"/>
        <v>-0.19999999999999996</v>
      </c>
      <c r="F113" t="s">
        <v>1253</v>
      </c>
      <c r="G113" t="s">
        <v>182</v>
      </c>
      <c r="H113" t="s">
        <v>663</v>
      </c>
      <c r="I113" t="s">
        <v>662</v>
      </c>
      <c r="J113" t="s">
        <v>109</v>
      </c>
      <c r="K113" t="s">
        <v>67</v>
      </c>
      <c r="L113" t="s">
        <v>48</v>
      </c>
      <c r="M113" t="s">
        <v>1140</v>
      </c>
      <c r="N113" t="s">
        <v>586</v>
      </c>
      <c r="O113" t="s">
        <v>48</v>
      </c>
      <c r="P113" t="s">
        <v>1141</v>
      </c>
      <c r="Q113" t="s">
        <v>41</v>
      </c>
      <c r="R113" t="s">
        <v>48</v>
      </c>
      <c r="S113" t="s">
        <v>1142</v>
      </c>
      <c r="V113" t="s">
        <v>182</v>
      </c>
      <c r="W113" t="s">
        <v>663</v>
      </c>
      <c r="X113" t="s">
        <v>662</v>
      </c>
      <c r="Y113" t="s">
        <v>109</v>
      </c>
      <c r="Z113" t="s">
        <v>67</v>
      </c>
      <c r="AA113" t="s">
        <v>48</v>
      </c>
      <c r="AB113" t="s">
        <v>1140</v>
      </c>
      <c r="AC113" t="s">
        <v>586</v>
      </c>
      <c r="AD113" t="s">
        <v>48</v>
      </c>
      <c r="AE113" t="s">
        <v>1141</v>
      </c>
      <c r="AF113" t="s">
        <v>41</v>
      </c>
      <c r="AG113" t="s">
        <v>48</v>
      </c>
      <c r="AH113" t="s">
        <v>1142</v>
      </c>
    </row>
    <row r="114" spans="1:34" hidden="1" x14ac:dyDescent="0.2">
      <c r="A114" s="3" t="s">
        <v>1245</v>
      </c>
      <c r="B114" s="3">
        <v>1</v>
      </c>
      <c r="C114" s="3">
        <v>8.9099999999999999E-2</v>
      </c>
      <c r="D114" s="3">
        <v>0.4</v>
      </c>
      <c r="E114">
        <f t="shared" si="1"/>
        <v>-0.29999999999999993</v>
      </c>
      <c r="F114" t="s">
        <v>1253</v>
      </c>
      <c r="G114" t="s">
        <v>926</v>
      </c>
      <c r="H114" t="s">
        <v>398</v>
      </c>
      <c r="I114" t="s">
        <v>935</v>
      </c>
      <c r="J114" t="s">
        <v>193</v>
      </c>
      <c r="K114" t="s">
        <v>48</v>
      </c>
      <c r="L114" t="s">
        <v>895</v>
      </c>
      <c r="M114" t="s">
        <v>58</v>
      </c>
      <c r="N114" t="s">
        <v>48</v>
      </c>
      <c r="O114" t="s">
        <v>527</v>
      </c>
      <c r="P114" t="s">
        <v>260</v>
      </c>
      <c r="Q114" t="s">
        <v>48</v>
      </c>
      <c r="R114" t="s">
        <v>941</v>
      </c>
      <c r="V114" t="s">
        <v>926</v>
      </c>
      <c r="W114" t="s">
        <v>398</v>
      </c>
      <c r="X114" t="s">
        <v>935</v>
      </c>
      <c r="Y114" t="s">
        <v>193</v>
      </c>
      <c r="Z114" t="s">
        <v>48</v>
      </c>
      <c r="AA114" t="s">
        <v>895</v>
      </c>
      <c r="AB114" t="s">
        <v>58</v>
      </c>
      <c r="AC114" t="s">
        <v>48</v>
      </c>
      <c r="AD114" t="s">
        <v>527</v>
      </c>
      <c r="AE114" t="s">
        <v>260</v>
      </c>
      <c r="AF114" t="s">
        <v>48</v>
      </c>
      <c r="AG114" t="s">
        <v>941</v>
      </c>
    </row>
    <row r="115" spans="1:34" hidden="1" x14ac:dyDescent="0.2">
      <c r="A115" s="3" t="s">
        <v>1245</v>
      </c>
      <c r="B115" s="3">
        <v>1</v>
      </c>
      <c r="C115" s="3">
        <v>8.9099999999999999E-2</v>
      </c>
      <c r="D115" s="3">
        <v>0.3</v>
      </c>
      <c r="E115">
        <f t="shared" si="1"/>
        <v>-0.39999999999999997</v>
      </c>
      <c r="F115" t="s">
        <v>1253</v>
      </c>
      <c r="G115" t="s">
        <v>926</v>
      </c>
      <c r="H115" t="s">
        <v>303</v>
      </c>
      <c r="I115" t="s">
        <v>387</v>
      </c>
      <c r="J115" t="s">
        <v>101</v>
      </c>
      <c r="K115" t="s">
        <v>193</v>
      </c>
      <c r="L115" t="s">
        <v>52</v>
      </c>
      <c r="M115" t="s">
        <v>355</v>
      </c>
      <c r="N115" t="s">
        <v>48</v>
      </c>
      <c r="O115" t="s">
        <v>1022</v>
      </c>
      <c r="P115" t="s">
        <v>42</v>
      </c>
      <c r="Q115" t="s">
        <v>463</v>
      </c>
      <c r="V115" t="s">
        <v>926</v>
      </c>
      <c r="W115" t="s">
        <v>303</v>
      </c>
      <c r="X115" t="s">
        <v>387</v>
      </c>
      <c r="Y115" t="s">
        <v>101</v>
      </c>
      <c r="Z115" t="s">
        <v>193</v>
      </c>
      <c r="AA115" t="s">
        <v>52</v>
      </c>
      <c r="AB115" t="s">
        <v>355</v>
      </c>
      <c r="AC115" t="s">
        <v>48</v>
      </c>
      <c r="AD115" t="s">
        <v>1022</v>
      </c>
      <c r="AE115" t="s">
        <v>42</v>
      </c>
      <c r="AF115" t="s">
        <v>463</v>
      </c>
    </row>
    <row r="116" spans="1:34" hidden="1" x14ac:dyDescent="0.2">
      <c r="A116" s="3" t="s">
        <v>1245</v>
      </c>
      <c r="B116" s="3">
        <v>1</v>
      </c>
      <c r="C116" s="3">
        <v>8.9099999999999999E-2</v>
      </c>
      <c r="D116" s="3">
        <v>0.2</v>
      </c>
      <c r="E116">
        <f t="shared" si="1"/>
        <v>-0.49999999999999994</v>
      </c>
      <c r="F116" t="s">
        <v>1253</v>
      </c>
      <c r="G116" t="s">
        <v>269</v>
      </c>
      <c r="H116" t="s">
        <v>576</v>
      </c>
      <c r="I116" t="s">
        <v>207</v>
      </c>
      <c r="J116" t="s">
        <v>1</v>
      </c>
      <c r="K116" t="s">
        <v>395</v>
      </c>
      <c r="L116" t="s">
        <v>140</v>
      </c>
      <c r="M116" t="s">
        <v>85</v>
      </c>
      <c r="N116" t="s">
        <v>979</v>
      </c>
      <c r="O116" t="s">
        <v>669</v>
      </c>
      <c r="P116" t="s">
        <v>409</v>
      </c>
      <c r="Q116" t="s">
        <v>744</v>
      </c>
      <c r="V116" t="s">
        <v>269</v>
      </c>
      <c r="W116" t="s">
        <v>576</v>
      </c>
      <c r="X116" t="s">
        <v>207</v>
      </c>
      <c r="Y116" t="s">
        <v>1</v>
      </c>
      <c r="Z116" t="s">
        <v>395</v>
      </c>
      <c r="AA116" t="s">
        <v>140</v>
      </c>
      <c r="AB116" t="s">
        <v>85</v>
      </c>
      <c r="AC116" t="s">
        <v>979</v>
      </c>
      <c r="AD116" t="s">
        <v>669</v>
      </c>
      <c r="AE116" t="s">
        <v>409</v>
      </c>
      <c r="AF116" t="s">
        <v>744</v>
      </c>
    </row>
    <row r="117" spans="1:34" hidden="1" x14ac:dyDescent="0.2">
      <c r="A117" s="3" t="s">
        <v>1245</v>
      </c>
      <c r="B117" s="3">
        <v>1</v>
      </c>
      <c r="C117" s="3">
        <v>8.9099999999999999E-2</v>
      </c>
      <c r="D117" s="3">
        <v>0.1</v>
      </c>
      <c r="E117">
        <f t="shared" si="1"/>
        <v>-0.6</v>
      </c>
      <c r="F117" t="s">
        <v>1253</v>
      </c>
      <c r="G117" t="s">
        <v>318</v>
      </c>
      <c r="H117" t="s">
        <v>910</v>
      </c>
      <c r="I117" t="s">
        <v>460</v>
      </c>
      <c r="J117" t="s">
        <v>67</v>
      </c>
      <c r="K117" t="s">
        <v>101</v>
      </c>
      <c r="L117" t="s">
        <v>193</v>
      </c>
      <c r="M117" t="s">
        <v>137</v>
      </c>
      <c r="N117" t="s">
        <v>504</v>
      </c>
      <c r="O117" t="s">
        <v>733</v>
      </c>
      <c r="P117" t="s">
        <v>42</v>
      </c>
      <c r="Q117" t="s">
        <v>750</v>
      </c>
      <c r="V117" t="s">
        <v>318</v>
      </c>
      <c r="W117" t="s">
        <v>910</v>
      </c>
      <c r="X117" t="s">
        <v>460</v>
      </c>
      <c r="Y117" t="s">
        <v>67</v>
      </c>
      <c r="Z117" t="s">
        <v>101</v>
      </c>
      <c r="AA117" t="s">
        <v>193</v>
      </c>
      <c r="AB117" t="s">
        <v>137</v>
      </c>
      <c r="AC117" t="s">
        <v>504</v>
      </c>
      <c r="AD117" t="s">
        <v>733</v>
      </c>
      <c r="AE117" t="s">
        <v>42</v>
      </c>
      <c r="AF117" t="s">
        <v>750</v>
      </c>
    </row>
    <row r="118" spans="1:34" hidden="1" x14ac:dyDescent="0.2">
      <c r="A118" s="3" t="s">
        <v>1245</v>
      </c>
      <c r="B118" s="3">
        <v>1</v>
      </c>
      <c r="C118" s="3">
        <v>8.9099999999999999E-2</v>
      </c>
      <c r="D118" s="3">
        <v>0</v>
      </c>
      <c r="E118">
        <f t="shared" si="1"/>
        <v>-0.7</v>
      </c>
      <c r="F118" t="s">
        <v>1253</v>
      </c>
      <c r="G118" t="s">
        <v>61</v>
      </c>
      <c r="H118" t="s">
        <v>114</v>
      </c>
      <c r="I118" t="s">
        <v>121</v>
      </c>
      <c r="J118" t="s">
        <v>893</v>
      </c>
      <c r="K118" t="s">
        <v>246</v>
      </c>
      <c r="L118" t="s">
        <v>143</v>
      </c>
      <c r="M118" t="s">
        <v>193</v>
      </c>
      <c r="N118" t="s">
        <v>332</v>
      </c>
      <c r="O118" t="s">
        <v>894</v>
      </c>
      <c r="P118" t="s">
        <v>52</v>
      </c>
      <c r="Q118" t="s">
        <v>48</v>
      </c>
      <c r="R118" t="s">
        <v>284</v>
      </c>
      <c r="V118" t="s">
        <v>61</v>
      </c>
      <c r="W118" t="s">
        <v>114</v>
      </c>
      <c r="X118" t="s">
        <v>121</v>
      </c>
      <c r="Y118" t="s">
        <v>893</v>
      </c>
      <c r="Z118" t="s">
        <v>246</v>
      </c>
      <c r="AA118" t="s">
        <v>143</v>
      </c>
      <c r="AB118" t="s">
        <v>193</v>
      </c>
      <c r="AC118" t="s">
        <v>332</v>
      </c>
      <c r="AD118" t="s">
        <v>894</v>
      </c>
      <c r="AE118" t="s">
        <v>52</v>
      </c>
      <c r="AF118" t="s">
        <v>48</v>
      </c>
      <c r="AG118" t="s">
        <v>284</v>
      </c>
    </row>
    <row r="119" spans="1:34" hidden="1" x14ac:dyDescent="0.2">
      <c r="A119" s="3" t="s">
        <v>1245</v>
      </c>
      <c r="B119" s="3">
        <v>1</v>
      </c>
      <c r="C119" s="3">
        <v>8.9099999999999999E-2</v>
      </c>
      <c r="D119" s="3">
        <v>-0.1</v>
      </c>
      <c r="E119">
        <f t="shared" si="1"/>
        <v>-0.79999999999999993</v>
      </c>
      <c r="F119" t="s">
        <v>1253</v>
      </c>
      <c r="G119" t="s">
        <v>72</v>
      </c>
      <c r="H119" t="s">
        <v>955</v>
      </c>
      <c r="I119" t="s">
        <v>662</v>
      </c>
      <c r="J119" t="s">
        <v>101</v>
      </c>
      <c r="K119" t="s">
        <v>1</v>
      </c>
      <c r="L119" t="s">
        <v>519</v>
      </c>
      <c r="M119" t="s">
        <v>711</v>
      </c>
      <c r="N119" t="s">
        <v>177</v>
      </c>
      <c r="O119" t="s">
        <v>1</v>
      </c>
      <c r="P119" t="s">
        <v>1143</v>
      </c>
      <c r="Q119" t="s">
        <v>450</v>
      </c>
      <c r="R119" t="s">
        <v>193</v>
      </c>
      <c r="S119" t="s">
        <v>276</v>
      </c>
      <c r="V119" t="s">
        <v>72</v>
      </c>
      <c r="W119" t="s">
        <v>955</v>
      </c>
      <c r="X119" t="s">
        <v>662</v>
      </c>
      <c r="Y119" t="s">
        <v>101</v>
      </c>
      <c r="Z119" t="s">
        <v>1</v>
      </c>
      <c r="AA119" t="s">
        <v>519</v>
      </c>
      <c r="AB119" t="s">
        <v>711</v>
      </c>
      <c r="AC119" t="s">
        <v>177</v>
      </c>
      <c r="AD119" t="s">
        <v>1</v>
      </c>
      <c r="AG119" t="s">
        <v>193</v>
      </c>
      <c r="AH119" t="s">
        <v>276</v>
      </c>
    </row>
    <row r="120" spans="1:34" hidden="1" x14ac:dyDescent="0.2">
      <c r="A120" s="3" t="s">
        <v>1245</v>
      </c>
      <c r="B120" s="3">
        <v>1</v>
      </c>
      <c r="C120" s="3">
        <v>8.9099999999999999E-2</v>
      </c>
      <c r="D120" s="3">
        <v>-0.2</v>
      </c>
      <c r="E120">
        <f t="shared" si="1"/>
        <v>-0.89999999999999991</v>
      </c>
      <c r="F120" t="s">
        <v>1253</v>
      </c>
      <c r="G120" t="s">
        <v>318</v>
      </c>
      <c r="H120" t="s">
        <v>949</v>
      </c>
      <c r="I120" t="s">
        <v>976</v>
      </c>
      <c r="J120" t="s">
        <v>67</v>
      </c>
      <c r="K120" t="s">
        <v>48</v>
      </c>
      <c r="L120" t="s">
        <v>950</v>
      </c>
      <c r="M120" t="s">
        <v>896</v>
      </c>
      <c r="N120" t="s">
        <v>48</v>
      </c>
      <c r="O120" t="s">
        <v>1144</v>
      </c>
      <c r="P120" t="s">
        <v>41</v>
      </c>
      <c r="Q120" t="s">
        <v>48</v>
      </c>
      <c r="R120" t="s">
        <v>1145</v>
      </c>
    </row>
    <row r="121" spans="1:34" hidden="1" x14ac:dyDescent="0.2">
      <c r="A121" s="3" t="s">
        <v>1245</v>
      </c>
      <c r="B121" s="3">
        <v>1</v>
      </c>
      <c r="C121" s="3">
        <v>8.9099999999999999E-2</v>
      </c>
      <c r="D121" s="3">
        <v>-0.3</v>
      </c>
      <c r="E121">
        <f t="shared" si="1"/>
        <v>-1</v>
      </c>
      <c r="F121" t="s">
        <v>1253</v>
      </c>
      <c r="G121" t="s">
        <v>72</v>
      </c>
      <c r="H121" t="s">
        <v>882</v>
      </c>
      <c r="I121" t="s">
        <v>460</v>
      </c>
      <c r="J121" t="s">
        <v>67</v>
      </c>
      <c r="K121" t="s">
        <v>465</v>
      </c>
      <c r="L121" t="s">
        <v>918</v>
      </c>
      <c r="M121" t="s">
        <v>298</v>
      </c>
      <c r="N121" t="s">
        <v>48</v>
      </c>
      <c r="O121" t="s">
        <v>1146</v>
      </c>
      <c r="P121" t="s">
        <v>672</v>
      </c>
      <c r="Q121" t="s">
        <v>48</v>
      </c>
      <c r="R121" t="s">
        <v>1014</v>
      </c>
    </row>
    <row r="122" spans="1:34" x14ac:dyDescent="0.2">
      <c r="A122" t="s">
        <v>1246</v>
      </c>
      <c r="B122">
        <v>6.3E-2</v>
      </c>
      <c r="C122">
        <v>1</v>
      </c>
      <c r="D122">
        <v>1.6</v>
      </c>
      <c r="E122">
        <f t="shared" si="1"/>
        <v>0.90000000000000013</v>
      </c>
      <c r="F122" t="s">
        <v>1253</v>
      </c>
      <c r="G122" t="s">
        <v>988</v>
      </c>
      <c r="H122" t="s">
        <v>989</v>
      </c>
      <c r="I122" t="s">
        <v>416</v>
      </c>
      <c r="J122" t="s">
        <v>44</v>
      </c>
      <c r="K122" t="s">
        <v>990</v>
      </c>
      <c r="L122" t="s">
        <v>630</v>
      </c>
      <c r="M122" t="s">
        <v>48</v>
      </c>
      <c r="N122" t="s">
        <v>991</v>
      </c>
      <c r="O122" t="s">
        <v>892</v>
      </c>
      <c r="V122" t="s">
        <v>988</v>
      </c>
      <c r="W122" t="s">
        <v>989</v>
      </c>
      <c r="X122" t="s">
        <v>416</v>
      </c>
      <c r="Y122" t="s">
        <v>44</v>
      </c>
      <c r="Z122" t="s">
        <v>990</v>
      </c>
      <c r="AA122" t="s">
        <v>630</v>
      </c>
      <c r="AB122" t="s">
        <v>48</v>
      </c>
      <c r="AC122" t="s">
        <v>991</v>
      </c>
      <c r="AD122" t="s">
        <v>892</v>
      </c>
    </row>
    <row r="123" spans="1:34" hidden="1" x14ac:dyDescent="0.2">
      <c r="A123" t="s">
        <v>1246</v>
      </c>
      <c r="B123">
        <v>6.3E-2</v>
      </c>
      <c r="C123">
        <v>1</v>
      </c>
      <c r="D123">
        <v>1.5</v>
      </c>
      <c r="E123">
        <f t="shared" si="1"/>
        <v>0.8</v>
      </c>
      <c r="F123" t="s">
        <v>1253</v>
      </c>
      <c r="G123" t="s">
        <v>274</v>
      </c>
      <c r="H123" t="s">
        <v>75</v>
      </c>
      <c r="I123" t="s">
        <v>992</v>
      </c>
      <c r="J123" t="s">
        <v>628</v>
      </c>
      <c r="K123" t="s">
        <v>993</v>
      </c>
      <c r="L123" t="s">
        <v>630</v>
      </c>
      <c r="M123" t="s">
        <v>48</v>
      </c>
      <c r="N123" t="s">
        <v>994</v>
      </c>
      <c r="O123" t="s">
        <v>52</v>
      </c>
      <c r="P123" t="s">
        <v>465</v>
      </c>
      <c r="Q123" t="s">
        <v>103</v>
      </c>
      <c r="V123" t="s">
        <v>274</v>
      </c>
      <c r="W123" t="s">
        <v>75</v>
      </c>
      <c r="X123" t="s">
        <v>992</v>
      </c>
      <c r="Y123" t="s">
        <v>628</v>
      </c>
      <c r="Z123" t="s">
        <v>993</v>
      </c>
      <c r="AA123" t="s">
        <v>630</v>
      </c>
      <c r="AB123" t="s">
        <v>48</v>
      </c>
      <c r="AC123" t="s">
        <v>994</v>
      </c>
      <c r="AD123" t="s">
        <v>52</v>
      </c>
      <c r="AE123" t="s">
        <v>465</v>
      </c>
      <c r="AF123" t="s">
        <v>103</v>
      </c>
    </row>
    <row r="124" spans="1:34" hidden="1" x14ac:dyDescent="0.2">
      <c r="A124" t="s">
        <v>1246</v>
      </c>
      <c r="B124">
        <v>6.3E-2</v>
      </c>
      <c r="C124">
        <v>1</v>
      </c>
      <c r="D124">
        <v>1.4</v>
      </c>
      <c r="E124">
        <f t="shared" si="1"/>
        <v>0.7</v>
      </c>
      <c r="F124" t="s">
        <v>1253</v>
      </c>
      <c r="G124" t="s">
        <v>182</v>
      </c>
      <c r="H124" t="s">
        <v>303</v>
      </c>
      <c r="I124" t="s">
        <v>387</v>
      </c>
      <c r="J124" t="s">
        <v>250</v>
      </c>
      <c r="K124" t="s">
        <v>48</v>
      </c>
      <c r="L124" t="s">
        <v>995</v>
      </c>
      <c r="M124" t="s">
        <v>58</v>
      </c>
      <c r="N124" t="s">
        <v>48</v>
      </c>
      <c r="O124" t="s">
        <v>996</v>
      </c>
      <c r="P124" t="s">
        <v>158</v>
      </c>
      <c r="Q124" t="s">
        <v>48</v>
      </c>
      <c r="R124" t="s">
        <v>997</v>
      </c>
      <c r="V124" t="s">
        <v>182</v>
      </c>
      <c r="W124" t="s">
        <v>303</v>
      </c>
      <c r="X124" t="s">
        <v>387</v>
      </c>
      <c r="Y124" t="s">
        <v>250</v>
      </c>
      <c r="Z124" t="s">
        <v>48</v>
      </c>
      <c r="AA124" t="s">
        <v>995</v>
      </c>
      <c r="AB124" t="s">
        <v>58</v>
      </c>
      <c r="AC124" t="s">
        <v>48</v>
      </c>
      <c r="AD124" t="s">
        <v>996</v>
      </c>
      <c r="AE124" t="s">
        <v>158</v>
      </c>
      <c r="AF124" t="s">
        <v>48</v>
      </c>
      <c r="AG124" t="s">
        <v>997</v>
      </c>
    </row>
    <row r="125" spans="1:34" hidden="1" x14ac:dyDescent="0.2">
      <c r="A125" t="s">
        <v>1246</v>
      </c>
      <c r="B125">
        <v>6.3E-2</v>
      </c>
      <c r="C125">
        <v>1</v>
      </c>
      <c r="D125">
        <v>1.3</v>
      </c>
      <c r="E125">
        <f t="shared" si="1"/>
        <v>0.60000000000000009</v>
      </c>
      <c r="F125" t="s">
        <v>1253</v>
      </c>
      <c r="G125" t="s">
        <v>72</v>
      </c>
      <c r="H125" t="s">
        <v>916</v>
      </c>
      <c r="I125" t="s">
        <v>662</v>
      </c>
      <c r="J125" t="s">
        <v>224</v>
      </c>
      <c r="K125" t="s">
        <v>85</v>
      </c>
      <c r="L125" t="s">
        <v>215</v>
      </c>
      <c r="M125" t="s">
        <v>896</v>
      </c>
      <c r="N125" t="s">
        <v>48</v>
      </c>
      <c r="O125" t="s">
        <v>998</v>
      </c>
      <c r="P125" t="s">
        <v>158</v>
      </c>
      <c r="Q125" t="s">
        <v>48</v>
      </c>
      <c r="R125" t="s">
        <v>284</v>
      </c>
      <c r="V125" t="s">
        <v>72</v>
      </c>
      <c r="W125" t="s">
        <v>916</v>
      </c>
      <c r="X125" t="s">
        <v>662</v>
      </c>
      <c r="Y125" t="s">
        <v>224</v>
      </c>
      <c r="Z125" t="s">
        <v>85</v>
      </c>
      <c r="AA125" t="s">
        <v>215</v>
      </c>
      <c r="AB125" t="s">
        <v>896</v>
      </c>
      <c r="AC125" t="s">
        <v>48</v>
      </c>
      <c r="AD125" t="s">
        <v>998</v>
      </c>
      <c r="AE125" t="s">
        <v>158</v>
      </c>
      <c r="AF125" t="s">
        <v>48</v>
      </c>
      <c r="AG125" t="s">
        <v>284</v>
      </c>
    </row>
    <row r="126" spans="1:34" hidden="1" x14ac:dyDescent="0.2">
      <c r="A126" t="s">
        <v>1246</v>
      </c>
      <c r="B126">
        <v>6.3E-2</v>
      </c>
      <c r="C126">
        <v>1</v>
      </c>
      <c r="D126">
        <v>1.2</v>
      </c>
      <c r="E126">
        <f t="shared" si="1"/>
        <v>0.5</v>
      </c>
      <c r="F126" t="s">
        <v>1253</v>
      </c>
      <c r="G126" t="s">
        <v>943</v>
      </c>
      <c r="H126" t="s">
        <v>626</v>
      </c>
      <c r="I126" t="s">
        <v>474</v>
      </c>
      <c r="J126" t="s">
        <v>101</v>
      </c>
      <c r="K126" t="s">
        <v>193</v>
      </c>
      <c r="L126" t="s">
        <v>332</v>
      </c>
      <c r="M126" t="s">
        <v>999</v>
      </c>
      <c r="N126" t="s">
        <v>41</v>
      </c>
      <c r="O126" t="s">
        <v>48</v>
      </c>
      <c r="P126" t="s">
        <v>671</v>
      </c>
      <c r="Q126" t="s">
        <v>175</v>
      </c>
      <c r="V126" t="s">
        <v>943</v>
      </c>
      <c r="W126" t="s">
        <v>626</v>
      </c>
      <c r="X126" t="s">
        <v>474</v>
      </c>
      <c r="Y126" t="s">
        <v>101</v>
      </c>
      <c r="Z126" t="s">
        <v>193</v>
      </c>
      <c r="AA126" t="s">
        <v>332</v>
      </c>
      <c r="AB126" t="s">
        <v>999</v>
      </c>
      <c r="AC126" t="s">
        <v>41</v>
      </c>
      <c r="AD126" t="s">
        <v>48</v>
      </c>
      <c r="AE126" t="s">
        <v>671</v>
      </c>
      <c r="AF126" t="s">
        <v>175</v>
      </c>
    </row>
    <row r="127" spans="1:34" hidden="1" x14ac:dyDescent="0.2">
      <c r="A127" t="s">
        <v>1246</v>
      </c>
      <c r="B127">
        <v>6.3E-2</v>
      </c>
      <c r="C127">
        <v>1</v>
      </c>
      <c r="D127">
        <v>1.1000000000000001</v>
      </c>
      <c r="E127">
        <f t="shared" si="1"/>
        <v>0.40000000000000013</v>
      </c>
      <c r="F127" t="s">
        <v>1253</v>
      </c>
      <c r="G127" t="s">
        <v>72</v>
      </c>
      <c r="H127" t="s">
        <v>931</v>
      </c>
      <c r="I127" t="s">
        <v>387</v>
      </c>
      <c r="J127" t="s">
        <v>250</v>
      </c>
      <c r="K127" t="s">
        <v>465</v>
      </c>
      <c r="L127" t="s">
        <v>979</v>
      </c>
      <c r="M127" t="s">
        <v>917</v>
      </c>
      <c r="N127" t="s">
        <v>48</v>
      </c>
      <c r="O127" t="s">
        <v>1000</v>
      </c>
      <c r="P127" t="s">
        <v>41</v>
      </c>
      <c r="Q127" t="s">
        <v>48</v>
      </c>
      <c r="R127" t="s">
        <v>1001</v>
      </c>
      <c r="V127" t="s">
        <v>72</v>
      </c>
      <c r="W127" t="s">
        <v>931</v>
      </c>
      <c r="X127" t="s">
        <v>387</v>
      </c>
      <c r="Y127" t="s">
        <v>250</v>
      </c>
      <c r="Z127" t="s">
        <v>465</v>
      </c>
      <c r="AA127" t="s">
        <v>979</v>
      </c>
      <c r="AB127" t="s">
        <v>917</v>
      </c>
      <c r="AC127" t="s">
        <v>48</v>
      </c>
      <c r="AD127" t="s">
        <v>1000</v>
      </c>
      <c r="AE127" t="s">
        <v>41</v>
      </c>
      <c r="AF127" t="s">
        <v>48</v>
      </c>
      <c r="AG127" t="s">
        <v>1001</v>
      </c>
    </row>
    <row r="128" spans="1:34" hidden="1" x14ac:dyDescent="0.2">
      <c r="A128" t="s">
        <v>1246</v>
      </c>
      <c r="B128">
        <v>6.3E-2</v>
      </c>
      <c r="C128">
        <v>1</v>
      </c>
      <c r="D128">
        <v>0.999999999999999</v>
      </c>
      <c r="E128">
        <f t="shared" si="1"/>
        <v>0.29999999999999905</v>
      </c>
      <c r="F128" t="s">
        <v>1253</v>
      </c>
      <c r="G128" t="s">
        <v>297</v>
      </c>
      <c r="H128" t="s">
        <v>247</v>
      </c>
      <c r="I128" t="s">
        <v>83</v>
      </c>
      <c r="J128" t="s">
        <v>52</v>
      </c>
      <c r="K128" t="s">
        <v>1002</v>
      </c>
      <c r="L128" t="s">
        <v>186</v>
      </c>
      <c r="M128" t="s">
        <v>1003</v>
      </c>
      <c r="N128" t="s">
        <v>115</v>
      </c>
      <c r="O128" t="s">
        <v>797</v>
      </c>
      <c r="P128" t="s">
        <v>550</v>
      </c>
      <c r="V128" t="s">
        <v>297</v>
      </c>
      <c r="W128" t="s">
        <v>247</v>
      </c>
      <c r="X128" t="s">
        <v>83</v>
      </c>
      <c r="Y128" t="s">
        <v>52</v>
      </c>
      <c r="Z128" t="s">
        <v>1002</v>
      </c>
      <c r="AA128" t="s">
        <v>186</v>
      </c>
      <c r="AB128" t="s">
        <v>1003</v>
      </c>
      <c r="AC128" t="s">
        <v>115</v>
      </c>
      <c r="AD128" t="s">
        <v>797</v>
      </c>
      <c r="AE128" t="s">
        <v>550</v>
      </c>
    </row>
    <row r="129" spans="1:35" hidden="1" x14ac:dyDescent="0.2">
      <c r="A129" t="s">
        <v>1246</v>
      </c>
      <c r="B129">
        <v>6.3E-2</v>
      </c>
      <c r="C129">
        <v>1</v>
      </c>
      <c r="D129">
        <v>0.89999999999999902</v>
      </c>
      <c r="E129">
        <f t="shared" si="1"/>
        <v>0.19999999999999907</v>
      </c>
      <c r="F129" t="s">
        <v>1253</v>
      </c>
      <c r="G129" t="s">
        <v>72</v>
      </c>
      <c r="H129" t="s">
        <v>899</v>
      </c>
      <c r="I129" t="s">
        <v>387</v>
      </c>
      <c r="J129" t="s">
        <v>250</v>
      </c>
      <c r="K129" t="s">
        <v>186</v>
      </c>
      <c r="L129" t="s">
        <v>1005</v>
      </c>
      <c r="M129" t="s">
        <v>310</v>
      </c>
      <c r="N129" t="s">
        <v>48</v>
      </c>
      <c r="O129" t="s">
        <v>1006</v>
      </c>
      <c r="P129" t="s">
        <v>282</v>
      </c>
      <c r="Q129" t="s">
        <v>48</v>
      </c>
      <c r="R129" t="s">
        <v>974</v>
      </c>
      <c r="V129" t="s">
        <v>72</v>
      </c>
      <c r="W129" t="s">
        <v>899</v>
      </c>
      <c r="X129" t="s">
        <v>387</v>
      </c>
      <c r="Y129" t="s">
        <v>250</v>
      </c>
      <c r="Z129" t="s">
        <v>186</v>
      </c>
      <c r="AA129" t="s">
        <v>1005</v>
      </c>
      <c r="AB129" t="s">
        <v>310</v>
      </c>
      <c r="AC129" t="s">
        <v>48</v>
      </c>
      <c r="AD129" t="s">
        <v>1006</v>
      </c>
      <c r="AE129" t="s">
        <v>282</v>
      </c>
      <c r="AF129" t="s">
        <v>48</v>
      </c>
      <c r="AG129" t="s">
        <v>974</v>
      </c>
    </row>
    <row r="130" spans="1:35" hidden="1" x14ac:dyDescent="0.2">
      <c r="A130" t="s">
        <v>1246</v>
      </c>
      <c r="B130">
        <v>6.3E-2</v>
      </c>
      <c r="C130">
        <v>1</v>
      </c>
      <c r="D130">
        <v>0.79999999999999905</v>
      </c>
      <c r="E130">
        <f t="shared" si="1"/>
        <v>9.999999999999909E-2</v>
      </c>
      <c r="F130" t="s">
        <v>1253</v>
      </c>
      <c r="G130" t="s">
        <v>61</v>
      </c>
      <c r="H130" t="s">
        <v>114</v>
      </c>
      <c r="I130" t="s">
        <v>121</v>
      </c>
      <c r="J130" t="s">
        <v>893</v>
      </c>
      <c r="K130" t="s">
        <v>733</v>
      </c>
      <c r="L130" t="s">
        <v>143</v>
      </c>
      <c r="M130" t="s">
        <v>315</v>
      </c>
      <c r="N130" t="s">
        <v>1007</v>
      </c>
      <c r="O130" t="s">
        <v>52</v>
      </c>
      <c r="P130" t="s">
        <v>48</v>
      </c>
      <c r="Q130" t="s">
        <v>1008</v>
      </c>
      <c r="V130" t="s">
        <v>61</v>
      </c>
      <c r="W130" t="s">
        <v>114</v>
      </c>
      <c r="X130" t="s">
        <v>121</v>
      </c>
      <c r="Y130" t="s">
        <v>893</v>
      </c>
      <c r="Z130" t="s">
        <v>733</v>
      </c>
      <c r="AA130" t="s">
        <v>143</v>
      </c>
      <c r="AB130" t="s">
        <v>315</v>
      </c>
      <c r="AC130" t="s">
        <v>1007</v>
      </c>
      <c r="AD130" t="s">
        <v>52</v>
      </c>
      <c r="AE130" t="s">
        <v>48</v>
      </c>
      <c r="AF130" t="s">
        <v>1008</v>
      </c>
    </row>
    <row r="131" spans="1:35" hidden="1" x14ac:dyDescent="0.2">
      <c r="A131" t="s">
        <v>1246</v>
      </c>
      <c r="B131">
        <v>6.3E-2</v>
      </c>
      <c r="C131">
        <v>1</v>
      </c>
      <c r="D131">
        <v>0.69999999999999896</v>
      </c>
      <c r="E131">
        <v>0</v>
      </c>
      <c r="F131" t="s">
        <v>1253</v>
      </c>
      <c r="G131" t="s">
        <v>318</v>
      </c>
      <c r="H131" t="s">
        <v>363</v>
      </c>
      <c r="I131" t="s">
        <v>387</v>
      </c>
      <c r="J131" t="s">
        <v>224</v>
      </c>
      <c r="K131" t="s">
        <v>250</v>
      </c>
      <c r="L131" t="s">
        <v>48</v>
      </c>
      <c r="M131" t="s">
        <v>981</v>
      </c>
      <c r="N131" t="s">
        <v>340</v>
      </c>
      <c r="O131" t="s">
        <v>48</v>
      </c>
      <c r="P131" t="s">
        <v>971</v>
      </c>
      <c r="Q131" t="s">
        <v>158</v>
      </c>
      <c r="R131" t="s">
        <v>48</v>
      </c>
      <c r="S131" t="s">
        <v>1009</v>
      </c>
      <c r="V131" t="s">
        <v>318</v>
      </c>
      <c r="W131" t="s">
        <v>363</v>
      </c>
      <c r="X131" t="s">
        <v>387</v>
      </c>
      <c r="Y131" t="s">
        <v>224</v>
      </c>
      <c r="Z131" t="s">
        <v>250</v>
      </c>
      <c r="AA131" t="s">
        <v>48</v>
      </c>
    </row>
    <row r="132" spans="1:35" hidden="1" x14ac:dyDescent="0.2">
      <c r="A132" t="s">
        <v>1246</v>
      </c>
      <c r="B132">
        <v>6.3E-2</v>
      </c>
      <c r="C132">
        <v>1</v>
      </c>
      <c r="D132">
        <v>0.6</v>
      </c>
      <c r="E132">
        <f t="shared" ref="E132:E195" si="2">D132-0.7</f>
        <v>-9.9999999999999978E-2</v>
      </c>
      <c r="F132" t="s">
        <v>1253</v>
      </c>
      <c r="G132" t="s">
        <v>905</v>
      </c>
      <c r="H132" t="s">
        <v>924</v>
      </c>
      <c r="I132" t="s">
        <v>1010</v>
      </c>
      <c r="J132" t="s">
        <v>1</v>
      </c>
      <c r="K132" t="s">
        <v>969</v>
      </c>
      <c r="L132" t="s">
        <v>121</v>
      </c>
      <c r="M132" t="s">
        <v>191</v>
      </c>
      <c r="N132" t="s">
        <v>516</v>
      </c>
      <c r="O132" t="s">
        <v>57</v>
      </c>
      <c r="P132" t="s">
        <v>1</v>
      </c>
      <c r="Q132" t="s">
        <v>120</v>
      </c>
      <c r="R132" t="s">
        <v>121</v>
      </c>
      <c r="S132" t="s">
        <v>343</v>
      </c>
    </row>
    <row r="133" spans="1:35" hidden="1" x14ac:dyDescent="0.2">
      <c r="A133" t="s">
        <v>1246</v>
      </c>
      <c r="B133">
        <v>6.3E-2</v>
      </c>
      <c r="C133">
        <v>1</v>
      </c>
      <c r="D133">
        <v>0.5</v>
      </c>
      <c r="E133">
        <f t="shared" si="2"/>
        <v>-0.19999999999999996</v>
      </c>
      <c r="F133" t="s">
        <v>1253</v>
      </c>
      <c r="G133" t="s">
        <v>72</v>
      </c>
      <c r="H133" t="s">
        <v>779</v>
      </c>
      <c r="I133" t="s">
        <v>387</v>
      </c>
      <c r="J133" t="s">
        <v>250</v>
      </c>
      <c r="K133" t="s">
        <v>680</v>
      </c>
      <c r="L133" t="s">
        <v>1011</v>
      </c>
      <c r="M133" t="s">
        <v>298</v>
      </c>
      <c r="N133" t="s">
        <v>48</v>
      </c>
      <c r="O133" t="s">
        <v>1012</v>
      </c>
      <c r="P133" t="s">
        <v>158</v>
      </c>
      <c r="Q133" t="s">
        <v>48</v>
      </c>
      <c r="R133" t="s">
        <v>518</v>
      </c>
    </row>
    <row r="134" spans="1:35" hidden="1" x14ac:dyDescent="0.2">
      <c r="A134" t="s">
        <v>1246</v>
      </c>
      <c r="B134">
        <v>6.3E-2</v>
      </c>
      <c r="C134">
        <v>1</v>
      </c>
      <c r="D134">
        <v>0.4</v>
      </c>
      <c r="E134">
        <f t="shared" si="2"/>
        <v>-0.29999999999999993</v>
      </c>
      <c r="F134" t="s">
        <v>1253</v>
      </c>
      <c r="G134" t="s">
        <v>841</v>
      </c>
      <c r="H134" t="s">
        <v>940</v>
      </c>
      <c r="I134" t="s">
        <v>460</v>
      </c>
      <c r="J134" t="s">
        <v>67</v>
      </c>
      <c r="K134" t="s">
        <v>48</v>
      </c>
      <c r="L134" t="s">
        <v>890</v>
      </c>
      <c r="M134" t="s">
        <v>586</v>
      </c>
      <c r="N134" t="s">
        <v>48</v>
      </c>
      <c r="O134" t="s">
        <v>1013</v>
      </c>
      <c r="P134" t="s">
        <v>672</v>
      </c>
      <c r="Q134" t="s">
        <v>48</v>
      </c>
      <c r="R134" t="s">
        <v>1014</v>
      </c>
    </row>
    <row r="135" spans="1:35" hidden="1" x14ac:dyDescent="0.2">
      <c r="A135" t="s">
        <v>1246</v>
      </c>
      <c r="B135">
        <v>6.3E-2</v>
      </c>
      <c r="C135">
        <v>1</v>
      </c>
      <c r="D135">
        <v>0.3</v>
      </c>
      <c r="E135">
        <f t="shared" si="2"/>
        <v>-0.39999999999999997</v>
      </c>
      <c r="F135" t="s">
        <v>1253</v>
      </c>
      <c r="G135" t="s">
        <v>318</v>
      </c>
      <c r="H135" t="s">
        <v>666</v>
      </c>
      <c r="I135" t="s">
        <v>662</v>
      </c>
      <c r="J135" t="s">
        <v>101</v>
      </c>
      <c r="K135" t="s">
        <v>1</v>
      </c>
      <c r="L135" t="s">
        <v>519</v>
      </c>
      <c r="M135" t="s">
        <v>711</v>
      </c>
      <c r="N135" t="s">
        <v>177</v>
      </c>
      <c r="O135" t="s">
        <v>79</v>
      </c>
      <c r="P135" t="s">
        <v>612</v>
      </c>
      <c r="Q135" t="s">
        <v>712</v>
      </c>
    </row>
    <row r="136" spans="1:35" hidden="1" x14ac:dyDescent="0.2">
      <c r="A136" t="s">
        <v>1246</v>
      </c>
      <c r="B136">
        <v>6.3E-2</v>
      </c>
      <c r="C136">
        <v>1</v>
      </c>
      <c r="D136">
        <v>0.2</v>
      </c>
      <c r="E136">
        <f t="shared" si="2"/>
        <v>-0.49999999999999994</v>
      </c>
      <c r="F136" t="s">
        <v>1253</v>
      </c>
      <c r="G136" t="s">
        <v>841</v>
      </c>
      <c r="H136" t="s">
        <v>1015</v>
      </c>
      <c r="I136" t="s">
        <v>460</v>
      </c>
      <c r="J136" t="s">
        <v>67</v>
      </c>
      <c r="K136" t="s">
        <v>68</v>
      </c>
      <c r="L136" t="s">
        <v>504</v>
      </c>
      <c r="M136" t="s">
        <v>52</v>
      </c>
      <c r="N136" t="s">
        <v>1016</v>
      </c>
      <c r="O136" t="s">
        <v>147</v>
      </c>
      <c r="P136" t="s">
        <v>85</v>
      </c>
      <c r="Q136" t="s">
        <v>346</v>
      </c>
      <c r="R136" t="s">
        <v>442</v>
      </c>
      <c r="S136" t="s">
        <v>306</v>
      </c>
    </row>
    <row r="137" spans="1:35" hidden="1" x14ac:dyDescent="0.2">
      <c r="A137" t="s">
        <v>1246</v>
      </c>
      <c r="B137">
        <v>6.3E-2</v>
      </c>
      <c r="C137">
        <v>1</v>
      </c>
      <c r="D137">
        <v>0.1</v>
      </c>
      <c r="E137">
        <f t="shared" si="2"/>
        <v>-0.6</v>
      </c>
      <c r="F137" t="s">
        <v>1253</v>
      </c>
      <c r="G137" t="s">
        <v>182</v>
      </c>
      <c r="H137" t="s">
        <v>1017</v>
      </c>
      <c r="I137" t="s">
        <v>662</v>
      </c>
      <c r="J137" t="s">
        <v>109</v>
      </c>
      <c r="K137" t="s">
        <v>48</v>
      </c>
      <c r="L137" t="s">
        <v>1018</v>
      </c>
      <c r="M137" t="s">
        <v>58</v>
      </c>
      <c r="N137" t="s">
        <v>48</v>
      </c>
      <c r="O137" t="s">
        <v>1019</v>
      </c>
      <c r="P137" t="s">
        <v>536</v>
      </c>
      <c r="Q137" t="s">
        <v>48</v>
      </c>
      <c r="R137" t="s">
        <v>1020</v>
      </c>
    </row>
    <row r="138" spans="1:35" hidden="1" x14ac:dyDescent="0.2">
      <c r="A138" t="s">
        <v>1246</v>
      </c>
      <c r="B138">
        <v>6.3E-2</v>
      </c>
      <c r="C138">
        <v>1</v>
      </c>
      <c r="D138">
        <v>0</v>
      </c>
      <c r="E138">
        <f t="shared" si="2"/>
        <v>-0.7</v>
      </c>
      <c r="F138" t="s">
        <v>1253</v>
      </c>
      <c r="G138" t="s">
        <v>72</v>
      </c>
      <c r="H138" t="s">
        <v>938</v>
      </c>
      <c r="I138" t="s">
        <v>460</v>
      </c>
      <c r="J138" t="s">
        <v>67</v>
      </c>
      <c r="K138" t="s">
        <v>68</v>
      </c>
      <c r="L138" t="s">
        <v>137</v>
      </c>
      <c r="M138" t="s">
        <v>1021</v>
      </c>
      <c r="N138" t="s">
        <v>48</v>
      </c>
      <c r="O138" t="s">
        <v>1022</v>
      </c>
      <c r="P138" t="s">
        <v>106</v>
      </c>
      <c r="Q138" t="s">
        <v>42</v>
      </c>
      <c r="R138" t="s">
        <v>750</v>
      </c>
    </row>
    <row r="139" spans="1:35" hidden="1" x14ac:dyDescent="0.2">
      <c r="A139" t="s">
        <v>1246</v>
      </c>
      <c r="B139">
        <v>6.3E-2</v>
      </c>
      <c r="C139">
        <v>1</v>
      </c>
      <c r="D139">
        <v>-9.9999999999999895E-2</v>
      </c>
      <c r="E139">
        <f t="shared" si="2"/>
        <v>-0.79999999999999982</v>
      </c>
      <c r="F139" t="s">
        <v>1253</v>
      </c>
      <c r="G139" t="s">
        <v>274</v>
      </c>
      <c r="H139" t="s">
        <v>75</v>
      </c>
      <c r="I139" t="s">
        <v>885</v>
      </c>
      <c r="J139" t="s">
        <v>886</v>
      </c>
      <c r="K139" t="s">
        <v>629</v>
      </c>
      <c r="L139" t="s">
        <v>630</v>
      </c>
      <c r="M139" t="s">
        <v>48</v>
      </c>
      <c r="N139" t="s">
        <v>770</v>
      </c>
      <c r="O139" t="s">
        <v>52</v>
      </c>
      <c r="P139" t="s">
        <v>680</v>
      </c>
      <c r="Q139" t="s">
        <v>148</v>
      </c>
      <c r="R139" t="s">
        <v>256</v>
      </c>
    </row>
    <row r="140" spans="1:35" hidden="1" x14ac:dyDescent="0.2">
      <c r="A140" t="s">
        <v>1246</v>
      </c>
      <c r="B140">
        <v>6.3E-2</v>
      </c>
      <c r="C140">
        <v>1</v>
      </c>
      <c r="D140">
        <v>-0.2</v>
      </c>
      <c r="E140">
        <f t="shared" si="2"/>
        <v>-0.89999999999999991</v>
      </c>
      <c r="F140" t="s">
        <v>1253</v>
      </c>
      <c r="G140" t="s">
        <v>72</v>
      </c>
      <c r="H140" t="s">
        <v>1023</v>
      </c>
      <c r="I140" t="s">
        <v>662</v>
      </c>
      <c r="J140" t="s">
        <v>109</v>
      </c>
      <c r="K140" t="s">
        <v>52</v>
      </c>
      <c r="L140" t="s">
        <v>967</v>
      </c>
      <c r="M140" t="s">
        <v>521</v>
      </c>
      <c r="N140" t="s">
        <v>1024</v>
      </c>
      <c r="O140" t="s">
        <v>884</v>
      </c>
      <c r="P140" t="s">
        <v>177</v>
      </c>
      <c r="Q140" t="s">
        <v>1025</v>
      </c>
    </row>
    <row r="141" spans="1:35" hidden="1" x14ac:dyDescent="0.2">
      <c r="A141" t="s">
        <v>1246</v>
      </c>
      <c r="B141">
        <v>6.3E-2</v>
      </c>
      <c r="C141">
        <v>1</v>
      </c>
      <c r="D141">
        <v>-0.3</v>
      </c>
      <c r="E141">
        <f t="shared" si="2"/>
        <v>-1</v>
      </c>
      <c r="F141" t="s">
        <v>1253</v>
      </c>
      <c r="G141" t="s">
        <v>318</v>
      </c>
      <c r="H141" t="s">
        <v>910</v>
      </c>
      <c r="I141" t="s">
        <v>460</v>
      </c>
      <c r="J141" t="s">
        <v>67</v>
      </c>
      <c r="K141" t="s">
        <v>101</v>
      </c>
      <c r="L141" t="s">
        <v>193</v>
      </c>
      <c r="M141" t="s">
        <v>315</v>
      </c>
      <c r="N141" t="s">
        <v>982</v>
      </c>
      <c r="O141" t="s">
        <v>52</v>
      </c>
      <c r="P141" t="s">
        <v>48</v>
      </c>
      <c r="Q141" t="s">
        <v>1026</v>
      </c>
      <c r="R141" t="s">
        <v>657</v>
      </c>
      <c r="S141" t="s">
        <v>921</v>
      </c>
    </row>
    <row r="142" spans="1:35" x14ac:dyDescent="0.2">
      <c r="A142" s="3" t="s">
        <v>1247</v>
      </c>
      <c r="B142" s="3">
        <v>1</v>
      </c>
      <c r="C142" s="3">
        <v>4.4699999999999997E-2</v>
      </c>
      <c r="D142" s="3">
        <v>1.6</v>
      </c>
      <c r="E142">
        <f t="shared" si="2"/>
        <v>0.90000000000000013</v>
      </c>
      <c r="F142" t="s">
        <v>1253</v>
      </c>
      <c r="G142" t="s">
        <v>72</v>
      </c>
      <c r="H142" t="s">
        <v>1148</v>
      </c>
      <c r="I142" t="s">
        <v>460</v>
      </c>
      <c r="J142" t="s">
        <v>465</v>
      </c>
      <c r="K142" t="s">
        <v>510</v>
      </c>
      <c r="L142" t="s">
        <v>58</v>
      </c>
      <c r="M142" t="s">
        <v>48</v>
      </c>
      <c r="N142" t="s">
        <v>728</v>
      </c>
      <c r="O142" t="s">
        <v>260</v>
      </c>
      <c r="P142" t="s">
        <v>48</v>
      </c>
      <c r="Q142" t="s">
        <v>952</v>
      </c>
      <c r="V142" t="s">
        <v>72</v>
      </c>
      <c r="W142" t="s">
        <v>1148</v>
      </c>
      <c r="X142" t="s">
        <v>460</v>
      </c>
      <c r="Y142" t="s">
        <v>465</v>
      </c>
      <c r="Z142" t="s">
        <v>510</v>
      </c>
      <c r="AA142" t="s">
        <v>58</v>
      </c>
      <c r="AB142" t="s">
        <v>48</v>
      </c>
      <c r="AC142" t="s">
        <v>728</v>
      </c>
      <c r="AD142" t="s">
        <v>260</v>
      </c>
      <c r="AE142" t="s">
        <v>48</v>
      </c>
      <c r="AF142" t="s">
        <v>952</v>
      </c>
    </row>
    <row r="143" spans="1:35" hidden="1" x14ac:dyDescent="0.2">
      <c r="A143" s="3" t="s">
        <v>1247</v>
      </c>
      <c r="B143" s="3">
        <v>1</v>
      </c>
      <c r="C143" s="3">
        <v>4.4699999999999997E-2</v>
      </c>
      <c r="D143" s="3">
        <v>1.5</v>
      </c>
      <c r="E143">
        <f t="shared" si="2"/>
        <v>0.8</v>
      </c>
      <c r="F143" t="s">
        <v>1253</v>
      </c>
      <c r="G143" t="s">
        <v>72</v>
      </c>
      <c r="H143" t="s">
        <v>40</v>
      </c>
      <c r="I143" t="s">
        <v>387</v>
      </c>
      <c r="J143" t="s">
        <v>250</v>
      </c>
      <c r="K143" t="s">
        <v>465</v>
      </c>
      <c r="L143" t="s">
        <v>918</v>
      </c>
      <c r="M143" t="s">
        <v>298</v>
      </c>
      <c r="N143" t="s">
        <v>48</v>
      </c>
      <c r="O143" t="s">
        <v>998</v>
      </c>
      <c r="P143" t="s">
        <v>672</v>
      </c>
      <c r="Q143" t="s">
        <v>48</v>
      </c>
      <c r="R143" t="s">
        <v>765</v>
      </c>
      <c r="V143" t="s">
        <v>72</v>
      </c>
      <c r="W143" t="s">
        <v>40</v>
      </c>
      <c r="X143" t="s">
        <v>387</v>
      </c>
      <c r="Y143" t="s">
        <v>250</v>
      </c>
      <c r="Z143" t="s">
        <v>465</v>
      </c>
      <c r="AA143" t="s">
        <v>918</v>
      </c>
      <c r="AB143" t="s">
        <v>298</v>
      </c>
      <c r="AC143" t="s">
        <v>48</v>
      </c>
      <c r="AD143" t="s">
        <v>998</v>
      </c>
      <c r="AE143" t="s">
        <v>672</v>
      </c>
      <c r="AF143" t="s">
        <v>48</v>
      </c>
      <c r="AG143" t="s">
        <v>765</v>
      </c>
    </row>
    <row r="144" spans="1:35" hidden="1" x14ac:dyDescent="0.2">
      <c r="A144" s="3" t="s">
        <v>1247</v>
      </c>
      <c r="B144" s="3">
        <v>1</v>
      </c>
      <c r="C144" s="3">
        <v>4.4699999999999997E-2</v>
      </c>
      <c r="D144" s="3">
        <v>1.4</v>
      </c>
      <c r="E144">
        <f t="shared" si="2"/>
        <v>0.7</v>
      </c>
      <c r="F144" t="s">
        <v>1253</v>
      </c>
      <c r="G144" t="s">
        <v>72</v>
      </c>
      <c r="H144" t="s">
        <v>910</v>
      </c>
      <c r="I144" t="s">
        <v>460</v>
      </c>
      <c r="J144" t="s">
        <v>67</v>
      </c>
      <c r="K144" t="s">
        <v>350</v>
      </c>
      <c r="L144" t="s">
        <v>121</v>
      </c>
      <c r="M144" t="s">
        <v>101</v>
      </c>
      <c r="N144" t="s">
        <v>504</v>
      </c>
      <c r="O144" t="s">
        <v>52</v>
      </c>
      <c r="P144" t="s">
        <v>268</v>
      </c>
      <c r="Q144" t="s">
        <v>52</v>
      </c>
      <c r="R144" t="s">
        <v>48</v>
      </c>
      <c r="S144" t="s">
        <v>920</v>
      </c>
      <c r="T144" t="s">
        <v>921</v>
      </c>
      <c r="V144" t="s">
        <v>72</v>
      </c>
      <c r="W144" t="s">
        <v>910</v>
      </c>
      <c r="X144" t="s">
        <v>460</v>
      </c>
      <c r="Y144" t="s">
        <v>67</v>
      </c>
      <c r="Z144" t="s">
        <v>350</v>
      </c>
      <c r="AA144" t="s">
        <v>121</v>
      </c>
      <c r="AB144" t="s">
        <v>101</v>
      </c>
      <c r="AC144" t="s">
        <v>504</v>
      </c>
      <c r="AD144" t="s">
        <v>52</v>
      </c>
      <c r="AE144" t="s">
        <v>268</v>
      </c>
      <c r="AF144" t="s">
        <v>52</v>
      </c>
      <c r="AG144" t="s">
        <v>48</v>
      </c>
      <c r="AH144" t="s">
        <v>920</v>
      </c>
      <c r="AI144" t="s">
        <v>921</v>
      </c>
    </row>
    <row r="145" spans="1:35" hidden="1" x14ac:dyDescent="0.2">
      <c r="A145" s="3" t="s">
        <v>1247</v>
      </c>
      <c r="B145" s="3">
        <v>1</v>
      </c>
      <c r="C145" s="3">
        <v>4.4699999999999997E-2</v>
      </c>
      <c r="D145" s="3">
        <v>1.3</v>
      </c>
      <c r="E145">
        <f t="shared" si="2"/>
        <v>0.60000000000000009</v>
      </c>
      <c r="F145" t="s">
        <v>1253</v>
      </c>
      <c r="G145" t="s">
        <v>72</v>
      </c>
      <c r="H145" t="s">
        <v>1034</v>
      </c>
      <c r="I145" t="s">
        <v>976</v>
      </c>
      <c r="J145" t="s">
        <v>465</v>
      </c>
      <c r="K145" t="s">
        <v>1065</v>
      </c>
      <c r="L145" t="s">
        <v>298</v>
      </c>
      <c r="M145" t="s">
        <v>48</v>
      </c>
      <c r="N145" t="s">
        <v>1001</v>
      </c>
      <c r="O145" t="s">
        <v>898</v>
      </c>
      <c r="V145" t="s">
        <v>72</v>
      </c>
      <c r="W145" t="s">
        <v>1034</v>
      </c>
      <c r="X145" t="s">
        <v>976</v>
      </c>
      <c r="Y145" t="s">
        <v>465</v>
      </c>
      <c r="Z145" t="s">
        <v>1065</v>
      </c>
      <c r="AA145" t="s">
        <v>298</v>
      </c>
      <c r="AB145" t="s">
        <v>48</v>
      </c>
      <c r="AC145" t="s">
        <v>1001</v>
      </c>
      <c r="AD145" t="s">
        <v>898</v>
      </c>
    </row>
    <row r="146" spans="1:35" hidden="1" x14ac:dyDescent="0.2">
      <c r="A146" s="3" t="s">
        <v>1247</v>
      </c>
      <c r="B146" s="3">
        <v>1</v>
      </c>
      <c r="C146" s="3">
        <v>4.4699999999999997E-2</v>
      </c>
      <c r="D146" s="3">
        <v>1.2</v>
      </c>
      <c r="E146">
        <f t="shared" si="2"/>
        <v>0.5</v>
      </c>
      <c r="F146" t="s">
        <v>1253</v>
      </c>
      <c r="G146" t="s">
        <v>274</v>
      </c>
      <c r="H146" t="s">
        <v>75</v>
      </c>
      <c r="I146" t="s">
        <v>992</v>
      </c>
      <c r="J146" t="s">
        <v>628</v>
      </c>
      <c r="K146" t="s">
        <v>629</v>
      </c>
      <c r="L146" t="s">
        <v>630</v>
      </c>
      <c r="M146" t="s">
        <v>48</v>
      </c>
      <c r="N146" t="s">
        <v>53</v>
      </c>
      <c r="O146" t="s">
        <v>52</v>
      </c>
      <c r="P146" t="s">
        <v>680</v>
      </c>
      <c r="Q146" t="s">
        <v>148</v>
      </c>
      <c r="R146" t="s">
        <v>256</v>
      </c>
      <c r="V146" t="s">
        <v>274</v>
      </c>
      <c r="W146" t="s">
        <v>75</v>
      </c>
      <c r="X146" t="s">
        <v>992</v>
      </c>
      <c r="Y146" t="s">
        <v>628</v>
      </c>
      <c r="Z146" t="s">
        <v>629</v>
      </c>
      <c r="AA146" t="s">
        <v>630</v>
      </c>
      <c r="AB146" t="s">
        <v>48</v>
      </c>
      <c r="AC146" t="s">
        <v>53</v>
      </c>
      <c r="AD146" t="s">
        <v>52</v>
      </c>
      <c r="AE146" t="s">
        <v>680</v>
      </c>
      <c r="AF146" t="s">
        <v>148</v>
      </c>
      <c r="AG146" t="s">
        <v>256</v>
      </c>
    </row>
    <row r="147" spans="1:35" hidden="1" x14ac:dyDescent="0.2">
      <c r="A147" s="3" t="s">
        <v>1247</v>
      </c>
      <c r="B147" s="3">
        <v>1</v>
      </c>
      <c r="C147" s="3">
        <v>4.4699999999999997E-2</v>
      </c>
      <c r="D147" s="3">
        <v>1.1000000000000001</v>
      </c>
      <c r="E147">
        <f t="shared" si="2"/>
        <v>0.40000000000000013</v>
      </c>
      <c r="F147" t="s">
        <v>1253</v>
      </c>
      <c r="G147" t="s">
        <v>943</v>
      </c>
      <c r="H147" t="s">
        <v>626</v>
      </c>
      <c r="I147" t="s">
        <v>1149</v>
      </c>
      <c r="J147" t="s">
        <v>101</v>
      </c>
      <c r="K147" t="s">
        <v>332</v>
      </c>
      <c r="L147" t="s">
        <v>83</v>
      </c>
      <c r="M147" t="s">
        <v>52</v>
      </c>
      <c r="N147" t="s">
        <v>1150</v>
      </c>
      <c r="O147" t="s">
        <v>41</v>
      </c>
      <c r="P147" t="s">
        <v>48</v>
      </c>
      <c r="Q147" t="s">
        <v>512</v>
      </c>
      <c r="R147" t="s">
        <v>306</v>
      </c>
      <c r="V147" t="s">
        <v>943</v>
      </c>
      <c r="W147" t="s">
        <v>626</v>
      </c>
      <c r="X147" t="s">
        <v>1149</v>
      </c>
      <c r="Y147" t="s">
        <v>101</v>
      </c>
      <c r="Z147" t="s">
        <v>332</v>
      </c>
      <c r="AA147" t="s">
        <v>83</v>
      </c>
      <c r="AB147" t="s">
        <v>52</v>
      </c>
      <c r="AC147" t="s">
        <v>1150</v>
      </c>
      <c r="AD147" t="s">
        <v>41</v>
      </c>
      <c r="AE147" t="s">
        <v>48</v>
      </c>
      <c r="AF147" t="s">
        <v>512</v>
      </c>
      <c r="AG147" t="s">
        <v>306</v>
      </c>
    </row>
    <row r="148" spans="1:35" hidden="1" x14ac:dyDescent="0.2">
      <c r="A148" s="3" t="s">
        <v>1247</v>
      </c>
      <c r="B148" s="3">
        <v>1</v>
      </c>
      <c r="C148" s="3">
        <v>4.4699999999999997E-2</v>
      </c>
      <c r="D148" s="3">
        <v>1</v>
      </c>
      <c r="E148">
        <f t="shared" si="2"/>
        <v>0.30000000000000004</v>
      </c>
      <c r="F148" t="s">
        <v>1253</v>
      </c>
      <c r="G148" t="s">
        <v>50</v>
      </c>
      <c r="H148" t="s">
        <v>709</v>
      </c>
      <c r="I148" t="s">
        <v>67</v>
      </c>
      <c r="J148" t="s">
        <v>85</v>
      </c>
      <c r="K148" t="s">
        <v>1015</v>
      </c>
      <c r="L148" t="s">
        <v>200</v>
      </c>
      <c r="M148" t="s">
        <v>1151</v>
      </c>
      <c r="N148" t="s">
        <v>48</v>
      </c>
      <c r="O148" t="s">
        <v>283</v>
      </c>
      <c r="P148" t="s">
        <v>41</v>
      </c>
      <c r="Q148" t="s">
        <v>48</v>
      </c>
      <c r="R148" t="s">
        <v>463</v>
      </c>
      <c r="V148" t="s">
        <v>50</v>
      </c>
      <c r="W148" t="s">
        <v>709</v>
      </c>
      <c r="X148" t="s">
        <v>67</v>
      </c>
      <c r="Y148" t="s">
        <v>85</v>
      </c>
      <c r="Z148" t="s">
        <v>1015</v>
      </c>
      <c r="AA148" t="s">
        <v>200</v>
      </c>
      <c r="AB148" t="s">
        <v>1151</v>
      </c>
      <c r="AC148" t="s">
        <v>48</v>
      </c>
      <c r="AD148" t="s">
        <v>283</v>
      </c>
      <c r="AE148" t="s">
        <v>41</v>
      </c>
      <c r="AF148" t="s">
        <v>48</v>
      </c>
      <c r="AG148" t="s">
        <v>463</v>
      </c>
    </row>
    <row r="149" spans="1:35" hidden="1" x14ac:dyDescent="0.2">
      <c r="A149" s="3" t="s">
        <v>1247</v>
      </c>
      <c r="B149" s="3">
        <v>1</v>
      </c>
      <c r="C149" s="3">
        <v>4.4699999999999997E-2</v>
      </c>
      <c r="D149" s="3">
        <v>0.9</v>
      </c>
      <c r="E149">
        <f t="shared" si="2"/>
        <v>0.20000000000000007</v>
      </c>
      <c r="F149" t="s">
        <v>1253</v>
      </c>
      <c r="G149" t="s">
        <v>318</v>
      </c>
      <c r="H149" t="s">
        <v>1047</v>
      </c>
      <c r="I149" t="s">
        <v>119</v>
      </c>
      <c r="J149" t="s">
        <v>1</v>
      </c>
      <c r="K149" t="s">
        <v>1152</v>
      </c>
      <c r="L149" t="s">
        <v>121</v>
      </c>
      <c r="M149" t="s">
        <v>572</v>
      </c>
      <c r="N149" t="s">
        <v>57</v>
      </c>
      <c r="O149" t="s">
        <v>1153</v>
      </c>
      <c r="P149" t="s">
        <v>1154</v>
      </c>
      <c r="Q149" t="s">
        <v>140</v>
      </c>
      <c r="R149" t="s">
        <v>108</v>
      </c>
      <c r="V149" t="s">
        <v>318</v>
      </c>
      <c r="W149" t="s">
        <v>1047</v>
      </c>
      <c r="X149" t="s">
        <v>119</v>
      </c>
      <c r="Y149" t="s">
        <v>1</v>
      </c>
      <c r="Z149" t="s">
        <v>1152</v>
      </c>
      <c r="AA149" t="s">
        <v>121</v>
      </c>
      <c r="AB149" t="s">
        <v>572</v>
      </c>
      <c r="AC149" t="s">
        <v>57</v>
      </c>
      <c r="AD149" t="s">
        <v>1153</v>
      </c>
      <c r="AE149" t="s">
        <v>1154</v>
      </c>
      <c r="AF149" t="s">
        <v>140</v>
      </c>
      <c r="AG149" t="s">
        <v>108</v>
      </c>
    </row>
    <row r="150" spans="1:35" hidden="1" x14ac:dyDescent="0.2">
      <c r="A150" s="3" t="s">
        <v>1247</v>
      </c>
      <c r="B150" s="3">
        <v>1</v>
      </c>
      <c r="C150" s="3">
        <v>4.4699999999999997E-2</v>
      </c>
      <c r="D150" s="3">
        <v>0.8</v>
      </c>
      <c r="E150">
        <f t="shared" si="2"/>
        <v>0.10000000000000009</v>
      </c>
      <c r="F150" t="s">
        <v>1253</v>
      </c>
      <c r="G150" t="s">
        <v>926</v>
      </c>
      <c r="H150" t="s">
        <v>303</v>
      </c>
      <c r="I150" t="s">
        <v>387</v>
      </c>
      <c r="J150" t="s">
        <v>224</v>
      </c>
      <c r="K150" t="s">
        <v>140</v>
      </c>
      <c r="L150" t="s">
        <v>1</v>
      </c>
      <c r="M150" t="s">
        <v>191</v>
      </c>
      <c r="N150" t="s">
        <v>341</v>
      </c>
      <c r="O150" t="s">
        <v>121</v>
      </c>
      <c r="P150" t="s">
        <v>342</v>
      </c>
      <c r="Q150" t="s">
        <v>47</v>
      </c>
      <c r="R150" t="s">
        <v>246</v>
      </c>
      <c r="V150" t="s">
        <v>926</v>
      </c>
      <c r="W150" t="s">
        <v>303</v>
      </c>
      <c r="X150" t="s">
        <v>387</v>
      </c>
      <c r="Y150" t="s">
        <v>224</v>
      </c>
      <c r="Z150" t="s">
        <v>140</v>
      </c>
      <c r="AA150" t="s">
        <v>1</v>
      </c>
      <c r="AB150" t="s">
        <v>191</v>
      </c>
      <c r="AC150" t="s">
        <v>341</v>
      </c>
      <c r="AD150" t="s">
        <v>121</v>
      </c>
      <c r="AE150" t="s">
        <v>342</v>
      </c>
      <c r="AF150" t="s">
        <v>47</v>
      </c>
      <c r="AG150" t="s">
        <v>246</v>
      </c>
    </row>
    <row r="151" spans="1:35" hidden="1" x14ac:dyDescent="0.2">
      <c r="A151" s="3" t="s">
        <v>1247</v>
      </c>
      <c r="B151" s="3">
        <v>1</v>
      </c>
      <c r="C151" s="3">
        <v>4.4699999999999997E-2</v>
      </c>
      <c r="D151" s="3">
        <v>0.7</v>
      </c>
      <c r="E151">
        <f t="shared" si="2"/>
        <v>0</v>
      </c>
      <c r="F151" t="s">
        <v>1253</v>
      </c>
      <c r="G151" t="s">
        <v>318</v>
      </c>
      <c r="H151" t="s">
        <v>398</v>
      </c>
      <c r="I151" t="s">
        <v>789</v>
      </c>
      <c r="J151" t="s">
        <v>48</v>
      </c>
      <c r="K151" t="s">
        <v>853</v>
      </c>
      <c r="L151" t="s">
        <v>52</v>
      </c>
      <c r="M151" t="s">
        <v>48</v>
      </c>
      <c r="N151" t="s">
        <v>1155</v>
      </c>
      <c r="O151" t="s">
        <v>489</v>
      </c>
      <c r="P151" t="s">
        <v>63</v>
      </c>
      <c r="Q151" t="s">
        <v>75</v>
      </c>
      <c r="R151" t="s">
        <v>769</v>
      </c>
      <c r="V151" t="s">
        <v>318</v>
      </c>
      <c r="W151" t="s">
        <v>398</v>
      </c>
      <c r="X151" t="s">
        <v>789</v>
      </c>
      <c r="Y151" t="s">
        <v>48</v>
      </c>
      <c r="Z151" t="s">
        <v>853</v>
      </c>
      <c r="AA151" t="s">
        <v>52</v>
      </c>
      <c r="AB151" t="s">
        <v>48</v>
      </c>
      <c r="AC151" t="s">
        <v>1155</v>
      </c>
      <c r="AD151" t="s">
        <v>489</v>
      </c>
      <c r="AE151" t="s">
        <v>63</v>
      </c>
      <c r="AF151" t="s">
        <v>75</v>
      </c>
      <c r="AG151" t="s">
        <v>769</v>
      </c>
    </row>
    <row r="152" spans="1:35" hidden="1" x14ac:dyDescent="0.2">
      <c r="A152" s="3" t="s">
        <v>1247</v>
      </c>
      <c r="B152" s="3">
        <v>1</v>
      </c>
      <c r="C152" s="3">
        <v>4.4699999999999997E-2</v>
      </c>
      <c r="D152" s="3">
        <v>0.6</v>
      </c>
      <c r="E152">
        <f t="shared" si="2"/>
        <v>-9.9999999999999978E-2</v>
      </c>
      <c r="F152" t="s">
        <v>1253</v>
      </c>
      <c r="G152" t="s">
        <v>72</v>
      </c>
      <c r="H152" t="s">
        <v>1156</v>
      </c>
      <c r="I152" t="s">
        <v>511</v>
      </c>
      <c r="J152" t="s">
        <v>1</v>
      </c>
      <c r="K152" t="s">
        <v>1041</v>
      </c>
      <c r="L152" t="s">
        <v>588</v>
      </c>
      <c r="M152" t="s">
        <v>47</v>
      </c>
      <c r="N152" t="s">
        <v>1</v>
      </c>
      <c r="O152" t="s">
        <v>285</v>
      </c>
      <c r="P152" t="s">
        <v>959</v>
      </c>
      <c r="Q152" t="s">
        <v>575</v>
      </c>
      <c r="R152" t="s">
        <v>260</v>
      </c>
      <c r="S152" t="s">
        <v>961</v>
      </c>
      <c r="T152" t="s">
        <v>1157</v>
      </c>
      <c r="V152" t="s">
        <v>72</v>
      </c>
      <c r="W152" t="s">
        <v>1156</v>
      </c>
      <c r="X152" t="s">
        <v>511</v>
      </c>
      <c r="Y152" t="s">
        <v>1</v>
      </c>
      <c r="Z152" t="s">
        <v>1041</v>
      </c>
      <c r="AA152" t="s">
        <v>588</v>
      </c>
      <c r="AB152" t="s">
        <v>47</v>
      </c>
      <c r="AC152" t="s">
        <v>1</v>
      </c>
      <c r="AD152" t="s">
        <v>285</v>
      </c>
      <c r="AE152" t="s">
        <v>959</v>
      </c>
      <c r="AF152" t="s">
        <v>575</v>
      </c>
      <c r="AG152" t="s">
        <v>260</v>
      </c>
      <c r="AH152" t="s">
        <v>961</v>
      </c>
      <c r="AI152" t="s">
        <v>1157</v>
      </c>
    </row>
    <row r="153" spans="1:35" hidden="1" x14ac:dyDescent="0.2">
      <c r="A153" s="3" t="s">
        <v>1247</v>
      </c>
      <c r="B153" s="3">
        <v>1</v>
      </c>
      <c r="C153" s="3">
        <v>4.4699999999999997E-2</v>
      </c>
      <c r="D153" s="3">
        <v>0.5</v>
      </c>
      <c r="E153">
        <f t="shared" si="2"/>
        <v>-0.19999999999999996</v>
      </c>
      <c r="F153" t="s">
        <v>1253</v>
      </c>
      <c r="G153" t="s">
        <v>72</v>
      </c>
      <c r="H153" t="s">
        <v>912</v>
      </c>
      <c r="I153" t="s">
        <v>387</v>
      </c>
      <c r="J153" t="s">
        <v>250</v>
      </c>
      <c r="K153" t="s">
        <v>465</v>
      </c>
      <c r="L153" t="s">
        <v>888</v>
      </c>
      <c r="M153" t="s">
        <v>76</v>
      </c>
      <c r="N153" t="s">
        <v>48</v>
      </c>
      <c r="O153" t="s">
        <v>254</v>
      </c>
      <c r="P153" t="s">
        <v>158</v>
      </c>
      <c r="Q153" t="s">
        <v>48</v>
      </c>
      <c r="R153" t="s">
        <v>941</v>
      </c>
      <c r="V153" t="s">
        <v>72</v>
      </c>
      <c r="W153" t="s">
        <v>912</v>
      </c>
      <c r="X153" t="s">
        <v>387</v>
      </c>
      <c r="Y153" t="s">
        <v>250</v>
      </c>
      <c r="Z153" t="s">
        <v>465</v>
      </c>
      <c r="AA153" t="s">
        <v>888</v>
      </c>
      <c r="AB153" t="s">
        <v>76</v>
      </c>
      <c r="AC153" t="s">
        <v>48</v>
      </c>
      <c r="AD153" t="s">
        <v>254</v>
      </c>
      <c r="AE153" t="s">
        <v>158</v>
      </c>
      <c r="AF153" t="s">
        <v>48</v>
      </c>
      <c r="AG153" t="s">
        <v>941</v>
      </c>
    </row>
    <row r="154" spans="1:35" hidden="1" x14ac:dyDescent="0.2">
      <c r="A154" s="3" t="s">
        <v>1247</v>
      </c>
      <c r="B154" s="3">
        <v>1</v>
      </c>
      <c r="C154" s="3">
        <v>4.4699999999999997E-2</v>
      </c>
      <c r="D154" s="3">
        <v>0.4</v>
      </c>
      <c r="E154">
        <f t="shared" si="2"/>
        <v>-0.29999999999999993</v>
      </c>
      <c r="F154" t="s">
        <v>1253</v>
      </c>
      <c r="G154" t="s">
        <v>210</v>
      </c>
      <c r="H154" t="s">
        <v>1138</v>
      </c>
      <c r="I154" t="s">
        <v>1139</v>
      </c>
      <c r="J154" t="s">
        <v>101</v>
      </c>
      <c r="K154" t="s">
        <v>193</v>
      </c>
      <c r="L154" t="s">
        <v>137</v>
      </c>
      <c r="M154" t="s">
        <v>176</v>
      </c>
      <c r="N154" t="s">
        <v>41</v>
      </c>
      <c r="O154" t="s">
        <v>186</v>
      </c>
      <c r="P154" t="s">
        <v>554</v>
      </c>
      <c r="Q154" t="s">
        <v>892</v>
      </c>
      <c r="V154" t="s">
        <v>210</v>
      </c>
      <c r="W154" t="s">
        <v>1138</v>
      </c>
      <c r="X154" t="s">
        <v>1139</v>
      </c>
      <c r="Y154" t="s">
        <v>101</v>
      </c>
      <c r="Z154" t="s">
        <v>193</v>
      </c>
      <c r="AA154" t="s">
        <v>137</v>
      </c>
      <c r="AB154" t="s">
        <v>176</v>
      </c>
      <c r="AC154" t="s">
        <v>41</v>
      </c>
      <c r="AD154" t="s">
        <v>186</v>
      </c>
      <c r="AE154" t="s">
        <v>554</v>
      </c>
      <c r="AF154" t="s">
        <v>892</v>
      </c>
    </row>
    <row r="155" spans="1:35" hidden="1" x14ac:dyDescent="0.2">
      <c r="A155" s="3" t="s">
        <v>1247</v>
      </c>
      <c r="B155" s="3">
        <v>1</v>
      </c>
      <c r="C155" s="3">
        <v>4.4699999999999997E-2</v>
      </c>
      <c r="D155" s="3">
        <v>0.3</v>
      </c>
      <c r="E155">
        <f t="shared" si="2"/>
        <v>-0.39999999999999997</v>
      </c>
      <c r="F155" t="s">
        <v>1253</v>
      </c>
      <c r="G155" t="s">
        <v>222</v>
      </c>
      <c r="H155" t="s">
        <v>576</v>
      </c>
      <c r="I155" t="s">
        <v>83</v>
      </c>
      <c r="J155" t="s">
        <v>52</v>
      </c>
      <c r="K155" t="s">
        <v>1016</v>
      </c>
      <c r="L155" t="s">
        <v>147</v>
      </c>
      <c r="M155" t="s">
        <v>186</v>
      </c>
      <c r="N155" t="s">
        <v>356</v>
      </c>
      <c r="O155" t="s">
        <v>669</v>
      </c>
      <c r="P155" t="s">
        <v>409</v>
      </c>
      <c r="Q155" t="s">
        <v>744</v>
      </c>
      <c r="V155" t="s">
        <v>222</v>
      </c>
      <c r="W155" t="s">
        <v>576</v>
      </c>
      <c r="X155" t="s">
        <v>83</v>
      </c>
      <c r="Y155" t="s">
        <v>52</v>
      </c>
      <c r="Z155" t="s">
        <v>1016</v>
      </c>
      <c r="AA155" t="s">
        <v>147</v>
      </c>
      <c r="AB155" t="s">
        <v>186</v>
      </c>
      <c r="AC155" t="s">
        <v>356</v>
      </c>
      <c r="AD155" t="s">
        <v>669</v>
      </c>
      <c r="AE155" t="s">
        <v>409</v>
      </c>
      <c r="AF155" t="s">
        <v>744</v>
      </c>
    </row>
    <row r="156" spans="1:35" hidden="1" x14ac:dyDescent="0.2">
      <c r="A156" s="3" t="s">
        <v>1247</v>
      </c>
      <c r="B156" s="3">
        <v>1</v>
      </c>
      <c r="C156" s="3">
        <v>4.4699999999999997E-2</v>
      </c>
      <c r="D156" s="3">
        <v>0.2</v>
      </c>
      <c r="E156">
        <f t="shared" si="2"/>
        <v>-0.49999999999999994</v>
      </c>
      <c r="F156" t="s">
        <v>1253</v>
      </c>
      <c r="G156" t="s">
        <v>274</v>
      </c>
      <c r="H156" t="s">
        <v>75</v>
      </c>
      <c r="I156" t="s">
        <v>1</v>
      </c>
      <c r="J156" t="s">
        <v>1024</v>
      </c>
      <c r="K156" t="s">
        <v>56</v>
      </c>
      <c r="L156" t="s">
        <v>1158</v>
      </c>
      <c r="M156" t="s">
        <v>680</v>
      </c>
      <c r="N156" t="s">
        <v>654</v>
      </c>
      <c r="O156" t="s">
        <v>103</v>
      </c>
      <c r="P156" t="s">
        <v>57</v>
      </c>
      <c r="Q156" t="s">
        <v>48</v>
      </c>
      <c r="R156" t="s">
        <v>887</v>
      </c>
      <c r="V156" t="s">
        <v>274</v>
      </c>
      <c r="W156" t="s">
        <v>75</v>
      </c>
      <c r="X156" t="s">
        <v>1</v>
      </c>
      <c r="Y156" t="s">
        <v>1024</v>
      </c>
      <c r="Z156" t="s">
        <v>56</v>
      </c>
      <c r="AA156" t="s">
        <v>1158</v>
      </c>
      <c r="AC156" t="s">
        <v>654</v>
      </c>
      <c r="AD156" t="s">
        <v>103</v>
      </c>
      <c r="AE156" t="s">
        <v>57</v>
      </c>
      <c r="AF156" t="s">
        <v>48</v>
      </c>
      <c r="AG156" t="s">
        <v>887</v>
      </c>
    </row>
    <row r="157" spans="1:35" hidden="1" x14ac:dyDescent="0.2">
      <c r="A157" s="3" t="s">
        <v>1247</v>
      </c>
      <c r="B157" s="3">
        <v>1</v>
      </c>
      <c r="C157" s="3">
        <v>4.4699999999999997E-2</v>
      </c>
      <c r="D157" s="3">
        <v>0.1</v>
      </c>
      <c r="E157">
        <f t="shared" si="2"/>
        <v>-0.6</v>
      </c>
      <c r="F157" t="s">
        <v>1253</v>
      </c>
      <c r="G157" t="s">
        <v>796</v>
      </c>
      <c r="H157" t="s">
        <v>121</v>
      </c>
      <c r="I157" t="s">
        <v>797</v>
      </c>
      <c r="J157" t="s">
        <v>746</v>
      </c>
      <c r="K157" t="s">
        <v>101</v>
      </c>
      <c r="L157" t="s">
        <v>193</v>
      </c>
      <c r="M157" t="s">
        <v>44</v>
      </c>
      <c r="N157" t="s">
        <v>1159</v>
      </c>
      <c r="O157" t="s">
        <v>52</v>
      </c>
      <c r="P157" t="s">
        <v>48</v>
      </c>
      <c r="Q157" t="s">
        <v>1160</v>
      </c>
      <c r="V157" t="s">
        <v>796</v>
      </c>
      <c r="W157" t="s">
        <v>121</v>
      </c>
      <c r="X157" t="s">
        <v>797</v>
      </c>
      <c r="Y157" t="s">
        <v>746</v>
      </c>
      <c r="Z157" t="s">
        <v>101</v>
      </c>
      <c r="AA157" t="s">
        <v>193</v>
      </c>
      <c r="AB157" t="s">
        <v>44</v>
      </c>
      <c r="AC157" t="s">
        <v>1159</v>
      </c>
      <c r="AD157" t="s">
        <v>52</v>
      </c>
      <c r="AE157" t="s">
        <v>48</v>
      </c>
      <c r="AF157" t="s">
        <v>1160</v>
      </c>
    </row>
    <row r="158" spans="1:35" hidden="1" x14ac:dyDescent="0.2">
      <c r="A158" s="3" t="s">
        <v>1247</v>
      </c>
      <c r="B158" s="3">
        <v>1</v>
      </c>
      <c r="C158" s="3">
        <v>4.4699999999999997E-2</v>
      </c>
      <c r="D158" s="3">
        <v>0</v>
      </c>
      <c r="E158">
        <f t="shared" si="2"/>
        <v>-0.7</v>
      </c>
      <c r="F158" t="s">
        <v>1253</v>
      </c>
      <c r="G158" t="s">
        <v>988</v>
      </c>
      <c r="H158" t="s">
        <v>989</v>
      </c>
      <c r="I158" t="s">
        <v>101</v>
      </c>
      <c r="J158" t="s">
        <v>193</v>
      </c>
      <c r="K158" t="s">
        <v>332</v>
      </c>
      <c r="L158" t="s">
        <v>1161</v>
      </c>
      <c r="M158" t="s">
        <v>52</v>
      </c>
      <c r="N158" t="s">
        <v>48</v>
      </c>
      <c r="O158" t="s">
        <v>1125</v>
      </c>
      <c r="P158" t="s">
        <v>175</v>
      </c>
      <c r="V158" t="s">
        <v>988</v>
      </c>
      <c r="W158" t="s">
        <v>989</v>
      </c>
      <c r="X158" t="s">
        <v>101</v>
      </c>
      <c r="Y158" t="s">
        <v>193</v>
      </c>
      <c r="Z158" t="s">
        <v>332</v>
      </c>
      <c r="AB158" t="s">
        <v>52</v>
      </c>
      <c r="AC158" t="s">
        <v>48</v>
      </c>
      <c r="AD158" t="s">
        <v>1125</v>
      </c>
      <c r="AE158" t="s">
        <v>175</v>
      </c>
    </row>
    <row r="159" spans="1:35" hidden="1" x14ac:dyDescent="0.2">
      <c r="A159" s="3" t="s">
        <v>1247</v>
      </c>
      <c r="B159" s="3">
        <v>1</v>
      </c>
      <c r="C159" s="3">
        <v>4.4699999999999997E-2</v>
      </c>
      <c r="D159" s="3">
        <v>-0.1</v>
      </c>
      <c r="E159">
        <f t="shared" si="2"/>
        <v>-0.79999999999999993</v>
      </c>
      <c r="G159" t="s">
        <v>182</v>
      </c>
      <c r="H159" t="s">
        <v>868</v>
      </c>
      <c r="I159" t="s">
        <v>662</v>
      </c>
      <c r="J159" t="s">
        <v>109</v>
      </c>
      <c r="K159" t="s">
        <v>52</v>
      </c>
      <c r="L159" t="s">
        <v>207</v>
      </c>
      <c r="M159" t="s">
        <v>1</v>
      </c>
      <c r="N159" t="s">
        <v>39</v>
      </c>
      <c r="O159" t="s">
        <v>519</v>
      </c>
      <c r="P159" t="s">
        <v>330</v>
      </c>
      <c r="Q159" t="s">
        <v>177</v>
      </c>
      <c r="R159" t="s">
        <v>968</v>
      </c>
    </row>
    <row r="160" spans="1:35" hidden="1" x14ac:dyDescent="0.2">
      <c r="A160" s="3" t="s">
        <v>1247</v>
      </c>
      <c r="B160" s="3">
        <v>1</v>
      </c>
      <c r="C160" s="3">
        <v>4.4699999999999997E-2</v>
      </c>
      <c r="D160" s="3">
        <v>-0.2</v>
      </c>
      <c r="E160">
        <f t="shared" si="2"/>
        <v>-0.89999999999999991</v>
      </c>
      <c r="G160" t="s">
        <v>50</v>
      </c>
      <c r="H160" t="s">
        <v>437</v>
      </c>
      <c r="I160" t="s">
        <v>67</v>
      </c>
      <c r="J160" t="s">
        <v>48</v>
      </c>
      <c r="K160" t="s">
        <v>361</v>
      </c>
      <c r="L160" t="s">
        <v>662</v>
      </c>
      <c r="M160" t="s">
        <v>109</v>
      </c>
      <c r="N160" t="s">
        <v>1</v>
      </c>
      <c r="O160" t="s">
        <v>711</v>
      </c>
      <c r="P160" t="s">
        <v>140</v>
      </c>
      <c r="Q160" t="s">
        <v>521</v>
      </c>
      <c r="R160" t="s">
        <v>121</v>
      </c>
      <c r="S160" t="s">
        <v>48</v>
      </c>
      <c r="T160" t="s">
        <v>276</v>
      </c>
    </row>
    <row r="161" spans="1:35" hidden="1" x14ac:dyDescent="0.2">
      <c r="A161" s="3" t="s">
        <v>1247</v>
      </c>
      <c r="B161" s="3">
        <v>1</v>
      </c>
      <c r="C161" s="3">
        <v>4.4699999999999997E-2</v>
      </c>
      <c r="D161" s="3">
        <v>-0.3</v>
      </c>
      <c r="E161">
        <f t="shared" si="2"/>
        <v>-1</v>
      </c>
      <c r="G161" t="s">
        <v>318</v>
      </c>
      <c r="H161" t="s">
        <v>339</v>
      </c>
      <c r="I161" t="s">
        <v>662</v>
      </c>
      <c r="J161" t="s">
        <v>109</v>
      </c>
      <c r="K161" t="s">
        <v>48</v>
      </c>
      <c r="L161" t="s">
        <v>950</v>
      </c>
      <c r="M161" t="s">
        <v>896</v>
      </c>
      <c r="N161" t="s">
        <v>48</v>
      </c>
      <c r="O161" t="s">
        <v>980</v>
      </c>
      <c r="P161" t="s">
        <v>158</v>
      </c>
      <c r="Q161" t="s">
        <v>48</v>
      </c>
      <c r="R161" t="s">
        <v>1142</v>
      </c>
    </row>
    <row r="162" spans="1:35" x14ac:dyDescent="0.2">
      <c r="A162" t="s">
        <v>1248</v>
      </c>
      <c r="B162">
        <v>3.1E-2</v>
      </c>
      <c r="C162">
        <v>1</v>
      </c>
      <c r="D162">
        <v>1.6</v>
      </c>
      <c r="E162">
        <f t="shared" si="2"/>
        <v>0.90000000000000013</v>
      </c>
      <c r="F162" t="s">
        <v>1253</v>
      </c>
      <c r="G162" t="s">
        <v>210</v>
      </c>
      <c r="H162" t="s">
        <v>1138</v>
      </c>
      <c r="I162" t="s">
        <v>1139</v>
      </c>
      <c r="J162" t="s">
        <v>143</v>
      </c>
      <c r="K162" t="s">
        <v>193</v>
      </c>
      <c r="L162" t="s">
        <v>315</v>
      </c>
      <c r="M162" t="s">
        <v>1114</v>
      </c>
      <c r="N162" t="s">
        <v>52</v>
      </c>
      <c r="O162" t="s">
        <v>48</v>
      </c>
      <c r="P162" t="s">
        <v>1108</v>
      </c>
      <c r="Q162" t="s">
        <v>306</v>
      </c>
      <c r="V162" t="s">
        <v>210</v>
      </c>
      <c r="W162" t="s">
        <v>1138</v>
      </c>
      <c r="X162" t="s">
        <v>1139</v>
      </c>
      <c r="Y162" t="s">
        <v>143</v>
      </c>
      <c r="Z162" t="s">
        <v>193</v>
      </c>
      <c r="AA162" t="s">
        <v>315</v>
      </c>
      <c r="AB162" t="s">
        <v>1114</v>
      </c>
      <c r="AC162" t="s">
        <v>52</v>
      </c>
      <c r="AD162" t="s">
        <v>48</v>
      </c>
      <c r="AE162" t="s">
        <v>1108</v>
      </c>
      <c r="AF162" t="s">
        <v>306</v>
      </c>
    </row>
    <row r="163" spans="1:35" hidden="1" x14ac:dyDescent="0.2">
      <c r="A163" t="s">
        <v>1248</v>
      </c>
      <c r="B163">
        <v>3.1E-2</v>
      </c>
      <c r="C163">
        <v>1</v>
      </c>
      <c r="D163">
        <v>1.5</v>
      </c>
      <c r="E163">
        <f t="shared" si="2"/>
        <v>0.8</v>
      </c>
      <c r="F163" t="s">
        <v>1253</v>
      </c>
      <c r="G163" t="s">
        <v>50</v>
      </c>
      <c r="H163" t="s">
        <v>437</v>
      </c>
      <c r="I163" t="s">
        <v>67</v>
      </c>
      <c r="J163" t="s">
        <v>85</v>
      </c>
      <c r="K163" t="s">
        <v>1015</v>
      </c>
      <c r="L163" t="s">
        <v>662</v>
      </c>
      <c r="M163" t="s">
        <v>224</v>
      </c>
      <c r="N163" t="s">
        <v>65</v>
      </c>
      <c r="O163" t="s">
        <v>52</v>
      </c>
      <c r="P163" t="s">
        <v>176</v>
      </c>
      <c r="Q163" t="s">
        <v>672</v>
      </c>
      <c r="R163" t="s">
        <v>48</v>
      </c>
      <c r="S163" t="s">
        <v>449</v>
      </c>
      <c r="V163" t="s">
        <v>50</v>
      </c>
      <c r="W163" t="s">
        <v>437</v>
      </c>
      <c r="X163" t="s">
        <v>67</v>
      </c>
      <c r="Y163" t="s">
        <v>85</v>
      </c>
      <c r="Z163" t="s">
        <v>1015</v>
      </c>
      <c r="AA163" t="s">
        <v>662</v>
      </c>
      <c r="AB163" t="s">
        <v>224</v>
      </c>
      <c r="AC163" t="s">
        <v>65</v>
      </c>
      <c r="AD163" t="s">
        <v>52</v>
      </c>
      <c r="AE163" t="s">
        <v>176</v>
      </c>
      <c r="AF163" t="s">
        <v>672</v>
      </c>
      <c r="AG163" t="s">
        <v>48</v>
      </c>
      <c r="AH163" t="s">
        <v>449</v>
      </c>
    </row>
    <row r="164" spans="1:35" hidden="1" x14ac:dyDescent="0.2">
      <c r="A164" t="s">
        <v>1248</v>
      </c>
      <c r="B164">
        <v>3.1E-2</v>
      </c>
      <c r="C164">
        <v>1</v>
      </c>
      <c r="D164">
        <v>1.4</v>
      </c>
      <c r="E164">
        <f t="shared" si="2"/>
        <v>0.7</v>
      </c>
      <c r="F164" t="s">
        <v>1253</v>
      </c>
      <c r="G164" t="s">
        <v>72</v>
      </c>
      <c r="H164" t="s">
        <v>1181</v>
      </c>
      <c r="I164" t="s">
        <v>935</v>
      </c>
      <c r="J164" t="s">
        <v>85</v>
      </c>
      <c r="K164" t="s">
        <v>510</v>
      </c>
      <c r="L164" t="s">
        <v>58</v>
      </c>
      <c r="M164" t="s">
        <v>48</v>
      </c>
      <c r="N164" t="s">
        <v>1182</v>
      </c>
      <c r="O164" t="s">
        <v>536</v>
      </c>
      <c r="P164" t="s">
        <v>48</v>
      </c>
      <c r="Q164" t="s">
        <v>518</v>
      </c>
      <c r="V164" t="s">
        <v>72</v>
      </c>
      <c r="W164" t="s">
        <v>1181</v>
      </c>
      <c r="X164" t="s">
        <v>935</v>
      </c>
      <c r="Y164" t="s">
        <v>85</v>
      </c>
      <c r="Z164" t="s">
        <v>510</v>
      </c>
      <c r="AA164" t="s">
        <v>58</v>
      </c>
      <c r="AB164" t="s">
        <v>48</v>
      </c>
      <c r="AC164" t="s">
        <v>1182</v>
      </c>
      <c r="AD164" t="s">
        <v>536</v>
      </c>
      <c r="AE164" t="s">
        <v>48</v>
      </c>
      <c r="AF164" t="s">
        <v>518</v>
      </c>
    </row>
    <row r="165" spans="1:35" hidden="1" x14ac:dyDescent="0.2">
      <c r="A165" t="s">
        <v>1248</v>
      </c>
      <c r="B165">
        <v>3.1E-2</v>
      </c>
      <c r="C165">
        <v>1</v>
      </c>
      <c r="D165">
        <v>1.3</v>
      </c>
      <c r="E165">
        <f t="shared" si="2"/>
        <v>0.60000000000000009</v>
      </c>
      <c r="F165" t="s">
        <v>1253</v>
      </c>
      <c r="G165" t="s">
        <v>926</v>
      </c>
      <c r="H165" t="s">
        <v>398</v>
      </c>
      <c r="I165" t="s">
        <v>387</v>
      </c>
      <c r="J165" t="s">
        <v>140</v>
      </c>
      <c r="K165" t="s">
        <v>1</v>
      </c>
      <c r="L165" t="s">
        <v>191</v>
      </c>
      <c r="M165" t="s">
        <v>969</v>
      </c>
      <c r="N165" t="s">
        <v>121</v>
      </c>
      <c r="O165" t="s">
        <v>516</v>
      </c>
      <c r="P165" t="s">
        <v>57</v>
      </c>
      <c r="Q165" t="s">
        <v>1</v>
      </c>
      <c r="R165" t="s">
        <v>120</v>
      </c>
      <c r="S165" t="s">
        <v>121</v>
      </c>
      <c r="T165" t="s">
        <v>343</v>
      </c>
      <c r="V165" t="s">
        <v>926</v>
      </c>
      <c r="W165" t="s">
        <v>398</v>
      </c>
      <c r="X165" t="s">
        <v>387</v>
      </c>
      <c r="Y165" t="s">
        <v>140</v>
      </c>
      <c r="Z165" t="s">
        <v>1</v>
      </c>
      <c r="AA165" t="s">
        <v>191</v>
      </c>
      <c r="AB165" t="s">
        <v>969</v>
      </c>
      <c r="AC165" t="s">
        <v>121</v>
      </c>
      <c r="AD165" t="s">
        <v>516</v>
      </c>
      <c r="AE165" t="s">
        <v>57</v>
      </c>
      <c r="AF165" t="s">
        <v>1</v>
      </c>
      <c r="AG165" t="s">
        <v>120</v>
      </c>
      <c r="AH165" t="s">
        <v>121</v>
      </c>
      <c r="AI165" t="s">
        <v>343</v>
      </c>
    </row>
    <row r="166" spans="1:35" hidden="1" x14ac:dyDescent="0.2">
      <c r="A166" t="s">
        <v>1248</v>
      </c>
      <c r="B166">
        <v>3.1E-2</v>
      </c>
      <c r="C166">
        <v>1</v>
      </c>
      <c r="D166">
        <v>1.2</v>
      </c>
      <c r="E166">
        <f t="shared" si="2"/>
        <v>0.5</v>
      </c>
      <c r="F166" t="s">
        <v>1253</v>
      </c>
      <c r="G166" t="s">
        <v>72</v>
      </c>
      <c r="H166" t="s">
        <v>944</v>
      </c>
      <c r="I166" t="s">
        <v>662</v>
      </c>
      <c r="J166" t="s">
        <v>224</v>
      </c>
      <c r="K166" t="s">
        <v>85</v>
      </c>
      <c r="L166" t="s">
        <v>1017</v>
      </c>
      <c r="M166" t="s">
        <v>932</v>
      </c>
      <c r="N166" t="s">
        <v>48</v>
      </c>
      <c r="O166" t="s">
        <v>1183</v>
      </c>
      <c r="P166" t="s">
        <v>672</v>
      </c>
      <c r="Q166" t="s">
        <v>48</v>
      </c>
      <c r="R166" t="s">
        <v>502</v>
      </c>
      <c r="V166" t="s">
        <v>72</v>
      </c>
      <c r="W166" t="s">
        <v>944</v>
      </c>
      <c r="X166" t="s">
        <v>662</v>
      </c>
      <c r="Y166" t="s">
        <v>224</v>
      </c>
      <c r="Z166" t="s">
        <v>85</v>
      </c>
      <c r="AB166" t="s">
        <v>932</v>
      </c>
      <c r="AC166" t="s">
        <v>48</v>
      </c>
      <c r="AD166" t="s">
        <v>1183</v>
      </c>
      <c r="AE166" t="s">
        <v>672</v>
      </c>
      <c r="AF166" t="s">
        <v>48</v>
      </c>
    </row>
    <row r="167" spans="1:35" hidden="1" x14ac:dyDescent="0.2">
      <c r="A167" t="s">
        <v>1248</v>
      </c>
      <c r="B167">
        <v>3.1E-2</v>
      </c>
      <c r="C167">
        <v>1</v>
      </c>
      <c r="D167">
        <v>1.1000000000000001</v>
      </c>
      <c r="E167">
        <f t="shared" si="2"/>
        <v>0.40000000000000013</v>
      </c>
      <c r="F167" t="s">
        <v>1253</v>
      </c>
      <c r="G167" t="s">
        <v>72</v>
      </c>
      <c r="H167" t="s">
        <v>923</v>
      </c>
      <c r="I167" t="s">
        <v>460</v>
      </c>
      <c r="J167" t="s">
        <v>67</v>
      </c>
      <c r="K167" t="s">
        <v>68</v>
      </c>
      <c r="L167" t="s">
        <v>504</v>
      </c>
      <c r="M167" t="s">
        <v>52</v>
      </c>
      <c r="N167" t="s">
        <v>1016</v>
      </c>
      <c r="O167" t="s">
        <v>147</v>
      </c>
      <c r="P167" t="s">
        <v>48</v>
      </c>
      <c r="Q167" t="s">
        <v>201</v>
      </c>
      <c r="R167" t="s">
        <v>657</v>
      </c>
      <c r="S167" t="s">
        <v>921</v>
      </c>
      <c r="V167" t="s">
        <v>72</v>
      </c>
      <c r="W167" t="s">
        <v>923</v>
      </c>
    </row>
    <row r="168" spans="1:35" hidden="1" x14ac:dyDescent="0.2">
      <c r="A168" t="s">
        <v>1248</v>
      </c>
      <c r="B168">
        <v>3.1E-2</v>
      </c>
      <c r="C168">
        <v>1</v>
      </c>
      <c r="D168">
        <v>0.999999999999999</v>
      </c>
      <c r="E168">
        <f t="shared" si="2"/>
        <v>0.29999999999999905</v>
      </c>
      <c r="F168" t="s">
        <v>1253</v>
      </c>
      <c r="G168" t="s">
        <v>72</v>
      </c>
      <c r="H168" t="s">
        <v>895</v>
      </c>
      <c r="I168" t="s">
        <v>662</v>
      </c>
      <c r="J168" t="s">
        <v>109</v>
      </c>
      <c r="K168" t="s">
        <v>85</v>
      </c>
      <c r="L168" t="s">
        <v>913</v>
      </c>
      <c r="M168" t="s">
        <v>58</v>
      </c>
      <c r="N168" t="s">
        <v>48</v>
      </c>
      <c r="O168" t="s">
        <v>1184</v>
      </c>
      <c r="P168" t="s">
        <v>158</v>
      </c>
      <c r="Q168" t="s">
        <v>48</v>
      </c>
      <c r="R168" t="s">
        <v>284</v>
      </c>
    </row>
    <row r="169" spans="1:35" hidden="1" x14ac:dyDescent="0.2">
      <c r="A169" t="s">
        <v>1248</v>
      </c>
      <c r="B169">
        <v>3.1E-2</v>
      </c>
      <c r="C169">
        <v>1</v>
      </c>
      <c r="D169">
        <v>0.89999999999999902</v>
      </c>
      <c r="E169">
        <f t="shared" si="2"/>
        <v>0.19999999999999907</v>
      </c>
      <c r="F169" t="s">
        <v>1253</v>
      </c>
      <c r="G169" t="s">
        <v>274</v>
      </c>
      <c r="H169" t="s">
        <v>75</v>
      </c>
      <c r="I169" t="s">
        <v>885</v>
      </c>
      <c r="J169" t="s">
        <v>886</v>
      </c>
      <c r="K169" t="s">
        <v>993</v>
      </c>
      <c r="L169" t="s">
        <v>630</v>
      </c>
      <c r="M169" t="s">
        <v>48</v>
      </c>
      <c r="N169" t="s">
        <v>1185</v>
      </c>
      <c r="O169" t="s">
        <v>52</v>
      </c>
      <c r="P169" t="s">
        <v>48</v>
      </c>
      <c r="Q169" t="s">
        <v>1175</v>
      </c>
    </row>
    <row r="170" spans="1:35" hidden="1" x14ac:dyDescent="0.2">
      <c r="A170" t="s">
        <v>1248</v>
      </c>
      <c r="B170">
        <v>3.1E-2</v>
      </c>
      <c r="C170">
        <v>1</v>
      </c>
      <c r="D170">
        <v>0.79999999999999905</v>
      </c>
      <c r="E170">
        <f t="shared" si="2"/>
        <v>9.999999999999909E-2</v>
      </c>
      <c r="F170" t="s">
        <v>1253</v>
      </c>
      <c r="G170" t="s">
        <v>72</v>
      </c>
      <c r="H170" t="s">
        <v>1112</v>
      </c>
      <c r="I170" t="s">
        <v>460</v>
      </c>
      <c r="J170" t="s">
        <v>67</v>
      </c>
      <c r="K170" t="s">
        <v>101</v>
      </c>
      <c r="L170" t="s">
        <v>504</v>
      </c>
      <c r="M170" t="s">
        <v>52</v>
      </c>
      <c r="N170" t="s">
        <v>883</v>
      </c>
      <c r="O170" t="s">
        <v>128</v>
      </c>
      <c r="P170" t="s">
        <v>1</v>
      </c>
      <c r="Q170" t="s">
        <v>39</v>
      </c>
      <c r="R170" t="s">
        <v>1134</v>
      </c>
      <c r="S170" t="s">
        <v>330</v>
      </c>
    </row>
    <row r="171" spans="1:35" hidden="1" x14ac:dyDescent="0.2">
      <c r="A171" t="s">
        <v>1248</v>
      </c>
      <c r="B171">
        <v>3.1E-2</v>
      </c>
      <c r="C171">
        <v>1</v>
      </c>
      <c r="D171">
        <v>0.69999999999999896</v>
      </c>
      <c r="E171">
        <v>0</v>
      </c>
      <c r="F171" t="s">
        <v>1253</v>
      </c>
      <c r="G171" t="s">
        <v>269</v>
      </c>
      <c r="H171" t="s">
        <v>89</v>
      </c>
      <c r="I171" t="s">
        <v>52</v>
      </c>
      <c r="J171" t="s">
        <v>617</v>
      </c>
      <c r="K171" t="s">
        <v>1</v>
      </c>
      <c r="L171" t="s">
        <v>338</v>
      </c>
      <c r="M171" t="s">
        <v>1186</v>
      </c>
      <c r="N171" t="s">
        <v>88</v>
      </c>
      <c r="O171" t="s">
        <v>68</v>
      </c>
      <c r="P171" t="s">
        <v>102</v>
      </c>
      <c r="Q171" t="s">
        <v>517</v>
      </c>
      <c r="R171" t="s">
        <v>52</v>
      </c>
      <c r="S171" t="s">
        <v>256</v>
      </c>
    </row>
    <row r="172" spans="1:35" hidden="1" x14ac:dyDescent="0.2">
      <c r="A172" t="s">
        <v>1248</v>
      </c>
      <c r="B172">
        <v>3.1E-2</v>
      </c>
      <c r="C172">
        <v>1</v>
      </c>
      <c r="D172">
        <v>0.6</v>
      </c>
      <c r="E172">
        <f t="shared" si="2"/>
        <v>-9.9999999999999978E-2</v>
      </c>
      <c r="F172" t="s">
        <v>1253</v>
      </c>
      <c r="G172" t="s">
        <v>926</v>
      </c>
      <c r="H172" t="s">
        <v>1038</v>
      </c>
      <c r="I172" t="s">
        <v>387</v>
      </c>
      <c r="J172" t="s">
        <v>609</v>
      </c>
      <c r="K172" t="s">
        <v>48</v>
      </c>
      <c r="L172" t="s">
        <v>995</v>
      </c>
      <c r="M172" t="s">
        <v>58</v>
      </c>
      <c r="N172" t="s">
        <v>48</v>
      </c>
      <c r="O172" t="s">
        <v>389</v>
      </c>
      <c r="P172" t="s">
        <v>97</v>
      </c>
    </row>
    <row r="173" spans="1:35" hidden="1" x14ac:dyDescent="0.2">
      <c r="A173" t="s">
        <v>1248</v>
      </c>
      <c r="B173">
        <v>3.1E-2</v>
      </c>
      <c r="C173">
        <v>1</v>
      </c>
      <c r="D173">
        <v>0.5</v>
      </c>
      <c r="E173">
        <f t="shared" si="2"/>
        <v>-0.19999999999999996</v>
      </c>
      <c r="F173" t="s">
        <v>1253</v>
      </c>
      <c r="G173" t="s">
        <v>72</v>
      </c>
      <c r="H173" t="s">
        <v>882</v>
      </c>
      <c r="I173" t="s">
        <v>460</v>
      </c>
      <c r="J173" t="s">
        <v>67</v>
      </c>
      <c r="K173" t="s">
        <v>350</v>
      </c>
      <c r="L173" t="s">
        <v>121</v>
      </c>
      <c r="M173" t="s">
        <v>101</v>
      </c>
      <c r="N173" t="s">
        <v>504</v>
      </c>
      <c r="O173" t="s">
        <v>52</v>
      </c>
      <c r="P173" t="s">
        <v>878</v>
      </c>
      <c r="Q173" t="s">
        <v>630</v>
      </c>
      <c r="R173" t="s">
        <v>48</v>
      </c>
      <c r="S173" t="s">
        <v>370</v>
      </c>
    </row>
    <row r="174" spans="1:35" hidden="1" x14ac:dyDescent="0.2">
      <c r="A174" t="s">
        <v>1248</v>
      </c>
      <c r="B174">
        <v>3.1E-2</v>
      </c>
      <c r="C174">
        <v>1</v>
      </c>
      <c r="D174">
        <v>0.4</v>
      </c>
      <c r="E174">
        <f t="shared" si="2"/>
        <v>-0.29999999999999993</v>
      </c>
      <c r="F174" t="s">
        <v>1253</v>
      </c>
      <c r="G174" t="s">
        <v>210</v>
      </c>
      <c r="H174" t="s">
        <v>409</v>
      </c>
      <c r="I174" t="s">
        <v>744</v>
      </c>
      <c r="J174" t="s">
        <v>101</v>
      </c>
      <c r="K174" t="s">
        <v>193</v>
      </c>
      <c r="L174" t="s">
        <v>315</v>
      </c>
      <c r="M174" t="s">
        <v>566</v>
      </c>
      <c r="N174" t="s">
        <v>41</v>
      </c>
      <c r="O174" t="s">
        <v>48</v>
      </c>
      <c r="P174" t="s">
        <v>939</v>
      </c>
      <c r="Q174" t="s">
        <v>175</v>
      </c>
    </row>
    <row r="175" spans="1:35" hidden="1" x14ac:dyDescent="0.2">
      <c r="A175" t="s">
        <v>1248</v>
      </c>
      <c r="B175">
        <v>3.1E-2</v>
      </c>
      <c r="C175">
        <v>1</v>
      </c>
      <c r="D175">
        <v>0.3</v>
      </c>
      <c r="E175">
        <f t="shared" si="2"/>
        <v>-0.39999999999999997</v>
      </c>
      <c r="F175" t="s">
        <v>1253</v>
      </c>
      <c r="G175" t="s">
        <v>796</v>
      </c>
      <c r="H175" t="s">
        <v>121</v>
      </c>
      <c r="I175" t="s">
        <v>797</v>
      </c>
      <c r="J175" t="s">
        <v>746</v>
      </c>
      <c r="K175" t="s">
        <v>131</v>
      </c>
      <c r="L175" t="s">
        <v>44</v>
      </c>
      <c r="M175" t="s">
        <v>404</v>
      </c>
      <c r="N175" t="s">
        <v>52</v>
      </c>
      <c r="O175" t="s">
        <v>48</v>
      </c>
      <c r="P175" t="s">
        <v>1001</v>
      </c>
      <c r="Q175" t="s">
        <v>306</v>
      </c>
    </row>
    <row r="176" spans="1:35" hidden="1" x14ac:dyDescent="0.2">
      <c r="A176" t="s">
        <v>1248</v>
      </c>
      <c r="B176">
        <v>3.1E-2</v>
      </c>
      <c r="C176">
        <v>1</v>
      </c>
      <c r="D176">
        <v>0.2</v>
      </c>
      <c r="E176">
        <f t="shared" si="2"/>
        <v>-0.49999999999999994</v>
      </c>
      <c r="F176" t="s">
        <v>1253</v>
      </c>
      <c r="G176" t="s">
        <v>72</v>
      </c>
      <c r="H176" t="s">
        <v>950</v>
      </c>
      <c r="I176" t="s">
        <v>460</v>
      </c>
      <c r="J176" t="s">
        <v>67</v>
      </c>
      <c r="K176" t="s">
        <v>465</v>
      </c>
      <c r="L176" t="s">
        <v>118</v>
      </c>
      <c r="M176" t="s">
        <v>586</v>
      </c>
      <c r="N176" t="s">
        <v>48</v>
      </c>
      <c r="O176" t="s">
        <v>1131</v>
      </c>
      <c r="P176" t="s">
        <v>106</v>
      </c>
      <c r="Q176" t="s">
        <v>48</v>
      </c>
      <c r="R176" t="s">
        <v>1132</v>
      </c>
    </row>
    <row r="177" spans="1:35" hidden="1" x14ac:dyDescent="0.2">
      <c r="A177" t="s">
        <v>1248</v>
      </c>
      <c r="B177">
        <v>3.1E-2</v>
      </c>
      <c r="C177">
        <v>1</v>
      </c>
      <c r="D177">
        <v>0.1</v>
      </c>
      <c r="E177">
        <f t="shared" si="2"/>
        <v>-0.6</v>
      </c>
      <c r="F177" t="s">
        <v>1253</v>
      </c>
      <c r="G177" t="s">
        <v>72</v>
      </c>
      <c r="H177" t="s">
        <v>957</v>
      </c>
      <c r="I177" t="s">
        <v>460</v>
      </c>
      <c r="J177" t="s">
        <v>186</v>
      </c>
      <c r="K177" t="s">
        <v>1047</v>
      </c>
      <c r="L177" t="s">
        <v>896</v>
      </c>
      <c r="M177" t="s">
        <v>48</v>
      </c>
      <c r="N177" t="s">
        <v>1187</v>
      </c>
      <c r="O177" t="s">
        <v>41</v>
      </c>
      <c r="P177" t="s">
        <v>48</v>
      </c>
      <c r="Q177" t="s">
        <v>1145</v>
      </c>
    </row>
    <row r="178" spans="1:35" hidden="1" x14ac:dyDescent="0.2">
      <c r="A178" t="s">
        <v>1248</v>
      </c>
      <c r="B178">
        <v>3.1E-2</v>
      </c>
      <c r="C178">
        <v>1</v>
      </c>
      <c r="D178">
        <v>0</v>
      </c>
      <c r="E178">
        <f t="shared" si="2"/>
        <v>-0.7</v>
      </c>
      <c r="F178" t="s">
        <v>1253</v>
      </c>
      <c r="G178" t="s">
        <v>72</v>
      </c>
      <c r="H178" t="s">
        <v>942</v>
      </c>
      <c r="I178" t="s">
        <v>662</v>
      </c>
      <c r="J178" t="s">
        <v>224</v>
      </c>
      <c r="K178" t="s">
        <v>1</v>
      </c>
      <c r="L178" t="s">
        <v>519</v>
      </c>
      <c r="M178" t="s">
        <v>711</v>
      </c>
      <c r="N178" t="s">
        <v>177</v>
      </c>
      <c r="O178" t="s">
        <v>1</v>
      </c>
      <c r="P178" t="s">
        <v>310</v>
      </c>
      <c r="Q178" t="s">
        <v>1042</v>
      </c>
      <c r="R178" t="s">
        <v>128</v>
      </c>
      <c r="S178" t="s">
        <v>649</v>
      </c>
    </row>
    <row r="179" spans="1:35" hidden="1" x14ac:dyDescent="0.2">
      <c r="A179" t="s">
        <v>1248</v>
      </c>
      <c r="B179">
        <v>3.1E-2</v>
      </c>
      <c r="C179">
        <v>1</v>
      </c>
      <c r="D179">
        <v>-9.9999999999999895E-2</v>
      </c>
      <c r="E179">
        <f t="shared" si="2"/>
        <v>-0.79999999999999982</v>
      </c>
      <c r="F179" t="s">
        <v>1253</v>
      </c>
      <c r="G179" t="s">
        <v>72</v>
      </c>
      <c r="H179" t="s">
        <v>235</v>
      </c>
      <c r="I179" t="s">
        <v>958</v>
      </c>
      <c r="J179" t="s">
        <v>1</v>
      </c>
      <c r="K179" t="s">
        <v>311</v>
      </c>
      <c r="L179" t="s">
        <v>47</v>
      </c>
      <c r="M179" t="s">
        <v>1</v>
      </c>
      <c r="N179" t="s">
        <v>285</v>
      </c>
      <c r="O179" t="s">
        <v>959</v>
      </c>
      <c r="P179" t="s">
        <v>656</v>
      </c>
      <c r="Q179" t="s">
        <v>282</v>
      </c>
      <c r="R179" t="s">
        <v>961</v>
      </c>
      <c r="S179" t="s">
        <v>1106</v>
      </c>
    </row>
    <row r="180" spans="1:35" hidden="1" x14ac:dyDescent="0.2">
      <c r="A180" t="s">
        <v>1248</v>
      </c>
      <c r="B180">
        <v>3.1E-2</v>
      </c>
      <c r="C180">
        <v>1</v>
      </c>
      <c r="D180">
        <v>-0.2</v>
      </c>
      <c r="E180">
        <f t="shared" si="2"/>
        <v>-0.89999999999999991</v>
      </c>
      <c r="F180" t="s">
        <v>1253</v>
      </c>
      <c r="G180" t="s">
        <v>263</v>
      </c>
      <c r="H180" t="s">
        <v>891</v>
      </c>
      <c r="I180" t="s">
        <v>662</v>
      </c>
      <c r="J180" t="s">
        <v>224</v>
      </c>
      <c r="K180" t="s">
        <v>1</v>
      </c>
      <c r="L180" t="s">
        <v>711</v>
      </c>
      <c r="M180" t="s">
        <v>177</v>
      </c>
      <c r="N180" t="s">
        <v>1188</v>
      </c>
      <c r="O180" t="s">
        <v>489</v>
      </c>
      <c r="P180" t="s">
        <v>63</v>
      </c>
      <c r="Q180" t="s">
        <v>75</v>
      </c>
      <c r="R180" t="s">
        <v>769</v>
      </c>
    </row>
    <row r="181" spans="1:35" hidden="1" x14ac:dyDescent="0.2">
      <c r="A181" t="s">
        <v>1248</v>
      </c>
      <c r="B181">
        <v>3.1E-2</v>
      </c>
      <c r="C181">
        <v>1</v>
      </c>
      <c r="D181">
        <v>-0.3</v>
      </c>
      <c r="E181">
        <f t="shared" si="2"/>
        <v>-1</v>
      </c>
      <c r="F181" t="s">
        <v>1253</v>
      </c>
      <c r="G181" t="s">
        <v>926</v>
      </c>
      <c r="H181" t="s">
        <v>906</v>
      </c>
      <c r="I181" t="s">
        <v>662</v>
      </c>
      <c r="J181" t="s">
        <v>109</v>
      </c>
      <c r="K181" t="s">
        <v>48</v>
      </c>
      <c r="L181" t="s">
        <v>1189</v>
      </c>
      <c r="M181" t="s">
        <v>298</v>
      </c>
      <c r="N181" t="s">
        <v>48</v>
      </c>
      <c r="O181" t="s">
        <v>1154</v>
      </c>
      <c r="P181" t="s">
        <v>158</v>
      </c>
      <c r="Q181" t="s">
        <v>48</v>
      </c>
      <c r="R181" t="s">
        <v>1190</v>
      </c>
    </row>
    <row r="182" spans="1:35" x14ac:dyDescent="0.2">
      <c r="A182" s="3" t="s">
        <v>1249</v>
      </c>
      <c r="B182" s="3">
        <v>1</v>
      </c>
      <c r="C182" s="3">
        <v>2.24E-2</v>
      </c>
      <c r="D182" s="3">
        <v>1.6</v>
      </c>
      <c r="E182">
        <f t="shared" si="2"/>
        <v>0.90000000000000013</v>
      </c>
      <c r="F182" t="s">
        <v>1253</v>
      </c>
      <c r="G182" t="s">
        <v>182</v>
      </c>
      <c r="H182" t="s">
        <v>975</v>
      </c>
      <c r="I182" t="s">
        <v>198</v>
      </c>
      <c r="J182" t="s">
        <v>119</v>
      </c>
      <c r="K182" t="s">
        <v>1</v>
      </c>
      <c r="L182" t="s">
        <v>191</v>
      </c>
      <c r="M182" t="s">
        <v>969</v>
      </c>
      <c r="N182" t="s">
        <v>121</v>
      </c>
      <c r="O182" t="s">
        <v>90</v>
      </c>
      <c r="P182" t="s">
        <v>91</v>
      </c>
      <c r="Q182" t="s">
        <v>57</v>
      </c>
      <c r="R182" t="s">
        <v>424</v>
      </c>
      <c r="S182" t="s">
        <v>125</v>
      </c>
      <c r="V182" t="s">
        <v>182</v>
      </c>
      <c r="W182" t="s">
        <v>975</v>
      </c>
      <c r="X182" t="s">
        <v>198</v>
      </c>
      <c r="Y182" t="s">
        <v>119</v>
      </c>
      <c r="Z182" t="s">
        <v>1</v>
      </c>
      <c r="AA182" t="s">
        <v>191</v>
      </c>
      <c r="AB182" t="s">
        <v>969</v>
      </c>
      <c r="AC182" t="s">
        <v>121</v>
      </c>
      <c r="AD182" t="s">
        <v>90</v>
      </c>
      <c r="AE182" t="s">
        <v>91</v>
      </c>
      <c r="AF182" t="s">
        <v>57</v>
      </c>
      <c r="AG182" t="s">
        <v>424</v>
      </c>
      <c r="AH182" t="s">
        <v>125</v>
      </c>
    </row>
    <row r="183" spans="1:35" hidden="1" x14ac:dyDescent="0.2">
      <c r="A183" s="3" t="s">
        <v>1249</v>
      </c>
      <c r="B183" s="3">
        <v>1</v>
      </c>
      <c r="C183" s="3">
        <v>2.24E-2</v>
      </c>
      <c r="D183" s="3">
        <v>1.5</v>
      </c>
      <c r="E183">
        <f t="shared" si="2"/>
        <v>0.8</v>
      </c>
      <c r="F183" t="s">
        <v>1253</v>
      </c>
      <c r="G183" t="s">
        <v>1052</v>
      </c>
      <c r="H183" t="s">
        <v>585</v>
      </c>
      <c r="I183" t="s">
        <v>94</v>
      </c>
      <c r="J183" t="s">
        <v>1124</v>
      </c>
      <c r="K183" t="s">
        <v>143</v>
      </c>
      <c r="L183" t="s">
        <v>315</v>
      </c>
      <c r="M183" t="s">
        <v>1007</v>
      </c>
      <c r="N183" t="s">
        <v>52</v>
      </c>
      <c r="O183" t="s">
        <v>48</v>
      </c>
      <c r="P183" t="s">
        <v>1125</v>
      </c>
      <c r="Q183" t="s">
        <v>175</v>
      </c>
      <c r="V183" t="s">
        <v>1052</v>
      </c>
      <c r="W183" t="s">
        <v>585</v>
      </c>
      <c r="X183" t="s">
        <v>94</v>
      </c>
      <c r="Y183" t="s">
        <v>1124</v>
      </c>
      <c r="Z183" t="s">
        <v>143</v>
      </c>
      <c r="AA183" t="s">
        <v>315</v>
      </c>
      <c r="AB183" t="s">
        <v>1007</v>
      </c>
      <c r="AC183" t="s">
        <v>52</v>
      </c>
      <c r="AD183" t="s">
        <v>48</v>
      </c>
      <c r="AE183" t="s">
        <v>1125</v>
      </c>
      <c r="AF183" t="s">
        <v>175</v>
      </c>
    </row>
    <row r="184" spans="1:35" hidden="1" x14ac:dyDescent="0.2">
      <c r="A184" s="3" t="s">
        <v>1249</v>
      </c>
      <c r="B184" s="3">
        <v>1</v>
      </c>
      <c r="C184" s="3">
        <v>2.24E-2</v>
      </c>
      <c r="D184" s="3">
        <v>1.4</v>
      </c>
      <c r="E184">
        <f t="shared" si="2"/>
        <v>0.7</v>
      </c>
      <c r="F184" t="s">
        <v>1253</v>
      </c>
      <c r="G184" t="s">
        <v>72</v>
      </c>
      <c r="H184" t="s">
        <v>936</v>
      </c>
      <c r="I184" t="s">
        <v>662</v>
      </c>
      <c r="J184" t="s">
        <v>109</v>
      </c>
      <c r="K184" t="s">
        <v>85</v>
      </c>
      <c r="L184" t="s">
        <v>913</v>
      </c>
      <c r="M184" t="s">
        <v>58</v>
      </c>
      <c r="N184" t="s">
        <v>48</v>
      </c>
      <c r="O184" t="s">
        <v>1200</v>
      </c>
      <c r="P184" t="s">
        <v>260</v>
      </c>
      <c r="Q184" t="s">
        <v>48</v>
      </c>
      <c r="R184" t="s">
        <v>952</v>
      </c>
      <c r="V184" t="s">
        <v>72</v>
      </c>
      <c r="W184" t="s">
        <v>936</v>
      </c>
      <c r="X184" t="s">
        <v>662</v>
      </c>
      <c r="Y184" t="s">
        <v>109</v>
      </c>
      <c r="Z184" t="s">
        <v>85</v>
      </c>
      <c r="AA184" t="s">
        <v>913</v>
      </c>
      <c r="AB184" t="s">
        <v>58</v>
      </c>
      <c r="AC184" t="s">
        <v>48</v>
      </c>
      <c r="AD184" t="s">
        <v>1200</v>
      </c>
      <c r="AE184" t="s">
        <v>260</v>
      </c>
      <c r="AF184" t="s">
        <v>48</v>
      </c>
      <c r="AG184" t="s">
        <v>952</v>
      </c>
    </row>
    <row r="185" spans="1:35" hidden="1" x14ac:dyDescent="0.2">
      <c r="A185" s="3" t="s">
        <v>1249</v>
      </c>
      <c r="B185" s="3">
        <v>1</v>
      </c>
      <c r="C185" s="3">
        <v>2.24E-2</v>
      </c>
      <c r="D185" s="3">
        <v>1.3</v>
      </c>
      <c r="E185">
        <f t="shared" si="2"/>
        <v>0.60000000000000009</v>
      </c>
      <c r="F185" t="s">
        <v>1253</v>
      </c>
      <c r="G185" t="s">
        <v>841</v>
      </c>
      <c r="H185" t="s">
        <v>918</v>
      </c>
      <c r="I185" t="s">
        <v>460</v>
      </c>
      <c r="J185" t="s">
        <v>67</v>
      </c>
      <c r="K185" t="s">
        <v>350</v>
      </c>
      <c r="L185" t="s">
        <v>121</v>
      </c>
      <c r="M185" t="s">
        <v>101</v>
      </c>
      <c r="N185" t="s">
        <v>504</v>
      </c>
      <c r="O185" t="s">
        <v>52</v>
      </c>
      <c r="P185" t="s">
        <v>967</v>
      </c>
      <c r="Q185" t="s">
        <v>1134</v>
      </c>
      <c r="R185" t="s">
        <v>330</v>
      </c>
      <c r="V185" t="s">
        <v>841</v>
      </c>
      <c r="W185" t="s">
        <v>918</v>
      </c>
      <c r="X185" t="s">
        <v>460</v>
      </c>
      <c r="Y185" t="s">
        <v>67</v>
      </c>
      <c r="Z185" t="s">
        <v>350</v>
      </c>
      <c r="AA185" t="s">
        <v>121</v>
      </c>
      <c r="AB185" t="s">
        <v>101</v>
      </c>
      <c r="AC185" t="s">
        <v>504</v>
      </c>
      <c r="AD185" t="s">
        <v>52</v>
      </c>
      <c r="AE185" t="s">
        <v>967</v>
      </c>
      <c r="AF185" t="s">
        <v>1134</v>
      </c>
      <c r="AG185" t="s">
        <v>330</v>
      </c>
    </row>
    <row r="186" spans="1:35" hidden="1" x14ac:dyDescent="0.2">
      <c r="A186" s="3" t="s">
        <v>1249</v>
      </c>
      <c r="B186" s="3">
        <v>1</v>
      </c>
      <c r="C186" s="3">
        <v>2.24E-2</v>
      </c>
      <c r="D186" s="3">
        <v>1.2</v>
      </c>
      <c r="E186">
        <f t="shared" si="2"/>
        <v>0.5</v>
      </c>
      <c r="F186" t="s">
        <v>1253</v>
      </c>
      <c r="G186" t="s">
        <v>274</v>
      </c>
      <c r="H186" t="s">
        <v>75</v>
      </c>
      <c r="I186" t="s">
        <v>1</v>
      </c>
      <c r="J186" t="s">
        <v>1201</v>
      </c>
      <c r="K186" t="s">
        <v>56</v>
      </c>
      <c r="L186" t="s">
        <v>630</v>
      </c>
      <c r="M186" t="s">
        <v>48</v>
      </c>
      <c r="N186" t="s">
        <v>922</v>
      </c>
      <c r="O186" t="s">
        <v>52</v>
      </c>
      <c r="P186" t="s">
        <v>48</v>
      </c>
      <c r="Q186" t="s">
        <v>129</v>
      </c>
      <c r="R186" t="s">
        <v>121</v>
      </c>
      <c r="S186" t="s">
        <v>48</v>
      </c>
      <c r="T186" t="s">
        <v>130</v>
      </c>
      <c r="V186" t="s">
        <v>274</v>
      </c>
      <c r="W186" t="s">
        <v>75</v>
      </c>
      <c r="X186" t="s">
        <v>1</v>
      </c>
      <c r="Y186" t="s">
        <v>1201</v>
      </c>
      <c r="Z186" t="s">
        <v>56</v>
      </c>
      <c r="AA186" t="s">
        <v>630</v>
      </c>
      <c r="AB186" t="s">
        <v>48</v>
      </c>
      <c r="AC186" t="s">
        <v>922</v>
      </c>
      <c r="AD186" t="s">
        <v>52</v>
      </c>
      <c r="AE186" t="s">
        <v>48</v>
      </c>
      <c r="AF186" t="s">
        <v>129</v>
      </c>
      <c r="AG186" t="s">
        <v>121</v>
      </c>
      <c r="AH186" t="s">
        <v>48</v>
      </c>
      <c r="AI186" t="s">
        <v>130</v>
      </c>
    </row>
    <row r="187" spans="1:35" hidden="1" x14ac:dyDescent="0.2">
      <c r="A187" s="3" t="s">
        <v>1249</v>
      </c>
      <c r="B187" s="3">
        <v>1</v>
      </c>
      <c r="C187" s="3">
        <v>2.24E-2</v>
      </c>
      <c r="D187" s="3">
        <v>1.1000000000000001</v>
      </c>
      <c r="E187">
        <f t="shared" si="2"/>
        <v>0.40000000000000013</v>
      </c>
      <c r="F187" t="s">
        <v>1253</v>
      </c>
      <c r="G187" t="s">
        <v>318</v>
      </c>
      <c r="H187" t="s">
        <v>215</v>
      </c>
      <c r="I187" t="s">
        <v>935</v>
      </c>
      <c r="J187" t="s">
        <v>193</v>
      </c>
      <c r="K187" t="s">
        <v>48</v>
      </c>
      <c r="L187" t="s">
        <v>1118</v>
      </c>
      <c r="M187" t="s">
        <v>932</v>
      </c>
      <c r="N187" t="s">
        <v>48</v>
      </c>
      <c r="O187" t="s">
        <v>1202</v>
      </c>
      <c r="P187" t="s">
        <v>282</v>
      </c>
      <c r="Q187" t="s">
        <v>48</v>
      </c>
      <c r="R187" t="s">
        <v>518</v>
      </c>
      <c r="V187" t="s">
        <v>318</v>
      </c>
      <c r="W187" t="s">
        <v>215</v>
      </c>
      <c r="X187" t="s">
        <v>935</v>
      </c>
      <c r="Y187" t="s">
        <v>193</v>
      </c>
      <c r="Z187" t="s">
        <v>48</v>
      </c>
      <c r="AA187" t="s">
        <v>1118</v>
      </c>
      <c r="AB187" t="s">
        <v>932</v>
      </c>
      <c r="AC187" t="s">
        <v>48</v>
      </c>
      <c r="AD187" t="s">
        <v>1202</v>
      </c>
      <c r="AE187" t="s">
        <v>282</v>
      </c>
      <c r="AF187" t="s">
        <v>48</v>
      </c>
      <c r="AG187" t="s">
        <v>518</v>
      </c>
    </row>
    <row r="188" spans="1:35" hidden="1" x14ac:dyDescent="0.2">
      <c r="A188" s="3" t="s">
        <v>1249</v>
      </c>
      <c r="B188" s="3">
        <v>1</v>
      </c>
      <c r="C188" s="3">
        <v>2.24E-2</v>
      </c>
      <c r="D188" s="3">
        <v>1</v>
      </c>
      <c r="E188">
        <f t="shared" si="2"/>
        <v>0.30000000000000004</v>
      </c>
      <c r="F188" t="s">
        <v>1253</v>
      </c>
      <c r="G188" t="s">
        <v>841</v>
      </c>
      <c r="H188" t="s">
        <v>539</v>
      </c>
      <c r="I188" t="s">
        <v>662</v>
      </c>
      <c r="J188" t="s">
        <v>109</v>
      </c>
      <c r="K188" t="s">
        <v>52</v>
      </c>
      <c r="L188" t="s">
        <v>207</v>
      </c>
      <c r="M188" t="s">
        <v>79</v>
      </c>
      <c r="N188" t="s">
        <v>46</v>
      </c>
      <c r="O188" t="s">
        <v>884</v>
      </c>
      <c r="P188" t="s">
        <v>177</v>
      </c>
      <c r="Q188" t="s">
        <v>1025</v>
      </c>
      <c r="V188" t="s">
        <v>841</v>
      </c>
      <c r="W188" t="s">
        <v>539</v>
      </c>
      <c r="X188" t="s">
        <v>662</v>
      </c>
      <c r="Y188" t="s">
        <v>109</v>
      </c>
      <c r="Z188" t="s">
        <v>52</v>
      </c>
      <c r="AA188" t="s">
        <v>207</v>
      </c>
      <c r="AB188" t="s">
        <v>79</v>
      </c>
      <c r="AC188" t="s">
        <v>46</v>
      </c>
      <c r="AD188" t="s">
        <v>884</v>
      </c>
      <c r="AE188" t="s">
        <v>177</v>
      </c>
      <c r="AF188" t="s">
        <v>1025</v>
      </c>
    </row>
    <row r="189" spans="1:35" hidden="1" x14ac:dyDescent="0.2">
      <c r="A189" s="3" t="s">
        <v>1249</v>
      </c>
      <c r="B189" s="3">
        <v>1</v>
      </c>
      <c r="C189" s="3">
        <v>2.24E-2</v>
      </c>
      <c r="D189" s="3">
        <v>0.9</v>
      </c>
      <c r="E189">
        <f t="shared" si="2"/>
        <v>0.20000000000000007</v>
      </c>
      <c r="F189" t="s">
        <v>1253</v>
      </c>
      <c r="G189" t="s">
        <v>841</v>
      </c>
      <c r="H189" t="s">
        <v>940</v>
      </c>
      <c r="I189" t="s">
        <v>460</v>
      </c>
      <c r="J189" t="s">
        <v>67</v>
      </c>
      <c r="K189" t="s">
        <v>48</v>
      </c>
      <c r="L189" t="s">
        <v>1189</v>
      </c>
      <c r="M189" t="s">
        <v>298</v>
      </c>
      <c r="N189" t="s">
        <v>48</v>
      </c>
      <c r="O189" t="s">
        <v>1203</v>
      </c>
      <c r="P189" t="s">
        <v>672</v>
      </c>
      <c r="Q189" t="s">
        <v>48</v>
      </c>
      <c r="R189" t="s">
        <v>925</v>
      </c>
      <c r="V189" t="s">
        <v>841</v>
      </c>
      <c r="W189" t="s">
        <v>940</v>
      </c>
      <c r="X189" t="s">
        <v>460</v>
      </c>
      <c r="Y189" t="s">
        <v>67</v>
      </c>
      <c r="Z189" t="s">
        <v>48</v>
      </c>
      <c r="AA189" t="s">
        <v>1189</v>
      </c>
      <c r="AB189" t="s">
        <v>298</v>
      </c>
      <c r="AC189" t="s">
        <v>48</v>
      </c>
      <c r="AD189" t="s">
        <v>1203</v>
      </c>
      <c r="AE189" t="s">
        <v>672</v>
      </c>
      <c r="AF189" t="s">
        <v>48</v>
      </c>
      <c r="AG189" t="s">
        <v>925</v>
      </c>
    </row>
    <row r="190" spans="1:35" hidden="1" x14ac:dyDescent="0.2">
      <c r="A190" s="3" t="s">
        <v>1249</v>
      </c>
      <c r="B190" s="3">
        <v>1</v>
      </c>
      <c r="C190" s="3">
        <v>2.24E-2</v>
      </c>
      <c r="D190" s="3">
        <v>0.8</v>
      </c>
      <c r="E190">
        <f t="shared" si="2"/>
        <v>0.10000000000000009</v>
      </c>
      <c r="F190" t="s">
        <v>1253</v>
      </c>
      <c r="G190" t="s">
        <v>274</v>
      </c>
      <c r="H190" t="s">
        <v>75</v>
      </c>
      <c r="I190" t="s">
        <v>885</v>
      </c>
      <c r="J190" t="s">
        <v>886</v>
      </c>
      <c r="K190" t="s">
        <v>629</v>
      </c>
      <c r="L190" t="s">
        <v>1158</v>
      </c>
      <c r="M190" t="s">
        <v>680</v>
      </c>
      <c r="N190" t="s">
        <v>1014</v>
      </c>
      <c r="O190" t="s">
        <v>57</v>
      </c>
      <c r="P190" t="s">
        <v>48</v>
      </c>
      <c r="Q190" t="s">
        <v>1204</v>
      </c>
      <c r="V190" t="s">
        <v>274</v>
      </c>
      <c r="W190" t="s">
        <v>75</v>
      </c>
      <c r="X190" t="s">
        <v>885</v>
      </c>
      <c r="Y190" t="s">
        <v>886</v>
      </c>
      <c r="Z190" t="s">
        <v>629</v>
      </c>
      <c r="AA190" t="s">
        <v>1158</v>
      </c>
      <c r="AB190" t="s">
        <v>680</v>
      </c>
      <c r="AC190" t="s">
        <v>1014</v>
      </c>
      <c r="AD190" t="s">
        <v>57</v>
      </c>
      <c r="AE190" t="s">
        <v>48</v>
      </c>
      <c r="AF190" t="s">
        <v>1204</v>
      </c>
    </row>
    <row r="191" spans="1:35" hidden="1" x14ac:dyDescent="0.2">
      <c r="A191" s="3" t="s">
        <v>1249</v>
      </c>
      <c r="B191" s="3">
        <v>1</v>
      </c>
      <c r="C191" s="3">
        <v>2.24E-2</v>
      </c>
      <c r="D191" s="3">
        <v>0.7</v>
      </c>
      <c r="E191">
        <f t="shared" si="2"/>
        <v>0</v>
      </c>
      <c r="F191" t="s">
        <v>1253</v>
      </c>
      <c r="G191" t="s">
        <v>72</v>
      </c>
      <c r="H191" t="s">
        <v>1205</v>
      </c>
      <c r="I191" t="s">
        <v>662</v>
      </c>
      <c r="J191" t="s">
        <v>224</v>
      </c>
      <c r="K191" t="s">
        <v>67</v>
      </c>
      <c r="L191" t="s">
        <v>186</v>
      </c>
      <c r="M191" t="s">
        <v>398</v>
      </c>
      <c r="N191" t="s">
        <v>76</v>
      </c>
      <c r="O191" t="s">
        <v>48</v>
      </c>
      <c r="P191" t="s">
        <v>431</v>
      </c>
      <c r="Q191" t="s">
        <v>555</v>
      </c>
      <c r="R191" t="s">
        <v>52</v>
      </c>
      <c r="S191" t="s">
        <v>48</v>
      </c>
      <c r="T191" t="s">
        <v>941</v>
      </c>
      <c r="V191" t="s">
        <v>72</v>
      </c>
      <c r="W191" t="s">
        <v>1205</v>
      </c>
      <c r="X191" t="s">
        <v>662</v>
      </c>
      <c r="Y191" t="s">
        <v>224</v>
      </c>
      <c r="Z191" t="s">
        <v>67</v>
      </c>
      <c r="AA191" t="s">
        <v>186</v>
      </c>
      <c r="AB191" t="s">
        <v>398</v>
      </c>
      <c r="AC191" t="s">
        <v>76</v>
      </c>
      <c r="AD191" t="s">
        <v>48</v>
      </c>
      <c r="AE191" t="s">
        <v>431</v>
      </c>
      <c r="AF191" t="s">
        <v>555</v>
      </c>
      <c r="AG191" t="s">
        <v>52</v>
      </c>
      <c r="AH191" t="s">
        <v>48</v>
      </c>
      <c r="AI191" t="s">
        <v>941</v>
      </c>
    </row>
    <row r="192" spans="1:35" hidden="1" x14ac:dyDescent="0.2">
      <c r="A192" s="3" t="s">
        <v>1249</v>
      </c>
      <c r="B192" s="3">
        <v>1</v>
      </c>
      <c r="C192" s="3">
        <v>2.24E-2</v>
      </c>
      <c r="D192" s="3">
        <v>0.6</v>
      </c>
      <c r="E192">
        <f t="shared" si="2"/>
        <v>-9.9999999999999978E-2</v>
      </c>
      <c r="F192" t="s">
        <v>1253</v>
      </c>
      <c r="G192" t="s">
        <v>72</v>
      </c>
      <c r="H192" t="s">
        <v>890</v>
      </c>
      <c r="I192" t="s">
        <v>460</v>
      </c>
      <c r="J192" t="s">
        <v>67</v>
      </c>
      <c r="K192" t="s">
        <v>85</v>
      </c>
      <c r="L192" t="s">
        <v>1206</v>
      </c>
      <c r="M192" t="s">
        <v>76</v>
      </c>
      <c r="N192" t="s">
        <v>48</v>
      </c>
      <c r="O192" t="s">
        <v>720</v>
      </c>
      <c r="P192" t="s">
        <v>158</v>
      </c>
      <c r="Q192" t="s">
        <v>48</v>
      </c>
      <c r="R192" t="s">
        <v>1142</v>
      </c>
      <c r="V192" t="s">
        <v>72</v>
      </c>
      <c r="W192" t="s">
        <v>890</v>
      </c>
      <c r="X192" t="s">
        <v>460</v>
      </c>
      <c r="Y192" t="s">
        <v>67</v>
      </c>
      <c r="Z192" t="s">
        <v>85</v>
      </c>
      <c r="AA192" t="s">
        <v>1206</v>
      </c>
      <c r="AB192" t="s">
        <v>76</v>
      </c>
      <c r="AC192" t="s">
        <v>48</v>
      </c>
      <c r="AD192" t="s">
        <v>720</v>
      </c>
      <c r="AE192" t="s">
        <v>158</v>
      </c>
      <c r="AF192" t="s">
        <v>48</v>
      </c>
      <c r="AG192" t="s">
        <v>1142</v>
      </c>
    </row>
    <row r="193" spans="1:34" hidden="1" x14ac:dyDescent="0.2">
      <c r="A193" s="3" t="s">
        <v>1249</v>
      </c>
      <c r="B193" s="3">
        <v>1</v>
      </c>
      <c r="C193" s="3">
        <v>2.24E-2</v>
      </c>
      <c r="D193" s="3">
        <v>0.5</v>
      </c>
      <c r="E193">
        <f t="shared" si="2"/>
        <v>-0.19999999999999996</v>
      </c>
      <c r="F193" t="s">
        <v>1253</v>
      </c>
      <c r="G193" t="s">
        <v>841</v>
      </c>
      <c r="H193" t="s">
        <v>1015</v>
      </c>
      <c r="I193" t="s">
        <v>511</v>
      </c>
      <c r="J193" t="s">
        <v>1</v>
      </c>
      <c r="K193" t="s">
        <v>1041</v>
      </c>
      <c r="L193" t="s">
        <v>290</v>
      </c>
      <c r="M193" t="s">
        <v>47</v>
      </c>
      <c r="N193" t="s">
        <v>1</v>
      </c>
      <c r="O193" t="s">
        <v>1043</v>
      </c>
      <c r="P193" t="s">
        <v>656</v>
      </c>
      <c r="Q193" t="s">
        <v>282</v>
      </c>
      <c r="R193" t="s">
        <v>961</v>
      </c>
      <c r="S193" t="s">
        <v>1106</v>
      </c>
      <c r="V193" t="s">
        <v>841</v>
      </c>
      <c r="W193" t="s">
        <v>1015</v>
      </c>
      <c r="X193" t="s">
        <v>511</v>
      </c>
      <c r="Y193" t="s">
        <v>1</v>
      </c>
      <c r="Z193" t="s">
        <v>1041</v>
      </c>
      <c r="AA193" t="s">
        <v>290</v>
      </c>
      <c r="AB193" t="s">
        <v>47</v>
      </c>
      <c r="AC193" t="s">
        <v>1</v>
      </c>
      <c r="AD193" t="s">
        <v>1043</v>
      </c>
      <c r="AE193" t="s">
        <v>656</v>
      </c>
      <c r="AF193" t="s">
        <v>282</v>
      </c>
      <c r="AG193" t="s">
        <v>961</v>
      </c>
      <c r="AH193" t="s">
        <v>1106</v>
      </c>
    </row>
    <row r="194" spans="1:34" hidden="1" x14ac:dyDescent="0.2">
      <c r="A194" s="3" t="s">
        <v>1249</v>
      </c>
      <c r="B194" s="3">
        <v>1</v>
      </c>
      <c r="C194" s="3">
        <v>2.24E-2</v>
      </c>
      <c r="D194" s="3">
        <v>0.4</v>
      </c>
      <c r="E194">
        <f t="shared" si="2"/>
        <v>-0.29999999999999993</v>
      </c>
      <c r="F194" t="s">
        <v>1253</v>
      </c>
      <c r="G194" t="s">
        <v>926</v>
      </c>
      <c r="H194" t="s">
        <v>303</v>
      </c>
      <c r="I194" t="s">
        <v>387</v>
      </c>
      <c r="J194" t="s">
        <v>250</v>
      </c>
      <c r="K194" t="s">
        <v>48</v>
      </c>
      <c r="L194" t="s">
        <v>1170</v>
      </c>
      <c r="M194" t="s">
        <v>896</v>
      </c>
      <c r="N194" t="s">
        <v>48</v>
      </c>
      <c r="O194" t="s">
        <v>791</v>
      </c>
      <c r="P194" t="s">
        <v>898</v>
      </c>
      <c r="V194" t="s">
        <v>926</v>
      </c>
      <c r="W194" t="s">
        <v>303</v>
      </c>
      <c r="X194" t="s">
        <v>387</v>
      </c>
      <c r="Y194" t="s">
        <v>250</v>
      </c>
      <c r="Z194" t="s">
        <v>48</v>
      </c>
      <c r="AA194" t="s">
        <v>1170</v>
      </c>
      <c r="AB194" t="s">
        <v>896</v>
      </c>
      <c r="AC194" t="s">
        <v>48</v>
      </c>
      <c r="AD194" t="s">
        <v>791</v>
      </c>
      <c r="AE194" t="s">
        <v>898</v>
      </c>
    </row>
    <row r="195" spans="1:34" hidden="1" x14ac:dyDescent="0.2">
      <c r="A195" s="3" t="s">
        <v>1249</v>
      </c>
      <c r="B195" s="3">
        <v>1</v>
      </c>
      <c r="C195" s="3">
        <v>2.24E-2</v>
      </c>
      <c r="D195" s="3">
        <v>0.3</v>
      </c>
      <c r="E195">
        <f t="shared" si="2"/>
        <v>-0.39999999999999997</v>
      </c>
      <c r="F195" t="s">
        <v>1253</v>
      </c>
      <c r="G195" t="s">
        <v>182</v>
      </c>
      <c r="H195" t="s">
        <v>665</v>
      </c>
      <c r="I195" t="s">
        <v>662</v>
      </c>
      <c r="J195" t="s">
        <v>109</v>
      </c>
      <c r="K195" t="s">
        <v>48</v>
      </c>
      <c r="L195" t="s">
        <v>928</v>
      </c>
      <c r="M195" t="s">
        <v>310</v>
      </c>
      <c r="N195" t="s">
        <v>48</v>
      </c>
      <c r="O195" t="s">
        <v>1207</v>
      </c>
      <c r="P195" t="s">
        <v>106</v>
      </c>
      <c r="Q195" t="s">
        <v>48</v>
      </c>
      <c r="R195" t="s">
        <v>1208</v>
      </c>
      <c r="V195" t="s">
        <v>182</v>
      </c>
      <c r="W195" t="s">
        <v>665</v>
      </c>
      <c r="X195" t="s">
        <v>662</v>
      </c>
      <c r="Y195" t="s">
        <v>109</v>
      </c>
      <c r="Z195" t="s">
        <v>48</v>
      </c>
      <c r="AA195" t="s">
        <v>928</v>
      </c>
      <c r="AB195" t="s">
        <v>310</v>
      </c>
      <c r="AC195" t="s">
        <v>48</v>
      </c>
      <c r="AD195" t="s">
        <v>1207</v>
      </c>
      <c r="AE195" t="s">
        <v>106</v>
      </c>
      <c r="AF195" t="s">
        <v>48</v>
      </c>
      <c r="AG195" t="s">
        <v>1208</v>
      </c>
    </row>
    <row r="196" spans="1:34" hidden="1" x14ac:dyDescent="0.2">
      <c r="A196" s="3" t="s">
        <v>1249</v>
      </c>
      <c r="B196" s="3">
        <v>1</v>
      </c>
      <c r="C196" s="3">
        <v>2.24E-2</v>
      </c>
      <c r="D196" s="3">
        <v>0.2</v>
      </c>
      <c r="E196">
        <f t="shared" ref="E196:E241" si="3">D196-0.7</f>
        <v>-0.49999999999999994</v>
      </c>
      <c r="F196" t="s">
        <v>1253</v>
      </c>
      <c r="G196" t="s">
        <v>796</v>
      </c>
      <c r="H196" t="s">
        <v>121</v>
      </c>
      <c r="I196" t="s">
        <v>797</v>
      </c>
      <c r="J196" t="s">
        <v>746</v>
      </c>
      <c r="K196" t="s">
        <v>131</v>
      </c>
      <c r="L196" t="s">
        <v>44</v>
      </c>
      <c r="M196" t="s">
        <v>404</v>
      </c>
      <c r="N196" t="s">
        <v>52</v>
      </c>
      <c r="O196" t="s">
        <v>48</v>
      </c>
      <c r="P196" t="s">
        <v>930</v>
      </c>
      <c r="Q196" t="s">
        <v>306</v>
      </c>
      <c r="V196" t="s">
        <v>796</v>
      </c>
      <c r="W196" t="s">
        <v>121</v>
      </c>
      <c r="X196" t="s">
        <v>797</v>
      </c>
      <c r="Y196" t="s">
        <v>746</v>
      </c>
      <c r="Z196" t="s">
        <v>131</v>
      </c>
      <c r="AA196" t="s">
        <v>44</v>
      </c>
      <c r="AB196" t="s">
        <v>404</v>
      </c>
      <c r="AC196" t="s">
        <v>52</v>
      </c>
      <c r="AD196" t="s">
        <v>48</v>
      </c>
      <c r="AE196" t="s">
        <v>930</v>
      </c>
      <c r="AF196" t="s">
        <v>306</v>
      </c>
    </row>
    <row r="197" spans="1:34" hidden="1" x14ac:dyDescent="0.2">
      <c r="A197" s="3" t="s">
        <v>1249</v>
      </c>
      <c r="B197" s="3">
        <v>1</v>
      </c>
      <c r="C197" s="3">
        <v>2.24E-2</v>
      </c>
      <c r="D197" s="3">
        <v>0.1</v>
      </c>
      <c r="E197">
        <f t="shared" si="3"/>
        <v>-0.6</v>
      </c>
      <c r="F197" t="s">
        <v>1253</v>
      </c>
      <c r="G197" t="s">
        <v>182</v>
      </c>
      <c r="H197" t="s">
        <v>339</v>
      </c>
      <c r="I197" t="s">
        <v>387</v>
      </c>
      <c r="J197" t="s">
        <v>250</v>
      </c>
      <c r="K197" t="s">
        <v>48</v>
      </c>
      <c r="L197" t="s">
        <v>1029</v>
      </c>
      <c r="M197" t="s">
        <v>917</v>
      </c>
      <c r="N197" t="s">
        <v>48</v>
      </c>
      <c r="O197" t="s">
        <v>1209</v>
      </c>
      <c r="P197" t="s">
        <v>41</v>
      </c>
      <c r="Q197" t="s">
        <v>48</v>
      </c>
      <c r="R197" t="s">
        <v>1001</v>
      </c>
      <c r="V197" t="s">
        <v>182</v>
      </c>
      <c r="W197" t="s">
        <v>339</v>
      </c>
      <c r="X197" t="s">
        <v>387</v>
      </c>
      <c r="Y197" t="s">
        <v>250</v>
      </c>
      <c r="Z197" t="s">
        <v>48</v>
      </c>
      <c r="AA197" t="s">
        <v>1029</v>
      </c>
      <c r="AB197" t="s">
        <v>917</v>
      </c>
      <c r="AC197" t="s">
        <v>48</v>
      </c>
      <c r="AD197" t="s">
        <v>1209</v>
      </c>
      <c r="AE197" t="s">
        <v>41</v>
      </c>
      <c r="AF197" t="s">
        <v>48</v>
      </c>
      <c r="AG197" t="s">
        <v>1001</v>
      </c>
    </row>
    <row r="198" spans="1:34" hidden="1" x14ac:dyDescent="0.2">
      <c r="A198" s="3" t="s">
        <v>1249</v>
      </c>
      <c r="B198" s="3">
        <v>1</v>
      </c>
      <c r="C198" s="3">
        <v>2.24E-2</v>
      </c>
      <c r="D198" s="3">
        <v>0</v>
      </c>
      <c r="E198">
        <f t="shared" si="3"/>
        <v>-0.7</v>
      </c>
      <c r="F198" t="s">
        <v>1253</v>
      </c>
      <c r="G198" t="s">
        <v>61</v>
      </c>
      <c r="H198" t="s">
        <v>114</v>
      </c>
      <c r="I198" t="s">
        <v>121</v>
      </c>
      <c r="J198" t="s">
        <v>893</v>
      </c>
      <c r="K198" t="s">
        <v>246</v>
      </c>
      <c r="L198" t="s">
        <v>101</v>
      </c>
      <c r="M198" t="s">
        <v>193</v>
      </c>
      <c r="N198" t="s">
        <v>315</v>
      </c>
      <c r="O198" t="s">
        <v>1114</v>
      </c>
      <c r="P198" t="s">
        <v>52</v>
      </c>
      <c r="Q198" t="s">
        <v>48</v>
      </c>
      <c r="R198" t="s">
        <v>73</v>
      </c>
    </row>
    <row r="199" spans="1:34" hidden="1" x14ac:dyDescent="0.2">
      <c r="A199" s="3" t="s">
        <v>1249</v>
      </c>
      <c r="B199" s="3">
        <v>1</v>
      </c>
      <c r="C199" s="3">
        <v>2.24E-2</v>
      </c>
      <c r="D199" s="3">
        <v>-0.1</v>
      </c>
      <c r="E199">
        <f t="shared" si="3"/>
        <v>-0.79999999999999993</v>
      </c>
      <c r="F199" t="s">
        <v>1253</v>
      </c>
      <c r="G199" t="s">
        <v>1052</v>
      </c>
      <c r="H199" t="s">
        <v>585</v>
      </c>
      <c r="I199" t="s">
        <v>94</v>
      </c>
      <c r="J199" t="s">
        <v>1210</v>
      </c>
      <c r="K199" t="s">
        <v>101</v>
      </c>
      <c r="L199" t="s">
        <v>193</v>
      </c>
      <c r="M199" t="s">
        <v>137</v>
      </c>
      <c r="N199" t="s">
        <v>176</v>
      </c>
      <c r="O199" t="s">
        <v>41</v>
      </c>
      <c r="P199" t="s">
        <v>465</v>
      </c>
      <c r="Q199" t="s">
        <v>554</v>
      </c>
      <c r="R199" t="s">
        <v>306</v>
      </c>
    </row>
    <row r="200" spans="1:34" hidden="1" x14ac:dyDescent="0.2">
      <c r="A200" s="3" t="s">
        <v>1249</v>
      </c>
      <c r="B200" s="3">
        <v>1</v>
      </c>
      <c r="C200" s="3">
        <v>2.24E-2</v>
      </c>
      <c r="D200" s="3">
        <v>-0.2</v>
      </c>
      <c r="E200">
        <f t="shared" si="3"/>
        <v>-0.89999999999999991</v>
      </c>
      <c r="F200" t="s">
        <v>1253</v>
      </c>
      <c r="G200" t="s">
        <v>274</v>
      </c>
      <c r="H200" t="s">
        <v>75</v>
      </c>
      <c r="I200" t="s">
        <v>533</v>
      </c>
      <c r="J200" t="s">
        <v>628</v>
      </c>
      <c r="K200" t="s">
        <v>993</v>
      </c>
      <c r="L200" t="s">
        <v>630</v>
      </c>
      <c r="M200" t="s">
        <v>48</v>
      </c>
      <c r="N200" t="s">
        <v>994</v>
      </c>
      <c r="O200" t="s">
        <v>52</v>
      </c>
      <c r="P200" t="s">
        <v>465</v>
      </c>
      <c r="Q200" t="s">
        <v>103</v>
      </c>
    </row>
    <row r="201" spans="1:34" hidden="1" x14ac:dyDescent="0.2">
      <c r="A201" s="3" t="s">
        <v>1249</v>
      </c>
      <c r="B201" s="3">
        <v>1</v>
      </c>
      <c r="C201" s="3">
        <v>2.24E-2</v>
      </c>
      <c r="D201" s="3">
        <v>-0.3</v>
      </c>
      <c r="E201">
        <f t="shared" si="3"/>
        <v>-1</v>
      </c>
      <c r="F201" t="s">
        <v>1253</v>
      </c>
      <c r="G201" t="s">
        <v>1052</v>
      </c>
      <c r="H201" t="s">
        <v>585</v>
      </c>
      <c r="I201" t="s">
        <v>94</v>
      </c>
      <c r="J201" t="s">
        <v>1128</v>
      </c>
      <c r="K201" t="s">
        <v>143</v>
      </c>
      <c r="L201" t="s">
        <v>193</v>
      </c>
      <c r="M201" t="s">
        <v>1037</v>
      </c>
      <c r="N201" t="s">
        <v>492</v>
      </c>
      <c r="O201" t="s">
        <v>41</v>
      </c>
      <c r="P201" t="s">
        <v>122</v>
      </c>
      <c r="Q201" t="s">
        <v>595</v>
      </c>
      <c r="R201" t="s">
        <v>892</v>
      </c>
    </row>
    <row r="202" spans="1:34" x14ac:dyDescent="0.2">
      <c r="A202" t="s">
        <v>1250</v>
      </c>
      <c r="B202">
        <v>1.6E-2</v>
      </c>
      <c r="C202">
        <v>1</v>
      </c>
      <c r="D202">
        <v>1.6</v>
      </c>
      <c r="E202">
        <f t="shared" si="3"/>
        <v>0.90000000000000013</v>
      </c>
      <c r="F202" t="s">
        <v>1253</v>
      </c>
      <c r="G202" t="s">
        <v>72</v>
      </c>
      <c r="H202" t="s">
        <v>882</v>
      </c>
      <c r="I202" t="s">
        <v>460</v>
      </c>
      <c r="J202" t="s">
        <v>67</v>
      </c>
      <c r="K202" t="s">
        <v>68</v>
      </c>
      <c r="L202" t="s">
        <v>315</v>
      </c>
      <c r="M202" t="s">
        <v>883</v>
      </c>
      <c r="N202" t="s">
        <v>128</v>
      </c>
      <c r="O202" t="s">
        <v>390</v>
      </c>
      <c r="P202" t="s">
        <v>884</v>
      </c>
      <c r="Q202" t="s">
        <v>177</v>
      </c>
      <c r="R202" t="s">
        <v>288</v>
      </c>
      <c r="V202" t="s">
        <v>72</v>
      </c>
      <c r="W202" t="s">
        <v>882</v>
      </c>
      <c r="X202" t="s">
        <v>460</v>
      </c>
      <c r="Y202" t="s">
        <v>67</v>
      </c>
      <c r="Z202" t="s">
        <v>68</v>
      </c>
      <c r="AA202" t="s">
        <v>315</v>
      </c>
      <c r="AB202" t="s">
        <v>883</v>
      </c>
      <c r="AC202" t="s">
        <v>128</v>
      </c>
      <c r="AD202" t="s">
        <v>390</v>
      </c>
      <c r="AE202" t="s">
        <v>884</v>
      </c>
      <c r="AF202" t="s">
        <v>177</v>
      </c>
      <c r="AG202" t="s">
        <v>288</v>
      </c>
    </row>
    <row r="203" spans="1:34" hidden="1" x14ac:dyDescent="0.2">
      <c r="A203" t="s">
        <v>1250</v>
      </c>
      <c r="B203">
        <v>1.6E-2</v>
      </c>
      <c r="C203">
        <v>1</v>
      </c>
      <c r="D203">
        <v>1.5</v>
      </c>
      <c r="E203">
        <f t="shared" si="3"/>
        <v>0.8</v>
      </c>
      <c r="F203" t="s">
        <v>1253</v>
      </c>
      <c r="G203" t="s">
        <v>274</v>
      </c>
      <c r="H203" t="s">
        <v>75</v>
      </c>
      <c r="I203" t="s">
        <v>885</v>
      </c>
      <c r="J203" t="s">
        <v>886</v>
      </c>
      <c r="K203" t="s">
        <v>629</v>
      </c>
      <c r="L203" t="s">
        <v>630</v>
      </c>
      <c r="M203" t="s">
        <v>48</v>
      </c>
      <c r="N203" t="s">
        <v>202</v>
      </c>
      <c r="O203" t="s">
        <v>887</v>
      </c>
      <c r="P203" t="s">
        <v>52</v>
      </c>
      <c r="Q203" t="s">
        <v>465</v>
      </c>
      <c r="R203" t="s">
        <v>212</v>
      </c>
      <c r="V203" t="s">
        <v>274</v>
      </c>
      <c r="W203" t="s">
        <v>75</v>
      </c>
      <c r="X203" t="s">
        <v>885</v>
      </c>
      <c r="Y203" t="s">
        <v>886</v>
      </c>
      <c r="Z203" t="s">
        <v>629</v>
      </c>
      <c r="AA203" t="s">
        <v>630</v>
      </c>
      <c r="AB203" t="s">
        <v>48</v>
      </c>
      <c r="AC203" t="s">
        <v>202</v>
      </c>
      <c r="AD203" t="s">
        <v>887</v>
      </c>
      <c r="AE203" t="s">
        <v>52</v>
      </c>
      <c r="AF203" t="s">
        <v>465</v>
      </c>
      <c r="AG203" t="s">
        <v>212</v>
      </c>
    </row>
    <row r="204" spans="1:34" hidden="1" x14ac:dyDescent="0.2">
      <c r="A204" t="s">
        <v>1250</v>
      </c>
      <c r="B204">
        <v>1.6E-2</v>
      </c>
      <c r="C204">
        <v>1</v>
      </c>
      <c r="D204">
        <v>1.4</v>
      </c>
      <c r="E204">
        <f t="shared" si="3"/>
        <v>0.7</v>
      </c>
      <c r="F204" t="s">
        <v>1253</v>
      </c>
      <c r="G204" t="s">
        <v>318</v>
      </c>
      <c r="H204" t="s">
        <v>888</v>
      </c>
      <c r="I204" t="s">
        <v>662</v>
      </c>
      <c r="J204" t="s">
        <v>109</v>
      </c>
      <c r="K204" t="s">
        <v>48</v>
      </c>
      <c r="L204" t="s">
        <v>889</v>
      </c>
      <c r="M204" t="s">
        <v>76</v>
      </c>
      <c r="N204" t="s">
        <v>48</v>
      </c>
      <c r="O204" t="s">
        <v>311</v>
      </c>
      <c r="P204" t="s">
        <v>158</v>
      </c>
      <c r="Q204" t="s">
        <v>48</v>
      </c>
      <c r="R204" t="s">
        <v>765</v>
      </c>
      <c r="V204" t="s">
        <v>318</v>
      </c>
      <c r="W204" t="s">
        <v>888</v>
      </c>
      <c r="X204" t="s">
        <v>662</v>
      </c>
      <c r="Y204" t="s">
        <v>109</v>
      </c>
      <c r="Z204" t="s">
        <v>48</v>
      </c>
      <c r="AC204" t="s">
        <v>48</v>
      </c>
    </row>
    <row r="205" spans="1:34" hidden="1" x14ac:dyDescent="0.2">
      <c r="A205" t="s">
        <v>1250</v>
      </c>
      <c r="B205">
        <v>1.6E-2</v>
      </c>
      <c r="C205">
        <v>1</v>
      </c>
      <c r="D205">
        <v>1.3</v>
      </c>
      <c r="E205">
        <f t="shared" si="3"/>
        <v>0.60000000000000009</v>
      </c>
      <c r="F205" t="s">
        <v>1253</v>
      </c>
      <c r="G205" t="s">
        <v>72</v>
      </c>
      <c r="H205" t="s">
        <v>890</v>
      </c>
      <c r="I205" t="s">
        <v>460</v>
      </c>
      <c r="J205" t="s">
        <v>67</v>
      </c>
      <c r="K205" t="s">
        <v>101</v>
      </c>
      <c r="L205" t="s">
        <v>193</v>
      </c>
      <c r="M205" t="s">
        <v>137</v>
      </c>
      <c r="N205" t="s">
        <v>891</v>
      </c>
      <c r="O205" t="s">
        <v>48</v>
      </c>
      <c r="P205" t="s">
        <v>813</v>
      </c>
      <c r="Q205" t="s">
        <v>106</v>
      </c>
      <c r="R205" t="s">
        <v>892</v>
      </c>
      <c r="V205" t="s">
        <v>72</v>
      </c>
    </row>
    <row r="206" spans="1:34" hidden="1" x14ac:dyDescent="0.2">
      <c r="A206" t="s">
        <v>1250</v>
      </c>
      <c r="B206">
        <v>1.6E-2</v>
      </c>
      <c r="C206">
        <v>1</v>
      </c>
      <c r="D206">
        <v>1.2</v>
      </c>
      <c r="E206">
        <f t="shared" si="3"/>
        <v>0.5</v>
      </c>
      <c r="F206" t="s">
        <v>1253</v>
      </c>
      <c r="G206" t="s">
        <v>61</v>
      </c>
      <c r="H206" t="s">
        <v>114</v>
      </c>
      <c r="I206" t="s">
        <v>121</v>
      </c>
      <c r="J206" t="s">
        <v>893</v>
      </c>
      <c r="K206" t="s">
        <v>744</v>
      </c>
      <c r="L206" t="s">
        <v>101</v>
      </c>
      <c r="M206" t="s">
        <v>193</v>
      </c>
      <c r="N206" t="s">
        <v>315</v>
      </c>
      <c r="O206" t="s">
        <v>894</v>
      </c>
      <c r="P206" t="s">
        <v>52</v>
      </c>
      <c r="Q206" t="s">
        <v>48</v>
      </c>
      <c r="R206" t="s">
        <v>284</v>
      </c>
    </row>
    <row r="207" spans="1:34" hidden="1" x14ac:dyDescent="0.2">
      <c r="A207" t="s">
        <v>1250</v>
      </c>
      <c r="B207">
        <v>1.6E-2</v>
      </c>
      <c r="C207">
        <v>1</v>
      </c>
      <c r="D207">
        <v>1.1000000000000001</v>
      </c>
      <c r="E207">
        <f t="shared" si="3"/>
        <v>0.40000000000000013</v>
      </c>
      <c r="F207" t="s">
        <v>1253</v>
      </c>
      <c r="G207" t="s">
        <v>72</v>
      </c>
      <c r="H207" t="s">
        <v>895</v>
      </c>
      <c r="I207" t="s">
        <v>662</v>
      </c>
      <c r="J207" t="s">
        <v>109</v>
      </c>
      <c r="K207" t="s">
        <v>465</v>
      </c>
      <c r="L207" t="s">
        <v>665</v>
      </c>
      <c r="M207" t="s">
        <v>896</v>
      </c>
      <c r="N207" t="s">
        <v>48</v>
      </c>
      <c r="O207" t="s">
        <v>897</v>
      </c>
      <c r="P207" t="s">
        <v>898</v>
      </c>
    </row>
    <row r="208" spans="1:34" hidden="1" x14ac:dyDescent="0.2">
      <c r="A208" t="s">
        <v>1250</v>
      </c>
      <c r="B208">
        <v>1.6E-2</v>
      </c>
      <c r="C208">
        <v>1</v>
      </c>
      <c r="D208">
        <v>0.999999999999999</v>
      </c>
      <c r="E208">
        <f t="shared" si="3"/>
        <v>0.29999999999999905</v>
      </c>
      <c r="F208" t="s">
        <v>1253</v>
      </c>
      <c r="G208" t="s">
        <v>72</v>
      </c>
      <c r="H208" t="s">
        <v>899</v>
      </c>
      <c r="I208" t="s">
        <v>387</v>
      </c>
      <c r="J208" t="s">
        <v>250</v>
      </c>
      <c r="K208" t="s">
        <v>680</v>
      </c>
      <c r="L208" t="s">
        <v>539</v>
      </c>
      <c r="M208" t="s">
        <v>340</v>
      </c>
      <c r="N208" t="s">
        <v>48</v>
      </c>
      <c r="O208" t="s">
        <v>900</v>
      </c>
      <c r="P208" t="s">
        <v>158</v>
      </c>
      <c r="Q208" t="s">
        <v>48</v>
      </c>
      <c r="R208" t="s">
        <v>901</v>
      </c>
    </row>
    <row r="209" spans="1:34" hidden="1" x14ac:dyDescent="0.2">
      <c r="A209" t="s">
        <v>1250</v>
      </c>
      <c r="B209">
        <v>1.6E-2</v>
      </c>
      <c r="C209">
        <v>1</v>
      </c>
      <c r="D209">
        <v>0.89999999999999902</v>
      </c>
      <c r="E209">
        <f t="shared" si="3"/>
        <v>0.19999999999999907</v>
      </c>
      <c r="F209" t="s">
        <v>1253</v>
      </c>
      <c r="G209" t="s">
        <v>50</v>
      </c>
      <c r="H209" t="s">
        <v>437</v>
      </c>
      <c r="I209" t="s">
        <v>67</v>
      </c>
      <c r="J209" t="s">
        <v>48</v>
      </c>
      <c r="K209" t="s">
        <v>903</v>
      </c>
      <c r="L209" t="s">
        <v>789</v>
      </c>
      <c r="M209" t="s">
        <v>48</v>
      </c>
      <c r="N209" t="s">
        <v>904</v>
      </c>
      <c r="O209" t="s">
        <v>41</v>
      </c>
      <c r="P209" t="s">
        <v>48</v>
      </c>
      <c r="Q209" t="s">
        <v>463</v>
      </c>
    </row>
    <row r="210" spans="1:34" hidden="1" x14ac:dyDescent="0.2">
      <c r="A210" t="s">
        <v>1250</v>
      </c>
      <c r="B210">
        <v>1.6E-2</v>
      </c>
      <c r="C210">
        <v>1</v>
      </c>
      <c r="D210">
        <v>0.79999999999999905</v>
      </c>
      <c r="E210">
        <f t="shared" si="3"/>
        <v>9.999999999999909E-2</v>
      </c>
      <c r="F210" t="s">
        <v>1253</v>
      </c>
      <c r="G210" t="s">
        <v>905</v>
      </c>
      <c r="H210" t="s">
        <v>906</v>
      </c>
      <c r="I210" t="s">
        <v>460</v>
      </c>
      <c r="J210" t="s">
        <v>67</v>
      </c>
      <c r="K210" t="s">
        <v>350</v>
      </c>
      <c r="L210" t="s">
        <v>121</v>
      </c>
      <c r="M210" t="s">
        <v>101</v>
      </c>
      <c r="N210" t="s">
        <v>504</v>
      </c>
      <c r="O210" t="s">
        <v>52</v>
      </c>
      <c r="P210" t="s">
        <v>883</v>
      </c>
      <c r="Q210" t="s">
        <v>128</v>
      </c>
      <c r="R210" t="s">
        <v>1</v>
      </c>
      <c r="S210" t="s">
        <v>39</v>
      </c>
      <c r="T210" t="s">
        <v>330</v>
      </c>
    </row>
    <row r="211" spans="1:34" hidden="1" x14ac:dyDescent="0.2">
      <c r="A211" t="s">
        <v>1250</v>
      </c>
      <c r="B211">
        <v>1.6E-2</v>
      </c>
      <c r="C211">
        <v>1</v>
      </c>
      <c r="D211">
        <v>0.69999999999999896</v>
      </c>
      <c r="E211">
        <v>0</v>
      </c>
      <c r="F211" t="s">
        <v>1253</v>
      </c>
      <c r="G211" t="s">
        <v>796</v>
      </c>
      <c r="H211" t="s">
        <v>121</v>
      </c>
      <c r="I211" t="s">
        <v>797</v>
      </c>
      <c r="J211" t="s">
        <v>907</v>
      </c>
      <c r="K211" t="s">
        <v>143</v>
      </c>
      <c r="L211" t="s">
        <v>144</v>
      </c>
      <c r="M211" t="s">
        <v>908</v>
      </c>
      <c r="N211" t="s">
        <v>52</v>
      </c>
      <c r="O211" t="s">
        <v>48</v>
      </c>
      <c r="P211" t="s">
        <v>909</v>
      </c>
    </row>
    <row r="212" spans="1:34" hidden="1" x14ac:dyDescent="0.2">
      <c r="A212" t="s">
        <v>1250</v>
      </c>
      <c r="B212">
        <v>1.6E-2</v>
      </c>
      <c r="C212">
        <v>1</v>
      </c>
      <c r="D212">
        <v>0.6</v>
      </c>
      <c r="E212">
        <f t="shared" si="3"/>
        <v>-9.9999999999999978E-2</v>
      </c>
      <c r="F212" t="s">
        <v>1253</v>
      </c>
      <c r="G212" t="s">
        <v>841</v>
      </c>
      <c r="H212" t="s">
        <v>910</v>
      </c>
      <c r="I212" t="s">
        <v>340</v>
      </c>
      <c r="J212" t="s">
        <v>1</v>
      </c>
      <c r="K212" t="s">
        <v>191</v>
      </c>
      <c r="L212" t="s">
        <v>911</v>
      </c>
      <c r="M212" t="s">
        <v>121</v>
      </c>
      <c r="N212" t="s">
        <v>141</v>
      </c>
      <c r="O212" t="s">
        <v>57</v>
      </c>
      <c r="P212" t="s">
        <v>1</v>
      </c>
      <c r="Q212" t="s">
        <v>120</v>
      </c>
      <c r="R212" t="s">
        <v>121</v>
      </c>
      <c r="S212" t="s">
        <v>343</v>
      </c>
    </row>
    <row r="213" spans="1:34" hidden="1" x14ac:dyDescent="0.2">
      <c r="A213" t="s">
        <v>1250</v>
      </c>
      <c r="B213">
        <v>1.6E-2</v>
      </c>
      <c r="C213">
        <v>1</v>
      </c>
      <c r="D213">
        <v>0.5</v>
      </c>
      <c r="E213">
        <f t="shared" si="3"/>
        <v>-0.19999999999999996</v>
      </c>
      <c r="F213" t="s">
        <v>1253</v>
      </c>
      <c r="G213" t="s">
        <v>72</v>
      </c>
      <c r="H213" t="s">
        <v>912</v>
      </c>
      <c r="I213" t="s">
        <v>387</v>
      </c>
      <c r="J213" t="s">
        <v>250</v>
      </c>
      <c r="K213" t="s">
        <v>85</v>
      </c>
      <c r="L213" t="s">
        <v>913</v>
      </c>
      <c r="M213" t="s">
        <v>58</v>
      </c>
      <c r="N213" t="s">
        <v>48</v>
      </c>
      <c r="O213" t="s">
        <v>914</v>
      </c>
      <c r="P213" t="s">
        <v>536</v>
      </c>
      <c r="Q213" t="s">
        <v>48</v>
      </c>
      <c r="R213" t="s">
        <v>915</v>
      </c>
    </row>
    <row r="214" spans="1:34" hidden="1" x14ac:dyDescent="0.2">
      <c r="A214" t="s">
        <v>1250</v>
      </c>
      <c r="B214">
        <v>1.6E-2</v>
      </c>
      <c r="C214">
        <v>1</v>
      </c>
      <c r="D214">
        <v>0.4</v>
      </c>
      <c r="E214">
        <f t="shared" si="3"/>
        <v>-0.29999999999999993</v>
      </c>
      <c r="F214" t="s">
        <v>1253</v>
      </c>
      <c r="G214" t="s">
        <v>72</v>
      </c>
      <c r="H214" t="s">
        <v>916</v>
      </c>
      <c r="I214" t="s">
        <v>662</v>
      </c>
      <c r="J214" t="s">
        <v>224</v>
      </c>
      <c r="K214" t="s">
        <v>186</v>
      </c>
      <c r="L214" t="s">
        <v>868</v>
      </c>
      <c r="M214" t="s">
        <v>917</v>
      </c>
      <c r="N214" t="s">
        <v>48</v>
      </c>
      <c r="O214" t="s">
        <v>389</v>
      </c>
      <c r="P214" t="s">
        <v>555</v>
      </c>
      <c r="Q214" t="s">
        <v>52</v>
      </c>
      <c r="R214" t="s">
        <v>48</v>
      </c>
      <c r="S214" t="s">
        <v>518</v>
      </c>
    </row>
    <row r="215" spans="1:34" hidden="1" x14ac:dyDescent="0.2">
      <c r="A215" t="s">
        <v>1250</v>
      </c>
      <c r="B215">
        <v>1.6E-2</v>
      </c>
      <c r="C215">
        <v>1</v>
      </c>
      <c r="D215">
        <v>0.3</v>
      </c>
      <c r="E215">
        <f t="shared" si="3"/>
        <v>-0.39999999999999997</v>
      </c>
      <c r="F215" t="s">
        <v>1253</v>
      </c>
      <c r="G215" t="s">
        <v>841</v>
      </c>
      <c r="H215" t="s">
        <v>918</v>
      </c>
      <c r="I215" t="s">
        <v>460</v>
      </c>
      <c r="J215" t="s">
        <v>67</v>
      </c>
      <c r="K215" t="s">
        <v>68</v>
      </c>
      <c r="L215" t="s">
        <v>504</v>
      </c>
      <c r="M215" t="s">
        <v>52</v>
      </c>
      <c r="N215" t="s">
        <v>919</v>
      </c>
      <c r="O215" t="s">
        <v>52</v>
      </c>
      <c r="P215" t="s">
        <v>48</v>
      </c>
      <c r="Q215" t="s">
        <v>920</v>
      </c>
      <c r="R215" t="s">
        <v>657</v>
      </c>
      <c r="S215" t="s">
        <v>921</v>
      </c>
    </row>
    <row r="216" spans="1:34" hidden="1" x14ac:dyDescent="0.2">
      <c r="A216" t="s">
        <v>1250</v>
      </c>
      <c r="B216">
        <v>1.6E-2</v>
      </c>
      <c r="C216">
        <v>1</v>
      </c>
      <c r="D216">
        <v>0.2</v>
      </c>
      <c r="E216">
        <f t="shared" si="3"/>
        <v>-0.49999999999999994</v>
      </c>
      <c r="F216" t="s">
        <v>1253</v>
      </c>
      <c r="G216" t="s">
        <v>182</v>
      </c>
      <c r="H216" t="s">
        <v>285</v>
      </c>
      <c r="I216" t="s">
        <v>339</v>
      </c>
      <c r="J216" t="s">
        <v>662</v>
      </c>
      <c r="K216" t="s">
        <v>224</v>
      </c>
      <c r="L216" t="s">
        <v>65</v>
      </c>
      <c r="M216" t="s">
        <v>52</v>
      </c>
      <c r="N216" t="s">
        <v>566</v>
      </c>
      <c r="O216" t="s">
        <v>810</v>
      </c>
      <c r="P216" t="s">
        <v>52</v>
      </c>
      <c r="Q216" t="s">
        <v>48</v>
      </c>
      <c r="R216" t="s">
        <v>922</v>
      </c>
      <c r="S216" t="s">
        <v>193</v>
      </c>
      <c r="T216" t="s">
        <v>750</v>
      </c>
    </row>
    <row r="217" spans="1:34" hidden="1" x14ac:dyDescent="0.2">
      <c r="A217" t="s">
        <v>1250</v>
      </c>
      <c r="B217">
        <v>1.6E-2</v>
      </c>
      <c r="C217">
        <v>1</v>
      </c>
      <c r="D217">
        <v>0.1</v>
      </c>
      <c r="E217">
        <f t="shared" si="3"/>
        <v>-0.6</v>
      </c>
      <c r="F217" t="s">
        <v>1253</v>
      </c>
      <c r="G217" t="s">
        <v>72</v>
      </c>
      <c r="H217" t="s">
        <v>923</v>
      </c>
      <c r="I217" t="s">
        <v>460</v>
      </c>
      <c r="J217" t="s">
        <v>67</v>
      </c>
      <c r="K217" t="s">
        <v>186</v>
      </c>
      <c r="L217" t="s">
        <v>924</v>
      </c>
      <c r="M217" t="s">
        <v>76</v>
      </c>
      <c r="N217" t="s">
        <v>48</v>
      </c>
      <c r="O217" t="s">
        <v>233</v>
      </c>
      <c r="P217" t="s">
        <v>672</v>
      </c>
      <c r="Q217" t="s">
        <v>48</v>
      </c>
      <c r="R217" t="s">
        <v>925</v>
      </c>
    </row>
    <row r="218" spans="1:34" hidden="1" x14ac:dyDescent="0.2">
      <c r="A218" t="s">
        <v>1250</v>
      </c>
      <c r="B218">
        <v>1.6E-2</v>
      </c>
      <c r="C218">
        <v>1</v>
      </c>
      <c r="D218">
        <v>0</v>
      </c>
      <c r="E218">
        <f t="shared" si="3"/>
        <v>-0.7</v>
      </c>
      <c r="F218" t="s">
        <v>1253</v>
      </c>
      <c r="G218" t="s">
        <v>926</v>
      </c>
      <c r="H218" t="s">
        <v>927</v>
      </c>
      <c r="I218" t="s">
        <v>662</v>
      </c>
      <c r="J218" t="s">
        <v>224</v>
      </c>
      <c r="K218" t="s">
        <v>48</v>
      </c>
      <c r="L218" t="s">
        <v>928</v>
      </c>
      <c r="M218" t="s">
        <v>310</v>
      </c>
      <c r="N218" t="s">
        <v>48</v>
      </c>
      <c r="O218" t="s">
        <v>929</v>
      </c>
      <c r="P218" t="s">
        <v>106</v>
      </c>
      <c r="Q218" t="s">
        <v>48</v>
      </c>
      <c r="R218" t="s">
        <v>930</v>
      </c>
    </row>
    <row r="219" spans="1:34" hidden="1" x14ac:dyDescent="0.2">
      <c r="A219" t="s">
        <v>1250</v>
      </c>
      <c r="B219">
        <v>1.6E-2</v>
      </c>
      <c r="C219">
        <v>1</v>
      </c>
      <c r="D219">
        <v>-9.9999999999999895E-2</v>
      </c>
      <c r="E219">
        <f t="shared" si="3"/>
        <v>-0.79999999999999982</v>
      </c>
      <c r="F219" t="s">
        <v>1253</v>
      </c>
      <c r="G219" t="s">
        <v>72</v>
      </c>
      <c r="H219" t="s">
        <v>931</v>
      </c>
      <c r="I219" t="s">
        <v>387</v>
      </c>
      <c r="J219" t="s">
        <v>250</v>
      </c>
      <c r="K219" t="s">
        <v>85</v>
      </c>
      <c r="L219" t="s">
        <v>237</v>
      </c>
      <c r="M219" t="s">
        <v>932</v>
      </c>
      <c r="N219" t="s">
        <v>48</v>
      </c>
      <c r="O219" t="s">
        <v>933</v>
      </c>
      <c r="P219" t="s">
        <v>934</v>
      </c>
    </row>
    <row r="220" spans="1:34" hidden="1" x14ac:dyDescent="0.2">
      <c r="A220" t="s">
        <v>1250</v>
      </c>
      <c r="B220">
        <v>1.6E-2</v>
      </c>
      <c r="C220">
        <v>1</v>
      </c>
      <c r="D220">
        <v>-0.2</v>
      </c>
      <c r="E220">
        <f t="shared" si="3"/>
        <v>-0.89999999999999991</v>
      </c>
      <c r="F220" t="s">
        <v>1253</v>
      </c>
      <c r="G220" t="s">
        <v>318</v>
      </c>
      <c r="H220" t="s">
        <v>118</v>
      </c>
      <c r="I220" t="s">
        <v>935</v>
      </c>
      <c r="J220" t="s">
        <v>67</v>
      </c>
      <c r="K220" t="s">
        <v>48</v>
      </c>
      <c r="L220" t="s">
        <v>936</v>
      </c>
      <c r="M220" t="s">
        <v>58</v>
      </c>
      <c r="N220" t="s">
        <v>48</v>
      </c>
      <c r="O220" t="s">
        <v>937</v>
      </c>
      <c r="P220" t="s">
        <v>158</v>
      </c>
      <c r="Q220" t="s">
        <v>48</v>
      </c>
      <c r="R220" t="s">
        <v>449</v>
      </c>
    </row>
    <row r="221" spans="1:34" hidden="1" x14ac:dyDescent="0.2">
      <c r="A221" t="s">
        <v>1250</v>
      </c>
      <c r="B221">
        <v>1.6E-2</v>
      </c>
      <c r="C221">
        <v>1</v>
      </c>
      <c r="D221">
        <v>-0.3</v>
      </c>
      <c r="E221">
        <f t="shared" si="3"/>
        <v>-1</v>
      </c>
      <c r="F221" t="s">
        <v>1253</v>
      </c>
      <c r="G221" t="s">
        <v>72</v>
      </c>
      <c r="H221" t="s">
        <v>938</v>
      </c>
      <c r="I221" t="s">
        <v>460</v>
      </c>
      <c r="J221" t="s">
        <v>67</v>
      </c>
      <c r="K221" t="s">
        <v>68</v>
      </c>
      <c r="L221" t="s">
        <v>504</v>
      </c>
      <c r="M221" t="s">
        <v>52</v>
      </c>
      <c r="N221" t="s">
        <v>422</v>
      </c>
      <c r="O221" t="s">
        <v>52</v>
      </c>
      <c r="P221" t="s">
        <v>48</v>
      </c>
      <c r="Q221" t="s">
        <v>939</v>
      </c>
      <c r="R221" t="s">
        <v>175</v>
      </c>
    </row>
    <row r="222" spans="1:34" x14ac:dyDescent="0.2">
      <c r="A222" s="3" t="s">
        <v>1251</v>
      </c>
      <c r="B222" s="3">
        <v>1</v>
      </c>
      <c r="C222" s="3">
        <v>1.12E-2</v>
      </c>
      <c r="D222" s="3">
        <v>1.6</v>
      </c>
      <c r="E222">
        <f t="shared" si="3"/>
        <v>0.90000000000000013</v>
      </c>
      <c r="F222" t="s">
        <v>1253</v>
      </c>
      <c r="G222" t="s">
        <v>182</v>
      </c>
      <c r="H222" t="s">
        <v>1017</v>
      </c>
      <c r="I222" t="s">
        <v>662</v>
      </c>
      <c r="J222" t="s">
        <v>109</v>
      </c>
      <c r="K222" t="s">
        <v>193</v>
      </c>
      <c r="L222" t="s">
        <v>48</v>
      </c>
      <c r="M222" t="s">
        <v>895</v>
      </c>
      <c r="N222" t="s">
        <v>58</v>
      </c>
      <c r="O222" t="s">
        <v>48</v>
      </c>
      <c r="P222" t="s">
        <v>1213</v>
      </c>
      <c r="Q222" t="s">
        <v>260</v>
      </c>
      <c r="R222" t="s">
        <v>48</v>
      </c>
      <c r="S222" t="s">
        <v>941</v>
      </c>
      <c r="V222" t="s">
        <v>182</v>
      </c>
      <c r="W222" t="s">
        <v>1017</v>
      </c>
      <c r="X222" t="s">
        <v>662</v>
      </c>
      <c r="Y222" t="s">
        <v>109</v>
      </c>
      <c r="Z222" t="s">
        <v>193</v>
      </c>
      <c r="AA222" t="s">
        <v>48</v>
      </c>
      <c r="AB222" t="s">
        <v>895</v>
      </c>
      <c r="AC222" t="s">
        <v>58</v>
      </c>
      <c r="AD222" t="s">
        <v>48</v>
      </c>
      <c r="AE222" t="s">
        <v>1213</v>
      </c>
      <c r="AF222" t="s">
        <v>260</v>
      </c>
      <c r="AG222" t="s">
        <v>48</v>
      </c>
      <c r="AH222" t="s">
        <v>941</v>
      </c>
    </row>
    <row r="223" spans="1:34" hidden="1" x14ac:dyDescent="0.2">
      <c r="A223" s="3" t="s">
        <v>1251</v>
      </c>
      <c r="B223" s="3">
        <v>1</v>
      </c>
      <c r="C223" s="3">
        <v>1.12E-2</v>
      </c>
      <c r="D223" s="3">
        <v>1.5</v>
      </c>
      <c r="E223">
        <f t="shared" si="3"/>
        <v>0.8</v>
      </c>
      <c r="F223" t="s">
        <v>1253</v>
      </c>
      <c r="G223" t="s">
        <v>182</v>
      </c>
      <c r="H223" t="s">
        <v>539</v>
      </c>
      <c r="I223" t="s">
        <v>460</v>
      </c>
      <c r="J223" t="s">
        <v>67</v>
      </c>
      <c r="K223" t="s">
        <v>193</v>
      </c>
      <c r="L223" t="s">
        <v>121</v>
      </c>
      <c r="M223" t="s">
        <v>109</v>
      </c>
      <c r="N223" t="s">
        <v>315</v>
      </c>
      <c r="O223" t="s">
        <v>504</v>
      </c>
      <c r="P223" t="s">
        <v>733</v>
      </c>
      <c r="Q223" t="s">
        <v>657</v>
      </c>
      <c r="R223" t="s">
        <v>921</v>
      </c>
      <c r="V223" t="s">
        <v>182</v>
      </c>
      <c r="W223" t="s">
        <v>539</v>
      </c>
      <c r="X223" t="s">
        <v>460</v>
      </c>
      <c r="Y223" t="s">
        <v>67</v>
      </c>
      <c r="Z223" t="s">
        <v>193</v>
      </c>
      <c r="AA223" t="s">
        <v>121</v>
      </c>
      <c r="AB223" t="s">
        <v>109</v>
      </c>
      <c r="AC223" t="s">
        <v>315</v>
      </c>
      <c r="AD223" t="s">
        <v>504</v>
      </c>
      <c r="AE223" t="s">
        <v>733</v>
      </c>
      <c r="AF223" t="s">
        <v>657</v>
      </c>
      <c r="AG223" t="s">
        <v>921</v>
      </c>
    </row>
    <row r="224" spans="1:34" hidden="1" x14ac:dyDescent="0.2">
      <c r="A224" s="3" t="s">
        <v>1251</v>
      </c>
      <c r="B224" s="3">
        <v>1</v>
      </c>
      <c r="C224" s="3">
        <v>1.12E-2</v>
      </c>
      <c r="D224" s="3">
        <v>1.4</v>
      </c>
      <c r="E224">
        <f t="shared" si="3"/>
        <v>0.7</v>
      </c>
      <c r="F224" t="s">
        <v>1253</v>
      </c>
      <c r="G224" t="s">
        <v>1052</v>
      </c>
      <c r="H224" t="s">
        <v>585</v>
      </c>
      <c r="I224" t="s">
        <v>94</v>
      </c>
      <c r="J224" t="s">
        <v>1124</v>
      </c>
      <c r="K224" t="s">
        <v>68</v>
      </c>
      <c r="L224" t="s">
        <v>332</v>
      </c>
      <c r="M224" t="s">
        <v>83</v>
      </c>
      <c r="N224" t="s">
        <v>52</v>
      </c>
      <c r="O224" t="s">
        <v>176</v>
      </c>
      <c r="P224" t="s">
        <v>41</v>
      </c>
      <c r="Q224" t="s">
        <v>122</v>
      </c>
      <c r="R224" t="s">
        <v>256</v>
      </c>
      <c r="S224" t="s">
        <v>306</v>
      </c>
      <c r="V224" t="s">
        <v>1052</v>
      </c>
      <c r="W224" t="s">
        <v>585</v>
      </c>
      <c r="X224" t="s">
        <v>94</v>
      </c>
      <c r="Y224" t="s">
        <v>1124</v>
      </c>
      <c r="Z224" t="s">
        <v>68</v>
      </c>
      <c r="AA224" t="s">
        <v>332</v>
      </c>
      <c r="AB224" t="s">
        <v>83</v>
      </c>
      <c r="AC224" t="s">
        <v>52</v>
      </c>
      <c r="AD224" t="s">
        <v>176</v>
      </c>
      <c r="AE224" t="s">
        <v>41</v>
      </c>
      <c r="AF224" t="s">
        <v>122</v>
      </c>
      <c r="AG224" t="s">
        <v>256</v>
      </c>
      <c r="AH224" t="s">
        <v>306</v>
      </c>
    </row>
    <row r="225" spans="1:34" hidden="1" x14ac:dyDescent="0.2">
      <c r="A225" s="3" t="s">
        <v>1251</v>
      </c>
      <c r="B225" s="3">
        <v>1</v>
      </c>
      <c r="C225" s="3">
        <v>1.12E-2</v>
      </c>
      <c r="D225" s="3">
        <v>1.3</v>
      </c>
      <c r="E225">
        <f t="shared" si="3"/>
        <v>0.60000000000000009</v>
      </c>
      <c r="F225" t="s">
        <v>1253</v>
      </c>
      <c r="G225" t="s">
        <v>72</v>
      </c>
      <c r="H225" t="s">
        <v>1205</v>
      </c>
      <c r="I225" t="s">
        <v>662</v>
      </c>
      <c r="J225" t="s">
        <v>224</v>
      </c>
      <c r="K225" t="s">
        <v>67</v>
      </c>
      <c r="L225" t="s">
        <v>186</v>
      </c>
      <c r="M225" t="s">
        <v>663</v>
      </c>
      <c r="N225" t="s">
        <v>76</v>
      </c>
      <c r="O225" t="s">
        <v>48</v>
      </c>
      <c r="P225" t="s">
        <v>1214</v>
      </c>
      <c r="Q225" t="s">
        <v>158</v>
      </c>
      <c r="R225" t="s">
        <v>48</v>
      </c>
      <c r="S225" t="s">
        <v>952</v>
      </c>
      <c r="V225" t="s">
        <v>72</v>
      </c>
      <c r="W225" t="s">
        <v>1205</v>
      </c>
      <c r="X225" t="s">
        <v>662</v>
      </c>
      <c r="Y225" t="s">
        <v>224</v>
      </c>
      <c r="Z225" t="s">
        <v>67</v>
      </c>
      <c r="AA225" t="s">
        <v>186</v>
      </c>
      <c r="AB225" t="s">
        <v>663</v>
      </c>
      <c r="AC225" t="s">
        <v>76</v>
      </c>
      <c r="AD225" t="s">
        <v>48</v>
      </c>
      <c r="AE225" t="s">
        <v>1214</v>
      </c>
      <c r="AF225" t="s">
        <v>158</v>
      </c>
      <c r="AG225" t="s">
        <v>48</v>
      </c>
      <c r="AH225" t="s">
        <v>952</v>
      </c>
    </row>
    <row r="226" spans="1:34" hidden="1" x14ac:dyDescent="0.2">
      <c r="A226" s="3" t="s">
        <v>1251</v>
      </c>
      <c r="B226" s="3">
        <v>1</v>
      </c>
      <c r="C226" s="3">
        <v>1.12E-2</v>
      </c>
      <c r="D226" s="3">
        <v>1.2</v>
      </c>
      <c r="E226">
        <f t="shared" si="3"/>
        <v>0.5</v>
      </c>
      <c r="F226" t="s">
        <v>1253</v>
      </c>
      <c r="G226" t="s">
        <v>263</v>
      </c>
      <c r="H226" t="s">
        <v>779</v>
      </c>
      <c r="I226" t="s">
        <v>789</v>
      </c>
      <c r="J226" t="s">
        <v>48</v>
      </c>
      <c r="K226" t="s">
        <v>1215</v>
      </c>
      <c r="L226" t="s">
        <v>630</v>
      </c>
      <c r="M226" t="s">
        <v>48</v>
      </c>
      <c r="N226" t="s">
        <v>1216</v>
      </c>
      <c r="O226" t="s">
        <v>245</v>
      </c>
      <c r="P226" t="s">
        <v>633</v>
      </c>
      <c r="V226" t="s">
        <v>263</v>
      </c>
      <c r="W226" t="s">
        <v>779</v>
      </c>
      <c r="X226" t="s">
        <v>789</v>
      </c>
      <c r="Y226" t="s">
        <v>48</v>
      </c>
      <c r="Z226" t="s">
        <v>1215</v>
      </c>
      <c r="AA226" t="s">
        <v>630</v>
      </c>
      <c r="AB226" t="s">
        <v>48</v>
      </c>
      <c r="AC226" t="s">
        <v>1216</v>
      </c>
      <c r="AD226" t="s">
        <v>245</v>
      </c>
      <c r="AE226" t="s">
        <v>633</v>
      </c>
    </row>
    <row r="227" spans="1:34" hidden="1" x14ac:dyDescent="0.2">
      <c r="A227" s="3" t="s">
        <v>1251</v>
      </c>
      <c r="B227" s="3">
        <v>1</v>
      </c>
      <c r="C227" s="3">
        <v>1.12E-2</v>
      </c>
      <c r="D227" s="3">
        <v>1.1000000000000001</v>
      </c>
      <c r="E227">
        <f t="shared" si="3"/>
        <v>0.40000000000000013</v>
      </c>
      <c r="F227" t="s">
        <v>1253</v>
      </c>
      <c r="G227" t="s">
        <v>182</v>
      </c>
      <c r="H227" t="s">
        <v>235</v>
      </c>
      <c r="I227" t="s">
        <v>387</v>
      </c>
      <c r="J227" t="s">
        <v>250</v>
      </c>
      <c r="K227" t="s">
        <v>48</v>
      </c>
      <c r="L227" t="s">
        <v>1112</v>
      </c>
      <c r="M227" t="s">
        <v>896</v>
      </c>
      <c r="N227" t="s">
        <v>48</v>
      </c>
      <c r="O227" t="s">
        <v>1146</v>
      </c>
      <c r="P227" t="s">
        <v>158</v>
      </c>
      <c r="Q227" t="s">
        <v>48</v>
      </c>
      <c r="R227" t="s">
        <v>284</v>
      </c>
      <c r="V227" t="s">
        <v>182</v>
      </c>
      <c r="W227" t="s">
        <v>235</v>
      </c>
      <c r="X227" t="s">
        <v>387</v>
      </c>
      <c r="Y227" t="s">
        <v>250</v>
      </c>
      <c r="Z227" t="s">
        <v>48</v>
      </c>
      <c r="AA227" t="s">
        <v>1112</v>
      </c>
      <c r="AB227" t="s">
        <v>896</v>
      </c>
      <c r="AC227" t="s">
        <v>48</v>
      </c>
      <c r="AD227" t="s">
        <v>1146</v>
      </c>
      <c r="AE227" t="s">
        <v>158</v>
      </c>
      <c r="AF227" t="s">
        <v>48</v>
      </c>
      <c r="AG227" t="s">
        <v>284</v>
      </c>
    </row>
    <row r="228" spans="1:34" hidden="1" x14ac:dyDescent="0.2">
      <c r="A228" s="3" t="s">
        <v>1251</v>
      </c>
      <c r="B228" s="3">
        <v>1</v>
      </c>
      <c r="C228" s="3">
        <v>1.12E-2</v>
      </c>
      <c r="D228" s="3">
        <v>1</v>
      </c>
      <c r="E228">
        <f t="shared" si="3"/>
        <v>0.30000000000000004</v>
      </c>
      <c r="F228" t="s">
        <v>1253</v>
      </c>
      <c r="G228" t="s">
        <v>72</v>
      </c>
      <c r="H228" t="s">
        <v>950</v>
      </c>
      <c r="I228" t="s">
        <v>460</v>
      </c>
      <c r="J228" t="s">
        <v>67</v>
      </c>
      <c r="K228" t="s">
        <v>350</v>
      </c>
      <c r="L228" t="s">
        <v>121</v>
      </c>
      <c r="M228" t="s">
        <v>101</v>
      </c>
      <c r="N228" t="s">
        <v>504</v>
      </c>
      <c r="O228" t="s">
        <v>52</v>
      </c>
      <c r="P228" t="s">
        <v>566</v>
      </c>
      <c r="Q228" t="s">
        <v>52</v>
      </c>
      <c r="R228" t="s">
        <v>48</v>
      </c>
      <c r="S228" t="s">
        <v>1217</v>
      </c>
      <c r="V228" t="s">
        <v>72</v>
      </c>
      <c r="W228" t="s">
        <v>950</v>
      </c>
      <c r="X228" t="s">
        <v>460</v>
      </c>
      <c r="Y228" t="s">
        <v>67</v>
      </c>
      <c r="Z228" t="s">
        <v>350</v>
      </c>
      <c r="AA228" t="s">
        <v>121</v>
      </c>
      <c r="AB228" t="s">
        <v>101</v>
      </c>
      <c r="AC228" t="s">
        <v>504</v>
      </c>
      <c r="AD228" t="s">
        <v>52</v>
      </c>
      <c r="AE228" t="s">
        <v>566</v>
      </c>
      <c r="AF228" t="s">
        <v>52</v>
      </c>
      <c r="AG228" t="s">
        <v>48</v>
      </c>
      <c r="AH228" t="s">
        <v>1217</v>
      </c>
    </row>
    <row r="229" spans="1:34" hidden="1" x14ac:dyDescent="0.2">
      <c r="A229" s="3" t="s">
        <v>1251</v>
      </c>
      <c r="B229" s="3">
        <v>1</v>
      </c>
      <c r="C229" s="3">
        <v>1.12E-2</v>
      </c>
      <c r="D229" s="3">
        <v>0.9</v>
      </c>
      <c r="E229">
        <f t="shared" si="3"/>
        <v>0.20000000000000007</v>
      </c>
      <c r="F229" t="s">
        <v>1253</v>
      </c>
      <c r="G229" t="s">
        <v>50</v>
      </c>
      <c r="H229" t="s">
        <v>709</v>
      </c>
      <c r="I229" t="s">
        <v>67</v>
      </c>
      <c r="J229" t="s">
        <v>85</v>
      </c>
      <c r="K229" t="s">
        <v>319</v>
      </c>
      <c r="L229" t="s">
        <v>200</v>
      </c>
      <c r="M229" t="s">
        <v>423</v>
      </c>
      <c r="N229" t="s">
        <v>48</v>
      </c>
      <c r="O229" t="s">
        <v>53</v>
      </c>
      <c r="P229" t="s">
        <v>41</v>
      </c>
      <c r="Q229" t="s">
        <v>48</v>
      </c>
      <c r="R229" t="s">
        <v>463</v>
      </c>
      <c r="V229" t="s">
        <v>50</v>
      </c>
      <c r="W229" t="s">
        <v>709</v>
      </c>
      <c r="X229" t="s">
        <v>67</v>
      </c>
      <c r="Y229" t="s">
        <v>85</v>
      </c>
      <c r="Z229" t="s">
        <v>319</v>
      </c>
      <c r="AA229" t="s">
        <v>200</v>
      </c>
      <c r="AB229" t="s">
        <v>423</v>
      </c>
      <c r="AC229" t="s">
        <v>48</v>
      </c>
      <c r="AD229" t="s">
        <v>53</v>
      </c>
      <c r="AE229" t="s">
        <v>41</v>
      </c>
      <c r="AF229" t="s">
        <v>48</v>
      </c>
      <c r="AG229" t="s">
        <v>463</v>
      </c>
    </row>
    <row r="230" spans="1:34" hidden="1" x14ac:dyDescent="0.2">
      <c r="A230" s="3" t="s">
        <v>1251</v>
      </c>
      <c r="B230" s="3">
        <v>1</v>
      </c>
      <c r="C230" s="3">
        <v>1.12E-2</v>
      </c>
      <c r="D230" s="3">
        <v>0.8</v>
      </c>
      <c r="E230">
        <f t="shared" si="3"/>
        <v>0.10000000000000009</v>
      </c>
      <c r="F230" t="s">
        <v>1253</v>
      </c>
      <c r="G230" t="s">
        <v>943</v>
      </c>
      <c r="H230" t="s">
        <v>626</v>
      </c>
      <c r="I230" t="s">
        <v>1149</v>
      </c>
      <c r="J230" t="s">
        <v>131</v>
      </c>
      <c r="K230" t="s">
        <v>44</v>
      </c>
      <c r="L230" t="s">
        <v>878</v>
      </c>
      <c r="M230" t="s">
        <v>630</v>
      </c>
      <c r="N230" t="s">
        <v>48</v>
      </c>
      <c r="O230" t="s">
        <v>1125</v>
      </c>
      <c r="P230" t="s">
        <v>175</v>
      </c>
      <c r="V230" t="s">
        <v>943</v>
      </c>
      <c r="W230" t="s">
        <v>626</v>
      </c>
      <c r="X230" t="s">
        <v>1149</v>
      </c>
      <c r="Y230" t="s">
        <v>131</v>
      </c>
      <c r="Z230" t="s">
        <v>44</v>
      </c>
      <c r="AA230" t="s">
        <v>878</v>
      </c>
      <c r="AB230" t="s">
        <v>630</v>
      </c>
      <c r="AC230" t="s">
        <v>48</v>
      </c>
      <c r="AD230" t="s">
        <v>1125</v>
      </c>
      <c r="AE230" t="s">
        <v>175</v>
      </c>
    </row>
    <row r="231" spans="1:34" hidden="1" x14ac:dyDescent="0.2">
      <c r="A231" s="3" t="s">
        <v>1251</v>
      </c>
      <c r="B231" s="3">
        <v>1</v>
      </c>
      <c r="C231" s="3">
        <v>1.12E-2</v>
      </c>
      <c r="D231" s="3">
        <v>0.7</v>
      </c>
      <c r="E231">
        <f t="shared" si="3"/>
        <v>0</v>
      </c>
      <c r="F231" t="s">
        <v>1253</v>
      </c>
      <c r="G231" t="s">
        <v>841</v>
      </c>
      <c r="H231" t="s">
        <v>1195</v>
      </c>
      <c r="I231" t="s">
        <v>460</v>
      </c>
      <c r="J231" t="s">
        <v>67</v>
      </c>
      <c r="K231" t="s">
        <v>48</v>
      </c>
      <c r="L231" t="s">
        <v>1029</v>
      </c>
      <c r="M231" t="s">
        <v>76</v>
      </c>
      <c r="N231" t="s">
        <v>48</v>
      </c>
      <c r="O231" t="s">
        <v>712</v>
      </c>
      <c r="P231" t="s">
        <v>41</v>
      </c>
      <c r="Q231" t="s">
        <v>48</v>
      </c>
      <c r="R231" t="s">
        <v>930</v>
      </c>
      <c r="V231" t="s">
        <v>841</v>
      </c>
      <c r="W231" t="s">
        <v>1195</v>
      </c>
      <c r="X231" t="s">
        <v>460</v>
      </c>
      <c r="Y231" t="s">
        <v>67</v>
      </c>
      <c r="Z231" t="s">
        <v>48</v>
      </c>
      <c r="AA231" t="s">
        <v>1029</v>
      </c>
      <c r="AB231" t="s">
        <v>76</v>
      </c>
      <c r="AC231" t="s">
        <v>48</v>
      </c>
      <c r="AD231" t="s">
        <v>712</v>
      </c>
      <c r="AE231" t="s">
        <v>41</v>
      </c>
      <c r="AF231" t="s">
        <v>48</v>
      </c>
      <c r="AG231" t="s">
        <v>930</v>
      </c>
    </row>
    <row r="232" spans="1:34" hidden="1" x14ac:dyDescent="0.2">
      <c r="A232" s="3" t="s">
        <v>1251</v>
      </c>
      <c r="B232" s="3">
        <v>1</v>
      </c>
      <c r="C232" s="3">
        <v>1.12E-2</v>
      </c>
      <c r="D232" s="3">
        <v>0.6</v>
      </c>
      <c r="E232">
        <f t="shared" si="3"/>
        <v>-9.9999999999999978E-2</v>
      </c>
      <c r="F232" t="s">
        <v>1253</v>
      </c>
      <c r="G232" t="s">
        <v>263</v>
      </c>
      <c r="H232" t="s">
        <v>1218</v>
      </c>
      <c r="I232" t="s">
        <v>958</v>
      </c>
      <c r="J232" t="s">
        <v>1</v>
      </c>
      <c r="K232" t="s">
        <v>1219</v>
      </c>
      <c r="L232" t="s">
        <v>47</v>
      </c>
      <c r="M232" t="s">
        <v>1</v>
      </c>
      <c r="N232" t="s">
        <v>655</v>
      </c>
      <c r="O232" t="s">
        <v>575</v>
      </c>
      <c r="P232" t="s">
        <v>260</v>
      </c>
      <c r="Q232" t="s">
        <v>961</v>
      </c>
      <c r="R232" t="s">
        <v>1157</v>
      </c>
      <c r="V232" t="s">
        <v>263</v>
      </c>
      <c r="W232" t="s">
        <v>1218</v>
      </c>
      <c r="X232" t="s">
        <v>958</v>
      </c>
      <c r="Y232" t="s">
        <v>1</v>
      </c>
      <c r="Z232" t="s">
        <v>1219</v>
      </c>
      <c r="AA232" t="s">
        <v>47</v>
      </c>
      <c r="AB232" t="s">
        <v>1</v>
      </c>
      <c r="AC232" t="s">
        <v>655</v>
      </c>
      <c r="AD232" t="s">
        <v>575</v>
      </c>
      <c r="AE232" t="s">
        <v>260</v>
      </c>
      <c r="AF232" t="s">
        <v>961</v>
      </c>
      <c r="AG232" t="s">
        <v>1157</v>
      </c>
    </row>
    <row r="233" spans="1:34" hidden="1" x14ac:dyDescent="0.2">
      <c r="A233" s="3" t="s">
        <v>1251</v>
      </c>
      <c r="B233" s="3">
        <v>1</v>
      </c>
      <c r="C233" s="3">
        <v>1.12E-2</v>
      </c>
      <c r="D233" s="3">
        <v>0.5</v>
      </c>
      <c r="E233">
        <f t="shared" si="3"/>
        <v>-0.19999999999999996</v>
      </c>
      <c r="F233" t="s">
        <v>1253</v>
      </c>
      <c r="G233" t="s">
        <v>182</v>
      </c>
      <c r="H233" t="s">
        <v>303</v>
      </c>
      <c r="I233" t="s">
        <v>387</v>
      </c>
      <c r="J233" t="s">
        <v>250</v>
      </c>
      <c r="K233" t="s">
        <v>48</v>
      </c>
      <c r="L233" t="s">
        <v>882</v>
      </c>
      <c r="M233" t="s">
        <v>298</v>
      </c>
      <c r="N233" t="s">
        <v>48</v>
      </c>
      <c r="O233" t="s">
        <v>1220</v>
      </c>
      <c r="P233" t="s">
        <v>158</v>
      </c>
      <c r="Q233" t="s">
        <v>48</v>
      </c>
      <c r="R233" t="s">
        <v>1221</v>
      </c>
      <c r="V233" t="s">
        <v>182</v>
      </c>
      <c r="W233" t="s">
        <v>303</v>
      </c>
      <c r="X233" t="s">
        <v>387</v>
      </c>
      <c r="Y233" t="s">
        <v>250</v>
      </c>
      <c r="Z233" t="s">
        <v>48</v>
      </c>
      <c r="AA233" t="s">
        <v>882</v>
      </c>
      <c r="AB233" t="s">
        <v>298</v>
      </c>
      <c r="AC233" t="s">
        <v>48</v>
      </c>
      <c r="AD233" t="s">
        <v>1220</v>
      </c>
      <c r="AE233" t="s">
        <v>158</v>
      </c>
      <c r="AF233" t="s">
        <v>48</v>
      </c>
      <c r="AG233" t="s">
        <v>1221</v>
      </c>
    </row>
    <row r="234" spans="1:34" hidden="1" x14ac:dyDescent="0.2">
      <c r="A234" s="3" t="s">
        <v>1251</v>
      </c>
      <c r="B234" s="3">
        <v>1</v>
      </c>
      <c r="C234" s="3">
        <v>1.12E-2</v>
      </c>
      <c r="D234" s="3">
        <v>0.4</v>
      </c>
      <c r="E234">
        <f t="shared" si="3"/>
        <v>-0.29999999999999993</v>
      </c>
      <c r="F234" t="s">
        <v>1253</v>
      </c>
      <c r="G234" t="s">
        <v>72</v>
      </c>
      <c r="H234" t="s">
        <v>923</v>
      </c>
      <c r="I234" t="s">
        <v>460</v>
      </c>
      <c r="J234" t="s">
        <v>67</v>
      </c>
      <c r="K234" t="s">
        <v>101</v>
      </c>
      <c r="L234" t="s">
        <v>504</v>
      </c>
      <c r="M234" t="s">
        <v>52</v>
      </c>
      <c r="N234" t="s">
        <v>883</v>
      </c>
      <c r="O234" t="s">
        <v>128</v>
      </c>
      <c r="P234" t="s">
        <v>1</v>
      </c>
      <c r="Q234" t="s">
        <v>39</v>
      </c>
      <c r="R234" t="s">
        <v>46</v>
      </c>
      <c r="S234" t="s">
        <v>884</v>
      </c>
      <c r="V234" t="s">
        <v>72</v>
      </c>
      <c r="W234" t="s">
        <v>923</v>
      </c>
      <c r="X234" t="s">
        <v>460</v>
      </c>
      <c r="Y234" t="s">
        <v>67</v>
      </c>
      <c r="Z234" t="s">
        <v>101</v>
      </c>
      <c r="AA234" t="s">
        <v>504</v>
      </c>
      <c r="AB234" t="s">
        <v>52</v>
      </c>
      <c r="AC234" t="s">
        <v>883</v>
      </c>
      <c r="AD234" t="s">
        <v>128</v>
      </c>
    </row>
    <row r="235" spans="1:34" hidden="1" x14ac:dyDescent="0.2">
      <c r="A235" s="3" t="s">
        <v>1251</v>
      </c>
      <c r="B235" s="3">
        <v>1</v>
      </c>
      <c r="C235" s="3">
        <v>1.12E-2</v>
      </c>
      <c r="D235" s="3">
        <v>0.3</v>
      </c>
      <c r="E235">
        <f t="shared" si="3"/>
        <v>-0.39999999999999997</v>
      </c>
      <c r="F235" t="s">
        <v>1253</v>
      </c>
      <c r="G235" t="s">
        <v>242</v>
      </c>
      <c r="H235" t="s">
        <v>118</v>
      </c>
      <c r="I235" t="s">
        <v>198</v>
      </c>
      <c r="J235" t="s">
        <v>387</v>
      </c>
      <c r="K235" t="s">
        <v>224</v>
      </c>
      <c r="L235" t="s">
        <v>140</v>
      </c>
      <c r="M235" t="s">
        <v>1</v>
      </c>
      <c r="N235" t="s">
        <v>969</v>
      </c>
      <c r="O235" t="s">
        <v>121</v>
      </c>
      <c r="P235" t="s">
        <v>141</v>
      </c>
      <c r="Q235" t="s">
        <v>57</v>
      </c>
      <c r="R235" t="s">
        <v>1</v>
      </c>
      <c r="S235" t="s">
        <v>120</v>
      </c>
      <c r="T235" t="s">
        <v>121</v>
      </c>
      <c r="U235" t="s">
        <v>343</v>
      </c>
    </row>
    <row r="236" spans="1:34" hidden="1" x14ac:dyDescent="0.2">
      <c r="A236" s="3" t="s">
        <v>1251</v>
      </c>
      <c r="B236" s="3">
        <v>1</v>
      </c>
      <c r="C236" s="3">
        <v>1.12E-2</v>
      </c>
      <c r="D236" s="3">
        <v>0.2</v>
      </c>
      <c r="E236">
        <f t="shared" si="3"/>
        <v>-0.49999999999999994</v>
      </c>
      <c r="F236" t="s">
        <v>1253</v>
      </c>
      <c r="G236" t="s">
        <v>72</v>
      </c>
      <c r="H236" t="s">
        <v>910</v>
      </c>
      <c r="I236" t="s">
        <v>460</v>
      </c>
      <c r="J236" t="s">
        <v>67</v>
      </c>
      <c r="K236" t="s">
        <v>101</v>
      </c>
      <c r="L236" t="s">
        <v>193</v>
      </c>
      <c r="M236" t="s">
        <v>137</v>
      </c>
      <c r="N236" t="s">
        <v>883</v>
      </c>
      <c r="O236" t="s">
        <v>128</v>
      </c>
      <c r="P236" t="s">
        <v>533</v>
      </c>
      <c r="Q236" t="s">
        <v>519</v>
      </c>
      <c r="R236" t="s">
        <v>330</v>
      </c>
    </row>
    <row r="237" spans="1:34" hidden="1" x14ac:dyDescent="0.2">
      <c r="A237" s="3" t="s">
        <v>1251</v>
      </c>
      <c r="B237" s="3">
        <v>1</v>
      </c>
      <c r="C237" s="3">
        <v>1.12E-2</v>
      </c>
      <c r="D237" s="3">
        <v>0.1</v>
      </c>
      <c r="E237">
        <f t="shared" si="3"/>
        <v>-0.6</v>
      </c>
      <c r="F237" t="s">
        <v>1253</v>
      </c>
      <c r="G237" t="s">
        <v>269</v>
      </c>
      <c r="H237" t="s">
        <v>89</v>
      </c>
      <c r="I237" t="s">
        <v>52</v>
      </c>
      <c r="J237" t="s">
        <v>207</v>
      </c>
      <c r="K237" t="s">
        <v>1</v>
      </c>
      <c r="L237" t="s">
        <v>395</v>
      </c>
      <c r="M237" t="s">
        <v>52</v>
      </c>
      <c r="N237" t="s">
        <v>465</v>
      </c>
      <c r="O237" t="s">
        <v>353</v>
      </c>
      <c r="P237" t="s">
        <v>245</v>
      </c>
      <c r="Q237" t="s">
        <v>517</v>
      </c>
      <c r="R237" t="s">
        <v>52</v>
      </c>
      <c r="S237" t="s">
        <v>518</v>
      </c>
    </row>
    <row r="238" spans="1:34" hidden="1" x14ac:dyDescent="0.2">
      <c r="A238" s="3" t="s">
        <v>1251</v>
      </c>
      <c r="B238" s="3">
        <v>1</v>
      </c>
      <c r="C238" s="3">
        <v>1.12E-2</v>
      </c>
      <c r="D238" s="3">
        <v>0</v>
      </c>
      <c r="E238">
        <f t="shared" si="3"/>
        <v>-0.7</v>
      </c>
      <c r="F238" t="s">
        <v>1253</v>
      </c>
      <c r="G238" t="s">
        <v>72</v>
      </c>
      <c r="H238" t="s">
        <v>1122</v>
      </c>
      <c r="I238" t="s">
        <v>387</v>
      </c>
      <c r="J238" t="s">
        <v>250</v>
      </c>
      <c r="K238" t="s">
        <v>680</v>
      </c>
      <c r="L238" t="s">
        <v>942</v>
      </c>
      <c r="M238" t="s">
        <v>76</v>
      </c>
      <c r="N238" t="s">
        <v>48</v>
      </c>
      <c r="O238" t="s">
        <v>1222</v>
      </c>
      <c r="P238" t="s">
        <v>282</v>
      </c>
      <c r="Q238" t="s">
        <v>48</v>
      </c>
      <c r="R238" t="s">
        <v>793</v>
      </c>
    </row>
    <row r="239" spans="1:34" hidden="1" x14ac:dyDescent="0.2">
      <c r="A239" s="3" t="s">
        <v>1251</v>
      </c>
      <c r="B239" s="3">
        <v>1</v>
      </c>
      <c r="C239" s="3">
        <v>1.12E-2</v>
      </c>
      <c r="D239" s="3">
        <v>-0.1</v>
      </c>
      <c r="E239">
        <f t="shared" si="3"/>
        <v>-0.79999999999999993</v>
      </c>
      <c r="F239" t="s">
        <v>1253</v>
      </c>
      <c r="G239" t="s">
        <v>526</v>
      </c>
      <c r="H239" t="s">
        <v>1056</v>
      </c>
      <c r="I239" t="s">
        <v>143</v>
      </c>
      <c r="J239" t="s">
        <v>1037</v>
      </c>
      <c r="K239" t="s">
        <v>83</v>
      </c>
      <c r="L239" t="s">
        <v>52</v>
      </c>
      <c r="M239" t="s">
        <v>1159</v>
      </c>
      <c r="N239" t="s">
        <v>52</v>
      </c>
      <c r="O239" t="s">
        <v>48</v>
      </c>
      <c r="P239" t="s">
        <v>212</v>
      </c>
      <c r="Q239" t="s">
        <v>892</v>
      </c>
    </row>
    <row r="240" spans="1:34" hidden="1" x14ac:dyDescent="0.2">
      <c r="A240" s="3" t="s">
        <v>1251</v>
      </c>
      <c r="B240" s="3">
        <v>1</v>
      </c>
      <c r="C240" s="3">
        <v>1.12E-2</v>
      </c>
      <c r="D240" s="3">
        <v>-0.2</v>
      </c>
      <c r="E240">
        <f t="shared" si="3"/>
        <v>-0.89999999999999991</v>
      </c>
      <c r="F240" t="s">
        <v>1253</v>
      </c>
      <c r="G240" t="s">
        <v>926</v>
      </c>
      <c r="H240" t="s">
        <v>303</v>
      </c>
      <c r="I240" t="s">
        <v>935</v>
      </c>
      <c r="J240" t="s">
        <v>48</v>
      </c>
      <c r="K240" t="s">
        <v>928</v>
      </c>
      <c r="L240" t="s">
        <v>310</v>
      </c>
      <c r="M240" t="s">
        <v>48</v>
      </c>
      <c r="N240" t="s">
        <v>1223</v>
      </c>
      <c r="O240" t="s">
        <v>282</v>
      </c>
      <c r="P240" t="s">
        <v>48</v>
      </c>
      <c r="Q240" t="s">
        <v>925</v>
      </c>
    </row>
    <row r="241" spans="1:30" hidden="1" x14ac:dyDescent="0.2">
      <c r="A241" s="3" t="s">
        <v>1251</v>
      </c>
      <c r="B241" s="3">
        <v>1</v>
      </c>
      <c r="C241" s="3">
        <v>1.12E-2</v>
      </c>
      <c r="D241" s="3">
        <v>-0.3</v>
      </c>
      <c r="E241">
        <f t="shared" si="3"/>
        <v>-1</v>
      </c>
      <c r="F241" t="s">
        <v>1253</v>
      </c>
      <c r="G241" t="s">
        <v>318</v>
      </c>
      <c r="H241" t="s">
        <v>940</v>
      </c>
      <c r="I241" t="s">
        <v>976</v>
      </c>
      <c r="J241" t="s">
        <v>193</v>
      </c>
      <c r="K241" t="s">
        <v>48</v>
      </c>
      <c r="L241" t="s">
        <v>889</v>
      </c>
      <c r="M241" t="s">
        <v>932</v>
      </c>
      <c r="N241" t="s">
        <v>48</v>
      </c>
      <c r="O241" t="s">
        <v>1207</v>
      </c>
      <c r="P241" t="s">
        <v>898</v>
      </c>
    </row>
    <row r="242" spans="1:30" hidden="1" x14ac:dyDescent="0.2">
      <c r="G242" s="3"/>
      <c r="H242" s="3"/>
      <c r="I242" s="3"/>
      <c r="J242" s="3"/>
      <c r="K242" s="3"/>
      <c r="L242" s="3"/>
      <c r="M242" s="3"/>
      <c r="N242" s="3"/>
      <c r="O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hidden="1" x14ac:dyDescent="0.2">
      <c r="G243" s="3"/>
      <c r="H243" s="3"/>
      <c r="I243" s="3"/>
      <c r="J243" s="3"/>
      <c r="K243" s="3"/>
      <c r="L243" s="3"/>
      <c r="M243" s="3"/>
      <c r="N243" s="3"/>
      <c r="O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hidden="1" x14ac:dyDescent="0.2">
      <c r="G244" s="3"/>
      <c r="H244" s="3"/>
      <c r="I244" s="3"/>
      <c r="J244" s="3"/>
      <c r="K244" s="3"/>
      <c r="L244" s="3"/>
      <c r="M244" s="3"/>
      <c r="N244" s="3"/>
      <c r="O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idden="1" x14ac:dyDescent="0.2">
      <c r="G245" s="3"/>
      <c r="H245" s="3"/>
      <c r="I245" s="3"/>
      <c r="J245" s="3"/>
      <c r="K245" s="3"/>
      <c r="L245" s="3"/>
      <c r="M245" s="3"/>
      <c r="N245" s="3"/>
      <c r="O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idden="1" x14ac:dyDescent="0.2">
      <c r="G246" s="3"/>
      <c r="H246" s="3"/>
      <c r="I246" s="3"/>
      <c r="J246" s="3"/>
      <c r="K246" s="3"/>
      <c r="L246" s="3"/>
      <c r="M246" s="3"/>
      <c r="N246" s="3"/>
      <c r="O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idden="1" x14ac:dyDescent="0.2">
      <c r="G247" s="3"/>
      <c r="H247" s="3"/>
      <c r="I247" s="3"/>
      <c r="J247" s="3"/>
      <c r="K247" s="3"/>
      <c r="L247" s="3"/>
      <c r="M247" s="3"/>
      <c r="N247" s="3"/>
      <c r="O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idden="1" x14ac:dyDescent="0.2">
      <c r="G248" s="3"/>
      <c r="H248" s="3"/>
      <c r="I248" s="3"/>
      <c r="J248" s="3"/>
      <c r="K248" s="3"/>
      <c r="L248" s="3"/>
      <c r="M248" s="3"/>
      <c r="N248" s="3"/>
      <c r="O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idden="1" x14ac:dyDescent="0.2">
      <c r="G249" s="3"/>
      <c r="H249" s="3"/>
      <c r="I249" s="3"/>
      <c r="J249" s="3"/>
      <c r="K249" s="3"/>
      <c r="L249" s="3"/>
      <c r="M249" s="3"/>
      <c r="N249" s="3"/>
      <c r="O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idden="1" x14ac:dyDescent="0.2">
      <c r="G250" s="3"/>
      <c r="H250" s="3"/>
      <c r="I250" s="3"/>
      <c r="J250" s="3"/>
      <c r="K250" s="3"/>
      <c r="L250" s="3"/>
      <c r="M250" s="3"/>
      <c r="N250" s="3"/>
      <c r="O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hidden="1" x14ac:dyDescent="0.2">
      <c r="G251" s="3"/>
      <c r="H251" s="3"/>
      <c r="I251" s="3"/>
      <c r="J251" s="3"/>
      <c r="K251" s="3"/>
      <c r="L251" s="3"/>
      <c r="M251" s="3"/>
      <c r="N251" s="3"/>
      <c r="O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hidden="1" x14ac:dyDescent="0.2">
      <c r="G252" s="3"/>
      <c r="H252" s="3"/>
      <c r="I252" s="3"/>
      <c r="J252" s="3"/>
      <c r="K252" s="3"/>
      <c r="L252" s="3"/>
      <c r="M252" s="3"/>
      <c r="N252" s="3"/>
      <c r="O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hidden="1" x14ac:dyDescent="0.2">
      <c r="G253" s="3"/>
      <c r="H253" s="3"/>
      <c r="I253" s="3"/>
      <c r="J253" s="3"/>
      <c r="K253" s="3"/>
      <c r="L253" s="3"/>
      <c r="M253" s="3"/>
      <c r="N253" s="3"/>
      <c r="O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hidden="1" x14ac:dyDescent="0.2">
      <c r="G254" s="3"/>
      <c r="H254" s="3"/>
      <c r="I254" s="3"/>
      <c r="J254" s="3"/>
      <c r="K254" s="3"/>
      <c r="L254" s="3"/>
      <c r="M254" s="3"/>
      <c r="N254" s="3"/>
      <c r="O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hidden="1" x14ac:dyDescent="0.2">
      <c r="G255" s="3"/>
      <c r="H255" s="3"/>
      <c r="I255" s="3"/>
      <c r="J255" s="3"/>
      <c r="K255" s="3"/>
      <c r="L255" s="3"/>
      <c r="M255" s="3"/>
      <c r="N255" s="3"/>
      <c r="O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hidden="1" x14ac:dyDescent="0.2">
      <c r="G256" s="3"/>
      <c r="H256" s="3"/>
      <c r="I256" s="3"/>
      <c r="J256" s="3"/>
      <c r="K256" s="3"/>
      <c r="L256" s="3"/>
      <c r="M256" s="3"/>
      <c r="N256" s="3"/>
      <c r="O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7:30" hidden="1" x14ac:dyDescent="0.2">
      <c r="G257" s="3"/>
      <c r="H257" s="3"/>
      <c r="I257" s="3"/>
      <c r="J257" s="3"/>
      <c r="K257" s="3"/>
      <c r="L257" s="3"/>
      <c r="M257" s="3"/>
      <c r="N257" s="3"/>
      <c r="O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7:30" hidden="1" x14ac:dyDescent="0.2">
      <c r="G258" s="3"/>
      <c r="H258" s="3"/>
      <c r="I258" s="3"/>
      <c r="J258" s="3"/>
      <c r="K258" s="3"/>
      <c r="L258" s="3"/>
      <c r="M258" s="3"/>
      <c r="N258" s="3"/>
      <c r="O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7:30" hidden="1" x14ac:dyDescent="0.2">
      <c r="G259" s="3"/>
      <c r="H259" s="3"/>
      <c r="I259" s="3"/>
      <c r="J259" s="3"/>
      <c r="K259" s="3"/>
      <c r="L259" s="3"/>
      <c r="M259" s="3"/>
      <c r="N259" s="3"/>
      <c r="O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7:30" hidden="1" x14ac:dyDescent="0.2">
      <c r="G260" s="3"/>
      <c r="H260" s="3"/>
      <c r="I260" s="3"/>
      <c r="J260" s="3"/>
      <c r="K260" s="3"/>
      <c r="L260" s="3"/>
      <c r="M260" s="3"/>
      <c r="N260" s="3"/>
      <c r="O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7:30" hidden="1" x14ac:dyDescent="0.2">
      <c r="G261" s="3"/>
      <c r="H261" s="3"/>
      <c r="I261" s="3"/>
      <c r="J261" s="3"/>
      <c r="K261" s="3"/>
      <c r="L261" s="3"/>
      <c r="M261" s="3"/>
      <c r="N261" s="3"/>
      <c r="O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7:30" hidden="1" x14ac:dyDescent="0.2">
      <c r="G262" s="3"/>
      <c r="H262" s="3"/>
      <c r="I262" s="3"/>
      <c r="J262" s="3"/>
      <c r="K262" s="3"/>
      <c r="L262" s="3"/>
      <c r="M262" s="3"/>
      <c r="N262" s="3"/>
      <c r="O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7:30" hidden="1" x14ac:dyDescent="0.2">
      <c r="G263" s="3"/>
      <c r="H263" s="3"/>
      <c r="I263" s="3"/>
      <c r="J263" s="3"/>
      <c r="K263" s="3"/>
      <c r="L263" s="3"/>
      <c r="M263" s="3"/>
      <c r="N263" s="3"/>
      <c r="O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7:30" hidden="1" x14ac:dyDescent="0.2">
      <c r="G264" s="3"/>
      <c r="H264" s="3"/>
      <c r="I264" s="3"/>
      <c r="J264" s="3"/>
      <c r="K264" s="3"/>
      <c r="L264" s="3"/>
      <c r="M264" s="3"/>
      <c r="N264" s="3"/>
      <c r="O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7:30" hidden="1" x14ac:dyDescent="0.2">
      <c r="G265" s="3"/>
      <c r="H265" s="3"/>
      <c r="I265" s="3"/>
      <c r="J265" s="3"/>
      <c r="K265" s="3"/>
      <c r="L265" s="3"/>
      <c r="M265" s="3"/>
      <c r="N265" s="3"/>
      <c r="O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7:30" hidden="1" x14ac:dyDescent="0.2">
      <c r="G266" s="3"/>
      <c r="H266" s="3"/>
      <c r="I266" s="3"/>
      <c r="J266" s="3"/>
      <c r="K266" s="3"/>
      <c r="L266" s="3"/>
      <c r="M266" s="3"/>
      <c r="N266" s="3"/>
      <c r="O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7:30" hidden="1" x14ac:dyDescent="0.2">
      <c r="G267" s="3"/>
      <c r="H267" s="3"/>
      <c r="I267" s="3"/>
      <c r="J267" s="3"/>
      <c r="K267" s="3"/>
      <c r="L267" s="3"/>
      <c r="M267" s="3"/>
      <c r="N267" s="3"/>
      <c r="O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7:30" hidden="1" x14ac:dyDescent="0.2">
      <c r="G268" s="3"/>
      <c r="H268" s="3"/>
      <c r="I268" s="3"/>
      <c r="J268" s="3"/>
      <c r="K268" s="3"/>
      <c r="L268" s="3"/>
      <c r="M268" s="3"/>
      <c r="N268" s="3"/>
      <c r="O268" s="3"/>
      <c r="V268" s="3"/>
      <c r="W268" s="3"/>
      <c r="X268" s="3"/>
      <c r="Y268" s="3"/>
      <c r="Z268" s="3"/>
      <c r="AA268" s="3"/>
      <c r="AB268" s="3"/>
      <c r="AC268" s="3"/>
      <c r="AD268" s="3"/>
    </row>
  </sheetData>
  <autoFilter ref="A1:AJ268" xr:uid="{A9E4F947-BA85-1644-8E42-56A8AC512299}">
    <filterColumn colId="4">
      <filters>
        <filter val="0.9"/>
      </filters>
    </filterColumn>
  </autoFilter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AFE15-D868-0148-AC48-8D3221FF9205}">
  <sheetPr filterMode="1"/>
  <dimension ref="A1:AJ268"/>
  <sheetViews>
    <sheetView workbookViewId="0">
      <selection sqref="A1:XFD1048576"/>
    </sheetView>
  </sheetViews>
  <sheetFormatPr baseColWidth="10" defaultColWidth="11" defaultRowHeight="16" x14ac:dyDescent="0.2"/>
  <cols>
    <col min="5" max="5" width="17.5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x14ac:dyDescent="0.2">
      <c r="A2" t="s">
        <v>1239</v>
      </c>
      <c r="B2">
        <v>1</v>
      </c>
      <c r="C2">
        <v>1</v>
      </c>
      <c r="D2">
        <v>1.6</v>
      </c>
      <c r="E2">
        <f>D2-0.7</f>
        <v>0.90000000000000013</v>
      </c>
      <c r="F2" t="s">
        <v>1254</v>
      </c>
      <c r="G2" t="s">
        <v>796</v>
      </c>
      <c r="H2" t="s">
        <v>121</v>
      </c>
      <c r="I2" t="s">
        <v>1163</v>
      </c>
      <c r="J2" t="s">
        <v>101</v>
      </c>
      <c r="K2" t="s">
        <v>193</v>
      </c>
      <c r="L2" t="s">
        <v>332</v>
      </c>
      <c r="M2" t="s">
        <v>999</v>
      </c>
      <c r="N2" t="s">
        <v>41</v>
      </c>
      <c r="O2" t="s">
        <v>48</v>
      </c>
      <c r="P2" t="s">
        <v>358</v>
      </c>
      <c r="Q2" t="s">
        <v>171</v>
      </c>
      <c r="R2" t="s">
        <v>306</v>
      </c>
      <c r="V2" t="s">
        <v>796</v>
      </c>
      <c r="W2" t="s">
        <v>121</v>
      </c>
      <c r="X2" t="s">
        <v>1163</v>
      </c>
      <c r="Y2" t="s">
        <v>101</v>
      </c>
      <c r="Z2" t="s">
        <v>193</v>
      </c>
      <c r="AA2" t="s">
        <v>332</v>
      </c>
      <c r="AB2" t="s">
        <v>999</v>
      </c>
      <c r="AC2" t="s">
        <v>41</v>
      </c>
      <c r="AD2" t="s">
        <v>48</v>
      </c>
      <c r="AE2" t="s">
        <v>358</v>
      </c>
      <c r="AF2" t="s">
        <v>171</v>
      </c>
      <c r="AG2" t="s">
        <v>306</v>
      </c>
    </row>
    <row r="3" spans="1:36" hidden="1" x14ac:dyDescent="0.2">
      <c r="A3" t="s">
        <v>1239</v>
      </c>
      <c r="B3">
        <v>1</v>
      </c>
      <c r="C3">
        <v>1</v>
      </c>
      <c r="D3">
        <v>1.5</v>
      </c>
      <c r="E3">
        <f>D3-0.7</f>
        <v>0.8</v>
      </c>
      <c r="F3" t="s">
        <v>1254</v>
      </c>
      <c r="G3" t="s">
        <v>318</v>
      </c>
      <c r="H3" t="s">
        <v>913</v>
      </c>
      <c r="I3" t="s">
        <v>662</v>
      </c>
      <c r="J3" t="s">
        <v>109</v>
      </c>
      <c r="K3" t="s">
        <v>48</v>
      </c>
      <c r="L3" t="s">
        <v>1140</v>
      </c>
      <c r="M3" t="s">
        <v>896</v>
      </c>
      <c r="N3" t="s">
        <v>48</v>
      </c>
      <c r="O3" t="s">
        <v>1164</v>
      </c>
      <c r="P3" t="s">
        <v>158</v>
      </c>
      <c r="Q3" t="s">
        <v>48</v>
      </c>
      <c r="R3" t="s">
        <v>1165</v>
      </c>
      <c r="V3" t="s">
        <v>318</v>
      </c>
      <c r="W3" t="s">
        <v>913</v>
      </c>
      <c r="X3" t="s">
        <v>662</v>
      </c>
      <c r="Y3" t="s">
        <v>109</v>
      </c>
      <c r="Z3" t="s">
        <v>48</v>
      </c>
      <c r="AA3" t="s">
        <v>1140</v>
      </c>
      <c r="AB3" t="s">
        <v>896</v>
      </c>
      <c r="AC3" t="s">
        <v>48</v>
      </c>
      <c r="AD3" t="s">
        <v>1164</v>
      </c>
      <c r="AE3" t="s">
        <v>158</v>
      </c>
      <c r="AF3" t="s">
        <v>48</v>
      </c>
      <c r="AG3" t="s">
        <v>1165</v>
      </c>
    </row>
    <row r="4" spans="1:36" hidden="1" x14ac:dyDescent="0.2">
      <c r="A4" t="s">
        <v>1239</v>
      </c>
      <c r="B4">
        <v>1</v>
      </c>
      <c r="C4">
        <v>1</v>
      </c>
      <c r="D4">
        <v>1.4</v>
      </c>
      <c r="E4">
        <f t="shared" ref="E4:E67" si="0">D4-0.7</f>
        <v>0.7</v>
      </c>
      <c r="F4" t="s">
        <v>1254</v>
      </c>
      <c r="G4" t="s">
        <v>1052</v>
      </c>
      <c r="H4" t="s">
        <v>585</v>
      </c>
      <c r="I4" t="s">
        <v>94</v>
      </c>
      <c r="J4" t="s">
        <v>1059</v>
      </c>
      <c r="K4" t="s">
        <v>101</v>
      </c>
      <c r="L4" t="s">
        <v>193</v>
      </c>
      <c r="M4" t="s">
        <v>315</v>
      </c>
      <c r="N4" t="s">
        <v>566</v>
      </c>
      <c r="O4" t="s">
        <v>41</v>
      </c>
      <c r="P4" t="s">
        <v>48</v>
      </c>
      <c r="Q4" t="s">
        <v>1055</v>
      </c>
      <c r="R4" t="s">
        <v>175</v>
      </c>
      <c r="V4" t="s">
        <v>1052</v>
      </c>
      <c r="W4" t="s">
        <v>585</v>
      </c>
      <c r="X4" t="s">
        <v>94</v>
      </c>
      <c r="Y4" t="s">
        <v>1059</v>
      </c>
      <c r="Z4" t="s">
        <v>101</v>
      </c>
      <c r="AA4" t="s">
        <v>193</v>
      </c>
      <c r="AB4" t="s">
        <v>315</v>
      </c>
      <c r="AC4" t="s">
        <v>566</v>
      </c>
      <c r="AD4" t="s">
        <v>41</v>
      </c>
      <c r="AE4" t="s">
        <v>48</v>
      </c>
      <c r="AF4" t="s">
        <v>1055</v>
      </c>
      <c r="AG4" t="s">
        <v>175</v>
      </c>
    </row>
    <row r="5" spans="1:36" hidden="1" x14ac:dyDescent="0.2">
      <c r="A5" t="s">
        <v>1239</v>
      </c>
      <c r="B5">
        <v>1</v>
      </c>
      <c r="C5">
        <v>1</v>
      </c>
      <c r="D5">
        <v>1.3</v>
      </c>
      <c r="E5">
        <f t="shared" si="0"/>
        <v>0.60000000000000009</v>
      </c>
      <c r="F5" t="s">
        <v>1254</v>
      </c>
      <c r="G5" t="s">
        <v>182</v>
      </c>
      <c r="H5" t="s">
        <v>118</v>
      </c>
      <c r="I5" t="s">
        <v>662</v>
      </c>
      <c r="J5" t="s">
        <v>109</v>
      </c>
      <c r="K5" t="s">
        <v>48</v>
      </c>
      <c r="L5" t="s">
        <v>459</v>
      </c>
      <c r="M5" t="s">
        <v>298</v>
      </c>
      <c r="N5" t="s">
        <v>48</v>
      </c>
      <c r="O5" t="s">
        <v>1166</v>
      </c>
      <c r="P5" t="s">
        <v>158</v>
      </c>
      <c r="Q5" t="s">
        <v>48</v>
      </c>
      <c r="R5" t="s">
        <v>1167</v>
      </c>
      <c r="V5" t="s">
        <v>182</v>
      </c>
      <c r="W5" t="s">
        <v>118</v>
      </c>
      <c r="X5" t="s">
        <v>662</v>
      </c>
      <c r="Y5" t="s">
        <v>109</v>
      </c>
      <c r="Z5" t="s">
        <v>48</v>
      </c>
      <c r="AA5" t="s">
        <v>459</v>
      </c>
      <c r="AB5" t="s">
        <v>298</v>
      </c>
      <c r="AC5" t="s">
        <v>48</v>
      </c>
      <c r="AD5" t="s">
        <v>1166</v>
      </c>
      <c r="AE5" t="s">
        <v>158</v>
      </c>
      <c r="AF5" t="s">
        <v>48</v>
      </c>
      <c r="AG5" t="s">
        <v>1167</v>
      </c>
    </row>
    <row r="6" spans="1:36" hidden="1" x14ac:dyDescent="0.2">
      <c r="A6" t="s">
        <v>1239</v>
      </c>
      <c r="B6">
        <v>1</v>
      </c>
      <c r="C6">
        <v>1</v>
      </c>
      <c r="D6">
        <v>1.2</v>
      </c>
      <c r="E6">
        <f t="shared" si="0"/>
        <v>0.5</v>
      </c>
      <c r="F6" t="s">
        <v>1254</v>
      </c>
      <c r="G6" t="s">
        <v>72</v>
      </c>
      <c r="H6" t="s">
        <v>938</v>
      </c>
      <c r="I6" t="s">
        <v>460</v>
      </c>
      <c r="J6" t="s">
        <v>67</v>
      </c>
      <c r="K6" t="s">
        <v>350</v>
      </c>
      <c r="L6" t="s">
        <v>121</v>
      </c>
      <c r="M6" t="s">
        <v>101</v>
      </c>
      <c r="N6" t="s">
        <v>504</v>
      </c>
      <c r="O6" t="s">
        <v>52</v>
      </c>
      <c r="P6" t="s">
        <v>1054</v>
      </c>
      <c r="Q6" t="s">
        <v>52</v>
      </c>
      <c r="R6" t="s">
        <v>48</v>
      </c>
      <c r="S6" t="s">
        <v>930</v>
      </c>
      <c r="V6" t="s">
        <v>72</v>
      </c>
      <c r="W6" t="s">
        <v>938</v>
      </c>
      <c r="X6" t="s">
        <v>460</v>
      </c>
      <c r="Y6" t="s">
        <v>67</v>
      </c>
      <c r="Z6" t="s">
        <v>350</v>
      </c>
      <c r="AA6" t="s">
        <v>121</v>
      </c>
      <c r="AB6" t="s">
        <v>101</v>
      </c>
      <c r="AC6" t="s">
        <v>504</v>
      </c>
      <c r="AD6" t="s">
        <v>52</v>
      </c>
      <c r="AE6" t="s">
        <v>1054</v>
      </c>
      <c r="AF6" t="s">
        <v>52</v>
      </c>
      <c r="AG6" t="s">
        <v>48</v>
      </c>
      <c r="AH6" t="s">
        <v>930</v>
      </c>
    </row>
    <row r="7" spans="1:36" hidden="1" x14ac:dyDescent="0.2">
      <c r="A7" t="s">
        <v>1239</v>
      </c>
      <c r="B7">
        <v>1</v>
      </c>
      <c r="C7">
        <v>1</v>
      </c>
      <c r="D7">
        <v>1.1000000000000001</v>
      </c>
      <c r="E7">
        <f t="shared" si="0"/>
        <v>0.40000000000000013</v>
      </c>
      <c r="F7" t="s">
        <v>1254</v>
      </c>
      <c r="G7" t="s">
        <v>210</v>
      </c>
      <c r="H7" t="s">
        <v>1168</v>
      </c>
      <c r="I7" t="s">
        <v>143</v>
      </c>
      <c r="J7" t="s">
        <v>137</v>
      </c>
      <c r="K7" t="s">
        <v>617</v>
      </c>
      <c r="L7" t="s">
        <v>41</v>
      </c>
      <c r="M7" t="s">
        <v>465</v>
      </c>
      <c r="N7" t="s">
        <v>1169</v>
      </c>
      <c r="O7" t="s">
        <v>376</v>
      </c>
      <c r="P7" t="s">
        <v>892</v>
      </c>
      <c r="V7" t="s">
        <v>210</v>
      </c>
      <c r="W7" t="s">
        <v>1168</v>
      </c>
      <c r="X7" t="s">
        <v>143</v>
      </c>
      <c r="Y7" t="s">
        <v>137</v>
      </c>
      <c r="Z7" t="s">
        <v>617</v>
      </c>
      <c r="AA7" t="s">
        <v>41</v>
      </c>
      <c r="AB7" t="s">
        <v>465</v>
      </c>
      <c r="AC7" t="s">
        <v>1169</v>
      </c>
      <c r="AD7" t="s">
        <v>376</v>
      </c>
      <c r="AE7" t="s">
        <v>892</v>
      </c>
    </row>
    <row r="8" spans="1:36" hidden="1" x14ac:dyDescent="0.2">
      <c r="A8" t="s">
        <v>1239</v>
      </c>
      <c r="B8">
        <v>1</v>
      </c>
      <c r="C8">
        <v>1</v>
      </c>
      <c r="D8">
        <v>0.999999999999999</v>
      </c>
      <c r="E8">
        <f t="shared" si="0"/>
        <v>0.29999999999999905</v>
      </c>
      <c r="F8" t="s">
        <v>1254</v>
      </c>
      <c r="G8" t="s">
        <v>926</v>
      </c>
      <c r="H8" t="s">
        <v>927</v>
      </c>
      <c r="I8" t="s">
        <v>662</v>
      </c>
      <c r="J8" t="s">
        <v>224</v>
      </c>
      <c r="K8" t="s">
        <v>67</v>
      </c>
      <c r="L8" t="s">
        <v>48</v>
      </c>
      <c r="M8" t="s">
        <v>1170</v>
      </c>
      <c r="N8" t="s">
        <v>58</v>
      </c>
      <c r="O8" t="s">
        <v>48</v>
      </c>
      <c r="P8" t="s">
        <v>897</v>
      </c>
      <c r="Q8" t="s">
        <v>898</v>
      </c>
      <c r="V8" t="s">
        <v>926</v>
      </c>
      <c r="W8" t="s">
        <v>927</v>
      </c>
      <c r="X8" t="s">
        <v>662</v>
      </c>
      <c r="Y8" t="s">
        <v>224</v>
      </c>
      <c r="Z8" t="s">
        <v>67</v>
      </c>
      <c r="AA8" t="s">
        <v>48</v>
      </c>
      <c r="AB8" t="s">
        <v>1170</v>
      </c>
      <c r="AC8" t="s">
        <v>58</v>
      </c>
      <c r="AD8" t="s">
        <v>48</v>
      </c>
      <c r="AE8" t="s">
        <v>897</v>
      </c>
      <c r="AF8" t="s">
        <v>898</v>
      </c>
    </row>
    <row r="9" spans="1:36" hidden="1" x14ac:dyDescent="0.2">
      <c r="A9" t="s">
        <v>1239</v>
      </c>
      <c r="B9">
        <v>1</v>
      </c>
      <c r="C9">
        <v>1</v>
      </c>
      <c r="D9">
        <v>0.89999999999999902</v>
      </c>
      <c r="E9">
        <f t="shared" si="0"/>
        <v>0.19999999999999907</v>
      </c>
      <c r="F9" t="s">
        <v>1254</v>
      </c>
      <c r="G9" t="s">
        <v>297</v>
      </c>
      <c r="H9" t="s">
        <v>668</v>
      </c>
      <c r="I9" t="s">
        <v>1171</v>
      </c>
      <c r="J9" t="s">
        <v>1039</v>
      </c>
      <c r="K9" t="s">
        <v>47</v>
      </c>
      <c r="L9" t="s">
        <v>85</v>
      </c>
      <c r="M9" t="s">
        <v>1015</v>
      </c>
      <c r="N9" t="s">
        <v>669</v>
      </c>
      <c r="O9" t="s">
        <v>797</v>
      </c>
      <c r="P9" t="s">
        <v>550</v>
      </c>
      <c r="V9" t="s">
        <v>297</v>
      </c>
      <c r="W9" t="s">
        <v>668</v>
      </c>
      <c r="X9" t="s">
        <v>1171</v>
      </c>
      <c r="Y9" t="s">
        <v>1039</v>
      </c>
      <c r="Z9" t="s">
        <v>47</v>
      </c>
      <c r="AA9" t="s">
        <v>85</v>
      </c>
      <c r="AB9" t="s">
        <v>1015</v>
      </c>
      <c r="AC9" t="s">
        <v>669</v>
      </c>
      <c r="AD9" t="s">
        <v>797</v>
      </c>
      <c r="AE9" t="s">
        <v>550</v>
      </c>
    </row>
    <row r="10" spans="1:36" hidden="1" x14ac:dyDescent="0.2">
      <c r="A10" t="s">
        <v>1239</v>
      </c>
      <c r="B10">
        <v>1</v>
      </c>
      <c r="C10">
        <v>1</v>
      </c>
      <c r="D10">
        <v>0.79999999999999905</v>
      </c>
      <c r="E10">
        <f t="shared" si="0"/>
        <v>9.999999999999909E-2</v>
      </c>
      <c r="F10" t="s">
        <v>1254</v>
      </c>
      <c r="G10" t="s">
        <v>926</v>
      </c>
      <c r="H10" t="s">
        <v>1113</v>
      </c>
      <c r="I10" t="s">
        <v>258</v>
      </c>
      <c r="J10" t="s">
        <v>1</v>
      </c>
      <c r="K10" t="s">
        <v>969</v>
      </c>
      <c r="L10" t="s">
        <v>121</v>
      </c>
      <c r="M10" t="s">
        <v>1172</v>
      </c>
      <c r="N10" t="s">
        <v>57</v>
      </c>
      <c r="O10" t="s">
        <v>1173</v>
      </c>
      <c r="P10" t="s">
        <v>1154</v>
      </c>
      <c r="Q10" t="s">
        <v>140</v>
      </c>
      <c r="R10" t="s">
        <v>108</v>
      </c>
      <c r="V10" t="s">
        <v>926</v>
      </c>
      <c r="W10" t="s">
        <v>1113</v>
      </c>
      <c r="X10" t="s">
        <v>258</v>
      </c>
      <c r="Y10" t="s">
        <v>1</v>
      </c>
      <c r="Z10" t="s">
        <v>969</v>
      </c>
      <c r="AA10" t="s">
        <v>121</v>
      </c>
      <c r="AB10" t="s">
        <v>1172</v>
      </c>
      <c r="AC10" t="s">
        <v>57</v>
      </c>
      <c r="AD10" t="s">
        <v>1173</v>
      </c>
      <c r="AE10" t="s">
        <v>1154</v>
      </c>
      <c r="AF10" t="s">
        <v>140</v>
      </c>
      <c r="AG10" t="s">
        <v>108</v>
      </c>
    </row>
    <row r="11" spans="1:36" hidden="1" x14ac:dyDescent="0.2">
      <c r="A11" t="s">
        <v>1239</v>
      </c>
      <c r="B11">
        <v>1</v>
      </c>
      <c r="C11">
        <v>1</v>
      </c>
      <c r="D11">
        <v>0.69999999999999896</v>
      </c>
      <c r="E11">
        <v>0</v>
      </c>
      <c r="F11" t="s">
        <v>1254</v>
      </c>
      <c r="G11" t="s">
        <v>72</v>
      </c>
      <c r="H11" t="s">
        <v>1148</v>
      </c>
      <c r="I11" t="s">
        <v>119</v>
      </c>
      <c r="J11" t="s">
        <v>1</v>
      </c>
      <c r="K11" t="s">
        <v>969</v>
      </c>
      <c r="L11" t="s">
        <v>121</v>
      </c>
      <c r="M11" t="s">
        <v>295</v>
      </c>
      <c r="N11" t="s">
        <v>91</v>
      </c>
      <c r="O11" t="s">
        <v>57</v>
      </c>
      <c r="P11" t="s">
        <v>1</v>
      </c>
      <c r="Q11" t="s">
        <v>1174</v>
      </c>
      <c r="R11" t="s">
        <v>121</v>
      </c>
      <c r="S11" t="s">
        <v>424</v>
      </c>
      <c r="T11" t="s">
        <v>125</v>
      </c>
      <c r="V11" t="s">
        <v>72</v>
      </c>
      <c r="W11" t="s">
        <v>1148</v>
      </c>
      <c r="X11" t="s">
        <v>119</v>
      </c>
      <c r="Y11" t="s">
        <v>1</v>
      </c>
      <c r="Z11" t="s">
        <v>969</v>
      </c>
      <c r="AA11" t="s">
        <v>121</v>
      </c>
      <c r="AB11" t="s">
        <v>295</v>
      </c>
      <c r="AC11" t="s">
        <v>91</v>
      </c>
      <c r="AD11" t="s">
        <v>57</v>
      </c>
      <c r="AE11" t="s">
        <v>1</v>
      </c>
      <c r="AF11" t="s">
        <v>1174</v>
      </c>
      <c r="AG11" t="s">
        <v>121</v>
      </c>
      <c r="AH11" t="s">
        <v>424</v>
      </c>
      <c r="AI11" t="s">
        <v>125</v>
      </c>
    </row>
    <row r="12" spans="1:36" hidden="1" x14ac:dyDescent="0.2">
      <c r="A12" t="s">
        <v>1239</v>
      </c>
      <c r="B12">
        <v>1</v>
      </c>
      <c r="C12">
        <v>1</v>
      </c>
      <c r="D12">
        <v>0.6</v>
      </c>
      <c r="E12">
        <f t="shared" si="0"/>
        <v>-9.9999999999999978E-2</v>
      </c>
      <c r="F12" t="s">
        <v>1254</v>
      </c>
      <c r="G12" t="s">
        <v>263</v>
      </c>
      <c r="H12" t="s">
        <v>779</v>
      </c>
      <c r="I12" t="s">
        <v>958</v>
      </c>
      <c r="J12" t="s">
        <v>1</v>
      </c>
      <c r="K12" t="s">
        <v>1042</v>
      </c>
      <c r="L12" t="s">
        <v>47</v>
      </c>
      <c r="M12" t="s">
        <v>1</v>
      </c>
      <c r="N12" t="s">
        <v>1043</v>
      </c>
      <c r="O12" t="s">
        <v>960</v>
      </c>
      <c r="P12" t="s">
        <v>282</v>
      </c>
      <c r="Q12" t="s">
        <v>961</v>
      </c>
      <c r="R12" t="s">
        <v>1051</v>
      </c>
      <c r="V12" t="s">
        <v>263</v>
      </c>
      <c r="W12" t="s">
        <v>779</v>
      </c>
      <c r="X12" t="s">
        <v>958</v>
      </c>
      <c r="Y12" t="s">
        <v>1</v>
      </c>
      <c r="Z12" t="s">
        <v>1042</v>
      </c>
      <c r="AA12" t="s">
        <v>47</v>
      </c>
      <c r="AB12" t="s">
        <v>1</v>
      </c>
      <c r="AC12" t="s">
        <v>1043</v>
      </c>
      <c r="AD12" t="s">
        <v>960</v>
      </c>
      <c r="AE12" t="s">
        <v>282</v>
      </c>
      <c r="AF12" t="s">
        <v>961</v>
      </c>
      <c r="AG12" t="s">
        <v>1051</v>
      </c>
    </row>
    <row r="13" spans="1:36" hidden="1" x14ac:dyDescent="0.2">
      <c r="A13" t="s">
        <v>1239</v>
      </c>
      <c r="B13">
        <v>1</v>
      </c>
      <c r="C13">
        <v>1</v>
      </c>
      <c r="D13">
        <v>0.5</v>
      </c>
      <c r="E13">
        <f t="shared" si="0"/>
        <v>-0.19999999999999996</v>
      </c>
      <c r="F13" t="s">
        <v>1254</v>
      </c>
      <c r="G13" t="s">
        <v>182</v>
      </c>
      <c r="H13" t="s">
        <v>663</v>
      </c>
      <c r="I13" t="s">
        <v>387</v>
      </c>
      <c r="J13" t="s">
        <v>193</v>
      </c>
      <c r="K13" t="s">
        <v>121</v>
      </c>
      <c r="L13" t="s">
        <v>109</v>
      </c>
      <c r="M13" t="s">
        <v>52</v>
      </c>
      <c r="N13" t="s">
        <v>207</v>
      </c>
      <c r="O13" t="s">
        <v>219</v>
      </c>
      <c r="P13" t="s">
        <v>55</v>
      </c>
      <c r="Q13" t="s">
        <v>884</v>
      </c>
      <c r="R13" t="s">
        <v>177</v>
      </c>
      <c r="S13" t="s">
        <v>288</v>
      </c>
      <c r="V13" t="s">
        <v>182</v>
      </c>
      <c r="W13" t="s">
        <v>663</v>
      </c>
      <c r="X13" t="s">
        <v>387</v>
      </c>
      <c r="Y13" t="s">
        <v>193</v>
      </c>
      <c r="Z13" t="s">
        <v>121</v>
      </c>
      <c r="AA13" t="s">
        <v>109</v>
      </c>
      <c r="AB13" t="s">
        <v>52</v>
      </c>
      <c r="AC13" t="s">
        <v>207</v>
      </c>
      <c r="AD13" t="s">
        <v>219</v>
      </c>
      <c r="AE13" t="s">
        <v>55</v>
      </c>
      <c r="AF13" t="s">
        <v>884</v>
      </c>
      <c r="AG13" t="s">
        <v>177</v>
      </c>
      <c r="AH13" t="s">
        <v>288</v>
      </c>
    </row>
    <row r="14" spans="1:36" hidden="1" x14ac:dyDescent="0.2">
      <c r="A14" t="s">
        <v>1239</v>
      </c>
      <c r="B14">
        <v>1</v>
      </c>
      <c r="C14">
        <v>1</v>
      </c>
      <c r="D14">
        <v>0.4</v>
      </c>
      <c r="E14">
        <f t="shared" si="0"/>
        <v>-0.29999999999999993</v>
      </c>
      <c r="F14" t="s">
        <v>1254</v>
      </c>
      <c r="G14" t="s">
        <v>318</v>
      </c>
      <c r="H14" t="s">
        <v>398</v>
      </c>
      <c r="I14" t="s">
        <v>662</v>
      </c>
      <c r="J14" t="s">
        <v>109</v>
      </c>
      <c r="K14" t="s">
        <v>65</v>
      </c>
      <c r="L14" t="s">
        <v>52</v>
      </c>
      <c r="M14" t="s">
        <v>56</v>
      </c>
      <c r="N14" t="s">
        <v>106</v>
      </c>
      <c r="O14" t="s">
        <v>48</v>
      </c>
      <c r="P14" t="s">
        <v>770</v>
      </c>
      <c r="Q14" t="s">
        <v>489</v>
      </c>
      <c r="R14" t="s">
        <v>63</v>
      </c>
      <c r="S14" t="s">
        <v>75</v>
      </c>
      <c r="T14" t="s">
        <v>769</v>
      </c>
      <c r="V14" t="s">
        <v>318</v>
      </c>
      <c r="W14" t="s">
        <v>398</v>
      </c>
      <c r="X14" t="s">
        <v>662</v>
      </c>
      <c r="Y14" t="s">
        <v>109</v>
      </c>
      <c r="Z14" t="s">
        <v>65</v>
      </c>
      <c r="AA14" t="s">
        <v>52</v>
      </c>
      <c r="AB14" t="s">
        <v>56</v>
      </c>
      <c r="AC14" t="s">
        <v>106</v>
      </c>
      <c r="AD14" t="s">
        <v>48</v>
      </c>
      <c r="AE14" t="s">
        <v>770</v>
      </c>
      <c r="AF14" t="s">
        <v>489</v>
      </c>
      <c r="AG14" t="s">
        <v>63</v>
      </c>
      <c r="AH14" t="s">
        <v>75</v>
      </c>
      <c r="AI14" t="s">
        <v>769</v>
      </c>
    </row>
    <row r="15" spans="1:36" hidden="1" x14ac:dyDescent="0.2">
      <c r="A15" t="s">
        <v>1239</v>
      </c>
      <c r="B15">
        <v>1</v>
      </c>
      <c r="C15">
        <v>1</v>
      </c>
      <c r="D15">
        <v>0.3</v>
      </c>
      <c r="E15">
        <f t="shared" si="0"/>
        <v>-0.39999999999999997</v>
      </c>
      <c r="F15" t="s">
        <v>1254</v>
      </c>
      <c r="G15" t="s">
        <v>274</v>
      </c>
      <c r="H15" t="s">
        <v>75</v>
      </c>
      <c r="I15" t="s">
        <v>533</v>
      </c>
      <c r="J15" t="s">
        <v>628</v>
      </c>
      <c r="K15" t="s">
        <v>993</v>
      </c>
      <c r="L15" t="s">
        <v>630</v>
      </c>
      <c r="M15" t="s">
        <v>48</v>
      </c>
      <c r="N15" t="s">
        <v>1175</v>
      </c>
      <c r="O15" t="s">
        <v>52</v>
      </c>
      <c r="P15" t="s">
        <v>680</v>
      </c>
      <c r="Q15" t="s">
        <v>1014</v>
      </c>
      <c r="V15" t="s">
        <v>274</v>
      </c>
      <c r="W15" t="s">
        <v>75</v>
      </c>
      <c r="X15" t="s">
        <v>533</v>
      </c>
      <c r="Y15" t="s">
        <v>628</v>
      </c>
      <c r="Z15" t="s">
        <v>993</v>
      </c>
      <c r="AA15" t="s">
        <v>630</v>
      </c>
      <c r="AB15" t="s">
        <v>48</v>
      </c>
      <c r="AC15" t="s">
        <v>1175</v>
      </c>
      <c r="AD15" t="s">
        <v>52</v>
      </c>
      <c r="AE15" t="s">
        <v>680</v>
      </c>
      <c r="AF15" t="s">
        <v>1014</v>
      </c>
    </row>
    <row r="16" spans="1:36" hidden="1" x14ac:dyDescent="0.2">
      <c r="A16" t="s">
        <v>1239</v>
      </c>
      <c r="B16">
        <v>1</v>
      </c>
      <c r="C16">
        <v>1</v>
      </c>
      <c r="D16">
        <v>0.2</v>
      </c>
      <c r="E16">
        <f t="shared" si="0"/>
        <v>-0.49999999999999994</v>
      </c>
      <c r="F16" t="s">
        <v>1254</v>
      </c>
      <c r="G16" t="s">
        <v>318</v>
      </c>
      <c r="H16" t="s">
        <v>303</v>
      </c>
      <c r="I16" t="s">
        <v>662</v>
      </c>
      <c r="J16" t="s">
        <v>224</v>
      </c>
      <c r="K16" t="s">
        <v>48</v>
      </c>
      <c r="L16" t="s">
        <v>1112</v>
      </c>
      <c r="M16" t="s">
        <v>586</v>
      </c>
      <c r="N16" t="s">
        <v>48</v>
      </c>
      <c r="O16" t="s">
        <v>1176</v>
      </c>
      <c r="P16" t="s">
        <v>106</v>
      </c>
      <c r="Q16" t="s">
        <v>48</v>
      </c>
      <c r="R16" t="s">
        <v>1009</v>
      </c>
      <c r="V16" t="s">
        <v>318</v>
      </c>
      <c r="W16" t="s">
        <v>303</v>
      </c>
      <c r="X16" t="s">
        <v>662</v>
      </c>
      <c r="Y16" t="s">
        <v>224</v>
      </c>
      <c r="Z16" t="s">
        <v>48</v>
      </c>
      <c r="AA16" t="s">
        <v>1112</v>
      </c>
      <c r="AB16" t="s">
        <v>586</v>
      </c>
      <c r="AC16" t="s">
        <v>48</v>
      </c>
      <c r="AD16" t="s">
        <v>1176</v>
      </c>
      <c r="AE16" t="s">
        <v>106</v>
      </c>
      <c r="AF16" t="s">
        <v>48</v>
      </c>
      <c r="AG16" t="s">
        <v>1009</v>
      </c>
    </row>
    <row r="17" spans="1:34" hidden="1" x14ac:dyDescent="0.2">
      <c r="A17" t="s">
        <v>1239</v>
      </c>
      <c r="B17">
        <v>1</v>
      </c>
      <c r="C17">
        <v>1</v>
      </c>
      <c r="D17">
        <v>0.1</v>
      </c>
      <c r="E17">
        <f t="shared" si="0"/>
        <v>-0.6</v>
      </c>
      <c r="F17" t="s">
        <v>1254</v>
      </c>
      <c r="G17" t="s">
        <v>61</v>
      </c>
      <c r="H17" t="s">
        <v>114</v>
      </c>
      <c r="I17" t="s">
        <v>121</v>
      </c>
      <c r="J17" t="s">
        <v>893</v>
      </c>
      <c r="K17" t="s">
        <v>744</v>
      </c>
      <c r="L17" t="s">
        <v>143</v>
      </c>
      <c r="M17" t="s">
        <v>193</v>
      </c>
      <c r="N17" t="s">
        <v>332</v>
      </c>
      <c r="O17" t="s">
        <v>1007</v>
      </c>
      <c r="P17" t="s">
        <v>52</v>
      </c>
      <c r="Q17" t="s">
        <v>48</v>
      </c>
      <c r="R17" t="s">
        <v>1177</v>
      </c>
      <c r="V17" t="s">
        <v>61</v>
      </c>
      <c r="W17" t="s">
        <v>114</v>
      </c>
      <c r="X17" t="s">
        <v>121</v>
      </c>
      <c r="Y17" t="s">
        <v>893</v>
      </c>
      <c r="Z17" t="s">
        <v>744</v>
      </c>
      <c r="AA17" t="s">
        <v>143</v>
      </c>
      <c r="AB17" t="s">
        <v>193</v>
      </c>
      <c r="AC17" t="s">
        <v>332</v>
      </c>
      <c r="AD17" t="s">
        <v>1007</v>
      </c>
      <c r="AE17" t="s">
        <v>52</v>
      </c>
      <c r="AF17" t="s">
        <v>48</v>
      </c>
      <c r="AG17" t="s">
        <v>1177</v>
      </c>
    </row>
    <row r="18" spans="1:34" hidden="1" x14ac:dyDescent="0.2">
      <c r="A18" t="s">
        <v>1239</v>
      </c>
      <c r="B18">
        <v>1</v>
      </c>
      <c r="C18">
        <v>1</v>
      </c>
      <c r="D18">
        <v>0</v>
      </c>
      <c r="E18">
        <f t="shared" si="0"/>
        <v>-0.7</v>
      </c>
      <c r="F18" t="s">
        <v>1254</v>
      </c>
      <c r="G18" t="s">
        <v>841</v>
      </c>
      <c r="H18" t="s">
        <v>666</v>
      </c>
      <c r="I18" t="s">
        <v>662</v>
      </c>
      <c r="J18" t="s">
        <v>109</v>
      </c>
      <c r="K18" t="s">
        <v>1</v>
      </c>
      <c r="L18" t="s">
        <v>519</v>
      </c>
      <c r="M18" t="s">
        <v>711</v>
      </c>
      <c r="N18" t="s">
        <v>177</v>
      </c>
      <c r="O18" t="s">
        <v>1</v>
      </c>
      <c r="P18" t="s">
        <v>310</v>
      </c>
      <c r="Q18" t="s">
        <v>525</v>
      </c>
      <c r="R18" t="s">
        <v>128</v>
      </c>
      <c r="S18" t="s">
        <v>633</v>
      </c>
      <c r="V18" t="s">
        <v>841</v>
      </c>
      <c r="W18" t="s">
        <v>666</v>
      </c>
      <c r="X18" t="s">
        <v>662</v>
      </c>
      <c r="Y18" t="s">
        <v>109</v>
      </c>
      <c r="Z18" t="s">
        <v>1</v>
      </c>
      <c r="AA18" t="s">
        <v>519</v>
      </c>
      <c r="AB18" t="s">
        <v>711</v>
      </c>
      <c r="AC18" t="s">
        <v>177</v>
      </c>
      <c r="AD18" t="s">
        <v>1</v>
      </c>
      <c r="AE18" t="s">
        <v>310</v>
      </c>
      <c r="AF18" t="s">
        <v>525</v>
      </c>
      <c r="AG18" t="s">
        <v>128</v>
      </c>
      <c r="AH18" t="s">
        <v>633</v>
      </c>
    </row>
    <row r="19" spans="1:34" hidden="1" x14ac:dyDescent="0.2">
      <c r="A19" t="s">
        <v>1239</v>
      </c>
      <c r="B19">
        <v>1</v>
      </c>
      <c r="C19">
        <v>1</v>
      </c>
      <c r="D19">
        <v>-9.9999999999999895E-2</v>
      </c>
      <c r="E19">
        <f t="shared" si="0"/>
        <v>-0.79999999999999982</v>
      </c>
      <c r="F19" t="s">
        <v>1254</v>
      </c>
      <c r="G19" t="s">
        <v>841</v>
      </c>
      <c r="H19" t="s">
        <v>955</v>
      </c>
      <c r="I19" t="s">
        <v>460</v>
      </c>
      <c r="J19" t="s">
        <v>67</v>
      </c>
      <c r="K19" t="s">
        <v>68</v>
      </c>
      <c r="L19" t="s">
        <v>504</v>
      </c>
      <c r="M19" t="s">
        <v>52</v>
      </c>
      <c r="N19" t="s">
        <v>422</v>
      </c>
      <c r="O19" t="s">
        <v>52</v>
      </c>
      <c r="P19" t="s">
        <v>48</v>
      </c>
      <c r="Q19" t="s">
        <v>1178</v>
      </c>
      <c r="R19" t="s">
        <v>657</v>
      </c>
      <c r="S19" t="s">
        <v>921</v>
      </c>
      <c r="V19" t="s">
        <v>841</v>
      </c>
      <c r="W19" t="s">
        <v>955</v>
      </c>
      <c r="X19" t="s">
        <v>460</v>
      </c>
      <c r="Y19" t="s">
        <v>67</v>
      </c>
      <c r="Z19" t="s">
        <v>68</v>
      </c>
      <c r="AA19" t="s">
        <v>504</v>
      </c>
      <c r="AB19" t="s">
        <v>52</v>
      </c>
      <c r="AC19" t="s">
        <v>422</v>
      </c>
      <c r="AD19" t="s">
        <v>52</v>
      </c>
      <c r="AE19" t="s">
        <v>48</v>
      </c>
      <c r="AF19" t="s">
        <v>1178</v>
      </c>
      <c r="AG19" t="s">
        <v>657</v>
      </c>
      <c r="AH19" t="s">
        <v>921</v>
      </c>
    </row>
    <row r="20" spans="1:34" hidden="1" x14ac:dyDescent="0.2">
      <c r="A20" t="s">
        <v>1239</v>
      </c>
      <c r="B20">
        <v>1</v>
      </c>
      <c r="C20">
        <v>1</v>
      </c>
      <c r="D20">
        <v>-0.2</v>
      </c>
      <c r="E20">
        <f t="shared" si="0"/>
        <v>-0.89999999999999991</v>
      </c>
      <c r="F20" t="s">
        <v>1254</v>
      </c>
      <c r="G20" t="s">
        <v>50</v>
      </c>
      <c r="H20" t="s">
        <v>709</v>
      </c>
      <c r="I20" t="s">
        <v>67</v>
      </c>
      <c r="J20" t="s">
        <v>85</v>
      </c>
      <c r="K20" t="s">
        <v>285</v>
      </c>
      <c r="L20" t="s">
        <v>339</v>
      </c>
      <c r="M20" t="s">
        <v>662</v>
      </c>
      <c r="N20" t="s">
        <v>224</v>
      </c>
      <c r="O20" t="s">
        <v>1</v>
      </c>
      <c r="P20" t="s">
        <v>711</v>
      </c>
      <c r="Q20" t="s">
        <v>140</v>
      </c>
      <c r="R20" t="s">
        <v>1</v>
      </c>
      <c r="S20" t="s">
        <v>987</v>
      </c>
      <c r="V20" t="s">
        <v>50</v>
      </c>
      <c r="W20" t="s">
        <v>709</v>
      </c>
      <c r="X20" t="s">
        <v>67</v>
      </c>
      <c r="Y20" t="s">
        <v>85</v>
      </c>
      <c r="Z20" t="s">
        <v>285</v>
      </c>
      <c r="AA20" t="s">
        <v>339</v>
      </c>
      <c r="AB20" t="s">
        <v>662</v>
      </c>
      <c r="AC20" t="s">
        <v>224</v>
      </c>
      <c r="AD20" t="s">
        <v>1</v>
      </c>
      <c r="AE20" t="s">
        <v>711</v>
      </c>
      <c r="AF20" t="s">
        <v>140</v>
      </c>
      <c r="AG20" t="s">
        <v>1</v>
      </c>
      <c r="AH20" t="s">
        <v>987</v>
      </c>
    </row>
    <row r="21" spans="1:34" hidden="1" x14ac:dyDescent="0.2">
      <c r="A21" t="s">
        <v>1239</v>
      </c>
      <c r="B21">
        <v>1</v>
      </c>
      <c r="C21">
        <v>1</v>
      </c>
      <c r="D21">
        <v>-0.3</v>
      </c>
      <c r="E21">
        <f t="shared" si="0"/>
        <v>-1</v>
      </c>
      <c r="F21" t="s">
        <v>1254</v>
      </c>
      <c r="G21" t="s">
        <v>72</v>
      </c>
      <c r="H21" t="s">
        <v>1179</v>
      </c>
      <c r="I21" t="s">
        <v>387</v>
      </c>
      <c r="J21" t="s">
        <v>250</v>
      </c>
      <c r="K21" t="s">
        <v>680</v>
      </c>
      <c r="L21" t="s">
        <v>979</v>
      </c>
      <c r="M21" t="s">
        <v>340</v>
      </c>
      <c r="N21" t="s">
        <v>48</v>
      </c>
      <c r="O21" t="s">
        <v>129</v>
      </c>
      <c r="P21" t="s">
        <v>158</v>
      </c>
      <c r="Q21" t="s">
        <v>48</v>
      </c>
      <c r="R21" t="s">
        <v>974</v>
      </c>
      <c r="V21" t="s">
        <v>72</v>
      </c>
      <c r="W21" t="s">
        <v>1179</v>
      </c>
      <c r="X21" t="s">
        <v>387</v>
      </c>
      <c r="Y21" t="s">
        <v>250</v>
      </c>
      <c r="Z21" t="s">
        <v>680</v>
      </c>
      <c r="AA21" t="s">
        <v>979</v>
      </c>
      <c r="AB21" t="s">
        <v>340</v>
      </c>
      <c r="AC21" t="s">
        <v>48</v>
      </c>
      <c r="AD21" t="s">
        <v>129</v>
      </c>
      <c r="AG21" t="s">
        <v>974</v>
      </c>
    </row>
    <row r="22" spans="1:34" x14ac:dyDescent="0.2">
      <c r="A22" s="3" t="s">
        <v>1241</v>
      </c>
      <c r="B22" s="3">
        <v>1</v>
      </c>
      <c r="C22" s="3">
        <v>0.3548</v>
      </c>
      <c r="D22" s="3">
        <v>1.6</v>
      </c>
      <c r="E22">
        <f t="shared" si="0"/>
        <v>0.90000000000000013</v>
      </c>
      <c r="F22" t="s">
        <v>1254</v>
      </c>
      <c r="G22" t="s">
        <v>926</v>
      </c>
      <c r="H22" t="s">
        <v>1017</v>
      </c>
      <c r="I22" t="s">
        <v>387</v>
      </c>
      <c r="J22" t="s">
        <v>250</v>
      </c>
      <c r="K22" t="s">
        <v>193</v>
      </c>
      <c r="L22" t="s">
        <v>48</v>
      </c>
      <c r="M22" t="s">
        <v>970</v>
      </c>
      <c r="N22" t="s">
        <v>917</v>
      </c>
      <c r="O22" t="s">
        <v>48</v>
      </c>
      <c r="P22" t="s">
        <v>1027</v>
      </c>
      <c r="Q22" t="s">
        <v>106</v>
      </c>
      <c r="R22" t="s">
        <v>48</v>
      </c>
      <c r="S22" t="s">
        <v>234</v>
      </c>
      <c r="V22" t="s">
        <v>926</v>
      </c>
      <c r="W22" t="s">
        <v>1017</v>
      </c>
      <c r="X22" t="s">
        <v>387</v>
      </c>
      <c r="Y22" t="s">
        <v>250</v>
      </c>
      <c r="Z22" t="s">
        <v>193</v>
      </c>
      <c r="AA22" t="s">
        <v>48</v>
      </c>
      <c r="AB22" t="s">
        <v>970</v>
      </c>
      <c r="AC22" t="s">
        <v>917</v>
      </c>
      <c r="AD22" t="s">
        <v>48</v>
      </c>
      <c r="AE22" t="s">
        <v>1027</v>
      </c>
      <c r="AF22" t="s">
        <v>106</v>
      </c>
      <c r="AG22" t="s">
        <v>48</v>
      </c>
      <c r="AH22" t="s">
        <v>234</v>
      </c>
    </row>
    <row r="23" spans="1:34" hidden="1" x14ac:dyDescent="0.2">
      <c r="A23" s="3" t="s">
        <v>1241</v>
      </c>
      <c r="B23" s="3">
        <v>1</v>
      </c>
      <c r="C23" s="3">
        <v>0.3548</v>
      </c>
      <c r="D23" s="3">
        <v>1.5</v>
      </c>
      <c r="E23">
        <f t="shared" si="0"/>
        <v>0.8</v>
      </c>
      <c r="F23" t="s">
        <v>1254</v>
      </c>
      <c r="G23" t="s">
        <v>841</v>
      </c>
      <c r="H23" t="s">
        <v>363</v>
      </c>
      <c r="I23" t="s">
        <v>662</v>
      </c>
      <c r="J23" t="s">
        <v>224</v>
      </c>
      <c r="K23" t="s">
        <v>48</v>
      </c>
      <c r="L23" t="s">
        <v>1028</v>
      </c>
      <c r="M23" t="s">
        <v>58</v>
      </c>
      <c r="N23" t="s">
        <v>48</v>
      </c>
      <c r="O23" t="s">
        <v>66</v>
      </c>
      <c r="P23" t="s">
        <v>158</v>
      </c>
      <c r="Q23" t="s">
        <v>48</v>
      </c>
      <c r="R23" t="s">
        <v>952</v>
      </c>
      <c r="V23" t="s">
        <v>841</v>
      </c>
      <c r="W23" t="s">
        <v>363</v>
      </c>
      <c r="X23" t="s">
        <v>662</v>
      </c>
      <c r="Y23" t="s">
        <v>224</v>
      </c>
      <c r="Z23" t="s">
        <v>48</v>
      </c>
      <c r="AA23" t="s">
        <v>1028</v>
      </c>
      <c r="AB23" t="s">
        <v>58</v>
      </c>
      <c r="AC23" t="s">
        <v>48</v>
      </c>
      <c r="AD23" t="s">
        <v>66</v>
      </c>
      <c r="AE23" t="s">
        <v>158</v>
      </c>
      <c r="AF23" t="s">
        <v>48</v>
      </c>
      <c r="AG23" t="s">
        <v>952</v>
      </c>
    </row>
    <row r="24" spans="1:34" hidden="1" x14ac:dyDescent="0.2">
      <c r="A24" s="3" t="s">
        <v>1241</v>
      </c>
      <c r="B24" s="3">
        <v>1</v>
      </c>
      <c r="C24" s="3">
        <v>0.3548</v>
      </c>
      <c r="D24" s="3">
        <v>1.4</v>
      </c>
      <c r="E24">
        <f t="shared" si="0"/>
        <v>0.7</v>
      </c>
      <c r="F24" t="s">
        <v>1254</v>
      </c>
      <c r="G24" t="s">
        <v>182</v>
      </c>
      <c r="H24" t="s">
        <v>936</v>
      </c>
      <c r="I24" t="s">
        <v>460</v>
      </c>
      <c r="J24" t="s">
        <v>193</v>
      </c>
      <c r="K24" t="s">
        <v>48</v>
      </c>
      <c r="L24" t="s">
        <v>1029</v>
      </c>
      <c r="M24" t="s">
        <v>76</v>
      </c>
      <c r="N24" t="s">
        <v>48</v>
      </c>
      <c r="O24" t="s">
        <v>311</v>
      </c>
      <c r="P24" t="s">
        <v>555</v>
      </c>
      <c r="Q24" t="s">
        <v>52</v>
      </c>
      <c r="R24" t="s">
        <v>48</v>
      </c>
      <c r="S24" t="s">
        <v>518</v>
      </c>
      <c r="V24" t="s">
        <v>182</v>
      </c>
      <c r="W24" t="s">
        <v>936</v>
      </c>
      <c r="X24" t="s">
        <v>460</v>
      </c>
      <c r="Y24" t="s">
        <v>193</v>
      </c>
      <c r="Z24" t="s">
        <v>48</v>
      </c>
      <c r="AA24" t="s">
        <v>1029</v>
      </c>
      <c r="AB24" t="s">
        <v>76</v>
      </c>
      <c r="AC24" t="s">
        <v>48</v>
      </c>
      <c r="AD24" t="s">
        <v>311</v>
      </c>
      <c r="AE24" t="s">
        <v>555</v>
      </c>
      <c r="AF24" t="s">
        <v>52</v>
      </c>
      <c r="AG24" t="s">
        <v>48</v>
      </c>
      <c r="AH24" t="s">
        <v>518</v>
      </c>
    </row>
    <row r="25" spans="1:34" hidden="1" x14ac:dyDescent="0.2">
      <c r="A25" s="3" t="s">
        <v>1241</v>
      </c>
      <c r="B25" s="3">
        <v>1</v>
      </c>
      <c r="C25" s="3">
        <v>0.3548</v>
      </c>
      <c r="D25" s="3">
        <v>1.3</v>
      </c>
      <c r="E25">
        <f t="shared" si="0"/>
        <v>0.60000000000000009</v>
      </c>
      <c r="F25" t="s">
        <v>1254</v>
      </c>
      <c r="G25" t="s">
        <v>926</v>
      </c>
      <c r="H25" t="s">
        <v>235</v>
      </c>
      <c r="I25" t="s">
        <v>387</v>
      </c>
      <c r="J25" t="s">
        <v>250</v>
      </c>
      <c r="K25" t="s">
        <v>48</v>
      </c>
      <c r="L25" t="s">
        <v>981</v>
      </c>
      <c r="M25" t="s">
        <v>340</v>
      </c>
      <c r="N25" t="s">
        <v>48</v>
      </c>
      <c r="O25" t="s">
        <v>1030</v>
      </c>
      <c r="P25" t="s">
        <v>41</v>
      </c>
      <c r="Q25" t="s">
        <v>48</v>
      </c>
      <c r="R25" t="s">
        <v>1031</v>
      </c>
      <c r="V25" t="s">
        <v>926</v>
      </c>
      <c r="W25" t="s">
        <v>235</v>
      </c>
      <c r="X25" t="s">
        <v>387</v>
      </c>
      <c r="Y25" t="s">
        <v>250</v>
      </c>
      <c r="Z25" t="s">
        <v>48</v>
      </c>
      <c r="AA25" t="s">
        <v>981</v>
      </c>
      <c r="AB25" t="s">
        <v>340</v>
      </c>
      <c r="AC25" t="s">
        <v>48</v>
      </c>
      <c r="AD25" t="s">
        <v>1030</v>
      </c>
      <c r="AE25" t="s">
        <v>41</v>
      </c>
      <c r="AF25" t="s">
        <v>48</v>
      </c>
      <c r="AG25" t="s">
        <v>1031</v>
      </c>
    </row>
    <row r="26" spans="1:34" hidden="1" x14ac:dyDescent="0.2">
      <c r="A26" s="3" t="s">
        <v>1241</v>
      </c>
      <c r="B26" s="3">
        <v>1</v>
      </c>
      <c r="C26" s="3">
        <v>0.3548</v>
      </c>
      <c r="D26" s="3">
        <v>1.2</v>
      </c>
      <c r="E26">
        <f t="shared" si="0"/>
        <v>0.5</v>
      </c>
      <c r="F26" t="s">
        <v>1254</v>
      </c>
      <c r="G26" t="s">
        <v>796</v>
      </c>
      <c r="H26" t="s">
        <v>121</v>
      </c>
      <c r="I26" t="s">
        <v>797</v>
      </c>
      <c r="J26" t="s">
        <v>746</v>
      </c>
      <c r="K26" t="s">
        <v>68</v>
      </c>
      <c r="L26" t="s">
        <v>44</v>
      </c>
      <c r="M26" t="s">
        <v>83</v>
      </c>
      <c r="N26" t="s">
        <v>52</v>
      </c>
      <c r="O26" t="s">
        <v>368</v>
      </c>
      <c r="P26" t="s">
        <v>52</v>
      </c>
      <c r="Q26" t="s">
        <v>48</v>
      </c>
      <c r="R26" t="s">
        <v>1032</v>
      </c>
      <c r="V26" t="s">
        <v>796</v>
      </c>
      <c r="W26" t="s">
        <v>121</v>
      </c>
      <c r="X26" t="s">
        <v>797</v>
      </c>
      <c r="Y26" t="s">
        <v>746</v>
      </c>
      <c r="Z26" t="s">
        <v>68</v>
      </c>
      <c r="AA26" t="s">
        <v>44</v>
      </c>
      <c r="AB26" t="s">
        <v>83</v>
      </c>
      <c r="AC26" t="s">
        <v>52</v>
      </c>
      <c r="AD26" t="s">
        <v>368</v>
      </c>
      <c r="AE26" t="s">
        <v>52</v>
      </c>
      <c r="AF26" t="s">
        <v>48</v>
      </c>
      <c r="AG26" t="s">
        <v>1032</v>
      </c>
    </row>
    <row r="27" spans="1:34" hidden="1" x14ac:dyDescent="0.2">
      <c r="A27" s="3" t="s">
        <v>1241</v>
      </c>
      <c r="B27" s="3">
        <v>1</v>
      </c>
      <c r="C27" s="3">
        <v>0.3548</v>
      </c>
      <c r="D27" s="3">
        <v>1.1000000000000001</v>
      </c>
      <c r="E27">
        <f t="shared" si="0"/>
        <v>0.40000000000000013</v>
      </c>
      <c r="F27" t="s">
        <v>1254</v>
      </c>
      <c r="G27" t="s">
        <v>905</v>
      </c>
      <c r="H27" t="s">
        <v>906</v>
      </c>
      <c r="I27" t="s">
        <v>460</v>
      </c>
      <c r="J27" t="s">
        <v>67</v>
      </c>
      <c r="K27" t="s">
        <v>68</v>
      </c>
      <c r="L27" t="s">
        <v>504</v>
      </c>
      <c r="M27" t="s">
        <v>52</v>
      </c>
      <c r="N27" t="s">
        <v>1033</v>
      </c>
      <c r="O27" t="s">
        <v>85</v>
      </c>
      <c r="P27" t="s">
        <v>401</v>
      </c>
      <c r="Q27" t="s">
        <v>106</v>
      </c>
      <c r="R27" t="s">
        <v>42</v>
      </c>
      <c r="S27" t="s">
        <v>750</v>
      </c>
      <c r="V27" t="s">
        <v>905</v>
      </c>
      <c r="W27" t="s">
        <v>906</v>
      </c>
      <c r="X27" t="s">
        <v>460</v>
      </c>
      <c r="Y27" t="s">
        <v>67</v>
      </c>
      <c r="Z27" t="s">
        <v>68</v>
      </c>
      <c r="AA27" t="s">
        <v>504</v>
      </c>
      <c r="AB27" t="s">
        <v>52</v>
      </c>
      <c r="AC27" t="s">
        <v>1033</v>
      </c>
      <c r="AD27" t="s">
        <v>85</v>
      </c>
      <c r="AE27" t="s">
        <v>401</v>
      </c>
      <c r="AF27" t="s">
        <v>106</v>
      </c>
      <c r="AG27" t="s">
        <v>42</v>
      </c>
      <c r="AH27" t="s">
        <v>750</v>
      </c>
    </row>
    <row r="28" spans="1:34" hidden="1" x14ac:dyDescent="0.2">
      <c r="A28" s="3" t="s">
        <v>1241</v>
      </c>
      <c r="B28" s="3">
        <v>1</v>
      </c>
      <c r="C28" s="3">
        <v>0.3548</v>
      </c>
      <c r="D28" s="3">
        <v>1</v>
      </c>
      <c r="E28">
        <f t="shared" si="0"/>
        <v>0.30000000000000004</v>
      </c>
      <c r="F28" t="s">
        <v>1254</v>
      </c>
      <c r="G28" t="s">
        <v>72</v>
      </c>
      <c r="H28" t="s">
        <v>1034</v>
      </c>
      <c r="I28" t="s">
        <v>976</v>
      </c>
      <c r="J28" t="s">
        <v>67</v>
      </c>
      <c r="K28" t="s">
        <v>465</v>
      </c>
      <c r="L28" t="s">
        <v>949</v>
      </c>
      <c r="M28" t="s">
        <v>896</v>
      </c>
      <c r="N28" t="s">
        <v>48</v>
      </c>
      <c r="O28" t="s">
        <v>1035</v>
      </c>
      <c r="P28" t="s">
        <v>158</v>
      </c>
      <c r="Q28" t="s">
        <v>48</v>
      </c>
      <c r="R28" t="s">
        <v>518</v>
      </c>
      <c r="V28" t="s">
        <v>72</v>
      </c>
      <c r="W28" t="s">
        <v>1034</v>
      </c>
      <c r="X28" t="s">
        <v>976</v>
      </c>
      <c r="Y28" t="s">
        <v>67</v>
      </c>
      <c r="Z28" t="s">
        <v>465</v>
      </c>
      <c r="AA28" t="s">
        <v>949</v>
      </c>
      <c r="AB28" t="s">
        <v>896</v>
      </c>
      <c r="AC28" t="s">
        <v>48</v>
      </c>
      <c r="AD28" t="s">
        <v>1035</v>
      </c>
      <c r="AE28" t="s">
        <v>158</v>
      </c>
      <c r="AF28" t="s">
        <v>48</v>
      </c>
      <c r="AG28" t="s">
        <v>518</v>
      </c>
    </row>
    <row r="29" spans="1:34" hidden="1" x14ac:dyDescent="0.2">
      <c r="A29" s="3" t="s">
        <v>1241</v>
      </c>
      <c r="B29" s="3">
        <v>1</v>
      </c>
      <c r="C29" s="3">
        <v>0.3548</v>
      </c>
      <c r="D29" s="3">
        <v>0.9</v>
      </c>
      <c r="E29">
        <f t="shared" si="0"/>
        <v>0.20000000000000007</v>
      </c>
      <c r="F29" t="s">
        <v>1254</v>
      </c>
      <c r="G29" t="s">
        <v>943</v>
      </c>
      <c r="H29" t="s">
        <v>626</v>
      </c>
      <c r="I29" t="s">
        <v>474</v>
      </c>
      <c r="J29" t="s">
        <v>101</v>
      </c>
      <c r="K29" t="s">
        <v>193</v>
      </c>
      <c r="L29" t="s">
        <v>1037</v>
      </c>
      <c r="M29" t="s">
        <v>919</v>
      </c>
      <c r="N29" t="s">
        <v>52</v>
      </c>
      <c r="O29" t="s">
        <v>48</v>
      </c>
      <c r="P29" t="s">
        <v>524</v>
      </c>
      <c r="Q29" t="s">
        <v>892</v>
      </c>
      <c r="V29" t="s">
        <v>943</v>
      </c>
      <c r="W29" t="s">
        <v>626</v>
      </c>
      <c r="X29" t="s">
        <v>474</v>
      </c>
      <c r="Y29" t="s">
        <v>101</v>
      </c>
      <c r="Z29" t="s">
        <v>193</v>
      </c>
      <c r="AA29" t="s">
        <v>1037</v>
      </c>
      <c r="AB29" t="s">
        <v>919</v>
      </c>
      <c r="AC29" t="s">
        <v>52</v>
      </c>
      <c r="AD29" t="s">
        <v>48</v>
      </c>
      <c r="AE29" t="s">
        <v>524</v>
      </c>
      <c r="AF29" t="s">
        <v>892</v>
      </c>
    </row>
    <row r="30" spans="1:34" hidden="1" x14ac:dyDescent="0.2">
      <c r="A30" s="3" t="s">
        <v>1241</v>
      </c>
      <c r="B30" s="3">
        <v>1</v>
      </c>
      <c r="C30" s="3">
        <v>0.3548</v>
      </c>
      <c r="D30" s="3">
        <v>0.8</v>
      </c>
      <c r="E30">
        <f t="shared" si="0"/>
        <v>0.10000000000000009</v>
      </c>
      <c r="F30" t="s">
        <v>1254</v>
      </c>
      <c r="G30" t="s">
        <v>926</v>
      </c>
      <c r="H30" t="s">
        <v>1038</v>
      </c>
      <c r="I30" t="s">
        <v>387</v>
      </c>
      <c r="J30" t="s">
        <v>350</v>
      </c>
      <c r="K30" t="s">
        <v>121</v>
      </c>
      <c r="L30" t="s">
        <v>101</v>
      </c>
      <c r="M30" t="s">
        <v>52</v>
      </c>
      <c r="N30" t="s">
        <v>883</v>
      </c>
      <c r="O30" t="s">
        <v>128</v>
      </c>
      <c r="P30" t="s">
        <v>79</v>
      </c>
      <c r="Q30" t="s">
        <v>55</v>
      </c>
      <c r="R30" t="s">
        <v>1039</v>
      </c>
      <c r="V30" t="s">
        <v>926</v>
      </c>
      <c r="W30" t="s">
        <v>1038</v>
      </c>
      <c r="X30" t="s">
        <v>387</v>
      </c>
      <c r="Y30" t="s">
        <v>350</v>
      </c>
      <c r="Z30" t="s">
        <v>121</v>
      </c>
      <c r="AA30" t="s">
        <v>101</v>
      </c>
      <c r="AB30" t="s">
        <v>52</v>
      </c>
      <c r="AC30" t="s">
        <v>883</v>
      </c>
      <c r="AD30" t="s">
        <v>128</v>
      </c>
      <c r="AE30" t="s">
        <v>79</v>
      </c>
      <c r="AF30" t="s">
        <v>55</v>
      </c>
      <c r="AG30" t="s">
        <v>1039</v>
      </c>
    </row>
    <row r="31" spans="1:34" hidden="1" x14ac:dyDescent="0.2">
      <c r="A31" s="3" t="s">
        <v>1241</v>
      </c>
      <c r="B31" s="3">
        <v>1</v>
      </c>
      <c r="C31" s="3">
        <v>0.3548</v>
      </c>
      <c r="D31" s="3">
        <v>0.7</v>
      </c>
      <c r="E31">
        <f t="shared" si="0"/>
        <v>0</v>
      </c>
      <c r="F31" t="s">
        <v>1254</v>
      </c>
      <c r="G31" t="s">
        <v>210</v>
      </c>
      <c r="H31" t="s">
        <v>409</v>
      </c>
      <c r="I31" t="s">
        <v>744</v>
      </c>
      <c r="J31" t="s">
        <v>68</v>
      </c>
      <c r="K31" t="s">
        <v>144</v>
      </c>
      <c r="L31" t="s">
        <v>560</v>
      </c>
      <c r="M31" t="s">
        <v>52</v>
      </c>
      <c r="N31" t="s">
        <v>48</v>
      </c>
      <c r="O31" t="s">
        <v>1040</v>
      </c>
      <c r="P31" t="s">
        <v>306</v>
      </c>
      <c r="V31" t="s">
        <v>210</v>
      </c>
      <c r="W31" t="s">
        <v>409</v>
      </c>
      <c r="X31" t="s">
        <v>744</v>
      </c>
      <c r="Y31" t="s">
        <v>68</v>
      </c>
      <c r="Z31" t="s">
        <v>144</v>
      </c>
      <c r="AA31" t="s">
        <v>560</v>
      </c>
      <c r="AB31" t="s">
        <v>52</v>
      </c>
      <c r="AC31" t="s">
        <v>48</v>
      </c>
      <c r="AD31" t="s">
        <v>1040</v>
      </c>
      <c r="AE31" t="s">
        <v>306</v>
      </c>
    </row>
    <row r="32" spans="1:34" hidden="1" x14ac:dyDescent="0.2">
      <c r="A32" s="3" t="s">
        <v>1241</v>
      </c>
      <c r="B32" s="3">
        <v>1</v>
      </c>
      <c r="C32" s="3">
        <v>0.3548</v>
      </c>
      <c r="D32" s="3">
        <v>0.6</v>
      </c>
      <c r="E32">
        <f t="shared" si="0"/>
        <v>-9.9999999999999978E-2</v>
      </c>
      <c r="F32" t="s">
        <v>1254</v>
      </c>
      <c r="G32" t="s">
        <v>72</v>
      </c>
      <c r="H32" t="s">
        <v>984</v>
      </c>
      <c r="I32" t="s">
        <v>511</v>
      </c>
      <c r="J32" t="s">
        <v>1</v>
      </c>
      <c r="K32" t="s">
        <v>1041</v>
      </c>
      <c r="L32" t="s">
        <v>1042</v>
      </c>
      <c r="M32" t="s">
        <v>47</v>
      </c>
      <c r="N32" t="s">
        <v>1</v>
      </c>
      <c r="O32" t="s">
        <v>1043</v>
      </c>
      <c r="P32" t="s">
        <v>656</v>
      </c>
      <c r="Q32" t="s">
        <v>1044</v>
      </c>
      <c r="R32" t="s">
        <v>961</v>
      </c>
      <c r="S32" t="s">
        <v>658</v>
      </c>
      <c r="V32" t="s">
        <v>72</v>
      </c>
      <c r="W32" t="s">
        <v>984</v>
      </c>
      <c r="X32" t="s">
        <v>511</v>
      </c>
      <c r="Y32" t="s">
        <v>1</v>
      </c>
      <c r="Z32" t="s">
        <v>1041</v>
      </c>
      <c r="AA32" t="s">
        <v>1042</v>
      </c>
      <c r="AB32" t="s">
        <v>47</v>
      </c>
      <c r="AC32" t="s">
        <v>1</v>
      </c>
      <c r="AD32" t="s">
        <v>1043</v>
      </c>
      <c r="AE32" t="s">
        <v>656</v>
      </c>
      <c r="AF32" t="s">
        <v>1044</v>
      </c>
      <c r="AG32" t="s">
        <v>961</v>
      </c>
      <c r="AH32" t="s">
        <v>658</v>
      </c>
    </row>
    <row r="33" spans="1:34" hidden="1" x14ac:dyDescent="0.2">
      <c r="A33" s="3" t="s">
        <v>1241</v>
      </c>
      <c r="B33" s="3">
        <v>1</v>
      </c>
      <c r="C33" s="3">
        <v>0.3548</v>
      </c>
      <c r="D33" s="3">
        <v>0.5</v>
      </c>
      <c r="E33">
        <f t="shared" si="0"/>
        <v>-0.19999999999999996</v>
      </c>
      <c r="F33" t="s">
        <v>1254</v>
      </c>
      <c r="G33" t="s">
        <v>318</v>
      </c>
      <c r="H33" t="s">
        <v>1045</v>
      </c>
      <c r="I33" t="s">
        <v>460</v>
      </c>
      <c r="J33" t="s">
        <v>48</v>
      </c>
      <c r="K33" t="s">
        <v>459</v>
      </c>
      <c r="L33" t="s">
        <v>298</v>
      </c>
      <c r="M33" t="s">
        <v>48</v>
      </c>
      <c r="N33" t="s">
        <v>1046</v>
      </c>
      <c r="O33" t="s">
        <v>106</v>
      </c>
      <c r="P33" t="s">
        <v>48</v>
      </c>
      <c r="Q33" t="s">
        <v>925</v>
      </c>
      <c r="V33" t="s">
        <v>318</v>
      </c>
      <c r="W33" t="s">
        <v>1045</v>
      </c>
      <c r="X33" t="s">
        <v>460</v>
      </c>
      <c r="Y33" t="s">
        <v>48</v>
      </c>
      <c r="Z33" t="s">
        <v>459</v>
      </c>
      <c r="AA33" t="s">
        <v>298</v>
      </c>
      <c r="AB33" t="s">
        <v>48</v>
      </c>
      <c r="AC33" t="s">
        <v>1046</v>
      </c>
      <c r="AD33" t="s">
        <v>106</v>
      </c>
      <c r="AE33" t="s">
        <v>48</v>
      </c>
      <c r="AF33" t="s">
        <v>925</v>
      </c>
    </row>
    <row r="34" spans="1:34" hidden="1" x14ac:dyDescent="0.2">
      <c r="A34" s="3" t="s">
        <v>1241</v>
      </c>
      <c r="B34" s="3">
        <v>1</v>
      </c>
      <c r="C34" s="3">
        <v>0.3548</v>
      </c>
      <c r="D34" s="3">
        <v>0.4</v>
      </c>
      <c r="E34">
        <f t="shared" si="0"/>
        <v>-0.29999999999999993</v>
      </c>
      <c r="F34" t="s">
        <v>1254</v>
      </c>
      <c r="G34" t="s">
        <v>263</v>
      </c>
      <c r="H34" t="s">
        <v>1047</v>
      </c>
      <c r="I34" t="s">
        <v>211</v>
      </c>
      <c r="J34" t="s">
        <v>153</v>
      </c>
      <c r="K34" t="s">
        <v>48</v>
      </c>
      <c r="L34" t="s">
        <v>986</v>
      </c>
      <c r="M34" t="s">
        <v>489</v>
      </c>
      <c r="N34" t="s">
        <v>63</v>
      </c>
      <c r="O34" t="s">
        <v>75</v>
      </c>
      <c r="P34" t="s">
        <v>769</v>
      </c>
      <c r="V34" t="s">
        <v>263</v>
      </c>
      <c r="W34" t="s">
        <v>1047</v>
      </c>
      <c r="X34" t="s">
        <v>211</v>
      </c>
      <c r="Y34" t="s">
        <v>153</v>
      </c>
      <c r="Z34" t="s">
        <v>48</v>
      </c>
      <c r="AA34" t="s">
        <v>986</v>
      </c>
      <c r="AB34" t="s">
        <v>489</v>
      </c>
      <c r="AC34" t="s">
        <v>63</v>
      </c>
      <c r="AD34" t="s">
        <v>75</v>
      </c>
      <c r="AE34" t="s">
        <v>769</v>
      </c>
    </row>
    <row r="35" spans="1:34" hidden="1" x14ac:dyDescent="0.2">
      <c r="A35" s="3" t="s">
        <v>1241</v>
      </c>
      <c r="B35" s="3">
        <v>1</v>
      </c>
      <c r="C35" s="3">
        <v>0.3548</v>
      </c>
      <c r="D35" s="3">
        <v>0.3</v>
      </c>
      <c r="E35">
        <f t="shared" si="0"/>
        <v>-0.39999999999999997</v>
      </c>
      <c r="F35" t="s">
        <v>1254</v>
      </c>
      <c r="G35" t="s">
        <v>926</v>
      </c>
      <c r="H35" t="s">
        <v>339</v>
      </c>
      <c r="I35" t="s">
        <v>387</v>
      </c>
      <c r="J35" t="s">
        <v>224</v>
      </c>
      <c r="K35" t="s">
        <v>609</v>
      </c>
      <c r="L35" t="s">
        <v>48</v>
      </c>
      <c r="M35" t="s">
        <v>1048</v>
      </c>
      <c r="N35" t="s">
        <v>58</v>
      </c>
      <c r="O35" t="s">
        <v>48</v>
      </c>
      <c r="P35" t="s">
        <v>1049</v>
      </c>
      <c r="Q35" t="s">
        <v>97</v>
      </c>
      <c r="V35" t="s">
        <v>926</v>
      </c>
      <c r="W35" t="s">
        <v>339</v>
      </c>
      <c r="X35" t="s">
        <v>387</v>
      </c>
      <c r="Y35" t="s">
        <v>224</v>
      </c>
      <c r="Z35" t="s">
        <v>609</v>
      </c>
      <c r="AA35" t="s">
        <v>48</v>
      </c>
      <c r="AB35" t="s">
        <v>1048</v>
      </c>
      <c r="AC35" t="s">
        <v>58</v>
      </c>
      <c r="AD35" t="s">
        <v>48</v>
      </c>
      <c r="AE35" t="s">
        <v>1049</v>
      </c>
      <c r="AF35" t="s">
        <v>97</v>
      </c>
    </row>
    <row r="36" spans="1:34" hidden="1" x14ac:dyDescent="0.2">
      <c r="A36" s="3" t="s">
        <v>1241</v>
      </c>
      <c r="B36" s="3">
        <v>1</v>
      </c>
      <c r="C36" s="3">
        <v>0.3548</v>
      </c>
      <c r="D36" s="3">
        <v>0.2</v>
      </c>
      <c r="E36">
        <f t="shared" si="0"/>
        <v>-0.49999999999999994</v>
      </c>
      <c r="F36" t="s">
        <v>1254</v>
      </c>
      <c r="G36" t="s">
        <v>72</v>
      </c>
      <c r="H36" t="s">
        <v>882</v>
      </c>
      <c r="I36" t="s">
        <v>460</v>
      </c>
      <c r="J36" t="s">
        <v>67</v>
      </c>
      <c r="K36" t="s">
        <v>101</v>
      </c>
      <c r="L36" t="s">
        <v>315</v>
      </c>
      <c r="M36" t="s">
        <v>508</v>
      </c>
      <c r="N36" t="s">
        <v>533</v>
      </c>
      <c r="O36" t="s">
        <v>884</v>
      </c>
      <c r="P36" t="s">
        <v>177</v>
      </c>
      <c r="Q36" t="s">
        <v>1025</v>
      </c>
      <c r="V36" t="s">
        <v>72</v>
      </c>
      <c r="W36" t="s">
        <v>882</v>
      </c>
      <c r="X36" t="s">
        <v>460</v>
      </c>
      <c r="Y36" t="s">
        <v>67</v>
      </c>
      <c r="Z36" t="s">
        <v>101</v>
      </c>
      <c r="AA36" t="s">
        <v>315</v>
      </c>
      <c r="AB36" t="s">
        <v>508</v>
      </c>
      <c r="AC36" t="s">
        <v>533</v>
      </c>
      <c r="AD36" t="s">
        <v>884</v>
      </c>
      <c r="AE36" t="s">
        <v>177</v>
      </c>
      <c r="AF36" t="s">
        <v>1025</v>
      </c>
    </row>
    <row r="37" spans="1:34" hidden="1" x14ac:dyDescent="0.2">
      <c r="A37" s="3" t="s">
        <v>1241</v>
      </c>
      <c r="B37" s="3">
        <v>1</v>
      </c>
      <c r="C37" s="3">
        <v>0.3548</v>
      </c>
      <c r="D37" s="3">
        <v>0.1</v>
      </c>
      <c r="E37">
        <f t="shared" si="0"/>
        <v>-0.6</v>
      </c>
      <c r="F37" t="s">
        <v>1254</v>
      </c>
      <c r="G37" t="s">
        <v>182</v>
      </c>
      <c r="H37" t="s">
        <v>1005</v>
      </c>
      <c r="I37" t="s">
        <v>340</v>
      </c>
      <c r="J37" t="s">
        <v>1</v>
      </c>
      <c r="K37" t="s">
        <v>911</v>
      </c>
      <c r="L37" t="s">
        <v>121</v>
      </c>
      <c r="M37" t="s">
        <v>424</v>
      </c>
      <c r="N37" t="s">
        <v>191</v>
      </c>
      <c r="O37" t="s">
        <v>91</v>
      </c>
      <c r="P37" t="s">
        <v>57</v>
      </c>
      <c r="Q37" t="s">
        <v>424</v>
      </c>
      <c r="R37" t="s">
        <v>125</v>
      </c>
      <c r="V37" t="s">
        <v>182</v>
      </c>
      <c r="W37" t="s">
        <v>1005</v>
      </c>
      <c r="X37" t="s">
        <v>340</v>
      </c>
      <c r="Y37" t="s">
        <v>1</v>
      </c>
      <c r="Z37" t="s">
        <v>911</v>
      </c>
      <c r="AA37" t="s">
        <v>121</v>
      </c>
      <c r="AB37" t="s">
        <v>424</v>
      </c>
      <c r="AC37" t="s">
        <v>191</v>
      </c>
      <c r="AD37" t="s">
        <v>91</v>
      </c>
      <c r="AE37" t="s">
        <v>57</v>
      </c>
      <c r="AF37" t="s">
        <v>424</v>
      </c>
      <c r="AG37" t="s">
        <v>125</v>
      </c>
    </row>
    <row r="38" spans="1:34" hidden="1" x14ac:dyDescent="0.2">
      <c r="A38" s="3" t="s">
        <v>1241</v>
      </c>
      <c r="B38" s="3">
        <v>1</v>
      </c>
      <c r="C38" s="3">
        <v>0.3548</v>
      </c>
      <c r="D38" s="3">
        <v>0</v>
      </c>
      <c r="E38">
        <f t="shared" si="0"/>
        <v>-0.7</v>
      </c>
      <c r="F38" t="s">
        <v>1254</v>
      </c>
      <c r="G38" t="s">
        <v>72</v>
      </c>
      <c r="H38" t="s">
        <v>899</v>
      </c>
      <c r="I38" t="s">
        <v>387</v>
      </c>
      <c r="J38" t="s">
        <v>250</v>
      </c>
      <c r="K38" t="s">
        <v>465</v>
      </c>
      <c r="L38" t="s">
        <v>477</v>
      </c>
      <c r="M38" t="s">
        <v>58</v>
      </c>
      <c r="N38" t="s">
        <v>48</v>
      </c>
      <c r="O38" t="s">
        <v>1050</v>
      </c>
      <c r="P38" t="s">
        <v>536</v>
      </c>
      <c r="Q38" t="s">
        <v>48</v>
      </c>
      <c r="R38" t="s">
        <v>974</v>
      </c>
      <c r="V38" t="s">
        <v>72</v>
      </c>
      <c r="W38" t="s">
        <v>899</v>
      </c>
      <c r="X38" t="s">
        <v>387</v>
      </c>
      <c r="Y38" t="s">
        <v>250</v>
      </c>
      <c r="Z38" t="s">
        <v>465</v>
      </c>
      <c r="AA38" t="s">
        <v>477</v>
      </c>
      <c r="AB38" t="s">
        <v>58</v>
      </c>
      <c r="AC38" t="s">
        <v>48</v>
      </c>
      <c r="AD38" t="s">
        <v>1050</v>
      </c>
      <c r="AE38" t="s">
        <v>536</v>
      </c>
      <c r="AF38" t="s">
        <v>48</v>
      </c>
      <c r="AG38" t="s">
        <v>974</v>
      </c>
    </row>
    <row r="39" spans="1:34" hidden="1" x14ac:dyDescent="0.2">
      <c r="A39" s="3" t="s">
        <v>1241</v>
      </c>
      <c r="B39" s="3">
        <v>1</v>
      </c>
      <c r="C39" s="3">
        <v>0.3548</v>
      </c>
      <c r="D39" s="3">
        <v>-0.1</v>
      </c>
      <c r="E39">
        <f t="shared" si="0"/>
        <v>-0.79999999999999993</v>
      </c>
      <c r="F39" t="s">
        <v>1254</v>
      </c>
      <c r="G39" t="s">
        <v>263</v>
      </c>
      <c r="H39" t="s">
        <v>779</v>
      </c>
      <c r="I39" t="s">
        <v>958</v>
      </c>
      <c r="J39" t="s">
        <v>1</v>
      </c>
      <c r="K39" t="s">
        <v>588</v>
      </c>
      <c r="L39" t="s">
        <v>47</v>
      </c>
      <c r="M39" t="s">
        <v>1</v>
      </c>
      <c r="N39" t="s">
        <v>285</v>
      </c>
      <c r="O39" t="s">
        <v>959</v>
      </c>
      <c r="P39" t="s">
        <v>960</v>
      </c>
      <c r="Q39" t="s">
        <v>282</v>
      </c>
      <c r="R39" t="s">
        <v>961</v>
      </c>
      <c r="S39" t="s">
        <v>1051</v>
      </c>
      <c r="V39" t="s">
        <v>263</v>
      </c>
      <c r="W39" t="s">
        <v>779</v>
      </c>
      <c r="X39" t="s">
        <v>958</v>
      </c>
      <c r="Y39" t="s">
        <v>1</v>
      </c>
      <c r="Z39" t="s">
        <v>588</v>
      </c>
      <c r="AA39" t="s">
        <v>47</v>
      </c>
      <c r="AB39" t="s">
        <v>1</v>
      </c>
      <c r="AC39" t="s">
        <v>285</v>
      </c>
      <c r="AD39" t="s">
        <v>959</v>
      </c>
      <c r="AE39" t="s">
        <v>960</v>
      </c>
      <c r="AF39" t="s">
        <v>282</v>
      </c>
      <c r="AG39" t="s">
        <v>961</v>
      </c>
      <c r="AH39" t="s">
        <v>1051</v>
      </c>
    </row>
    <row r="40" spans="1:34" hidden="1" x14ac:dyDescent="0.2">
      <c r="A40" s="3" t="s">
        <v>1241</v>
      </c>
      <c r="B40" s="3">
        <v>1</v>
      </c>
      <c r="C40" s="3">
        <v>0.3548</v>
      </c>
      <c r="D40" s="3">
        <v>-0.2</v>
      </c>
      <c r="E40">
        <f t="shared" si="0"/>
        <v>-0.89999999999999991</v>
      </c>
      <c r="F40" t="s">
        <v>1254</v>
      </c>
      <c r="G40" t="s">
        <v>1052</v>
      </c>
      <c r="H40" t="s">
        <v>585</v>
      </c>
      <c r="I40" t="s">
        <v>94</v>
      </c>
      <c r="J40" t="s">
        <v>1053</v>
      </c>
      <c r="K40" t="s">
        <v>416</v>
      </c>
      <c r="L40" t="s">
        <v>137</v>
      </c>
      <c r="M40" t="s">
        <v>1054</v>
      </c>
      <c r="N40" t="s">
        <v>52</v>
      </c>
      <c r="O40" t="s">
        <v>48</v>
      </c>
      <c r="P40" t="s">
        <v>1055</v>
      </c>
      <c r="Q40" t="s">
        <v>175</v>
      </c>
      <c r="V40" t="s">
        <v>1052</v>
      </c>
      <c r="W40" t="s">
        <v>585</v>
      </c>
      <c r="X40" t="s">
        <v>94</v>
      </c>
      <c r="Y40" t="s">
        <v>1053</v>
      </c>
      <c r="Z40" t="s">
        <v>416</v>
      </c>
      <c r="AA40" t="s">
        <v>137</v>
      </c>
      <c r="AB40" t="s">
        <v>1054</v>
      </c>
      <c r="AC40" t="s">
        <v>52</v>
      </c>
      <c r="AD40" t="s">
        <v>48</v>
      </c>
      <c r="AE40" t="s">
        <v>1055</v>
      </c>
      <c r="AF40" t="s">
        <v>175</v>
      </c>
    </row>
    <row r="41" spans="1:34" hidden="1" x14ac:dyDescent="0.2">
      <c r="A41" s="3" t="s">
        <v>1241</v>
      </c>
      <c r="B41" s="3">
        <v>1</v>
      </c>
      <c r="C41" s="3">
        <v>0.3548</v>
      </c>
      <c r="D41" s="3">
        <v>-0.3</v>
      </c>
      <c r="E41">
        <f t="shared" si="0"/>
        <v>-1</v>
      </c>
      <c r="F41" t="s">
        <v>1254</v>
      </c>
      <c r="G41" t="s">
        <v>182</v>
      </c>
      <c r="H41" t="s">
        <v>979</v>
      </c>
      <c r="I41" t="s">
        <v>662</v>
      </c>
      <c r="J41" t="s">
        <v>109</v>
      </c>
      <c r="K41" t="s">
        <v>1</v>
      </c>
      <c r="L41" t="s">
        <v>711</v>
      </c>
      <c r="M41" t="s">
        <v>177</v>
      </c>
      <c r="N41" t="s">
        <v>574</v>
      </c>
      <c r="O41" t="s">
        <v>140</v>
      </c>
      <c r="P41" t="s">
        <v>309</v>
      </c>
      <c r="Q41" t="s">
        <v>121</v>
      </c>
      <c r="R41" t="s">
        <v>48</v>
      </c>
      <c r="S41" t="s">
        <v>276</v>
      </c>
      <c r="V41" t="s">
        <v>182</v>
      </c>
      <c r="W41" t="s">
        <v>979</v>
      </c>
      <c r="X41" t="s">
        <v>662</v>
      </c>
      <c r="Y41" t="s">
        <v>109</v>
      </c>
      <c r="Z41" t="s">
        <v>1</v>
      </c>
      <c r="AA41" t="s">
        <v>711</v>
      </c>
      <c r="AB41" t="s">
        <v>177</v>
      </c>
      <c r="AD41" t="s">
        <v>140</v>
      </c>
      <c r="AG41" t="s">
        <v>48</v>
      </c>
      <c r="AH41" t="s">
        <v>276</v>
      </c>
    </row>
    <row r="42" spans="1:34" x14ac:dyDescent="0.2">
      <c r="A42" t="s">
        <v>1242</v>
      </c>
      <c r="B42">
        <v>0.25</v>
      </c>
      <c r="C42">
        <v>1</v>
      </c>
      <c r="D42">
        <v>1.6</v>
      </c>
      <c r="E42">
        <f t="shared" si="0"/>
        <v>0.90000000000000013</v>
      </c>
      <c r="F42" t="s">
        <v>1254</v>
      </c>
      <c r="G42" t="s">
        <v>943</v>
      </c>
      <c r="H42" t="s">
        <v>626</v>
      </c>
      <c r="I42" t="s">
        <v>1056</v>
      </c>
      <c r="J42" t="s">
        <v>101</v>
      </c>
      <c r="K42" t="s">
        <v>193</v>
      </c>
      <c r="L42" t="s">
        <v>315</v>
      </c>
      <c r="M42" t="s">
        <v>566</v>
      </c>
      <c r="N42" t="s">
        <v>41</v>
      </c>
      <c r="O42" t="s">
        <v>48</v>
      </c>
      <c r="P42" t="s">
        <v>358</v>
      </c>
      <c r="Q42" t="s">
        <v>171</v>
      </c>
      <c r="R42" t="s">
        <v>306</v>
      </c>
      <c r="V42" t="s">
        <v>943</v>
      </c>
      <c r="W42" t="s">
        <v>626</v>
      </c>
      <c r="X42" t="s">
        <v>1056</v>
      </c>
      <c r="Y42" t="s">
        <v>101</v>
      </c>
      <c r="Z42" t="s">
        <v>193</v>
      </c>
      <c r="AA42" t="s">
        <v>315</v>
      </c>
      <c r="AB42" t="s">
        <v>566</v>
      </c>
      <c r="AC42" t="s">
        <v>41</v>
      </c>
      <c r="AD42" t="s">
        <v>48</v>
      </c>
      <c r="AE42" t="s">
        <v>358</v>
      </c>
      <c r="AF42" t="s">
        <v>171</v>
      </c>
      <c r="AG42" t="s">
        <v>306</v>
      </c>
    </row>
    <row r="43" spans="1:34" hidden="1" x14ac:dyDescent="0.2">
      <c r="A43" t="s">
        <v>1242</v>
      </c>
      <c r="B43">
        <v>0.25</v>
      </c>
      <c r="C43">
        <v>1</v>
      </c>
      <c r="D43">
        <v>1.5</v>
      </c>
      <c r="E43">
        <f t="shared" si="0"/>
        <v>0.8</v>
      </c>
      <c r="F43" t="s">
        <v>1254</v>
      </c>
      <c r="G43" t="s">
        <v>72</v>
      </c>
      <c r="H43" t="s">
        <v>40</v>
      </c>
      <c r="I43" t="s">
        <v>387</v>
      </c>
      <c r="J43" t="s">
        <v>250</v>
      </c>
      <c r="K43" t="s">
        <v>465</v>
      </c>
      <c r="L43" t="s">
        <v>319</v>
      </c>
      <c r="M43" t="s">
        <v>76</v>
      </c>
      <c r="N43" t="s">
        <v>48</v>
      </c>
      <c r="O43" t="s">
        <v>1057</v>
      </c>
      <c r="P43" t="s">
        <v>672</v>
      </c>
      <c r="Q43" t="s">
        <v>48</v>
      </c>
      <c r="R43" t="s">
        <v>1058</v>
      </c>
      <c r="V43" t="s">
        <v>72</v>
      </c>
      <c r="W43" t="s">
        <v>40</v>
      </c>
      <c r="X43" t="s">
        <v>387</v>
      </c>
      <c r="Y43" t="s">
        <v>250</v>
      </c>
      <c r="Z43" t="s">
        <v>465</v>
      </c>
      <c r="AA43" t="s">
        <v>319</v>
      </c>
      <c r="AB43" t="s">
        <v>76</v>
      </c>
      <c r="AC43" t="s">
        <v>48</v>
      </c>
      <c r="AD43" t="s">
        <v>1057</v>
      </c>
      <c r="AE43" t="s">
        <v>672</v>
      </c>
      <c r="AF43" t="s">
        <v>48</v>
      </c>
      <c r="AG43" t="s">
        <v>1058</v>
      </c>
    </row>
    <row r="44" spans="1:34" hidden="1" x14ac:dyDescent="0.2">
      <c r="A44" t="s">
        <v>1242</v>
      </c>
      <c r="B44">
        <v>0.25</v>
      </c>
      <c r="C44">
        <v>1</v>
      </c>
      <c r="D44">
        <v>1.4</v>
      </c>
      <c r="E44">
        <f t="shared" si="0"/>
        <v>0.7</v>
      </c>
      <c r="F44" t="s">
        <v>1254</v>
      </c>
      <c r="G44" t="s">
        <v>1052</v>
      </c>
      <c r="H44" t="s">
        <v>585</v>
      </c>
      <c r="I44" t="s">
        <v>94</v>
      </c>
      <c r="J44" t="s">
        <v>1059</v>
      </c>
      <c r="K44" t="s">
        <v>143</v>
      </c>
      <c r="L44" t="s">
        <v>144</v>
      </c>
      <c r="M44" t="s">
        <v>1060</v>
      </c>
      <c r="N44" t="s">
        <v>52</v>
      </c>
      <c r="O44" t="s">
        <v>48</v>
      </c>
      <c r="P44" t="s">
        <v>671</v>
      </c>
      <c r="Q44" t="s">
        <v>175</v>
      </c>
      <c r="V44" t="s">
        <v>1052</v>
      </c>
      <c r="W44" t="s">
        <v>585</v>
      </c>
      <c r="X44" t="s">
        <v>94</v>
      </c>
      <c r="Y44" t="s">
        <v>1059</v>
      </c>
      <c r="Z44" t="s">
        <v>143</v>
      </c>
      <c r="AA44" t="s">
        <v>144</v>
      </c>
      <c r="AB44" t="s">
        <v>1060</v>
      </c>
      <c r="AC44" t="s">
        <v>52</v>
      </c>
      <c r="AD44" t="s">
        <v>48</v>
      </c>
      <c r="AE44" t="s">
        <v>671</v>
      </c>
      <c r="AF44" t="s">
        <v>175</v>
      </c>
    </row>
    <row r="45" spans="1:34" hidden="1" x14ac:dyDescent="0.2">
      <c r="A45" t="s">
        <v>1242</v>
      </c>
      <c r="B45">
        <v>0.25</v>
      </c>
      <c r="C45">
        <v>1</v>
      </c>
      <c r="D45">
        <v>1.3</v>
      </c>
      <c r="E45">
        <f t="shared" si="0"/>
        <v>0.60000000000000009</v>
      </c>
      <c r="F45" t="s">
        <v>1254</v>
      </c>
      <c r="G45" t="s">
        <v>72</v>
      </c>
      <c r="H45" t="s">
        <v>1048</v>
      </c>
      <c r="I45" t="s">
        <v>935</v>
      </c>
      <c r="J45" t="s">
        <v>67</v>
      </c>
      <c r="K45" t="s">
        <v>465</v>
      </c>
      <c r="L45" t="s">
        <v>666</v>
      </c>
      <c r="M45" t="s">
        <v>58</v>
      </c>
      <c r="N45" t="s">
        <v>48</v>
      </c>
      <c r="O45" t="s">
        <v>1061</v>
      </c>
      <c r="P45" t="s">
        <v>158</v>
      </c>
      <c r="Q45" t="s">
        <v>48</v>
      </c>
      <c r="R45" t="s">
        <v>1062</v>
      </c>
      <c r="V45" t="s">
        <v>72</v>
      </c>
      <c r="W45" t="s">
        <v>1048</v>
      </c>
      <c r="X45" t="s">
        <v>935</v>
      </c>
      <c r="Y45" t="s">
        <v>67</v>
      </c>
      <c r="Z45" t="s">
        <v>465</v>
      </c>
      <c r="AA45" t="s">
        <v>666</v>
      </c>
      <c r="AB45" t="s">
        <v>58</v>
      </c>
      <c r="AC45" t="s">
        <v>48</v>
      </c>
      <c r="AD45" t="s">
        <v>1061</v>
      </c>
      <c r="AE45" t="s">
        <v>158</v>
      </c>
      <c r="AF45" t="s">
        <v>48</v>
      </c>
      <c r="AG45" t="s">
        <v>1062</v>
      </c>
    </row>
    <row r="46" spans="1:34" hidden="1" x14ac:dyDescent="0.2">
      <c r="A46" t="s">
        <v>1242</v>
      </c>
      <c r="B46">
        <v>0.25</v>
      </c>
      <c r="C46">
        <v>1</v>
      </c>
      <c r="D46">
        <v>1.2</v>
      </c>
      <c r="E46">
        <f t="shared" si="0"/>
        <v>0.5</v>
      </c>
      <c r="F46" t="s">
        <v>1254</v>
      </c>
      <c r="G46" t="s">
        <v>926</v>
      </c>
      <c r="H46" t="s">
        <v>1017</v>
      </c>
      <c r="I46" t="s">
        <v>387</v>
      </c>
      <c r="J46" t="s">
        <v>250</v>
      </c>
      <c r="K46" t="s">
        <v>193</v>
      </c>
      <c r="L46" t="s">
        <v>48</v>
      </c>
      <c r="M46" t="s">
        <v>1029</v>
      </c>
      <c r="N46" t="s">
        <v>58</v>
      </c>
      <c r="O46" t="s">
        <v>48</v>
      </c>
      <c r="P46" t="s">
        <v>1063</v>
      </c>
      <c r="Q46" t="s">
        <v>41</v>
      </c>
      <c r="R46" t="s">
        <v>48</v>
      </c>
      <c r="S46" t="s">
        <v>1064</v>
      </c>
      <c r="V46" t="s">
        <v>926</v>
      </c>
      <c r="W46" t="s">
        <v>1017</v>
      </c>
      <c r="X46" t="s">
        <v>387</v>
      </c>
      <c r="Y46" t="s">
        <v>250</v>
      </c>
      <c r="Z46" t="s">
        <v>193</v>
      </c>
      <c r="AA46" t="s">
        <v>48</v>
      </c>
      <c r="AB46" t="s">
        <v>1029</v>
      </c>
      <c r="AC46" t="s">
        <v>58</v>
      </c>
      <c r="AD46" t="s">
        <v>48</v>
      </c>
      <c r="AE46" t="s">
        <v>1063</v>
      </c>
      <c r="AF46" t="s">
        <v>41</v>
      </c>
      <c r="AG46" t="s">
        <v>48</v>
      </c>
      <c r="AH46" t="s">
        <v>1064</v>
      </c>
    </row>
    <row r="47" spans="1:34" hidden="1" x14ac:dyDescent="0.2">
      <c r="A47" t="s">
        <v>1242</v>
      </c>
      <c r="B47">
        <v>0.25</v>
      </c>
      <c r="C47">
        <v>1</v>
      </c>
      <c r="D47">
        <v>1.1000000000000001</v>
      </c>
      <c r="E47">
        <f t="shared" si="0"/>
        <v>0.40000000000000013</v>
      </c>
      <c r="F47" t="s">
        <v>1254</v>
      </c>
      <c r="G47" t="s">
        <v>926</v>
      </c>
      <c r="H47" t="s">
        <v>1065</v>
      </c>
      <c r="I47" t="s">
        <v>662</v>
      </c>
      <c r="J47" t="s">
        <v>224</v>
      </c>
      <c r="K47" t="s">
        <v>52</v>
      </c>
      <c r="L47" t="s">
        <v>883</v>
      </c>
      <c r="M47" t="s">
        <v>128</v>
      </c>
      <c r="N47" t="s">
        <v>1</v>
      </c>
      <c r="O47" t="s">
        <v>39</v>
      </c>
      <c r="P47" t="s">
        <v>884</v>
      </c>
      <c r="Q47" t="s">
        <v>177</v>
      </c>
      <c r="R47" t="s">
        <v>288</v>
      </c>
      <c r="V47" t="s">
        <v>926</v>
      </c>
      <c r="W47" t="s">
        <v>1065</v>
      </c>
      <c r="X47" t="s">
        <v>662</v>
      </c>
      <c r="Y47" t="s">
        <v>224</v>
      </c>
      <c r="Z47" t="s">
        <v>52</v>
      </c>
      <c r="AA47" t="s">
        <v>883</v>
      </c>
      <c r="AB47" t="s">
        <v>128</v>
      </c>
      <c r="AC47" t="s">
        <v>1</v>
      </c>
      <c r="AD47" t="s">
        <v>39</v>
      </c>
      <c r="AE47" t="s">
        <v>884</v>
      </c>
      <c r="AF47" t="s">
        <v>177</v>
      </c>
      <c r="AG47" t="s">
        <v>288</v>
      </c>
    </row>
    <row r="48" spans="1:34" hidden="1" x14ac:dyDescent="0.2">
      <c r="A48" t="s">
        <v>1242</v>
      </c>
      <c r="B48">
        <v>0.25</v>
      </c>
      <c r="C48">
        <v>1</v>
      </c>
      <c r="D48">
        <v>0.999999999999999</v>
      </c>
      <c r="E48">
        <f t="shared" si="0"/>
        <v>0.29999999999999905</v>
      </c>
      <c r="F48" t="s">
        <v>1254</v>
      </c>
      <c r="G48" t="s">
        <v>61</v>
      </c>
      <c r="H48" t="s">
        <v>114</v>
      </c>
      <c r="I48" t="s">
        <v>121</v>
      </c>
      <c r="J48" t="s">
        <v>893</v>
      </c>
      <c r="K48" t="s">
        <v>733</v>
      </c>
      <c r="L48" t="s">
        <v>416</v>
      </c>
      <c r="M48" t="s">
        <v>1037</v>
      </c>
      <c r="N48" t="s">
        <v>422</v>
      </c>
      <c r="O48" t="s">
        <v>52</v>
      </c>
      <c r="P48" t="s">
        <v>48</v>
      </c>
      <c r="Q48" t="s">
        <v>909</v>
      </c>
      <c r="V48" t="s">
        <v>61</v>
      </c>
      <c r="W48" t="s">
        <v>114</v>
      </c>
      <c r="X48" t="s">
        <v>121</v>
      </c>
      <c r="Y48" t="s">
        <v>893</v>
      </c>
      <c r="Z48" t="s">
        <v>733</v>
      </c>
      <c r="AA48" t="s">
        <v>416</v>
      </c>
      <c r="AB48" t="s">
        <v>1037</v>
      </c>
      <c r="AC48" t="s">
        <v>422</v>
      </c>
      <c r="AD48" t="s">
        <v>52</v>
      </c>
      <c r="AE48" t="s">
        <v>48</v>
      </c>
      <c r="AF48" t="s">
        <v>909</v>
      </c>
    </row>
    <row r="49" spans="1:34" hidden="1" x14ac:dyDescent="0.2">
      <c r="A49" t="s">
        <v>1242</v>
      </c>
      <c r="B49">
        <v>0.25</v>
      </c>
      <c r="C49">
        <v>1</v>
      </c>
      <c r="D49">
        <v>0.89999999999999902</v>
      </c>
      <c r="E49">
        <f t="shared" si="0"/>
        <v>0.19999999999999907</v>
      </c>
      <c r="F49" t="s">
        <v>1254</v>
      </c>
      <c r="G49" t="s">
        <v>72</v>
      </c>
      <c r="H49" t="s">
        <v>977</v>
      </c>
      <c r="I49" t="s">
        <v>662</v>
      </c>
      <c r="J49" t="s">
        <v>350</v>
      </c>
      <c r="K49" t="s">
        <v>121</v>
      </c>
      <c r="L49" t="s">
        <v>101</v>
      </c>
      <c r="M49" t="s">
        <v>52</v>
      </c>
      <c r="N49" t="s">
        <v>113</v>
      </c>
      <c r="O49" t="s">
        <v>85</v>
      </c>
      <c r="P49" t="s">
        <v>774</v>
      </c>
      <c r="Q49" t="s">
        <v>106</v>
      </c>
      <c r="R49" t="s">
        <v>42</v>
      </c>
      <c r="S49" t="s">
        <v>750</v>
      </c>
      <c r="V49" t="s">
        <v>72</v>
      </c>
      <c r="W49" t="s">
        <v>977</v>
      </c>
      <c r="X49" t="s">
        <v>662</v>
      </c>
      <c r="Y49" t="s">
        <v>350</v>
      </c>
      <c r="Z49" t="s">
        <v>121</v>
      </c>
      <c r="AA49" t="s">
        <v>101</v>
      </c>
      <c r="AB49" t="s">
        <v>52</v>
      </c>
      <c r="AC49" t="s">
        <v>113</v>
      </c>
      <c r="AD49" t="s">
        <v>85</v>
      </c>
      <c r="AE49" t="s">
        <v>774</v>
      </c>
      <c r="AF49" t="s">
        <v>106</v>
      </c>
      <c r="AG49" t="s">
        <v>42</v>
      </c>
      <c r="AH49" t="s">
        <v>750</v>
      </c>
    </row>
    <row r="50" spans="1:34" hidden="1" x14ac:dyDescent="0.2">
      <c r="A50" t="s">
        <v>1242</v>
      </c>
      <c r="B50">
        <v>0.25</v>
      </c>
      <c r="C50">
        <v>1</v>
      </c>
      <c r="D50">
        <v>0.79999999999999905</v>
      </c>
      <c r="E50">
        <f t="shared" si="0"/>
        <v>9.999999999999909E-2</v>
      </c>
      <c r="F50" t="s">
        <v>1254</v>
      </c>
      <c r="G50" t="s">
        <v>242</v>
      </c>
      <c r="H50" t="s">
        <v>888</v>
      </c>
      <c r="I50" t="s">
        <v>460</v>
      </c>
      <c r="J50" t="s">
        <v>67</v>
      </c>
      <c r="K50" t="s">
        <v>68</v>
      </c>
      <c r="L50" t="s">
        <v>137</v>
      </c>
      <c r="M50" t="s">
        <v>883</v>
      </c>
      <c r="N50" t="s">
        <v>128</v>
      </c>
      <c r="O50" t="s">
        <v>533</v>
      </c>
      <c r="P50" t="s">
        <v>1024</v>
      </c>
      <c r="Q50" t="s">
        <v>1039</v>
      </c>
      <c r="V50" t="s">
        <v>242</v>
      </c>
      <c r="W50" t="s">
        <v>888</v>
      </c>
      <c r="X50" t="s">
        <v>460</v>
      </c>
      <c r="Y50" t="s">
        <v>67</v>
      </c>
      <c r="Z50" t="s">
        <v>68</v>
      </c>
      <c r="AA50" t="s">
        <v>137</v>
      </c>
      <c r="AB50" t="s">
        <v>883</v>
      </c>
      <c r="AC50" t="s">
        <v>128</v>
      </c>
      <c r="AD50" t="s">
        <v>533</v>
      </c>
      <c r="AE50" t="s">
        <v>1024</v>
      </c>
      <c r="AF50" t="s">
        <v>1039</v>
      </c>
    </row>
    <row r="51" spans="1:34" hidden="1" x14ac:dyDescent="0.2">
      <c r="A51" t="s">
        <v>1242</v>
      </c>
      <c r="B51">
        <v>0.25</v>
      </c>
      <c r="C51">
        <v>1</v>
      </c>
      <c r="D51">
        <v>0.69999999999999896</v>
      </c>
      <c r="E51">
        <v>0</v>
      </c>
      <c r="F51" t="s">
        <v>1254</v>
      </c>
      <c r="G51" t="s">
        <v>50</v>
      </c>
      <c r="H51" t="s">
        <v>709</v>
      </c>
      <c r="I51" t="s">
        <v>67</v>
      </c>
      <c r="J51" t="s">
        <v>85</v>
      </c>
      <c r="K51" t="s">
        <v>398</v>
      </c>
      <c r="L51" t="s">
        <v>662</v>
      </c>
      <c r="M51" t="s">
        <v>224</v>
      </c>
      <c r="N51" t="s">
        <v>1</v>
      </c>
      <c r="O51" t="s">
        <v>711</v>
      </c>
      <c r="P51" t="s">
        <v>177</v>
      </c>
      <c r="Q51" t="s">
        <v>838</v>
      </c>
      <c r="R51" t="s">
        <v>712</v>
      </c>
      <c r="V51" t="s">
        <v>50</v>
      </c>
      <c r="W51" t="s">
        <v>709</v>
      </c>
      <c r="X51" t="s">
        <v>67</v>
      </c>
      <c r="Y51" t="s">
        <v>85</v>
      </c>
      <c r="Z51" t="s">
        <v>398</v>
      </c>
      <c r="AA51" t="s">
        <v>662</v>
      </c>
      <c r="AB51" t="s">
        <v>224</v>
      </c>
      <c r="AC51" t="s">
        <v>1</v>
      </c>
      <c r="AD51" t="s">
        <v>711</v>
      </c>
      <c r="AE51" t="s">
        <v>177</v>
      </c>
      <c r="AF51" t="s">
        <v>838</v>
      </c>
      <c r="AG51" t="s">
        <v>712</v>
      </c>
    </row>
    <row r="52" spans="1:34" hidden="1" x14ac:dyDescent="0.2">
      <c r="A52" t="s">
        <v>1242</v>
      </c>
      <c r="B52">
        <v>0.25</v>
      </c>
      <c r="C52">
        <v>1</v>
      </c>
      <c r="D52">
        <v>0.6</v>
      </c>
      <c r="E52">
        <f t="shared" si="0"/>
        <v>-9.9999999999999978E-2</v>
      </c>
      <c r="F52" t="s">
        <v>1254</v>
      </c>
      <c r="G52" t="s">
        <v>72</v>
      </c>
      <c r="H52" t="s">
        <v>950</v>
      </c>
      <c r="I52" t="s">
        <v>460</v>
      </c>
      <c r="J52" t="s">
        <v>67</v>
      </c>
      <c r="K52" t="s">
        <v>193</v>
      </c>
      <c r="L52" t="s">
        <v>121</v>
      </c>
      <c r="M52" t="s">
        <v>109</v>
      </c>
      <c r="N52" t="s">
        <v>315</v>
      </c>
      <c r="O52" t="s">
        <v>355</v>
      </c>
      <c r="P52" t="s">
        <v>465</v>
      </c>
      <c r="Q52" t="s">
        <v>787</v>
      </c>
      <c r="R52" t="s">
        <v>657</v>
      </c>
      <c r="S52" t="s">
        <v>921</v>
      </c>
      <c r="V52" t="s">
        <v>72</v>
      </c>
      <c r="W52" t="s">
        <v>950</v>
      </c>
      <c r="X52" t="s">
        <v>460</v>
      </c>
      <c r="Y52" t="s">
        <v>67</v>
      </c>
      <c r="Z52" t="s">
        <v>193</v>
      </c>
      <c r="AA52" t="s">
        <v>121</v>
      </c>
      <c r="AB52" t="s">
        <v>109</v>
      </c>
      <c r="AC52" t="s">
        <v>315</v>
      </c>
      <c r="AD52" t="s">
        <v>355</v>
      </c>
      <c r="AE52" t="s">
        <v>465</v>
      </c>
      <c r="AF52" t="s">
        <v>787</v>
      </c>
      <c r="AG52" t="s">
        <v>657</v>
      </c>
      <c r="AH52" t="s">
        <v>921</v>
      </c>
    </row>
    <row r="53" spans="1:34" hidden="1" x14ac:dyDescent="0.2">
      <c r="A53" t="s">
        <v>1242</v>
      </c>
      <c r="B53">
        <v>0.25</v>
      </c>
      <c r="C53">
        <v>1</v>
      </c>
      <c r="D53">
        <v>0.5</v>
      </c>
      <c r="E53">
        <f t="shared" si="0"/>
        <v>-0.19999999999999996</v>
      </c>
      <c r="F53" t="s">
        <v>1254</v>
      </c>
      <c r="G53" t="s">
        <v>841</v>
      </c>
      <c r="H53" t="s">
        <v>539</v>
      </c>
      <c r="I53" t="s">
        <v>662</v>
      </c>
      <c r="J53" t="s">
        <v>109</v>
      </c>
      <c r="K53" t="s">
        <v>193</v>
      </c>
      <c r="L53" t="s">
        <v>48</v>
      </c>
      <c r="M53" t="s">
        <v>970</v>
      </c>
      <c r="N53" t="s">
        <v>917</v>
      </c>
      <c r="O53" t="s">
        <v>48</v>
      </c>
      <c r="P53" t="s">
        <v>1192</v>
      </c>
      <c r="Q53" t="s">
        <v>898</v>
      </c>
      <c r="V53" t="s">
        <v>841</v>
      </c>
      <c r="W53" t="s">
        <v>539</v>
      </c>
      <c r="X53" t="s">
        <v>662</v>
      </c>
      <c r="Y53" t="s">
        <v>109</v>
      </c>
      <c r="Z53" t="s">
        <v>193</v>
      </c>
      <c r="AA53" t="s">
        <v>48</v>
      </c>
      <c r="AB53" t="s">
        <v>970</v>
      </c>
      <c r="AC53" t="s">
        <v>917</v>
      </c>
      <c r="AD53" t="s">
        <v>48</v>
      </c>
      <c r="AE53" t="s">
        <v>1192</v>
      </c>
      <c r="AF53" t="s">
        <v>898</v>
      </c>
    </row>
    <row r="54" spans="1:34" hidden="1" x14ac:dyDescent="0.2">
      <c r="A54" t="s">
        <v>1242</v>
      </c>
      <c r="B54">
        <v>0.25</v>
      </c>
      <c r="C54">
        <v>1</v>
      </c>
      <c r="D54">
        <v>0.4</v>
      </c>
      <c r="E54">
        <f t="shared" si="0"/>
        <v>-0.29999999999999993</v>
      </c>
      <c r="F54" t="s">
        <v>1254</v>
      </c>
      <c r="G54" t="s">
        <v>1052</v>
      </c>
      <c r="H54" t="s">
        <v>585</v>
      </c>
      <c r="I54" t="s">
        <v>94</v>
      </c>
      <c r="J54" t="s">
        <v>1124</v>
      </c>
      <c r="K54" t="s">
        <v>68</v>
      </c>
      <c r="L54" t="s">
        <v>332</v>
      </c>
      <c r="M54" t="s">
        <v>83</v>
      </c>
      <c r="N54" t="s">
        <v>52</v>
      </c>
      <c r="O54" t="s">
        <v>176</v>
      </c>
      <c r="P54" t="s">
        <v>41</v>
      </c>
      <c r="Q54" t="s">
        <v>122</v>
      </c>
      <c r="R54" t="s">
        <v>376</v>
      </c>
      <c r="S54" t="s">
        <v>892</v>
      </c>
      <c r="V54" t="s">
        <v>1052</v>
      </c>
      <c r="W54" t="s">
        <v>585</v>
      </c>
      <c r="X54" t="s">
        <v>94</v>
      </c>
      <c r="Y54" t="s">
        <v>1124</v>
      </c>
      <c r="Z54" t="s">
        <v>68</v>
      </c>
      <c r="AA54" t="s">
        <v>332</v>
      </c>
      <c r="AB54" t="s">
        <v>83</v>
      </c>
      <c r="AC54" t="s">
        <v>52</v>
      </c>
      <c r="AD54" t="s">
        <v>176</v>
      </c>
      <c r="AE54" t="s">
        <v>41</v>
      </c>
      <c r="AF54" t="s">
        <v>122</v>
      </c>
      <c r="AG54" t="s">
        <v>376</v>
      </c>
      <c r="AH54" t="s">
        <v>892</v>
      </c>
    </row>
    <row r="55" spans="1:34" hidden="1" x14ac:dyDescent="0.2">
      <c r="A55" t="s">
        <v>1242</v>
      </c>
      <c r="B55">
        <v>0.25</v>
      </c>
      <c r="C55">
        <v>1</v>
      </c>
      <c r="D55">
        <v>0.3</v>
      </c>
      <c r="E55">
        <f t="shared" si="0"/>
        <v>-0.39999999999999997</v>
      </c>
      <c r="F55" t="s">
        <v>1254</v>
      </c>
      <c r="G55" t="s">
        <v>72</v>
      </c>
      <c r="H55" t="s">
        <v>1112</v>
      </c>
      <c r="I55" t="s">
        <v>460</v>
      </c>
      <c r="J55" t="s">
        <v>67</v>
      </c>
      <c r="K55" t="s">
        <v>465</v>
      </c>
      <c r="L55" t="s">
        <v>906</v>
      </c>
      <c r="M55" t="s">
        <v>310</v>
      </c>
      <c r="N55" t="s">
        <v>48</v>
      </c>
      <c r="O55" t="s">
        <v>1046</v>
      </c>
      <c r="P55" t="s">
        <v>106</v>
      </c>
      <c r="Q55" t="s">
        <v>48</v>
      </c>
      <c r="R55" t="s">
        <v>765</v>
      </c>
      <c r="V55" t="s">
        <v>72</v>
      </c>
      <c r="W55" t="s">
        <v>1112</v>
      </c>
      <c r="X55" t="s">
        <v>460</v>
      </c>
      <c r="Y55" t="s">
        <v>67</v>
      </c>
      <c r="Z55" t="s">
        <v>465</v>
      </c>
      <c r="AA55" t="s">
        <v>906</v>
      </c>
      <c r="AB55" t="s">
        <v>310</v>
      </c>
      <c r="AC55" t="s">
        <v>48</v>
      </c>
      <c r="AD55" t="s">
        <v>1046</v>
      </c>
      <c r="AE55" t="s">
        <v>106</v>
      </c>
      <c r="AF55" t="s">
        <v>48</v>
      </c>
      <c r="AG55" t="s">
        <v>765</v>
      </c>
    </row>
    <row r="56" spans="1:34" hidden="1" x14ac:dyDescent="0.2">
      <c r="A56" t="s">
        <v>1242</v>
      </c>
      <c r="B56">
        <v>0.25</v>
      </c>
      <c r="C56">
        <v>1</v>
      </c>
      <c r="D56">
        <v>0.2</v>
      </c>
      <c r="E56">
        <f t="shared" si="0"/>
        <v>-0.49999999999999994</v>
      </c>
      <c r="F56" t="s">
        <v>1254</v>
      </c>
      <c r="G56" t="s">
        <v>72</v>
      </c>
      <c r="H56" t="s">
        <v>1193</v>
      </c>
      <c r="I56" t="s">
        <v>387</v>
      </c>
      <c r="J56" t="s">
        <v>224</v>
      </c>
      <c r="K56" t="s">
        <v>250</v>
      </c>
      <c r="L56" t="s">
        <v>465</v>
      </c>
      <c r="M56" t="s">
        <v>940</v>
      </c>
      <c r="N56" t="s">
        <v>340</v>
      </c>
      <c r="O56" t="s">
        <v>48</v>
      </c>
      <c r="P56" t="s">
        <v>1194</v>
      </c>
      <c r="Q56" t="s">
        <v>934</v>
      </c>
      <c r="V56" t="s">
        <v>72</v>
      </c>
      <c r="W56" t="s">
        <v>1193</v>
      </c>
      <c r="X56" t="s">
        <v>387</v>
      </c>
      <c r="Y56" t="s">
        <v>224</v>
      </c>
      <c r="Z56" t="s">
        <v>250</v>
      </c>
      <c r="AA56" t="s">
        <v>465</v>
      </c>
      <c r="AB56" t="s">
        <v>940</v>
      </c>
      <c r="AC56" t="s">
        <v>340</v>
      </c>
      <c r="AD56" t="s">
        <v>48</v>
      </c>
      <c r="AE56" t="s">
        <v>1194</v>
      </c>
      <c r="AF56" t="s">
        <v>934</v>
      </c>
    </row>
    <row r="57" spans="1:34" hidden="1" x14ac:dyDescent="0.2">
      <c r="A57" t="s">
        <v>1242</v>
      </c>
      <c r="B57">
        <v>0.25</v>
      </c>
      <c r="C57">
        <v>1</v>
      </c>
      <c r="D57">
        <v>0.1</v>
      </c>
      <c r="E57">
        <f t="shared" si="0"/>
        <v>-0.6</v>
      </c>
      <c r="F57" t="s">
        <v>1254</v>
      </c>
      <c r="G57" t="s">
        <v>72</v>
      </c>
      <c r="H57" t="s">
        <v>1179</v>
      </c>
      <c r="I57" t="s">
        <v>387</v>
      </c>
      <c r="J57" t="s">
        <v>250</v>
      </c>
      <c r="K57" t="s">
        <v>85</v>
      </c>
      <c r="L57" t="s">
        <v>1195</v>
      </c>
      <c r="M57" t="s">
        <v>932</v>
      </c>
      <c r="N57" t="s">
        <v>48</v>
      </c>
      <c r="O57" t="s">
        <v>1119</v>
      </c>
      <c r="P57" t="s">
        <v>106</v>
      </c>
      <c r="Q57" t="s">
        <v>48</v>
      </c>
      <c r="R57" t="s">
        <v>1160</v>
      </c>
      <c r="V57" t="s">
        <v>72</v>
      </c>
      <c r="W57" t="s">
        <v>1179</v>
      </c>
      <c r="X57" t="s">
        <v>387</v>
      </c>
      <c r="Y57" t="s">
        <v>250</v>
      </c>
      <c r="AB57" t="s">
        <v>932</v>
      </c>
      <c r="AC57" t="s">
        <v>48</v>
      </c>
      <c r="AE57" t="s">
        <v>106</v>
      </c>
      <c r="AF57" t="s">
        <v>48</v>
      </c>
      <c r="AG57" t="s">
        <v>1160</v>
      </c>
    </row>
    <row r="58" spans="1:34" hidden="1" x14ac:dyDescent="0.2">
      <c r="A58" t="s">
        <v>1242</v>
      </c>
      <c r="B58">
        <v>0.25</v>
      </c>
      <c r="C58">
        <v>1</v>
      </c>
      <c r="D58">
        <v>0</v>
      </c>
      <c r="E58">
        <f t="shared" si="0"/>
        <v>-0.7</v>
      </c>
      <c r="F58" t="s">
        <v>1254</v>
      </c>
      <c r="G58" t="s">
        <v>926</v>
      </c>
      <c r="H58" t="s">
        <v>927</v>
      </c>
      <c r="I58" t="s">
        <v>662</v>
      </c>
      <c r="J58" t="s">
        <v>224</v>
      </c>
      <c r="K58" t="s">
        <v>48</v>
      </c>
      <c r="L58" t="s">
        <v>972</v>
      </c>
      <c r="M58" t="s">
        <v>58</v>
      </c>
      <c r="N58" t="s">
        <v>48</v>
      </c>
      <c r="O58" t="s">
        <v>424</v>
      </c>
      <c r="P58" t="s">
        <v>536</v>
      </c>
      <c r="Q58" t="s">
        <v>48</v>
      </c>
      <c r="R58" t="s">
        <v>730</v>
      </c>
      <c r="W58" t="s">
        <v>927</v>
      </c>
      <c r="X58" t="s">
        <v>662</v>
      </c>
      <c r="Y58" t="s">
        <v>224</v>
      </c>
      <c r="AA58" t="s">
        <v>972</v>
      </c>
      <c r="AD58" t="s">
        <v>424</v>
      </c>
      <c r="AE58" t="s">
        <v>536</v>
      </c>
      <c r="AG58" t="s">
        <v>730</v>
      </c>
    </row>
    <row r="59" spans="1:34" hidden="1" x14ac:dyDescent="0.2">
      <c r="A59" t="s">
        <v>1242</v>
      </c>
      <c r="B59">
        <v>0.25</v>
      </c>
      <c r="C59">
        <v>1</v>
      </c>
      <c r="D59">
        <v>-9.9999999999999895E-2</v>
      </c>
      <c r="E59">
        <f t="shared" si="0"/>
        <v>-0.79999999999999982</v>
      </c>
      <c r="F59" t="s">
        <v>1254</v>
      </c>
      <c r="G59" t="s">
        <v>318</v>
      </c>
      <c r="H59" t="s">
        <v>1015</v>
      </c>
      <c r="I59" t="s">
        <v>976</v>
      </c>
      <c r="J59" t="s">
        <v>193</v>
      </c>
      <c r="K59" t="s">
        <v>48</v>
      </c>
      <c r="L59" t="s">
        <v>868</v>
      </c>
      <c r="M59" t="s">
        <v>340</v>
      </c>
      <c r="N59" t="s">
        <v>48</v>
      </c>
      <c r="O59" t="s">
        <v>1196</v>
      </c>
      <c r="P59" t="s">
        <v>158</v>
      </c>
      <c r="Q59" t="s">
        <v>48</v>
      </c>
      <c r="R59" t="s">
        <v>974</v>
      </c>
    </row>
    <row r="60" spans="1:34" hidden="1" x14ac:dyDescent="0.2">
      <c r="A60" t="s">
        <v>1242</v>
      </c>
      <c r="B60">
        <v>0.25</v>
      </c>
      <c r="C60">
        <v>1</v>
      </c>
      <c r="D60">
        <v>-0.2</v>
      </c>
      <c r="E60">
        <f t="shared" si="0"/>
        <v>-0.89999999999999991</v>
      </c>
      <c r="F60" t="s">
        <v>1254</v>
      </c>
      <c r="G60" t="s">
        <v>72</v>
      </c>
      <c r="H60" t="s">
        <v>1197</v>
      </c>
      <c r="I60" t="s">
        <v>387</v>
      </c>
      <c r="J60" t="s">
        <v>250</v>
      </c>
      <c r="K60" t="s">
        <v>85</v>
      </c>
      <c r="L60" t="s">
        <v>910</v>
      </c>
      <c r="M60" t="s">
        <v>896</v>
      </c>
      <c r="N60" t="s">
        <v>48</v>
      </c>
      <c r="O60" t="s">
        <v>290</v>
      </c>
      <c r="P60" t="s">
        <v>260</v>
      </c>
      <c r="Q60" t="s">
        <v>48</v>
      </c>
      <c r="R60" t="s">
        <v>941</v>
      </c>
    </row>
    <row r="61" spans="1:34" hidden="1" x14ac:dyDescent="0.2">
      <c r="A61" t="s">
        <v>1242</v>
      </c>
      <c r="B61">
        <v>0.25</v>
      </c>
      <c r="C61">
        <v>1</v>
      </c>
      <c r="D61">
        <v>-0.3</v>
      </c>
      <c r="E61">
        <f t="shared" si="0"/>
        <v>-1</v>
      </c>
      <c r="F61" t="s">
        <v>1254</v>
      </c>
      <c r="G61" t="s">
        <v>263</v>
      </c>
      <c r="H61" t="s">
        <v>899</v>
      </c>
      <c r="I61" t="s">
        <v>958</v>
      </c>
      <c r="J61" t="s">
        <v>1</v>
      </c>
      <c r="K61" t="s">
        <v>588</v>
      </c>
      <c r="L61" t="s">
        <v>47</v>
      </c>
      <c r="M61" t="s">
        <v>1</v>
      </c>
      <c r="N61" t="s">
        <v>285</v>
      </c>
      <c r="O61" t="s">
        <v>959</v>
      </c>
      <c r="P61" t="s">
        <v>960</v>
      </c>
      <c r="Q61" t="s">
        <v>282</v>
      </c>
      <c r="R61" t="s">
        <v>961</v>
      </c>
      <c r="S61" t="s">
        <v>962</v>
      </c>
    </row>
    <row r="62" spans="1:34" x14ac:dyDescent="0.2">
      <c r="A62" s="3" t="s">
        <v>1243</v>
      </c>
      <c r="B62" s="3">
        <v>1</v>
      </c>
      <c r="C62" s="3">
        <v>0.17780000000000001</v>
      </c>
      <c r="D62" s="3">
        <v>1.6</v>
      </c>
      <c r="E62">
        <f t="shared" si="0"/>
        <v>0.90000000000000013</v>
      </c>
      <c r="F62" t="s">
        <v>1254</v>
      </c>
      <c r="G62" t="s">
        <v>182</v>
      </c>
      <c r="H62" t="s">
        <v>940</v>
      </c>
      <c r="I62" t="s">
        <v>662</v>
      </c>
      <c r="J62" t="s">
        <v>224</v>
      </c>
      <c r="K62" t="s">
        <v>193</v>
      </c>
      <c r="L62" t="s">
        <v>48</v>
      </c>
      <c r="M62" t="s">
        <v>895</v>
      </c>
      <c r="N62" t="s">
        <v>58</v>
      </c>
      <c r="O62" t="s">
        <v>48</v>
      </c>
      <c r="P62" t="s">
        <v>290</v>
      </c>
      <c r="Q62" t="s">
        <v>260</v>
      </c>
      <c r="R62" t="s">
        <v>48</v>
      </c>
      <c r="S62" t="s">
        <v>941</v>
      </c>
      <c r="V62" t="s">
        <v>182</v>
      </c>
      <c r="W62" t="s">
        <v>940</v>
      </c>
      <c r="X62" t="s">
        <v>662</v>
      </c>
      <c r="Y62" t="s">
        <v>224</v>
      </c>
      <c r="Z62" t="s">
        <v>193</v>
      </c>
      <c r="AA62" t="s">
        <v>48</v>
      </c>
      <c r="AB62" t="s">
        <v>895</v>
      </c>
      <c r="AC62" t="s">
        <v>58</v>
      </c>
      <c r="AD62" t="s">
        <v>48</v>
      </c>
      <c r="AE62" t="s">
        <v>290</v>
      </c>
      <c r="AF62" t="s">
        <v>260</v>
      </c>
      <c r="AG62" t="s">
        <v>48</v>
      </c>
      <c r="AH62" t="s">
        <v>941</v>
      </c>
    </row>
    <row r="63" spans="1:34" hidden="1" x14ac:dyDescent="0.2">
      <c r="A63" s="3" t="s">
        <v>1243</v>
      </c>
      <c r="B63" s="3">
        <v>1</v>
      </c>
      <c r="C63" s="3">
        <v>0.17780000000000001</v>
      </c>
      <c r="D63" s="3">
        <v>1.5</v>
      </c>
      <c r="E63">
        <f t="shared" si="0"/>
        <v>0.8</v>
      </c>
      <c r="F63" t="s">
        <v>1254</v>
      </c>
      <c r="G63" t="s">
        <v>242</v>
      </c>
      <c r="H63" t="s">
        <v>942</v>
      </c>
      <c r="I63" t="s">
        <v>460</v>
      </c>
      <c r="J63" t="s">
        <v>67</v>
      </c>
      <c r="K63" t="s">
        <v>101</v>
      </c>
      <c r="L63" t="s">
        <v>504</v>
      </c>
      <c r="M63" t="s">
        <v>52</v>
      </c>
      <c r="N63" t="s">
        <v>883</v>
      </c>
      <c r="O63" t="s">
        <v>128</v>
      </c>
      <c r="P63" t="s">
        <v>1</v>
      </c>
      <c r="Q63" t="s">
        <v>39</v>
      </c>
      <c r="R63" t="s">
        <v>46</v>
      </c>
      <c r="S63" t="s">
        <v>884</v>
      </c>
      <c r="V63" t="s">
        <v>242</v>
      </c>
      <c r="W63" t="s">
        <v>942</v>
      </c>
      <c r="X63" t="s">
        <v>460</v>
      </c>
      <c r="Y63" t="s">
        <v>67</v>
      </c>
      <c r="Z63" t="s">
        <v>101</v>
      </c>
      <c r="AA63" t="s">
        <v>504</v>
      </c>
      <c r="AB63" t="s">
        <v>52</v>
      </c>
      <c r="AC63" t="s">
        <v>883</v>
      </c>
      <c r="AD63" t="s">
        <v>128</v>
      </c>
      <c r="AE63" t="s">
        <v>1</v>
      </c>
      <c r="AF63" t="s">
        <v>39</v>
      </c>
      <c r="AG63" t="s">
        <v>46</v>
      </c>
      <c r="AH63" t="s">
        <v>884</v>
      </c>
    </row>
    <row r="64" spans="1:34" hidden="1" x14ac:dyDescent="0.2">
      <c r="A64" s="3" t="s">
        <v>1243</v>
      </c>
      <c r="B64" s="3">
        <v>1</v>
      </c>
      <c r="C64" s="3">
        <v>0.17780000000000001</v>
      </c>
      <c r="D64" s="3">
        <v>1.4</v>
      </c>
      <c r="E64">
        <f t="shared" si="0"/>
        <v>0.7</v>
      </c>
      <c r="F64" t="s">
        <v>1254</v>
      </c>
      <c r="G64" t="s">
        <v>943</v>
      </c>
      <c r="H64" t="s">
        <v>626</v>
      </c>
      <c r="I64" t="s">
        <v>881</v>
      </c>
      <c r="J64" t="s">
        <v>131</v>
      </c>
      <c r="K64" t="s">
        <v>332</v>
      </c>
      <c r="L64" t="s">
        <v>83</v>
      </c>
      <c r="M64" t="s">
        <v>52</v>
      </c>
      <c r="N64" t="s">
        <v>176</v>
      </c>
      <c r="O64" t="s">
        <v>41</v>
      </c>
      <c r="P64" t="s">
        <v>48</v>
      </c>
      <c r="Q64" t="s">
        <v>376</v>
      </c>
      <c r="R64" t="s">
        <v>892</v>
      </c>
      <c r="V64" t="s">
        <v>943</v>
      </c>
      <c r="W64" t="s">
        <v>626</v>
      </c>
      <c r="X64" t="s">
        <v>881</v>
      </c>
      <c r="Y64" t="s">
        <v>131</v>
      </c>
      <c r="Z64" t="s">
        <v>332</v>
      </c>
      <c r="AA64" t="s">
        <v>83</v>
      </c>
      <c r="AB64" t="s">
        <v>52</v>
      </c>
      <c r="AC64" t="s">
        <v>176</v>
      </c>
      <c r="AD64" t="s">
        <v>41</v>
      </c>
      <c r="AE64" t="s">
        <v>48</v>
      </c>
      <c r="AF64" t="s">
        <v>376</v>
      </c>
      <c r="AG64" t="s">
        <v>892</v>
      </c>
    </row>
    <row r="65" spans="1:34" hidden="1" x14ac:dyDescent="0.2">
      <c r="A65" s="3" t="s">
        <v>1243</v>
      </c>
      <c r="B65" s="3">
        <v>1</v>
      </c>
      <c r="C65" s="3">
        <v>0.17780000000000001</v>
      </c>
      <c r="D65" s="3">
        <v>1.3</v>
      </c>
      <c r="E65">
        <f t="shared" si="0"/>
        <v>0.60000000000000009</v>
      </c>
      <c r="F65" t="s">
        <v>1254</v>
      </c>
      <c r="G65" t="s">
        <v>72</v>
      </c>
      <c r="H65" t="s">
        <v>944</v>
      </c>
      <c r="I65" t="s">
        <v>662</v>
      </c>
      <c r="J65" t="s">
        <v>224</v>
      </c>
      <c r="K65" t="s">
        <v>465</v>
      </c>
      <c r="L65" t="s">
        <v>906</v>
      </c>
      <c r="M65" t="s">
        <v>310</v>
      </c>
      <c r="N65" t="s">
        <v>48</v>
      </c>
      <c r="O65" t="s">
        <v>945</v>
      </c>
      <c r="P65" t="s">
        <v>672</v>
      </c>
      <c r="Q65" t="s">
        <v>48</v>
      </c>
      <c r="R65" t="s">
        <v>901</v>
      </c>
      <c r="V65" t="s">
        <v>72</v>
      </c>
      <c r="W65" t="s">
        <v>944</v>
      </c>
      <c r="X65" t="s">
        <v>662</v>
      </c>
      <c r="Y65" t="s">
        <v>224</v>
      </c>
      <c r="Z65" t="s">
        <v>465</v>
      </c>
      <c r="AA65" t="s">
        <v>906</v>
      </c>
      <c r="AB65" t="s">
        <v>310</v>
      </c>
      <c r="AC65" t="s">
        <v>48</v>
      </c>
      <c r="AD65" t="s">
        <v>945</v>
      </c>
      <c r="AE65" t="s">
        <v>672</v>
      </c>
      <c r="AF65" t="s">
        <v>48</v>
      </c>
      <c r="AG65" t="s">
        <v>901</v>
      </c>
    </row>
    <row r="66" spans="1:34" hidden="1" x14ac:dyDescent="0.2">
      <c r="A66" s="3" t="s">
        <v>1243</v>
      </c>
      <c r="B66" s="3">
        <v>1</v>
      </c>
      <c r="C66" s="3">
        <v>0.17780000000000001</v>
      </c>
      <c r="D66" s="3">
        <v>1.2</v>
      </c>
      <c r="E66">
        <f t="shared" si="0"/>
        <v>0.5</v>
      </c>
      <c r="F66" t="s">
        <v>1254</v>
      </c>
      <c r="G66" t="s">
        <v>318</v>
      </c>
      <c r="H66" t="s">
        <v>946</v>
      </c>
      <c r="I66" t="s">
        <v>363</v>
      </c>
      <c r="J66" t="s">
        <v>281</v>
      </c>
      <c r="K66" t="s">
        <v>630</v>
      </c>
      <c r="L66" t="s">
        <v>48</v>
      </c>
      <c r="M66" t="s">
        <v>283</v>
      </c>
      <c r="N66" t="s">
        <v>140</v>
      </c>
      <c r="O66" t="s">
        <v>309</v>
      </c>
      <c r="P66" t="s">
        <v>121</v>
      </c>
      <c r="Q66" t="s">
        <v>48</v>
      </c>
      <c r="R66" t="s">
        <v>276</v>
      </c>
      <c r="V66" t="s">
        <v>318</v>
      </c>
      <c r="W66" t="s">
        <v>946</v>
      </c>
      <c r="X66" t="s">
        <v>363</v>
      </c>
      <c r="Y66" t="s">
        <v>281</v>
      </c>
      <c r="Z66" t="s">
        <v>630</v>
      </c>
      <c r="AA66" t="s">
        <v>48</v>
      </c>
      <c r="AB66" t="s">
        <v>283</v>
      </c>
      <c r="AC66" t="s">
        <v>140</v>
      </c>
      <c r="AD66" t="s">
        <v>309</v>
      </c>
      <c r="AE66" t="s">
        <v>121</v>
      </c>
      <c r="AF66" t="s">
        <v>48</v>
      </c>
      <c r="AG66" t="s">
        <v>276</v>
      </c>
    </row>
    <row r="67" spans="1:34" hidden="1" x14ac:dyDescent="0.2">
      <c r="A67" s="3" t="s">
        <v>1243</v>
      </c>
      <c r="B67" s="3">
        <v>1</v>
      </c>
      <c r="C67" s="3">
        <v>0.17780000000000001</v>
      </c>
      <c r="D67" s="3">
        <v>1.1000000000000001</v>
      </c>
      <c r="E67">
        <f t="shared" si="0"/>
        <v>0.40000000000000013</v>
      </c>
      <c r="F67" t="s">
        <v>1254</v>
      </c>
      <c r="G67" t="s">
        <v>72</v>
      </c>
      <c r="H67" t="s">
        <v>882</v>
      </c>
      <c r="I67" t="s">
        <v>460</v>
      </c>
      <c r="J67" t="s">
        <v>67</v>
      </c>
      <c r="K67" t="s">
        <v>186</v>
      </c>
      <c r="L67" t="s">
        <v>353</v>
      </c>
      <c r="M67" t="s">
        <v>586</v>
      </c>
      <c r="N67" t="s">
        <v>48</v>
      </c>
      <c r="O67" t="s">
        <v>947</v>
      </c>
      <c r="P67" t="s">
        <v>106</v>
      </c>
      <c r="Q67" t="s">
        <v>48</v>
      </c>
      <c r="R67" t="s">
        <v>948</v>
      </c>
      <c r="V67" t="s">
        <v>72</v>
      </c>
      <c r="W67" t="s">
        <v>882</v>
      </c>
      <c r="X67" t="s">
        <v>460</v>
      </c>
      <c r="Y67" t="s">
        <v>67</v>
      </c>
      <c r="Z67" t="s">
        <v>186</v>
      </c>
      <c r="AA67" t="s">
        <v>353</v>
      </c>
      <c r="AB67" t="s">
        <v>586</v>
      </c>
      <c r="AC67" t="s">
        <v>48</v>
      </c>
      <c r="AD67" t="s">
        <v>947</v>
      </c>
      <c r="AE67" t="s">
        <v>106</v>
      </c>
      <c r="AF67" t="s">
        <v>48</v>
      </c>
      <c r="AG67" t="s">
        <v>948</v>
      </c>
    </row>
    <row r="68" spans="1:34" hidden="1" x14ac:dyDescent="0.2">
      <c r="A68" s="3" t="s">
        <v>1243</v>
      </c>
      <c r="B68" s="3">
        <v>1</v>
      </c>
      <c r="C68" s="3">
        <v>0.17780000000000001</v>
      </c>
      <c r="D68" s="3">
        <v>1</v>
      </c>
      <c r="E68">
        <f t="shared" ref="E68:E130" si="1">D68-0.7</f>
        <v>0.30000000000000004</v>
      </c>
      <c r="F68" t="s">
        <v>1254</v>
      </c>
      <c r="G68" t="s">
        <v>182</v>
      </c>
      <c r="H68" t="s">
        <v>949</v>
      </c>
      <c r="I68" t="s">
        <v>662</v>
      </c>
      <c r="J68" t="s">
        <v>224</v>
      </c>
      <c r="K68" t="s">
        <v>67</v>
      </c>
      <c r="L68" t="s">
        <v>48</v>
      </c>
      <c r="M68" t="s">
        <v>950</v>
      </c>
      <c r="N68" t="s">
        <v>896</v>
      </c>
      <c r="O68" t="s">
        <v>48</v>
      </c>
      <c r="P68" t="s">
        <v>951</v>
      </c>
      <c r="Q68" t="s">
        <v>260</v>
      </c>
      <c r="R68" t="s">
        <v>48</v>
      </c>
      <c r="S68" t="s">
        <v>952</v>
      </c>
      <c r="V68" t="s">
        <v>182</v>
      </c>
      <c r="W68" t="s">
        <v>949</v>
      </c>
      <c r="X68" t="s">
        <v>662</v>
      </c>
      <c r="Y68" t="s">
        <v>224</v>
      </c>
      <c r="Z68" t="s">
        <v>67</v>
      </c>
      <c r="AA68" t="s">
        <v>48</v>
      </c>
      <c r="AB68" t="s">
        <v>950</v>
      </c>
      <c r="AC68" t="s">
        <v>896</v>
      </c>
      <c r="AD68" t="s">
        <v>48</v>
      </c>
      <c r="AE68" t="s">
        <v>951</v>
      </c>
      <c r="AF68" t="s">
        <v>260</v>
      </c>
      <c r="AG68" t="s">
        <v>48</v>
      </c>
      <c r="AH68" t="s">
        <v>952</v>
      </c>
    </row>
    <row r="69" spans="1:34" hidden="1" x14ac:dyDescent="0.2">
      <c r="A69" s="3" t="s">
        <v>1243</v>
      </c>
      <c r="B69" s="3">
        <v>1</v>
      </c>
      <c r="C69" s="3">
        <v>0.17780000000000001</v>
      </c>
      <c r="D69" s="3">
        <v>0.9</v>
      </c>
      <c r="E69">
        <f t="shared" si="1"/>
        <v>0.20000000000000007</v>
      </c>
      <c r="F69" t="s">
        <v>1254</v>
      </c>
      <c r="G69" t="s">
        <v>72</v>
      </c>
      <c r="H69" t="s">
        <v>954</v>
      </c>
      <c r="I69" t="s">
        <v>460</v>
      </c>
      <c r="J69" t="s">
        <v>85</v>
      </c>
      <c r="K69" t="s">
        <v>955</v>
      </c>
      <c r="L69" t="s">
        <v>932</v>
      </c>
      <c r="M69" t="s">
        <v>48</v>
      </c>
      <c r="N69" t="s">
        <v>956</v>
      </c>
      <c r="O69" t="s">
        <v>106</v>
      </c>
      <c r="P69" t="s">
        <v>48</v>
      </c>
      <c r="Q69" t="s">
        <v>255</v>
      </c>
      <c r="V69" t="s">
        <v>72</v>
      </c>
      <c r="W69" t="s">
        <v>954</v>
      </c>
      <c r="X69" t="s">
        <v>460</v>
      </c>
      <c r="Y69" t="s">
        <v>85</v>
      </c>
      <c r="Z69" t="s">
        <v>955</v>
      </c>
      <c r="AA69" t="s">
        <v>932</v>
      </c>
      <c r="AB69" t="s">
        <v>48</v>
      </c>
      <c r="AC69" t="s">
        <v>956</v>
      </c>
      <c r="AD69" t="s">
        <v>106</v>
      </c>
      <c r="AE69" t="s">
        <v>48</v>
      </c>
      <c r="AF69" t="s">
        <v>255</v>
      </c>
    </row>
    <row r="70" spans="1:34" hidden="1" x14ac:dyDescent="0.2">
      <c r="A70" s="3" t="s">
        <v>1243</v>
      </c>
      <c r="B70" s="3">
        <v>1</v>
      </c>
      <c r="C70" s="3">
        <v>0.17780000000000001</v>
      </c>
      <c r="D70" s="3">
        <v>0.8</v>
      </c>
      <c r="E70">
        <f t="shared" si="1"/>
        <v>0.10000000000000009</v>
      </c>
      <c r="F70" t="s">
        <v>1254</v>
      </c>
      <c r="G70" t="s">
        <v>72</v>
      </c>
      <c r="H70" t="s">
        <v>957</v>
      </c>
      <c r="I70" t="s">
        <v>958</v>
      </c>
      <c r="J70" t="s">
        <v>1</v>
      </c>
      <c r="K70" t="s">
        <v>588</v>
      </c>
      <c r="L70" t="s">
        <v>47</v>
      </c>
      <c r="M70" t="s">
        <v>1</v>
      </c>
      <c r="N70" t="s">
        <v>285</v>
      </c>
      <c r="O70" t="s">
        <v>959</v>
      </c>
      <c r="P70" t="s">
        <v>960</v>
      </c>
      <c r="Q70" t="s">
        <v>282</v>
      </c>
      <c r="R70" t="s">
        <v>961</v>
      </c>
      <c r="S70" t="s">
        <v>962</v>
      </c>
      <c r="V70" t="s">
        <v>72</v>
      </c>
      <c r="W70" t="s">
        <v>957</v>
      </c>
      <c r="X70" t="s">
        <v>958</v>
      </c>
      <c r="Y70" t="s">
        <v>1</v>
      </c>
      <c r="Z70" t="s">
        <v>588</v>
      </c>
      <c r="AA70" t="s">
        <v>47</v>
      </c>
      <c r="AB70" t="s">
        <v>1</v>
      </c>
      <c r="AC70" t="s">
        <v>285</v>
      </c>
      <c r="AD70" t="s">
        <v>959</v>
      </c>
      <c r="AE70" t="s">
        <v>960</v>
      </c>
      <c r="AF70" t="s">
        <v>282</v>
      </c>
      <c r="AG70" t="s">
        <v>961</v>
      </c>
      <c r="AH70" t="s">
        <v>962</v>
      </c>
    </row>
    <row r="71" spans="1:34" hidden="1" x14ac:dyDescent="0.2">
      <c r="A71" s="3" t="s">
        <v>1243</v>
      </c>
      <c r="B71" s="3">
        <v>1</v>
      </c>
      <c r="C71" s="3">
        <v>0.17780000000000001</v>
      </c>
      <c r="D71" s="3">
        <v>0.7</v>
      </c>
      <c r="E71">
        <f t="shared" si="1"/>
        <v>0</v>
      </c>
      <c r="F71" t="s">
        <v>1254</v>
      </c>
      <c r="G71" t="s">
        <v>796</v>
      </c>
      <c r="H71" t="s">
        <v>121</v>
      </c>
      <c r="I71" t="s">
        <v>797</v>
      </c>
      <c r="J71" t="s">
        <v>746</v>
      </c>
      <c r="K71" t="s">
        <v>101</v>
      </c>
      <c r="L71" t="s">
        <v>193</v>
      </c>
      <c r="M71" t="s">
        <v>44</v>
      </c>
      <c r="N71" t="s">
        <v>963</v>
      </c>
      <c r="O71" t="s">
        <v>52</v>
      </c>
      <c r="P71" t="s">
        <v>48</v>
      </c>
      <c r="Q71" t="s">
        <v>964</v>
      </c>
      <c r="V71" t="s">
        <v>796</v>
      </c>
      <c r="W71" t="s">
        <v>121</v>
      </c>
      <c r="X71" t="s">
        <v>797</v>
      </c>
      <c r="Y71" t="s">
        <v>746</v>
      </c>
      <c r="Z71" t="s">
        <v>101</v>
      </c>
      <c r="AA71" t="s">
        <v>193</v>
      </c>
      <c r="AB71" t="s">
        <v>44</v>
      </c>
      <c r="AC71" t="s">
        <v>963</v>
      </c>
      <c r="AE71" t="s">
        <v>48</v>
      </c>
      <c r="AF71" t="s">
        <v>964</v>
      </c>
    </row>
    <row r="72" spans="1:34" hidden="1" x14ac:dyDescent="0.2">
      <c r="A72" s="3" t="s">
        <v>1243</v>
      </c>
      <c r="B72" s="3">
        <v>1</v>
      </c>
      <c r="C72" s="3">
        <v>0.17780000000000001</v>
      </c>
      <c r="D72" s="3">
        <v>0.6</v>
      </c>
      <c r="E72">
        <f t="shared" si="1"/>
        <v>-9.9999999999999978E-2</v>
      </c>
      <c r="F72" t="s">
        <v>1254</v>
      </c>
      <c r="G72" t="s">
        <v>318</v>
      </c>
      <c r="H72" t="s">
        <v>910</v>
      </c>
      <c r="I72" t="s">
        <v>460</v>
      </c>
      <c r="J72" t="s">
        <v>67</v>
      </c>
      <c r="K72" t="s">
        <v>101</v>
      </c>
      <c r="L72" t="s">
        <v>137</v>
      </c>
      <c r="M72" t="s">
        <v>965</v>
      </c>
      <c r="N72" t="s">
        <v>52</v>
      </c>
      <c r="O72" t="s">
        <v>48</v>
      </c>
      <c r="P72" t="s">
        <v>966</v>
      </c>
      <c r="Q72" t="s">
        <v>657</v>
      </c>
      <c r="R72" t="s">
        <v>921</v>
      </c>
      <c r="V72" t="s">
        <v>318</v>
      </c>
      <c r="W72" t="s">
        <v>910</v>
      </c>
      <c r="X72" t="s">
        <v>460</v>
      </c>
      <c r="Y72" t="s">
        <v>67</v>
      </c>
      <c r="Z72" t="s">
        <v>101</v>
      </c>
      <c r="AA72" t="s">
        <v>137</v>
      </c>
      <c r="AB72" t="s">
        <v>965</v>
      </c>
      <c r="AC72" t="s">
        <v>52</v>
      </c>
      <c r="AD72" t="s">
        <v>48</v>
      </c>
      <c r="AE72" t="s">
        <v>966</v>
      </c>
      <c r="AF72" t="s">
        <v>657</v>
      </c>
      <c r="AG72" t="s">
        <v>921</v>
      </c>
    </row>
    <row r="73" spans="1:34" hidden="1" x14ac:dyDescent="0.2">
      <c r="A73" s="3" t="s">
        <v>1243</v>
      </c>
      <c r="B73" s="3">
        <v>1</v>
      </c>
      <c r="C73" s="3">
        <v>0.17780000000000001</v>
      </c>
      <c r="D73" s="3">
        <v>0.5</v>
      </c>
      <c r="E73">
        <f t="shared" si="1"/>
        <v>-0.19999999999999996</v>
      </c>
      <c r="F73" t="s">
        <v>1254</v>
      </c>
      <c r="G73" t="s">
        <v>242</v>
      </c>
      <c r="H73" t="s">
        <v>118</v>
      </c>
      <c r="I73" t="s">
        <v>198</v>
      </c>
      <c r="J73" t="s">
        <v>387</v>
      </c>
      <c r="K73" t="s">
        <v>224</v>
      </c>
      <c r="L73" t="s">
        <v>140</v>
      </c>
      <c r="M73" t="s">
        <v>1</v>
      </c>
      <c r="N73" t="s">
        <v>191</v>
      </c>
      <c r="O73" t="s">
        <v>341</v>
      </c>
      <c r="P73" t="s">
        <v>121</v>
      </c>
      <c r="Q73" t="s">
        <v>342</v>
      </c>
      <c r="R73" t="s">
        <v>47</v>
      </c>
      <c r="S73" t="s">
        <v>246</v>
      </c>
      <c r="V73" t="s">
        <v>242</v>
      </c>
      <c r="W73" t="s">
        <v>118</v>
      </c>
      <c r="X73" t="s">
        <v>198</v>
      </c>
      <c r="Y73" t="s">
        <v>387</v>
      </c>
      <c r="Z73" t="s">
        <v>224</v>
      </c>
      <c r="AA73" t="s">
        <v>140</v>
      </c>
      <c r="AB73" t="s">
        <v>1</v>
      </c>
      <c r="AC73" t="s">
        <v>191</v>
      </c>
      <c r="AD73" t="s">
        <v>341</v>
      </c>
      <c r="AE73" t="s">
        <v>121</v>
      </c>
      <c r="AF73" t="s">
        <v>342</v>
      </c>
      <c r="AG73" t="s">
        <v>47</v>
      </c>
      <c r="AH73" t="s">
        <v>246</v>
      </c>
    </row>
    <row r="74" spans="1:34" hidden="1" x14ac:dyDescent="0.2">
      <c r="A74" s="3" t="s">
        <v>1243</v>
      </c>
      <c r="B74" s="3">
        <v>1</v>
      </c>
      <c r="C74" s="3">
        <v>0.17780000000000001</v>
      </c>
      <c r="D74" s="3">
        <v>0.4</v>
      </c>
      <c r="E74">
        <f t="shared" si="1"/>
        <v>-0.29999999999999993</v>
      </c>
      <c r="F74" t="s">
        <v>1254</v>
      </c>
      <c r="G74" t="s">
        <v>905</v>
      </c>
      <c r="H74" t="s">
        <v>215</v>
      </c>
      <c r="I74" t="s">
        <v>662</v>
      </c>
      <c r="J74" t="s">
        <v>350</v>
      </c>
      <c r="K74" t="s">
        <v>121</v>
      </c>
      <c r="L74" t="s">
        <v>101</v>
      </c>
      <c r="M74" t="s">
        <v>52</v>
      </c>
      <c r="N74" t="s">
        <v>967</v>
      </c>
      <c r="O74" t="s">
        <v>219</v>
      </c>
      <c r="P74" t="s">
        <v>330</v>
      </c>
      <c r="Q74" t="s">
        <v>177</v>
      </c>
      <c r="R74" t="s">
        <v>968</v>
      </c>
      <c r="V74" t="s">
        <v>905</v>
      </c>
      <c r="W74" t="s">
        <v>215</v>
      </c>
      <c r="X74" t="s">
        <v>662</v>
      </c>
      <c r="Y74" t="s">
        <v>350</v>
      </c>
      <c r="Z74" t="s">
        <v>121</v>
      </c>
      <c r="AA74" t="s">
        <v>101</v>
      </c>
      <c r="AB74" t="s">
        <v>52</v>
      </c>
      <c r="AC74" t="s">
        <v>967</v>
      </c>
      <c r="AD74" t="s">
        <v>219</v>
      </c>
      <c r="AE74" t="s">
        <v>330</v>
      </c>
      <c r="AF74" t="s">
        <v>177</v>
      </c>
      <c r="AG74" t="s">
        <v>968</v>
      </c>
    </row>
    <row r="75" spans="1:34" hidden="1" x14ac:dyDescent="0.2">
      <c r="A75" s="3" t="s">
        <v>1243</v>
      </c>
      <c r="B75" s="3">
        <v>1</v>
      </c>
      <c r="C75" s="3">
        <v>0.17780000000000001</v>
      </c>
      <c r="D75" s="3">
        <v>0.3</v>
      </c>
      <c r="E75">
        <f t="shared" si="1"/>
        <v>-0.39999999999999997</v>
      </c>
      <c r="F75" t="s">
        <v>1254</v>
      </c>
      <c r="G75" t="s">
        <v>926</v>
      </c>
      <c r="H75" t="s">
        <v>235</v>
      </c>
      <c r="I75" t="s">
        <v>387</v>
      </c>
      <c r="J75" t="s">
        <v>224</v>
      </c>
      <c r="K75" t="s">
        <v>140</v>
      </c>
      <c r="L75" t="s">
        <v>1</v>
      </c>
      <c r="M75" t="s">
        <v>969</v>
      </c>
      <c r="N75" t="s">
        <v>121</v>
      </c>
      <c r="O75" t="s">
        <v>424</v>
      </c>
      <c r="P75" t="s">
        <v>191</v>
      </c>
      <c r="Q75" t="s">
        <v>91</v>
      </c>
      <c r="R75" t="s">
        <v>57</v>
      </c>
      <c r="S75" t="s">
        <v>343</v>
      </c>
      <c r="V75" t="s">
        <v>926</v>
      </c>
      <c r="W75" t="s">
        <v>235</v>
      </c>
      <c r="X75" t="s">
        <v>387</v>
      </c>
      <c r="Y75" t="s">
        <v>224</v>
      </c>
      <c r="Z75" t="s">
        <v>140</v>
      </c>
      <c r="AA75" t="s">
        <v>1</v>
      </c>
      <c r="AB75" t="s">
        <v>969</v>
      </c>
      <c r="AC75" t="s">
        <v>121</v>
      </c>
      <c r="AD75" t="s">
        <v>424</v>
      </c>
      <c r="AE75" t="s">
        <v>191</v>
      </c>
      <c r="AF75" t="s">
        <v>91</v>
      </c>
      <c r="AG75" t="s">
        <v>57</v>
      </c>
      <c r="AH75" t="s">
        <v>343</v>
      </c>
    </row>
    <row r="76" spans="1:34" hidden="1" x14ac:dyDescent="0.2">
      <c r="A76" s="3" t="s">
        <v>1243</v>
      </c>
      <c r="B76" s="3">
        <v>1</v>
      </c>
      <c r="C76" s="3">
        <v>0.17780000000000001</v>
      </c>
      <c r="D76" s="3">
        <v>0.2</v>
      </c>
      <c r="E76">
        <f t="shared" si="1"/>
        <v>-0.49999999999999994</v>
      </c>
      <c r="F76" t="s">
        <v>1254</v>
      </c>
      <c r="G76" t="s">
        <v>841</v>
      </c>
      <c r="H76" t="s">
        <v>927</v>
      </c>
      <c r="I76" t="s">
        <v>387</v>
      </c>
      <c r="J76" t="s">
        <v>250</v>
      </c>
      <c r="K76" t="s">
        <v>193</v>
      </c>
      <c r="L76" t="s">
        <v>48</v>
      </c>
      <c r="M76" t="s">
        <v>970</v>
      </c>
      <c r="N76" t="s">
        <v>76</v>
      </c>
      <c r="O76" t="s">
        <v>48</v>
      </c>
      <c r="P76" t="s">
        <v>971</v>
      </c>
      <c r="Q76" t="s">
        <v>158</v>
      </c>
      <c r="R76" t="s">
        <v>48</v>
      </c>
      <c r="S76" t="s">
        <v>765</v>
      </c>
      <c r="V76" t="s">
        <v>841</v>
      </c>
      <c r="W76" t="s">
        <v>927</v>
      </c>
      <c r="X76" t="s">
        <v>387</v>
      </c>
      <c r="Y76" t="s">
        <v>250</v>
      </c>
      <c r="Z76" t="s">
        <v>193</v>
      </c>
      <c r="AA76" t="s">
        <v>48</v>
      </c>
      <c r="AB76" t="s">
        <v>970</v>
      </c>
      <c r="AC76" t="s">
        <v>76</v>
      </c>
      <c r="AD76" t="s">
        <v>48</v>
      </c>
      <c r="AE76" t="s">
        <v>971</v>
      </c>
      <c r="AF76" t="s">
        <v>158</v>
      </c>
      <c r="AG76" t="s">
        <v>48</v>
      </c>
      <c r="AH76" t="s">
        <v>765</v>
      </c>
    </row>
    <row r="77" spans="1:34" hidden="1" x14ac:dyDescent="0.2">
      <c r="A77" s="3" t="s">
        <v>1243</v>
      </c>
      <c r="B77" s="3">
        <v>1</v>
      </c>
      <c r="C77" s="3">
        <v>0.17780000000000001</v>
      </c>
      <c r="D77" s="3">
        <v>0.1</v>
      </c>
      <c r="E77">
        <f t="shared" si="1"/>
        <v>-0.6</v>
      </c>
      <c r="F77" t="s">
        <v>1254</v>
      </c>
      <c r="G77" t="s">
        <v>318</v>
      </c>
      <c r="H77" t="s">
        <v>936</v>
      </c>
      <c r="I77" t="s">
        <v>662</v>
      </c>
      <c r="J77" t="s">
        <v>109</v>
      </c>
      <c r="K77" t="s">
        <v>48</v>
      </c>
      <c r="L77" t="s">
        <v>972</v>
      </c>
      <c r="M77" t="s">
        <v>58</v>
      </c>
      <c r="N77" t="s">
        <v>48</v>
      </c>
      <c r="O77" t="s">
        <v>973</v>
      </c>
      <c r="P77" t="s">
        <v>536</v>
      </c>
      <c r="Q77" t="s">
        <v>48</v>
      </c>
      <c r="R77" t="s">
        <v>974</v>
      </c>
      <c r="V77" t="s">
        <v>318</v>
      </c>
      <c r="W77" t="s">
        <v>936</v>
      </c>
      <c r="X77" t="s">
        <v>662</v>
      </c>
      <c r="Y77" t="s">
        <v>109</v>
      </c>
      <c r="Z77" t="s">
        <v>48</v>
      </c>
      <c r="AA77" t="s">
        <v>972</v>
      </c>
      <c r="AB77" t="s">
        <v>58</v>
      </c>
      <c r="AC77" t="s">
        <v>48</v>
      </c>
      <c r="AD77" t="s">
        <v>973</v>
      </c>
      <c r="AE77" t="s">
        <v>536</v>
      </c>
      <c r="AF77" t="s">
        <v>48</v>
      </c>
      <c r="AG77" t="s">
        <v>974</v>
      </c>
    </row>
    <row r="78" spans="1:34" hidden="1" x14ac:dyDescent="0.2">
      <c r="A78" s="3" t="s">
        <v>1243</v>
      </c>
      <c r="B78" s="3">
        <v>1</v>
      </c>
      <c r="C78" s="3">
        <v>0.17780000000000001</v>
      </c>
      <c r="D78" s="3">
        <v>0</v>
      </c>
      <c r="E78">
        <f t="shared" si="1"/>
        <v>-0.7</v>
      </c>
      <c r="F78" t="s">
        <v>1254</v>
      </c>
      <c r="G78" t="s">
        <v>841</v>
      </c>
      <c r="H78" t="s">
        <v>975</v>
      </c>
      <c r="I78" t="s">
        <v>976</v>
      </c>
      <c r="J78" t="s">
        <v>48</v>
      </c>
      <c r="K78" t="s">
        <v>977</v>
      </c>
      <c r="L78" t="s">
        <v>896</v>
      </c>
      <c r="M78" t="s">
        <v>48</v>
      </c>
      <c r="N78" t="s">
        <v>978</v>
      </c>
      <c r="O78" t="s">
        <v>158</v>
      </c>
      <c r="P78" t="s">
        <v>48</v>
      </c>
      <c r="Q78" t="s">
        <v>284</v>
      </c>
      <c r="V78" t="s">
        <v>841</v>
      </c>
      <c r="W78" t="s">
        <v>975</v>
      </c>
      <c r="X78" t="s">
        <v>976</v>
      </c>
      <c r="Y78" t="s">
        <v>48</v>
      </c>
      <c r="Z78" t="s">
        <v>977</v>
      </c>
      <c r="AA78" t="s">
        <v>896</v>
      </c>
      <c r="AB78" t="s">
        <v>48</v>
      </c>
      <c r="AC78" t="s">
        <v>978</v>
      </c>
      <c r="AD78" t="s">
        <v>158</v>
      </c>
      <c r="AE78" t="s">
        <v>48</v>
      </c>
      <c r="AF78" t="s">
        <v>284</v>
      </c>
    </row>
    <row r="79" spans="1:34" hidden="1" x14ac:dyDescent="0.2">
      <c r="A79" s="3" t="s">
        <v>1243</v>
      </c>
      <c r="B79" s="3">
        <v>1</v>
      </c>
      <c r="C79" s="3">
        <v>0.17780000000000001</v>
      </c>
      <c r="D79" s="3">
        <v>-0.1</v>
      </c>
      <c r="E79">
        <f t="shared" si="1"/>
        <v>-0.79999999999999993</v>
      </c>
      <c r="F79" t="s">
        <v>1254</v>
      </c>
      <c r="G79" t="s">
        <v>318</v>
      </c>
      <c r="H79" t="s">
        <v>979</v>
      </c>
      <c r="I79" t="s">
        <v>387</v>
      </c>
      <c r="J79" t="s">
        <v>250</v>
      </c>
      <c r="K79" t="s">
        <v>48</v>
      </c>
      <c r="L79" t="s">
        <v>903</v>
      </c>
      <c r="M79" t="s">
        <v>917</v>
      </c>
      <c r="N79" t="s">
        <v>48</v>
      </c>
      <c r="O79" t="s">
        <v>980</v>
      </c>
      <c r="P79" t="s">
        <v>106</v>
      </c>
      <c r="Q79" t="s">
        <v>48</v>
      </c>
      <c r="R79" t="s">
        <v>234</v>
      </c>
      <c r="V79" t="s">
        <v>318</v>
      </c>
      <c r="W79" t="s">
        <v>979</v>
      </c>
      <c r="X79" t="s">
        <v>387</v>
      </c>
      <c r="Y79" t="s">
        <v>250</v>
      </c>
      <c r="Z79" t="s">
        <v>48</v>
      </c>
      <c r="AA79" t="s">
        <v>903</v>
      </c>
      <c r="AB79" t="s">
        <v>917</v>
      </c>
      <c r="AC79" t="s">
        <v>48</v>
      </c>
      <c r="AD79" t="s">
        <v>980</v>
      </c>
      <c r="AE79" t="s">
        <v>106</v>
      </c>
      <c r="AF79" t="s">
        <v>48</v>
      </c>
      <c r="AG79" t="s">
        <v>234</v>
      </c>
    </row>
    <row r="80" spans="1:34" hidden="1" x14ac:dyDescent="0.2">
      <c r="A80" s="3" t="s">
        <v>1243</v>
      </c>
      <c r="B80" s="3">
        <v>1</v>
      </c>
      <c r="C80" s="3">
        <v>0.17780000000000001</v>
      </c>
      <c r="D80" s="3">
        <v>-0.2</v>
      </c>
      <c r="E80">
        <f t="shared" si="1"/>
        <v>-0.89999999999999991</v>
      </c>
      <c r="F80" t="s">
        <v>1254</v>
      </c>
      <c r="G80" t="s">
        <v>72</v>
      </c>
      <c r="H80" t="s">
        <v>981</v>
      </c>
      <c r="I80" t="s">
        <v>460</v>
      </c>
      <c r="J80" t="s">
        <v>67</v>
      </c>
      <c r="K80" t="s">
        <v>101</v>
      </c>
      <c r="L80" t="s">
        <v>193</v>
      </c>
      <c r="M80" t="s">
        <v>315</v>
      </c>
      <c r="N80" t="s">
        <v>982</v>
      </c>
      <c r="O80" t="s">
        <v>52</v>
      </c>
      <c r="P80" t="s">
        <v>48</v>
      </c>
      <c r="Q80" t="s">
        <v>983</v>
      </c>
      <c r="R80" t="s">
        <v>657</v>
      </c>
      <c r="S80" t="s">
        <v>921</v>
      </c>
      <c r="AB80" t="s">
        <v>315</v>
      </c>
      <c r="AC80" t="s">
        <v>982</v>
      </c>
      <c r="AD80" t="s">
        <v>52</v>
      </c>
      <c r="AE80" t="s">
        <v>48</v>
      </c>
      <c r="AF80" t="s">
        <v>983</v>
      </c>
    </row>
    <row r="81" spans="1:34" hidden="1" x14ac:dyDescent="0.2">
      <c r="A81" s="3" t="s">
        <v>1243</v>
      </c>
      <c r="B81" s="3">
        <v>1</v>
      </c>
      <c r="C81" s="3">
        <v>0.17780000000000001</v>
      </c>
      <c r="D81" s="3">
        <v>-0.3</v>
      </c>
      <c r="E81">
        <f t="shared" si="1"/>
        <v>-1</v>
      </c>
      <c r="F81" t="s">
        <v>1254</v>
      </c>
      <c r="G81" t="s">
        <v>50</v>
      </c>
      <c r="H81" t="s">
        <v>437</v>
      </c>
      <c r="I81" t="s">
        <v>67</v>
      </c>
      <c r="J81" t="s">
        <v>48</v>
      </c>
      <c r="K81" t="s">
        <v>984</v>
      </c>
      <c r="L81" t="s">
        <v>985</v>
      </c>
      <c r="M81" t="s">
        <v>630</v>
      </c>
      <c r="N81" t="s">
        <v>48</v>
      </c>
      <c r="O81" t="s">
        <v>986</v>
      </c>
      <c r="P81" t="s">
        <v>140</v>
      </c>
      <c r="Q81" t="s">
        <v>1</v>
      </c>
      <c r="R81" t="s">
        <v>987</v>
      </c>
      <c r="V81" t="s">
        <v>50</v>
      </c>
      <c r="W81" t="s">
        <v>437</v>
      </c>
    </row>
    <row r="82" spans="1:34" x14ac:dyDescent="0.2">
      <c r="A82" t="s">
        <v>1244</v>
      </c>
      <c r="B82">
        <v>0.125</v>
      </c>
      <c r="C82">
        <v>1</v>
      </c>
      <c r="D82">
        <v>1.6</v>
      </c>
      <c r="E82">
        <f t="shared" si="1"/>
        <v>0.90000000000000013</v>
      </c>
      <c r="F82" t="s">
        <v>1254</v>
      </c>
      <c r="G82" t="s">
        <v>841</v>
      </c>
      <c r="H82" t="s">
        <v>979</v>
      </c>
      <c r="I82" t="s">
        <v>662</v>
      </c>
      <c r="J82" t="s">
        <v>109</v>
      </c>
      <c r="K82" t="s">
        <v>48</v>
      </c>
      <c r="L82" t="s">
        <v>882</v>
      </c>
      <c r="M82" t="s">
        <v>298</v>
      </c>
      <c r="N82" t="s">
        <v>48</v>
      </c>
      <c r="O82" t="s">
        <v>741</v>
      </c>
      <c r="P82" t="s">
        <v>41</v>
      </c>
      <c r="Q82" t="s">
        <v>48</v>
      </c>
      <c r="R82" t="s">
        <v>73</v>
      </c>
      <c r="V82" t="s">
        <v>841</v>
      </c>
      <c r="W82" t="s">
        <v>979</v>
      </c>
      <c r="X82" t="s">
        <v>662</v>
      </c>
      <c r="Y82" t="s">
        <v>109</v>
      </c>
      <c r="Z82" t="s">
        <v>48</v>
      </c>
      <c r="AA82" t="s">
        <v>882</v>
      </c>
      <c r="AB82" t="s">
        <v>298</v>
      </c>
      <c r="AC82" t="s">
        <v>48</v>
      </c>
      <c r="AD82" t="s">
        <v>741</v>
      </c>
      <c r="AE82" t="s">
        <v>41</v>
      </c>
      <c r="AF82" t="s">
        <v>48</v>
      </c>
      <c r="AG82" t="s">
        <v>73</v>
      </c>
    </row>
    <row r="83" spans="1:34" hidden="1" x14ac:dyDescent="0.2">
      <c r="A83" t="s">
        <v>1244</v>
      </c>
      <c r="B83">
        <v>0.125</v>
      </c>
      <c r="C83">
        <v>1</v>
      </c>
      <c r="D83">
        <v>1.5</v>
      </c>
      <c r="E83">
        <f t="shared" si="1"/>
        <v>0.8</v>
      </c>
      <c r="F83" t="s">
        <v>1254</v>
      </c>
      <c r="G83" t="s">
        <v>72</v>
      </c>
      <c r="H83" t="s">
        <v>1105</v>
      </c>
      <c r="I83" t="s">
        <v>511</v>
      </c>
      <c r="J83" t="s">
        <v>1</v>
      </c>
      <c r="K83" t="s">
        <v>1041</v>
      </c>
      <c r="L83" t="s">
        <v>290</v>
      </c>
      <c r="M83" t="s">
        <v>47</v>
      </c>
      <c r="N83" t="s">
        <v>1</v>
      </c>
      <c r="O83" t="s">
        <v>1043</v>
      </c>
      <c r="P83" t="s">
        <v>656</v>
      </c>
      <c r="Q83" t="s">
        <v>282</v>
      </c>
      <c r="R83" t="s">
        <v>961</v>
      </c>
      <c r="S83" t="s">
        <v>1106</v>
      </c>
      <c r="V83" t="s">
        <v>72</v>
      </c>
      <c r="W83" t="s">
        <v>1105</v>
      </c>
      <c r="X83" t="s">
        <v>511</v>
      </c>
      <c r="Y83" t="s">
        <v>1</v>
      </c>
      <c r="Z83" t="s">
        <v>1041</v>
      </c>
      <c r="AA83" t="s">
        <v>290</v>
      </c>
      <c r="AB83" t="s">
        <v>47</v>
      </c>
      <c r="AC83" t="s">
        <v>1</v>
      </c>
      <c r="AD83" t="s">
        <v>1043</v>
      </c>
      <c r="AE83" t="s">
        <v>656</v>
      </c>
      <c r="AF83" t="s">
        <v>282</v>
      </c>
      <c r="AG83" t="s">
        <v>961</v>
      </c>
      <c r="AH83" t="s">
        <v>1106</v>
      </c>
    </row>
    <row r="84" spans="1:34" hidden="1" x14ac:dyDescent="0.2">
      <c r="A84" t="s">
        <v>1244</v>
      </c>
      <c r="B84">
        <v>0.125</v>
      </c>
      <c r="C84">
        <v>1</v>
      </c>
      <c r="D84">
        <v>1.4</v>
      </c>
      <c r="E84">
        <f t="shared" si="1"/>
        <v>0.7</v>
      </c>
      <c r="F84" t="s">
        <v>1254</v>
      </c>
      <c r="G84" t="s">
        <v>72</v>
      </c>
      <c r="H84" t="s">
        <v>995</v>
      </c>
      <c r="I84" t="s">
        <v>662</v>
      </c>
      <c r="J84" t="s">
        <v>109</v>
      </c>
      <c r="K84" t="s">
        <v>85</v>
      </c>
      <c r="L84" t="s">
        <v>913</v>
      </c>
      <c r="M84" t="s">
        <v>58</v>
      </c>
      <c r="N84" t="s">
        <v>48</v>
      </c>
      <c r="O84" t="s">
        <v>1107</v>
      </c>
      <c r="P84" t="s">
        <v>260</v>
      </c>
      <c r="Q84" t="s">
        <v>48</v>
      </c>
      <c r="R84" t="s">
        <v>941</v>
      </c>
      <c r="V84" t="s">
        <v>72</v>
      </c>
      <c r="W84" t="s">
        <v>995</v>
      </c>
      <c r="X84" t="s">
        <v>662</v>
      </c>
      <c r="Y84" t="s">
        <v>109</v>
      </c>
      <c r="Z84" t="s">
        <v>85</v>
      </c>
      <c r="AA84" t="s">
        <v>913</v>
      </c>
      <c r="AB84" t="s">
        <v>58</v>
      </c>
      <c r="AC84" t="s">
        <v>48</v>
      </c>
      <c r="AD84" t="s">
        <v>1107</v>
      </c>
      <c r="AE84" t="s">
        <v>260</v>
      </c>
      <c r="AF84" t="s">
        <v>48</v>
      </c>
      <c r="AG84" t="s">
        <v>941</v>
      </c>
    </row>
    <row r="85" spans="1:34" hidden="1" x14ac:dyDescent="0.2">
      <c r="A85" t="s">
        <v>1244</v>
      </c>
      <c r="B85">
        <v>0.125</v>
      </c>
      <c r="C85">
        <v>1</v>
      </c>
      <c r="D85">
        <v>1.3</v>
      </c>
      <c r="E85">
        <f t="shared" si="1"/>
        <v>0.60000000000000009</v>
      </c>
      <c r="F85" t="s">
        <v>1254</v>
      </c>
      <c r="G85" t="s">
        <v>242</v>
      </c>
      <c r="H85" t="s">
        <v>888</v>
      </c>
      <c r="I85" t="s">
        <v>460</v>
      </c>
      <c r="J85" t="s">
        <v>67</v>
      </c>
      <c r="K85" t="s">
        <v>68</v>
      </c>
      <c r="L85" t="s">
        <v>315</v>
      </c>
      <c r="M85" t="s">
        <v>784</v>
      </c>
      <c r="N85" t="s">
        <v>52</v>
      </c>
      <c r="O85" t="s">
        <v>48</v>
      </c>
      <c r="P85" t="s">
        <v>524</v>
      </c>
      <c r="Q85" t="s">
        <v>892</v>
      </c>
      <c r="V85" t="s">
        <v>242</v>
      </c>
      <c r="W85" t="s">
        <v>888</v>
      </c>
      <c r="X85" t="s">
        <v>460</v>
      </c>
      <c r="Y85" t="s">
        <v>67</v>
      </c>
      <c r="Z85" t="s">
        <v>68</v>
      </c>
      <c r="AA85" t="s">
        <v>315</v>
      </c>
      <c r="AB85" t="s">
        <v>784</v>
      </c>
      <c r="AC85" t="s">
        <v>52</v>
      </c>
      <c r="AD85" t="s">
        <v>48</v>
      </c>
      <c r="AE85" t="s">
        <v>524</v>
      </c>
      <c r="AF85" t="s">
        <v>892</v>
      </c>
    </row>
    <row r="86" spans="1:34" hidden="1" x14ac:dyDescent="0.2">
      <c r="A86" t="s">
        <v>1244</v>
      </c>
      <c r="B86">
        <v>0.125</v>
      </c>
      <c r="C86">
        <v>1</v>
      </c>
      <c r="D86">
        <v>1.2</v>
      </c>
      <c r="E86">
        <f t="shared" si="1"/>
        <v>0.5</v>
      </c>
      <c r="F86" t="s">
        <v>1254</v>
      </c>
      <c r="G86" t="s">
        <v>943</v>
      </c>
      <c r="H86" t="s">
        <v>626</v>
      </c>
      <c r="I86" t="s">
        <v>1056</v>
      </c>
      <c r="J86" t="s">
        <v>143</v>
      </c>
      <c r="K86" t="s">
        <v>137</v>
      </c>
      <c r="L86" t="s">
        <v>560</v>
      </c>
      <c r="M86" t="s">
        <v>52</v>
      </c>
      <c r="N86" t="s">
        <v>48</v>
      </c>
      <c r="O86" t="s">
        <v>1108</v>
      </c>
      <c r="P86" t="s">
        <v>306</v>
      </c>
      <c r="V86" t="s">
        <v>943</v>
      </c>
      <c r="W86" t="s">
        <v>626</v>
      </c>
      <c r="X86" t="s">
        <v>1056</v>
      </c>
      <c r="Y86" t="s">
        <v>143</v>
      </c>
      <c r="Z86" t="s">
        <v>137</v>
      </c>
      <c r="AA86" t="s">
        <v>560</v>
      </c>
      <c r="AB86" t="s">
        <v>52</v>
      </c>
      <c r="AC86" t="s">
        <v>48</v>
      </c>
      <c r="AD86" t="s">
        <v>1108</v>
      </c>
      <c r="AE86" t="s">
        <v>306</v>
      </c>
    </row>
    <row r="87" spans="1:34" hidden="1" x14ac:dyDescent="0.2">
      <c r="A87" t="s">
        <v>1244</v>
      </c>
      <c r="B87">
        <v>0.125</v>
      </c>
      <c r="C87">
        <v>1</v>
      </c>
      <c r="D87">
        <v>1.1000000000000001</v>
      </c>
      <c r="E87">
        <f t="shared" si="1"/>
        <v>0.40000000000000013</v>
      </c>
      <c r="F87" t="s">
        <v>1254</v>
      </c>
      <c r="G87" t="s">
        <v>318</v>
      </c>
      <c r="H87" t="s">
        <v>398</v>
      </c>
      <c r="I87" t="s">
        <v>789</v>
      </c>
      <c r="J87" t="s">
        <v>48</v>
      </c>
      <c r="K87" t="s">
        <v>1109</v>
      </c>
      <c r="L87" t="s">
        <v>630</v>
      </c>
      <c r="M87" t="s">
        <v>48</v>
      </c>
      <c r="N87" t="s">
        <v>53</v>
      </c>
      <c r="O87" t="s">
        <v>489</v>
      </c>
      <c r="P87" t="s">
        <v>63</v>
      </c>
      <c r="Q87" t="s">
        <v>75</v>
      </c>
      <c r="R87" t="s">
        <v>769</v>
      </c>
      <c r="V87" t="s">
        <v>318</v>
      </c>
      <c r="W87" t="s">
        <v>398</v>
      </c>
      <c r="X87" t="s">
        <v>789</v>
      </c>
      <c r="Y87" t="s">
        <v>48</v>
      </c>
      <c r="Z87" t="s">
        <v>1109</v>
      </c>
      <c r="AA87" t="s">
        <v>630</v>
      </c>
      <c r="AB87" t="s">
        <v>48</v>
      </c>
      <c r="AC87" t="s">
        <v>53</v>
      </c>
      <c r="AD87" t="s">
        <v>489</v>
      </c>
      <c r="AE87" t="s">
        <v>63</v>
      </c>
      <c r="AF87" t="s">
        <v>75</v>
      </c>
      <c r="AG87" t="s">
        <v>769</v>
      </c>
    </row>
    <row r="88" spans="1:34" hidden="1" x14ac:dyDescent="0.2">
      <c r="A88" t="s">
        <v>1244</v>
      </c>
      <c r="B88">
        <v>0.125</v>
      </c>
      <c r="C88">
        <v>1</v>
      </c>
      <c r="D88">
        <v>0.999999999999999</v>
      </c>
      <c r="E88">
        <f t="shared" si="1"/>
        <v>0.29999999999999905</v>
      </c>
      <c r="F88" t="s">
        <v>1254</v>
      </c>
      <c r="G88" t="s">
        <v>841</v>
      </c>
      <c r="H88" t="s">
        <v>955</v>
      </c>
      <c r="I88" t="s">
        <v>460</v>
      </c>
      <c r="J88" t="s">
        <v>67</v>
      </c>
      <c r="K88" t="s">
        <v>68</v>
      </c>
      <c r="L88" t="s">
        <v>137</v>
      </c>
      <c r="M88" t="s">
        <v>268</v>
      </c>
      <c r="N88" t="s">
        <v>52</v>
      </c>
      <c r="O88" t="s">
        <v>48</v>
      </c>
      <c r="P88" t="s">
        <v>1110</v>
      </c>
      <c r="Q88" t="s">
        <v>106</v>
      </c>
      <c r="R88" t="s">
        <v>42</v>
      </c>
      <c r="S88" t="s">
        <v>750</v>
      </c>
      <c r="V88" t="s">
        <v>841</v>
      </c>
      <c r="W88" t="s">
        <v>955</v>
      </c>
      <c r="X88" t="s">
        <v>460</v>
      </c>
      <c r="Y88" t="s">
        <v>67</v>
      </c>
      <c r="Z88" t="s">
        <v>68</v>
      </c>
      <c r="AA88" t="s">
        <v>137</v>
      </c>
      <c r="AB88" t="s">
        <v>268</v>
      </c>
      <c r="AC88" t="s">
        <v>52</v>
      </c>
      <c r="AD88" t="s">
        <v>48</v>
      </c>
      <c r="AE88" t="s">
        <v>1110</v>
      </c>
      <c r="AF88" t="s">
        <v>106</v>
      </c>
      <c r="AG88" t="s">
        <v>42</v>
      </c>
      <c r="AH88" t="s">
        <v>750</v>
      </c>
    </row>
    <row r="89" spans="1:34" hidden="1" x14ac:dyDescent="0.2">
      <c r="A89" t="s">
        <v>1244</v>
      </c>
      <c r="B89">
        <v>0.125</v>
      </c>
      <c r="C89">
        <v>1</v>
      </c>
      <c r="D89">
        <v>0.89999999999999902</v>
      </c>
      <c r="E89">
        <f t="shared" si="1"/>
        <v>0.19999999999999907</v>
      </c>
      <c r="F89" t="s">
        <v>1254</v>
      </c>
      <c r="G89" t="s">
        <v>926</v>
      </c>
      <c r="H89" t="s">
        <v>1038</v>
      </c>
      <c r="I89" t="s">
        <v>387</v>
      </c>
      <c r="J89" t="s">
        <v>224</v>
      </c>
      <c r="K89" t="s">
        <v>250</v>
      </c>
      <c r="L89" t="s">
        <v>48</v>
      </c>
      <c r="M89" t="s">
        <v>981</v>
      </c>
      <c r="N89" t="s">
        <v>917</v>
      </c>
      <c r="O89" t="s">
        <v>48</v>
      </c>
      <c r="P89" t="s">
        <v>1111</v>
      </c>
      <c r="Q89" t="s">
        <v>106</v>
      </c>
      <c r="R89" t="s">
        <v>48</v>
      </c>
      <c r="S89" t="s">
        <v>544</v>
      </c>
      <c r="V89" t="s">
        <v>926</v>
      </c>
      <c r="W89" t="s">
        <v>1038</v>
      </c>
      <c r="X89" t="s">
        <v>387</v>
      </c>
      <c r="Y89" t="s">
        <v>224</v>
      </c>
      <c r="Z89" t="s">
        <v>250</v>
      </c>
      <c r="AA89" t="s">
        <v>48</v>
      </c>
      <c r="AB89" t="s">
        <v>981</v>
      </c>
      <c r="AC89" t="s">
        <v>917</v>
      </c>
      <c r="AD89" t="s">
        <v>48</v>
      </c>
      <c r="AE89" t="s">
        <v>1111</v>
      </c>
      <c r="AF89" t="s">
        <v>106</v>
      </c>
      <c r="AG89" t="s">
        <v>48</v>
      </c>
      <c r="AH89" t="s">
        <v>544</v>
      </c>
    </row>
    <row r="90" spans="1:34" hidden="1" x14ac:dyDescent="0.2">
      <c r="A90" t="s">
        <v>1244</v>
      </c>
      <c r="B90">
        <v>0.125</v>
      </c>
      <c r="C90">
        <v>1</v>
      </c>
      <c r="D90">
        <v>0.79999999999999905</v>
      </c>
      <c r="E90">
        <f t="shared" si="1"/>
        <v>9.999999999999909E-2</v>
      </c>
      <c r="F90" t="s">
        <v>1254</v>
      </c>
      <c r="G90" t="s">
        <v>72</v>
      </c>
      <c r="H90" t="s">
        <v>1112</v>
      </c>
      <c r="I90" t="s">
        <v>460</v>
      </c>
      <c r="J90" t="s">
        <v>67</v>
      </c>
      <c r="K90" t="s">
        <v>350</v>
      </c>
      <c r="L90" t="s">
        <v>121</v>
      </c>
      <c r="M90" t="s">
        <v>101</v>
      </c>
      <c r="N90" t="s">
        <v>504</v>
      </c>
      <c r="O90" t="s">
        <v>52</v>
      </c>
      <c r="P90" t="s">
        <v>1060</v>
      </c>
      <c r="Q90" t="s">
        <v>52</v>
      </c>
      <c r="R90" t="s">
        <v>48</v>
      </c>
      <c r="S90" t="s">
        <v>284</v>
      </c>
      <c r="V90" t="s">
        <v>72</v>
      </c>
      <c r="W90" t="s">
        <v>1112</v>
      </c>
      <c r="X90" t="s">
        <v>460</v>
      </c>
      <c r="Y90" t="s">
        <v>67</v>
      </c>
      <c r="Z90" t="s">
        <v>350</v>
      </c>
      <c r="AA90" t="s">
        <v>121</v>
      </c>
      <c r="AB90" t="s">
        <v>101</v>
      </c>
      <c r="AC90" t="s">
        <v>504</v>
      </c>
      <c r="AD90" t="s">
        <v>52</v>
      </c>
      <c r="AE90" t="s">
        <v>1060</v>
      </c>
      <c r="AF90" t="s">
        <v>52</v>
      </c>
      <c r="AG90" t="s">
        <v>48</v>
      </c>
      <c r="AH90" t="s">
        <v>284</v>
      </c>
    </row>
    <row r="91" spans="1:34" hidden="1" x14ac:dyDescent="0.2">
      <c r="A91" t="s">
        <v>1244</v>
      </c>
      <c r="B91">
        <v>0.125</v>
      </c>
      <c r="C91">
        <v>1</v>
      </c>
      <c r="D91">
        <v>0.69999999999999896</v>
      </c>
      <c r="E91">
        <v>0</v>
      </c>
      <c r="F91" t="s">
        <v>1254</v>
      </c>
      <c r="G91" t="s">
        <v>72</v>
      </c>
      <c r="H91" t="s">
        <v>957</v>
      </c>
      <c r="I91" t="s">
        <v>662</v>
      </c>
      <c r="J91" t="s">
        <v>224</v>
      </c>
      <c r="K91" t="s">
        <v>465</v>
      </c>
      <c r="L91" t="s">
        <v>1113</v>
      </c>
      <c r="M91" t="s">
        <v>310</v>
      </c>
      <c r="N91" t="s">
        <v>48</v>
      </c>
      <c r="O91" t="s">
        <v>1057</v>
      </c>
      <c r="P91" t="s">
        <v>41</v>
      </c>
      <c r="Q91" t="s">
        <v>48</v>
      </c>
      <c r="R91" t="s">
        <v>1064</v>
      </c>
      <c r="V91" t="s">
        <v>72</v>
      </c>
      <c r="W91" t="s">
        <v>957</v>
      </c>
      <c r="X91" t="s">
        <v>662</v>
      </c>
      <c r="Y91" t="s">
        <v>224</v>
      </c>
      <c r="Z91" t="s">
        <v>465</v>
      </c>
      <c r="AA91" t="s">
        <v>1113</v>
      </c>
      <c r="AB91" t="s">
        <v>310</v>
      </c>
      <c r="AC91" t="s">
        <v>48</v>
      </c>
      <c r="AD91" t="s">
        <v>1057</v>
      </c>
      <c r="AE91" t="s">
        <v>41</v>
      </c>
      <c r="AF91" t="s">
        <v>48</v>
      </c>
      <c r="AG91" t="s">
        <v>1064</v>
      </c>
    </row>
    <row r="92" spans="1:34" hidden="1" x14ac:dyDescent="0.2">
      <c r="A92" t="s">
        <v>1244</v>
      </c>
      <c r="B92">
        <v>0.125</v>
      </c>
      <c r="C92">
        <v>1</v>
      </c>
      <c r="D92">
        <v>0.6</v>
      </c>
      <c r="E92">
        <f t="shared" si="1"/>
        <v>-9.9999999999999978E-2</v>
      </c>
      <c r="F92" t="s">
        <v>1254</v>
      </c>
      <c r="G92" t="s">
        <v>796</v>
      </c>
      <c r="H92" t="s">
        <v>121</v>
      </c>
      <c r="I92" t="s">
        <v>797</v>
      </c>
      <c r="J92" t="s">
        <v>746</v>
      </c>
      <c r="K92" t="s">
        <v>101</v>
      </c>
      <c r="L92" t="s">
        <v>193</v>
      </c>
      <c r="M92" t="s">
        <v>44</v>
      </c>
      <c r="N92" t="s">
        <v>1114</v>
      </c>
      <c r="O92" t="s">
        <v>52</v>
      </c>
      <c r="P92" t="s">
        <v>48</v>
      </c>
      <c r="Q92" t="s">
        <v>1115</v>
      </c>
      <c r="V92" t="s">
        <v>796</v>
      </c>
      <c r="W92" t="s">
        <v>121</v>
      </c>
      <c r="X92" t="s">
        <v>797</v>
      </c>
      <c r="Y92" t="s">
        <v>746</v>
      </c>
      <c r="Z92" t="s">
        <v>101</v>
      </c>
      <c r="AA92" t="s">
        <v>193</v>
      </c>
      <c r="AB92" t="s">
        <v>44</v>
      </c>
      <c r="AC92" t="s">
        <v>1114</v>
      </c>
      <c r="AD92" t="s">
        <v>52</v>
      </c>
      <c r="AE92" t="s">
        <v>48</v>
      </c>
      <c r="AF92" t="s">
        <v>1115</v>
      </c>
    </row>
    <row r="93" spans="1:34" hidden="1" x14ac:dyDescent="0.2">
      <c r="A93" t="s">
        <v>1244</v>
      </c>
      <c r="B93">
        <v>0.125</v>
      </c>
      <c r="C93">
        <v>1</v>
      </c>
      <c r="D93">
        <v>0.5</v>
      </c>
      <c r="E93">
        <f t="shared" si="1"/>
        <v>-0.19999999999999996</v>
      </c>
      <c r="F93" t="s">
        <v>1254</v>
      </c>
      <c r="G93" t="s">
        <v>841</v>
      </c>
      <c r="H93" t="s">
        <v>215</v>
      </c>
      <c r="I93" t="s">
        <v>387</v>
      </c>
      <c r="J93" t="s">
        <v>250</v>
      </c>
      <c r="K93" t="s">
        <v>48</v>
      </c>
      <c r="L93" t="s">
        <v>1116</v>
      </c>
      <c r="M93" t="s">
        <v>340</v>
      </c>
      <c r="N93" t="s">
        <v>48</v>
      </c>
      <c r="O93" t="s">
        <v>828</v>
      </c>
      <c r="P93" t="s">
        <v>41</v>
      </c>
      <c r="Q93" t="s">
        <v>48</v>
      </c>
      <c r="R93" t="s">
        <v>1117</v>
      </c>
      <c r="V93" t="s">
        <v>841</v>
      </c>
      <c r="W93" t="s">
        <v>215</v>
      </c>
      <c r="X93" t="s">
        <v>387</v>
      </c>
      <c r="Y93" t="s">
        <v>250</v>
      </c>
      <c r="Z93" t="s">
        <v>48</v>
      </c>
      <c r="AA93" t="s">
        <v>1116</v>
      </c>
      <c r="AB93" t="s">
        <v>340</v>
      </c>
      <c r="AC93" t="s">
        <v>48</v>
      </c>
      <c r="AD93" t="s">
        <v>828</v>
      </c>
      <c r="AE93" t="s">
        <v>41</v>
      </c>
      <c r="AF93" t="s">
        <v>48</v>
      </c>
      <c r="AG93" t="s">
        <v>1117</v>
      </c>
    </row>
    <row r="94" spans="1:34" hidden="1" x14ac:dyDescent="0.2">
      <c r="A94" t="s">
        <v>1244</v>
      </c>
      <c r="B94">
        <v>0.125</v>
      </c>
      <c r="C94">
        <v>1</v>
      </c>
      <c r="D94">
        <v>0.4</v>
      </c>
      <c r="E94">
        <f t="shared" si="1"/>
        <v>-0.29999999999999993</v>
      </c>
      <c r="F94" t="s">
        <v>1254</v>
      </c>
      <c r="G94" t="s">
        <v>50</v>
      </c>
      <c r="H94" t="s">
        <v>709</v>
      </c>
      <c r="I94" t="s">
        <v>67</v>
      </c>
      <c r="J94" t="s">
        <v>85</v>
      </c>
      <c r="K94" t="s">
        <v>339</v>
      </c>
      <c r="L94" t="s">
        <v>662</v>
      </c>
      <c r="M94" t="s">
        <v>224</v>
      </c>
      <c r="N94" t="s">
        <v>65</v>
      </c>
      <c r="O94" t="s">
        <v>52</v>
      </c>
      <c r="P94" t="s">
        <v>176</v>
      </c>
      <c r="Q94" t="s">
        <v>106</v>
      </c>
      <c r="R94" t="s">
        <v>48</v>
      </c>
      <c r="S94" t="s">
        <v>595</v>
      </c>
      <c r="V94" t="s">
        <v>50</v>
      </c>
    </row>
    <row r="95" spans="1:34" hidden="1" x14ac:dyDescent="0.2">
      <c r="A95" t="s">
        <v>1244</v>
      </c>
      <c r="B95">
        <v>0.125</v>
      </c>
      <c r="C95">
        <v>1</v>
      </c>
      <c r="D95">
        <v>0.3</v>
      </c>
      <c r="E95">
        <f t="shared" si="1"/>
        <v>-0.39999999999999997</v>
      </c>
      <c r="F95" t="s">
        <v>1254</v>
      </c>
      <c r="G95" t="s">
        <v>905</v>
      </c>
      <c r="H95" t="s">
        <v>477</v>
      </c>
      <c r="I95" t="s">
        <v>662</v>
      </c>
      <c r="J95" t="s">
        <v>101</v>
      </c>
      <c r="K95" t="s">
        <v>52</v>
      </c>
      <c r="L95" t="s">
        <v>967</v>
      </c>
      <c r="M95" t="s">
        <v>1</v>
      </c>
      <c r="N95" t="s">
        <v>39</v>
      </c>
      <c r="O95" t="s">
        <v>55</v>
      </c>
      <c r="P95" t="s">
        <v>884</v>
      </c>
      <c r="Q95" t="s">
        <v>177</v>
      </c>
      <c r="R95" t="s">
        <v>288</v>
      </c>
    </row>
    <row r="96" spans="1:34" hidden="1" x14ac:dyDescent="0.2">
      <c r="A96" t="s">
        <v>1244</v>
      </c>
      <c r="B96">
        <v>0.125</v>
      </c>
      <c r="C96">
        <v>1</v>
      </c>
      <c r="D96">
        <v>0.2</v>
      </c>
      <c r="E96">
        <f t="shared" si="1"/>
        <v>-0.49999999999999994</v>
      </c>
      <c r="F96" t="s">
        <v>1254</v>
      </c>
      <c r="G96" t="s">
        <v>222</v>
      </c>
      <c r="H96" t="s">
        <v>576</v>
      </c>
      <c r="I96" t="s">
        <v>83</v>
      </c>
      <c r="J96" t="s">
        <v>52</v>
      </c>
      <c r="K96" t="s">
        <v>207</v>
      </c>
      <c r="L96" t="s">
        <v>330</v>
      </c>
      <c r="M96" t="s">
        <v>147</v>
      </c>
      <c r="N96" t="s">
        <v>545</v>
      </c>
      <c r="O96" t="s">
        <v>245</v>
      </c>
      <c r="P96" t="s">
        <v>517</v>
      </c>
      <c r="Q96" t="s">
        <v>52</v>
      </c>
      <c r="R96" t="s">
        <v>518</v>
      </c>
    </row>
    <row r="97" spans="1:34" hidden="1" x14ac:dyDescent="0.2">
      <c r="A97" t="s">
        <v>1244</v>
      </c>
      <c r="B97">
        <v>0.125</v>
      </c>
      <c r="C97">
        <v>1</v>
      </c>
      <c r="D97">
        <v>0.1</v>
      </c>
      <c r="E97">
        <f t="shared" si="1"/>
        <v>-0.6</v>
      </c>
      <c r="F97" t="s">
        <v>1254</v>
      </c>
      <c r="G97" t="s">
        <v>182</v>
      </c>
      <c r="H97" t="s">
        <v>235</v>
      </c>
      <c r="I97" t="s">
        <v>387</v>
      </c>
      <c r="J97" t="s">
        <v>250</v>
      </c>
      <c r="K97" t="s">
        <v>48</v>
      </c>
      <c r="L97" t="s">
        <v>1118</v>
      </c>
      <c r="M97" t="s">
        <v>932</v>
      </c>
      <c r="N97" t="s">
        <v>48</v>
      </c>
      <c r="O97" t="s">
        <v>1119</v>
      </c>
      <c r="P97" t="s">
        <v>672</v>
      </c>
      <c r="Q97" t="s">
        <v>48</v>
      </c>
      <c r="R97" t="s">
        <v>103</v>
      </c>
    </row>
    <row r="98" spans="1:34" hidden="1" x14ac:dyDescent="0.2">
      <c r="A98" t="s">
        <v>1244</v>
      </c>
      <c r="B98">
        <v>0.125</v>
      </c>
      <c r="C98">
        <v>1</v>
      </c>
      <c r="D98">
        <v>0</v>
      </c>
      <c r="E98">
        <f t="shared" si="1"/>
        <v>-0.7</v>
      </c>
      <c r="F98" t="s">
        <v>1254</v>
      </c>
      <c r="G98" t="s">
        <v>210</v>
      </c>
      <c r="H98" t="s">
        <v>409</v>
      </c>
      <c r="I98" t="s">
        <v>744</v>
      </c>
      <c r="J98" t="s">
        <v>143</v>
      </c>
      <c r="K98" t="s">
        <v>193</v>
      </c>
      <c r="L98" t="s">
        <v>144</v>
      </c>
      <c r="M98" t="s">
        <v>146</v>
      </c>
      <c r="N98" t="s">
        <v>1120</v>
      </c>
      <c r="O98" t="s">
        <v>41</v>
      </c>
      <c r="P98" t="s">
        <v>680</v>
      </c>
      <c r="Q98" t="s">
        <v>502</v>
      </c>
    </row>
    <row r="99" spans="1:34" hidden="1" x14ac:dyDescent="0.2">
      <c r="A99" t="s">
        <v>1244</v>
      </c>
      <c r="B99">
        <v>0.125</v>
      </c>
      <c r="C99">
        <v>1</v>
      </c>
      <c r="D99">
        <v>-9.9999999999999895E-2</v>
      </c>
      <c r="E99">
        <f t="shared" si="1"/>
        <v>-0.79999999999999982</v>
      </c>
      <c r="F99" t="s">
        <v>1254</v>
      </c>
      <c r="G99" t="s">
        <v>182</v>
      </c>
      <c r="H99" t="s">
        <v>363</v>
      </c>
      <c r="I99" t="s">
        <v>935</v>
      </c>
      <c r="J99" t="s">
        <v>193</v>
      </c>
      <c r="K99" t="s">
        <v>48</v>
      </c>
      <c r="L99" t="s">
        <v>1029</v>
      </c>
      <c r="M99" t="s">
        <v>76</v>
      </c>
      <c r="N99" t="s">
        <v>48</v>
      </c>
      <c r="O99" t="s">
        <v>1121</v>
      </c>
      <c r="P99" t="s">
        <v>106</v>
      </c>
      <c r="Q99" t="s">
        <v>48</v>
      </c>
      <c r="R99" t="s">
        <v>256</v>
      </c>
    </row>
    <row r="100" spans="1:34" hidden="1" x14ac:dyDescent="0.2">
      <c r="A100" t="s">
        <v>1244</v>
      </c>
      <c r="B100">
        <v>0.125</v>
      </c>
      <c r="C100">
        <v>1</v>
      </c>
      <c r="D100">
        <v>-0.2</v>
      </c>
      <c r="E100">
        <f t="shared" si="1"/>
        <v>-0.89999999999999991</v>
      </c>
      <c r="F100" t="s">
        <v>1254</v>
      </c>
      <c r="G100" t="s">
        <v>72</v>
      </c>
      <c r="H100" t="s">
        <v>1122</v>
      </c>
      <c r="I100" t="s">
        <v>387</v>
      </c>
      <c r="J100" t="s">
        <v>250</v>
      </c>
      <c r="K100" t="s">
        <v>85</v>
      </c>
      <c r="L100" t="s">
        <v>910</v>
      </c>
      <c r="M100" t="s">
        <v>896</v>
      </c>
      <c r="N100" t="s">
        <v>48</v>
      </c>
      <c r="O100" t="s">
        <v>1123</v>
      </c>
      <c r="P100" t="s">
        <v>260</v>
      </c>
      <c r="Q100" t="s">
        <v>48</v>
      </c>
      <c r="R100" t="s">
        <v>952</v>
      </c>
    </row>
    <row r="101" spans="1:34" hidden="1" x14ac:dyDescent="0.2">
      <c r="A101" t="s">
        <v>1244</v>
      </c>
      <c r="B101">
        <v>0.125</v>
      </c>
      <c r="C101">
        <v>1</v>
      </c>
      <c r="D101">
        <v>-0.3</v>
      </c>
      <c r="E101">
        <f t="shared" si="1"/>
        <v>-1</v>
      </c>
      <c r="F101" t="s">
        <v>1254</v>
      </c>
      <c r="G101" t="s">
        <v>1052</v>
      </c>
      <c r="H101" t="s">
        <v>585</v>
      </c>
      <c r="I101" t="s">
        <v>94</v>
      </c>
      <c r="J101" t="s">
        <v>1124</v>
      </c>
      <c r="K101" t="s">
        <v>131</v>
      </c>
      <c r="L101" t="s">
        <v>44</v>
      </c>
      <c r="M101" t="s">
        <v>878</v>
      </c>
      <c r="N101" t="s">
        <v>630</v>
      </c>
      <c r="O101" t="s">
        <v>48</v>
      </c>
      <c r="P101" t="s">
        <v>1125</v>
      </c>
      <c r="Q101" t="s">
        <v>175</v>
      </c>
    </row>
    <row r="102" spans="1:34" x14ac:dyDescent="0.2">
      <c r="A102" s="3" t="s">
        <v>1245</v>
      </c>
      <c r="B102" s="3">
        <v>1</v>
      </c>
      <c r="C102" s="3">
        <v>8.9099999999999999E-2</v>
      </c>
      <c r="D102" s="3">
        <v>1.6</v>
      </c>
      <c r="E102">
        <f t="shared" si="1"/>
        <v>0.90000000000000013</v>
      </c>
      <c r="F102" t="s">
        <v>1254</v>
      </c>
      <c r="G102" t="s">
        <v>318</v>
      </c>
      <c r="H102" t="s">
        <v>913</v>
      </c>
      <c r="I102" t="s">
        <v>662</v>
      </c>
      <c r="J102" t="s">
        <v>109</v>
      </c>
      <c r="K102" t="s">
        <v>48</v>
      </c>
      <c r="L102" t="s">
        <v>995</v>
      </c>
      <c r="M102" t="s">
        <v>58</v>
      </c>
      <c r="N102" t="s">
        <v>48</v>
      </c>
      <c r="O102" t="s">
        <v>1127</v>
      </c>
      <c r="P102" t="s">
        <v>536</v>
      </c>
      <c r="Q102" t="s">
        <v>48</v>
      </c>
      <c r="R102" t="s">
        <v>518</v>
      </c>
      <c r="V102" t="s">
        <v>318</v>
      </c>
      <c r="W102" t="s">
        <v>913</v>
      </c>
      <c r="X102" t="s">
        <v>662</v>
      </c>
      <c r="Y102" t="s">
        <v>109</v>
      </c>
      <c r="Z102" t="s">
        <v>48</v>
      </c>
      <c r="AA102" t="s">
        <v>995</v>
      </c>
      <c r="AB102" t="s">
        <v>58</v>
      </c>
      <c r="AC102" t="s">
        <v>48</v>
      </c>
      <c r="AD102" t="s">
        <v>1127</v>
      </c>
      <c r="AE102" t="s">
        <v>536</v>
      </c>
      <c r="AF102" t="s">
        <v>48</v>
      </c>
      <c r="AG102" t="s">
        <v>518</v>
      </c>
    </row>
    <row r="103" spans="1:34" hidden="1" x14ac:dyDescent="0.2">
      <c r="A103" s="3" t="s">
        <v>1245</v>
      </c>
      <c r="B103" s="3">
        <v>1</v>
      </c>
      <c r="C103" s="3">
        <v>8.9099999999999999E-2</v>
      </c>
      <c r="D103" s="3">
        <v>1.5</v>
      </c>
      <c r="E103">
        <f t="shared" si="1"/>
        <v>0.8</v>
      </c>
      <c r="F103" t="s">
        <v>1254</v>
      </c>
      <c r="G103" t="s">
        <v>72</v>
      </c>
      <c r="H103" t="s">
        <v>1112</v>
      </c>
      <c r="I103" t="s">
        <v>460</v>
      </c>
      <c r="J103" t="s">
        <v>67</v>
      </c>
      <c r="K103" t="s">
        <v>350</v>
      </c>
      <c r="L103" t="s">
        <v>121</v>
      </c>
      <c r="M103" t="s">
        <v>101</v>
      </c>
      <c r="N103" t="s">
        <v>504</v>
      </c>
      <c r="O103" t="s">
        <v>52</v>
      </c>
      <c r="P103" t="s">
        <v>566</v>
      </c>
      <c r="Q103" t="s">
        <v>52</v>
      </c>
      <c r="R103" t="s">
        <v>48</v>
      </c>
      <c r="S103" t="s">
        <v>221</v>
      </c>
      <c r="V103" t="s">
        <v>72</v>
      </c>
      <c r="W103" t="s">
        <v>1112</v>
      </c>
      <c r="X103" t="s">
        <v>460</v>
      </c>
      <c r="Y103" t="s">
        <v>67</v>
      </c>
      <c r="Z103" t="s">
        <v>350</v>
      </c>
      <c r="AA103" t="s">
        <v>121</v>
      </c>
      <c r="AB103" t="s">
        <v>101</v>
      </c>
      <c r="AC103" t="s">
        <v>504</v>
      </c>
      <c r="AD103" t="s">
        <v>52</v>
      </c>
      <c r="AE103" t="s">
        <v>566</v>
      </c>
      <c r="AF103" t="s">
        <v>52</v>
      </c>
      <c r="AG103" t="s">
        <v>48</v>
      </c>
      <c r="AH103" t="s">
        <v>221</v>
      </c>
    </row>
    <row r="104" spans="1:34" hidden="1" x14ac:dyDescent="0.2">
      <c r="A104" s="3" t="s">
        <v>1245</v>
      </c>
      <c r="B104" s="3">
        <v>1</v>
      </c>
      <c r="C104" s="3">
        <v>8.9099999999999999E-2</v>
      </c>
      <c r="D104" s="3">
        <v>1.4</v>
      </c>
      <c r="E104">
        <f t="shared" si="1"/>
        <v>0.7</v>
      </c>
      <c r="F104" t="s">
        <v>1254</v>
      </c>
      <c r="G104" t="s">
        <v>796</v>
      </c>
      <c r="H104" t="s">
        <v>121</v>
      </c>
      <c r="I104" t="s">
        <v>1128</v>
      </c>
      <c r="J104" t="s">
        <v>68</v>
      </c>
      <c r="K104" t="s">
        <v>1037</v>
      </c>
      <c r="L104" t="s">
        <v>560</v>
      </c>
      <c r="M104" t="s">
        <v>52</v>
      </c>
      <c r="N104" t="s">
        <v>48</v>
      </c>
      <c r="O104" t="s">
        <v>1129</v>
      </c>
      <c r="P104" t="s">
        <v>175</v>
      </c>
      <c r="V104" t="s">
        <v>796</v>
      </c>
      <c r="W104" t="s">
        <v>121</v>
      </c>
      <c r="X104" t="s">
        <v>1128</v>
      </c>
      <c r="Y104" t="s">
        <v>68</v>
      </c>
      <c r="Z104" t="s">
        <v>1037</v>
      </c>
      <c r="AA104" t="s">
        <v>560</v>
      </c>
      <c r="AB104" t="s">
        <v>52</v>
      </c>
      <c r="AC104" t="s">
        <v>48</v>
      </c>
      <c r="AD104" t="s">
        <v>1129</v>
      </c>
      <c r="AE104" t="s">
        <v>175</v>
      </c>
    </row>
    <row r="105" spans="1:34" hidden="1" x14ac:dyDescent="0.2">
      <c r="A105" s="3" t="s">
        <v>1245</v>
      </c>
      <c r="B105" s="3">
        <v>1</v>
      </c>
      <c r="C105" s="3">
        <v>8.9099999999999999E-2</v>
      </c>
      <c r="D105" s="3">
        <v>1.3</v>
      </c>
      <c r="E105">
        <f t="shared" si="1"/>
        <v>0.60000000000000009</v>
      </c>
      <c r="F105" t="s">
        <v>1254</v>
      </c>
      <c r="G105" t="s">
        <v>72</v>
      </c>
      <c r="H105" t="s">
        <v>890</v>
      </c>
      <c r="I105" t="s">
        <v>460</v>
      </c>
      <c r="J105" t="s">
        <v>67</v>
      </c>
      <c r="K105" t="s">
        <v>85</v>
      </c>
      <c r="L105" t="s">
        <v>215</v>
      </c>
      <c r="M105" t="s">
        <v>896</v>
      </c>
      <c r="N105" t="s">
        <v>48</v>
      </c>
      <c r="O105" t="s">
        <v>456</v>
      </c>
      <c r="P105" t="s">
        <v>260</v>
      </c>
      <c r="Q105" t="s">
        <v>48</v>
      </c>
      <c r="R105" t="s">
        <v>952</v>
      </c>
      <c r="V105" t="s">
        <v>72</v>
      </c>
      <c r="W105" t="s">
        <v>890</v>
      </c>
      <c r="X105" t="s">
        <v>460</v>
      </c>
      <c r="Y105" t="s">
        <v>67</v>
      </c>
      <c r="Z105" t="s">
        <v>85</v>
      </c>
      <c r="AA105" t="s">
        <v>215</v>
      </c>
      <c r="AB105" t="s">
        <v>896</v>
      </c>
      <c r="AC105" t="s">
        <v>48</v>
      </c>
      <c r="AD105" t="s">
        <v>456</v>
      </c>
      <c r="AE105" t="s">
        <v>260</v>
      </c>
      <c r="AF105" t="s">
        <v>48</v>
      </c>
      <c r="AG105" t="s">
        <v>952</v>
      </c>
    </row>
    <row r="106" spans="1:34" hidden="1" x14ac:dyDescent="0.2">
      <c r="A106" s="3" t="s">
        <v>1245</v>
      </c>
      <c r="B106" s="3">
        <v>1</v>
      </c>
      <c r="C106" s="3">
        <v>8.9099999999999999E-2</v>
      </c>
      <c r="D106" s="3">
        <v>1.2</v>
      </c>
      <c r="E106">
        <f t="shared" si="1"/>
        <v>0.5</v>
      </c>
      <c r="F106" t="s">
        <v>1254</v>
      </c>
      <c r="G106" t="s">
        <v>72</v>
      </c>
      <c r="H106" t="s">
        <v>916</v>
      </c>
      <c r="I106" t="s">
        <v>662</v>
      </c>
      <c r="J106" t="s">
        <v>224</v>
      </c>
      <c r="K106" t="s">
        <v>85</v>
      </c>
      <c r="L106" t="s">
        <v>936</v>
      </c>
      <c r="M106" t="s">
        <v>58</v>
      </c>
      <c r="N106" t="s">
        <v>48</v>
      </c>
      <c r="O106" t="s">
        <v>1130</v>
      </c>
      <c r="P106" t="s">
        <v>898</v>
      </c>
      <c r="V106" t="s">
        <v>72</v>
      </c>
      <c r="W106" t="s">
        <v>916</v>
      </c>
      <c r="X106" t="s">
        <v>662</v>
      </c>
      <c r="Y106" t="s">
        <v>224</v>
      </c>
      <c r="Z106" t="s">
        <v>85</v>
      </c>
      <c r="AA106" t="s">
        <v>936</v>
      </c>
      <c r="AB106" t="s">
        <v>58</v>
      </c>
      <c r="AC106" t="s">
        <v>48</v>
      </c>
      <c r="AD106" t="s">
        <v>1130</v>
      </c>
      <c r="AE106" t="s">
        <v>898</v>
      </c>
    </row>
    <row r="107" spans="1:34" hidden="1" x14ac:dyDescent="0.2">
      <c r="A107" s="3" t="s">
        <v>1245</v>
      </c>
      <c r="B107" s="3">
        <v>1</v>
      </c>
      <c r="C107" s="3">
        <v>8.9099999999999999E-2</v>
      </c>
      <c r="D107" s="3">
        <v>1.1000000000000001</v>
      </c>
      <c r="E107">
        <f t="shared" si="1"/>
        <v>0.40000000000000013</v>
      </c>
      <c r="F107" t="s">
        <v>1254</v>
      </c>
      <c r="G107" t="s">
        <v>257</v>
      </c>
      <c r="H107" t="s">
        <v>48</v>
      </c>
      <c r="I107" t="s">
        <v>336</v>
      </c>
      <c r="J107" t="s">
        <v>662</v>
      </c>
      <c r="K107" t="s">
        <v>109</v>
      </c>
      <c r="L107" t="s">
        <v>186</v>
      </c>
      <c r="M107" t="s">
        <v>237</v>
      </c>
      <c r="N107" t="s">
        <v>917</v>
      </c>
      <c r="O107" t="s">
        <v>48</v>
      </c>
      <c r="P107" t="s">
        <v>1131</v>
      </c>
      <c r="Q107" t="s">
        <v>158</v>
      </c>
      <c r="R107" t="s">
        <v>48</v>
      </c>
      <c r="S107" t="s">
        <v>1132</v>
      </c>
      <c r="V107" t="s">
        <v>257</v>
      </c>
      <c r="W107" t="s">
        <v>48</v>
      </c>
      <c r="X107" t="s">
        <v>336</v>
      </c>
      <c r="Y107" t="s">
        <v>662</v>
      </c>
      <c r="Z107" t="s">
        <v>109</v>
      </c>
      <c r="AA107" t="s">
        <v>186</v>
      </c>
      <c r="AB107" t="s">
        <v>237</v>
      </c>
      <c r="AC107" t="s">
        <v>917</v>
      </c>
      <c r="AD107" t="s">
        <v>48</v>
      </c>
      <c r="AE107" t="s">
        <v>1131</v>
      </c>
      <c r="AF107" t="s">
        <v>158</v>
      </c>
      <c r="AG107" t="s">
        <v>48</v>
      </c>
      <c r="AH107" t="s">
        <v>1132</v>
      </c>
    </row>
    <row r="108" spans="1:34" hidden="1" x14ac:dyDescent="0.2">
      <c r="A108" s="3" t="s">
        <v>1245</v>
      </c>
      <c r="B108" s="3">
        <v>1</v>
      </c>
      <c r="C108" s="3">
        <v>8.9099999999999999E-2</v>
      </c>
      <c r="D108" s="3">
        <v>1</v>
      </c>
      <c r="E108">
        <f t="shared" si="1"/>
        <v>0.30000000000000004</v>
      </c>
      <c r="F108" t="s">
        <v>1254</v>
      </c>
      <c r="G108" t="s">
        <v>72</v>
      </c>
      <c r="H108" t="s">
        <v>1133</v>
      </c>
      <c r="I108" t="s">
        <v>460</v>
      </c>
      <c r="J108" t="s">
        <v>67</v>
      </c>
      <c r="K108" t="s">
        <v>101</v>
      </c>
      <c r="L108" t="s">
        <v>504</v>
      </c>
      <c r="M108" t="s">
        <v>52</v>
      </c>
      <c r="N108" t="s">
        <v>883</v>
      </c>
      <c r="O108" t="s">
        <v>128</v>
      </c>
      <c r="P108" t="s">
        <v>1</v>
      </c>
      <c r="Q108" t="s">
        <v>39</v>
      </c>
      <c r="R108" t="s">
        <v>1134</v>
      </c>
      <c r="S108" t="s">
        <v>330</v>
      </c>
      <c r="V108" t="s">
        <v>72</v>
      </c>
      <c r="W108" t="s">
        <v>1133</v>
      </c>
      <c r="X108" t="s">
        <v>460</v>
      </c>
      <c r="Y108" t="s">
        <v>67</v>
      </c>
      <c r="Z108" t="s">
        <v>101</v>
      </c>
      <c r="AA108" t="s">
        <v>504</v>
      </c>
      <c r="AB108" t="s">
        <v>52</v>
      </c>
      <c r="AC108" t="s">
        <v>883</v>
      </c>
      <c r="AD108" t="s">
        <v>128</v>
      </c>
      <c r="AE108" t="s">
        <v>1</v>
      </c>
      <c r="AF108" t="s">
        <v>39</v>
      </c>
      <c r="AG108" t="s">
        <v>1134</v>
      </c>
      <c r="AH108" t="s">
        <v>330</v>
      </c>
    </row>
    <row r="109" spans="1:34" hidden="1" x14ac:dyDescent="0.2">
      <c r="A109" s="3" t="s">
        <v>1245</v>
      </c>
      <c r="B109" s="3">
        <v>1</v>
      </c>
      <c r="C109" s="3">
        <v>8.9099999999999999E-2</v>
      </c>
      <c r="D109" s="3">
        <v>0.9</v>
      </c>
      <c r="E109">
        <f t="shared" si="1"/>
        <v>0.20000000000000007</v>
      </c>
      <c r="F109" t="s">
        <v>1254</v>
      </c>
      <c r="G109" t="s">
        <v>72</v>
      </c>
      <c r="H109" t="s">
        <v>430</v>
      </c>
      <c r="I109" t="s">
        <v>1135</v>
      </c>
      <c r="J109" t="s">
        <v>662</v>
      </c>
      <c r="K109" t="s">
        <v>224</v>
      </c>
      <c r="L109" t="s">
        <v>65</v>
      </c>
      <c r="M109" t="s">
        <v>52</v>
      </c>
      <c r="N109" t="s">
        <v>56</v>
      </c>
      <c r="O109" t="s">
        <v>672</v>
      </c>
      <c r="P109" t="s">
        <v>48</v>
      </c>
      <c r="Q109" t="s">
        <v>723</v>
      </c>
      <c r="R109" t="s">
        <v>115</v>
      </c>
      <c r="S109" t="s">
        <v>633</v>
      </c>
      <c r="V109" t="s">
        <v>72</v>
      </c>
      <c r="W109" t="s">
        <v>430</v>
      </c>
      <c r="X109" t="s">
        <v>1135</v>
      </c>
      <c r="Y109" t="s">
        <v>662</v>
      </c>
      <c r="Z109" t="s">
        <v>224</v>
      </c>
      <c r="AA109" t="s">
        <v>65</v>
      </c>
      <c r="AB109" t="s">
        <v>52</v>
      </c>
      <c r="AC109" t="s">
        <v>56</v>
      </c>
      <c r="AD109" t="s">
        <v>672</v>
      </c>
      <c r="AE109" t="s">
        <v>48</v>
      </c>
      <c r="AF109" t="s">
        <v>723</v>
      </c>
      <c r="AG109" t="s">
        <v>115</v>
      </c>
      <c r="AH109" t="s">
        <v>633</v>
      </c>
    </row>
    <row r="110" spans="1:34" hidden="1" x14ac:dyDescent="0.2">
      <c r="A110" s="3" t="s">
        <v>1245</v>
      </c>
      <c r="B110" s="3">
        <v>1</v>
      </c>
      <c r="C110" s="3">
        <v>8.9099999999999999E-2</v>
      </c>
      <c r="D110" s="3">
        <v>0.8</v>
      </c>
      <c r="E110">
        <f t="shared" si="1"/>
        <v>0.10000000000000009</v>
      </c>
      <c r="F110" t="s">
        <v>1254</v>
      </c>
      <c r="G110" t="s">
        <v>72</v>
      </c>
      <c r="H110" t="s">
        <v>1116</v>
      </c>
      <c r="I110" t="s">
        <v>1010</v>
      </c>
      <c r="J110" t="s">
        <v>1</v>
      </c>
      <c r="K110" t="s">
        <v>191</v>
      </c>
      <c r="L110" t="s">
        <v>969</v>
      </c>
      <c r="M110" t="s">
        <v>121</v>
      </c>
      <c r="N110" t="s">
        <v>90</v>
      </c>
      <c r="O110" t="s">
        <v>91</v>
      </c>
      <c r="P110" t="s">
        <v>57</v>
      </c>
      <c r="Q110" t="s">
        <v>424</v>
      </c>
      <c r="R110" t="s">
        <v>125</v>
      </c>
      <c r="V110" t="s">
        <v>72</v>
      </c>
      <c r="W110" t="s">
        <v>1116</v>
      </c>
      <c r="X110" t="s">
        <v>1010</v>
      </c>
      <c r="Y110" t="s">
        <v>1</v>
      </c>
      <c r="Z110" t="s">
        <v>191</v>
      </c>
      <c r="AA110" t="s">
        <v>969</v>
      </c>
      <c r="AB110" t="s">
        <v>121</v>
      </c>
      <c r="AC110" t="s">
        <v>90</v>
      </c>
      <c r="AD110" t="s">
        <v>91</v>
      </c>
      <c r="AE110" t="s">
        <v>57</v>
      </c>
      <c r="AF110" t="s">
        <v>424</v>
      </c>
      <c r="AG110" t="s">
        <v>125</v>
      </c>
    </row>
    <row r="111" spans="1:34" hidden="1" x14ac:dyDescent="0.2">
      <c r="A111" s="3" t="s">
        <v>1245</v>
      </c>
      <c r="B111" s="3">
        <v>1</v>
      </c>
      <c r="C111" s="3">
        <v>8.9099999999999999E-2</v>
      </c>
      <c r="D111" s="3">
        <v>0.7</v>
      </c>
      <c r="E111">
        <f t="shared" si="1"/>
        <v>0</v>
      </c>
      <c r="F111" t="s">
        <v>1254</v>
      </c>
      <c r="G111" t="s">
        <v>1136</v>
      </c>
      <c r="H111" t="s">
        <v>47</v>
      </c>
      <c r="I111" t="s">
        <v>1137</v>
      </c>
      <c r="J111" t="s">
        <v>131</v>
      </c>
      <c r="K111" t="s">
        <v>332</v>
      </c>
      <c r="L111" t="s">
        <v>83</v>
      </c>
      <c r="M111" t="s">
        <v>52</v>
      </c>
      <c r="N111" t="s">
        <v>176</v>
      </c>
      <c r="O111" t="s">
        <v>41</v>
      </c>
      <c r="P111" t="s">
        <v>48</v>
      </c>
      <c r="Q111" t="s">
        <v>376</v>
      </c>
      <c r="R111" t="s">
        <v>892</v>
      </c>
      <c r="V111" t="s">
        <v>1136</v>
      </c>
      <c r="W111" t="s">
        <v>47</v>
      </c>
      <c r="X111" t="s">
        <v>1137</v>
      </c>
      <c r="Y111" t="s">
        <v>131</v>
      </c>
      <c r="Z111" t="s">
        <v>332</v>
      </c>
      <c r="AA111" t="s">
        <v>83</v>
      </c>
      <c r="AB111" t="s">
        <v>52</v>
      </c>
      <c r="AC111" t="s">
        <v>176</v>
      </c>
      <c r="AD111" t="s">
        <v>41</v>
      </c>
      <c r="AE111" t="s">
        <v>48</v>
      </c>
      <c r="AF111" t="s">
        <v>376</v>
      </c>
      <c r="AG111" t="s">
        <v>892</v>
      </c>
    </row>
    <row r="112" spans="1:34" hidden="1" x14ac:dyDescent="0.2">
      <c r="A112" s="3" t="s">
        <v>1245</v>
      </c>
      <c r="B112" s="3">
        <v>1</v>
      </c>
      <c r="C112" s="3">
        <v>8.9099999999999999E-2</v>
      </c>
      <c r="D112" s="3">
        <v>0.6</v>
      </c>
      <c r="E112">
        <f t="shared" si="1"/>
        <v>-9.9999999999999978E-2</v>
      </c>
      <c r="F112" t="s">
        <v>1254</v>
      </c>
      <c r="G112" t="s">
        <v>210</v>
      </c>
      <c r="H112" t="s">
        <v>1138</v>
      </c>
      <c r="I112" t="s">
        <v>1139</v>
      </c>
      <c r="J112" t="s">
        <v>101</v>
      </c>
      <c r="K112" t="s">
        <v>193</v>
      </c>
      <c r="L112" t="s">
        <v>1037</v>
      </c>
      <c r="M112" t="s">
        <v>908</v>
      </c>
      <c r="N112" t="s">
        <v>52</v>
      </c>
      <c r="O112" t="s">
        <v>48</v>
      </c>
      <c r="P112" t="s">
        <v>909</v>
      </c>
      <c r="Q112" t="s">
        <v>306</v>
      </c>
      <c r="V112" t="s">
        <v>210</v>
      </c>
      <c r="W112" t="s">
        <v>1138</v>
      </c>
      <c r="X112" t="s">
        <v>1139</v>
      </c>
      <c r="Y112" t="s">
        <v>101</v>
      </c>
      <c r="Z112" t="s">
        <v>193</v>
      </c>
      <c r="AA112" t="s">
        <v>1037</v>
      </c>
      <c r="AB112" t="s">
        <v>908</v>
      </c>
      <c r="AC112" t="s">
        <v>52</v>
      </c>
      <c r="AD112" t="s">
        <v>48</v>
      </c>
      <c r="AE112" t="s">
        <v>909</v>
      </c>
      <c r="AF112" t="s">
        <v>306</v>
      </c>
    </row>
    <row r="113" spans="1:34" hidden="1" x14ac:dyDescent="0.2">
      <c r="A113" s="3" t="s">
        <v>1245</v>
      </c>
      <c r="B113" s="3">
        <v>1</v>
      </c>
      <c r="C113" s="3">
        <v>8.9099999999999999E-2</v>
      </c>
      <c r="D113" s="3">
        <v>0.5</v>
      </c>
      <c r="E113">
        <f t="shared" si="1"/>
        <v>-0.19999999999999996</v>
      </c>
      <c r="F113" t="s">
        <v>1254</v>
      </c>
      <c r="G113" t="s">
        <v>182</v>
      </c>
      <c r="H113" t="s">
        <v>663</v>
      </c>
      <c r="I113" t="s">
        <v>662</v>
      </c>
      <c r="J113" t="s">
        <v>109</v>
      </c>
      <c r="K113" t="s">
        <v>67</v>
      </c>
      <c r="L113" t="s">
        <v>48</v>
      </c>
      <c r="M113" t="s">
        <v>1140</v>
      </c>
      <c r="N113" t="s">
        <v>586</v>
      </c>
      <c r="O113" t="s">
        <v>48</v>
      </c>
      <c r="P113" t="s">
        <v>1141</v>
      </c>
      <c r="Q113" t="s">
        <v>41</v>
      </c>
      <c r="R113" t="s">
        <v>48</v>
      </c>
      <c r="S113" t="s">
        <v>1142</v>
      </c>
      <c r="V113" t="s">
        <v>182</v>
      </c>
      <c r="W113" t="s">
        <v>663</v>
      </c>
      <c r="X113" t="s">
        <v>662</v>
      </c>
      <c r="Y113" t="s">
        <v>109</v>
      </c>
      <c r="Z113" t="s">
        <v>67</v>
      </c>
      <c r="AA113" t="s">
        <v>48</v>
      </c>
      <c r="AB113" t="s">
        <v>1140</v>
      </c>
      <c r="AC113" t="s">
        <v>586</v>
      </c>
      <c r="AD113" t="s">
        <v>48</v>
      </c>
      <c r="AE113" t="s">
        <v>1141</v>
      </c>
      <c r="AF113" t="s">
        <v>41</v>
      </c>
      <c r="AG113" t="s">
        <v>48</v>
      </c>
      <c r="AH113" t="s">
        <v>1142</v>
      </c>
    </row>
    <row r="114" spans="1:34" hidden="1" x14ac:dyDescent="0.2">
      <c r="A114" s="3" t="s">
        <v>1245</v>
      </c>
      <c r="B114" s="3">
        <v>1</v>
      </c>
      <c r="C114" s="3">
        <v>8.9099999999999999E-2</v>
      </c>
      <c r="D114" s="3">
        <v>0.4</v>
      </c>
      <c r="E114">
        <f t="shared" si="1"/>
        <v>-0.29999999999999993</v>
      </c>
      <c r="F114" t="s">
        <v>1254</v>
      </c>
      <c r="G114" t="s">
        <v>926</v>
      </c>
      <c r="H114" t="s">
        <v>398</v>
      </c>
      <c r="I114" t="s">
        <v>935</v>
      </c>
      <c r="J114" t="s">
        <v>193</v>
      </c>
      <c r="K114" t="s">
        <v>48</v>
      </c>
      <c r="L114" t="s">
        <v>895</v>
      </c>
      <c r="M114" t="s">
        <v>58</v>
      </c>
      <c r="N114" t="s">
        <v>48</v>
      </c>
      <c r="O114" t="s">
        <v>527</v>
      </c>
      <c r="P114" t="s">
        <v>260</v>
      </c>
      <c r="Q114" t="s">
        <v>48</v>
      </c>
      <c r="R114" t="s">
        <v>941</v>
      </c>
      <c r="V114" t="s">
        <v>926</v>
      </c>
      <c r="W114" t="s">
        <v>398</v>
      </c>
      <c r="X114" t="s">
        <v>935</v>
      </c>
      <c r="Y114" t="s">
        <v>193</v>
      </c>
      <c r="Z114" t="s">
        <v>48</v>
      </c>
      <c r="AA114" t="s">
        <v>895</v>
      </c>
      <c r="AB114" t="s">
        <v>58</v>
      </c>
      <c r="AC114" t="s">
        <v>48</v>
      </c>
      <c r="AD114" t="s">
        <v>527</v>
      </c>
      <c r="AE114" t="s">
        <v>260</v>
      </c>
      <c r="AF114" t="s">
        <v>48</v>
      </c>
      <c r="AG114" t="s">
        <v>941</v>
      </c>
    </row>
    <row r="115" spans="1:34" hidden="1" x14ac:dyDescent="0.2">
      <c r="A115" s="3" t="s">
        <v>1245</v>
      </c>
      <c r="B115" s="3">
        <v>1</v>
      </c>
      <c r="C115" s="3">
        <v>8.9099999999999999E-2</v>
      </c>
      <c r="D115" s="3">
        <v>0.3</v>
      </c>
      <c r="E115">
        <f t="shared" si="1"/>
        <v>-0.39999999999999997</v>
      </c>
      <c r="F115" t="s">
        <v>1254</v>
      </c>
      <c r="G115" t="s">
        <v>926</v>
      </c>
      <c r="H115" t="s">
        <v>303</v>
      </c>
      <c r="I115" t="s">
        <v>387</v>
      </c>
      <c r="J115" t="s">
        <v>101</v>
      </c>
      <c r="K115" t="s">
        <v>193</v>
      </c>
      <c r="L115" t="s">
        <v>52</v>
      </c>
      <c r="M115" t="s">
        <v>355</v>
      </c>
      <c r="N115" t="s">
        <v>48</v>
      </c>
      <c r="O115" t="s">
        <v>1022</v>
      </c>
      <c r="P115" t="s">
        <v>42</v>
      </c>
      <c r="Q115" t="s">
        <v>463</v>
      </c>
      <c r="V115" t="s">
        <v>926</v>
      </c>
      <c r="W115" t="s">
        <v>303</v>
      </c>
      <c r="X115" t="s">
        <v>387</v>
      </c>
      <c r="Y115" t="s">
        <v>101</v>
      </c>
      <c r="Z115" t="s">
        <v>193</v>
      </c>
      <c r="AA115" t="s">
        <v>52</v>
      </c>
      <c r="AB115" t="s">
        <v>355</v>
      </c>
      <c r="AC115" t="s">
        <v>48</v>
      </c>
      <c r="AD115" t="s">
        <v>1022</v>
      </c>
      <c r="AE115" t="s">
        <v>42</v>
      </c>
      <c r="AF115" t="s">
        <v>463</v>
      </c>
    </row>
    <row r="116" spans="1:34" hidden="1" x14ac:dyDescent="0.2">
      <c r="A116" s="3" t="s">
        <v>1245</v>
      </c>
      <c r="B116" s="3">
        <v>1</v>
      </c>
      <c r="C116" s="3">
        <v>8.9099999999999999E-2</v>
      </c>
      <c r="D116" s="3">
        <v>0.2</v>
      </c>
      <c r="E116">
        <f t="shared" si="1"/>
        <v>-0.49999999999999994</v>
      </c>
      <c r="F116" t="s">
        <v>1254</v>
      </c>
      <c r="G116" t="s">
        <v>269</v>
      </c>
      <c r="H116" t="s">
        <v>576</v>
      </c>
      <c r="I116" t="s">
        <v>207</v>
      </c>
      <c r="J116" t="s">
        <v>1</v>
      </c>
      <c r="K116" t="s">
        <v>395</v>
      </c>
      <c r="L116" t="s">
        <v>140</v>
      </c>
      <c r="M116" t="s">
        <v>85</v>
      </c>
      <c r="N116" t="s">
        <v>979</v>
      </c>
      <c r="O116" t="s">
        <v>669</v>
      </c>
      <c r="P116" t="s">
        <v>409</v>
      </c>
      <c r="Q116" t="s">
        <v>744</v>
      </c>
      <c r="V116" t="s">
        <v>269</v>
      </c>
      <c r="W116" t="s">
        <v>576</v>
      </c>
      <c r="X116" t="s">
        <v>207</v>
      </c>
      <c r="Y116" t="s">
        <v>1</v>
      </c>
      <c r="Z116" t="s">
        <v>395</v>
      </c>
      <c r="AA116" t="s">
        <v>140</v>
      </c>
      <c r="AB116" t="s">
        <v>85</v>
      </c>
      <c r="AC116" t="s">
        <v>979</v>
      </c>
      <c r="AD116" t="s">
        <v>669</v>
      </c>
      <c r="AE116" t="s">
        <v>409</v>
      </c>
      <c r="AF116" t="s">
        <v>744</v>
      </c>
    </row>
    <row r="117" spans="1:34" hidden="1" x14ac:dyDescent="0.2">
      <c r="A117" s="3" t="s">
        <v>1245</v>
      </c>
      <c r="B117" s="3">
        <v>1</v>
      </c>
      <c r="C117" s="3">
        <v>8.9099999999999999E-2</v>
      </c>
      <c r="D117" s="3">
        <v>0.1</v>
      </c>
      <c r="E117">
        <f t="shared" si="1"/>
        <v>-0.6</v>
      </c>
      <c r="F117" t="s">
        <v>1254</v>
      </c>
      <c r="G117" t="s">
        <v>318</v>
      </c>
      <c r="H117" t="s">
        <v>910</v>
      </c>
      <c r="I117" t="s">
        <v>460</v>
      </c>
      <c r="J117" t="s">
        <v>67</v>
      </c>
      <c r="K117" t="s">
        <v>101</v>
      </c>
      <c r="L117" t="s">
        <v>193</v>
      </c>
      <c r="M117" t="s">
        <v>137</v>
      </c>
      <c r="N117" t="s">
        <v>504</v>
      </c>
      <c r="O117" t="s">
        <v>733</v>
      </c>
      <c r="P117" t="s">
        <v>42</v>
      </c>
      <c r="Q117" t="s">
        <v>750</v>
      </c>
      <c r="V117" t="s">
        <v>318</v>
      </c>
      <c r="W117" t="s">
        <v>910</v>
      </c>
      <c r="X117" t="s">
        <v>460</v>
      </c>
      <c r="Y117" t="s">
        <v>67</v>
      </c>
      <c r="Z117" t="s">
        <v>101</v>
      </c>
      <c r="AA117" t="s">
        <v>193</v>
      </c>
      <c r="AB117" t="s">
        <v>137</v>
      </c>
      <c r="AC117" t="s">
        <v>504</v>
      </c>
      <c r="AD117" t="s">
        <v>733</v>
      </c>
      <c r="AE117" t="s">
        <v>42</v>
      </c>
      <c r="AF117" t="s">
        <v>750</v>
      </c>
    </row>
    <row r="118" spans="1:34" hidden="1" x14ac:dyDescent="0.2">
      <c r="A118" s="3" t="s">
        <v>1245</v>
      </c>
      <c r="B118" s="3">
        <v>1</v>
      </c>
      <c r="C118" s="3">
        <v>8.9099999999999999E-2</v>
      </c>
      <c r="D118" s="3">
        <v>0</v>
      </c>
      <c r="E118">
        <f t="shared" si="1"/>
        <v>-0.7</v>
      </c>
      <c r="F118" t="s">
        <v>1254</v>
      </c>
      <c r="G118" t="s">
        <v>61</v>
      </c>
      <c r="H118" t="s">
        <v>114</v>
      </c>
      <c r="I118" t="s">
        <v>121</v>
      </c>
      <c r="J118" t="s">
        <v>893</v>
      </c>
      <c r="K118" t="s">
        <v>246</v>
      </c>
      <c r="L118" t="s">
        <v>143</v>
      </c>
      <c r="M118" t="s">
        <v>193</v>
      </c>
      <c r="N118" t="s">
        <v>332</v>
      </c>
      <c r="O118" t="s">
        <v>894</v>
      </c>
      <c r="P118" t="s">
        <v>52</v>
      </c>
      <c r="Q118" t="s">
        <v>48</v>
      </c>
      <c r="R118" t="s">
        <v>284</v>
      </c>
      <c r="V118" t="s">
        <v>61</v>
      </c>
      <c r="W118" t="s">
        <v>114</v>
      </c>
      <c r="X118" t="s">
        <v>121</v>
      </c>
      <c r="Y118" t="s">
        <v>893</v>
      </c>
      <c r="Z118" t="s">
        <v>246</v>
      </c>
      <c r="AA118" t="s">
        <v>143</v>
      </c>
      <c r="AB118" t="s">
        <v>193</v>
      </c>
      <c r="AC118" t="s">
        <v>332</v>
      </c>
      <c r="AD118" t="s">
        <v>894</v>
      </c>
      <c r="AE118" t="s">
        <v>52</v>
      </c>
      <c r="AF118" t="s">
        <v>48</v>
      </c>
      <c r="AG118" t="s">
        <v>284</v>
      </c>
    </row>
    <row r="119" spans="1:34" hidden="1" x14ac:dyDescent="0.2">
      <c r="A119" s="3" t="s">
        <v>1245</v>
      </c>
      <c r="B119" s="3">
        <v>1</v>
      </c>
      <c r="C119" s="3">
        <v>8.9099999999999999E-2</v>
      </c>
      <c r="D119" s="3">
        <v>-0.1</v>
      </c>
      <c r="E119">
        <f t="shared" si="1"/>
        <v>-0.79999999999999993</v>
      </c>
      <c r="F119" t="s">
        <v>1254</v>
      </c>
      <c r="G119" t="s">
        <v>72</v>
      </c>
      <c r="H119" t="s">
        <v>955</v>
      </c>
      <c r="I119" t="s">
        <v>662</v>
      </c>
      <c r="J119" t="s">
        <v>101</v>
      </c>
      <c r="K119" t="s">
        <v>1</v>
      </c>
      <c r="L119" t="s">
        <v>519</v>
      </c>
      <c r="M119" t="s">
        <v>711</v>
      </c>
      <c r="N119" t="s">
        <v>177</v>
      </c>
      <c r="O119" t="s">
        <v>1</v>
      </c>
      <c r="P119" t="s">
        <v>1143</v>
      </c>
      <c r="Q119" t="s">
        <v>450</v>
      </c>
      <c r="R119" t="s">
        <v>193</v>
      </c>
      <c r="S119" t="s">
        <v>276</v>
      </c>
      <c r="V119" t="s">
        <v>72</v>
      </c>
      <c r="W119" t="s">
        <v>955</v>
      </c>
      <c r="X119" t="s">
        <v>662</v>
      </c>
      <c r="Y119" t="s">
        <v>101</v>
      </c>
      <c r="Z119" t="s">
        <v>1</v>
      </c>
      <c r="AA119" t="s">
        <v>519</v>
      </c>
      <c r="AB119" t="s">
        <v>711</v>
      </c>
      <c r="AC119" t="s">
        <v>177</v>
      </c>
      <c r="AD119" t="s">
        <v>1</v>
      </c>
      <c r="AE119" t="s">
        <v>1143</v>
      </c>
      <c r="AF119" t="s">
        <v>450</v>
      </c>
      <c r="AG119" t="s">
        <v>193</v>
      </c>
      <c r="AH119" t="s">
        <v>276</v>
      </c>
    </row>
    <row r="120" spans="1:34" hidden="1" x14ac:dyDescent="0.2">
      <c r="A120" s="3" t="s">
        <v>1245</v>
      </c>
      <c r="B120" s="3">
        <v>1</v>
      </c>
      <c r="C120" s="3">
        <v>8.9099999999999999E-2</v>
      </c>
      <c r="D120" s="3">
        <v>-0.2</v>
      </c>
      <c r="E120">
        <f t="shared" si="1"/>
        <v>-0.89999999999999991</v>
      </c>
      <c r="F120" t="s">
        <v>1254</v>
      </c>
      <c r="G120" t="s">
        <v>318</v>
      </c>
      <c r="H120" t="s">
        <v>949</v>
      </c>
      <c r="I120" t="s">
        <v>976</v>
      </c>
      <c r="J120" t="s">
        <v>67</v>
      </c>
      <c r="K120" t="s">
        <v>48</v>
      </c>
      <c r="L120" t="s">
        <v>950</v>
      </c>
      <c r="M120" t="s">
        <v>896</v>
      </c>
      <c r="N120" t="s">
        <v>48</v>
      </c>
      <c r="O120" t="s">
        <v>1144</v>
      </c>
      <c r="P120" t="s">
        <v>41</v>
      </c>
      <c r="Q120" t="s">
        <v>48</v>
      </c>
      <c r="R120" t="s">
        <v>1145</v>
      </c>
      <c r="V120" t="s">
        <v>318</v>
      </c>
      <c r="W120" t="s">
        <v>949</v>
      </c>
    </row>
    <row r="121" spans="1:34" hidden="1" x14ac:dyDescent="0.2">
      <c r="A121" s="3" t="s">
        <v>1245</v>
      </c>
      <c r="B121" s="3">
        <v>1</v>
      </c>
      <c r="C121" s="3">
        <v>8.9099999999999999E-2</v>
      </c>
      <c r="D121" s="3">
        <v>-0.3</v>
      </c>
      <c r="E121">
        <f t="shared" si="1"/>
        <v>-1</v>
      </c>
      <c r="F121" t="s">
        <v>1254</v>
      </c>
      <c r="G121" t="s">
        <v>72</v>
      </c>
      <c r="H121" t="s">
        <v>882</v>
      </c>
      <c r="I121" t="s">
        <v>460</v>
      </c>
      <c r="J121" t="s">
        <v>67</v>
      </c>
      <c r="K121" t="s">
        <v>465</v>
      </c>
      <c r="L121" t="s">
        <v>918</v>
      </c>
      <c r="M121" t="s">
        <v>298</v>
      </c>
      <c r="N121" t="s">
        <v>48</v>
      </c>
      <c r="O121" t="s">
        <v>1146</v>
      </c>
      <c r="P121" t="s">
        <v>672</v>
      </c>
      <c r="Q121" t="s">
        <v>48</v>
      </c>
      <c r="R121" t="s">
        <v>1014</v>
      </c>
    </row>
    <row r="122" spans="1:34" x14ac:dyDescent="0.2">
      <c r="A122" t="s">
        <v>1246</v>
      </c>
      <c r="B122">
        <v>6.3E-2</v>
      </c>
      <c r="C122">
        <v>1</v>
      </c>
      <c r="D122">
        <v>1.6</v>
      </c>
      <c r="E122">
        <f t="shared" si="1"/>
        <v>0.90000000000000013</v>
      </c>
      <c r="F122" t="s">
        <v>1254</v>
      </c>
      <c r="G122" t="s">
        <v>988</v>
      </c>
      <c r="H122" t="s">
        <v>989</v>
      </c>
      <c r="I122" t="s">
        <v>416</v>
      </c>
      <c r="J122" t="s">
        <v>44</v>
      </c>
      <c r="K122" t="s">
        <v>990</v>
      </c>
      <c r="L122" t="s">
        <v>630</v>
      </c>
      <c r="M122" t="s">
        <v>48</v>
      </c>
      <c r="N122" t="s">
        <v>991</v>
      </c>
      <c r="O122" t="s">
        <v>892</v>
      </c>
      <c r="V122" t="s">
        <v>988</v>
      </c>
      <c r="W122" t="s">
        <v>989</v>
      </c>
      <c r="X122" t="s">
        <v>416</v>
      </c>
      <c r="Y122" t="s">
        <v>44</v>
      </c>
      <c r="Z122" t="s">
        <v>990</v>
      </c>
      <c r="AA122" t="s">
        <v>630</v>
      </c>
      <c r="AB122" t="s">
        <v>48</v>
      </c>
      <c r="AC122" t="s">
        <v>991</v>
      </c>
      <c r="AD122" t="s">
        <v>892</v>
      </c>
    </row>
    <row r="123" spans="1:34" hidden="1" x14ac:dyDescent="0.2">
      <c r="A123" t="s">
        <v>1246</v>
      </c>
      <c r="B123">
        <v>6.3E-2</v>
      </c>
      <c r="C123">
        <v>1</v>
      </c>
      <c r="D123">
        <v>1.5</v>
      </c>
      <c r="E123">
        <f t="shared" si="1"/>
        <v>0.8</v>
      </c>
      <c r="F123" t="s">
        <v>1254</v>
      </c>
      <c r="G123" t="s">
        <v>274</v>
      </c>
      <c r="H123" t="s">
        <v>75</v>
      </c>
      <c r="I123" t="s">
        <v>992</v>
      </c>
      <c r="J123" t="s">
        <v>628</v>
      </c>
      <c r="K123" t="s">
        <v>993</v>
      </c>
      <c r="L123" t="s">
        <v>630</v>
      </c>
      <c r="M123" t="s">
        <v>48</v>
      </c>
      <c r="N123" t="s">
        <v>994</v>
      </c>
      <c r="O123" t="s">
        <v>52</v>
      </c>
      <c r="P123" t="s">
        <v>465</v>
      </c>
      <c r="Q123" t="s">
        <v>103</v>
      </c>
      <c r="V123" t="s">
        <v>274</v>
      </c>
      <c r="W123" t="s">
        <v>75</v>
      </c>
      <c r="X123" t="s">
        <v>992</v>
      </c>
      <c r="Y123" t="s">
        <v>628</v>
      </c>
      <c r="Z123" t="s">
        <v>993</v>
      </c>
      <c r="AA123" t="s">
        <v>630</v>
      </c>
      <c r="AB123" t="s">
        <v>48</v>
      </c>
      <c r="AC123" t="s">
        <v>994</v>
      </c>
      <c r="AD123" t="s">
        <v>52</v>
      </c>
      <c r="AE123" t="s">
        <v>465</v>
      </c>
      <c r="AF123" t="s">
        <v>103</v>
      </c>
    </row>
    <row r="124" spans="1:34" hidden="1" x14ac:dyDescent="0.2">
      <c r="A124" t="s">
        <v>1246</v>
      </c>
      <c r="B124">
        <v>6.3E-2</v>
      </c>
      <c r="C124">
        <v>1</v>
      </c>
      <c r="D124">
        <v>1.4</v>
      </c>
      <c r="E124">
        <f t="shared" si="1"/>
        <v>0.7</v>
      </c>
      <c r="F124" t="s">
        <v>1254</v>
      </c>
      <c r="G124" t="s">
        <v>182</v>
      </c>
      <c r="H124" t="s">
        <v>303</v>
      </c>
      <c r="I124" t="s">
        <v>387</v>
      </c>
      <c r="J124" t="s">
        <v>250</v>
      </c>
      <c r="K124" t="s">
        <v>48</v>
      </c>
      <c r="L124" t="s">
        <v>995</v>
      </c>
      <c r="M124" t="s">
        <v>58</v>
      </c>
      <c r="N124" t="s">
        <v>48</v>
      </c>
      <c r="O124" t="s">
        <v>996</v>
      </c>
      <c r="P124" t="s">
        <v>158</v>
      </c>
      <c r="Q124" t="s">
        <v>48</v>
      </c>
      <c r="R124" t="s">
        <v>997</v>
      </c>
      <c r="V124" t="s">
        <v>182</v>
      </c>
      <c r="W124" t="s">
        <v>303</v>
      </c>
      <c r="X124" t="s">
        <v>387</v>
      </c>
      <c r="Y124" t="s">
        <v>250</v>
      </c>
      <c r="Z124" t="s">
        <v>48</v>
      </c>
      <c r="AA124" t="s">
        <v>995</v>
      </c>
      <c r="AB124" t="s">
        <v>58</v>
      </c>
      <c r="AC124" t="s">
        <v>48</v>
      </c>
      <c r="AD124" t="s">
        <v>996</v>
      </c>
      <c r="AE124" t="s">
        <v>158</v>
      </c>
      <c r="AF124" t="s">
        <v>48</v>
      </c>
      <c r="AG124" t="s">
        <v>997</v>
      </c>
    </row>
    <row r="125" spans="1:34" hidden="1" x14ac:dyDescent="0.2">
      <c r="A125" t="s">
        <v>1246</v>
      </c>
      <c r="B125">
        <v>6.3E-2</v>
      </c>
      <c r="C125">
        <v>1</v>
      </c>
      <c r="D125">
        <v>1.3</v>
      </c>
      <c r="E125">
        <f t="shared" si="1"/>
        <v>0.60000000000000009</v>
      </c>
      <c r="F125" t="s">
        <v>1254</v>
      </c>
      <c r="G125" t="s">
        <v>72</v>
      </c>
      <c r="H125" t="s">
        <v>916</v>
      </c>
      <c r="I125" t="s">
        <v>662</v>
      </c>
      <c r="J125" t="s">
        <v>224</v>
      </c>
      <c r="K125" t="s">
        <v>85</v>
      </c>
      <c r="L125" t="s">
        <v>215</v>
      </c>
      <c r="M125" t="s">
        <v>896</v>
      </c>
      <c r="N125" t="s">
        <v>48</v>
      </c>
      <c r="O125" t="s">
        <v>998</v>
      </c>
      <c r="P125" t="s">
        <v>158</v>
      </c>
      <c r="Q125" t="s">
        <v>48</v>
      </c>
      <c r="R125" t="s">
        <v>284</v>
      </c>
      <c r="V125" t="s">
        <v>72</v>
      </c>
      <c r="W125" t="s">
        <v>916</v>
      </c>
      <c r="X125" t="s">
        <v>662</v>
      </c>
      <c r="Y125" t="s">
        <v>224</v>
      </c>
      <c r="Z125" t="s">
        <v>85</v>
      </c>
      <c r="AA125" t="s">
        <v>215</v>
      </c>
      <c r="AB125" t="s">
        <v>896</v>
      </c>
      <c r="AC125" t="s">
        <v>48</v>
      </c>
      <c r="AD125" t="s">
        <v>998</v>
      </c>
      <c r="AE125" t="s">
        <v>158</v>
      </c>
      <c r="AF125" t="s">
        <v>48</v>
      </c>
      <c r="AG125" t="s">
        <v>284</v>
      </c>
    </row>
    <row r="126" spans="1:34" hidden="1" x14ac:dyDescent="0.2">
      <c r="A126" t="s">
        <v>1246</v>
      </c>
      <c r="B126">
        <v>6.3E-2</v>
      </c>
      <c r="C126">
        <v>1</v>
      </c>
      <c r="D126">
        <v>1.2</v>
      </c>
      <c r="E126">
        <f t="shared" si="1"/>
        <v>0.5</v>
      </c>
      <c r="F126" t="s">
        <v>1254</v>
      </c>
      <c r="G126" t="s">
        <v>943</v>
      </c>
      <c r="H126" t="s">
        <v>626</v>
      </c>
      <c r="I126" t="s">
        <v>474</v>
      </c>
      <c r="J126" t="s">
        <v>101</v>
      </c>
      <c r="K126" t="s">
        <v>193</v>
      </c>
      <c r="L126" t="s">
        <v>332</v>
      </c>
      <c r="M126" t="s">
        <v>999</v>
      </c>
      <c r="N126" t="s">
        <v>41</v>
      </c>
      <c r="O126" t="s">
        <v>48</v>
      </c>
      <c r="P126" t="s">
        <v>671</v>
      </c>
      <c r="Q126" t="s">
        <v>175</v>
      </c>
      <c r="V126" t="s">
        <v>943</v>
      </c>
      <c r="W126" t="s">
        <v>626</v>
      </c>
      <c r="X126" t="s">
        <v>474</v>
      </c>
      <c r="Y126" t="s">
        <v>101</v>
      </c>
      <c r="Z126" t="s">
        <v>193</v>
      </c>
      <c r="AA126" t="s">
        <v>332</v>
      </c>
      <c r="AB126" t="s">
        <v>999</v>
      </c>
      <c r="AC126" t="s">
        <v>41</v>
      </c>
      <c r="AD126" t="s">
        <v>48</v>
      </c>
      <c r="AE126" t="s">
        <v>671</v>
      </c>
      <c r="AF126" t="s">
        <v>175</v>
      </c>
    </row>
    <row r="127" spans="1:34" hidden="1" x14ac:dyDescent="0.2">
      <c r="A127" t="s">
        <v>1246</v>
      </c>
      <c r="B127">
        <v>6.3E-2</v>
      </c>
      <c r="C127">
        <v>1</v>
      </c>
      <c r="D127">
        <v>1.1000000000000001</v>
      </c>
      <c r="E127">
        <f t="shared" si="1"/>
        <v>0.40000000000000013</v>
      </c>
      <c r="F127" t="s">
        <v>1254</v>
      </c>
      <c r="G127" t="s">
        <v>72</v>
      </c>
      <c r="H127" t="s">
        <v>931</v>
      </c>
      <c r="I127" t="s">
        <v>387</v>
      </c>
      <c r="J127" t="s">
        <v>250</v>
      </c>
      <c r="K127" t="s">
        <v>465</v>
      </c>
      <c r="L127" t="s">
        <v>979</v>
      </c>
      <c r="M127" t="s">
        <v>917</v>
      </c>
      <c r="N127" t="s">
        <v>48</v>
      </c>
      <c r="O127" t="s">
        <v>1000</v>
      </c>
      <c r="P127" t="s">
        <v>41</v>
      </c>
      <c r="Q127" t="s">
        <v>48</v>
      </c>
      <c r="R127" t="s">
        <v>1001</v>
      </c>
      <c r="V127" t="s">
        <v>72</v>
      </c>
      <c r="W127" t="s">
        <v>931</v>
      </c>
      <c r="X127" t="s">
        <v>387</v>
      </c>
      <c r="Y127" t="s">
        <v>250</v>
      </c>
      <c r="Z127" t="s">
        <v>465</v>
      </c>
      <c r="AA127" t="s">
        <v>979</v>
      </c>
      <c r="AB127" t="s">
        <v>917</v>
      </c>
      <c r="AC127" t="s">
        <v>48</v>
      </c>
      <c r="AD127" t="s">
        <v>1000</v>
      </c>
      <c r="AE127" t="s">
        <v>41</v>
      </c>
      <c r="AF127" t="s">
        <v>48</v>
      </c>
      <c r="AG127" t="s">
        <v>1001</v>
      </c>
    </row>
    <row r="128" spans="1:34" hidden="1" x14ac:dyDescent="0.2">
      <c r="A128" t="s">
        <v>1246</v>
      </c>
      <c r="B128">
        <v>6.3E-2</v>
      </c>
      <c r="C128">
        <v>1</v>
      </c>
      <c r="D128">
        <v>0.999999999999999</v>
      </c>
      <c r="E128">
        <f t="shared" si="1"/>
        <v>0.29999999999999905</v>
      </c>
      <c r="F128" t="s">
        <v>1254</v>
      </c>
      <c r="G128" t="s">
        <v>297</v>
      </c>
      <c r="H128" t="s">
        <v>247</v>
      </c>
      <c r="I128" t="s">
        <v>83</v>
      </c>
      <c r="J128" t="s">
        <v>52</v>
      </c>
      <c r="K128" t="s">
        <v>1002</v>
      </c>
      <c r="L128" t="s">
        <v>186</v>
      </c>
      <c r="M128" t="s">
        <v>1003</v>
      </c>
      <c r="N128" t="s">
        <v>115</v>
      </c>
      <c r="O128" t="s">
        <v>797</v>
      </c>
      <c r="P128" t="s">
        <v>550</v>
      </c>
      <c r="V128" t="s">
        <v>297</v>
      </c>
      <c r="W128" t="s">
        <v>247</v>
      </c>
      <c r="X128" t="s">
        <v>83</v>
      </c>
      <c r="Y128" t="s">
        <v>52</v>
      </c>
      <c r="Z128" t="s">
        <v>1002</v>
      </c>
      <c r="AA128" t="s">
        <v>186</v>
      </c>
      <c r="AB128" t="s">
        <v>1003</v>
      </c>
      <c r="AC128" t="s">
        <v>115</v>
      </c>
      <c r="AD128" t="s">
        <v>797</v>
      </c>
      <c r="AE128" t="s">
        <v>550</v>
      </c>
    </row>
    <row r="129" spans="1:35" hidden="1" x14ac:dyDescent="0.2">
      <c r="A129" t="s">
        <v>1246</v>
      </c>
      <c r="B129">
        <v>6.3E-2</v>
      </c>
      <c r="C129">
        <v>1</v>
      </c>
      <c r="D129">
        <v>0.89999999999999902</v>
      </c>
      <c r="E129">
        <f t="shared" si="1"/>
        <v>0.19999999999999907</v>
      </c>
      <c r="F129" t="s">
        <v>1254</v>
      </c>
      <c r="G129" t="s">
        <v>72</v>
      </c>
      <c r="H129" t="s">
        <v>899</v>
      </c>
      <c r="I129" t="s">
        <v>387</v>
      </c>
      <c r="J129" t="s">
        <v>250</v>
      </c>
      <c r="K129" t="s">
        <v>186</v>
      </c>
      <c r="L129" t="s">
        <v>1005</v>
      </c>
      <c r="M129" t="s">
        <v>310</v>
      </c>
      <c r="N129" t="s">
        <v>48</v>
      </c>
      <c r="O129" t="s">
        <v>1006</v>
      </c>
      <c r="P129" t="s">
        <v>282</v>
      </c>
      <c r="Q129" t="s">
        <v>48</v>
      </c>
      <c r="R129" t="s">
        <v>974</v>
      </c>
      <c r="V129" t="s">
        <v>72</v>
      </c>
      <c r="W129" t="s">
        <v>899</v>
      </c>
      <c r="X129" t="s">
        <v>387</v>
      </c>
      <c r="Y129" t="s">
        <v>250</v>
      </c>
      <c r="Z129" t="s">
        <v>186</v>
      </c>
      <c r="AA129" t="s">
        <v>1005</v>
      </c>
      <c r="AB129" t="s">
        <v>310</v>
      </c>
      <c r="AC129" t="s">
        <v>48</v>
      </c>
      <c r="AD129" t="s">
        <v>1006</v>
      </c>
      <c r="AE129" t="s">
        <v>282</v>
      </c>
      <c r="AF129" t="s">
        <v>48</v>
      </c>
      <c r="AG129" t="s">
        <v>974</v>
      </c>
    </row>
    <row r="130" spans="1:35" hidden="1" x14ac:dyDescent="0.2">
      <c r="A130" t="s">
        <v>1246</v>
      </c>
      <c r="B130">
        <v>6.3E-2</v>
      </c>
      <c r="C130">
        <v>1</v>
      </c>
      <c r="D130">
        <v>0.79999999999999905</v>
      </c>
      <c r="E130">
        <f t="shared" si="1"/>
        <v>9.999999999999909E-2</v>
      </c>
      <c r="F130" t="s">
        <v>1254</v>
      </c>
      <c r="G130" t="s">
        <v>61</v>
      </c>
      <c r="H130" t="s">
        <v>114</v>
      </c>
      <c r="I130" t="s">
        <v>121</v>
      </c>
      <c r="J130" t="s">
        <v>893</v>
      </c>
      <c r="K130" t="s">
        <v>733</v>
      </c>
      <c r="L130" t="s">
        <v>143</v>
      </c>
      <c r="M130" t="s">
        <v>315</v>
      </c>
      <c r="N130" t="s">
        <v>1007</v>
      </c>
      <c r="O130" t="s">
        <v>52</v>
      </c>
      <c r="P130" t="s">
        <v>48</v>
      </c>
      <c r="Q130" t="s">
        <v>1008</v>
      </c>
      <c r="V130" t="s">
        <v>61</v>
      </c>
      <c r="W130" t="s">
        <v>114</v>
      </c>
      <c r="X130" t="s">
        <v>121</v>
      </c>
      <c r="Y130" t="s">
        <v>893</v>
      </c>
      <c r="Z130" t="s">
        <v>733</v>
      </c>
      <c r="AA130" t="s">
        <v>143</v>
      </c>
    </row>
    <row r="131" spans="1:35" hidden="1" x14ac:dyDescent="0.2">
      <c r="A131" t="s">
        <v>1246</v>
      </c>
      <c r="B131">
        <v>6.3E-2</v>
      </c>
      <c r="C131">
        <v>1</v>
      </c>
      <c r="D131">
        <v>0.69999999999999896</v>
      </c>
      <c r="E131">
        <v>0</v>
      </c>
      <c r="F131" t="s">
        <v>1254</v>
      </c>
      <c r="G131" t="s">
        <v>318</v>
      </c>
      <c r="H131" t="s">
        <v>363</v>
      </c>
      <c r="I131" t="s">
        <v>387</v>
      </c>
      <c r="J131" t="s">
        <v>224</v>
      </c>
      <c r="K131" t="s">
        <v>250</v>
      </c>
      <c r="L131" t="s">
        <v>48</v>
      </c>
      <c r="M131" t="s">
        <v>981</v>
      </c>
      <c r="N131" t="s">
        <v>340</v>
      </c>
      <c r="O131" t="s">
        <v>48</v>
      </c>
      <c r="P131" t="s">
        <v>971</v>
      </c>
      <c r="Q131" t="s">
        <v>158</v>
      </c>
      <c r="R131" t="s">
        <v>48</v>
      </c>
      <c r="S131" t="s">
        <v>1009</v>
      </c>
      <c r="V131" t="s">
        <v>318</v>
      </c>
    </row>
    <row r="132" spans="1:35" hidden="1" x14ac:dyDescent="0.2">
      <c r="A132" t="s">
        <v>1246</v>
      </c>
      <c r="B132">
        <v>6.3E-2</v>
      </c>
      <c r="C132">
        <v>1</v>
      </c>
      <c r="D132">
        <v>0.6</v>
      </c>
      <c r="E132">
        <f t="shared" ref="E132:E195" si="2">D132-0.7</f>
        <v>-9.9999999999999978E-2</v>
      </c>
      <c r="F132" t="s">
        <v>1254</v>
      </c>
      <c r="G132" t="s">
        <v>905</v>
      </c>
      <c r="H132" t="s">
        <v>924</v>
      </c>
      <c r="I132" t="s">
        <v>1010</v>
      </c>
      <c r="J132" t="s">
        <v>1</v>
      </c>
      <c r="K132" t="s">
        <v>969</v>
      </c>
      <c r="L132" t="s">
        <v>121</v>
      </c>
      <c r="M132" t="s">
        <v>191</v>
      </c>
      <c r="N132" t="s">
        <v>516</v>
      </c>
      <c r="O132" t="s">
        <v>57</v>
      </c>
      <c r="P132" t="s">
        <v>1</v>
      </c>
      <c r="Q132" t="s">
        <v>120</v>
      </c>
      <c r="R132" t="s">
        <v>121</v>
      </c>
      <c r="S132" t="s">
        <v>343</v>
      </c>
    </row>
    <row r="133" spans="1:35" hidden="1" x14ac:dyDescent="0.2">
      <c r="A133" t="s">
        <v>1246</v>
      </c>
      <c r="B133">
        <v>6.3E-2</v>
      </c>
      <c r="C133">
        <v>1</v>
      </c>
      <c r="D133">
        <v>0.5</v>
      </c>
      <c r="E133">
        <f t="shared" si="2"/>
        <v>-0.19999999999999996</v>
      </c>
      <c r="F133" t="s">
        <v>1254</v>
      </c>
      <c r="G133" t="s">
        <v>72</v>
      </c>
      <c r="H133" t="s">
        <v>779</v>
      </c>
      <c r="I133" t="s">
        <v>387</v>
      </c>
      <c r="J133" t="s">
        <v>250</v>
      </c>
      <c r="K133" t="s">
        <v>680</v>
      </c>
      <c r="L133" t="s">
        <v>1011</v>
      </c>
      <c r="M133" t="s">
        <v>298</v>
      </c>
      <c r="N133" t="s">
        <v>48</v>
      </c>
      <c r="O133" t="s">
        <v>1012</v>
      </c>
      <c r="P133" t="s">
        <v>158</v>
      </c>
      <c r="Q133" t="s">
        <v>48</v>
      </c>
      <c r="R133" t="s">
        <v>518</v>
      </c>
    </row>
    <row r="134" spans="1:35" hidden="1" x14ac:dyDescent="0.2">
      <c r="A134" t="s">
        <v>1246</v>
      </c>
      <c r="B134">
        <v>6.3E-2</v>
      </c>
      <c r="C134">
        <v>1</v>
      </c>
      <c r="D134">
        <v>0.4</v>
      </c>
      <c r="E134">
        <f t="shared" si="2"/>
        <v>-0.29999999999999993</v>
      </c>
      <c r="F134" t="s">
        <v>1254</v>
      </c>
      <c r="G134" t="s">
        <v>841</v>
      </c>
      <c r="H134" t="s">
        <v>940</v>
      </c>
      <c r="I134" t="s">
        <v>460</v>
      </c>
      <c r="J134" t="s">
        <v>67</v>
      </c>
      <c r="K134" t="s">
        <v>48</v>
      </c>
      <c r="L134" t="s">
        <v>890</v>
      </c>
      <c r="M134" t="s">
        <v>586</v>
      </c>
      <c r="N134" t="s">
        <v>48</v>
      </c>
      <c r="O134" t="s">
        <v>1013</v>
      </c>
      <c r="P134" t="s">
        <v>672</v>
      </c>
      <c r="Q134" t="s">
        <v>48</v>
      </c>
      <c r="R134" t="s">
        <v>1014</v>
      </c>
    </row>
    <row r="135" spans="1:35" hidden="1" x14ac:dyDescent="0.2">
      <c r="A135" t="s">
        <v>1246</v>
      </c>
      <c r="B135">
        <v>6.3E-2</v>
      </c>
      <c r="C135">
        <v>1</v>
      </c>
      <c r="D135">
        <v>0.3</v>
      </c>
      <c r="E135">
        <f t="shared" si="2"/>
        <v>-0.39999999999999997</v>
      </c>
      <c r="F135" t="s">
        <v>1254</v>
      </c>
      <c r="G135" t="s">
        <v>318</v>
      </c>
      <c r="H135" t="s">
        <v>666</v>
      </c>
      <c r="I135" t="s">
        <v>662</v>
      </c>
      <c r="J135" t="s">
        <v>101</v>
      </c>
      <c r="K135" t="s">
        <v>1</v>
      </c>
      <c r="L135" t="s">
        <v>519</v>
      </c>
      <c r="M135" t="s">
        <v>711</v>
      </c>
      <c r="N135" t="s">
        <v>177</v>
      </c>
      <c r="O135" t="s">
        <v>79</v>
      </c>
      <c r="P135" t="s">
        <v>612</v>
      </c>
      <c r="Q135" t="s">
        <v>712</v>
      </c>
    </row>
    <row r="136" spans="1:35" hidden="1" x14ac:dyDescent="0.2">
      <c r="A136" t="s">
        <v>1246</v>
      </c>
      <c r="B136">
        <v>6.3E-2</v>
      </c>
      <c r="C136">
        <v>1</v>
      </c>
      <c r="D136">
        <v>0.2</v>
      </c>
      <c r="E136">
        <f t="shared" si="2"/>
        <v>-0.49999999999999994</v>
      </c>
      <c r="F136" t="s">
        <v>1254</v>
      </c>
      <c r="G136" t="s">
        <v>841</v>
      </c>
      <c r="H136" t="s">
        <v>1015</v>
      </c>
      <c r="I136" t="s">
        <v>460</v>
      </c>
      <c r="J136" t="s">
        <v>67</v>
      </c>
      <c r="K136" t="s">
        <v>68</v>
      </c>
      <c r="L136" t="s">
        <v>504</v>
      </c>
      <c r="M136" t="s">
        <v>52</v>
      </c>
      <c r="N136" t="s">
        <v>1016</v>
      </c>
      <c r="O136" t="s">
        <v>147</v>
      </c>
      <c r="P136" t="s">
        <v>85</v>
      </c>
      <c r="Q136" t="s">
        <v>346</v>
      </c>
      <c r="R136" t="s">
        <v>442</v>
      </c>
      <c r="S136" t="s">
        <v>306</v>
      </c>
    </row>
    <row r="137" spans="1:35" hidden="1" x14ac:dyDescent="0.2">
      <c r="A137" t="s">
        <v>1246</v>
      </c>
      <c r="B137">
        <v>6.3E-2</v>
      </c>
      <c r="C137">
        <v>1</v>
      </c>
      <c r="D137">
        <v>0.1</v>
      </c>
      <c r="E137">
        <f t="shared" si="2"/>
        <v>-0.6</v>
      </c>
      <c r="F137" t="s">
        <v>1254</v>
      </c>
      <c r="G137" t="s">
        <v>182</v>
      </c>
      <c r="H137" t="s">
        <v>1017</v>
      </c>
      <c r="I137" t="s">
        <v>662</v>
      </c>
      <c r="J137" t="s">
        <v>109</v>
      </c>
      <c r="K137" t="s">
        <v>48</v>
      </c>
      <c r="L137" t="s">
        <v>1018</v>
      </c>
      <c r="M137" t="s">
        <v>58</v>
      </c>
      <c r="N137" t="s">
        <v>48</v>
      </c>
      <c r="O137" t="s">
        <v>1019</v>
      </c>
      <c r="P137" t="s">
        <v>536</v>
      </c>
      <c r="Q137" t="s">
        <v>48</v>
      </c>
      <c r="R137" t="s">
        <v>1020</v>
      </c>
    </row>
    <row r="138" spans="1:35" hidden="1" x14ac:dyDescent="0.2">
      <c r="A138" t="s">
        <v>1246</v>
      </c>
      <c r="B138">
        <v>6.3E-2</v>
      </c>
      <c r="C138">
        <v>1</v>
      </c>
      <c r="D138">
        <v>0</v>
      </c>
      <c r="E138">
        <f t="shared" si="2"/>
        <v>-0.7</v>
      </c>
      <c r="F138" t="s">
        <v>1254</v>
      </c>
      <c r="G138" t="s">
        <v>72</v>
      </c>
      <c r="H138" t="s">
        <v>938</v>
      </c>
      <c r="I138" t="s">
        <v>460</v>
      </c>
      <c r="J138" t="s">
        <v>67</v>
      </c>
      <c r="K138" t="s">
        <v>68</v>
      </c>
      <c r="L138" t="s">
        <v>137</v>
      </c>
      <c r="M138" t="s">
        <v>1021</v>
      </c>
      <c r="N138" t="s">
        <v>48</v>
      </c>
      <c r="O138" t="s">
        <v>1022</v>
      </c>
      <c r="P138" t="s">
        <v>106</v>
      </c>
      <c r="Q138" t="s">
        <v>42</v>
      </c>
      <c r="R138" t="s">
        <v>750</v>
      </c>
    </row>
    <row r="139" spans="1:35" hidden="1" x14ac:dyDescent="0.2">
      <c r="A139" t="s">
        <v>1246</v>
      </c>
      <c r="B139">
        <v>6.3E-2</v>
      </c>
      <c r="C139">
        <v>1</v>
      </c>
      <c r="D139">
        <v>-9.9999999999999895E-2</v>
      </c>
      <c r="E139">
        <f t="shared" si="2"/>
        <v>-0.79999999999999982</v>
      </c>
      <c r="F139" t="s">
        <v>1254</v>
      </c>
      <c r="G139" t="s">
        <v>274</v>
      </c>
      <c r="H139" t="s">
        <v>75</v>
      </c>
      <c r="I139" t="s">
        <v>885</v>
      </c>
      <c r="J139" t="s">
        <v>886</v>
      </c>
      <c r="K139" t="s">
        <v>629</v>
      </c>
      <c r="L139" t="s">
        <v>630</v>
      </c>
      <c r="M139" t="s">
        <v>48</v>
      </c>
      <c r="N139" t="s">
        <v>770</v>
      </c>
      <c r="O139" t="s">
        <v>52</v>
      </c>
      <c r="P139" t="s">
        <v>680</v>
      </c>
      <c r="Q139" t="s">
        <v>148</v>
      </c>
      <c r="R139" t="s">
        <v>256</v>
      </c>
    </row>
    <row r="140" spans="1:35" hidden="1" x14ac:dyDescent="0.2">
      <c r="A140" t="s">
        <v>1246</v>
      </c>
      <c r="B140">
        <v>6.3E-2</v>
      </c>
      <c r="C140">
        <v>1</v>
      </c>
      <c r="D140">
        <v>-0.2</v>
      </c>
      <c r="E140">
        <f t="shared" si="2"/>
        <v>-0.89999999999999991</v>
      </c>
      <c r="F140" t="s">
        <v>1254</v>
      </c>
      <c r="G140" t="s">
        <v>72</v>
      </c>
      <c r="H140" t="s">
        <v>1023</v>
      </c>
      <c r="I140" t="s">
        <v>662</v>
      </c>
      <c r="J140" t="s">
        <v>109</v>
      </c>
      <c r="K140" t="s">
        <v>52</v>
      </c>
      <c r="L140" t="s">
        <v>967</v>
      </c>
      <c r="M140" t="s">
        <v>521</v>
      </c>
      <c r="N140" t="s">
        <v>1024</v>
      </c>
      <c r="O140" t="s">
        <v>884</v>
      </c>
      <c r="P140" t="s">
        <v>177</v>
      </c>
      <c r="Q140" t="s">
        <v>1025</v>
      </c>
    </row>
    <row r="141" spans="1:35" hidden="1" x14ac:dyDescent="0.2">
      <c r="A141" t="s">
        <v>1246</v>
      </c>
      <c r="B141">
        <v>6.3E-2</v>
      </c>
      <c r="C141">
        <v>1</v>
      </c>
      <c r="D141">
        <v>-0.3</v>
      </c>
      <c r="E141">
        <f t="shared" si="2"/>
        <v>-1</v>
      </c>
      <c r="F141" t="s">
        <v>1254</v>
      </c>
      <c r="G141" t="s">
        <v>318</v>
      </c>
      <c r="H141" t="s">
        <v>910</v>
      </c>
      <c r="I141" t="s">
        <v>460</v>
      </c>
      <c r="J141" t="s">
        <v>67</v>
      </c>
      <c r="K141" t="s">
        <v>101</v>
      </c>
      <c r="L141" t="s">
        <v>193</v>
      </c>
      <c r="M141" t="s">
        <v>315</v>
      </c>
      <c r="N141" t="s">
        <v>982</v>
      </c>
      <c r="O141" t="s">
        <v>52</v>
      </c>
      <c r="P141" t="s">
        <v>48</v>
      </c>
      <c r="Q141" t="s">
        <v>1026</v>
      </c>
      <c r="R141" t="s">
        <v>657</v>
      </c>
      <c r="S141" t="s">
        <v>921</v>
      </c>
    </row>
    <row r="142" spans="1:35" x14ac:dyDescent="0.2">
      <c r="A142" s="3" t="s">
        <v>1247</v>
      </c>
      <c r="B142" s="3">
        <v>1</v>
      </c>
      <c r="C142" s="3">
        <v>4.4699999999999997E-2</v>
      </c>
      <c r="D142" s="3">
        <v>1.6</v>
      </c>
      <c r="E142">
        <f t="shared" si="2"/>
        <v>0.90000000000000013</v>
      </c>
      <c r="F142" t="s">
        <v>1254</v>
      </c>
      <c r="G142" t="s">
        <v>72</v>
      </c>
      <c r="H142" t="s">
        <v>1148</v>
      </c>
      <c r="I142" t="s">
        <v>460</v>
      </c>
      <c r="J142" t="s">
        <v>465</v>
      </c>
      <c r="K142" t="s">
        <v>510</v>
      </c>
      <c r="L142" t="s">
        <v>58</v>
      </c>
      <c r="M142" t="s">
        <v>48</v>
      </c>
      <c r="N142" t="s">
        <v>728</v>
      </c>
      <c r="O142" t="s">
        <v>260</v>
      </c>
      <c r="P142" t="s">
        <v>48</v>
      </c>
      <c r="Q142" t="s">
        <v>952</v>
      </c>
      <c r="V142" t="s">
        <v>72</v>
      </c>
      <c r="W142" t="s">
        <v>1148</v>
      </c>
      <c r="X142" t="s">
        <v>460</v>
      </c>
      <c r="Y142" t="s">
        <v>465</v>
      </c>
      <c r="Z142" t="s">
        <v>510</v>
      </c>
      <c r="AA142" t="s">
        <v>58</v>
      </c>
      <c r="AB142" t="s">
        <v>48</v>
      </c>
      <c r="AC142" t="s">
        <v>728</v>
      </c>
      <c r="AD142" t="s">
        <v>260</v>
      </c>
      <c r="AE142" t="s">
        <v>48</v>
      </c>
      <c r="AF142" t="s">
        <v>952</v>
      </c>
    </row>
    <row r="143" spans="1:35" hidden="1" x14ac:dyDescent="0.2">
      <c r="A143" s="3" t="s">
        <v>1247</v>
      </c>
      <c r="B143" s="3">
        <v>1</v>
      </c>
      <c r="C143" s="3">
        <v>4.4699999999999997E-2</v>
      </c>
      <c r="D143" s="3">
        <v>1.5</v>
      </c>
      <c r="E143">
        <f t="shared" si="2"/>
        <v>0.8</v>
      </c>
      <c r="F143" t="s">
        <v>1254</v>
      </c>
      <c r="G143" t="s">
        <v>72</v>
      </c>
      <c r="H143" t="s">
        <v>40</v>
      </c>
      <c r="I143" t="s">
        <v>387</v>
      </c>
      <c r="J143" t="s">
        <v>250</v>
      </c>
      <c r="K143" t="s">
        <v>465</v>
      </c>
      <c r="L143" t="s">
        <v>918</v>
      </c>
      <c r="M143" t="s">
        <v>298</v>
      </c>
      <c r="N143" t="s">
        <v>48</v>
      </c>
      <c r="O143" t="s">
        <v>998</v>
      </c>
      <c r="P143" t="s">
        <v>672</v>
      </c>
      <c r="Q143" t="s">
        <v>48</v>
      </c>
      <c r="R143" t="s">
        <v>765</v>
      </c>
      <c r="V143" t="s">
        <v>72</v>
      </c>
      <c r="W143" t="s">
        <v>40</v>
      </c>
      <c r="X143" t="s">
        <v>387</v>
      </c>
      <c r="Y143" t="s">
        <v>250</v>
      </c>
      <c r="Z143" t="s">
        <v>465</v>
      </c>
      <c r="AA143" t="s">
        <v>918</v>
      </c>
      <c r="AB143" t="s">
        <v>298</v>
      </c>
      <c r="AC143" t="s">
        <v>48</v>
      </c>
      <c r="AD143" t="s">
        <v>998</v>
      </c>
      <c r="AE143" t="s">
        <v>672</v>
      </c>
      <c r="AF143" t="s">
        <v>48</v>
      </c>
      <c r="AG143" t="s">
        <v>765</v>
      </c>
    </row>
    <row r="144" spans="1:35" hidden="1" x14ac:dyDescent="0.2">
      <c r="A144" s="3" t="s">
        <v>1247</v>
      </c>
      <c r="B144" s="3">
        <v>1</v>
      </c>
      <c r="C144" s="3">
        <v>4.4699999999999997E-2</v>
      </c>
      <c r="D144" s="3">
        <v>1.4</v>
      </c>
      <c r="E144">
        <f t="shared" si="2"/>
        <v>0.7</v>
      </c>
      <c r="F144" t="s">
        <v>1254</v>
      </c>
      <c r="G144" t="s">
        <v>72</v>
      </c>
      <c r="H144" t="s">
        <v>910</v>
      </c>
      <c r="I144" t="s">
        <v>460</v>
      </c>
      <c r="J144" t="s">
        <v>67</v>
      </c>
      <c r="K144" t="s">
        <v>350</v>
      </c>
      <c r="L144" t="s">
        <v>121</v>
      </c>
      <c r="M144" t="s">
        <v>101</v>
      </c>
      <c r="N144" t="s">
        <v>504</v>
      </c>
      <c r="O144" t="s">
        <v>52</v>
      </c>
      <c r="P144" t="s">
        <v>268</v>
      </c>
      <c r="Q144" t="s">
        <v>52</v>
      </c>
      <c r="R144" t="s">
        <v>48</v>
      </c>
      <c r="S144" t="s">
        <v>920</v>
      </c>
      <c r="T144" t="s">
        <v>921</v>
      </c>
      <c r="V144" t="s">
        <v>72</v>
      </c>
      <c r="W144" t="s">
        <v>910</v>
      </c>
      <c r="X144" t="s">
        <v>460</v>
      </c>
      <c r="Y144" t="s">
        <v>67</v>
      </c>
      <c r="Z144" t="s">
        <v>350</v>
      </c>
      <c r="AA144" t="s">
        <v>121</v>
      </c>
      <c r="AB144" t="s">
        <v>101</v>
      </c>
      <c r="AC144" t="s">
        <v>504</v>
      </c>
      <c r="AD144" t="s">
        <v>52</v>
      </c>
      <c r="AE144" t="s">
        <v>268</v>
      </c>
      <c r="AF144" t="s">
        <v>52</v>
      </c>
      <c r="AG144" t="s">
        <v>48</v>
      </c>
      <c r="AH144" t="s">
        <v>920</v>
      </c>
      <c r="AI144" t="s">
        <v>921</v>
      </c>
    </row>
    <row r="145" spans="1:35" hidden="1" x14ac:dyDescent="0.2">
      <c r="A145" s="3" t="s">
        <v>1247</v>
      </c>
      <c r="B145" s="3">
        <v>1</v>
      </c>
      <c r="C145" s="3">
        <v>4.4699999999999997E-2</v>
      </c>
      <c r="D145" s="3">
        <v>1.3</v>
      </c>
      <c r="E145">
        <f t="shared" si="2"/>
        <v>0.60000000000000009</v>
      </c>
      <c r="F145" t="s">
        <v>1254</v>
      </c>
      <c r="G145" t="s">
        <v>72</v>
      </c>
      <c r="H145" t="s">
        <v>1034</v>
      </c>
      <c r="I145" t="s">
        <v>976</v>
      </c>
      <c r="J145" t="s">
        <v>465</v>
      </c>
      <c r="K145" t="s">
        <v>1065</v>
      </c>
      <c r="L145" t="s">
        <v>298</v>
      </c>
      <c r="M145" t="s">
        <v>48</v>
      </c>
      <c r="N145" t="s">
        <v>1001</v>
      </c>
      <c r="O145" t="s">
        <v>898</v>
      </c>
      <c r="V145" t="s">
        <v>72</v>
      </c>
      <c r="W145" t="s">
        <v>1034</v>
      </c>
      <c r="X145" t="s">
        <v>976</v>
      </c>
      <c r="Y145" t="s">
        <v>465</v>
      </c>
      <c r="Z145" t="s">
        <v>1065</v>
      </c>
      <c r="AA145" t="s">
        <v>298</v>
      </c>
      <c r="AB145" t="s">
        <v>48</v>
      </c>
      <c r="AC145" t="s">
        <v>1001</v>
      </c>
      <c r="AD145" t="s">
        <v>898</v>
      </c>
    </row>
    <row r="146" spans="1:35" hidden="1" x14ac:dyDescent="0.2">
      <c r="A146" s="3" t="s">
        <v>1247</v>
      </c>
      <c r="B146" s="3">
        <v>1</v>
      </c>
      <c r="C146" s="3">
        <v>4.4699999999999997E-2</v>
      </c>
      <c r="D146" s="3">
        <v>1.2</v>
      </c>
      <c r="E146">
        <f t="shared" si="2"/>
        <v>0.5</v>
      </c>
      <c r="F146" t="s">
        <v>1254</v>
      </c>
      <c r="G146" t="s">
        <v>274</v>
      </c>
      <c r="H146" t="s">
        <v>75</v>
      </c>
      <c r="I146" t="s">
        <v>992</v>
      </c>
      <c r="J146" t="s">
        <v>628</v>
      </c>
      <c r="K146" t="s">
        <v>629</v>
      </c>
      <c r="L146" t="s">
        <v>630</v>
      </c>
      <c r="M146" t="s">
        <v>48</v>
      </c>
      <c r="N146" t="s">
        <v>53</v>
      </c>
      <c r="O146" t="s">
        <v>52</v>
      </c>
      <c r="P146" t="s">
        <v>680</v>
      </c>
      <c r="Q146" t="s">
        <v>148</v>
      </c>
      <c r="R146" t="s">
        <v>256</v>
      </c>
      <c r="V146" t="s">
        <v>274</v>
      </c>
      <c r="W146" t="s">
        <v>75</v>
      </c>
      <c r="X146" t="s">
        <v>992</v>
      </c>
      <c r="Y146" t="s">
        <v>628</v>
      </c>
      <c r="Z146" t="s">
        <v>629</v>
      </c>
      <c r="AA146" t="s">
        <v>630</v>
      </c>
      <c r="AB146" t="s">
        <v>48</v>
      </c>
      <c r="AC146" t="s">
        <v>53</v>
      </c>
      <c r="AD146" t="s">
        <v>52</v>
      </c>
      <c r="AE146" t="s">
        <v>680</v>
      </c>
      <c r="AF146" t="s">
        <v>148</v>
      </c>
      <c r="AG146" t="s">
        <v>256</v>
      </c>
    </row>
    <row r="147" spans="1:35" hidden="1" x14ac:dyDescent="0.2">
      <c r="A147" s="3" t="s">
        <v>1247</v>
      </c>
      <c r="B147" s="3">
        <v>1</v>
      </c>
      <c r="C147" s="3">
        <v>4.4699999999999997E-2</v>
      </c>
      <c r="D147" s="3">
        <v>1.1000000000000001</v>
      </c>
      <c r="E147">
        <f t="shared" si="2"/>
        <v>0.40000000000000013</v>
      </c>
      <c r="F147" t="s">
        <v>1254</v>
      </c>
      <c r="G147" t="s">
        <v>943</v>
      </c>
      <c r="H147" t="s">
        <v>626</v>
      </c>
      <c r="I147" t="s">
        <v>1149</v>
      </c>
      <c r="J147" t="s">
        <v>101</v>
      </c>
      <c r="K147" t="s">
        <v>332</v>
      </c>
      <c r="L147" t="s">
        <v>83</v>
      </c>
      <c r="M147" t="s">
        <v>52</v>
      </c>
      <c r="N147" t="s">
        <v>1150</v>
      </c>
      <c r="O147" t="s">
        <v>41</v>
      </c>
      <c r="P147" t="s">
        <v>48</v>
      </c>
      <c r="Q147" t="s">
        <v>512</v>
      </c>
      <c r="R147" t="s">
        <v>306</v>
      </c>
      <c r="V147" t="s">
        <v>943</v>
      </c>
      <c r="W147" t="s">
        <v>626</v>
      </c>
      <c r="X147" t="s">
        <v>1149</v>
      </c>
      <c r="Y147" t="s">
        <v>101</v>
      </c>
      <c r="Z147" t="s">
        <v>332</v>
      </c>
      <c r="AA147" t="s">
        <v>83</v>
      </c>
      <c r="AB147" t="s">
        <v>52</v>
      </c>
      <c r="AC147" t="s">
        <v>1150</v>
      </c>
      <c r="AD147" t="s">
        <v>41</v>
      </c>
      <c r="AE147" t="s">
        <v>48</v>
      </c>
      <c r="AF147" t="s">
        <v>512</v>
      </c>
      <c r="AG147" t="s">
        <v>306</v>
      </c>
    </row>
    <row r="148" spans="1:35" hidden="1" x14ac:dyDescent="0.2">
      <c r="A148" s="3" t="s">
        <v>1247</v>
      </c>
      <c r="B148" s="3">
        <v>1</v>
      </c>
      <c r="C148" s="3">
        <v>4.4699999999999997E-2</v>
      </c>
      <c r="D148" s="3">
        <v>1</v>
      </c>
      <c r="E148">
        <f t="shared" si="2"/>
        <v>0.30000000000000004</v>
      </c>
      <c r="F148" t="s">
        <v>1254</v>
      </c>
      <c r="G148" t="s">
        <v>50</v>
      </c>
      <c r="H148" t="s">
        <v>709</v>
      </c>
      <c r="I148" t="s">
        <v>67</v>
      </c>
      <c r="J148" t="s">
        <v>85</v>
      </c>
      <c r="K148" t="s">
        <v>1015</v>
      </c>
      <c r="L148" t="s">
        <v>200</v>
      </c>
      <c r="M148" t="s">
        <v>1151</v>
      </c>
      <c r="N148" t="s">
        <v>48</v>
      </c>
      <c r="O148" t="s">
        <v>283</v>
      </c>
      <c r="P148" t="s">
        <v>41</v>
      </c>
      <c r="Q148" t="s">
        <v>48</v>
      </c>
      <c r="R148" t="s">
        <v>463</v>
      </c>
      <c r="V148" t="s">
        <v>50</v>
      </c>
      <c r="W148" t="s">
        <v>709</v>
      </c>
      <c r="X148" t="s">
        <v>67</v>
      </c>
      <c r="Y148" t="s">
        <v>85</v>
      </c>
      <c r="Z148" t="s">
        <v>1015</v>
      </c>
      <c r="AA148" t="s">
        <v>200</v>
      </c>
      <c r="AB148" t="s">
        <v>1151</v>
      </c>
      <c r="AC148" t="s">
        <v>48</v>
      </c>
      <c r="AD148" t="s">
        <v>283</v>
      </c>
      <c r="AE148" t="s">
        <v>41</v>
      </c>
      <c r="AF148" t="s">
        <v>48</v>
      </c>
      <c r="AG148" t="s">
        <v>463</v>
      </c>
    </row>
    <row r="149" spans="1:35" hidden="1" x14ac:dyDescent="0.2">
      <c r="A149" s="3" t="s">
        <v>1247</v>
      </c>
      <c r="B149" s="3">
        <v>1</v>
      </c>
      <c r="C149" s="3">
        <v>4.4699999999999997E-2</v>
      </c>
      <c r="D149" s="3">
        <v>0.9</v>
      </c>
      <c r="E149">
        <f t="shared" si="2"/>
        <v>0.20000000000000007</v>
      </c>
      <c r="F149" t="s">
        <v>1254</v>
      </c>
      <c r="G149" t="s">
        <v>318</v>
      </c>
      <c r="H149" t="s">
        <v>1047</v>
      </c>
      <c r="I149" t="s">
        <v>119</v>
      </c>
      <c r="J149" t="s">
        <v>1</v>
      </c>
      <c r="K149" t="s">
        <v>1152</v>
      </c>
      <c r="L149" t="s">
        <v>121</v>
      </c>
      <c r="M149" t="s">
        <v>572</v>
      </c>
      <c r="N149" t="s">
        <v>57</v>
      </c>
      <c r="O149" t="s">
        <v>1153</v>
      </c>
      <c r="P149" t="s">
        <v>1154</v>
      </c>
      <c r="Q149" t="s">
        <v>140</v>
      </c>
      <c r="R149" t="s">
        <v>108</v>
      </c>
      <c r="V149" t="s">
        <v>318</v>
      </c>
      <c r="W149" t="s">
        <v>1047</v>
      </c>
      <c r="X149" t="s">
        <v>119</v>
      </c>
      <c r="Y149" t="s">
        <v>1</v>
      </c>
      <c r="Z149" t="s">
        <v>1152</v>
      </c>
      <c r="AA149" t="s">
        <v>121</v>
      </c>
      <c r="AB149" t="s">
        <v>572</v>
      </c>
      <c r="AC149" t="s">
        <v>57</v>
      </c>
      <c r="AD149" t="s">
        <v>1153</v>
      </c>
      <c r="AE149" t="s">
        <v>1154</v>
      </c>
      <c r="AF149" t="s">
        <v>140</v>
      </c>
      <c r="AG149" t="s">
        <v>108</v>
      </c>
    </row>
    <row r="150" spans="1:35" hidden="1" x14ac:dyDescent="0.2">
      <c r="A150" s="3" t="s">
        <v>1247</v>
      </c>
      <c r="B150" s="3">
        <v>1</v>
      </c>
      <c r="C150" s="3">
        <v>4.4699999999999997E-2</v>
      </c>
      <c r="D150" s="3">
        <v>0.8</v>
      </c>
      <c r="E150">
        <f t="shared" si="2"/>
        <v>0.10000000000000009</v>
      </c>
      <c r="F150" t="s">
        <v>1254</v>
      </c>
      <c r="G150" t="s">
        <v>926</v>
      </c>
      <c r="H150" t="s">
        <v>303</v>
      </c>
      <c r="I150" t="s">
        <v>387</v>
      </c>
      <c r="J150" t="s">
        <v>224</v>
      </c>
      <c r="K150" t="s">
        <v>140</v>
      </c>
      <c r="L150" t="s">
        <v>1</v>
      </c>
      <c r="M150" t="s">
        <v>191</v>
      </c>
      <c r="N150" t="s">
        <v>341</v>
      </c>
      <c r="O150" t="s">
        <v>121</v>
      </c>
      <c r="P150" t="s">
        <v>342</v>
      </c>
      <c r="Q150" t="s">
        <v>47</v>
      </c>
      <c r="R150" t="s">
        <v>246</v>
      </c>
      <c r="V150" t="s">
        <v>926</v>
      </c>
      <c r="W150" t="s">
        <v>303</v>
      </c>
      <c r="X150" t="s">
        <v>387</v>
      </c>
      <c r="Y150" t="s">
        <v>224</v>
      </c>
      <c r="Z150" t="s">
        <v>140</v>
      </c>
      <c r="AA150" t="s">
        <v>1</v>
      </c>
      <c r="AB150" t="s">
        <v>191</v>
      </c>
      <c r="AC150" t="s">
        <v>341</v>
      </c>
      <c r="AD150" t="s">
        <v>121</v>
      </c>
      <c r="AE150" t="s">
        <v>342</v>
      </c>
      <c r="AF150" t="s">
        <v>47</v>
      </c>
      <c r="AG150" t="s">
        <v>246</v>
      </c>
    </row>
    <row r="151" spans="1:35" hidden="1" x14ac:dyDescent="0.2">
      <c r="A151" s="3" t="s">
        <v>1247</v>
      </c>
      <c r="B151" s="3">
        <v>1</v>
      </c>
      <c r="C151" s="3">
        <v>4.4699999999999997E-2</v>
      </c>
      <c r="D151" s="3">
        <v>0.7</v>
      </c>
      <c r="E151">
        <f t="shared" si="2"/>
        <v>0</v>
      </c>
      <c r="F151" t="s">
        <v>1254</v>
      </c>
      <c r="G151" t="s">
        <v>318</v>
      </c>
      <c r="H151" t="s">
        <v>398</v>
      </c>
      <c r="I151" t="s">
        <v>789</v>
      </c>
      <c r="J151" t="s">
        <v>48</v>
      </c>
      <c r="K151" t="s">
        <v>853</v>
      </c>
      <c r="L151" t="s">
        <v>52</v>
      </c>
      <c r="M151" t="s">
        <v>48</v>
      </c>
      <c r="N151" t="s">
        <v>1155</v>
      </c>
      <c r="O151" t="s">
        <v>489</v>
      </c>
      <c r="P151" t="s">
        <v>63</v>
      </c>
      <c r="Q151" t="s">
        <v>75</v>
      </c>
      <c r="R151" t="s">
        <v>769</v>
      </c>
      <c r="V151" t="s">
        <v>318</v>
      </c>
      <c r="W151" t="s">
        <v>398</v>
      </c>
      <c r="X151" t="s">
        <v>789</v>
      </c>
      <c r="Y151" t="s">
        <v>48</v>
      </c>
      <c r="Z151" t="s">
        <v>853</v>
      </c>
      <c r="AA151" t="s">
        <v>52</v>
      </c>
      <c r="AB151" t="s">
        <v>48</v>
      </c>
      <c r="AC151" t="s">
        <v>1155</v>
      </c>
      <c r="AD151" t="s">
        <v>489</v>
      </c>
      <c r="AE151" t="s">
        <v>63</v>
      </c>
      <c r="AF151" t="s">
        <v>75</v>
      </c>
      <c r="AG151" t="s">
        <v>769</v>
      </c>
    </row>
    <row r="152" spans="1:35" hidden="1" x14ac:dyDescent="0.2">
      <c r="A152" s="3" t="s">
        <v>1247</v>
      </c>
      <c r="B152" s="3">
        <v>1</v>
      </c>
      <c r="C152" s="3">
        <v>4.4699999999999997E-2</v>
      </c>
      <c r="D152" s="3">
        <v>0.6</v>
      </c>
      <c r="E152">
        <f t="shared" si="2"/>
        <v>-9.9999999999999978E-2</v>
      </c>
      <c r="F152" t="s">
        <v>1254</v>
      </c>
      <c r="G152" t="s">
        <v>72</v>
      </c>
      <c r="H152" t="s">
        <v>1156</v>
      </c>
      <c r="I152" t="s">
        <v>511</v>
      </c>
      <c r="J152" t="s">
        <v>1</v>
      </c>
      <c r="K152" t="s">
        <v>1041</v>
      </c>
      <c r="L152" t="s">
        <v>588</v>
      </c>
      <c r="M152" t="s">
        <v>47</v>
      </c>
      <c r="N152" t="s">
        <v>1</v>
      </c>
      <c r="O152" t="s">
        <v>285</v>
      </c>
      <c r="P152" t="s">
        <v>959</v>
      </c>
      <c r="Q152" t="s">
        <v>575</v>
      </c>
      <c r="R152" t="s">
        <v>260</v>
      </c>
      <c r="S152" t="s">
        <v>961</v>
      </c>
      <c r="T152" t="s">
        <v>1157</v>
      </c>
      <c r="V152" t="s">
        <v>72</v>
      </c>
      <c r="W152" t="s">
        <v>1156</v>
      </c>
      <c r="X152" t="s">
        <v>511</v>
      </c>
      <c r="Y152" t="s">
        <v>1</v>
      </c>
      <c r="Z152" t="s">
        <v>1041</v>
      </c>
      <c r="AA152" t="s">
        <v>588</v>
      </c>
      <c r="AB152" t="s">
        <v>47</v>
      </c>
      <c r="AC152" t="s">
        <v>1</v>
      </c>
      <c r="AD152" t="s">
        <v>285</v>
      </c>
      <c r="AE152" t="s">
        <v>959</v>
      </c>
      <c r="AF152" t="s">
        <v>575</v>
      </c>
      <c r="AG152" t="s">
        <v>260</v>
      </c>
      <c r="AH152" t="s">
        <v>961</v>
      </c>
      <c r="AI152" t="s">
        <v>1157</v>
      </c>
    </row>
    <row r="153" spans="1:35" hidden="1" x14ac:dyDescent="0.2">
      <c r="A153" s="3" t="s">
        <v>1247</v>
      </c>
      <c r="B153" s="3">
        <v>1</v>
      </c>
      <c r="C153" s="3">
        <v>4.4699999999999997E-2</v>
      </c>
      <c r="D153" s="3">
        <v>0.5</v>
      </c>
      <c r="E153">
        <f t="shared" si="2"/>
        <v>-0.19999999999999996</v>
      </c>
      <c r="F153" t="s">
        <v>1254</v>
      </c>
      <c r="G153" t="s">
        <v>72</v>
      </c>
      <c r="H153" t="s">
        <v>912</v>
      </c>
      <c r="I153" t="s">
        <v>387</v>
      </c>
      <c r="J153" t="s">
        <v>250</v>
      </c>
      <c r="K153" t="s">
        <v>465</v>
      </c>
      <c r="L153" t="s">
        <v>888</v>
      </c>
      <c r="M153" t="s">
        <v>76</v>
      </c>
      <c r="N153" t="s">
        <v>48</v>
      </c>
      <c r="O153" t="s">
        <v>254</v>
      </c>
      <c r="P153" t="s">
        <v>158</v>
      </c>
      <c r="Q153" t="s">
        <v>48</v>
      </c>
      <c r="R153" t="s">
        <v>941</v>
      </c>
      <c r="V153" t="s">
        <v>72</v>
      </c>
      <c r="W153" t="s">
        <v>912</v>
      </c>
      <c r="X153" t="s">
        <v>387</v>
      </c>
      <c r="Y153" t="s">
        <v>250</v>
      </c>
      <c r="Z153" t="s">
        <v>465</v>
      </c>
      <c r="AA153" t="s">
        <v>888</v>
      </c>
      <c r="AB153" t="s">
        <v>76</v>
      </c>
      <c r="AC153" t="s">
        <v>48</v>
      </c>
      <c r="AD153" t="s">
        <v>254</v>
      </c>
      <c r="AE153" t="s">
        <v>158</v>
      </c>
      <c r="AF153" t="s">
        <v>48</v>
      </c>
      <c r="AG153" t="s">
        <v>941</v>
      </c>
    </row>
    <row r="154" spans="1:35" hidden="1" x14ac:dyDescent="0.2">
      <c r="A154" s="3" t="s">
        <v>1247</v>
      </c>
      <c r="B154" s="3">
        <v>1</v>
      </c>
      <c r="C154" s="3">
        <v>4.4699999999999997E-2</v>
      </c>
      <c r="D154" s="3">
        <v>0.4</v>
      </c>
      <c r="E154">
        <f t="shared" si="2"/>
        <v>-0.29999999999999993</v>
      </c>
      <c r="F154" t="s">
        <v>1254</v>
      </c>
      <c r="G154" t="s">
        <v>210</v>
      </c>
      <c r="H154" t="s">
        <v>1138</v>
      </c>
      <c r="I154" t="s">
        <v>1139</v>
      </c>
      <c r="J154" t="s">
        <v>101</v>
      </c>
      <c r="K154" t="s">
        <v>193</v>
      </c>
      <c r="L154" t="s">
        <v>137</v>
      </c>
      <c r="M154" t="s">
        <v>176</v>
      </c>
      <c r="N154" t="s">
        <v>41</v>
      </c>
      <c r="O154" t="s">
        <v>186</v>
      </c>
      <c r="P154" t="s">
        <v>554</v>
      </c>
      <c r="Q154" t="s">
        <v>892</v>
      </c>
      <c r="V154" t="s">
        <v>210</v>
      </c>
      <c r="W154" t="s">
        <v>1138</v>
      </c>
      <c r="X154" t="s">
        <v>1139</v>
      </c>
      <c r="Y154" t="s">
        <v>101</v>
      </c>
      <c r="Z154" t="s">
        <v>193</v>
      </c>
      <c r="AA154" t="s">
        <v>137</v>
      </c>
      <c r="AB154" t="s">
        <v>176</v>
      </c>
      <c r="AC154" t="s">
        <v>41</v>
      </c>
      <c r="AD154" t="s">
        <v>186</v>
      </c>
      <c r="AE154" t="s">
        <v>554</v>
      </c>
      <c r="AF154" t="s">
        <v>892</v>
      </c>
    </row>
    <row r="155" spans="1:35" hidden="1" x14ac:dyDescent="0.2">
      <c r="A155" s="3" t="s">
        <v>1247</v>
      </c>
      <c r="B155" s="3">
        <v>1</v>
      </c>
      <c r="C155" s="3">
        <v>4.4699999999999997E-2</v>
      </c>
      <c r="D155" s="3">
        <v>0.3</v>
      </c>
      <c r="E155">
        <f t="shared" si="2"/>
        <v>-0.39999999999999997</v>
      </c>
      <c r="F155" t="s">
        <v>1254</v>
      </c>
      <c r="G155" t="s">
        <v>222</v>
      </c>
      <c r="H155" t="s">
        <v>576</v>
      </c>
      <c r="I155" t="s">
        <v>83</v>
      </c>
      <c r="J155" t="s">
        <v>52</v>
      </c>
      <c r="K155" t="s">
        <v>1016</v>
      </c>
      <c r="L155" t="s">
        <v>147</v>
      </c>
      <c r="M155" t="s">
        <v>186</v>
      </c>
      <c r="N155" t="s">
        <v>356</v>
      </c>
      <c r="O155" t="s">
        <v>669</v>
      </c>
      <c r="P155" t="s">
        <v>409</v>
      </c>
      <c r="Q155" t="s">
        <v>744</v>
      </c>
      <c r="V155" t="s">
        <v>222</v>
      </c>
      <c r="W155" t="s">
        <v>576</v>
      </c>
      <c r="X155" t="s">
        <v>83</v>
      </c>
      <c r="Y155" t="s">
        <v>52</v>
      </c>
      <c r="Z155" t="s">
        <v>1016</v>
      </c>
      <c r="AA155" t="s">
        <v>147</v>
      </c>
      <c r="AB155" t="s">
        <v>186</v>
      </c>
      <c r="AC155" t="s">
        <v>356</v>
      </c>
      <c r="AD155" t="s">
        <v>669</v>
      </c>
      <c r="AE155" t="s">
        <v>409</v>
      </c>
      <c r="AF155" t="s">
        <v>744</v>
      </c>
    </row>
    <row r="156" spans="1:35" hidden="1" x14ac:dyDescent="0.2">
      <c r="A156" s="3" t="s">
        <v>1247</v>
      </c>
      <c r="B156" s="3">
        <v>1</v>
      </c>
      <c r="C156" s="3">
        <v>4.4699999999999997E-2</v>
      </c>
      <c r="D156" s="3">
        <v>0.2</v>
      </c>
      <c r="E156">
        <f t="shared" si="2"/>
        <v>-0.49999999999999994</v>
      </c>
      <c r="F156" t="s">
        <v>1254</v>
      </c>
      <c r="G156" t="s">
        <v>274</v>
      </c>
      <c r="H156" t="s">
        <v>75</v>
      </c>
      <c r="I156" t="s">
        <v>1</v>
      </c>
      <c r="J156" t="s">
        <v>1024</v>
      </c>
      <c r="K156" t="s">
        <v>56</v>
      </c>
      <c r="L156" t="s">
        <v>1158</v>
      </c>
      <c r="M156" t="s">
        <v>680</v>
      </c>
      <c r="N156" t="s">
        <v>654</v>
      </c>
      <c r="O156" t="s">
        <v>103</v>
      </c>
      <c r="P156" t="s">
        <v>57</v>
      </c>
      <c r="Q156" t="s">
        <v>48</v>
      </c>
      <c r="R156" t="s">
        <v>887</v>
      </c>
      <c r="V156" t="s">
        <v>274</v>
      </c>
      <c r="W156" t="s">
        <v>75</v>
      </c>
      <c r="X156" t="s">
        <v>1</v>
      </c>
      <c r="Y156" t="s">
        <v>1024</v>
      </c>
      <c r="Z156" t="s">
        <v>56</v>
      </c>
      <c r="AA156" t="s">
        <v>1158</v>
      </c>
      <c r="AB156" t="s">
        <v>680</v>
      </c>
      <c r="AC156" t="s">
        <v>654</v>
      </c>
      <c r="AD156" t="s">
        <v>103</v>
      </c>
      <c r="AE156" t="s">
        <v>57</v>
      </c>
      <c r="AF156" t="s">
        <v>48</v>
      </c>
      <c r="AG156" t="s">
        <v>887</v>
      </c>
    </row>
    <row r="157" spans="1:35" hidden="1" x14ac:dyDescent="0.2">
      <c r="A157" s="3" t="s">
        <v>1247</v>
      </c>
      <c r="B157" s="3">
        <v>1</v>
      </c>
      <c r="C157" s="3">
        <v>4.4699999999999997E-2</v>
      </c>
      <c r="D157" s="3">
        <v>0.1</v>
      </c>
      <c r="E157">
        <f t="shared" si="2"/>
        <v>-0.6</v>
      </c>
      <c r="F157" t="s">
        <v>1254</v>
      </c>
      <c r="G157" t="s">
        <v>796</v>
      </c>
      <c r="H157" t="s">
        <v>121</v>
      </c>
      <c r="I157" t="s">
        <v>797</v>
      </c>
      <c r="J157" t="s">
        <v>746</v>
      </c>
      <c r="K157" t="s">
        <v>101</v>
      </c>
      <c r="L157" t="s">
        <v>193</v>
      </c>
      <c r="M157" t="s">
        <v>44</v>
      </c>
      <c r="N157" t="s">
        <v>1159</v>
      </c>
      <c r="O157" t="s">
        <v>52</v>
      </c>
      <c r="P157" t="s">
        <v>48</v>
      </c>
      <c r="Q157" t="s">
        <v>1160</v>
      </c>
      <c r="V157" t="s">
        <v>796</v>
      </c>
      <c r="W157" t="s">
        <v>121</v>
      </c>
      <c r="X157" t="s">
        <v>797</v>
      </c>
      <c r="Y157" t="s">
        <v>746</v>
      </c>
      <c r="Z157" t="s">
        <v>101</v>
      </c>
      <c r="AA157" t="s">
        <v>193</v>
      </c>
      <c r="AB157" t="s">
        <v>44</v>
      </c>
      <c r="AC157" t="s">
        <v>1159</v>
      </c>
      <c r="AD157" t="s">
        <v>52</v>
      </c>
      <c r="AE157" t="s">
        <v>48</v>
      </c>
      <c r="AF157" t="s">
        <v>1160</v>
      </c>
    </row>
    <row r="158" spans="1:35" hidden="1" x14ac:dyDescent="0.2">
      <c r="A158" s="3" t="s">
        <v>1247</v>
      </c>
      <c r="B158" s="3">
        <v>1</v>
      </c>
      <c r="C158" s="3">
        <v>4.4699999999999997E-2</v>
      </c>
      <c r="D158" s="3">
        <v>0</v>
      </c>
      <c r="E158">
        <f t="shared" si="2"/>
        <v>-0.7</v>
      </c>
      <c r="F158" t="s">
        <v>1254</v>
      </c>
      <c r="G158" t="s">
        <v>988</v>
      </c>
      <c r="H158" t="s">
        <v>989</v>
      </c>
      <c r="I158" t="s">
        <v>101</v>
      </c>
      <c r="J158" t="s">
        <v>193</v>
      </c>
      <c r="K158" t="s">
        <v>332</v>
      </c>
      <c r="L158" t="s">
        <v>1161</v>
      </c>
      <c r="M158" t="s">
        <v>52</v>
      </c>
      <c r="N158" t="s">
        <v>48</v>
      </c>
      <c r="O158" t="s">
        <v>1125</v>
      </c>
      <c r="P158" t="s">
        <v>175</v>
      </c>
      <c r="V158" t="s">
        <v>988</v>
      </c>
      <c r="W158" t="s">
        <v>989</v>
      </c>
      <c r="X158" t="s">
        <v>101</v>
      </c>
      <c r="Y158" t="s">
        <v>193</v>
      </c>
      <c r="Z158" t="s">
        <v>332</v>
      </c>
    </row>
    <row r="159" spans="1:35" hidden="1" x14ac:dyDescent="0.2">
      <c r="A159" s="3" t="s">
        <v>1247</v>
      </c>
      <c r="B159" s="3">
        <v>1</v>
      </c>
      <c r="C159" s="3">
        <v>4.4699999999999997E-2</v>
      </c>
      <c r="D159" s="3">
        <v>-0.1</v>
      </c>
      <c r="E159">
        <f t="shared" si="2"/>
        <v>-0.79999999999999993</v>
      </c>
      <c r="F159" t="s">
        <v>1254</v>
      </c>
      <c r="G159" t="s">
        <v>182</v>
      </c>
      <c r="H159" t="s">
        <v>868</v>
      </c>
      <c r="I159" t="s">
        <v>662</v>
      </c>
      <c r="J159" t="s">
        <v>109</v>
      </c>
      <c r="K159" t="s">
        <v>52</v>
      </c>
      <c r="L159" t="s">
        <v>207</v>
      </c>
      <c r="M159" t="s">
        <v>1</v>
      </c>
      <c r="N159" t="s">
        <v>39</v>
      </c>
      <c r="O159" t="s">
        <v>519</v>
      </c>
      <c r="P159" t="s">
        <v>330</v>
      </c>
      <c r="Q159" t="s">
        <v>177</v>
      </c>
      <c r="R159" t="s">
        <v>968</v>
      </c>
      <c r="V159" t="s">
        <v>182</v>
      </c>
      <c r="W159" t="s">
        <v>868</v>
      </c>
    </row>
    <row r="160" spans="1:35" hidden="1" x14ac:dyDescent="0.2">
      <c r="A160" s="3" t="s">
        <v>1247</v>
      </c>
      <c r="B160" s="3">
        <v>1</v>
      </c>
      <c r="C160" s="3">
        <v>4.4699999999999997E-2</v>
      </c>
      <c r="D160" s="3">
        <v>-0.2</v>
      </c>
      <c r="E160">
        <f t="shared" si="2"/>
        <v>-0.89999999999999991</v>
      </c>
      <c r="F160" t="s">
        <v>1254</v>
      </c>
      <c r="G160" t="s">
        <v>50</v>
      </c>
      <c r="H160" t="s">
        <v>437</v>
      </c>
      <c r="I160" t="s">
        <v>67</v>
      </c>
      <c r="J160" t="s">
        <v>48</v>
      </c>
      <c r="K160" t="s">
        <v>361</v>
      </c>
      <c r="L160" t="s">
        <v>662</v>
      </c>
      <c r="M160" t="s">
        <v>109</v>
      </c>
      <c r="N160" t="s">
        <v>1</v>
      </c>
      <c r="O160" t="s">
        <v>711</v>
      </c>
      <c r="P160" t="s">
        <v>140</v>
      </c>
      <c r="Q160" t="s">
        <v>521</v>
      </c>
      <c r="R160" t="s">
        <v>121</v>
      </c>
      <c r="S160" t="s">
        <v>48</v>
      </c>
      <c r="T160" t="s">
        <v>276</v>
      </c>
    </row>
    <row r="161" spans="1:35" hidden="1" x14ac:dyDescent="0.2">
      <c r="A161" s="3" t="s">
        <v>1247</v>
      </c>
      <c r="B161" s="3">
        <v>1</v>
      </c>
      <c r="C161" s="3">
        <v>4.4699999999999997E-2</v>
      </c>
      <c r="D161" s="3">
        <v>-0.3</v>
      </c>
      <c r="E161">
        <f t="shared" si="2"/>
        <v>-1</v>
      </c>
      <c r="F161" t="s">
        <v>1254</v>
      </c>
      <c r="G161" t="s">
        <v>318</v>
      </c>
      <c r="H161" t="s">
        <v>339</v>
      </c>
      <c r="I161" t="s">
        <v>662</v>
      </c>
      <c r="J161" t="s">
        <v>109</v>
      </c>
      <c r="K161" t="s">
        <v>48</v>
      </c>
      <c r="L161" t="s">
        <v>950</v>
      </c>
      <c r="M161" t="s">
        <v>896</v>
      </c>
      <c r="N161" t="s">
        <v>48</v>
      </c>
      <c r="O161" t="s">
        <v>980</v>
      </c>
      <c r="P161" t="s">
        <v>158</v>
      </c>
      <c r="Q161" t="s">
        <v>48</v>
      </c>
      <c r="R161" t="s">
        <v>1142</v>
      </c>
    </row>
    <row r="162" spans="1:35" x14ac:dyDescent="0.2">
      <c r="A162" t="s">
        <v>1248</v>
      </c>
      <c r="B162">
        <v>3.1E-2</v>
      </c>
      <c r="C162">
        <v>1</v>
      </c>
      <c r="D162">
        <v>1.6</v>
      </c>
      <c r="E162">
        <f t="shared" si="2"/>
        <v>0.90000000000000013</v>
      </c>
      <c r="F162" t="s">
        <v>1254</v>
      </c>
      <c r="G162" t="s">
        <v>210</v>
      </c>
      <c r="H162" t="s">
        <v>1138</v>
      </c>
      <c r="I162" t="s">
        <v>1139</v>
      </c>
      <c r="J162" t="s">
        <v>143</v>
      </c>
      <c r="K162" t="s">
        <v>193</v>
      </c>
      <c r="L162" t="s">
        <v>315</v>
      </c>
      <c r="M162" t="s">
        <v>1114</v>
      </c>
      <c r="N162" t="s">
        <v>52</v>
      </c>
      <c r="O162" t="s">
        <v>48</v>
      </c>
      <c r="P162" t="s">
        <v>1108</v>
      </c>
      <c r="Q162" t="s">
        <v>306</v>
      </c>
      <c r="V162" t="s">
        <v>210</v>
      </c>
      <c r="W162" t="s">
        <v>1138</v>
      </c>
      <c r="X162" t="s">
        <v>1139</v>
      </c>
      <c r="Y162" t="s">
        <v>143</v>
      </c>
      <c r="Z162" t="s">
        <v>193</v>
      </c>
      <c r="AA162" t="s">
        <v>315</v>
      </c>
      <c r="AB162" t="s">
        <v>1114</v>
      </c>
      <c r="AC162" t="s">
        <v>52</v>
      </c>
      <c r="AD162" t="s">
        <v>48</v>
      </c>
      <c r="AE162" t="s">
        <v>1108</v>
      </c>
      <c r="AF162" t="s">
        <v>306</v>
      </c>
    </row>
    <row r="163" spans="1:35" hidden="1" x14ac:dyDescent="0.2">
      <c r="A163" t="s">
        <v>1248</v>
      </c>
      <c r="B163">
        <v>3.1E-2</v>
      </c>
      <c r="C163">
        <v>1</v>
      </c>
      <c r="D163">
        <v>1.5</v>
      </c>
      <c r="E163">
        <f t="shared" si="2"/>
        <v>0.8</v>
      </c>
      <c r="F163" t="s">
        <v>1254</v>
      </c>
      <c r="G163" t="s">
        <v>50</v>
      </c>
      <c r="H163" t="s">
        <v>437</v>
      </c>
      <c r="I163" t="s">
        <v>67</v>
      </c>
      <c r="J163" t="s">
        <v>85</v>
      </c>
      <c r="K163" t="s">
        <v>1015</v>
      </c>
      <c r="L163" t="s">
        <v>662</v>
      </c>
      <c r="M163" t="s">
        <v>224</v>
      </c>
      <c r="N163" t="s">
        <v>65</v>
      </c>
      <c r="O163" t="s">
        <v>52</v>
      </c>
      <c r="P163" t="s">
        <v>176</v>
      </c>
      <c r="Q163" t="s">
        <v>672</v>
      </c>
      <c r="R163" t="s">
        <v>48</v>
      </c>
      <c r="S163" t="s">
        <v>449</v>
      </c>
      <c r="V163" t="s">
        <v>50</v>
      </c>
      <c r="W163" t="s">
        <v>437</v>
      </c>
      <c r="X163" t="s">
        <v>67</v>
      </c>
      <c r="Y163" t="s">
        <v>85</v>
      </c>
      <c r="Z163" t="s">
        <v>1015</v>
      </c>
      <c r="AA163" t="s">
        <v>662</v>
      </c>
      <c r="AB163" t="s">
        <v>224</v>
      </c>
      <c r="AC163" t="s">
        <v>65</v>
      </c>
      <c r="AD163" t="s">
        <v>52</v>
      </c>
      <c r="AE163" t="s">
        <v>176</v>
      </c>
      <c r="AF163" t="s">
        <v>672</v>
      </c>
      <c r="AG163" t="s">
        <v>48</v>
      </c>
      <c r="AH163" t="s">
        <v>449</v>
      </c>
    </row>
    <row r="164" spans="1:35" hidden="1" x14ac:dyDescent="0.2">
      <c r="A164" t="s">
        <v>1248</v>
      </c>
      <c r="B164">
        <v>3.1E-2</v>
      </c>
      <c r="C164">
        <v>1</v>
      </c>
      <c r="D164">
        <v>1.4</v>
      </c>
      <c r="E164">
        <f t="shared" si="2"/>
        <v>0.7</v>
      </c>
      <c r="F164" t="s">
        <v>1254</v>
      </c>
      <c r="G164" t="s">
        <v>72</v>
      </c>
      <c r="H164" t="s">
        <v>1181</v>
      </c>
      <c r="I164" t="s">
        <v>935</v>
      </c>
      <c r="J164" t="s">
        <v>85</v>
      </c>
      <c r="K164" t="s">
        <v>510</v>
      </c>
      <c r="L164" t="s">
        <v>58</v>
      </c>
      <c r="M164" t="s">
        <v>48</v>
      </c>
      <c r="N164" t="s">
        <v>1182</v>
      </c>
      <c r="O164" t="s">
        <v>536</v>
      </c>
      <c r="P164" t="s">
        <v>48</v>
      </c>
      <c r="Q164" t="s">
        <v>518</v>
      </c>
      <c r="V164" t="s">
        <v>72</v>
      </c>
      <c r="W164" t="s">
        <v>1181</v>
      </c>
      <c r="X164" t="s">
        <v>935</v>
      </c>
      <c r="Y164" t="s">
        <v>85</v>
      </c>
      <c r="Z164" t="s">
        <v>510</v>
      </c>
      <c r="AA164" t="s">
        <v>58</v>
      </c>
      <c r="AB164" t="s">
        <v>48</v>
      </c>
      <c r="AC164" t="s">
        <v>1182</v>
      </c>
      <c r="AD164" t="s">
        <v>536</v>
      </c>
      <c r="AE164" t="s">
        <v>48</v>
      </c>
      <c r="AF164" t="s">
        <v>518</v>
      </c>
    </row>
    <row r="165" spans="1:35" hidden="1" x14ac:dyDescent="0.2">
      <c r="A165" t="s">
        <v>1248</v>
      </c>
      <c r="B165">
        <v>3.1E-2</v>
      </c>
      <c r="C165">
        <v>1</v>
      </c>
      <c r="D165">
        <v>1.3</v>
      </c>
      <c r="E165">
        <f t="shared" si="2"/>
        <v>0.60000000000000009</v>
      </c>
      <c r="F165" t="s">
        <v>1254</v>
      </c>
      <c r="G165" t="s">
        <v>926</v>
      </c>
      <c r="H165" t="s">
        <v>398</v>
      </c>
      <c r="I165" t="s">
        <v>387</v>
      </c>
      <c r="J165" t="s">
        <v>140</v>
      </c>
      <c r="K165" t="s">
        <v>1</v>
      </c>
      <c r="L165" t="s">
        <v>191</v>
      </c>
      <c r="M165" t="s">
        <v>969</v>
      </c>
      <c r="N165" t="s">
        <v>121</v>
      </c>
      <c r="O165" t="s">
        <v>516</v>
      </c>
      <c r="P165" t="s">
        <v>57</v>
      </c>
      <c r="Q165" t="s">
        <v>1</v>
      </c>
      <c r="R165" t="s">
        <v>120</v>
      </c>
      <c r="S165" t="s">
        <v>121</v>
      </c>
      <c r="T165" t="s">
        <v>343</v>
      </c>
      <c r="V165" t="s">
        <v>926</v>
      </c>
      <c r="W165" t="s">
        <v>398</v>
      </c>
      <c r="X165" t="s">
        <v>387</v>
      </c>
      <c r="Y165" t="s">
        <v>140</v>
      </c>
      <c r="Z165" t="s">
        <v>1</v>
      </c>
      <c r="AA165" t="s">
        <v>191</v>
      </c>
      <c r="AB165" t="s">
        <v>969</v>
      </c>
      <c r="AC165" t="s">
        <v>121</v>
      </c>
      <c r="AD165" t="s">
        <v>516</v>
      </c>
      <c r="AE165" t="s">
        <v>57</v>
      </c>
      <c r="AF165" t="s">
        <v>1</v>
      </c>
      <c r="AG165" t="s">
        <v>120</v>
      </c>
      <c r="AH165" t="s">
        <v>121</v>
      </c>
      <c r="AI165" t="s">
        <v>343</v>
      </c>
    </row>
    <row r="166" spans="1:35" hidden="1" x14ac:dyDescent="0.2">
      <c r="A166" t="s">
        <v>1248</v>
      </c>
      <c r="B166">
        <v>3.1E-2</v>
      </c>
      <c r="C166">
        <v>1</v>
      </c>
      <c r="D166">
        <v>1.2</v>
      </c>
      <c r="E166">
        <f t="shared" si="2"/>
        <v>0.5</v>
      </c>
      <c r="F166" t="s">
        <v>1254</v>
      </c>
      <c r="G166" t="s">
        <v>72</v>
      </c>
      <c r="H166" t="s">
        <v>944</v>
      </c>
      <c r="I166" t="s">
        <v>662</v>
      </c>
      <c r="J166" t="s">
        <v>224</v>
      </c>
      <c r="K166" t="s">
        <v>85</v>
      </c>
      <c r="L166" t="s">
        <v>1017</v>
      </c>
      <c r="M166" t="s">
        <v>932</v>
      </c>
      <c r="N166" t="s">
        <v>48</v>
      </c>
      <c r="O166" t="s">
        <v>1183</v>
      </c>
      <c r="P166" t="s">
        <v>672</v>
      </c>
      <c r="Q166" t="s">
        <v>48</v>
      </c>
      <c r="R166" t="s">
        <v>502</v>
      </c>
      <c r="V166" t="s">
        <v>72</v>
      </c>
      <c r="X166" t="s">
        <v>662</v>
      </c>
      <c r="Y166" t="s">
        <v>224</v>
      </c>
      <c r="Z166" t="s">
        <v>85</v>
      </c>
      <c r="AA166" t="s">
        <v>1017</v>
      </c>
    </row>
    <row r="167" spans="1:35" hidden="1" x14ac:dyDescent="0.2">
      <c r="A167" t="s">
        <v>1248</v>
      </c>
      <c r="B167">
        <v>3.1E-2</v>
      </c>
      <c r="C167">
        <v>1</v>
      </c>
      <c r="D167">
        <v>1.1000000000000001</v>
      </c>
      <c r="E167">
        <f t="shared" si="2"/>
        <v>0.40000000000000013</v>
      </c>
      <c r="F167" t="s">
        <v>1254</v>
      </c>
      <c r="G167" t="s">
        <v>72</v>
      </c>
      <c r="H167" t="s">
        <v>923</v>
      </c>
      <c r="I167" t="s">
        <v>460</v>
      </c>
      <c r="J167" t="s">
        <v>67</v>
      </c>
      <c r="K167" t="s">
        <v>68</v>
      </c>
      <c r="L167" t="s">
        <v>504</v>
      </c>
      <c r="M167" t="s">
        <v>52</v>
      </c>
      <c r="N167" t="s">
        <v>1016</v>
      </c>
      <c r="O167" t="s">
        <v>147</v>
      </c>
      <c r="P167" t="s">
        <v>48</v>
      </c>
      <c r="Q167" t="s">
        <v>201</v>
      </c>
      <c r="R167" t="s">
        <v>657</v>
      </c>
      <c r="S167" t="s">
        <v>921</v>
      </c>
      <c r="V167" t="s">
        <v>72</v>
      </c>
    </row>
    <row r="168" spans="1:35" hidden="1" x14ac:dyDescent="0.2">
      <c r="A168" t="s">
        <v>1248</v>
      </c>
      <c r="B168">
        <v>3.1E-2</v>
      </c>
      <c r="C168">
        <v>1</v>
      </c>
      <c r="D168">
        <v>0.999999999999999</v>
      </c>
      <c r="E168">
        <f t="shared" si="2"/>
        <v>0.29999999999999905</v>
      </c>
      <c r="F168" t="s">
        <v>1254</v>
      </c>
      <c r="G168" t="s">
        <v>72</v>
      </c>
      <c r="H168" t="s">
        <v>895</v>
      </c>
      <c r="I168" t="s">
        <v>662</v>
      </c>
      <c r="J168" t="s">
        <v>109</v>
      </c>
      <c r="K168" t="s">
        <v>85</v>
      </c>
      <c r="L168" t="s">
        <v>913</v>
      </c>
      <c r="M168" t="s">
        <v>58</v>
      </c>
      <c r="N168" t="s">
        <v>48</v>
      </c>
      <c r="O168" t="s">
        <v>1184</v>
      </c>
      <c r="P168" t="s">
        <v>158</v>
      </c>
      <c r="Q168" t="s">
        <v>48</v>
      </c>
      <c r="R168" t="s">
        <v>284</v>
      </c>
    </row>
    <row r="169" spans="1:35" hidden="1" x14ac:dyDescent="0.2">
      <c r="A169" t="s">
        <v>1248</v>
      </c>
      <c r="B169">
        <v>3.1E-2</v>
      </c>
      <c r="C169">
        <v>1</v>
      </c>
      <c r="D169">
        <v>0.89999999999999902</v>
      </c>
      <c r="E169">
        <f t="shared" si="2"/>
        <v>0.19999999999999907</v>
      </c>
      <c r="F169" t="s">
        <v>1254</v>
      </c>
      <c r="G169" t="s">
        <v>274</v>
      </c>
      <c r="H169" t="s">
        <v>75</v>
      </c>
      <c r="I169" t="s">
        <v>885</v>
      </c>
      <c r="J169" t="s">
        <v>886</v>
      </c>
      <c r="K169" t="s">
        <v>993</v>
      </c>
      <c r="L169" t="s">
        <v>630</v>
      </c>
      <c r="M169" t="s">
        <v>48</v>
      </c>
      <c r="N169" t="s">
        <v>1185</v>
      </c>
      <c r="O169" t="s">
        <v>52</v>
      </c>
      <c r="P169" t="s">
        <v>48</v>
      </c>
      <c r="Q169" t="s">
        <v>1175</v>
      </c>
    </row>
    <row r="170" spans="1:35" hidden="1" x14ac:dyDescent="0.2">
      <c r="A170" t="s">
        <v>1248</v>
      </c>
      <c r="B170">
        <v>3.1E-2</v>
      </c>
      <c r="C170">
        <v>1</v>
      </c>
      <c r="D170">
        <v>0.79999999999999905</v>
      </c>
      <c r="E170">
        <f t="shared" si="2"/>
        <v>9.999999999999909E-2</v>
      </c>
      <c r="F170" t="s">
        <v>1254</v>
      </c>
      <c r="G170" t="s">
        <v>72</v>
      </c>
      <c r="H170" t="s">
        <v>1112</v>
      </c>
      <c r="I170" t="s">
        <v>460</v>
      </c>
      <c r="J170" t="s">
        <v>67</v>
      </c>
      <c r="K170" t="s">
        <v>101</v>
      </c>
      <c r="L170" t="s">
        <v>504</v>
      </c>
      <c r="M170" t="s">
        <v>52</v>
      </c>
      <c r="N170" t="s">
        <v>883</v>
      </c>
      <c r="O170" t="s">
        <v>128</v>
      </c>
      <c r="P170" t="s">
        <v>1</v>
      </c>
      <c r="Q170" t="s">
        <v>39</v>
      </c>
      <c r="R170" t="s">
        <v>1134</v>
      </c>
      <c r="S170" t="s">
        <v>330</v>
      </c>
    </row>
    <row r="171" spans="1:35" hidden="1" x14ac:dyDescent="0.2">
      <c r="A171" t="s">
        <v>1248</v>
      </c>
      <c r="B171">
        <v>3.1E-2</v>
      </c>
      <c r="C171">
        <v>1</v>
      </c>
      <c r="D171">
        <v>0.69999999999999896</v>
      </c>
      <c r="E171">
        <v>0</v>
      </c>
      <c r="F171" t="s">
        <v>1254</v>
      </c>
      <c r="G171" t="s">
        <v>269</v>
      </c>
      <c r="H171" t="s">
        <v>89</v>
      </c>
      <c r="I171" t="s">
        <v>52</v>
      </c>
      <c r="J171" t="s">
        <v>617</v>
      </c>
      <c r="K171" t="s">
        <v>1</v>
      </c>
      <c r="L171" t="s">
        <v>338</v>
      </c>
      <c r="M171" t="s">
        <v>1186</v>
      </c>
      <c r="N171" t="s">
        <v>88</v>
      </c>
      <c r="O171" t="s">
        <v>68</v>
      </c>
      <c r="P171" t="s">
        <v>102</v>
      </c>
      <c r="Q171" t="s">
        <v>517</v>
      </c>
      <c r="R171" t="s">
        <v>52</v>
      </c>
      <c r="S171" t="s">
        <v>256</v>
      </c>
    </row>
    <row r="172" spans="1:35" hidden="1" x14ac:dyDescent="0.2">
      <c r="A172" t="s">
        <v>1248</v>
      </c>
      <c r="B172">
        <v>3.1E-2</v>
      </c>
      <c r="C172">
        <v>1</v>
      </c>
      <c r="D172">
        <v>0.6</v>
      </c>
      <c r="E172">
        <f t="shared" si="2"/>
        <v>-9.9999999999999978E-2</v>
      </c>
      <c r="F172" t="s">
        <v>1254</v>
      </c>
      <c r="G172" t="s">
        <v>926</v>
      </c>
      <c r="H172" t="s">
        <v>1038</v>
      </c>
      <c r="I172" t="s">
        <v>387</v>
      </c>
      <c r="J172" t="s">
        <v>609</v>
      </c>
      <c r="K172" t="s">
        <v>48</v>
      </c>
      <c r="L172" t="s">
        <v>995</v>
      </c>
      <c r="M172" t="s">
        <v>58</v>
      </c>
      <c r="N172" t="s">
        <v>48</v>
      </c>
      <c r="O172" t="s">
        <v>389</v>
      </c>
      <c r="P172" t="s">
        <v>97</v>
      </c>
    </row>
    <row r="173" spans="1:35" hidden="1" x14ac:dyDescent="0.2">
      <c r="A173" t="s">
        <v>1248</v>
      </c>
      <c r="B173">
        <v>3.1E-2</v>
      </c>
      <c r="C173">
        <v>1</v>
      </c>
      <c r="D173">
        <v>0.5</v>
      </c>
      <c r="E173">
        <f t="shared" si="2"/>
        <v>-0.19999999999999996</v>
      </c>
      <c r="F173" t="s">
        <v>1254</v>
      </c>
      <c r="G173" t="s">
        <v>72</v>
      </c>
      <c r="H173" t="s">
        <v>882</v>
      </c>
      <c r="I173" t="s">
        <v>460</v>
      </c>
      <c r="J173" t="s">
        <v>67</v>
      </c>
      <c r="K173" t="s">
        <v>350</v>
      </c>
      <c r="L173" t="s">
        <v>121</v>
      </c>
      <c r="M173" t="s">
        <v>101</v>
      </c>
      <c r="N173" t="s">
        <v>504</v>
      </c>
      <c r="O173" t="s">
        <v>52</v>
      </c>
      <c r="P173" t="s">
        <v>878</v>
      </c>
      <c r="Q173" t="s">
        <v>630</v>
      </c>
      <c r="R173" t="s">
        <v>48</v>
      </c>
      <c r="S173" t="s">
        <v>370</v>
      </c>
    </row>
    <row r="174" spans="1:35" hidden="1" x14ac:dyDescent="0.2">
      <c r="A174" t="s">
        <v>1248</v>
      </c>
      <c r="B174">
        <v>3.1E-2</v>
      </c>
      <c r="C174">
        <v>1</v>
      </c>
      <c r="D174">
        <v>0.4</v>
      </c>
      <c r="E174">
        <f t="shared" si="2"/>
        <v>-0.29999999999999993</v>
      </c>
      <c r="F174" t="s">
        <v>1254</v>
      </c>
      <c r="G174" t="s">
        <v>210</v>
      </c>
      <c r="H174" t="s">
        <v>409</v>
      </c>
      <c r="I174" t="s">
        <v>744</v>
      </c>
      <c r="J174" t="s">
        <v>101</v>
      </c>
      <c r="K174" t="s">
        <v>193</v>
      </c>
      <c r="L174" t="s">
        <v>315</v>
      </c>
      <c r="M174" t="s">
        <v>566</v>
      </c>
      <c r="N174" t="s">
        <v>41</v>
      </c>
      <c r="O174" t="s">
        <v>48</v>
      </c>
      <c r="P174" t="s">
        <v>939</v>
      </c>
      <c r="Q174" t="s">
        <v>175</v>
      </c>
    </row>
    <row r="175" spans="1:35" hidden="1" x14ac:dyDescent="0.2">
      <c r="A175" t="s">
        <v>1248</v>
      </c>
      <c r="B175">
        <v>3.1E-2</v>
      </c>
      <c r="C175">
        <v>1</v>
      </c>
      <c r="D175">
        <v>0.3</v>
      </c>
      <c r="E175">
        <f t="shared" si="2"/>
        <v>-0.39999999999999997</v>
      </c>
      <c r="F175" t="s">
        <v>1254</v>
      </c>
      <c r="G175" t="s">
        <v>796</v>
      </c>
      <c r="H175" t="s">
        <v>121</v>
      </c>
      <c r="I175" t="s">
        <v>797</v>
      </c>
      <c r="J175" t="s">
        <v>746</v>
      </c>
      <c r="K175" t="s">
        <v>131</v>
      </c>
      <c r="L175" t="s">
        <v>44</v>
      </c>
      <c r="M175" t="s">
        <v>404</v>
      </c>
      <c r="N175" t="s">
        <v>52</v>
      </c>
      <c r="O175" t="s">
        <v>48</v>
      </c>
      <c r="P175" t="s">
        <v>1001</v>
      </c>
      <c r="Q175" t="s">
        <v>306</v>
      </c>
    </row>
    <row r="176" spans="1:35" hidden="1" x14ac:dyDescent="0.2">
      <c r="A176" t="s">
        <v>1248</v>
      </c>
      <c r="B176">
        <v>3.1E-2</v>
      </c>
      <c r="C176">
        <v>1</v>
      </c>
      <c r="D176">
        <v>0.2</v>
      </c>
      <c r="E176">
        <f t="shared" si="2"/>
        <v>-0.49999999999999994</v>
      </c>
      <c r="F176" t="s">
        <v>1254</v>
      </c>
      <c r="G176" t="s">
        <v>72</v>
      </c>
      <c r="H176" t="s">
        <v>950</v>
      </c>
      <c r="I176" t="s">
        <v>460</v>
      </c>
      <c r="J176" t="s">
        <v>67</v>
      </c>
      <c r="K176" t="s">
        <v>465</v>
      </c>
      <c r="L176" t="s">
        <v>118</v>
      </c>
      <c r="M176" t="s">
        <v>586</v>
      </c>
      <c r="N176" t="s">
        <v>48</v>
      </c>
      <c r="O176" t="s">
        <v>1131</v>
      </c>
      <c r="P176" t="s">
        <v>106</v>
      </c>
      <c r="Q176" t="s">
        <v>48</v>
      </c>
      <c r="R176" t="s">
        <v>1132</v>
      </c>
    </row>
    <row r="177" spans="1:35" hidden="1" x14ac:dyDescent="0.2">
      <c r="A177" t="s">
        <v>1248</v>
      </c>
      <c r="B177">
        <v>3.1E-2</v>
      </c>
      <c r="C177">
        <v>1</v>
      </c>
      <c r="D177">
        <v>0.1</v>
      </c>
      <c r="E177">
        <f t="shared" si="2"/>
        <v>-0.6</v>
      </c>
      <c r="F177" t="s">
        <v>1254</v>
      </c>
      <c r="G177" t="s">
        <v>72</v>
      </c>
      <c r="H177" t="s">
        <v>957</v>
      </c>
      <c r="I177" t="s">
        <v>460</v>
      </c>
      <c r="J177" t="s">
        <v>186</v>
      </c>
      <c r="K177" t="s">
        <v>1047</v>
      </c>
      <c r="L177" t="s">
        <v>896</v>
      </c>
      <c r="M177" t="s">
        <v>48</v>
      </c>
      <c r="N177" t="s">
        <v>1187</v>
      </c>
      <c r="O177" t="s">
        <v>41</v>
      </c>
      <c r="P177" t="s">
        <v>48</v>
      </c>
      <c r="Q177" t="s">
        <v>1145</v>
      </c>
    </row>
    <row r="178" spans="1:35" hidden="1" x14ac:dyDescent="0.2">
      <c r="A178" t="s">
        <v>1248</v>
      </c>
      <c r="B178">
        <v>3.1E-2</v>
      </c>
      <c r="C178">
        <v>1</v>
      </c>
      <c r="D178">
        <v>0</v>
      </c>
      <c r="E178">
        <f t="shared" si="2"/>
        <v>-0.7</v>
      </c>
      <c r="F178" t="s">
        <v>1254</v>
      </c>
      <c r="G178" t="s">
        <v>72</v>
      </c>
      <c r="H178" t="s">
        <v>942</v>
      </c>
      <c r="I178" t="s">
        <v>662</v>
      </c>
      <c r="J178" t="s">
        <v>224</v>
      </c>
      <c r="K178" t="s">
        <v>1</v>
      </c>
      <c r="L178" t="s">
        <v>519</v>
      </c>
      <c r="M178" t="s">
        <v>711</v>
      </c>
      <c r="N178" t="s">
        <v>177</v>
      </c>
      <c r="O178" t="s">
        <v>1</v>
      </c>
      <c r="P178" t="s">
        <v>310</v>
      </c>
      <c r="Q178" t="s">
        <v>1042</v>
      </c>
      <c r="R178" t="s">
        <v>128</v>
      </c>
      <c r="S178" t="s">
        <v>649</v>
      </c>
    </row>
    <row r="179" spans="1:35" hidden="1" x14ac:dyDescent="0.2">
      <c r="A179" t="s">
        <v>1248</v>
      </c>
      <c r="B179">
        <v>3.1E-2</v>
      </c>
      <c r="C179">
        <v>1</v>
      </c>
      <c r="D179">
        <v>-9.9999999999999895E-2</v>
      </c>
      <c r="E179">
        <f t="shared" si="2"/>
        <v>-0.79999999999999982</v>
      </c>
      <c r="F179" t="s">
        <v>1254</v>
      </c>
      <c r="G179" t="s">
        <v>72</v>
      </c>
      <c r="H179" t="s">
        <v>235</v>
      </c>
      <c r="I179" t="s">
        <v>958</v>
      </c>
      <c r="J179" t="s">
        <v>1</v>
      </c>
      <c r="K179" t="s">
        <v>311</v>
      </c>
      <c r="L179" t="s">
        <v>47</v>
      </c>
      <c r="M179" t="s">
        <v>1</v>
      </c>
      <c r="N179" t="s">
        <v>285</v>
      </c>
      <c r="O179" t="s">
        <v>959</v>
      </c>
      <c r="P179" t="s">
        <v>656</v>
      </c>
      <c r="Q179" t="s">
        <v>282</v>
      </c>
      <c r="R179" t="s">
        <v>961</v>
      </c>
      <c r="S179" t="s">
        <v>1106</v>
      </c>
    </row>
    <row r="180" spans="1:35" hidden="1" x14ac:dyDescent="0.2">
      <c r="A180" t="s">
        <v>1248</v>
      </c>
      <c r="B180">
        <v>3.1E-2</v>
      </c>
      <c r="C180">
        <v>1</v>
      </c>
      <c r="D180">
        <v>-0.2</v>
      </c>
      <c r="E180">
        <f t="shared" si="2"/>
        <v>-0.89999999999999991</v>
      </c>
      <c r="F180" t="s">
        <v>1254</v>
      </c>
      <c r="G180" t="s">
        <v>263</v>
      </c>
      <c r="H180" t="s">
        <v>891</v>
      </c>
      <c r="I180" t="s">
        <v>662</v>
      </c>
      <c r="J180" t="s">
        <v>224</v>
      </c>
      <c r="K180" t="s">
        <v>1</v>
      </c>
      <c r="L180" t="s">
        <v>711</v>
      </c>
      <c r="M180" t="s">
        <v>177</v>
      </c>
      <c r="N180" t="s">
        <v>1188</v>
      </c>
      <c r="O180" t="s">
        <v>489</v>
      </c>
      <c r="P180" t="s">
        <v>63</v>
      </c>
      <c r="Q180" t="s">
        <v>75</v>
      </c>
      <c r="R180" t="s">
        <v>769</v>
      </c>
    </row>
    <row r="181" spans="1:35" hidden="1" x14ac:dyDescent="0.2">
      <c r="A181" t="s">
        <v>1248</v>
      </c>
      <c r="B181">
        <v>3.1E-2</v>
      </c>
      <c r="C181">
        <v>1</v>
      </c>
      <c r="D181">
        <v>-0.3</v>
      </c>
      <c r="E181">
        <f t="shared" si="2"/>
        <v>-1</v>
      </c>
      <c r="F181" t="s">
        <v>1254</v>
      </c>
      <c r="G181" t="s">
        <v>926</v>
      </c>
      <c r="H181" t="s">
        <v>906</v>
      </c>
      <c r="I181" t="s">
        <v>662</v>
      </c>
      <c r="J181" t="s">
        <v>109</v>
      </c>
      <c r="K181" t="s">
        <v>48</v>
      </c>
      <c r="L181" t="s">
        <v>1189</v>
      </c>
      <c r="M181" t="s">
        <v>298</v>
      </c>
      <c r="N181" t="s">
        <v>48</v>
      </c>
      <c r="O181" t="s">
        <v>1154</v>
      </c>
      <c r="P181" t="s">
        <v>158</v>
      </c>
      <c r="Q181" t="s">
        <v>48</v>
      </c>
      <c r="R181" t="s">
        <v>1190</v>
      </c>
    </row>
    <row r="182" spans="1:35" x14ac:dyDescent="0.2">
      <c r="A182" s="3" t="s">
        <v>1249</v>
      </c>
      <c r="B182" s="3">
        <v>1</v>
      </c>
      <c r="C182" s="3">
        <v>2.24E-2</v>
      </c>
      <c r="D182" s="3">
        <v>1.6</v>
      </c>
      <c r="E182">
        <f t="shared" si="2"/>
        <v>0.90000000000000013</v>
      </c>
      <c r="F182" t="s">
        <v>1254</v>
      </c>
      <c r="G182" t="s">
        <v>182</v>
      </c>
      <c r="H182" t="s">
        <v>975</v>
      </c>
      <c r="I182" t="s">
        <v>198</v>
      </c>
      <c r="J182" t="s">
        <v>119</v>
      </c>
      <c r="K182" t="s">
        <v>1</v>
      </c>
      <c r="L182" t="s">
        <v>191</v>
      </c>
      <c r="M182" t="s">
        <v>969</v>
      </c>
      <c r="N182" t="s">
        <v>121</v>
      </c>
      <c r="O182" t="s">
        <v>90</v>
      </c>
      <c r="P182" t="s">
        <v>91</v>
      </c>
      <c r="Q182" t="s">
        <v>57</v>
      </c>
      <c r="R182" t="s">
        <v>424</v>
      </c>
      <c r="S182" t="s">
        <v>125</v>
      </c>
      <c r="V182" t="s">
        <v>182</v>
      </c>
      <c r="W182" t="s">
        <v>975</v>
      </c>
      <c r="X182" t="s">
        <v>198</v>
      </c>
      <c r="Y182" t="s">
        <v>119</v>
      </c>
      <c r="Z182" t="s">
        <v>1</v>
      </c>
      <c r="AA182" t="s">
        <v>191</v>
      </c>
      <c r="AB182" t="s">
        <v>969</v>
      </c>
      <c r="AC182" t="s">
        <v>121</v>
      </c>
      <c r="AD182" t="s">
        <v>90</v>
      </c>
      <c r="AE182" t="s">
        <v>91</v>
      </c>
      <c r="AF182" t="s">
        <v>57</v>
      </c>
      <c r="AG182" t="s">
        <v>424</v>
      </c>
      <c r="AH182" t="s">
        <v>125</v>
      </c>
    </row>
    <row r="183" spans="1:35" hidden="1" x14ac:dyDescent="0.2">
      <c r="A183" s="3" t="s">
        <v>1249</v>
      </c>
      <c r="B183" s="3">
        <v>1</v>
      </c>
      <c r="C183" s="3">
        <v>2.24E-2</v>
      </c>
      <c r="D183" s="3">
        <v>1.5</v>
      </c>
      <c r="E183">
        <f t="shared" si="2"/>
        <v>0.8</v>
      </c>
      <c r="F183" t="s">
        <v>1254</v>
      </c>
      <c r="G183" t="s">
        <v>1052</v>
      </c>
      <c r="H183" t="s">
        <v>585</v>
      </c>
      <c r="I183" t="s">
        <v>94</v>
      </c>
      <c r="J183" t="s">
        <v>1124</v>
      </c>
      <c r="K183" t="s">
        <v>143</v>
      </c>
      <c r="L183" t="s">
        <v>315</v>
      </c>
      <c r="M183" t="s">
        <v>1007</v>
      </c>
      <c r="N183" t="s">
        <v>52</v>
      </c>
      <c r="O183" t="s">
        <v>48</v>
      </c>
      <c r="P183" t="s">
        <v>1125</v>
      </c>
      <c r="Q183" t="s">
        <v>175</v>
      </c>
      <c r="V183" t="s">
        <v>1052</v>
      </c>
      <c r="W183" t="s">
        <v>585</v>
      </c>
      <c r="X183" t="s">
        <v>94</v>
      </c>
      <c r="Y183" t="s">
        <v>1124</v>
      </c>
      <c r="Z183" t="s">
        <v>143</v>
      </c>
      <c r="AA183" t="s">
        <v>315</v>
      </c>
      <c r="AB183" t="s">
        <v>1007</v>
      </c>
      <c r="AC183" t="s">
        <v>52</v>
      </c>
      <c r="AD183" t="s">
        <v>48</v>
      </c>
      <c r="AE183" t="s">
        <v>1125</v>
      </c>
      <c r="AF183" t="s">
        <v>175</v>
      </c>
    </row>
    <row r="184" spans="1:35" hidden="1" x14ac:dyDescent="0.2">
      <c r="A184" s="3" t="s">
        <v>1249</v>
      </c>
      <c r="B184" s="3">
        <v>1</v>
      </c>
      <c r="C184" s="3">
        <v>2.24E-2</v>
      </c>
      <c r="D184" s="3">
        <v>1.4</v>
      </c>
      <c r="E184">
        <f t="shared" si="2"/>
        <v>0.7</v>
      </c>
      <c r="F184" t="s">
        <v>1254</v>
      </c>
      <c r="G184" t="s">
        <v>72</v>
      </c>
      <c r="H184" t="s">
        <v>936</v>
      </c>
      <c r="I184" t="s">
        <v>662</v>
      </c>
      <c r="J184" t="s">
        <v>109</v>
      </c>
      <c r="K184" t="s">
        <v>85</v>
      </c>
      <c r="L184" t="s">
        <v>913</v>
      </c>
      <c r="M184" t="s">
        <v>58</v>
      </c>
      <c r="N184" t="s">
        <v>48</v>
      </c>
      <c r="O184" t="s">
        <v>1200</v>
      </c>
      <c r="P184" t="s">
        <v>260</v>
      </c>
      <c r="Q184" t="s">
        <v>48</v>
      </c>
      <c r="R184" t="s">
        <v>952</v>
      </c>
      <c r="V184" t="s">
        <v>72</v>
      </c>
      <c r="W184" t="s">
        <v>936</v>
      </c>
      <c r="X184" t="s">
        <v>662</v>
      </c>
      <c r="Y184" t="s">
        <v>109</v>
      </c>
      <c r="Z184" t="s">
        <v>85</v>
      </c>
      <c r="AA184" t="s">
        <v>913</v>
      </c>
      <c r="AB184" t="s">
        <v>58</v>
      </c>
      <c r="AC184" t="s">
        <v>48</v>
      </c>
      <c r="AD184" t="s">
        <v>1200</v>
      </c>
      <c r="AE184" t="s">
        <v>260</v>
      </c>
      <c r="AF184" t="s">
        <v>48</v>
      </c>
      <c r="AG184" t="s">
        <v>952</v>
      </c>
    </row>
    <row r="185" spans="1:35" hidden="1" x14ac:dyDescent="0.2">
      <c r="A185" s="3" t="s">
        <v>1249</v>
      </c>
      <c r="B185" s="3">
        <v>1</v>
      </c>
      <c r="C185" s="3">
        <v>2.24E-2</v>
      </c>
      <c r="D185" s="3">
        <v>1.3</v>
      </c>
      <c r="E185">
        <f t="shared" si="2"/>
        <v>0.60000000000000009</v>
      </c>
      <c r="F185" t="s">
        <v>1254</v>
      </c>
      <c r="G185" t="s">
        <v>841</v>
      </c>
      <c r="H185" t="s">
        <v>918</v>
      </c>
      <c r="I185" t="s">
        <v>460</v>
      </c>
      <c r="J185" t="s">
        <v>67</v>
      </c>
      <c r="K185" t="s">
        <v>350</v>
      </c>
      <c r="L185" t="s">
        <v>121</v>
      </c>
      <c r="M185" t="s">
        <v>101</v>
      </c>
      <c r="N185" t="s">
        <v>504</v>
      </c>
      <c r="O185" t="s">
        <v>52</v>
      </c>
      <c r="P185" t="s">
        <v>967</v>
      </c>
      <c r="Q185" t="s">
        <v>1134</v>
      </c>
      <c r="R185" t="s">
        <v>330</v>
      </c>
      <c r="V185" t="s">
        <v>841</v>
      </c>
      <c r="W185" t="s">
        <v>918</v>
      </c>
      <c r="X185" t="s">
        <v>460</v>
      </c>
      <c r="Y185" t="s">
        <v>67</v>
      </c>
      <c r="Z185" t="s">
        <v>350</v>
      </c>
      <c r="AA185" t="s">
        <v>121</v>
      </c>
      <c r="AB185" t="s">
        <v>101</v>
      </c>
      <c r="AC185" t="s">
        <v>504</v>
      </c>
      <c r="AD185" t="s">
        <v>52</v>
      </c>
      <c r="AE185" t="s">
        <v>967</v>
      </c>
      <c r="AF185" t="s">
        <v>1134</v>
      </c>
      <c r="AG185" t="s">
        <v>330</v>
      </c>
    </row>
    <row r="186" spans="1:35" hidden="1" x14ac:dyDescent="0.2">
      <c r="A186" s="3" t="s">
        <v>1249</v>
      </c>
      <c r="B186" s="3">
        <v>1</v>
      </c>
      <c r="C186" s="3">
        <v>2.24E-2</v>
      </c>
      <c r="D186" s="3">
        <v>1.2</v>
      </c>
      <c r="E186">
        <f t="shared" si="2"/>
        <v>0.5</v>
      </c>
      <c r="F186" t="s">
        <v>1254</v>
      </c>
      <c r="G186" t="s">
        <v>274</v>
      </c>
      <c r="H186" t="s">
        <v>75</v>
      </c>
      <c r="I186" t="s">
        <v>1</v>
      </c>
      <c r="J186" t="s">
        <v>1201</v>
      </c>
      <c r="K186" t="s">
        <v>56</v>
      </c>
      <c r="L186" t="s">
        <v>630</v>
      </c>
      <c r="M186" t="s">
        <v>48</v>
      </c>
      <c r="N186" t="s">
        <v>922</v>
      </c>
      <c r="O186" t="s">
        <v>52</v>
      </c>
      <c r="P186" t="s">
        <v>48</v>
      </c>
      <c r="Q186" t="s">
        <v>129</v>
      </c>
      <c r="R186" t="s">
        <v>121</v>
      </c>
      <c r="S186" t="s">
        <v>48</v>
      </c>
      <c r="T186" t="s">
        <v>130</v>
      </c>
      <c r="V186" t="s">
        <v>274</v>
      </c>
      <c r="W186" t="s">
        <v>75</v>
      </c>
      <c r="X186" t="s">
        <v>1</v>
      </c>
      <c r="Y186" t="s">
        <v>1201</v>
      </c>
      <c r="Z186" t="s">
        <v>56</v>
      </c>
      <c r="AA186" t="s">
        <v>630</v>
      </c>
      <c r="AB186" t="s">
        <v>48</v>
      </c>
      <c r="AC186" t="s">
        <v>922</v>
      </c>
      <c r="AD186" t="s">
        <v>52</v>
      </c>
      <c r="AE186" t="s">
        <v>48</v>
      </c>
      <c r="AF186" t="s">
        <v>129</v>
      </c>
      <c r="AG186" t="s">
        <v>121</v>
      </c>
      <c r="AH186" t="s">
        <v>48</v>
      </c>
      <c r="AI186" t="s">
        <v>130</v>
      </c>
    </row>
    <row r="187" spans="1:35" hidden="1" x14ac:dyDescent="0.2">
      <c r="A187" s="3" t="s">
        <v>1249</v>
      </c>
      <c r="B187" s="3">
        <v>1</v>
      </c>
      <c r="C187" s="3">
        <v>2.24E-2</v>
      </c>
      <c r="D187" s="3">
        <v>1.1000000000000001</v>
      </c>
      <c r="E187">
        <f t="shared" si="2"/>
        <v>0.40000000000000013</v>
      </c>
      <c r="F187" t="s">
        <v>1254</v>
      </c>
      <c r="G187" t="s">
        <v>318</v>
      </c>
      <c r="H187" t="s">
        <v>215</v>
      </c>
      <c r="I187" t="s">
        <v>935</v>
      </c>
      <c r="J187" t="s">
        <v>193</v>
      </c>
      <c r="K187" t="s">
        <v>48</v>
      </c>
      <c r="L187" t="s">
        <v>1118</v>
      </c>
      <c r="M187" t="s">
        <v>932</v>
      </c>
      <c r="N187" t="s">
        <v>48</v>
      </c>
      <c r="O187" t="s">
        <v>1202</v>
      </c>
      <c r="P187" t="s">
        <v>282</v>
      </c>
      <c r="Q187" t="s">
        <v>48</v>
      </c>
      <c r="R187" t="s">
        <v>518</v>
      </c>
      <c r="V187" t="s">
        <v>318</v>
      </c>
      <c r="W187" t="s">
        <v>215</v>
      </c>
      <c r="X187" t="s">
        <v>935</v>
      </c>
      <c r="Y187" t="s">
        <v>193</v>
      </c>
      <c r="Z187" t="s">
        <v>48</v>
      </c>
      <c r="AA187" t="s">
        <v>1118</v>
      </c>
      <c r="AB187" t="s">
        <v>932</v>
      </c>
      <c r="AC187" t="s">
        <v>48</v>
      </c>
      <c r="AD187" t="s">
        <v>1202</v>
      </c>
      <c r="AE187" t="s">
        <v>282</v>
      </c>
      <c r="AF187" t="s">
        <v>48</v>
      </c>
      <c r="AG187" t="s">
        <v>518</v>
      </c>
    </row>
    <row r="188" spans="1:35" hidden="1" x14ac:dyDescent="0.2">
      <c r="A188" s="3" t="s">
        <v>1249</v>
      </c>
      <c r="B188" s="3">
        <v>1</v>
      </c>
      <c r="C188" s="3">
        <v>2.24E-2</v>
      </c>
      <c r="D188" s="3">
        <v>1</v>
      </c>
      <c r="E188">
        <f t="shared" si="2"/>
        <v>0.30000000000000004</v>
      </c>
      <c r="F188" t="s">
        <v>1254</v>
      </c>
      <c r="G188" t="s">
        <v>841</v>
      </c>
      <c r="H188" t="s">
        <v>539</v>
      </c>
      <c r="I188" t="s">
        <v>662</v>
      </c>
      <c r="J188" t="s">
        <v>109</v>
      </c>
      <c r="K188" t="s">
        <v>52</v>
      </c>
      <c r="L188" t="s">
        <v>207</v>
      </c>
      <c r="M188" t="s">
        <v>79</v>
      </c>
      <c r="N188" t="s">
        <v>46</v>
      </c>
      <c r="O188" t="s">
        <v>884</v>
      </c>
      <c r="P188" t="s">
        <v>177</v>
      </c>
      <c r="Q188" t="s">
        <v>1025</v>
      </c>
      <c r="V188" t="s">
        <v>841</v>
      </c>
      <c r="W188" t="s">
        <v>539</v>
      </c>
      <c r="X188" t="s">
        <v>662</v>
      </c>
      <c r="Y188" t="s">
        <v>109</v>
      </c>
      <c r="Z188" t="s">
        <v>52</v>
      </c>
      <c r="AA188" t="s">
        <v>207</v>
      </c>
      <c r="AB188" t="s">
        <v>79</v>
      </c>
      <c r="AC188" t="s">
        <v>46</v>
      </c>
      <c r="AD188" t="s">
        <v>884</v>
      </c>
      <c r="AE188" t="s">
        <v>177</v>
      </c>
      <c r="AF188" t="s">
        <v>1025</v>
      </c>
    </row>
    <row r="189" spans="1:35" hidden="1" x14ac:dyDescent="0.2">
      <c r="A189" s="3" t="s">
        <v>1249</v>
      </c>
      <c r="B189" s="3">
        <v>1</v>
      </c>
      <c r="C189" s="3">
        <v>2.24E-2</v>
      </c>
      <c r="D189" s="3">
        <v>0.9</v>
      </c>
      <c r="E189">
        <f t="shared" si="2"/>
        <v>0.20000000000000007</v>
      </c>
      <c r="F189" t="s">
        <v>1254</v>
      </c>
      <c r="G189" t="s">
        <v>841</v>
      </c>
      <c r="H189" t="s">
        <v>940</v>
      </c>
      <c r="I189" t="s">
        <v>460</v>
      </c>
      <c r="J189" t="s">
        <v>67</v>
      </c>
      <c r="K189" t="s">
        <v>48</v>
      </c>
      <c r="L189" t="s">
        <v>1189</v>
      </c>
      <c r="M189" t="s">
        <v>298</v>
      </c>
      <c r="N189" t="s">
        <v>48</v>
      </c>
      <c r="O189" t="s">
        <v>1203</v>
      </c>
      <c r="P189" t="s">
        <v>672</v>
      </c>
      <c r="Q189" t="s">
        <v>48</v>
      </c>
      <c r="R189" t="s">
        <v>925</v>
      </c>
      <c r="V189" t="s">
        <v>841</v>
      </c>
      <c r="W189" t="s">
        <v>940</v>
      </c>
      <c r="X189" t="s">
        <v>460</v>
      </c>
      <c r="Y189" t="s">
        <v>67</v>
      </c>
      <c r="Z189" t="s">
        <v>48</v>
      </c>
      <c r="AA189" t="s">
        <v>1189</v>
      </c>
      <c r="AB189" t="s">
        <v>298</v>
      </c>
      <c r="AC189" t="s">
        <v>48</v>
      </c>
      <c r="AD189" t="s">
        <v>1203</v>
      </c>
      <c r="AE189" t="s">
        <v>672</v>
      </c>
      <c r="AF189" t="s">
        <v>48</v>
      </c>
      <c r="AG189" t="s">
        <v>925</v>
      </c>
    </row>
    <row r="190" spans="1:35" hidden="1" x14ac:dyDescent="0.2">
      <c r="A190" s="3" t="s">
        <v>1249</v>
      </c>
      <c r="B190" s="3">
        <v>1</v>
      </c>
      <c r="C190" s="3">
        <v>2.24E-2</v>
      </c>
      <c r="D190" s="3">
        <v>0.8</v>
      </c>
      <c r="E190">
        <f t="shared" si="2"/>
        <v>0.10000000000000009</v>
      </c>
      <c r="F190" t="s">
        <v>1254</v>
      </c>
      <c r="G190" t="s">
        <v>274</v>
      </c>
      <c r="H190" t="s">
        <v>75</v>
      </c>
      <c r="I190" t="s">
        <v>885</v>
      </c>
      <c r="J190" t="s">
        <v>886</v>
      </c>
      <c r="K190" t="s">
        <v>629</v>
      </c>
      <c r="L190" t="s">
        <v>1158</v>
      </c>
      <c r="M190" t="s">
        <v>680</v>
      </c>
      <c r="N190" t="s">
        <v>1014</v>
      </c>
      <c r="O190" t="s">
        <v>57</v>
      </c>
      <c r="P190" t="s">
        <v>48</v>
      </c>
      <c r="Q190" t="s">
        <v>1204</v>
      </c>
      <c r="V190" t="s">
        <v>274</v>
      </c>
      <c r="W190" t="s">
        <v>75</v>
      </c>
      <c r="X190" t="s">
        <v>885</v>
      </c>
      <c r="Y190" t="s">
        <v>886</v>
      </c>
      <c r="Z190" t="s">
        <v>629</v>
      </c>
      <c r="AA190" t="s">
        <v>1158</v>
      </c>
      <c r="AB190" t="s">
        <v>680</v>
      </c>
      <c r="AC190" t="s">
        <v>1014</v>
      </c>
      <c r="AD190" t="s">
        <v>57</v>
      </c>
      <c r="AE190" t="s">
        <v>48</v>
      </c>
      <c r="AF190" t="s">
        <v>1204</v>
      </c>
    </row>
    <row r="191" spans="1:35" hidden="1" x14ac:dyDescent="0.2">
      <c r="A191" s="3" t="s">
        <v>1249</v>
      </c>
      <c r="B191" s="3">
        <v>1</v>
      </c>
      <c r="C191" s="3">
        <v>2.24E-2</v>
      </c>
      <c r="D191" s="3">
        <v>0.7</v>
      </c>
      <c r="E191">
        <f t="shared" si="2"/>
        <v>0</v>
      </c>
      <c r="F191" t="s">
        <v>1254</v>
      </c>
      <c r="G191" t="s">
        <v>72</v>
      </c>
      <c r="H191" t="s">
        <v>1205</v>
      </c>
      <c r="I191" t="s">
        <v>662</v>
      </c>
      <c r="J191" t="s">
        <v>224</v>
      </c>
      <c r="K191" t="s">
        <v>67</v>
      </c>
      <c r="L191" t="s">
        <v>186</v>
      </c>
      <c r="M191" t="s">
        <v>398</v>
      </c>
      <c r="N191" t="s">
        <v>76</v>
      </c>
      <c r="O191" t="s">
        <v>48</v>
      </c>
      <c r="P191" t="s">
        <v>431</v>
      </c>
      <c r="Q191" t="s">
        <v>555</v>
      </c>
      <c r="R191" t="s">
        <v>52</v>
      </c>
      <c r="S191" t="s">
        <v>48</v>
      </c>
      <c r="T191" t="s">
        <v>941</v>
      </c>
      <c r="V191" t="s">
        <v>72</v>
      </c>
      <c r="W191" t="s">
        <v>1205</v>
      </c>
      <c r="X191" t="s">
        <v>662</v>
      </c>
      <c r="Y191" t="s">
        <v>224</v>
      </c>
      <c r="Z191" t="s">
        <v>67</v>
      </c>
      <c r="AA191" t="s">
        <v>186</v>
      </c>
      <c r="AB191" t="s">
        <v>398</v>
      </c>
      <c r="AC191" t="s">
        <v>76</v>
      </c>
      <c r="AD191" t="s">
        <v>48</v>
      </c>
      <c r="AE191" t="s">
        <v>431</v>
      </c>
      <c r="AF191" t="s">
        <v>555</v>
      </c>
      <c r="AG191" t="s">
        <v>52</v>
      </c>
      <c r="AH191" t="s">
        <v>48</v>
      </c>
      <c r="AI191" t="s">
        <v>941</v>
      </c>
    </row>
    <row r="192" spans="1:35" hidden="1" x14ac:dyDescent="0.2">
      <c r="A192" s="3" t="s">
        <v>1249</v>
      </c>
      <c r="B192" s="3">
        <v>1</v>
      </c>
      <c r="C192" s="3">
        <v>2.24E-2</v>
      </c>
      <c r="D192" s="3">
        <v>0.6</v>
      </c>
      <c r="E192">
        <f t="shared" si="2"/>
        <v>-9.9999999999999978E-2</v>
      </c>
      <c r="F192" t="s">
        <v>1254</v>
      </c>
      <c r="G192" t="s">
        <v>72</v>
      </c>
      <c r="H192" t="s">
        <v>890</v>
      </c>
      <c r="I192" t="s">
        <v>460</v>
      </c>
      <c r="J192" t="s">
        <v>67</v>
      </c>
      <c r="K192" t="s">
        <v>85</v>
      </c>
      <c r="L192" t="s">
        <v>1206</v>
      </c>
      <c r="M192" t="s">
        <v>76</v>
      </c>
      <c r="N192" t="s">
        <v>48</v>
      </c>
      <c r="O192" t="s">
        <v>720</v>
      </c>
      <c r="P192" t="s">
        <v>158</v>
      </c>
      <c r="Q192" t="s">
        <v>48</v>
      </c>
      <c r="R192" t="s">
        <v>1142</v>
      </c>
      <c r="V192" t="s">
        <v>72</v>
      </c>
      <c r="W192" t="s">
        <v>890</v>
      </c>
      <c r="X192" t="s">
        <v>460</v>
      </c>
      <c r="Y192" t="s">
        <v>67</v>
      </c>
      <c r="Z192" t="s">
        <v>85</v>
      </c>
      <c r="AA192" t="s">
        <v>1206</v>
      </c>
      <c r="AB192" t="s">
        <v>76</v>
      </c>
      <c r="AC192" t="s">
        <v>48</v>
      </c>
      <c r="AD192" t="s">
        <v>720</v>
      </c>
      <c r="AE192" t="s">
        <v>158</v>
      </c>
      <c r="AF192" t="s">
        <v>48</v>
      </c>
      <c r="AG192" t="s">
        <v>1142</v>
      </c>
    </row>
    <row r="193" spans="1:34" hidden="1" x14ac:dyDescent="0.2">
      <c r="A193" s="3" t="s">
        <v>1249</v>
      </c>
      <c r="B193" s="3">
        <v>1</v>
      </c>
      <c r="C193" s="3">
        <v>2.24E-2</v>
      </c>
      <c r="D193" s="3">
        <v>0.5</v>
      </c>
      <c r="E193">
        <f t="shared" si="2"/>
        <v>-0.19999999999999996</v>
      </c>
      <c r="F193" t="s">
        <v>1254</v>
      </c>
      <c r="G193" t="s">
        <v>841</v>
      </c>
      <c r="H193" t="s">
        <v>1015</v>
      </c>
      <c r="I193" t="s">
        <v>511</v>
      </c>
      <c r="J193" t="s">
        <v>1</v>
      </c>
      <c r="K193" t="s">
        <v>1041</v>
      </c>
      <c r="L193" t="s">
        <v>290</v>
      </c>
      <c r="M193" t="s">
        <v>47</v>
      </c>
      <c r="N193" t="s">
        <v>1</v>
      </c>
      <c r="O193" t="s">
        <v>1043</v>
      </c>
      <c r="P193" t="s">
        <v>656</v>
      </c>
      <c r="Q193" t="s">
        <v>282</v>
      </c>
      <c r="R193" t="s">
        <v>961</v>
      </c>
      <c r="S193" t="s">
        <v>1106</v>
      </c>
      <c r="V193" t="s">
        <v>841</v>
      </c>
      <c r="W193" t="s">
        <v>1015</v>
      </c>
      <c r="X193" t="s">
        <v>511</v>
      </c>
      <c r="Y193" t="s">
        <v>1</v>
      </c>
      <c r="Z193" t="s">
        <v>1041</v>
      </c>
      <c r="AA193" t="s">
        <v>290</v>
      </c>
      <c r="AB193" t="s">
        <v>47</v>
      </c>
      <c r="AC193" t="s">
        <v>1</v>
      </c>
      <c r="AD193" t="s">
        <v>1043</v>
      </c>
      <c r="AE193" t="s">
        <v>656</v>
      </c>
      <c r="AF193" t="s">
        <v>282</v>
      </c>
      <c r="AG193" t="s">
        <v>961</v>
      </c>
      <c r="AH193" t="s">
        <v>1106</v>
      </c>
    </row>
    <row r="194" spans="1:34" hidden="1" x14ac:dyDescent="0.2">
      <c r="A194" s="3" t="s">
        <v>1249</v>
      </c>
      <c r="B194" s="3">
        <v>1</v>
      </c>
      <c r="C194" s="3">
        <v>2.24E-2</v>
      </c>
      <c r="D194" s="3">
        <v>0.4</v>
      </c>
      <c r="E194">
        <f t="shared" si="2"/>
        <v>-0.29999999999999993</v>
      </c>
      <c r="F194" t="s">
        <v>1254</v>
      </c>
      <c r="G194" t="s">
        <v>926</v>
      </c>
      <c r="H194" t="s">
        <v>303</v>
      </c>
      <c r="I194" t="s">
        <v>387</v>
      </c>
      <c r="J194" t="s">
        <v>250</v>
      </c>
      <c r="K194" t="s">
        <v>48</v>
      </c>
      <c r="L194" t="s">
        <v>1170</v>
      </c>
      <c r="M194" t="s">
        <v>896</v>
      </c>
      <c r="N194" t="s">
        <v>48</v>
      </c>
      <c r="O194" t="s">
        <v>791</v>
      </c>
      <c r="P194" t="s">
        <v>898</v>
      </c>
      <c r="V194" t="s">
        <v>926</v>
      </c>
      <c r="W194" t="s">
        <v>303</v>
      </c>
      <c r="X194" t="s">
        <v>387</v>
      </c>
      <c r="Y194" t="s">
        <v>250</v>
      </c>
      <c r="Z194" t="s">
        <v>48</v>
      </c>
      <c r="AA194" t="s">
        <v>1170</v>
      </c>
      <c r="AB194" t="s">
        <v>896</v>
      </c>
      <c r="AC194" t="s">
        <v>48</v>
      </c>
      <c r="AD194" t="s">
        <v>791</v>
      </c>
      <c r="AE194" t="s">
        <v>898</v>
      </c>
    </row>
    <row r="195" spans="1:34" hidden="1" x14ac:dyDescent="0.2">
      <c r="A195" s="3" t="s">
        <v>1249</v>
      </c>
      <c r="B195" s="3">
        <v>1</v>
      </c>
      <c r="C195" s="3">
        <v>2.24E-2</v>
      </c>
      <c r="D195" s="3">
        <v>0.3</v>
      </c>
      <c r="E195">
        <f t="shared" si="2"/>
        <v>-0.39999999999999997</v>
      </c>
      <c r="F195" t="s">
        <v>1254</v>
      </c>
      <c r="G195" t="s">
        <v>182</v>
      </c>
      <c r="H195" t="s">
        <v>665</v>
      </c>
      <c r="I195" t="s">
        <v>662</v>
      </c>
      <c r="J195" t="s">
        <v>109</v>
      </c>
      <c r="K195" t="s">
        <v>48</v>
      </c>
      <c r="L195" t="s">
        <v>928</v>
      </c>
      <c r="M195" t="s">
        <v>310</v>
      </c>
      <c r="N195" t="s">
        <v>48</v>
      </c>
      <c r="O195" t="s">
        <v>1207</v>
      </c>
      <c r="P195" t="s">
        <v>106</v>
      </c>
      <c r="Q195" t="s">
        <v>48</v>
      </c>
      <c r="R195" t="s">
        <v>1208</v>
      </c>
      <c r="V195" t="s">
        <v>182</v>
      </c>
      <c r="W195" t="s">
        <v>665</v>
      </c>
      <c r="X195" t="s">
        <v>662</v>
      </c>
      <c r="Y195" t="s">
        <v>109</v>
      </c>
      <c r="Z195" t="s">
        <v>48</v>
      </c>
      <c r="AA195" t="s">
        <v>928</v>
      </c>
      <c r="AB195" t="s">
        <v>310</v>
      </c>
      <c r="AC195" t="s">
        <v>48</v>
      </c>
      <c r="AD195" t="s">
        <v>1207</v>
      </c>
      <c r="AE195" t="s">
        <v>106</v>
      </c>
      <c r="AF195" t="s">
        <v>48</v>
      </c>
      <c r="AG195" t="s">
        <v>1208</v>
      </c>
    </row>
    <row r="196" spans="1:34" hidden="1" x14ac:dyDescent="0.2">
      <c r="A196" s="3" t="s">
        <v>1249</v>
      </c>
      <c r="B196" s="3">
        <v>1</v>
      </c>
      <c r="C196" s="3">
        <v>2.24E-2</v>
      </c>
      <c r="D196" s="3">
        <v>0.2</v>
      </c>
      <c r="E196">
        <f t="shared" ref="E196:E241" si="3">D196-0.7</f>
        <v>-0.49999999999999994</v>
      </c>
      <c r="F196" t="s">
        <v>1254</v>
      </c>
      <c r="G196" t="s">
        <v>796</v>
      </c>
      <c r="H196" t="s">
        <v>121</v>
      </c>
      <c r="I196" t="s">
        <v>797</v>
      </c>
      <c r="J196" t="s">
        <v>746</v>
      </c>
      <c r="K196" t="s">
        <v>131</v>
      </c>
      <c r="L196" t="s">
        <v>44</v>
      </c>
      <c r="M196" t="s">
        <v>404</v>
      </c>
      <c r="N196" t="s">
        <v>52</v>
      </c>
      <c r="O196" t="s">
        <v>48</v>
      </c>
      <c r="P196" t="s">
        <v>930</v>
      </c>
      <c r="Q196" t="s">
        <v>306</v>
      </c>
      <c r="V196" t="s">
        <v>796</v>
      </c>
      <c r="W196" t="s">
        <v>121</v>
      </c>
      <c r="X196" t="s">
        <v>797</v>
      </c>
      <c r="Y196" t="s">
        <v>746</v>
      </c>
      <c r="Z196" t="s">
        <v>131</v>
      </c>
      <c r="AA196" t="s">
        <v>44</v>
      </c>
      <c r="AB196" t="s">
        <v>404</v>
      </c>
      <c r="AC196" t="s">
        <v>52</v>
      </c>
      <c r="AE196" t="s">
        <v>930</v>
      </c>
    </row>
    <row r="197" spans="1:34" hidden="1" x14ac:dyDescent="0.2">
      <c r="A197" s="3" t="s">
        <v>1249</v>
      </c>
      <c r="B197" s="3">
        <v>1</v>
      </c>
      <c r="C197" s="3">
        <v>2.24E-2</v>
      </c>
      <c r="D197" s="3">
        <v>0.1</v>
      </c>
      <c r="E197">
        <f t="shared" si="3"/>
        <v>-0.6</v>
      </c>
      <c r="F197" t="s">
        <v>1254</v>
      </c>
      <c r="G197" t="s">
        <v>182</v>
      </c>
      <c r="H197" t="s">
        <v>339</v>
      </c>
      <c r="I197" t="s">
        <v>387</v>
      </c>
      <c r="J197" t="s">
        <v>250</v>
      </c>
      <c r="K197" t="s">
        <v>48</v>
      </c>
      <c r="L197" t="s">
        <v>1029</v>
      </c>
      <c r="M197" t="s">
        <v>917</v>
      </c>
      <c r="N197" t="s">
        <v>48</v>
      </c>
      <c r="O197" t="s">
        <v>1209</v>
      </c>
      <c r="P197" t="s">
        <v>41</v>
      </c>
      <c r="Q197" t="s">
        <v>48</v>
      </c>
      <c r="R197" t="s">
        <v>1001</v>
      </c>
      <c r="V197" t="s">
        <v>182</v>
      </c>
      <c r="W197" t="s">
        <v>339</v>
      </c>
    </row>
    <row r="198" spans="1:34" hidden="1" x14ac:dyDescent="0.2">
      <c r="A198" s="3" t="s">
        <v>1249</v>
      </c>
      <c r="B198" s="3">
        <v>1</v>
      </c>
      <c r="C198" s="3">
        <v>2.24E-2</v>
      </c>
      <c r="D198" s="3">
        <v>0</v>
      </c>
      <c r="E198">
        <f t="shared" si="3"/>
        <v>-0.7</v>
      </c>
      <c r="F198" t="s">
        <v>1254</v>
      </c>
      <c r="G198" t="s">
        <v>61</v>
      </c>
      <c r="H198" t="s">
        <v>114</v>
      </c>
      <c r="I198" t="s">
        <v>121</v>
      </c>
      <c r="J198" t="s">
        <v>893</v>
      </c>
      <c r="K198" t="s">
        <v>246</v>
      </c>
      <c r="L198" t="s">
        <v>101</v>
      </c>
      <c r="M198" t="s">
        <v>193</v>
      </c>
      <c r="N198" t="s">
        <v>315</v>
      </c>
      <c r="O198" t="s">
        <v>1114</v>
      </c>
      <c r="P198" t="s">
        <v>52</v>
      </c>
      <c r="Q198" t="s">
        <v>48</v>
      </c>
      <c r="R198" t="s">
        <v>73</v>
      </c>
    </row>
    <row r="199" spans="1:34" hidden="1" x14ac:dyDescent="0.2">
      <c r="A199" s="3" t="s">
        <v>1249</v>
      </c>
      <c r="B199" s="3">
        <v>1</v>
      </c>
      <c r="C199" s="3">
        <v>2.24E-2</v>
      </c>
      <c r="D199" s="3">
        <v>-0.1</v>
      </c>
      <c r="E199">
        <f t="shared" si="3"/>
        <v>-0.79999999999999993</v>
      </c>
      <c r="F199" t="s">
        <v>1254</v>
      </c>
      <c r="G199" t="s">
        <v>1052</v>
      </c>
      <c r="H199" t="s">
        <v>585</v>
      </c>
      <c r="I199" t="s">
        <v>94</v>
      </c>
      <c r="J199" t="s">
        <v>1210</v>
      </c>
      <c r="K199" t="s">
        <v>101</v>
      </c>
      <c r="L199" t="s">
        <v>193</v>
      </c>
      <c r="M199" t="s">
        <v>137</v>
      </c>
      <c r="N199" t="s">
        <v>176</v>
      </c>
      <c r="O199" t="s">
        <v>41</v>
      </c>
      <c r="P199" t="s">
        <v>465</v>
      </c>
      <c r="Q199" t="s">
        <v>554</v>
      </c>
      <c r="R199" t="s">
        <v>306</v>
      </c>
    </row>
    <row r="200" spans="1:34" hidden="1" x14ac:dyDescent="0.2">
      <c r="A200" s="3" t="s">
        <v>1249</v>
      </c>
      <c r="B200" s="3">
        <v>1</v>
      </c>
      <c r="C200" s="3">
        <v>2.24E-2</v>
      </c>
      <c r="D200" s="3">
        <v>-0.2</v>
      </c>
      <c r="E200">
        <f t="shared" si="3"/>
        <v>-0.89999999999999991</v>
      </c>
      <c r="F200" t="s">
        <v>1254</v>
      </c>
      <c r="G200" t="s">
        <v>274</v>
      </c>
      <c r="H200" t="s">
        <v>75</v>
      </c>
      <c r="I200" t="s">
        <v>533</v>
      </c>
      <c r="J200" t="s">
        <v>628</v>
      </c>
      <c r="K200" t="s">
        <v>993</v>
      </c>
      <c r="L200" t="s">
        <v>630</v>
      </c>
      <c r="M200" t="s">
        <v>48</v>
      </c>
      <c r="N200" t="s">
        <v>994</v>
      </c>
      <c r="O200" t="s">
        <v>52</v>
      </c>
      <c r="P200" t="s">
        <v>465</v>
      </c>
      <c r="Q200" t="s">
        <v>103</v>
      </c>
    </row>
    <row r="201" spans="1:34" hidden="1" x14ac:dyDescent="0.2">
      <c r="A201" s="3" t="s">
        <v>1249</v>
      </c>
      <c r="B201" s="3">
        <v>1</v>
      </c>
      <c r="C201" s="3">
        <v>2.24E-2</v>
      </c>
      <c r="D201" s="3">
        <v>-0.3</v>
      </c>
      <c r="E201">
        <f t="shared" si="3"/>
        <v>-1</v>
      </c>
      <c r="F201" t="s">
        <v>1254</v>
      </c>
      <c r="G201" t="s">
        <v>1052</v>
      </c>
      <c r="H201" t="s">
        <v>585</v>
      </c>
      <c r="I201" t="s">
        <v>94</v>
      </c>
      <c r="J201" t="s">
        <v>1128</v>
      </c>
      <c r="K201" t="s">
        <v>143</v>
      </c>
      <c r="L201" t="s">
        <v>193</v>
      </c>
      <c r="M201" t="s">
        <v>1037</v>
      </c>
      <c r="N201" t="s">
        <v>492</v>
      </c>
      <c r="O201" t="s">
        <v>41</v>
      </c>
      <c r="P201" t="s">
        <v>122</v>
      </c>
      <c r="Q201" t="s">
        <v>595</v>
      </c>
      <c r="R201" t="s">
        <v>892</v>
      </c>
    </row>
    <row r="202" spans="1:34" x14ac:dyDescent="0.2">
      <c r="A202" t="s">
        <v>1250</v>
      </c>
      <c r="B202">
        <v>1.6E-2</v>
      </c>
      <c r="C202">
        <v>1</v>
      </c>
      <c r="D202">
        <v>1.6</v>
      </c>
      <c r="E202">
        <f t="shared" si="3"/>
        <v>0.90000000000000013</v>
      </c>
      <c r="F202" t="s">
        <v>1254</v>
      </c>
      <c r="G202" t="s">
        <v>72</v>
      </c>
      <c r="H202" t="s">
        <v>882</v>
      </c>
      <c r="I202" t="s">
        <v>460</v>
      </c>
      <c r="J202" t="s">
        <v>67</v>
      </c>
      <c r="K202" t="s">
        <v>68</v>
      </c>
      <c r="L202" t="s">
        <v>315</v>
      </c>
      <c r="M202" t="s">
        <v>883</v>
      </c>
      <c r="N202" t="s">
        <v>128</v>
      </c>
      <c r="O202" t="s">
        <v>390</v>
      </c>
      <c r="P202" t="s">
        <v>884</v>
      </c>
      <c r="Q202" t="s">
        <v>177</v>
      </c>
      <c r="R202" t="s">
        <v>288</v>
      </c>
      <c r="V202" t="s">
        <v>72</v>
      </c>
      <c r="W202" t="s">
        <v>882</v>
      </c>
      <c r="X202" t="s">
        <v>460</v>
      </c>
      <c r="Y202" t="s">
        <v>67</v>
      </c>
      <c r="Z202" t="s">
        <v>68</v>
      </c>
      <c r="AA202" t="s">
        <v>315</v>
      </c>
      <c r="AB202" t="s">
        <v>883</v>
      </c>
      <c r="AC202" t="s">
        <v>128</v>
      </c>
      <c r="AD202" t="s">
        <v>390</v>
      </c>
      <c r="AE202" t="s">
        <v>884</v>
      </c>
      <c r="AF202" t="s">
        <v>177</v>
      </c>
      <c r="AG202" t="s">
        <v>288</v>
      </c>
    </row>
    <row r="203" spans="1:34" hidden="1" x14ac:dyDescent="0.2">
      <c r="A203" t="s">
        <v>1250</v>
      </c>
      <c r="B203">
        <v>1.6E-2</v>
      </c>
      <c r="C203">
        <v>1</v>
      </c>
      <c r="D203">
        <v>1.5</v>
      </c>
      <c r="E203">
        <f t="shared" si="3"/>
        <v>0.8</v>
      </c>
      <c r="F203" t="s">
        <v>1254</v>
      </c>
      <c r="G203" t="s">
        <v>274</v>
      </c>
      <c r="H203" t="s">
        <v>75</v>
      </c>
      <c r="I203" t="s">
        <v>885</v>
      </c>
      <c r="J203" t="s">
        <v>886</v>
      </c>
      <c r="K203" t="s">
        <v>629</v>
      </c>
      <c r="L203" t="s">
        <v>630</v>
      </c>
      <c r="M203" t="s">
        <v>48</v>
      </c>
      <c r="N203" t="s">
        <v>202</v>
      </c>
      <c r="O203" t="s">
        <v>887</v>
      </c>
      <c r="P203" t="s">
        <v>52</v>
      </c>
      <c r="Q203" t="s">
        <v>465</v>
      </c>
      <c r="R203" t="s">
        <v>212</v>
      </c>
      <c r="V203" t="s">
        <v>274</v>
      </c>
      <c r="W203" t="s">
        <v>75</v>
      </c>
      <c r="X203" t="s">
        <v>885</v>
      </c>
      <c r="AC203" t="s">
        <v>202</v>
      </c>
    </row>
    <row r="204" spans="1:34" hidden="1" x14ac:dyDescent="0.2">
      <c r="A204" t="s">
        <v>1250</v>
      </c>
      <c r="B204">
        <v>1.6E-2</v>
      </c>
      <c r="C204">
        <v>1</v>
      </c>
      <c r="D204">
        <v>1.4</v>
      </c>
      <c r="E204">
        <f t="shared" si="3"/>
        <v>0.7</v>
      </c>
      <c r="F204" t="s">
        <v>1254</v>
      </c>
      <c r="G204" t="s">
        <v>318</v>
      </c>
      <c r="H204" t="s">
        <v>888</v>
      </c>
      <c r="I204" t="s">
        <v>662</v>
      </c>
      <c r="J204" t="s">
        <v>109</v>
      </c>
      <c r="K204" t="s">
        <v>48</v>
      </c>
      <c r="L204" t="s">
        <v>889</v>
      </c>
      <c r="M204" t="s">
        <v>76</v>
      </c>
      <c r="N204" t="s">
        <v>48</v>
      </c>
      <c r="O204" t="s">
        <v>311</v>
      </c>
      <c r="P204" t="s">
        <v>158</v>
      </c>
      <c r="Q204" t="s">
        <v>48</v>
      </c>
      <c r="R204" t="s">
        <v>765</v>
      </c>
      <c r="V204" t="s">
        <v>318</v>
      </c>
    </row>
    <row r="205" spans="1:34" hidden="1" x14ac:dyDescent="0.2">
      <c r="A205" t="s">
        <v>1250</v>
      </c>
      <c r="B205">
        <v>1.6E-2</v>
      </c>
      <c r="C205">
        <v>1</v>
      </c>
      <c r="D205">
        <v>1.3</v>
      </c>
      <c r="E205">
        <f t="shared" si="3"/>
        <v>0.60000000000000009</v>
      </c>
      <c r="F205" t="s">
        <v>1254</v>
      </c>
      <c r="G205" t="s">
        <v>72</v>
      </c>
      <c r="H205" t="s">
        <v>890</v>
      </c>
      <c r="I205" t="s">
        <v>460</v>
      </c>
      <c r="J205" t="s">
        <v>67</v>
      </c>
      <c r="K205" t="s">
        <v>101</v>
      </c>
      <c r="L205" t="s">
        <v>193</v>
      </c>
      <c r="M205" t="s">
        <v>137</v>
      </c>
      <c r="N205" t="s">
        <v>891</v>
      </c>
      <c r="O205" t="s">
        <v>48</v>
      </c>
      <c r="P205" t="s">
        <v>813</v>
      </c>
      <c r="Q205" t="s">
        <v>106</v>
      </c>
      <c r="R205" t="s">
        <v>892</v>
      </c>
      <c r="V205" t="s">
        <v>72</v>
      </c>
    </row>
    <row r="206" spans="1:34" hidden="1" x14ac:dyDescent="0.2">
      <c r="A206" t="s">
        <v>1250</v>
      </c>
      <c r="B206">
        <v>1.6E-2</v>
      </c>
      <c r="C206">
        <v>1</v>
      </c>
      <c r="D206">
        <v>1.2</v>
      </c>
      <c r="E206">
        <f t="shared" si="3"/>
        <v>0.5</v>
      </c>
      <c r="F206" t="s">
        <v>1254</v>
      </c>
      <c r="G206" t="s">
        <v>61</v>
      </c>
      <c r="H206" t="s">
        <v>114</v>
      </c>
      <c r="I206" t="s">
        <v>121</v>
      </c>
      <c r="J206" t="s">
        <v>893</v>
      </c>
      <c r="K206" t="s">
        <v>744</v>
      </c>
      <c r="L206" t="s">
        <v>101</v>
      </c>
      <c r="M206" t="s">
        <v>193</v>
      </c>
      <c r="N206" t="s">
        <v>315</v>
      </c>
      <c r="O206" t="s">
        <v>894</v>
      </c>
      <c r="P206" t="s">
        <v>52</v>
      </c>
      <c r="Q206" t="s">
        <v>48</v>
      </c>
      <c r="R206" t="s">
        <v>284</v>
      </c>
    </row>
    <row r="207" spans="1:34" hidden="1" x14ac:dyDescent="0.2">
      <c r="A207" t="s">
        <v>1250</v>
      </c>
      <c r="B207">
        <v>1.6E-2</v>
      </c>
      <c r="C207">
        <v>1</v>
      </c>
      <c r="D207">
        <v>1.1000000000000001</v>
      </c>
      <c r="E207">
        <f t="shared" si="3"/>
        <v>0.40000000000000013</v>
      </c>
      <c r="F207" t="s">
        <v>1254</v>
      </c>
      <c r="G207" t="s">
        <v>72</v>
      </c>
      <c r="H207" t="s">
        <v>895</v>
      </c>
      <c r="I207" t="s">
        <v>662</v>
      </c>
      <c r="J207" t="s">
        <v>109</v>
      </c>
      <c r="K207" t="s">
        <v>465</v>
      </c>
      <c r="L207" t="s">
        <v>665</v>
      </c>
      <c r="M207" t="s">
        <v>896</v>
      </c>
      <c r="N207" t="s">
        <v>48</v>
      </c>
      <c r="O207" t="s">
        <v>897</v>
      </c>
      <c r="P207" t="s">
        <v>898</v>
      </c>
    </row>
    <row r="208" spans="1:34" hidden="1" x14ac:dyDescent="0.2">
      <c r="A208" t="s">
        <v>1250</v>
      </c>
      <c r="B208">
        <v>1.6E-2</v>
      </c>
      <c r="C208">
        <v>1</v>
      </c>
      <c r="D208">
        <v>0.999999999999999</v>
      </c>
      <c r="E208">
        <f t="shared" si="3"/>
        <v>0.29999999999999905</v>
      </c>
      <c r="F208" t="s">
        <v>1254</v>
      </c>
      <c r="G208" t="s">
        <v>72</v>
      </c>
      <c r="H208" t="s">
        <v>899</v>
      </c>
      <c r="I208" t="s">
        <v>387</v>
      </c>
      <c r="J208" t="s">
        <v>250</v>
      </c>
      <c r="K208" t="s">
        <v>680</v>
      </c>
      <c r="L208" t="s">
        <v>539</v>
      </c>
      <c r="M208" t="s">
        <v>340</v>
      </c>
      <c r="N208" t="s">
        <v>48</v>
      </c>
      <c r="O208" t="s">
        <v>900</v>
      </c>
      <c r="P208" t="s">
        <v>158</v>
      </c>
      <c r="Q208" t="s">
        <v>48</v>
      </c>
      <c r="R208" t="s">
        <v>901</v>
      </c>
      <c r="V208" t="s">
        <v>72</v>
      </c>
    </row>
    <row r="209" spans="1:34" hidden="1" x14ac:dyDescent="0.2">
      <c r="A209" t="s">
        <v>1250</v>
      </c>
      <c r="B209">
        <v>1.6E-2</v>
      </c>
      <c r="C209">
        <v>1</v>
      </c>
      <c r="D209">
        <v>0.89999999999999902</v>
      </c>
      <c r="E209">
        <f t="shared" si="3"/>
        <v>0.19999999999999907</v>
      </c>
      <c r="F209" t="s">
        <v>1254</v>
      </c>
      <c r="G209" t="s">
        <v>50</v>
      </c>
      <c r="H209" t="s">
        <v>437</v>
      </c>
      <c r="I209" t="s">
        <v>67</v>
      </c>
      <c r="J209" t="s">
        <v>48</v>
      </c>
      <c r="K209" t="s">
        <v>903</v>
      </c>
      <c r="L209" t="s">
        <v>789</v>
      </c>
      <c r="M209" t="s">
        <v>48</v>
      </c>
      <c r="N209" t="s">
        <v>904</v>
      </c>
      <c r="O209" t="s">
        <v>41</v>
      </c>
      <c r="P209" t="s">
        <v>48</v>
      </c>
      <c r="Q209" t="s">
        <v>463</v>
      </c>
      <c r="V209" t="s">
        <v>50</v>
      </c>
    </row>
    <row r="210" spans="1:34" hidden="1" x14ac:dyDescent="0.2">
      <c r="A210" t="s">
        <v>1250</v>
      </c>
      <c r="B210">
        <v>1.6E-2</v>
      </c>
      <c r="C210">
        <v>1</v>
      </c>
      <c r="D210">
        <v>0.79999999999999905</v>
      </c>
      <c r="E210">
        <f t="shared" si="3"/>
        <v>9.999999999999909E-2</v>
      </c>
      <c r="F210" t="s">
        <v>1254</v>
      </c>
      <c r="G210" t="s">
        <v>905</v>
      </c>
      <c r="H210" t="s">
        <v>906</v>
      </c>
      <c r="I210" t="s">
        <v>460</v>
      </c>
      <c r="J210" t="s">
        <v>67</v>
      </c>
      <c r="K210" t="s">
        <v>350</v>
      </c>
      <c r="L210" t="s">
        <v>121</v>
      </c>
      <c r="M210" t="s">
        <v>101</v>
      </c>
      <c r="N210" t="s">
        <v>504</v>
      </c>
      <c r="O210" t="s">
        <v>52</v>
      </c>
      <c r="P210" t="s">
        <v>883</v>
      </c>
      <c r="Q210" t="s">
        <v>128</v>
      </c>
      <c r="R210" t="s">
        <v>1</v>
      </c>
      <c r="S210" t="s">
        <v>39</v>
      </c>
      <c r="T210" t="s">
        <v>330</v>
      </c>
    </row>
    <row r="211" spans="1:34" hidden="1" x14ac:dyDescent="0.2">
      <c r="A211" t="s">
        <v>1250</v>
      </c>
      <c r="B211">
        <v>1.6E-2</v>
      </c>
      <c r="C211">
        <v>1</v>
      </c>
      <c r="D211">
        <v>0.69999999999999896</v>
      </c>
      <c r="E211">
        <v>0</v>
      </c>
      <c r="F211" t="s">
        <v>1254</v>
      </c>
      <c r="G211" t="s">
        <v>796</v>
      </c>
      <c r="H211" t="s">
        <v>121</v>
      </c>
      <c r="I211" t="s">
        <v>797</v>
      </c>
      <c r="J211" t="s">
        <v>907</v>
      </c>
      <c r="K211" t="s">
        <v>143</v>
      </c>
      <c r="L211" t="s">
        <v>144</v>
      </c>
      <c r="M211" t="s">
        <v>908</v>
      </c>
      <c r="N211" t="s">
        <v>52</v>
      </c>
      <c r="O211" t="s">
        <v>48</v>
      </c>
      <c r="P211" t="s">
        <v>909</v>
      </c>
    </row>
    <row r="212" spans="1:34" hidden="1" x14ac:dyDescent="0.2">
      <c r="A212" t="s">
        <v>1250</v>
      </c>
      <c r="B212">
        <v>1.6E-2</v>
      </c>
      <c r="C212">
        <v>1</v>
      </c>
      <c r="D212">
        <v>0.6</v>
      </c>
      <c r="E212">
        <f t="shared" si="3"/>
        <v>-9.9999999999999978E-2</v>
      </c>
      <c r="F212" t="s">
        <v>1254</v>
      </c>
      <c r="G212" t="s">
        <v>841</v>
      </c>
      <c r="H212" t="s">
        <v>910</v>
      </c>
      <c r="I212" t="s">
        <v>340</v>
      </c>
      <c r="J212" t="s">
        <v>1</v>
      </c>
      <c r="K212" t="s">
        <v>191</v>
      </c>
      <c r="L212" t="s">
        <v>911</v>
      </c>
      <c r="M212" t="s">
        <v>121</v>
      </c>
      <c r="N212" t="s">
        <v>141</v>
      </c>
      <c r="O212" t="s">
        <v>57</v>
      </c>
      <c r="P212" t="s">
        <v>1</v>
      </c>
      <c r="Q212" t="s">
        <v>120</v>
      </c>
      <c r="R212" t="s">
        <v>121</v>
      </c>
      <c r="S212" t="s">
        <v>343</v>
      </c>
    </row>
    <row r="213" spans="1:34" hidden="1" x14ac:dyDescent="0.2">
      <c r="A213" t="s">
        <v>1250</v>
      </c>
      <c r="B213">
        <v>1.6E-2</v>
      </c>
      <c r="C213">
        <v>1</v>
      </c>
      <c r="D213">
        <v>0.5</v>
      </c>
      <c r="E213">
        <f t="shared" si="3"/>
        <v>-0.19999999999999996</v>
      </c>
      <c r="F213" t="s">
        <v>1254</v>
      </c>
      <c r="G213" t="s">
        <v>72</v>
      </c>
      <c r="H213" t="s">
        <v>912</v>
      </c>
      <c r="I213" t="s">
        <v>387</v>
      </c>
      <c r="J213" t="s">
        <v>250</v>
      </c>
      <c r="K213" t="s">
        <v>85</v>
      </c>
      <c r="L213" t="s">
        <v>913</v>
      </c>
      <c r="M213" t="s">
        <v>58</v>
      </c>
      <c r="N213" t="s">
        <v>48</v>
      </c>
      <c r="O213" t="s">
        <v>914</v>
      </c>
      <c r="P213" t="s">
        <v>536</v>
      </c>
      <c r="Q213" t="s">
        <v>48</v>
      </c>
      <c r="R213" t="s">
        <v>915</v>
      </c>
    </row>
    <row r="214" spans="1:34" hidden="1" x14ac:dyDescent="0.2">
      <c r="A214" t="s">
        <v>1250</v>
      </c>
      <c r="B214">
        <v>1.6E-2</v>
      </c>
      <c r="C214">
        <v>1</v>
      </c>
      <c r="D214">
        <v>0.4</v>
      </c>
      <c r="E214">
        <f t="shared" si="3"/>
        <v>-0.29999999999999993</v>
      </c>
      <c r="F214" t="s">
        <v>1254</v>
      </c>
      <c r="G214" t="s">
        <v>72</v>
      </c>
      <c r="H214" t="s">
        <v>916</v>
      </c>
      <c r="I214" t="s">
        <v>662</v>
      </c>
      <c r="J214" t="s">
        <v>224</v>
      </c>
      <c r="K214" t="s">
        <v>186</v>
      </c>
      <c r="L214" t="s">
        <v>868</v>
      </c>
      <c r="M214" t="s">
        <v>917</v>
      </c>
      <c r="N214" t="s">
        <v>48</v>
      </c>
      <c r="O214" t="s">
        <v>389</v>
      </c>
      <c r="P214" t="s">
        <v>555</v>
      </c>
      <c r="Q214" t="s">
        <v>52</v>
      </c>
      <c r="R214" t="s">
        <v>48</v>
      </c>
      <c r="S214" t="s">
        <v>518</v>
      </c>
    </row>
    <row r="215" spans="1:34" hidden="1" x14ac:dyDescent="0.2">
      <c r="A215" t="s">
        <v>1250</v>
      </c>
      <c r="B215">
        <v>1.6E-2</v>
      </c>
      <c r="C215">
        <v>1</v>
      </c>
      <c r="D215">
        <v>0.3</v>
      </c>
      <c r="E215">
        <f t="shared" si="3"/>
        <v>-0.39999999999999997</v>
      </c>
      <c r="F215" t="s">
        <v>1254</v>
      </c>
      <c r="G215" t="s">
        <v>841</v>
      </c>
      <c r="H215" t="s">
        <v>918</v>
      </c>
      <c r="I215" t="s">
        <v>460</v>
      </c>
      <c r="J215" t="s">
        <v>67</v>
      </c>
      <c r="K215" t="s">
        <v>68</v>
      </c>
      <c r="L215" t="s">
        <v>504</v>
      </c>
      <c r="M215" t="s">
        <v>52</v>
      </c>
      <c r="N215" t="s">
        <v>919</v>
      </c>
      <c r="O215" t="s">
        <v>52</v>
      </c>
      <c r="P215" t="s">
        <v>48</v>
      </c>
      <c r="Q215" t="s">
        <v>920</v>
      </c>
      <c r="R215" t="s">
        <v>657</v>
      </c>
      <c r="S215" t="s">
        <v>921</v>
      </c>
    </row>
    <row r="216" spans="1:34" hidden="1" x14ac:dyDescent="0.2">
      <c r="A216" t="s">
        <v>1250</v>
      </c>
      <c r="B216">
        <v>1.6E-2</v>
      </c>
      <c r="C216">
        <v>1</v>
      </c>
      <c r="D216">
        <v>0.2</v>
      </c>
      <c r="E216">
        <f t="shared" si="3"/>
        <v>-0.49999999999999994</v>
      </c>
      <c r="F216" t="s">
        <v>1254</v>
      </c>
      <c r="G216" t="s">
        <v>182</v>
      </c>
      <c r="H216" t="s">
        <v>285</v>
      </c>
      <c r="I216" t="s">
        <v>339</v>
      </c>
      <c r="J216" t="s">
        <v>662</v>
      </c>
      <c r="K216" t="s">
        <v>224</v>
      </c>
      <c r="L216" t="s">
        <v>65</v>
      </c>
      <c r="M216" t="s">
        <v>52</v>
      </c>
      <c r="N216" t="s">
        <v>566</v>
      </c>
      <c r="O216" t="s">
        <v>810</v>
      </c>
      <c r="P216" t="s">
        <v>52</v>
      </c>
      <c r="Q216" t="s">
        <v>48</v>
      </c>
      <c r="R216" t="s">
        <v>922</v>
      </c>
      <c r="S216" t="s">
        <v>193</v>
      </c>
      <c r="T216" t="s">
        <v>750</v>
      </c>
    </row>
    <row r="217" spans="1:34" hidden="1" x14ac:dyDescent="0.2">
      <c r="A217" t="s">
        <v>1250</v>
      </c>
      <c r="B217">
        <v>1.6E-2</v>
      </c>
      <c r="C217">
        <v>1</v>
      </c>
      <c r="D217">
        <v>0.1</v>
      </c>
      <c r="E217">
        <f t="shared" si="3"/>
        <v>-0.6</v>
      </c>
      <c r="F217" t="s">
        <v>1254</v>
      </c>
      <c r="G217" t="s">
        <v>72</v>
      </c>
      <c r="H217" t="s">
        <v>923</v>
      </c>
      <c r="I217" t="s">
        <v>460</v>
      </c>
      <c r="J217" t="s">
        <v>67</v>
      </c>
      <c r="K217" t="s">
        <v>186</v>
      </c>
      <c r="L217" t="s">
        <v>924</v>
      </c>
      <c r="M217" t="s">
        <v>76</v>
      </c>
      <c r="N217" t="s">
        <v>48</v>
      </c>
      <c r="O217" t="s">
        <v>233</v>
      </c>
      <c r="P217" t="s">
        <v>672</v>
      </c>
      <c r="Q217" t="s">
        <v>48</v>
      </c>
      <c r="R217" t="s">
        <v>925</v>
      </c>
    </row>
    <row r="218" spans="1:34" hidden="1" x14ac:dyDescent="0.2">
      <c r="A218" t="s">
        <v>1250</v>
      </c>
      <c r="B218">
        <v>1.6E-2</v>
      </c>
      <c r="C218">
        <v>1</v>
      </c>
      <c r="D218">
        <v>0</v>
      </c>
      <c r="E218">
        <f t="shared" si="3"/>
        <v>-0.7</v>
      </c>
      <c r="F218" t="s">
        <v>1254</v>
      </c>
      <c r="G218" t="s">
        <v>926</v>
      </c>
      <c r="H218" t="s">
        <v>927</v>
      </c>
      <c r="I218" t="s">
        <v>662</v>
      </c>
      <c r="J218" t="s">
        <v>224</v>
      </c>
      <c r="K218" t="s">
        <v>48</v>
      </c>
      <c r="L218" t="s">
        <v>928</v>
      </c>
      <c r="M218" t="s">
        <v>310</v>
      </c>
      <c r="N218" t="s">
        <v>48</v>
      </c>
      <c r="O218" t="s">
        <v>929</v>
      </c>
      <c r="P218" t="s">
        <v>106</v>
      </c>
      <c r="Q218" t="s">
        <v>48</v>
      </c>
      <c r="R218" t="s">
        <v>930</v>
      </c>
    </row>
    <row r="219" spans="1:34" hidden="1" x14ac:dyDescent="0.2">
      <c r="A219" t="s">
        <v>1250</v>
      </c>
      <c r="B219">
        <v>1.6E-2</v>
      </c>
      <c r="C219">
        <v>1</v>
      </c>
      <c r="D219">
        <v>-9.9999999999999895E-2</v>
      </c>
      <c r="E219">
        <f t="shared" si="3"/>
        <v>-0.79999999999999982</v>
      </c>
      <c r="F219" t="s">
        <v>1254</v>
      </c>
      <c r="G219" t="s">
        <v>72</v>
      </c>
      <c r="H219" t="s">
        <v>931</v>
      </c>
      <c r="I219" t="s">
        <v>387</v>
      </c>
      <c r="J219" t="s">
        <v>250</v>
      </c>
      <c r="K219" t="s">
        <v>85</v>
      </c>
      <c r="L219" t="s">
        <v>237</v>
      </c>
      <c r="M219" t="s">
        <v>932</v>
      </c>
      <c r="N219" t="s">
        <v>48</v>
      </c>
      <c r="O219" t="s">
        <v>933</v>
      </c>
      <c r="P219" t="s">
        <v>934</v>
      </c>
    </row>
    <row r="220" spans="1:34" hidden="1" x14ac:dyDescent="0.2">
      <c r="A220" t="s">
        <v>1250</v>
      </c>
      <c r="B220">
        <v>1.6E-2</v>
      </c>
      <c r="C220">
        <v>1</v>
      </c>
      <c r="D220">
        <v>-0.2</v>
      </c>
      <c r="E220">
        <f t="shared" si="3"/>
        <v>-0.89999999999999991</v>
      </c>
      <c r="F220" t="s">
        <v>1254</v>
      </c>
      <c r="G220" t="s">
        <v>318</v>
      </c>
      <c r="H220" t="s">
        <v>118</v>
      </c>
      <c r="I220" t="s">
        <v>935</v>
      </c>
      <c r="J220" t="s">
        <v>67</v>
      </c>
      <c r="K220" t="s">
        <v>48</v>
      </c>
      <c r="L220" t="s">
        <v>936</v>
      </c>
      <c r="M220" t="s">
        <v>58</v>
      </c>
      <c r="N220" t="s">
        <v>48</v>
      </c>
      <c r="O220" t="s">
        <v>937</v>
      </c>
      <c r="P220" t="s">
        <v>158</v>
      </c>
      <c r="Q220" t="s">
        <v>48</v>
      </c>
      <c r="R220" t="s">
        <v>449</v>
      </c>
    </row>
    <row r="221" spans="1:34" hidden="1" x14ac:dyDescent="0.2">
      <c r="A221" t="s">
        <v>1250</v>
      </c>
      <c r="B221">
        <v>1.6E-2</v>
      </c>
      <c r="C221">
        <v>1</v>
      </c>
      <c r="D221">
        <v>-0.3</v>
      </c>
      <c r="E221">
        <f t="shared" si="3"/>
        <v>-1</v>
      </c>
      <c r="F221" t="s">
        <v>1254</v>
      </c>
      <c r="G221" t="s">
        <v>72</v>
      </c>
      <c r="H221" t="s">
        <v>938</v>
      </c>
      <c r="I221" t="s">
        <v>460</v>
      </c>
      <c r="J221" t="s">
        <v>67</v>
      </c>
      <c r="K221" t="s">
        <v>68</v>
      </c>
      <c r="L221" t="s">
        <v>504</v>
      </c>
      <c r="M221" t="s">
        <v>52</v>
      </c>
      <c r="N221" t="s">
        <v>422</v>
      </c>
      <c r="O221" t="s">
        <v>52</v>
      </c>
      <c r="P221" t="s">
        <v>48</v>
      </c>
      <c r="Q221" t="s">
        <v>939</v>
      </c>
      <c r="R221" t="s">
        <v>175</v>
      </c>
    </row>
    <row r="222" spans="1:34" x14ac:dyDescent="0.2">
      <c r="A222" s="3" t="s">
        <v>1251</v>
      </c>
      <c r="B222" s="3">
        <v>1</v>
      </c>
      <c r="C222" s="3">
        <v>1.12E-2</v>
      </c>
      <c r="D222" s="3">
        <v>1.6</v>
      </c>
      <c r="E222">
        <f t="shared" si="3"/>
        <v>0.90000000000000013</v>
      </c>
      <c r="F222" t="s">
        <v>1254</v>
      </c>
      <c r="G222" t="s">
        <v>182</v>
      </c>
      <c r="H222" t="s">
        <v>1017</v>
      </c>
      <c r="I222" t="s">
        <v>662</v>
      </c>
      <c r="J222" t="s">
        <v>109</v>
      </c>
      <c r="K222" t="s">
        <v>193</v>
      </c>
      <c r="L222" t="s">
        <v>48</v>
      </c>
      <c r="M222" t="s">
        <v>895</v>
      </c>
      <c r="N222" t="s">
        <v>58</v>
      </c>
      <c r="O222" t="s">
        <v>48</v>
      </c>
      <c r="P222" t="s">
        <v>1213</v>
      </c>
      <c r="Q222" t="s">
        <v>260</v>
      </c>
      <c r="R222" t="s">
        <v>48</v>
      </c>
      <c r="S222" t="s">
        <v>941</v>
      </c>
    </row>
    <row r="223" spans="1:34" hidden="1" x14ac:dyDescent="0.2">
      <c r="A223" s="3" t="s">
        <v>1251</v>
      </c>
      <c r="B223" s="3">
        <v>1</v>
      </c>
      <c r="C223" s="3">
        <v>1.12E-2</v>
      </c>
      <c r="D223" s="3">
        <v>1.5</v>
      </c>
      <c r="E223">
        <f t="shared" si="3"/>
        <v>0.8</v>
      </c>
      <c r="F223" t="s">
        <v>1254</v>
      </c>
      <c r="G223" t="s">
        <v>182</v>
      </c>
      <c r="H223" t="s">
        <v>539</v>
      </c>
      <c r="I223" t="s">
        <v>460</v>
      </c>
      <c r="J223" t="s">
        <v>67</v>
      </c>
      <c r="K223" t="s">
        <v>193</v>
      </c>
      <c r="L223" t="s">
        <v>121</v>
      </c>
      <c r="M223" t="s">
        <v>109</v>
      </c>
      <c r="N223" t="s">
        <v>315</v>
      </c>
      <c r="O223" t="s">
        <v>504</v>
      </c>
      <c r="P223" t="s">
        <v>733</v>
      </c>
      <c r="Q223" t="s">
        <v>657</v>
      </c>
      <c r="R223" t="s">
        <v>921</v>
      </c>
      <c r="V223" t="s">
        <v>182</v>
      </c>
      <c r="W223" t="s">
        <v>539</v>
      </c>
      <c r="X223" t="s">
        <v>460</v>
      </c>
      <c r="Y223" t="s">
        <v>67</v>
      </c>
      <c r="Z223" t="s">
        <v>193</v>
      </c>
      <c r="AA223" t="s">
        <v>121</v>
      </c>
      <c r="AB223" t="s">
        <v>109</v>
      </c>
      <c r="AC223" t="s">
        <v>315</v>
      </c>
      <c r="AD223" t="s">
        <v>504</v>
      </c>
      <c r="AE223" t="s">
        <v>733</v>
      </c>
      <c r="AF223" t="s">
        <v>657</v>
      </c>
      <c r="AG223" t="s">
        <v>921</v>
      </c>
    </row>
    <row r="224" spans="1:34" hidden="1" x14ac:dyDescent="0.2">
      <c r="A224" s="3" t="s">
        <v>1251</v>
      </c>
      <c r="B224" s="3">
        <v>1</v>
      </c>
      <c r="C224" s="3">
        <v>1.12E-2</v>
      </c>
      <c r="D224" s="3">
        <v>1.4</v>
      </c>
      <c r="E224">
        <f t="shared" si="3"/>
        <v>0.7</v>
      </c>
      <c r="F224" t="s">
        <v>1254</v>
      </c>
      <c r="G224" t="s">
        <v>1052</v>
      </c>
      <c r="H224" t="s">
        <v>585</v>
      </c>
      <c r="I224" t="s">
        <v>94</v>
      </c>
      <c r="J224" t="s">
        <v>1124</v>
      </c>
      <c r="K224" t="s">
        <v>68</v>
      </c>
      <c r="L224" t="s">
        <v>332</v>
      </c>
      <c r="M224" t="s">
        <v>83</v>
      </c>
      <c r="N224" t="s">
        <v>52</v>
      </c>
      <c r="O224" t="s">
        <v>176</v>
      </c>
      <c r="P224" t="s">
        <v>41</v>
      </c>
      <c r="Q224" t="s">
        <v>122</v>
      </c>
      <c r="R224" t="s">
        <v>256</v>
      </c>
      <c r="S224" t="s">
        <v>306</v>
      </c>
      <c r="V224" t="s">
        <v>1052</v>
      </c>
      <c r="W224" t="s">
        <v>585</v>
      </c>
      <c r="X224" t="s">
        <v>94</v>
      </c>
      <c r="Y224" t="s">
        <v>1124</v>
      </c>
      <c r="Z224" t="s">
        <v>68</v>
      </c>
      <c r="AA224" t="s">
        <v>332</v>
      </c>
      <c r="AB224" t="s">
        <v>83</v>
      </c>
      <c r="AC224" t="s">
        <v>52</v>
      </c>
      <c r="AD224" t="s">
        <v>176</v>
      </c>
      <c r="AE224" t="s">
        <v>41</v>
      </c>
      <c r="AF224" t="s">
        <v>122</v>
      </c>
      <c r="AG224" t="s">
        <v>256</v>
      </c>
      <c r="AH224" t="s">
        <v>306</v>
      </c>
    </row>
    <row r="225" spans="1:34" hidden="1" x14ac:dyDescent="0.2">
      <c r="A225" s="3" t="s">
        <v>1251</v>
      </c>
      <c r="B225" s="3">
        <v>1</v>
      </c>
      <c r="C225" s="3">
        <v>1.12E-2</v>
      </c>
      <c r="D225" s="3">
        <v>1.3</v>
      </c>
      <c r="E225">
        <f t="shared" si="3"/>
        <v>0.60000000000000009</v>
      </c>
      <c r="F225" t="s">
        <v>1254</v>
      </c>
      <c r="G225" t="s">
        <v>72</v>
      </c>
      <c r="H225" t="s">
        <v>1205</v>
      </c>
      <c r="I225" t="s">
        <v>662</v>
      </c>
      <c r="J225" t="s">
        <v>224</v>
      </c>
      <c r="K225" t="s">
        <v>67</v>
      </c>
      <c r="L225" t="s">
        <v>186</v>
      </c>
      <c r="M225" t="s">
        <v>663</v>
      </c>
      <c r="N225" t="s">
        <v>76</v>
      </c>
      <c r="O225" t="s">
        <v>48</v>
      </c>
      <c r="P225" t="s">
        <v>1214</v>
      </c>
      <c r="Q225" t="s">
        <v>158</v>
      </c>
      <c r="R225" t="s">
        <v>48</v>
      </c>
      <c r="S225" t="s">
        <v>952</v>
      </c>
      <c r="V225" t="s">
        <v>72</v>
      </c>
      <c r="W225" t="s">
        <v>1205</v>
      </c>
      <c r="X225" t="s">
        <v>662</v>
      </c>
      <c r="Y225" t="s">
        <v>224</v>
      </c>
      <c r="Z225" t="s">
        <v>67</v>
      </c>
      <c r="AA225" t="s">
        <v>186</v>
      </c>
      <c r="AB225" t="s">
        <v>663</v>
      </c>
      <c r="AC225" t="s">
        <v>76</v>
      </c>
      <c r="AD225" t="s">
        <v>48</v>
      </c>
      <c r="AE225" t="s">
        <v>1214</v>
      </c>
      <c r="AF225" t="s">
        <v>158</v>
      </c>
      <c r="AG225" t="s">
        <v>48</v>
      </c>
      <c r="AH225" t="s">
        <v>952</v>
      </c>
    </row>
    <row r="226" spans="1:34" hidden="1" x14ac:dyDescent="0.2">
      <c r="A226" s="3" t="s">
        <v>1251</v>
      </c>
      <c r="B226" s="3">
        <v>1</v>
      </c>
      <c r="C226" s="3">
        <v>1.12E-2</v>
      </c>
      <c r="D226" s="3">
        <v>1.2</v>
      </c>
      <c r="E226">
        <f t="shared" si="3"/>
        <v>0.5</v>
      </c>
      <c r="F226" t="s">
        <v>1254</v>
      </c>
      <c r="G226" t="s">
        <v>263</v>
      </c>
      <c r="H226" t="s">
        <v>779</v>
      </c>
      <c r="I226" t="s">
        <v>789</v>
      </c>
      <c r="J226" t="s">
        <v>48</v>
      </c>
      <c r="K226" t="s">
        <v>1215</v>
      </c>
      <c r="L226" t="s">
        <v>630</v>
      </c>
      <c r="M226" t="s">
        <v>48</v>
      </c>
      <c r="N226" t="s">
        <v>1216</v>
      </c>
      <c r="O226" t="s">
        <v>245</v>
      </c>
      <c r="P226" t="s">
        <v>633</v>
      </c>
      <c r="V226" t="s">
        <v>263</v>
      </c>
      <c r="W226" t="s">
        <v>779</v>
      </c>
      <c r="X226" t="s">
        <v>789</v>
      </c>
      <c r="Y226" t="s">
        <v>48</v>
      </c>
      <c r="Z226" t="s">
        <v>1215</v>
      </c>
      <c r="AA226" t="s">
        <v>630</v>
      </c>
      <c r="AB226" t="s">
        <v>48</v>
      </c>
    </row>
    <row r="227" spans="1:34" hidden="1" x14ac:dyDescent="0.2">
      <c r="A227" s="3" t="s">
        <v>1251</v>
      </c>
      <c r="B227" s="3">
        <v>1</v>
      </c>
      <c r="C227" s="3">
        <v>1.12E-2</v>
      </c>
      <c r="D227" s="3">
        <v>1.1000000000000001</v>
      </c>
      <c r="E227">
        <f t="shared" si="3"/>
        <v>0.40000000000000013</v>
      </c>
      <c r="F227" t="s">
        <v>1254</v>
      </c>
      <c r="G227" t="s">
        <v>182</v>
      </c>
      <c r="H227" t="s">
        <v>235</v>
      </c>
      <c r="I227" t="s">
        <v>387</v>
      </c>
      <c r="J227" t="s">
        <v>250</v>
      </c>
      <c r="K227" t="s">
        <v>48</v>
      </c>
      <c r="L227" t="s">
        <v>1112</v>
      </c>
      <c r="M227" t="s">
        <v>896</v>
      </c>
      <c r="N227" t="s">
        <v>48</v>
      </c>
      <c r="O227" t="s">
        <v>1146</v>
      </c>
      <c r="P227" t="s">
        <v>158</v>
      </c>
      <c r="Q227" t="s">
        <v>48</v>
      </c>
      <c r="R227" t="s">
        <v>284</v>
      </c>
      <c r="V227" t="s">
        <v>182</v>
      </c>
      <c r="W227" t="s">
        <v>235</v>
      </c>
      <c r="X227" t="s">
        <v>387</v>
      </c>
    </row>
    <row r="228" spans="1:34" hidden="1" x14ac:dyDescent="0.2">
      <c r="A228" s="3" t="s">
        <v>1251</v>
      </c>
      <c r="B228" s="3">
        <v>1</v>
      </c>
      <c r="C228" s="3">
        <v>1.12E-2</v>
      </c>
      <c r="D228" s="3">
        <v>1</v>
      </c>
      <c r="E228">
        <f t="shared" si="3"/>
        <v>0.30000000000000004</v>
      </c>
      <c r="F228" t="s">
        <v>1254</v>
      </c>
      <c r="G228" t="s">
        <v>72</v>
      </c>
      <c r="H228" t="s">
        <v>950</v>
      </c>
      <c r="I228" t="s">
        <v>460</v>
      </c>
      <c r="J228" t="s">
        <v>67</v>
      </c>
      <c r="K228" t="s">
        <v>350</v>
      </c>
      <c r="L228" t="s">
        <v>121</v>
      </c>
      <c r="M228" t="s">
        <v>101</v>
      </c>
      <c r="N228" t="s">
        <v>504</v>
      </c>
      <c r="O228" t="s">
        <v>52</v>
      </c>
      <c r="P228" t="s">
        <v>566</v>
      </c>
      <c r="Q228" t="s">
        <v>52</v>
      </c>
      <c r="R228" t="s">
        <v>48</v>
      </c>
      <c r="S228" t="s">
        <v>1217</v>
      </c>
      <c r="V228" t="s">
        <v>72</v>
      </c>
      <c r="W228" t="s">
        <v>950</v>
      </c>
      <c r="X228" t="s">
        <v>460</v>
      </c>
      <c r="Y228" t="s">
        <v>67</v>
      </c>
      <c r="Z228" t="s">
        <v>350</v>
      </c>
      <c r="AA228" t="s">
        <v>121</v>
      </c>
      <c r="AB228" t="s">
        <v>101</v>
      </c>
      <c r="AC228" t="s">
        <v>504</v>
      </c>
      <c r="AD228" t="s">
        <v>52</v>
      </c>
      <c r="AE228" t="s">
        <v>566</v>
      </c>
      <c r="AF228" t="s">
        <v>52</v>
      </c>
      <c r="AG228" t="s">
        <v>48</v>
      </c>
      <c r="AH228" t="s">
        <v>1217</v>
      </c>
    </row>
    <row r="229" spans="1:34" hidden="1" x14ac:dyDescent="0.2">
      <c r="A229" s="3" t="s">
        <v>1251</v>
      </c>
      <c r="B229" s="3">
        <v>1</v>
      </c>
      <c r="C229" s="3">
        <v>1.12E-2</v>
      </c>
      <c r="D229" s="3">
        <v>0.9</v>
      </c>
      <c r="E229">
        <f t="shared" si="3"/>
        <v>0.20000000000000007</v>
      </c>
      <c r="F229" t="s">
        <v>1254</v>
      </c>
      <c r="G229" t="s">
        <v>50</v>
      </c>
      <c r="H229" t="s">
        <v>709</v>
      </c>
      <c r="I229" t="s">
        <v>67</v>
      </c>
      <c r="J229" t="s">
        <v>85</v>
      </c>
      <c r="K229" t="s">
        <v>319</v>
      </c>
      <c r="L229" t="s">
        <v>200</v>
      </c>
      <c r="M229" t="s">
        <v>423</v>
      </c>
      <c r="N229" t="s">
        <v>48</v>
      </c>
      <c r="O229" t="s">
        <v>53</v>
      </c>
      <c r="P229" t="s">
        <v>41</v>
      </c>
      <c r="Q229" t="s">
        <v>48</v>
      </c>
      <c r="R229" t="s">
        <v>463</v>
      </c>
      <c r="V229" t="s">
        <v>50</v>
      </c>
      <c r="W229" t="s">
        <v>709</v>
      </c>
      <c r="X229" t="s">
        <v>67</v>
      </c>
      <c r="Y229" t="s">
        <v>85</v>
      </c>
      <c r="Z229" t="s">
        <v>319</v>
      </c>
      <c r="AA229" t="s">
        <v>200</v>
      </c>
      <c r="AB229" t="s">
        <v>423</v>
      </c>
      <c r="AC229" t="s">
        <v>48</v>
      </c>
      <c r="AD229" t="s">
        <v>53</v>
      </c>
      <c r="AE229" t="s">
        <v>41</v>
      </c>
      <c r="AF229" t="s">
        <v>48</v>
      </c>
      <c r="AG229" t="s">
        <v>463</v>
      </c>
    </row>
    <row r="230" spans="1:34" hidden="1" x14ac:dyDescent="0.2">
      <c r="A230" s="3" t="s">
        <v>1251</v>
      </c>
      <c r="B230" s="3">
        <v>1</v>
      </c>
      <c r="C230" s="3">
        <v>1.12E-2</v>
      </c>
      <c r="D230" s="3">
        <v>0.8</v>
      </c>
      <c r="E230">
        <f t="shared" si="3"/>
        <v>0.10000000000000009</v>
      </c>
      <c r="F230" t="s">
        <v>1254</v>
      </c>
      <c r="G230" t="s">
        <v>943</v>
      </c>
      <c r="H230" t="s">
        <v>626</v>
      </c>
      <c r="I230" t="s">
        <v>1149</v>
      </c>
      <c r="J230" t="s">
        <v>131</v>
      </c>
      <c r="K230" t="s">
        <v>44</v>
      </c>
      <c r="L230" t="s">
        <v>878</v>
      </c>
      <c r="M230" t="s">
        <v>630</v>
      </c>
      <c r="N230" t="s">
        <v>48</v>
      </c>
      <c r="O230" t="s">
        <v>1125</v>
      </c>
      <c r="P230" t="s">
        <v>175</v>
      </c>
      <c r="V230" t="s">
        <v>943</v>
      </c>
      <c r="W230" t="s">
        <v>626</v>
      </c>
      <c r="X230" t="s">
        <v>1149</v>
      </c>
      <c r="Y230" t="s">
        <v>131</v>
      </c>
      <c r="Z230" t="s">
        <v>44</v>
      </c>
      <c r="AA230" t="s">
        <v>878</v>
      </c>
      <c r="AB230" t="s">
        <v>630</v>
      </c>
      <c r="AC230" t="s">
        <v>48</v>
      </c>
      <c r="AD230" t="s">
        <v>1125</v>
      </c>
      <c r="AE230" t="s">
        <v>175</v>
      </c>
    </row>
    <row r="231" spans="1:34" hidden="1" x14ac:dyDescent="0.2">
      <c r="A231" s="3" t="s">
        <v>1251</v>
      </c>
      <c r="B231" s="3">
        <v>1</v>
      </c>
      <c r="C231" s="3">
        <v>1.12E-2</v>
      </c>
      <c r="D231" s="3">
        <v>0.7</v>
      </c>
      <c r="E231">
        <f t="shared" si="3"/>
        <v>0</v>
      </c>
      <c r="F231" t="s">
        <v>1254</v>
      </c>
      <c r="G231" t="s">
        <v>841</v>
      </c>
      <c r="H231" t="s">
        <v>1195</v>
      </c>
      <c r="I231" t="s">
        <v>460</v>
      </c>
      <c r="J231" t="s">
        <v>67</v>
      </c>
      <c r="K231" t="s">
        <v>48</v>
      </c>
      <c r="L231" t="s">
        <v>1029</v>
      </c>
      <c r="M231" t="s">
        <v>76</v>
      </c>
      <c r="N231" t="s">
        <v>48</v>
      </c>
      <c r="O231" t="s">
        <v>712</v>
      </c>
      <c r="P231" t="s">
        <v>41</v>
      </c>
      <c r="Q231" t="s">
        <v>48</v>
      </c>
      <c r="R231" t="s">
        <v>930</v>
      </c>
      <c r="V231" t="s">
        <v>841</v>
      </c>
      <c r="W231" t="s">
        <v>1195</v>
      </c>
      <c r="X231" t="s">
        <v>460</v>
      </c>
      <c r="Y231" t="s">
        <v>67</v>
      </c>
      <c r="Z231" t="s">
        <v>48</v>
      </c>
      <c r="AA231" t="s">
        <v>1029</v>
      </c>
      <c r="AB231" t="s">
        <v>76</v>
      </c>
      <c r="AC231" t="s">
        <v>48</v>
      </c>
      <c r="AD231" t="s">
        <v>712</v>
      </c>
      <c r="AE231" t="s">
        <v>41</v>
      </c>
      <c r="AF231" t="s">
        <v>48</v>
      </c>
      <c r="AG231" t="s">
        <v>930</v>
      </c>
    </row>
    <row r="232" spans="1:34" hidden="1" x14ac:dyDescent="0.2">
      <c r="A232" s="3" t="s">
        <v>1251</v>
      </c>
      <c r="B232" s="3">
        <v>1</v>
      </c>
      <c r="C232" s="3">
        <v>1.12E-2</v>
      </c>
      <c r="D232" s="3">
        <v>0.6</v>
      </c>
      <c r="E232">
        <f t="shared" si="3"/>
        <v>-9.9999999999999978E-2</v>
      </c>
      <c r="F232" t="s">
        <v>1254</v>
      </c>
      <c r="G232" t="s">
        <v>263</v>
      </c>
      <c r="H232" t="s">
        <v>1218</v>
      </c>
      <c r="I232" t="s">
        <v>958</v>
      </c>
      <c r="J232" t="s">
        <v>1</v>
      </c>
      <c r="K232" t="s">
        <v>1219</v>
      </c>
      <c r="L232" t="s">
        <v>47</v>
      </c>
      <c r="M232" t="s">
        <v>1</v>
      </c>
      <c r="N232" t="s">
        <v>655</v>
      </c>
      <c r="O232" t="s">
        <v>575</v>
      </c>
      <c r="P232" t="s">
        <v>260</v>
      </c>
      <c r="Q232" t="s">
        <v>961</v>
      </c>
      <c r="R232" t="s">
        <v>1157</v>
      </c>
      <c r="V232" t="s">
        <v>263</v>
      </c>
      <c r="W232" t="s">
        <v>1218</v>
      </c>
      <c r="X232" t="s">
        <v>958</v>
      </c>
      <c r="Y232" t="s">
        <v>1</v>
      </c>
      <c r="Z232" t="s">
        <v>1219</v>
      </c>
      <c r="AC232" t="s">
        <v>655</v>
      </c>
      <c r="AE232" t="s">
        <v>260</v>
      </c>
      <c r="AF232" t="s">
        <v>961</v>
      </c>
    </row>
    <row r="233" spans="1:34" hidden="1" x14ac:dyDescent="0.2">
      <c r="A233" s="3" t="s">
        <v>1251</v>
      </c>
      <c r="B233" s="3">
        <v>1</v>
      </c>
      <c r="C233" s="3">
        <v>1.12E-2</v>
      </c>
      <c r="D233" s="3">
        <v>0.5</v>
      </c>
      <c r="E233">
        <f t="shared" si="3"/>
        <v>-0.19999999999999996</v>
      </c>
      <c r="F233" t="s">
        <v>1254</v>
      </c>
      <c r="G233" t="s">
        <v>182</v>
      </c>
      <c r="H233" t="s">
        <v>303</v>
      </c>
      <c r="I233" t="s">
        <v>387</v>
      </c>
      <c r="J233" t="s">
        <v>250</v>
      </c>
      <c r="K233" t="s">
        <v>48</v>
      </c>
      <c r="L233" t="s">
        <v>882</v>
      </c>
      <c r="M233" t="s">
        <v>298</v>
      </c>
      <c r="N233" t="s">
        <v>48</v>
      </c>
      <c r="O233" t="s">
        <v>1220</v>
      </c>
      <c r="P233" t="s">
        <v>158</v>
      </c>
      <c r="Q233" t="s">
        <v>48</v>
      </c>
      <c r="R233" t="s">
        <v>1221</v>
      </c>
      <c r="V233" t="s">
        <v>182</v>
      </c>
      <c r="W233" t="s">
        <v>303</v>
      </c>
      <c r="AA233" t="s">
        <v>882</v>
      </c>
      <c r="AB233" t="s">
        <v>298</v>
      </c>
      <c r="AC233" t="s">
        <v>48</v>
      </c>
      <c r="AG233" t="s">
        <v>1221</v>
      </c>
    </row>
    <row r="234" spans="1:34" hidden="1" x14ac:dyDescent="0.2">
      <c r="A234" s="3" t="s">
        <v>1251</v>
      </c>
      <c r="B234" s="3">
        <v>1</v>
      </c>
      <c r="C234" s="3">
        <v>1.12E-2</v>
      </c>
      <c r="D234" s="3">
        <v>0.4</v>
      </c>
      <c r="E234">
        <f t="shared" si="3"/>
        <v>-0.29999999999999993</v>
      </c>
      <c r="F234" t="s">
        <v>1254</v>
      </c>
      <c r="G234" t="s">
        <v>72</v>
      </c>
      <c r="H234" t="s">
        <v>923</v>
      </c>
      <c r="I234" t="s">
        <v>460</v>
      </c>
      <c r="J234" t="s">
        <v>67</v>
      </c>
      <c r="K234" t="s">
        <v>101</v>
      </c>
      <c r="L234" t="s">
        <v>504</v>
      </c>
      <c r="M234" t="s">
        <v>52</v>
      </c>
      <c r="N234" t="s">
        <v>883</v>
      </c>
      <c r="O234" t="s">
        <v>128</v>
      </c>
      <c r="P234" t="s">
        <v>1</v>
      </c>
      <c r="Q234" t="s">
        <v>39</v>
      </c>
      <c r="R234" t="s">
        <v>46</v>
      </c>
      <c r="S234" t="s">
        <v>884</v>
      </c>
      <c r="W234" t="s">
        <v>923</v>
      </c>
      <c r="Y234" t="s">
        <v>67</v>
      </c>
      <c r="Z234" t="s">
        <v>101</v>
      </c>
      <c r="AA234" t="s">
        <v>504</v>
      </c>
      <c r="AB234" t="s">
        <v>52</v>
      </c>
      <c r="AC234" t="s">
        <v>883</v>
      </c>
      <c r="AD234" t="s">
        <v>128</v>
      </c>
      <c r="AG234" t="s">
        <v>46</v>
      </c>
    </row>
    <row r="235" spans="1:34" hidden="1" x14ac:dyDescent="0.2">
      <c r="A235" s="3" t="s">
        <v>1251</v>
      </c>
      <c r="B235" s="3">
        <v>1</v>
      </c>
      <c r="C235" s="3">
        <v>1.12E-2</v>
      </c>
      <c r="D235" s="3">
        <v>0.3</v>
      </c>
      <c r="E235">
        <f t="shared" si="3"/>
        <v>-0.39999999999999997</v>
      </c>
      <c r="F235" t="s">
        <v>1254</v>
      </c>
      <c r="G235" t="s">
        <v>242</v>
      </c>
      <c r="H235" t="s">
        <v>118</v>
      </c>
      <c r="I235" t="s">
        <v>198</v>
      </c>
      <c r="J235" t="s">
        <v>387</v>
      </c>
      <c r="K235" t="s">
        <v>224</v>
      </c>
      <c r="L235" t="s">
        <v>140</v>
      </c>
      <c r="M235" t="s">
        <v>1</v>
      </c>
      <c r="N235" t="s">
        <v>969</v>
      </c>
      <c r="O235" t="s">
        <v>121</v>
      </c>
      <c r="P235" t="s">
        <v>141</v>
      </c>
      <c r="Q235" t="s">
        <v>57</v>
      </c>
      <c r="R235" t="s">
        <v>1</v>
      </c>
      <c r="S235" t="s">
        <v>120</v>
      </c>
      <c r="T235" t="s">
        <v>121</v>
      </c>
      <c r="U235" t="s">
        <v>343</v>
      </c>
    </row>
    <row r="236" spans="1:34" hidden="1" x14ac:dyDescent="0.2">
      <c r="A236" s="3" t="s">
        <v>1251</v>
      </c>
      <c r="B236" s="3">
        <v>1</v>
      </c>
      <c r="C236" s="3">
        <v>1.12E-2</v>
      </c>
      <c r="D236" s="3">
        <v>0.2</v>
      </c>
      <c r="E236">
        <f t="shared" si="3"/>
        <v>-0.49999999999999994</v>
      </c>
      <c r="F236" t="s">
        <v>1254</v>
      </c>
      <c r="G236" t="s">
        <v>72</v>
      </c>
      <c r="H236" t="s">
        <v>910</v>
      </c>
      <c r="I236" t="s">
        <v>460</v>
      </c>
      <c r="J236" t="s">
        <v>67</v>
      </c>
      <c r="K236" t="s">
        <v>101</v>
      </c>
      <c r="L236" t="s">
        <v>193</v>
      </c>
      <c r="M236" t="s">
        <v>137</v>
      </c>
      <c r="N236" t="s">
        <v>883</v>
      </c>
      <c r="O236" t="s">
        <v>128</v>
      </c>
      <c r="P236" t="s">
        <v>533</v>
      </c>
      <c r="Q236" t="s">
        <v>519</v>
      </c>
      <c r="R236" t="s">
        <v>330</v>
      </c>
    </row>
    <row r="237" spans="1:34" hidden="1" x14ac:dyDescent="0.2">
      <c r="A237" s="3" t="s">
        <v>1251</v>
      </c>
      <c r="B237" s="3">
        <v>1</v>
      </c>
      <c r="C237" s="3">
        <v>1.12E-2</v>
      </c>
      <c r="D237" s="3">
        <v>0.1</v>
      </c>
      <c r="E237">
        <f t="shared" si="3"/>
        <v>-0.6</v>
      </c>
      <c r="F237" t="s">
        <v>1254</v>
      </c>
      <c r="G237" t="s">
        <v>269</v>
      </c>
      <c r="H237" t="s">
        <v>89</v>
      </c>
      <c r="I237" t="s">
        <v>52</v>
      </c>
      <c r="J237" t="s">
        <v>207</v>
      </c>
      <c r="K237" t="s">
        <v>1</v>
      </c>
      <c r="L237" t="s">
        <v>395</v>
      </c>
      <c r="M237" t="s">
        <v>52</v>
      </c>
      <c r="N237" t="s">
        <v>465</v>
      </c>
      <c r="O237" t="s">
        <v>353</v>
      </c>
      <c r="P237" t="s">
        <v>245</v>
      </c>
      <c r="Q237" t="s">
        <v>517</v>
      </c>
      <c r="R237" t="s">
        <v>52</v>
      </c>
      <c r="S237" t="s">
        <v>518</v>
      </c>
    </row>
    <row r="238" spans="1:34" hidden="1" x14ac:dyDescent="0.2">
      <c r="A238" s="3" t="s">
        <v>1251</v>
      </c>
      <c r="B238" s="3">
        <v>1</v>
      </c>
      <c r="C238" s="3">
        <v>1.12E-2</v>
      </c>
      <c r="D238" s="3">
        <v>0</v>
      </c>
      <c r="E238">
        <f t="shared" si="3"/>
        <v>-0.7</v>
      </c>
      <c r="F238" t="s">
        <v>1254</v>
      </c>
      <c r="G238" t="s">
        <v>72</v>
      </c>
      <c r="H238" t="s">
        <v>1122</v>
      </c>
      <c r="I238" t="s">
        <v>387</v>
      </c>
      <c r="J238" t="s">
        <v>250</v>
      </c>
      <c r="K238" t="s">
        <v>680</v>
      </c>
      <c r="L238" t="s">
        <v>942</v>
      </c>
      <c r="M238" t="s">
        <v>76</v>
      </c>
      <c r="N238" t="s">
        <v>48</v>
      </c>
      <c r="O238" t="s">
        <v>1222</v>
      </c>
      <c r="P238" t="s">
        <v>282</v>
      </c>
      <c r="Q238" t="s">
        <v>48</v>
      </c>
      <c r="R238" t="s">
        <v>793</v>
      </c>
    </row>
    <row r="239" spans="1:34" hidden="1" x14ac:dyDescent="0.2">
      <c r="A239" s="3" t="s">
        <v>1251</v>
      </c>
      <c r="B239" s="3">
        <v>1</v>
      </c>
      <c r="C239" s="3">
        <v>1.12E-2</v>
      </c>
      <c r="D239" s="3">
        <v>-0.1</v>
      </c>
      <c r="E239">
        <f t="shared" si="3"/>
        <v>-0.79999999999999993</v>
      </c>
      <c r="F239" t="s">
        <v>1254</v>
      </c>
      <c r="G239" t="s">
        <v>526</v>
      </c>
      <c r="H239" t="s">
        <v>1056</v>
      </c>
      <c r="I239" t="s">
        <v>143</v>
      </c>
      <c r="J239" t="s">
        <v>1037</v>
      </c>
      <c r="K239" t="s">
        <v>83</v>
      </c>
      <c r="L239" t="s">
        <v>52</v>
      </c>
      <c r="M239" t="s">
        <v>1159</v>
      </c>
      <c r="N239" t="s">
        <v>52</v>
      </c>
      <c r="O239" t="s">
        <v>48</v>
      </c>
      <c r="P239" t="s">
        <v>212</v>
      </c>
      <c r="Q239" t="s">
        <v>892</v>
      </c>
    </row>
    <row r="240" spans="1:34" hidden="1" x14ac:dyDescent="0.2">
      <c r="A240" s="3" t="s">
        <v>1251</v>
      </c>
      <c r="B240" s="3">
        <v>1</v>
      </c>
      <c r="C240" s="3">
        <v>1.12E-2</v>
      </c>
      <c r="D240" s="3">
        <v>-0.2</v>
      </c>
      <c r="E240">
        <f t="shared" si="3"/>
        <v>-0.89999999999999991</v>
      </c>
      <c r="F240" t="s">
        <v>1254</v>
      </c>
      <c r="G240" t="s">
        <v>926</v>
      </c>
      <c r="H240" t="s">
        <v>303</v>
      </c>
      <c r="I240" t="s">
        <v>935</v>
      </c>
      <c r="J240" t="s">
        <v>48</v>
      </c>
      <c r="K240" t="s">
        <v>928</v>
      </c>
      <c r="L240" t="s">
        <v>310</v>
      </c>
      <c r="M240" t="s">
        <v>48</v>
      </c>
      <c r="N240" t="s">
        <v>1223</v>
      </c>
      <c r="O240" t="s">
        <v>282</v>
      </c>
      <c r="P240" t="s">
        <v>48</v>
      </c>
      <c r="Q240" t="s">
        <v>925</v>
      </c>
    </row>
    <row r="241" spans="1:30" hidden="1" x14ac:dyDescent="0.2">
      <c r="A241" s="3" t="s">
        <v>1251</v>
      </c>
      <c r="B241" s="3">
        <v>1</v>
      </c>
      <c r="C241" s="3">
        <v>1.12E-2</v>
      </c>
      <c r="D241" s="3">
        <v>-0.3</v>
      </c>
      <c r="E241">
        <f t="shared" si="3"/>
        <v>-1</v>
      </c>
      <c r="F241" t="s">
        <v>1254</v>
      </c>
      <c r="G241" t="s">
        <v>318</v>
      </c>
      <c r="H241" t="s">
        <v>940</v>
      </c>
      <c r="I241" t="s">
        <v>976</v>
      </c>
      <c r="J241" t="s">
        <v>193</v>
      </c>
      <c r="K241" t="s">
        <v>48</v>
      </c>
      <c r="L241" t="s">
        <v>889</v>
      </c>
      <c r="M241" t="s">
        <v>932</v>
      </c>
      <c r="N241" t="s">
        <v>48</v>
      </c>
      <c r="O241" t="s">
        <v>1207</v>
      </c>
      <c r="P241" t="s">
        <v>898</v>
      </c>
    </row>
    <row r="242" spans="1:30" hidden="1" x14ac:dyDescent="0.2">
      <c r="G242" s="3"/>
      <c r="H242" s="3"/>
      <c r="I242" s="3"/>
      <c r="J242" s="3"/>
      <c r="K242" s="3"/>
      <c r="L242" s="3"/>
      <c r="M242" s="3"/>
      <c r="N242" s="3"/>
      <c r="O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hidden="1" x14ac:dyDescent="0.2">
      <c r="G243" s="3"/>
      <c r="H243" s="3"/>
      <c r="I243" s="3"/>
      <c r="J243" s="3"/>
      <c r="K243" s="3"/>
      <c r="L243" s="3"/>
      <c r="M243" s="3"/>
      <c r="N243" s="3"/>
      <c r="O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hidden="1" x14ac:dyDescent="0.2">
      <c r="G244" s="3"/>
      <c r="H244" s="3"/>
      <c r="I244" s="3"/>
      <c r="J244" s="3"/>
      <c r="K244" s="3"/>
      <c r="L244" s="3"/>
      <c r="M244" s="3"/>
      <c r="N244" s="3"/>
      <c r="O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idden="1" x14ac:dyDescent="0.2">
      <c r="G245" s="3"/>
      <c r="H245" s="3"/>
      <c r="I245" s="3"/>
      <c r="J245" s="3"/>
      <c r="K245" s="3"/>
      <c r="L245" s="3"/>
      <c r="M245" s="3"/>
      <c r="N245" s="3"/>
      <c r="O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idden="1" x14ac:dyDescent="0.2">
      <c r="G246" s="3"/>
      <c r="H246" s="3"/>
      <c r="I246" s="3"/>
      <c r="J246" s="3"/>
      <c r="K246" s="3"/>
      <c r="L246" s="3"/>
      <c r="M246" s="3"/>
      <c r="N246" s="3"/>
      <c r="O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idden="1" x14ac:dyDescent="0.2">
      <c r="G247" s="3"/>
      <c r="H247" s="3"/>
      <c r="I247" s="3"/>
      <c r="J247" s="3"/>
      <c r="K247" s="3"/>
      <c r="L247" s="3"/>
      <c r="M247" s="3"/>
      <c r="N247" s="3"/>
      <c r="O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idden="1" x14ac:dyDescent="0.2">
      <c r="G248" s="3"/>
      <c r="H248" s="3"/>
      <c r="I248" s="3"/>
      <c r="J248" s="3"/>
      <c r="K248" s="3"/>
      <c r="L248" s="3"/>
      <c r="M248" s="3"/>
      <c r="N248" s="3"/>
      <c r="O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idden="1" x14ac:dyDescent="0.2">
      <c r="G249" s="3"/>
      <c r="H249" s="3"/>
      <c r="I249" s="3"/>
      <c r="J249" s="3"/>
      <c r="K249" s="3"/>
      <c r="L249" s="3"/>
      <c r="M249" s="3"/>
      <c r="N249" s="3"/>
      <c r="O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idden="1" x14ac:dyDescent="0.2">
      <c r="G250" s="3"/>
      <c r="H250" s="3"/>
      <c r="I250" s="3"/>
      <c r="J250" s="3"/>
      <c r="K250" s="3"/>
      <c r="L250" s="3"/>
      <c r="M250" s="3"/>
      <c r="N250" s="3"/>
      <c r="O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hidden="1" x14ac:dyDescent="0.2">
      <c r="G251" s="3"/>
      <c r="H251" s="3"/>
      <c r="I251" s="3"/>
      <c r="J251" s="3"/>
      <c r="K251" s="3"/>
      <c r="L251" s="3"/>
      <c r="M251" s="3"/>
      <c r="N251" s="3"/>
      <c r="O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hidden="1" x14ac:dyDescent="0.2">
      <c r="G252" s="3"/>
      <c r="H252" s="3"/>
      <c r="I252" s="3"/>
      <c r="J252" s="3"/>
      <c r="K252" s="3"/>
      <c r="L252" s="3"/>
      <c r="M252" s="3"/>
      <c r="N252" s="3"/>
      <c r="O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hidden="1" x14ac:dyDescent="0.2">
      <c r="G253" s="3"/>
      <c r="H253" s="3"/>
      <c r="I253" s="3"/>
      <c r="J253" s="3"/>
      <c r="K253" s="3"/>
      <c r="L253" s="3"/>
      <c r="M253" s="3"/>
      <c r="N253" s="3"/>
      <c r="O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hidden="1" x14ac:dyDescent="0.2">
      <c r="G254" s="3"/>
      <c r="H254" s="3"/>
      <c r="I254" s="3"/>
      <c r="J254" s="3"/>
      <c r="K254" s="3"/>
      <c r="L254" s="3"/>
      <c r="M254" s="3"/>
      <c r="N254" s="3"/>
      <c r="O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hidden="1" x14ac:dyDescent="0.2">
      <c r="G255" s="3"/>
      <c r="H255" s="3"/>
      <c r="I255" s="3"/>
      <c r="J255" s="3"/>
      <c r="K255" s="3"/>
      <c r="L255" s="3"/>
      <c r="M255" s="3"/>
      <c r="N255" s="3"/>
      <c r="O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hidden="1" x14ac:dyDescent="0.2">
      <c r="G256" s="3"/>
      <c r="H256" s="3"/>
      <c r="I256" s="3"/>
      <c r="J256" s="3"/>
      <c r="K256" s="3"/>
      <c r="L256" s="3"/>
      <c r="M256" s="3"/>
      <c r="N256" s="3"/>
      <c r="O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7:30" hidden="1" x14ac:dyDescent="0.2">
      <c r="G257" s="3"/>
      <c r="H257" s="3"/>
      <c r="I257" s="3"/>
      <c r="J257" s="3"/>
      <c r="K257" s="3"/>
      <c r="L257" s="3"/>
      <c r="M257" s="3"/>
      <c r="N257" s="3"/>
      <c r="O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7:30" hidden="1" x14ac:dyDescent="0.2">
      <c r="G258" s="3"/>
      <c r="H258" s="3"/>
      <c r="I258" s="3"/>
      <c r="J258" s="3"/>
      <c r="K258" s="3"/>
      <c r="L258" s="3"/>
      <c r="M258" s="3"/>
      <c r="N258" s="3"/>
      <c r="O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7:30" hidden="1" x14ac:dyDescent="0.2">
      <c r="G259" s="3"/>
      <c r="H259" s="3"/>
      <c r="I259" s="3"/>
      <c r="J259" s="3"/>
      <c r="K259" s="3"/>
      <c r="L259" s="3"/>
      <c r="M259" s="3"/>
      <c r="N259" s="3"/>
      <c r="O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7:30" hidden="1" x14ac:dyDescent="0.2">
      <c r="G260" s="3"/>
      <c r="H260" s="3"/>
      <c r="I260" s="3"/>
      <c r="J260" s="3"/>
      <c r="K260" s="3"/>
      <c r="L260" s="3"/>
      <c r="M260" s="3"/>
      <c r="N260" s="3"/>
      <c r="O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7:30" hidden="1" x14ac:dyDescent="0.2">
      <c r="G261" s="3"/>
      <c r="H261" s="3"/>
      <c r="I261" s="3"/>
      <c r="J261" s="3"/>
      <c r="K261" s="3"/>
      <c r="L261" s="3"/>
      <c r="M261" s="3"/>
      <c r="N261" s="3"/>
      <c r="O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7:30" hidden="1" x14ac:dyDescent="0.2">
      <c r="G262" s="3"/>
      <c r="H262" s="3"/>
      <c r="I262" s="3"/>
      <c r="J262" s="3"/>
      <c r="K262" s="3"/>
      <c r="L262" s="3"/>
      <c r="M262" s="3"/>
      <c r="N262" s="3"/>
      <c r="O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7:30" hidden="1" x14ac:dyDescent="0.2">
      <c r="G263" s="3"/>
      <c r="H263" s="3"/>
      <c r="I263" s="3"/>
      <c r="J263" s="3"/>
      <c r="K263" s="3"/>
      <c r="L263" s="3"/>
      <c r="M263" s="3"/>
      <c r="N263" s="3"/>
      <c r="O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7:30" hidden="1" x14ac:dyDescent="0.2">
      <c r="G264" s="3"/>
      <c r="H264" s="3"/>
      <c r="I264" s="3"/>
      <c r="J264" s="3"/>
      <c r="K264" s="3"/>
      <c r="L264" s="3"/>
      <c r="M264" s="3"/>
      <c r="N264" s="3"/>
      <c r="O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7:30" hidden="1" x14ac:dyDescent="0.2">
      <c r="G265" s="3"/>
      <c r="H265" s="3"/>
      <c r="I265" s="3"/>
      <c r="J265" s="3"/>
      <c r="K265" s="3"/>
      <c r="L265" s="3"/>
      <c r="M265" s="3"/>
      <c r="N265" s="3"/>
      <c r="O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7:30" hidden="1" x14ac:dyDescent="0.2">
      <c r="G266" s="3"/>
      <c r="H266" s="3"/>
      <c r="I266" s="3"/>
      <c r="J266" s="3"/>
      <c r="K266" s="3"/>
      <c r="L266" s="3"/>
      <c r="M266" s="3"/>
      <c r="N266" s="3"/>
      <c r="O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7:30" hidden="1" x14ac:dyDescent="0.2">
      <c r="G267" s="3"/>
      <c r="H267" s="3"/>
      <c r="I267" s="3"/>
      <c r="J267" s="3"/>
      <c r="K267" s="3"/>
      <c r="L267" s="3"/>
      <c r="M267" s="3"/>
      <c r="N267" s="3"/>
      <c r="O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7:30" hidden="1" x14ac:dyDescent="0.2">
      <c r="G268" s="3"/>
      <c r="H268" s="3"/>
      <c r="I268" s="3"/>
      <c r="J268" s="3"/>
      <c r="K268" s="3"/>
      <c r="L268" s="3"/>
      <c r="M268" s="3"/>
      <c r="N268" s="3"/>
      <c r="O268" s="3"/>
      <c r="V268" s="3"/>
      <c r="W268" s="3"/>
      <c r="X268" s="3"/>
      <c r="Y268" s="3"/>
      <c r="Z268" s="3"/>
      <c r="AA268" s="3"/>
      <c r="AB268" s="3"/>
      <c r="AC268" s="3"/>
      <c r="AD268" s="3"/>
    </row>
  </sheetData>
  <autoFilter ref="A1:AJ268" xr:uid="{5B8AFE15-D868-0148-AC48-8D3221FF9205}">
    <filterColumn colId="4">
      <filters>
        <filter val="0.9"/>
      </filters>
    </filterColumn>
  </autoFilter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DA8F-BB9E-C248-B078-906304DDFA6D}">
  <sheetPr filterMode="1"/>
  <dimension ref="A1:AJ268"/>
  <sheetViews>
    <sheetView zoomScale="92" zoomScaleNormal="92" workbookViewId="0">
      <selection sqref="A1:XFD1048576"/>
    </sheetView>
  </sheetViews>
  <sheetFormatPr baseColWidth="10" defaultColWidth="11" defaultRowHeight="16" x14ac:dyDescent="0.2"/>
  <cols>
    <col min="5" max="5" width="17.5" customWidth="1"/>
    <col min="7" max="21" width="10.83203125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x14ac:dyDescent="0.2">
      <c r="A2" t="s">
        <v>1239</v>
      </c>
      <c r="B2">
        <v>1</v>
      </c>
      <c r="C2">
        <v>1</v>
      </c>
      <c r="D2">
        <v>1.6</v>
      </c>
      <c r="E2">
        <f>D2-0.7</f>
        <v>0.90000000000000013</v>
      </c>
      <c r="F2" t="s">
        <v>1255</v>
      </c>
      <c r="G2" t="s">
        <v>796</v>
      </c>
      <c r="H2" t="s">
        <v>121</v>
      </c>
      <c r="I2" t="s">
        <v>1163</v>
      </c>
      <c r="J2" t="s">
        <v>101</v>
      </c>
      <c r="K2" t="s">
        <v>193</v>
      </c>
      <c r="L2" t="s">
        <v>332</v>
      </c>
      <c r="M2" t="s">
        <v>999</v>
      </c>
      <c r="N2" t="s">
        <v>41</v>
      </c>
      <c r="O2" t="s">
        <v>48</v>
      </c>
      <c r="P2" t="s">
        <v>358</v>
      </c>
      <c r="Q2" t="s">
        <v>171</v>
      </c>
      <c r="R2" t="s">
        <v>306</v>
      </c>
      <c r="V2" t="s">
        <v>796</v>
      </c>
      <c r="W2" t="s">
        <v>121</v>
      </c>
      <c r="X2" t="s">
        <v>1163</v>
      </c>
      <c r="Y2" t="s">
        <v>101</v>
      </c>
      <c r="Z2" t="s">
        <v>193</v>
      </c>
      <c r="AA2" t="s">
        <v>332</v>
      </c>
      <c r="AB2" t="s">
        <v>999</v>
      </c>
      <c r="AC2" t="s">
        <v>41</v>
      </c>
      <c r="AD2" t="s">
        <v>48</v>
      </c>
      <c r="AE2" t="s">
        <v>358</v>
      </c>
      <c r="AF2" t="s">
        <v>171</v>
      </c>
      <c r="AG2" t="s">
        <v>306</v>
      </c>
    </row>
    <row r="3" spans="1:36" hidden="1" x14ac:dyDescent="0.2">
      <c r="A3" t="s">
        <v>1239</v>
      </c>
      <c r="B3">
        <v>1</v>
      </c>
      <c r="C3">
        <v>1</v>
      </c>
      <c r="D3">
        <v>1.5</v>
      </c>
      <c r="E3">
        <f>D3-0.7</f>
        <v>0.8</v>
      </c>
      <c r="F3" t="s">
        <v>1255</v>
      </c>
      <c r="G3" t="s">
        <v>318</v>
      </c>
      <c r="H3" t="s">
        <v>913</v>
      </c>
      <c r="I3" t="s">
        <v>662</v>
      </c>
      <c r="J3" t="s">
        <v>109</v>
      </c>
      <c r="K3" t="s">
        <v>48</v>
      </c>
      <c r="L3" t="s">
        <v>1140</v>
      </c>
      <c r="M3" t="s">
        <v>896</v>
      </c>
      <c r="N3" t="s">
        <v>48</v>
      </c>
      <c r="O3" t="s">
        <v>1164</v>
      </c>
      <c r="P3" t="s">
        <v>158</v>
      </c>
      <c r="Q3" t="s">
        <v>48</v>
      </c>
      <c r="R3" t="s">
        <v>1165</v>
      </c>
      <c r="V3" t="s">
        <v>318</v>
      </c>
      <c r="W3" t="s">
        <v>913</v>
      </c>
      <c r="X3" t="s">
        <v>662</v>
      </c>
      <c r="Y3" t="s">
        <v>109</v>
      </c>
      <c r="Z3" t="s">
        <v>48</v>
      </c>
      <c r="AA3" t="s">
        <v>1140</v>
      </c>
      <c r="AB3" t="s">
        <v>896</v>
      </c>
      <c r="AC3" t="s">
        <v>48</v>
      </c>
      <c r="AD3" t="s">
        <v>1164</v>
      </c>
      <c r="AE3" t="s">
        <v>158</v>
      </c>
      <c r="AF3" t="s">
        <v>48</v>
      </c>
      <c r="AG3" t="s">
        <v>1165</v>
      </c>
    </row>
    <row r="4" spans="1:36" hidden="1" x14ac:dyDescent="0.2">
      <c r="A4" t="s">
        <v>1239</v>
      </c>
      <c r="B4">
        <v>1</v>
      </c>
      <c r="C4">
        <v>1</v>
      </c>
      <c r="D4">
        <v>1.4</v>
      </c>
      <c r="E4">
        <f t="shared" ref="E4:E67" si="0">D4-0.7</f>
        <v>0.7</v>
      </c>
      <c r="F4" t="s">
        <v>1255</v>
      </c>
      <c r="G4" t="s">
        <v>1052</v>
      </c>
      <c r="H4" t="s">
        <v>585</v>
      </c>
      <c r="I4" t="s">
        <v>94</v>
      </c>
      <c r="J4" t="s">
        <v>1059</v>
      </c>
      <c r="K4" t="s">
        <v>101</v>
      </c>
      <c r="L4" t="s">
        <v>193</v>
      </c>
      <c r="M4" t="s">
        <v>315</v>
      </c>
      <c r="N4" t="s">
        <v>566</v>
      </c>
      <c r="O4" t="s">
        <v>41</v>
      </c>
      <c r="P4" t="s">
        <v>48</v>
      </c>
      <c r="Q4" t="s">
        <v>1055</v>
      </c>
      <c r="R4" t="s">
        <v>175</v>
      </c>
      <c r="V4" t="s">
        <v>1052</v>
      </c>
      <c r="W4" t="s">
        <v>585</v>
      </c>
      <c r="X4" t="s">
        <v>94</v>
      </c>
      <c r="Y4" t="s">
        <v>1059</v>
      </c>
      <c r="Z4" t="s">
        <v>101</v>
      </c>
      <c r="AA4" t="s">
        <v>193</v>
      </c>
      <c r="AB4" t="s">
        <v>315</v>
      </c>
      <c r="AC4" t="s">
        <v>566</v>
      </c>
      <c r="AD4" t="s">
        <v>41</v>
      </c>
      <c r="AE4" t="s">
        <v>48</v>
      </c>
      <c r="AF4" t="s">
        <v>1055</v>
      </c>
      <c r="AG4" t="s">
        <v>175</v>
      </c>
    </row>
    <row r="5" spans="1:36" hidden="1" x14ac:dyDescent="0.2">
      <c r="A5" t="s">
        <v>1239</v>
      </c>
      <c r="B5">
        <v>1</v>
      </c>
      <c r="C5">
        <v>1</v>
      </c>
      <c r="D5">
        <v>1.3</v>
      </c>
      <c r="E5">
        <f t="shared" si="0"/>
        <v>0.60000000000000009</v>
      </c>
      <c r="F5" t="s">
        <v>1255</v>
      </c>
      <c r="G5" t="s">
        <v>182</v>
      </c>
      <c r="H5" t="s">
        <v>118</v>
      </c>
      <c r="I5" t="s">
        <v>662</v>
      </c>
      <c r="J5" t="s">
        <v>109</v>
      </c>
      <c r="K5" t="s">
        <v>48</v>
      </c>
      <c r="L5" t="s">
        <v>459</v>
      </c>
      <c r="M5" t="s">
        <v>298</v>
      </c>
      <c r="N5" t="s">
        <v>48</v>
      </c>
      <c r="O5" t="s">
        <v>1166</v>
      </c>
      <c r="P5" t="s">
        <v>158</v>
      </c>
      <c r="Q5" t="s">
        <v>48</v>
      </c>
      <c r="R5" t="s">
        <v>1167</v>
      </c>
      <c r="V5" t="s">
        <v>182</v>
      </c>
      <c r="W5" t="s">
        <v>118</v>
      </c>
      <c r="X5" t="s">
        <v>662</v>
      </c>
      <c r="Y5" t="s">
        <v>109</v>
      </c>
      <c r="Z5" t="s">
        <v>48</v>
      </c>
      <c r="AA5" t="s">
        <v>459</v>
      </c>
      <c r="AB5" t="s">
        <v>298</v>
      </c>
      <c r="AC5" t="s">
        <v>48</v>
      </c>
      <c r="AD5" t="s">
        <v>1166</v>
      </c>
      <c r="AE5" t="s">
        <v>158</v>
      </c>
      <c r="AF5" t="s">
        <v>48</v>
      </c>
      <c r="AG5" t="s">
        <v>1167</v>
      </c>
    </row>
    <row r="6" spans="1:36" hidden="1" x14ac:dyDescent="0.2">
      <c r="A6" t="s">
        <v>1239</v>
      </c>
      <c r="B6">
        <v>1</v>
      </c>
      <c r="C6">
        <v>1</v>
      </c>
      <c r="D6">
        <v>1.2</v>
      </c>
      <c r="E6">
        <f t="shared" si="0"/>
        <v>0.5</v>
      </c>
      <c r="F6" t="s">
        <v>1255</v>
      </c>
      <c r="G6" t="s">
        <v>72</v>
      </c>
      <c r="H6" t="s">
        <v>938</v>
      </c>
      <c r="I6" t="s">
        <v>460</v>
      </c>
      <c r="J6" t="s">
        <v>67</v>
      </c>
      <c r="K6" t="s">
        <v>350</v>
      </c>
      <c r="L6" t="s">
        <v>121</v>
      </c>
      <c r="M6" t="s">
        <v>101</v>
      </c>
      <c r="N6" t="s">
        <v>504</v>
      </c>
      <c r="O6" t="s">
        <v>52</v>
      </c>
      <c r="P6" t="s">
        <v>1054</v>
      </c>
      <c r="Q6" t="s">
        <v>52</v>
      </c>
      <c r="R6" t="s">
        <v>48</v>
      </c>
      <c r="S6" t="s">
        <v>930</v>
      </c>
      <c r="V6" t="s">
        <v>72</v>
      </c>
      <c r="W6" t="s">
        <v>938</v>
      </c>
      <c r="X6" t="s">
        <v>460</v>
      </c>
      <c r="Y6" t="s">
        <v>67</v>
      </c>
      <c r="Z6" t="s">
        <v>350</v>
      </c>
      <c r="AA6" t="s">
        <v>121</v>
      </c>
      <c r="AB6" t="s">
        <v>101</v>
      </c>
      <c r="AC6" t="s">
        <v>504</v>
      </c>
      <c r="AD6" t="s">
        <v>52</v>
      </c>
      <c r="AE6" t="s">
        <v>1054</v>
      </c>
      <c r="AF6" t="s">
        <v>52</v>
      </c>
      <c r="AG6" t="s">
        <v>48</v>
      </c>
      <c r="AH6" t="s">
        <v>930</v>
      </c>
    </row>
    <row r="7" spans="1:36" hidden="1" x14ac:dyDescent="0.2">
      <c r="A7" t="s">
        <v>1239</v>
      </c>
      <c r="B7">
        <v>1</v>
      </c>
      <c r="C7">
        <v>1</v>
      </c>
      <c r="D7">
        <v>1.1000000000000001</v>
      </c>
      <c r="E7">
        <f t="shared" si="0"/>
        <v>0.40000000000000013</v>
      </c>
      <c r="F7" t="s">
        <v>1255</v>
      </c>
      <c r="G7" t="s">
        <v>210</v>
      </c>
      <c r="H7" t="s">
        <v>1168</v>
      </c>
      <c r="I7" t="s">
        <v>143</v>
      </c>
      <c r="J7" t="s">
        <v>137</v>
      </c>
      <c r="K7" t="s">
        <v>617</v>
      </c>
      <c r="L7" t="s">
        <v>41</v>
      </c>
      <c r="M7" t="s">
        <v>465</v>
      </c>
      <c r="N7" t="s">
        <v>1169</v>
      </c>
      <c r="O7" t="s">
        <v>376</v>
      </c>
      <c r="P7" t="s">
        <v>892</v>
      </c>
      <c r="V7" t="s">
        <v>210</v>
      </c>
      <c r="W7" t="s">
        <v>1168</v>
      </c>
      <c r="X7" t="s">
        <v>143</v>
      </c>
      <c r="Y7" t="s">
        <v>137</v>
      </c>
      <c r="Z7" t="s">
        <v>617</v>
      </c>
      <c r="AA7" t="s">
        <v>41</v>
      </c>
      <c r="AB7" t="s">
        <v>465</v>
      </c>
      <c r="AC7" t="s">
        <v>1169</v>
      </c>
      <c r="AD7" t="s">
        <v>376</v>
      </c>
      <c r="AE7" t="s">
        <v>892</v>
      </c>
    </row>
    <row r="8" spans="1:36" hidden="1" x14ac:dyDescent="0.2">
      <c r="A8" t="s">
        <v>1239</v>
      </c>
      <c r="B8">
        <v>1</v>
      </c>
      <c r="C8">
        <v>1</v>
      </c>
      <c r="D8">
        <v>0.999999999999999</v>
      </c>
      <c r="E8">
        <f t="shared" si="0"/>
        <v>0.29999999999999905</v>
      </c>
      <c r="F8" t="s">
        <v>1255</v>
      </c>
      <c r="G8" t="s">
        <v>926</v>
      </c>
      <c r="H8" t="s">
        <v>927</v>
      </c>
      <c r="I8" t="s">
        <v>662</v>
      </c>
      <c r="J8" t="s">
        <v>224</v>
      </c>
      <c r="K8" t="s">
        <v>67</v>
      </c>
      <c r="L8" t="s">
        <v>48</v>
      </c>
      <c r="M8" t="s">
        <v>1170</v>
      </c>
      <c r="N8" t="s">
        <v>58</v>
      </c>
      <c r="O8" t="s">
        <v>48</v>
      </c>
      <c r="P8" t="s">
        <v>897</v>
      </c>
      <c r="Q8" t="s">
        <v>898</v>
      </c>
      <c r="V8" t="s">
        <v>926</v>
      </c>
      <c r="W8" t="s">
        <v>927</v>
      </c>
      <c r="X8" t="s">
        <v>662</v>
      </c>
      <c r="Y8" t="s">
        <v>224</v>
      </c>
      <c r="Z8" t="s">
        <v>67</v>
      </c>
      <c r="AA8" t="s">
        <v>48</v>
      </c>
      <c r="AB8" t="s">
        <v>1170</v>
      </c>
      <c r="AC8" t="s">
        <v>58</v>
      </c>
      <c r="AD8" t="s">
        <v>48</v>
      </c>
      <c r="AE8" t="s">
        <v>897</v>
      </c>
      <c r="AF8" t="s">
        <v>898</v>
      </c>
    </row>
    <row r="9" spans="1:36" hidden="1" x14ac:dyDescent="0.2">
      <c r="A9" t="s">
        <v>1239</v>
      </c>
      <c r="B9">
        <v>1</v>
      </c>
      <c r="C9">
        <v>1</v>
      </c>
      <c r="D9">
        <v>0.89999999999999902</v>
      </c>
      <c r="E9">
        <f t="shared" si="0"/>
        <v>0.19999999999999907</v>
      </c>
      <c r="F9" t="s">
        <v>1255</v>
      </c>
      <c r="G9" t="s">
        <v>297</v>
      </c>
      <c r="H9" t="s">
        <v>668</v>
      </c>
      <c r="I9" t="s">
        <v>1171</v>
      </c>
      <c r="J9" t="s">
        <v>1039</v>
      </c>
      <c r="K9" t="s">
        <v>47</v>
      </c>
      <c r="L9" t="s">
        <v>85</v>
      </c>
      <c r="M9" t="s">
        <v>1015</v>
      </c>
      <c r="N9" t="s">
        <v>669</v>
      </c>
      <c r="O9" t="s">
        <v>797</v>
      </c>
      <c r="P9" t="s">
        <v>550</v>
      </c>
      <c r="V9" t="s">
        <v>297</v>
      </c>
      <c r="W9" t="s">
        <v>668</v>
      </c>
      <c r="X9" t="s">
        <v>1171</v>
      </c>
      <c r="Y9" t="s">
        <v>1039</v>
      </c>
      <c r="Z9" t="s">
        <v>47</v>
      </c>
      <c r="AA9" t="s">
        <v>85</v>
      </c>
      <c r="AB9" t="s">
        <v>1015</v>
      </c>
      <c r="AC9" t="s">
        <v>669</v>
      </c>
      <c r="AD9" t="s">
        <v>797</v>
      </c>
      <c r="AE9" t="s">
        <v>550</v>
      </c>
    </row>
    <row r="10" spans="1:36" hidden="1" x14ac:dyDescent="0.2">
      <c r="A10" t="s">
        <v>1239</v>
      </c>
      <c r="B10">
        <v>1</v>
      </c>
      <c r="C10">
        <v>1</v>
      </c>
      <c r="D10">
        <v>0.79999999999999905</v>
      </c>
      <c r="E10">
        <f t="shared" si="0"/>
        <v>9.999999999999909E-2</v>
      </c>
      <c r="F10" t="s">
        <v>1255</v>
      </c>
      <c r="G10" t="s">
        <v>926</v>
      </c>
      <c r="H10" t="s">
        <v>1113</v>
      </c>
      <c r="I10" t="s">
        <v>258</v>
      </c>
      <c r="J10" t="s">
        <v>1</v>
      </c>
      <c r="K10" t="s">
        <v>969</v>
      </c>
      <c r="L10" t="s">
        <v>121</v>
      </c>
      <c r="M10" t="s">
        <v>1172</v>
      </c>
      <c r="N10" t="s">
        <v>57</v>
      </c>
      <c r="O10" t="s">
        <v>1173</v>
      </c>
      <c r="P10" t="s">
        <v>1154</v>
      </c>
      <c r="Q10" t="s">
        <v>140</v>
      </c>
      <c r="R10" t="s">
        <v>108</v>
      </c>
      <c r="V10" t="s">
        <v>926</v>
      </c>
      <c r="W10" t="s">
        <v>1113</v>
      </c>
      <c r="X10" t="s">
        <v>258</v>
      </c>
      <c r="Y10" t="s">
        <v>1</v>
      </c>
      <c r="Z10" t="s">
        <v>969</v>
      </c>
      <c r="AA10" t="s">
        <v>121</v>
      </c>
      <c r="AB10" t="s">
        <v>1172</v>
      </c>
      <c r="AC10" t="s">
        <v>57</v>
      </c>
      <c r="AD10" t="s">
        <v>1173</v>
      </c>
      <c r="AE10" t="s">
        <v>1154</v>
      </c>
      <c r="AF10" t="s">
        <v>140</v>
      </c>
      <c r="AG10" t="s">
        <v>108</v>
      </c>
    </row>
    <row r="11" spans="1:36" hidden="1" x14ac:dyDescent="0.2">
      <c r="A11" t="s">
        <v>1239</v>
      </c>
      <c r="B11">
        <v>1</v>
      </c>
      <c r="C11">
        <v>1</v>
      </c>
      <c r="D11">
        <v>0.69999999999999896</v>
      </c>
      <c r="E11">
        <v>0</v>
      </c>
      <c r="F11" t="s">
        <v>1255</v>
      </c>
      <c r="G11" t="s">
        <v>72</v>
      </c>
      <c r="H11" t="s">
        <v>1148</v>
      </c>
      <c r="I11" t="s">
        <v>119</v>
      </c>
      <c r="J11" t="s">
        <v>1</v>
      </c>
      <c r="K11" t="s">
        <v>969</v>
      </c>
      <c r="L11" t="s">
        <v>121</v>
      </c>
      <c r="M11" t="s">
        <v>295</v>
      </c>
      <c r="N11" t="s">
        <v>91</v>
      </c>
      <c r="O11" t="s">
        <v>57</v>
      </c>
      <c r="P11" t="s">
        <v>1</v>
      </c>
      <c r="Q11" t="s">
        <v>1174</v>
      </c>
      <c r="R11" t="s">
        <v>121</v>
      </c>
      <c r="S11" t="s">
        <v>424</v>
      </c>
      <c r="T11" t="s">
        <v>125</v>
      </c>
      <c r="V11" t="s">
        <v>72</v>
      </c>
      <c r="W11" t="s">
        <v>1148</v>
      </c>
      <c r="X11" t="s">
        <v>119</v>
      </c>
      <c r="Y11" t="s">
        <v>1</v>
      </c>
      <c r="Z11" t="s">
        <v>969</v>
      </c>
      <c r="AA11" t="s">
        <v>121</v>
      </c>
      <c r="AB11" t="s">
        <v>295</v>
      </c>
      <c r="AC11" t="s">
        <v>91</v>
      </c>
      <c r="AD11" t="s">
        <v>57</v>
      </c>
      <c r="AE11" t="s">
        <v>1</v>
      </c>
      <c r="AF11" t="s">
        <v>1174</v>
      </c>
      <c r="AG11" t="s">
        <v>121</v>
      </c>
      <c r="AH11" t="s">
        <v>424</v>
      </c>
      <c r="AI11" t="s">
        <v>125</v>
      </c>
    </row>
    <row r="12" spans="1:36" hidden="1" x14ac:dyDescent="0.2">
      <c r="A12" t="s">
        <v>1239</v>
      </c>
      <c r="B12">
        <v>1</v>
      </c>
      <c r="C12">
        <v>1</v>
      </c>
      <c r="D12">
        <v>0.6</v>
      </c>
      <c r="E12">
        <f t="shared" si="0"/>
        <v>-9.9999999999999978E-2</v>
      </c>
      <c r="F12" t="s">
        <v>1255</v>
      </c>
      <c r="G12" t="s">
        <v>263</v>
      </c>
      <c r="H12" t="s">
        <v>779</v>
      </c>
      <c r="I12" t="s">
        <v>958</v>
      </c>
      <c r="J12" t="s">
        <v>1</v>
      </c>
      <c r="K12" t="s">
        <v>1042</v>
      </c>
      <c r="L12" t="s">
        <v>47</v>
      </c>
      <c r="M12" t="s">
        <v>1</v>
      </c>
      <c r="N12" t="s">
        <v>1043</v>
      </c>
      <c r="O12" t="s">
        <v>960</v>
      </c>
      <c r="P12" t="s">
        <v>282</v>
      </c>
      <c r="Q12" t="s">
        <v>961</v>
      </c>
      <c r="R12" t="s">
        <v>1051</v>
      </c>
      <c r="V12" t="s">
        <v>263</v>
      </c>
      <c r="W12" t="s">
        <v>779</v>
      </c>
      <c r="X12" t="s">
        <v>958</v>
      </c>
      <c r="Y12" t="s">
        <v>1</v>
      </c>
      <c r="Z12" t="s">
        <v>1042</v>
      </c>
      <c r="AA12" t="s">
        <v>47</v>
      </c>
      <c r="AB12" t="s">
        <v>1</v>
      </c>
      <c r="AC12" t="s">
        <v>1043</v>
      </c>
      <c r="AD12" t="s">
        <v>960</v>
      </c>
      <c r="AE12" t="s">
        <v>282</v>
      </c>
      <c r="AF12" t="s">
        <v>961</v>
      </c>
      <c r="AG12" t="s">
        <v>1051</v>
      </c>
    </row>
    <row r="13" spans="1:36" hidden="1" x14ac:dyDescent="0.2">
      <c r="A13" t="s">
        <v>1239</v>
      </c>
      <c r="B13">
        <v>1</v>
      </c>
      <c r="C13">
        <v>1</v>
      </c>
      <c r="D13">
        <v>0.5</v>
      </c>
      <c r="E13">
        <f t="shared" si="0"/>
        <v>-0.19999999999999996</v>
      </c>
      <c r="F13" t="s">
        <v>1255</v>
      </c>
      <c r="G13" t="s">
        <v>182</v>
      </c>
      <c r="H13" t="s">
        <v>663</v>
      </c>
      <c r="I13" t="s">
        <v>387</v>
      </c>
      <c r="J13" t="s">
        <v>193</v>
      </c>
      <c r="K13" t="s">
        <v>121</v>
      </c>
      <c r="L13" t="s">
        <v>109</v>
      </c>
      <c r="M13" t="s">
        <v>52</v>
      </c>
      <c r="N13" t="s">
        <v>207</v>
      </c>
      <c r="O13" t="s">
        <v>219</v>
      </c>
      <c r="P13" t="s">
        <v>55</v>
      </c>
      <c r="Q13" t="s">
        <v>884</v>
      </c>
      <c r="R13" t="s">
        <v>177</v>
      </c>
      <c r="S13" t="s">
        <v>288</v>
      </c>
      <c r="V13" t="s">
        <v>182</v>
      </c>
      <c r="W13" t="s">
        <v>663</v>
      </c>
      <c r="X13" t="s">
        <v>387</v>
      </c>
      <c r="Y13" t="s">
        <v>193</v>
      </c>
      <c r="Z13" t="s">
        <v>121</v>
      </c>
      <c r="AA13" t="s">
        <v>109</v>
      </c>
      <c r="AB13" t="s">
        <v>52</v>
      </c>
      <c r="AC13" t="s">
        <v>207</v>
      </c>
      <c r="AD13" t="s">
        <v>219</v>
      </c>
      <c r="AE13" t="s">
        <v>55</v>
      </c>
      <c r="AF13" t="s">
        <v>884</v>
      </c>
      <c r="AG13" t="s">
        <v>177</v>
      </c>
      <c r="AH13" t="s">
        <v>288</v>
      </c>
    </row>
    <row r="14" spans="1:36" hidden="1" x14ac:dyDescent="0.2">
      <c r="A14" t="s">
        <v>1239</v>
      </c>
      <c r="B14">
        <v>1</v>
      </c>
      <c r="C14">
        <v>1</v>
      </c>
      <c r="D14">
        <v>0.4</v>
      </c>
      <c r="E14">
        <f t="shared" si="0"/>
        <v>-0.29999999999999993</v>
      </c>
      <c r="F14" t="s">
        <v>1255</v>
      </c>
      <c r="G14" t="s">
        <v>318</v>
      </c>
      <c r="H14" t="s">
        <v>398</v>
      </c>
      <c r="I14" t="s">
        <v>662</v>
      </c>
      <c r="J14" t="s">
        <v>109</v>
      </c>
      <c r="K14" t="s">
        <v>65</v>
      </c>
      <c r="L14" t="s">
        <v>52</v>
      </c>
      <c r="M14" t="s">
        <v>56</v>
      </c>
      <c r="N14" t="s">
        <v>106</v>
      </c>
      <c r="O14" t="s">
        <v>48</v>
      </c>
      <c r="P14" t="s">
        <v>770</v>
      </c>
      <c r="Q14" t="s">
        <v>489</v>
      </c>
      <c r="R14" t="s">
        <v>63</v>
      </c>
      <c r="S14" t="s">
        <v>75</v>
      </c>
      <c r="T14" t="s">
        <v>769</v>
      </c>
      <c r="V14" t="s">
        <v>318</v>
      </c>
      <c r="W14" t="s">
        <v>398</v>
      </c>
      <c r="X14" t="s">
        <v>662</v>
      </c>
      <c r="Y14" t="s">
        <v>109</v>
      </c>
      <c r="Z14" t="s">
        <v>65</v>
      </c>
      <c r="AA14" t="s">
        <v>52</v>
      </c>
      <c r="AB14" t="s">
        <v>56</v>
      </c>
      <c r="AC14" t="s">
        <v>106</v>
      </c>
      <c r="AD14" t="s">
        <v>48</v>
      </c>
      <c r="AE14" t="s">
        <v>770</v>
      </c>
      <c r="AF14" t="s">
        <v>489</v>
      </c>
      <c r="AG14" t="s">
        <v>63</v>
      </c>
      <c r="AH14" t="s">
        <v>75</v>
      </c>
      <c r="AI14" t="s">
        <v>769</v>
      </c>
    </row>
    <row r="15" spans="1:36" hidden="1" x14ac:dyDescent="0.2">
      <c r="A15" t="s">
        <v>1239</v>
      </c>
      <c r="B15">
        <v>1</v>
      </c>
      <c r="C15">
        <v>1</v>
      </c>
      <c r="D15">
        <v>0.3</v>
      </c>
      <c r="E15">
        <f t="shared" si="0"/>
        <v>-0.39999999999999997</v>
      </c>
      <c r="F15" t="s">
        <v>1255</v>
      </c>
      <c r="G15" t="s">
        <v>274</v>
      </c>
      <c r="H15" t="s">
        <v>75</v>
      </c>
      <c r="I15" t="s">
        <v>533</v>
      </c>
      <c r="J15" t="s">
        <v>628</v>
      </c>
      <c r="K15" t="s">
        <v>993</v>
      </c>
      <c r="L15" t="s">
        <v>630</v>
      </c>
      <c r="M15" t="s">
        <v>48</v>
      </c>
      <c r="N15" t="s">
        <v>1175</v>
      </c>
      <c r="O15" t="s">
        <v>52</v>
      </c>
      <c r="P15" t="s">
        <v>680</v>
      </c>
      <c r="Q15" t="s">
        <v>1014</v>
      </c>
      <c r="V15" t="s">
        <v>274</v>
      </c>
      <c r="W15" t="s">
        <v>75</v>
      </c>
      <c r="X15" t="s">
        <v>533</v>
      </c>
      <c r="Y15" t="s">
        <v>628</v>
      </c>
      <c r="Z15" t="s">
        <v>993</v>
      </c>
      <c r="AA15" t="s">
        <v>630</v>
      </c>
      <c r="AB15" t="s">
        <v>48</v>
      </c>
      <c r="AC15" t="s">
        <v>1175</v>
      </c>
      <c r="AD15" t="s">
        <v>52</v>
      </c>
      <c r="AE15" t="s">
        <v>680</v>
      </c>
      <c r="AF15" t="s">
        <v>1014</v>
      </c>
    </row>
    <row r="16" spans="1:36" hidden="1" x14ac:dyDescent="0.2">
      <c r="A16" t="s">
        <v>1239</v>
      </c>
      <c r="B16">
        <v>1</v>
      </c>
      <c r="C16">
        <v>1</v>
      </c>
      <c r="D16">
        <v>0.2</v>
      </c>
      <c r="E16">
        <f t="shared" si="0"/>
        <v>-0.49999999999999994</v>
      </c>
      <c r="F16" t="s">
        <v>1255</v>
      </c>
      <c r="G16" t="s">
        <v>318</v>
      </c>
      <c r="H16" t="s">
        <v>303</v>
      </c>
      <c r="I16" t="s">
        <v>662</v>
      </c>
      <c r="J16" t="s">
        <v>224</v>
      </c>
      <c r="K16" t="s">
        <v>48</v>
      </c>
      <c r="L16" t="s">
        <v>1112</v>
      </c>
      <c r="M16" t="s">
        <v>586</v>
      </c>
      <c r="N16" t="s">
        <v>48</v>
      </c>
      <c r="O16" t="s">
        <v>1176</v>
      </c>
      <c r="P16" t="s">
        <v>106</v>
      </c>
      <c r="Q16" t="s">
        <v>48</v>
      </c>
      <c r="R16" t="s">
        <v>1009</v>
      </c>
      <c r="V16" t="s">
        <v>318</v>
      </c>
      <c r="W16" t="s">
        <v>303</v>
      </c>
      <c r="X16" t="s">
        <v>662</v>
      </c>
      <c r="Y16" t="s">
        <v>224</v>
      </c>
      <c r="Z16" t="s">
        <v>48</v>
      </c>
      <c r="AA16" t="s">
        <v>1112</v>
      </c>
      <c r="AB16" t="s">
        <v>586</v>
      </c>
      <c r="AC16" t="s">
        <v>48</v>
      </c>
      <c r="AD16" t="s">
        <v>1176</v>
      </c>
      <c r="AE16" t="s">
        <v>106</v>
      </c>
      <c r="AF16" t="s">
        <v>48</v>
      </c>
      <c r="AG16" t="s">
        <v>1009</v>
      </c>
    </row>
    <row r="17" spans="1:34" hidden="1" x14ac:dyDescent="0.2">
      <c r="A17" t="s">
        <v>1239</v>
      </c>
      <c r="B17">
        <v>1</v>
      </c>
      <c r="C17">
        <v>1</v>
      </c>
      <c r="D17">
        <v>0.1</v>
      </c>
      <c r="E17">
        <f t="shared" si="0"/>
        <v>-0.6</v>
      </c>
      <c r="F17" t="s">
        <v>1255</v>
      </c>
      <c r="G17" t="s">
        <v>61</v>
      </c>
      <c r="H17" t="s">
        <v>114</v>
      </c>
      <c r="I17" t="s">
        <v>121</v>
      </c>
      <c r="J17" t="s">
        <v>893</v>
      </c>
      <c r="K17" t="s">
        <v>744</v>
      </c>
      <c r="L17" t="s">
        <v>143</v>
      </c>
      <c r="M17" t="s">
        <v>193</v>
      </c>
      <c r="N17" t="s">
        <v>332</v>
      </c>
      <c r="O17" t="s">
        <v>1007</v>
      </c>
      <c r="P17" t="s">
        <v>52</v>
      </c>
      <c r="Q17" t="s">
        <v>48</v>
      </c>
      <c r="R17" t="s">
        <v>1177</v>
      </c>
      <c r="V17" t="s">
        <v>61</v>
      </c>
      <c r="W17" t="s">
        <v>114</v>
      </c>
      <c r="X17" t="s">
        <v>121</v>
      </c>
      <c r="Y17" t="s">
        <v>893</v>
      </c>
      <c r="Z17" t="s">
        <v>744</v>
      </c>
      <c r="AA17" t="s">
        <v>143</v>
      </c>
      <c r="AB17" t="s">
        <v>193</v>
      </c>
      <c r="AC17" t="s">
        <v>332</v>
      </c>
      <c r="AD17" t="s">
        <v>1007</v>
      </c>
      <c r="AE17" t="s">
        <v>52</v>
      </c>
      <c r="AF17" t="s">
        <v>48</v>
      </c>
      <c r="AG17" t="s">
        <v>1177</v>
      </c>
    </row>
    <row r="18" spans="1:34" hidden="1" x14ac:dyDescent="0.2">
      <c r="A18" t="s">
        <v>1239</v>
      </c>
      <c r="B18">
        <v>1</v>
      </c>
      <c r="C18">
        <v>1</v>
      </c>
      <c r="D18">
        <v>0</v>
      </c>
      <c r="E18">
        <f t="shared" si="0"/>
        <v>-0.7</v>
      </c>
      <c r="F18" t="s">
        <v>1255</v>
      </c>
      <c r="G18" t="s">
        <v>841</v>
      </c>
      <c r="H18" t="s">
        <v>666</v>
      </c>
      <c r="I18" t="s">
        <v>662</v>
      </c>
      <c r="J18" t="s">
        <v>109</v>
      </c>
      <c r="K18" t="s">
        <v>1</v>
      </c>
      <c r="L18" t="s">
        <v>519</v>
      </c>
      <c r="M18" t="s">
        <v>711</v>
      </c>
      <c r="N18" t="s">
        <v>177</v>
      </c>
      <c r="O18" t="s">
        <v>1</v>
      </c>
      <c r="P18" t="s">
        <v>310</v>
      </c>
      <c r="Q18" t="s">
        <v>525</v>
      </c>
      <c r="R18" t="s">
        <v>128</v>
      </c>
      <c r="S18" t="s">
        <v>633</v>
      </c>
      <c r="V18" t="s">
        <v>841</v>
      </c>
      <c r="W18" t="s">
        <v>666</v>
      </c>
      <c r="X18" t="s">
        <v>662</v>
      </c>
      <c r="Y18" t="s">
        <v>109</v>
      </c>
      <c r="Z18" t="s">
        <v>1</v>
      </c>
      <c r="AA18" t="s">
        <v>519</v>
      </c>
      <c r="AB18" t="s">
        <v>711</v>
      </c>
      <c r="AC18" t="s">
        <v>177</v>
      </c>
      <c r="AD18" t="s">
        <v>1</v>
      </c>
      <c r="AE18" t="s">
        <v>310</v>
      </c>
      <c r="AF18" t="s">
        <v>525</v>
      </c>
      <c r="AG18" t="s">
        <v>128</v>
      </c>
      <c r="AH18" t="s">
        <v>633</v>
      </c>
    </row>
    <row r="19" spans="1:34" hidden="1" x14ac:dyDescent="0.2">
      <c r="A19" t="s">
        <v>1239</v>
      </c>
      <c r="B19">
        <v>1</v>
      </c>
      <c r="C19">
        <v>1</v>
      </c>
      <c r="D19">
        <v>-9.9999999999999895E-2</v>
      </c>
      <c r="E19">
        <f t="shared" si="0"/>
        <v>-0.79999999999999982</v>
      </c>
      <c r="F19" t="s">
        <v>1255</v>
      </c>
      <c r="G19" t="s">
        <v>841</v>
      </c>
      <c r="H19" t="s">
        <v>955</v>
      </c>
      <c r="I19" t="s">
        <v>460</v>
      </c>
      <c r="J19" t="s">
        <v>67</v>
      </c>
      <c r="K19" t="s">
        <v>68</v>
      </c>
      <c r="L19" t="s">
        <v>504</v>
      </c>
      <c r="M19" t="s">
        <v>52</v>
      </c>
      <c r="N19" t="s">
        <v>422</v>
      </c>
      <c r="O19" t="s">
        <v>52</v>
      </c>
      <c r="P19" t="s">
        <v>48</v>
      </c>
      <c r="Q19" t="s">
        <v>1178</v>
      </c>
      <c r="R19" t="s">
        <v>657</v>
      </c>
      <c r="S19" t="s">
        <v>921</v>
      </c>
      <c r="V19" t="s">
        <v>841</v>
      </c>
      <c r="W19" t="s">
        <v>955</v>
      </c>
      <c r="X19" t="s">
        <v>460</v>
      </c>
      <c r="Y19" t="s">
        <v>67</v>
      </c>
      <c r="Z19" t="s">
        <v>68</v>
      </c>
      <c r="AA19" t="s">
        <v>504</v>
      </c>
      <c r="AB19" t="s">
        <v>52</v>
      </c>
      <c r="AC19" t="s">
        <v>422</v>
      </c>
      <c r="AD19" t="s">
        <v>52</v>
      </c>
      <c r="AE19" t="s">
        <v>48</v>
      </c>
      <c r="AF19" t="s">
        <v>1178</v>
      </c>
      <c r="AG19" t="s">
        <v>657</v>
      </c>
      <c r="AH19" t="s">
        <v>921</v>
      </c>
    </row>
    <row r="20" spans="1:34" hidden="1" x14ac:dyDescent="0.2">
      <c r="A20" t="s">
        <v>1239</v>
      </c>
      <c r="B20">
        <v>1</v>
      </c>
      <c r="C20">
        <v>1</v>
      </c>
      <c r="D20">
        <v>-0.2</v>
      </c>
      <c r="E20">
        <f t="shared" si="0"/>
        <v>-0.89999999999999991</v>
      </c>
      <c r="F20" t="s">
        <v>1255</v>
      </c>
      <c r="G20" t="s">
        <v>50</v>
      </c>
      <c r="H20" t="s">
        <v>709</v>
      </c>
      <c r="I20" t="s">
        <v>67</v>
      </c>
      <c r="J20" t="s">
        <v>85</v>
      </c>
      <c r="K20" t="s">
        <v>285</v>
      </c>
      <c r="L20" t="s">
        <v>339</v>
      </c>
      <c r="M20" t="s">
        <v>662</v>
      </c>
      <c r="N20" t="s">
        <v>224</v>
      </c>
      <c r="O20" t="s">
        <v>1</v>
      </c>
      <c r="P20" t="s">
        <v>711</v>
      </c>
      <c r="Q20" t="s">
        <v>140</v>
      </c>
      <c r="R20" t="s">
        <v>1</v>
      </c>
      <c r="S20" t="s">
        <v>987</v>
      </c>
      <c r="V20" t="s">
        <v>50</v>
      </c>
      <c r="W20" t="s">
        <v>709</v>
      </c>
      <c r="X20" t="s">
        <v>67</v>
      </c>
      <c r="Y20" t="s">
        <v>85</v>
      </c>
      <c r="Z20" t="s">
        <v>285</v>
      </c>
      <c r="AA20" t="s">
        <v>339</v>
      </c>
      <c r="AB20" t="s">
        <v>662</v>
      </c>
      <c r="AC20" t="s">
        <v>224</v>
      </c>
      <c r="AD20" t="s">
        <v>1</v>
      </c>
      <c r="AE20" t="s">
        <v>711</v>
      </c>
      <c r="AF20" t="s">
        <v>140</v>
      </c>
      <c r="AG20" t="s">
        <v>1</v>
      </c>
      <c r="AH20" t="s">
        <v>987</v>
      </c>
    </row>
    <row r="21" spans="1:34" hidden="1" x14ac:dyDescent="0.2">
      <c r="A21" t="s">
        <v>1239</v>
      </c>
      <c r="B21">
        <v>1</v>
      </c>
      <c r="C21">
        <v>1</v>
      </c>
      <c r="D21">
        <v>-0.3</v>
      </c>
      <c r="E21">
        <f t="shared" si="0"/>
        <v>-1</v>
      </c>
      <c r="F21" t="s">
        <v>1255</v>
      </c>
      <c r="G21" t="s">
        <v>72</v>
      </c>
      <c r="H21" t="s">
        <v>1179</v>
      </c>
      <c r="I21" t="s">
        <v>387</v>
      </c>
      <c r="J21" t="s">
        <v>250</v>
      </c>
      <c r="K21" t="s">
        <v>680</v>
      </c>
      <c r="L21" t="s">
        <v>979</v>
      </c>
      <c r="M21" t="s">
        <v>340</v>
      </c>
      <c r="N21" t="s">
        <v>48</v>
      </c>
      <c r="O21" t="s">
        <v>129</v>
      </c>
      <c r="P21" t="s">
        <v>158</v>
      </c>
      <c r="Q21" t="s">
        <v>48</v>
      </c>
      <c r="R21" t="s">
        <v>974</v>
      </c>
      <c r="V21" t="s">
        <v>72</v>
      </c>
      <c r="W21" t="s">
        <v>1179</v>
      </c>
      <c r="X21" t="s">
        <v>387</v>
      </c>
      <c r="Y21" t="s">
        <v>250</v>
      </c>
      <c r="Z21" t="s">
        <v>680</v>
      </c>
      <c r="AA21" t="s">
        <v>979</v>
      </c>
      <c r="AC21" t="s">
        <v>48</v>
      </c>
      <c r="AE21" t="s">
        <v>158</v>
      </c>
      <c r="AF21" t="s">
        <v>48</v>
      </c>
      <c r="AG21" t="s">
        <v>974</v>
      </c>
    </row>
    <row r="22" spans="1:34" x14ac:dyDescent="0.2">
      <c r="A22" s="3" t="s">
        <v>1241</v>
      </c>
      <c r="B22" s="3">
        <v>1</v>
      </c>
      <c r="C22" s="3">
        <v>0.3548</v>
      </c>
      <c r="D22" s="3">
        <v>1.6</v>
      </c>
      <c r="E22">
        <f t="shared" si="0"/>
        <v>0.90000000000000013</v>
      </c>
      <c r="F22" t="s">
        <v>1255</v>
      </c>
      <c r="G22" t="s">
        <v>926</v>
      </c>
      <c r="H22" t="s">
        <v>1017</v>
      </c>
      <c r="I22" t="s">
        <v>387</v>
      </c>
      <c r="J22" t="s">
        <v>250</v>
      </c>
      <c r="K22" t="s">
        <v>193</v>
      </c>
      <c r="L22" t="s">
        <v>48</v>
      </c>
      <c r="M22" t="s">
        <v>970</v>
      </c>
      <c r="N22" t="s">
        <v>917</v>
      </c>
      <c r="O22" t="s">
        <v>48</v>
      </c>
      <c r="P22" t="s">
        <v>1027</v>
      </c>
      <c r="Q22" t="s">
        <v>106</v>
      </c>
      <c r="R22" t="s">
        <v>48</v>
      </c>
      <c r="S22" t="s">
        <v>234</v>
      </c>
      <c r="V22" t="s">
        <v>926</v>
      </c>
      <c r="W22" t="s">
        <v>1017</v>
      </c>
      <c r="X22" t="s">
        <v>387</v>
      </c>
      <c r="Y22" t="s">
        <v>250</v>
      </c>
      <c r="Z22" t="s">
        <v>193</v>
      </c>
      <c r="AA22" t="s">
        <v>48</v>
      </c>
      <c r="AB22" t="s">
        <v>970</v>
      </c>
      <c r="AC22" t="s">
        <v>917</v>
      </c>
      <c r="AD22" t="s">
        <v>48</v>
      </c>
      <c r="AE22" t="s">
        <v>1027</v>
      </c>
      <c r="AF22" t="s">
        <v>106</v>
      </c>
      <c r="AG22" t="s">
        <v>48</v>
      </c>
      <c r="AH22" t="s">
        <v>234</v>
      </c>
    </row>
    <row r="23" spans="1:34" hidden="1" x14ac:dyDescent="0.2">
      <c r="A23" s="3" t="s">
        <v>1241</v>
      </c>
      <c r="B23" s="3">
        <v>1</v>
      </c>
      <c r="C23" s="3">
        <v>0.3548</v>
      </c>
      <c r="D23" s="3">
        <v>1.5</v>
      </c>
      <c r="E23">
        <f t="shared" si="0"/>
        <v>0.8</v>
      </c>
      <c r="F23" t="s">
        <v>1255</v>
      </c>
      <c r="G23" t="s">
        <v>841</v>
      </c>
      <c r="H23" t="s">
        <v>363</v>
      </c>
      <c r="I23" t="s">
        <v>662</v>
      </c>
      <c r="J23" t="s">
        <v>224</v>
      </c>
      <c r="K23" t="s">
        <v>48</v>
      </c>
      <c r="L23" t="s">
        <v>1028</v>
      </c>
      <c r="M23" t="s">
        <v>58</v>
      </c>
      <c r="N23" t="s">
        <v>48</v>
      </c>
      <c r="O23" t="s">
        <v>66</v>
      </c>
      <c r="P23" t="s">
        <v>158</v>
      </c>
      <c r="Q23" t="s">
        <v>48</v>
      </c>
      <c r="R23" t="s">
        <v>952</v>
      </c>
      <c r="V23" t="s">
        <v>841</v>
      </c>
      <c r="W23" t="s">
        <v>363</v>
      </c>
      <c r="X23" t="s">
        <v>662</v>
      </c>
      <c r="Y23" t="s">
        <v>224</v>
      </c>
      <c r="Z23" t="s">
        <v>48</v>
      </c>
      <c r="AA23" t="s">
        <v>1028</v>
      </c>
      <c r="AB23" t="s">
        <v>58</v>
      </c>
      <c r="AC23" t="s">
        <v>48</v>
      </c>
      <c r="AD23" t="s">
        <v>66</v>
      </c>
      <c r="AE23" t="s">
        <v>158</v>
      </c>
      <c r="AF23" t="s">
        <v>48</v>
      </c>
      <c r="AG23" t="s">
        <v>952</v>
      </c>
    </row>
    <row r="24" spans="1:34" hidden="1" x14ac:dyDescent="0.2">
      <c r="A24" s="3" t="s">
        <v>1241</v>
      </c>
      <c r="B24" s="3">
        <v>1</v>
      </c>
      <c r="C24" s="3">
        <v>0.3548</v>
      </c>
      <c r="D24" s="3">
        <v>1.4</v>
      </c>
      <c r="E24">
        <f t="shared" si="0"/>
        <v>0.7</v>
      </c>
      <c r="F24" t="s">
        <v>1255</v>
      </c>
      <c r="G24" t="s">
        <v>182</v>
      </c>
      <c r="H24" t="s">
        <v>936</v>
      </c>
      <c r="I24" t="s">
        <v>460</v>
      </c>
      <c r="J24" t="s">
        <v>193</v>
      </c>
      <c r="K24" t="s">
        <v>48</v>
      </c>
      <c r="L24" t="s">
        <v>1029</v>
      </c>
      <c r="M24" t="s">
        <v>76</v>
      </c>
      <c r="N24" t="s">
        <v>48</v>
      </c>
      <c r="O24" t="s">
        <v>311</v>
      </c>
      <c r="P24" t="s">
        <v>555</v>
      </c>
      <c r="Q24" t="s">
        <v>52</v>
      </c>
      <c r="R24" t="s">
        <v>48</v>
      </c>
      <c r="S24" t="s">
        <v>518</v>
      </c>
      <c r="V24" t="s">
        <v>182</v>
      </c>
      <c r="W24" t="s">
        <v>936</v>
      </c>
      <c r="X24" t="s">
        <v>460</v>
      </c>
      <c r="Y24" t="s">
        <v>193</v>
      </c>
      <c r="Z24" t="s">
        <v>48</v>
      </c>
      <c r="AA24" t="s">
        <v>1029</v>
      </c>
      <c r="AB24" t="s">
        <v>76</v>
      </c>
      <c r="AC24" t="s">
        <v>48</v>
      </c>
      <c r="AD24" t="s">
        <v>311</v>
      </c>
      <c r="AE24" t="s">
        <v>555</v>
      </c>
      <c r="AF24" t="s">
        <v>52</v>
      </c>
      <c r="AG24" t="s">
        <v>48</v>
      </c>
      <c r="AH24" t="s">
        <v>518</v>
      </c>
    </row>
    <row r="25" spans="1:34" hidden="1" x14ac:dyDescent="0.2">
      <c r="A25" s="3" t="s">
        <v>1241</v>
      </c>
      <c r="B25" s="3">
        <v>1</v>
      </c>
      <c r="C25" s="3">
        <v>0.3548</v>
      </c>
      <c r="D25" s="3">
        <v>1.3</v>
      </c>
      <c r="E25">
        <f t="shared" si="0"/>
        <v>0.60000000000000009</v>
      </c>
      <c r="F25" t="s">
        <v>1255</v>
      </c>
      <c r="G25" t="s">
        <v>926</v>
      </c>
      <c r="H25" t="s">
        <v>235</v>
      </c>
      <c r="I25" t="s">
        <v>387</v>
      </c>
      <c r="J25" t="s">
        <v>250</v>
      </c>
      <c r="K25" t="s">
        <v>48</v>
      </c>
      <c r="L25" t="s">
        <v>981</v>
      </c>
      <c r="M25" t="s">
        <v>340</v>
      </c>
      <c r="N25" t="s">
        <v>48</v>
      </c>
      <c r="O25" t="s">
        <v>1030</v>
      </c>
      <c r="P25" t="s">
        <v>41</v>
      </c>
      <c r="Q25" t="s">
        <v>48</v>
      </c>
      <c r="R25" t="s">
        <v>1031</v>
      </c>
      <c r="V25" t="s">
        <v>926</v>
      </c>
      <c r="W25" t="s">
        <v>235</v>
      </c>
      <c r="X25" t="s">
        <v>387</v>
      </c>
      <c r="Y25" t="s">
        <v>250</v>
      </c>
      <c r="Z25" t="s">
        <v>48</v>
      </c>
      <c r="AA25" t="s">
        <v>981</v>
      </c>
      <c r="AB25" t="s">
        <v>340</v>
      </c>
      <c r="AC25" t="s">
        <v>48</v>
      </c>
      <c r="AD25" t="s">
        <v>1030</v>
      </c>
      <c r="AE25" t="s">
        <v>41</v>
      </c>
      <c r="AF25" t="s">
        <v>48</v>
      </c>
      <c r="AG25" t="s">
        <v>1031</v>
      </c>
    </row>
    <row r="26" spans="1:34" hidden="1" x14ac:dyDescent="0.2">
      <c r="A26" s="3" t="s">
        <v>1241</v>
      </c>
      <c r="B26" s="3">
        <v>1</v>
      </c>
      <c r="C26" s="3">
        <v>0.3548</v>
      </c>
      <c r="D26" s="3">
        <v>1.2</v>
      </c>
      <c r="E26">
        <f t="shared" si="0"/>
        <v>0.5</v>
      </c>
      <c r="F26" t="s">
        <v>1255</v>
      </c>
      <c r="G26" t="s">
        <v>796</v>
      </c>
      <c r="H26" t="s">
        <v>121</v>
      </c>
      <c r="I26" t="s">
        <v>797</v>
      </c>
      <c r="J26" t="s">
        <v>746</v>
      </c>
      <c r="K26" t="s">
        <v>68</v>
      </c>
      <c r="L26" t="s">
        <v>44</v>
      </c>
      <c r="M26" t="s">
        <v>83</v>
      </c>
      <c r="N26" t="s">
        <v>52</v>
      </c>
      <c r="O26" t="s">
        <v>368</v>
      </c>
      <c r="P26" t="s">
        <v>52</v>
      </c>
      <c r="Q26" t="s">
        <v>48</v>
      </c>
      <c r="R26" t="s">
        <v>1032</v>
      </c>
      <c r="V26" t="s">
        <v>796</v>
      </c>
      <c r="W26" t="s">
        <v>121</v>
      </c>
      <c r="X26" t="s">
        <v>797</v>
      </c>
      <c r="Y26" t="s">
        <v>746</v>
      </c>
      <c r="Z26" t="s">
        <v>68</v>
      </c>
      <c r="AA26" t="s">
        <v>44</v>
      </c>
      <c r="AB26" t="s">
        <v>83</v>
      </c>
      <c r="AC26" t="s">
        <v>52</v>
      </c>
      <c r="AD26" t="s">
        <v>368</v>
      </c>
      <c r="AE26" t="s">
        <v>52</v>
      </c>
      <c r="AF26" t="s">
        <v>48</v>
      </c>
      <c r="AG26" t="s">
        <v>1032</v>
      </c>
    </row>
    <row r="27" spans="1:34" hidden="1" x14ac:dyDescent="0.2">
      <c r="A27" s="3" t="s">
        <v>1241</v>
      </c>
      <c r="B27" s="3">
        <v>1</v>
      </c>
      <c r="C27" s="3">
        <v>0.3548</v>
      </c>
      <c r="D27" s="3">
        <v>1.1000000000000001</v>
      </c>
      <c r="E27">
        <f t="shared" si="0"/>
        <v>0.40000000000000013</v>
      </c>
      <c r="F27" t="s">
        <v>1255</v>
      </c>
      <c r="G27" t="s">
        <v>905</v>
      </c>
      <c r="H27" t="s">
        <v>906</v>
      </c>
      <c r="I27" t="s">
        <v>460</v>
      </c>
      <c r="J27" t="s">
        <v>67</v>
      </c>
      <c r="K27" t="s">
        <v>68</v>
      </c>
      <c r="L27" t="s">
        <v>504</v>
      </c>
      <c r="M27" t="s">
        <v>52</v>
      </c>
      <c r="N27" t="s">
        <v>1033</v>
      </c>
      <c r="O27" t="s">
        <v>85</v>
      </c>
      <c r="P27" t="s">
        <v>401</v>
      </c>
      <c r="Q27" t="s">
        <v>106</v>
      </c>
      <c r="R27" t="s">
        <v>42</v>
      </c>
      <c r="S27" t="s">
        <v>750</v>
      </c>
      <c r="V27" t="s">
        <v>905</v>
      </c>
      <c r="W27" t="s">
        <v>906</v>
      </c>
      <c r="X27" t="s">
        <v>460</v>
      </c>
      <c r="Y27" t="s">
        <v>67</v>
      </c>
      <c r="Z27" t="s">
        <v>68</v>
      </c>
      <c r="AA27" t="s">
        <v>504</v>
      </c>
      <c r="AB27" t="s">
        <v>52</v>
      </c>
      <c r="AC27" t="s">
        <v>1033</v>
      </c>
      <c r="AD27" t="s">
        <v>85</v>
      </c>
      <c r="AE27" t="s">
        <v>401</v>
      </c>
      <c r="AF27" t="s">
        <v>106</v>
      </c>
      <c r="AG27" t="s">
        <v>42</v>
      </c>
      <c r="AH27" t="s">
        <v>750</v>
      </c>
    </row>
    <row r="28" spans="1:34" hidden="1" x14ac:dyDescent="0.2">
      <c r="A28" s="3" t="s">
        <v>1241</v>
      </c>
      <c r="B28" s="3">
        <v>1</v>
      </c>
      <c r="C28" s="3">
        <v>0.3548</v>
      </c>
      <c r="D28" s="3">
        <v>1</v>
      </c>
      <c r="E28">
        <f t="shared" si="0"/>
        <v>0.30000000000000004</v>
      </c>
      <c r="F28" t="s">
        <v>1255</v>
      </c>
      <c r="G28" t="s">
        <v>72</v>
      </c>
      <c r="H28" t="s">
        <v>1034</v>
      </c>
      <c r="I28" t="s">
        <v>976</v>
      </c>
      <c r="J28" t="s">
        <v>67</v>
      </c>
      <c r="K28" t="s">
        <v>465</v>
      </c>
      <c r="L28" t="s">
        <v>949</v>
      </c>
      <c r="M28" t="s">
        <v>896</v>
      </c>
      <c r="N28" t="s">
        <v>48</v>
      </c>
      <c r="O28" t="s">
        <v>1035</v>
      </c>
      <c r="P28" t="s">
        <v>158</v>
      </c>
      <c r="Q28" t="s">
        <v>48</v>
      </c>
      <c r="R28" t="s">
        <v>518</v>
      </c>
      <c r="V28" t="s">
        <v>72</v>
      </c>
      <c r="W28" t="s">
        <v>1034</v>
      </c>
      <c r="X28" t="s">
        <v>976</v>
      </c>
      <c r="Y28" t="s">
        <v>67</v>
      </c>
      <c r="Z28" t="s">
        <v>465</v>
      </c>
      <c r="AA28" t="s">
        <v>949</v>
      </c>
      <c r="AB28" t="s">
        <v>896</v>
      </c>
      <c r="AC28" t="s">
        <v>48</v>
      </c>
      <c r="AD28" t="s">
        <v>1035</v>
      </c>
      <c r="AE28" t="s">
        <v>158</v>
      </c>
      <c r="AF28" t="s">
        <v>48</v>
      </c>
      <c r="AG28" t="s">
        <v>518</v>
      </c>
    </row>
    <row r="29" spans="1:34" hidden="1" x14ac:dyDescent="0.2">
      <c r="A29" s="3" t="s">
        <v>1241</v>
      </c>
      <c r="B29" s="3">
        <v>1</v>
      </c>
      <c r="C29" s="3">
        <v>0.3548</v>
      </c>
      <c r="D29" s="3">
        <v>0.9</v>
      </c>
      <c r="E29">
        <f t="shared" si="0"/>
        <v>0.20000000000000007</v>
      </c>
      <c r="F29" t="s">
        <v>1255</v>
      </c>
      <c r="G29" t="s">
        <v>943</v>
      </c>
      <c r="H29" t="s">
        <v>626</v>
      </c>
      <c r="I29" t="s">
        <v>474</v>
      </c>
      <c r="J29" t="s">
        <v>101</v>
      </c>
      <c r="K29" t="s">
        <v>193</v>
      </c>
      <c r="L29" t="s">
        <v>1037</v>
      </c>
      <c r="M29" t="s">
        <v>919</v>
      </c>
      <c r="N29" t="s">
        <v>52</v>
      </c>
      <c r="O29" t="s">
        <v>48</v>
      </c>
      <c r="P29" t="s">
        <v>524</v>
      </c>
      <c r="Q29" t="s">
        <v>892</v>
      </c>
      <c r="V29" t="s">
        <v>943</v>
      </c>
      <c r="W29" t="s">
        <v>626</v>
      </c>
      <c r="X29" t="s">
        <v>474</v>
      </c>
      <c r="Y29" t="s">
        <v>101</v>
      </c>
      <c r="Z29" t="s">
        <v>193</v>
      </c>
      <c r="AA29" t="s">
        <v>1037</v>
      </c>
      <c r="AB29" t="s">
        <v>919</v>
      </c>
      <c r="AC29" t="s">
        <v>52</v>
      </c>
      <c r="AD29" t="s">
        <v>48</v>
      </c>
      <c r="AE29" t="s">
        <v>524</v>
      </c>
      <c r="AF29" t="s">
        <v>892</v>
      </c>
    </row>
    <row r="30" spans="1:34" hidden="1" x14ac:dyDescent="0.2">
      <c r="A30" s="3" t="s">
        <v>1241</v>
      </c>
      <c r="B30" s="3">
        <v>1</v>
      </c>
      <c r="C30" s="3">
        <v>0.3548</v>
      </c>
      <c r="D30" s="3">
        <v>0.8</v>
      </c>
      <c r="E30">
        <f t="shared" si="0"/>
        <v>0.10000000000000009</v>
      </c>
      <c r="F30" t="s">
        <v>1255</v>
      </c>
      <c r="G30" t="s">
        <v>926</v>
      </c>
      <c r="H30" t="s">
        <v>1038</v>
      </c>
      <c r="I30" t="s">
        <v>387</v>
      </c>
      <c r="J30" t="s">
        <v>350</v>
      </c>
      <c r="K30" t="s">
        <v>121</v>
      </c>
      <c r="L30" t="s">
        <v>101</v>
      </c>
      <c r="M30" t="s">
        <v>52</v>
      </c>
      <c r="N30" t="s">
        <v>883</v>
      </c>
      <c r="O30" t="s">
        <v>128</v>
      </c>
      <c r="P30" t="s">
        <v>79</v>
      </c>
      <c r="Q30" t="s">
        <v>55</v>
      </c>
      <c r="R30" t="s">
        <v>1039</v>
      </c>
      <c r="V30" t="s">
        <v>926</v>
      </c>
      <c r="W30" t="s">
        <v>1038</v>
      </c>
      <c r="X30" t="s">
        <v>387</v>
      </c>
      <c r="Y30" t="s">
        <v>350</v>
      </c>
      <c r="Z30" t="s">
        <v>121</v>
      </c>
      <c r="AA30" t="s">
        <v>101</v>
      </c>
      <c r="AB30" t="s">
        <v>52</v>
      </c>
      <c r="AC30" t="s">
        <v>883</v>
      </c>
      <c r="AD30" t="s">
        <v>128</v>
      </c>
      <c r="AE30" t="s">
        <v>79</v>
      </c>
      <c r="AF30" t="s">
        <v>55</v>
      </c>
      <c r="AG30" t="s">
        <v>1039</v>
      </c>
    </row>
    <row r="31" spans="1:34" hidden="1" x14ac:dyDescent="0.2">
      <c r="A31" s="3" t="s">
        <v>1241</v>
      </c>
      <c r="B31" s="3">
        <v>1</v>
      </c>
      <c r="C31" s="3">
        <v>0.3548</v>
      </c>
      <c r="D31" s="3">
        <v>0.7</v>
      </c>
      <c r="E31">
        <f t="shared" si="0"/>
        <v>0</v>
      </c>
      <c r="F31" t="s">
        <v>1255</v>
      </c>
      <c r="G31" t="s">
        <v>210</v>
      </c>
      <c r="H31" t="s">
        <v>409</v>
      </c>
      <c r="I31" t="s">
        <v>744</v>
      </c>
      <c r="J31" t="s">
        <v>68</v>
      </c>
      <c r="K31" t="s">
        <v>144</v>
      </c>
      <c r="L31" t="s">
        <v>560</v>
      </c>
      <c r="M31" t="s">
        <v>52</v>
      </c>
      <c r="N31" t="s">
        <v>48</v>
      </c>
      <c r="O31" t="s">
        <v>1040</v>
      </c>
      <c r="P31" t="s">
        <v>306</v>
      </c>
      <c r="V31" t="s">
        <v>210</v>
      </c>
      <c r="W31" t="s">
        <v>409</v>
      </c>
      <c r="X31" t="s">
        <v>744</v>
      </c>
      <c r="Y31" t="s">
        <v>68</v>
      </c>
      <c r="Z31" t="s">
        <v>144</v>
      </c>
      <c r="AA31" t="s">
        <v>560</v>
      </c>
      <c r="AB31" t="s">
        <v>52</v>
      </c>
      <c r="AC31" t="s">
        <v>48</v>
      </c>
      <c r="AD31" t="s">
        <v>1040</v>
      </c>
      <c r="AE31" t="s">
        <v>306</v>
      </c>
    </row>
    <row r="32" spans="1:34" hidden="1" x14ac:dyDescent="0.2">
      <c r="A32" s="3" t="s">
        <v>1241</v>
      </c>
      <c r="B32" s="3">
        <v>1</v>
      </c>
      <c r="C32" s="3">
        <v>0.3548</v>
      </c>
      <c r="D32" s="3">
        <v>0.6</v>
      </c>
      <c r="E32">
        <f t="shared" si="0"/>
        <v>-9.9999999999999978E-2</v>
      </c>
      <c r="F32" t="s">
        <v>1255</v>
      </c>
      <c r="G32" t="s">
        <v>72</v>
      </c>
      <c r="H32" t="s">
        <v>984</v>
      </c>
      <c r="I32" t="s">
        <v>511</v>
      </c>
      <c r="J32" t="s">
        <v>1</v>
      </c>
      <c r="K32" t="s">
        <v>1041</v>
      </c>
      <c r="L32" t="s">
        <v>1042</v>
      </c>
      <c r="M32" t="s">
        <v>47</v>
      </c>
      <c r="N32" t="s">
        <v>1</v>
      </c>
      <c r="O32" t="s">
        <v>1043</v>
      </c>
      <c r="P32" t="s">
        <v>656</v>
      </c>
      <c r="Q32" t="s">
        <v>1044</v>
      </c>
      <c r="R32" t="s">
        <v>961</v>
      </c>
      <c r="S32" t="s">
        <v>658</v>
      </c>
      <c r="V32" t="s">
        <v>72</v>
      </c>
      <c r="W32" t="s">
        <v>984</v>
      </c>
      <c r="X32" t="s">
        <v>511</v>
      </c>
      <c r="Y32" t="s">
        <v>1</v>
      </c>
      <c r="Z32" t="s">
        <v>1041</v>
      </c>
      <c r="AA32" t="s">
        <v>1042</v>
      </c>
      <c r="AB32" t="s">
        <v>47</v>
      </c>
      <c r="AC32" t="s">
        <v>1</v>
      </c>
      <c r="AD32" t="s">
        <v>1043</v>
      </c>
      <c r="AE32" t="s">
        <v>656</v>
      </c>
      <c r="AF32" t="s">
        <v>1044</v>
      </c>
      <c r="AG32" t="s">
        <v>961</v>
      </c>
      <c r="AH32" t="s">
        <v>658</v>
      </c>
    </row>
    <row r="33" spans="1:34" hidden="1" x14ac:dyDescent="0.2">
      <c r="A33" s="3" t="s">
        <v>1241</v>
      </c>
      <c r="B33" s="3">
        <v>1</v>
      </c>
      <c r="C33" s="3">
        <v>0.3548</v>
      </c>
      <c r="D33" s="3">
        <v>0.5</v>
      </c>
      <c r="E33">
        <f t="shared" si="0"/>
        <v>-0.19999999999999996</v>
      </c>
      <c r="F33" t="s">
        <v>1255</v>
      </c>
      <c r="G33" t="s">
        <v>318</v>
      </c>
      <c r="H33" t="s">
        <v>1045</v>
      </c>
      <c r="I33" t="s">
        <v>460</v>
      </c>
      <c r="J33" t="s">
        <v>48</v>
      </c>
      <c r="K33" t="s">
        <v>459</v>
      </c>
      <c r="L33" t="s">
        <v>298</v>
      </c>
      <c r="M33" t="s">
        <v>48</v>
      </c>
      <c r="N33" t="s">
        <v>1046</v>
      </c>
      <c r="O33" t="s">
        <v>106</v>
      </c>
      <c r="P33" t="s">
        <v>48</v>
      </c>
      <c r="Q33" t="s">
        <v>925</v>
      </c>
      <c r="V33" t="s">
        <v>318</v>
      </c>
      <c r="W33" t="s">
        <v>1045</v>
      </c>
      <c r="X33" t="s">
        <v>460</v>
      </c>
      <c r="Y33" t="s">
        <v>48</v>
      </c>
      <c r="Z33" t="s">
        <v>459</v>
      </c>
      <c r="AA33" t="s">
        <v>298</v>
      </c>
      <c r="AB33" t="s">
        <v>48</v>
      </c>
      <c r="AC33" t="s">
        <v>1046</v>
      </c>
      <c r="AD33" t="s">
        <v>106</v>
      </c>
      <c r="AE33" t="s">
        <v>48</v>
      </c>
      <c r="AF33" t="s">
        <v>925</v>
      </c>
    </row>
    <row r="34" spans="1:34" hidden="1" x14ac:dyDescent="0.2">
      <c r="A34" s="3" t="s">
        <v>1241</v>
      </c>
      <c r="B34" s="3">
        <v>1</v>
      </c>
      <c r="C34" s="3">
        <v>0.3548</v>
      </c>
      <c r="D34" s="3">
        <v>0.4</v>
      </c>
      <c r="E34">
        <f t="shared" si="0"/>
        <v>-0.29999999999999993</v>
      </c>
      <c r="F34" t="s">
        <v>1255</v>
      </c>
      <c r="G34" t="s">
        <v>263</v>
      </c>
      <c r="H34" t="s">
        <v>1047</v>
      </c>
      <c r="I34" t="s">
        <v>211</v>
      </c>
      <c r="J34" t="s">
        <v>153</v>
      </c>
      <c r="K34" t="s">
        <v>48</v>
      </c>
      <c r="L34" t="s">
        <v>986</v>
      </c>
      <c r="M34" t="s">
        <v>489</v>
      </c>
      <c r="N34" t="s">
        <v>63</v>
      </c>
      <c r="O34" t="s">
        <v>75</v>
      </c>
      <c r="P34" t="s">
        <v>769</v>
      </c>
      <c r="V34" t="s">
        <v>263</v>
      </c>
      <c r="W34" t="s">
        <v>1047</v>
      </c>
      <c r="X34" t="s">
        <v>211</v>
      </c>
      <c r="Y34" t="s">
        <v>153</v>
      </c>
      <c r="Z34" t="s">
        <v>48</v>
      </c>
      <c r="AA34" t="s">
        <v>986</v>
      </c>
      <c r="AB34" t="s">
        <v>489</v>
      </c>
      <c r="AC34" t="s">
        <v>63</v>
      </c>
      <c r="AD34" t="s">
        <v>75</v>
      </c>
      <c r="AE34" t="s">
        <v>769</v>
      </c>
    </row>
    <row r="35" spans="1:34" hidden="1" x14ac:dyDescent="0.2">
      <c r="A35" s="3" t="s">
        <v>1241</v>
      </c>
      <c r="B35" s="3">
        <v>1</v>
      </c>
      <c r="C35" s="3">
        <v>0.3548</v>
      </c>
      <c r="D35" s="3">
        <v>0.3</v>
      </c>
      <c r="E35">
        <f t="shared" si="0"/>
        <v>-0.39999999999999997</v>
      </c>
      <c r="F35" t="s">
        <v>1255</v>
      </c>
      <c r="G35" t="s">
        <v>926</v>
      </c>
      <c r="H35" t="s">
        <v>339</v>
      </c>
      <c r="I35" t="s">
        <v>387</v>
      </c>
      <c r="J35" t="s">
        <v>224</v>
      </c>
      <c r="K35" t="s">
        <v>609</v>
      </c>
      <c r="L35" t="s">
        <v>48</v>
      </c>
      <c r="M35" t="s">
        <v>1048</v>
      </c>
      <c r="N35" t="s">
        <v>58</v>
      </c>
      <c r="O35" t="s">
        <v>48</v>
      </c>
      <c r="P35" t="s">
        <v>1049</v>
      </c>
      <c r="Q35" t="s">
        <v>97</v>
      </c>
      <c r="V35" t="s">
        <v>926</v>
      </c>
      <c r="W35" t="s">
        <v>339</v>
      </c>
      <c r="X35" t="s">
        <v>387</v>
      </c>
      <c r="Y35" t="s">
        <v>224</v>
      </c>
      <c r="Z35" t="s">
        <v>609</v>
      </c>
      <c r="AA35" t="s">
        <v>48</v>
      </c>
      <c r="AB35" t="s">
        <v>1048</v>
      </c>
      <c r="AC35" t="s">
        <v>58</v>
      </c>
      <c r="AD35" t="s">
        <v>48</v>
      </c>
      <c r="AE35" t="s">
        <v>1049</v>
      </c>
      <c r="AF35" t="s">
        <v>97</v>
      </c>
    </row>
    <row r="36" spans="1:34" hidden="1" x14ac:dyDescent="0.2">
      <c r="A36" s="3" t="s">
        <v>1241</v>
      </c>
      <c r="B36" s="3">
        <v>1</v>
      </c>
      <c r="C36" s="3">
        <v>0.3548</v>
      </c>
      <c r="D36" s="3">
        <v>0.2</v>
      </c>
      <c r="E36">
        <f t="shared" si="0"/>
        <v>-0.49999999999999994</v>
      </c>
      <c r="F36" t="s">
        <v>1255</v>
      </c>
      <c r="G36" t="s">
        <v>72</v>
      </c>
      <c r="H36" t="s">
        <v>882</v>
      </c>
      <c r="I36" t="s">
        <v>460</v>
      </c>
      <c r="J36" t="s">
        <v>67</v>
      </c>
      <c r="K36" t="s">
        <v>101</v>
      </c>
      <c r="L36" t="s">
        <v>315</v>
      </c>
      <c r="M36" t="s">
        <v>508</v>
      </c>
      <c r="N36" t="s">
        <v>533</v>
      </c>
      <c r="O36" t="s">
        <v>884</v>
      </c>
      <c r="P36" t="s">
        <v>177</v>
      </c>
      <c r="Q36" t="s">
        <v>1025</v>
      </c>
      <c r="V36" t="s">
        <v>72</v>
      </c>
      <c r="W36" t="s">
        <v>882</v>
      </c>
      <c r="X36" t="s">
        <v>460</v>
      </c>
      <c r="Y36" t="s">
        <v>67</v>
      </c>
      <c r="Z36" t="s">
        <v>101</v>
      </c>
      <c r="AA36" t="s">
        <v>315</v>
      </c>
      <c r="AB36" t="s">
        <v>508</v>
      </c>
      <c r="AC36" t="s">
        <v>533</v>
      </c>
      <c r="AD36" t="s">
        <v>884</v>
      </c>
      <c r="AE36" t="s">
        <v>177</v>
      </c>
      <c r="AF36" t="s">
        <v>1025</v>
      </c>
    </row>
    <row r="37" spans="1:34" hidden="1" x14ac:dyDescent="0.2">
      <c r="A37" s="3" t="s">
        <v>1241</v>
      </c>
      <c r="B37" s="3">
        <v>1</v>
      </c>
      <c r="C37" s="3">
        <v>0.3548</v>
      </c>
      <c r="D37" s="3">
        <v>0.1</v>
      </c>
      <c r="E37">
        <f t="shared" si="0"/>
        <v>-0.6</v>
      </c>
      <c r="F37" t="s">
        <v>1255</v>
      </c>
      <c r="G37" t="s">
        <v>182</v>
      </c>
      <c r="H37" t="s">
        <v>1005</v>
      </c>
      <c r="I37" t="s">
        <v>340</v>
      </c>
      <c r="J37" t="s">
        <v>1</v>
      </c>
      <c r="K37" t="s">
        <v>911</v>
      </c>
      <c r="L37" t="s">
        <v>121</v>
      </c>
      <c r="M37" t="s">
        <v>424</v>
      </c>
      <c r="N37" t="s">
        <v>191</v>
      </c>
      <c r="O37" t="s">
        <v>91</v>
      </c>
      <c r="P37" t="s">
        <v>57</v>
      </c>
      <c r="Q37" t="s">
        <v>424</v>
      </c>
      <c r="R37" t="s">
        <v>125</v>
      </c>
      <c r="V37" t="s">
        <v>182</v>
      </c>
      <c r="W37" t="s">
        <v>1005</v>
      </c>
      <c r="X37" t="s">
        <v>340</v>
      </c>
      <c r="Y37" t="s">
        <v>1</v>
      </c>
      <c r="Z37" t="s">
        <v>911</v>
      </c>
      <c r="AA37" t="s">
        <v>121</v>
      </c>
      <c r="AB37" t="s">
        <v>424</v>
      </c>
      <c r="AC37" t="s">
        <v>191</v>
      </c>
      <c r="AD37" t="s">
        <v>91</v>
      </c>
      <c r="AE37" t="s">
        <v>57</v>
      </c>
      <c r="AF37" t="s">
        <v>424</v>
      </c>
      <c r="AG37" t="s">
        <v>125</v>
      </c>
    </row>
    <row r="38" spans="1:34" hidden="1" x14ac:dyDescent="0.2">
      <c r="A38" s="3" t="s">
        <v>1241</v>
      </c>
      <c r="B38" s="3">
        <v>1</v>
      </c>
      <c r="C38" s="3">
        <v>0.3548</v>
      </c>
      <c r="D38" s="3">
        <v>0</v>
      </c>
      <c r="E38">
        <f t="shared" si="0"/>
        <v>-0.7</v>
      </c>
      <c r="F38" t="s">
        <v>1255</v>
      </c>
      <c r="G38" t="s">
        <v>72</v>
      </c>
      <c r="H38" t="s">
        <v>899</v>
      </c>
      <c r="I38" t="s">
        <v>387</v>
      </c>
      <c r="J38" t="s">
        <v>250</v>
      </c>
      <c r="K38" t="s">
        <v>465</v>
      </c>
      <c r="L38" t="s">
        <v>477</v>
      </c>
      <c r="M38" t="s">
        <v>58</v>
      </c>
      <c r="N38" t="s">
        <v>48</v>
      </c>
      <c r="O38" t="s">
        <v>1050</v>
      </c>
      <c r="P38" t="s">
        <v>536</v>
      </c>
      <c r="Q38" t="s">
        <v>48</v>
      </c>
      <c r="R38" t="s">
        <v>974</v>
      </c>
      <c r="V38" t="s">
        <v>72</v>
      </c>
      <c r="W38" t="s">
        <v>899</v>
      </c>
      <c r="X38" t="s">
        <v>387</v>
      </c>
      <c r="Y38" t="s">
        <v>250</v>
      </c>
      <c r="Z38" t="s">
        <v>465</v>
      </c>
      <c r="AA38" t="s">
        <v>477</v>
      </c>
      <c r="AB38" t="s">
        <v>58</v>
      </c>
      <c r="AC38" t="s">
        <v>48</v>
      </c>
      <c r="AD38" t="s">
        <v>1050</v>
      </c>
      <c r="AE38" t="s">
        <v>536</v>
      </c>
      <c r="AF38" t="s">
        <v>48</v>
      </c>
      <c r="AG38" t="s">
        <v>974</v>
      </c>
    </row>
    <row r="39" spans="1:34" hidden="1" x14ac:dyDescent="0.2">
      <c r="A39" s="3" t="s">
        <v>1241</v>
      </c>
      <c r="B39" s="3">
        <v>1</v>
      </c>
      <c r="C39" s="3">
        <v>0.3548</v>
      </c>
      <c r="D39" s="3">
        <v>-0.1</v>
      </c>
      <c r="E39">
        <f t="shared" si="0"/>
        <v>-0.79999999999999993</v>
      </c>
      <c r="F39" t="s">
        <v>1255</v>
      </c>
      <c r="G39" t="s">
        <v>263</v>
      </c>
      <c r="H39" t="s">
        <v>779</v>
      </c>
      <c r="I39" t="s">
        <v>958</v>
      </c>
      <c r="J39" t="s">
        <v>1</v>
      </c>
      <c r="K39" t="s">
        <v>588</v>
      </c>
      <c r="L39" t="s">
        <v>47</v>
      </c>
      <c r="M39" t="s">
        <v>1</v>
      </c>
      <c r="N39" t="s">
        <v>285</v>
      </c>
      <c r="O39" t="s">
        <v>959</v>
      </c>
      <c r="P39" t="s">
        <v>960</v>
      </c>
      <c r="Q39" t="s">
        <v>282</v>
      </c>
      <c r="R39" t="s">
        <v>961</v>
      </c>
      <c r="S39" t="s">
        <v>1051</v>
      </c>
      <c r="V39" t="s">
        <v>263</v>
      </c>
      <c r="W39" t="s">
        <v>779</v>
      </c>
      <c r="X39" t="s">
        <v>958</v>
      </c>
      <c r="Y39" t="s">
        <v>1</v>
      </c>
      <c r="Z39" t="s">
        <v>588</v>
      </c>
      <c r="AA39" t="s">
        <v>47</v>
      </c>
      <c r="AB39" t="s">
        <v>1</v>
      </c>
      <c r="AC39" t="s">
        <v>285</v>
      </c>
      <c r="AD39" t="s">
        <v>959</v>
      </c>
      <c r="AE39" t="s">
        <v>960</v>
      </c>
      <c r="AF39" t="s">
        <v>282</v>
      </c>
      <c r="AG39" t="s">
        <v>961</v>
      </c>
      <c r="AH39" t="s">
        <v>1051</v>
      </c>
    </row>
    <row r="40" spans="1:34" hidden="1" x14ac:dyDescent="0.2">
      <c r="A40" s="3" t="s">
        <v>1241</v>
      </c>
      <c r="B40" s="3">
        <v>1</v>
      </c>
      <c r="C40" s="3">
        <v>0.3548</v>
      </c>
      <c r="D40" s="3">
        <v>-0.2</v>
      </c>
      <c r="E40">
        <f t="shared" si="0"/>
        <v>-0.89999999999999991</v>
      </c>
      <c r="F40" t="s">
        <v>1255</v>
      </c>
      <c r="G40" t="s">
        <v>1052</v>
      </c>
      <c r="H40" t="s">
        <v>585</v>
      </c>
      <c r="I40" t="s">
        <v>94</v>
      </c>
      <c r="J40" t="s">
        <v>1053</v>
      </c>
      <c r="K40" t="s">
        <v>416</v>
      </c>
      <c r="L40" t="s">
        <v>137</v>
      </c>
      <c r="M40" t="s">
        <v>1054</v>
      </c>
      <c r="N40" t="s">
        <v>52</v>
      </c>
      <c r="O40" t="s">
        <v>48</v>
      </c>
      <c r="P40" t="s">
        <v>1055</v>
      </c>
      <c r="Q40" t="s">
        <v>175</v>
      </c>
      <c r="V40" t="s">
        <v>1052</v>
      </c>
      <c r="W40" t="s">
        <v>585</v>
      </c>
      <c r="X40" t="s">
        <v>94</v>
      </c>
      <c r="Y40" t="s">
        <v>1053</v>
      </c>
      <c r="Z40" t="s">
        <v>416</v>
      </c>
      <c r="AA40" t="s">
        <v>137</v>
      </c>
      <c r="AB40" t="s">
        <v>1054</v>
      </c>
      <c r="AC40" t="s">
        <v>52</v>
      </c>
      <c r="AD40" t="s">
        <v>48</v>
      </c>
      <c r="AE40" t="s">
        <v>1055</v>
      </c>
      <c r="AF40" t="s">
        <v>175</v>
      </c>
    </row>
    <row r="41" spans="1:34" hidden="1" x14ac:dyDescent="0.2">
      <c r="A41" s="3" t="s">
        <v>1241</v>
      </c>
      <c r="B41" s="3">
        <v>1</v>
      </c>
      <c r="C41" s="3">
        <v>0.3548</v>
      </c>
      <c r="D41" s="3">
        <v>-0.3</v>
      </c>
      <c r="E41">
        <f t="shared" si="0"/>
        <v>-1</v>
      </c>
      <c r="F41" t="s">
        <v>1255</v>
      </c>
      <c r="G41" t="s">
        <v>182</v>
      </c>
      <c r="H41" t="s">
        <v>979</v>
      </c>
      <c r="I41" t="s">
        <v>662</v>
      </c>
      <c r="J41" t="s">
        <v>109</v>
      </c>
      <c r="K41" t="s">
        <v>1</v>
      </c>
      <c r="L41" t="s">
        <v>711</v>
      </c>
      <c r="M41" t="s">
        <v>177</v>
      </c>
      <c r="N41" t="s">
        <v>574</v>
      </c>
      <c r="O41" t="s">
        <v>140</v>
      </c>
      <c r="P41" t="s">
        <v>309</v>
      </c>
      <c r="Q41" t="s">
        <v>121</v>
      </c>
      <c r="R41" t="s">
        <v>48</v>
      </c>
      <c r="S41" t="s">
        <v>276</v>
      </c>
      <c r="V41" t="s">
        <v>182</v>
      </c>
      <c r="W41" t="s">
        <v>979</v>
      </c>
      <c r="X41" t="s">
        <v>662</v>
      </c>
      <c r="Y41" t="s">
        <v>109</v>
      </c>
      <c r="Z41" t="s">
        <v>1</v>
      </c>
      <c r="AA41" t="s">
        <v>711</v>
      </c>
      <c r="AB41" t="s">
        <v>177</v>
      </c>
      <c r="AD41" t="s">
        <v>140</v>
      </c>
      <c r="AE41" t="s">
        <v>309</v>
      </c>
      <c r="AF41" t="s">
        <v>121</v>
      </c>
      <c r="AG41" t="s">
        <v>48</v>
      </c>
    </row>
    <row r="42" spans="1:34" x14ac:dyDescent="0.2">
      <c r="A42" t="s">
        <v>1242</v>
      </c>
      <c r="B42">
        <v>0.25</v>
      </c>
      <c r="C42">
        <v>1</v>
      </c>
      <c r="D42">
        <v>1.6</v>
      </c>
      <c r="E42">
        <f t="shared" si="0"/>
        <v>0.90000000000000013</v>
      </c>
      <c r="F42" t="s">
        <v>1255</v>
      </c>
      <c r="G42" t="s">
        <v>943</v>
      </c>
      <c r="H42" t="s">
        <v>626</v>
      </c>
      <c r="I42" t="s">
        <v>1056</v>
      </c>
      <c r="J42" t="s">
        <v>101</v>
      </c>
      <c r="K42" t="s">
        <v>193</v>
      </c>
      <c r="L42" t="s">
        <v>315</v>
      </c>
      <c r="M42" t="s">
        <v>566</v>
      </c>
      <c r="N42" t="s">
        <v>41</v>
      </c>
      <c r="O42" t="s">
        <v>48</v>
      </c>
      <c r="P42" t="s">
        <v>358</v>
      </c>
      <c r="Q42" t="s">
        <v>171</v>
      </c>
      <c r="R42" t="s">
        <v>306</v>
      </c>
      <c r="V42" t="s">
        <v>943</v>
      </c>
      <c r="W42" t="s">
        <v>626</v>
      </c>
      <c r="X42" t="s">
        <v>1056</v>
      </c>
      <c r="Y42" t="s">
        <v>101</v>
      </c>
      <c r="Z42" t="s">
        <v>193</v>
      </c>
      <c r="AA42" t="s">
        <v>315</v>
      </c>
      <c r="AB42" t="s">
        <v>566</v>
      </c>
      <c r="AC42" t="s">
        <v>41</v>
      </c>
      <c r="AD42" t="s">
        <v>48</v>
      </c>
      <c r="AE42" t="s">
        <v>358</v>
      </c>
      <c r="AF42" t="s">
        <v>171</v>
      </c>
      <c r="AG42" t="s">
        <v>306</v>
      </c>
    </row>
    <row r="43" spans="1:34" hidden="1" x14ac:dyDescent="0.2">
      <c r="A43" t="s">
        <v>1242</v>
      </c>
      <c r="B43">
        <v>0.25</v>
      </c>
      <c r="C43">
        <v>1</v>
      </c>
      <c r="D43">
        <v>1.5</v>
      </c>
      <c r="E43">
        <f t="shared" si="0"/>
        <v>0.8</v>
      </c>
      <c r="F43" t="s">
        <v>1255</v>
      </c>
      <c r="G43" t="s">
        <v>72</v>
      </c>
      <c r="H43" t="s">
        <v>40</v>
      </c>
      <c r="I43" t="s">
        <v>387</v>
      </c>
      <c r="J43" t="s">
        <v>250</v>
      </c>
      <c r="K43" t="s">
        <v>465</v>
      </c>
      <c r="L43" t="s">
        <v>319</v>
      </c>
      <c r="M43" t="s">
        <v>76</v>
      </c>
      <c r="N43" t="s">
        <v>48</v>
      </c>
      <c r="O43" t="s">
        <v>1057</v>
      </c>
      <c r="P43" t="s">
        <v>672</v>
      </c>
      <c r="Q43" t="s">
        <v>48</v>
      </c>
      <c r="R43" t="s">
        <v>1058</v>
      </c>
      <c r="V43" t="s">
        <v>72</v>
      </c>
      <c r="W43" t="s">
        <v>40</v>
      </c>
      <c r="X43" t="s">
        <v>387</v>
      </c>
      <c r="Y43" t="s">
        <v>250</v>
      </c>
      <c r="Z43" t="s">
        <v>465</v>
      </c>
      <c r="AA43" t="s">
        <v>319</v>
      </c>
      <c r="AB43" t="s">
        <v>76</v>
      </c>
      <c r="AC43" t="s">
        <v>48</v>
      </c>
      <c r="AD43" t="s">
        <v>1057</v>
      </c>
      <c r="AE43" t="s">
        <v>672</v>
      </c>
      <c r="AF43" t="s">
        <v>48</v>
      </c>
      <c r="AG43" t="s">
        <v>1058</v>
      </c>
    </row>
    <row r="44" spans="1:34" hidden="1" x14ac:dyDescent="0.2">
      <c r="A44" t="s">
        <v>1242</v>
      </c>
      <c r="B44">
        <v>0.25</v>
      </c>
      <c r="C44">
        <v>1</v>
      </c>
      <c r="D44">
        <v>1.4</v>
      </c>
      <c r="E44">
        <f t="shared" si="0"/>
        <v>0.7</v>
      </c>
      <c r="F44" t="s">
        <v>1255</v>
      </c>
      <c r="G44" t="s">
        <v>1052</v>
      </c>
      <c r="H44" t="s">
        <v>585</v>
      </c>
      <c r="I44" t="s">
        <v>94</v>
      </c>
      <c r="J44" t="s">
        <v>1059</v>
      </c>
      <c r="K44" t="s">
        <v>143</v>
      </c>
      <c r="L44" t="s">
        <v>144</v>
      </c>
      <c r="M44" t="s">
        <v>1060</v>
      </c>
      <c r="N44" t="s">
        <v>52</v>
      </c>
      <c r="O44" t="s">
        <v>48</v>
      </c>
      <c r="P44" t="s">
        <v>671</v>
      </c>
      <c r="Q44" t="s">
        <v>175</v>
      </c>
      <c r="V44" t="s">
        <v>1052</v>
      </c>
      <c r="W44" t="s">
        <v>585</v>
      </c>
      <c r="X44" t="s">
        <v>94</v>
      </c>
      <c r="Y44" t="s">
        <v>1059</v>
      </c>
      <c r="Z44" t="s">
        <v>143</v>
      </c>
      <c r="AA44" t="s">
        <v>144</v>
      </c>
      <c r="AB44" t="s">
        <v>1060</v>
      </c>
      <c r="AC44" t="s">
        <v>52</v>
      </c>
      <c r="AD44" t="s">
        <v>48</v>
      </c>
      <c r="AE44" t="s">
        <v>671</v>
      </c>
      <c r="AF44" t="s">
        <v>175</v>
      </c>
    </row>
    <row r="45" spans="1:34" hidden="1" x14ac:dyDescent="0.2">
      <c r="A45" t="s">
        <v>1242</v>
      </c>
      <c r="B45">
        <v>0.25</v>
      </c>
      <c r="C45">
        <v>1</v>
      </c>
      <c r="D45">
        <v>1.3</v>
      </c>
      <c r="E45">
        <f t="shared" si="0"/>
        <v>0.60000000000000009</v>
      </c>
      <c r="F45" t="s">
        <v>1255</v>
      </c>
      <c r="G45" t="s">
        <v>72</v>
      </c>
      <c r="H45" t="s">
        <v>1048</v>
      </c>
      <c r="I45" t="s">
        <v>935</v>
      </c>
      <c r="J45" t="s">
        <v>67</v>
      </c>
      <c r="K45" t="s">
        <v>465</v>
      </c>
      <c r="L45" t="s">
        <v>666</v>
      </c>
      <c r="M45" t="s">
        <v>58</v>
      </c>
      <c r="N45" t="s">
        <v>48</v>
      </c>
      <c r="O45" t="s">
        <v>1061</v>
      </c>
      <c r="P45" t="s">
        <v>158</v>
      </c>
      <c r="Q45" t="s">
        <v>48</v>
      </c>
      <c r="R45" t="s">
        <v>1062</v>
      </c>
      <c r="V45" t="s">
        <v>72</v>
      </c>
      <c r="W45" t="s">
        <v>1048</v>
      </c>
      <c r="X45" t="s">
        <v>935</v>
      </c>
      <c r="Y45" t="s">
        <v>67</v>
      </c>
      <c r="Z45" t="s">
        <v>465</v>
      </c>
      <c r="AA45" t="s">
        <v>666</v>
      </c>
      <c r="AB45" t="s">
        <v>58</v>
      </c>
      <c r="AC45" t="s">
        <v>48</v>
      </c>
      <c r="AD45" t="s">
        <v>1061</v>
      </c>
      <c r="AE45" t="s">
        <v>158</v>
      </c>
      <c r="AF45" t="s">
        <v>48</v>
      </c>
      <c r="AG45" t="s">
        <v>1062</v>
      </c>
    </row>
    <row r="46" spans="1:34" hidden="1" x14ac:dyDescent="0.2">
      <c r="A46" t="s">
        <v>1242</v>
      </c>
      <c r="B46">
        <v>0.25</v>
      </c>
      <c r="C46">
        <v>1</v>
      </c>
      <c r="D46">
        <v>1.2</v>
      </c>
      <c r="E46">
        <f t="shared" si="0"/>
        <v>0.5</v>
      </c>
      <c r="F46" t="s">
        <v>1255</v>
      </c>
      <c r="G46" t="s">
        <v>926</v>
      </c>
      <c r="H46" t="s">
        <v>1017</v>
      </c>
      <c r="I46" t="s">
        <v>387</v>
      </c>
      <c r="J46" t="s">
        <v>250</v>
      </c>
      <c r="K46" t="s">
        <v>193</v>
      </c>
      <c r="L46" t="s">
        <v>48</v>
      </c>
      <c r="M46" t="s">
        <v>1029</v>
      </c>
      <c r="N46" t="s">
        <v>58</v>
      </c>
      <c r="O46" t="s">
        <v>48</v>
      </c>
      <c r="P46" t="s">
        <v>1063</v>
      </c>
      <c r="Q46" t="s">
        <v>41</v>
      </c>
      <c r="R46" t="s">
        <v>48</v>
      </c>
      <c r="S46" t="s">
        <v>1064</v>
      </c>
      <c r="V46" t="s">
        <v>926</v>
      </c>
      <c r="W46" t="s">
        <v>1017</v>
      </c>
      <c r="X46" t="s">
        <v>387</v>
      </c>
      <c r="Y46" t="s">
        <v>250</v>
      </c>
      <c r="Z46" t="s">
        <v>193</v>
      </c>
      <c r="AA46" t="s">
        <v>48</v>
      </c>
      <c r="AB46" t="s">
        <v>1029</v>
      </c>
      <c r="AC46" t="s">
        <v>58</v>
      </c>
      <c r="AD46" t="s">
        <v>48</v>
      </c>
      <c r="AE46" t="s">
        <v>1063</v>
      </c>
      <c r="AF46" t="s">
        <v>41</v>
      </c>
      <c r="AG46" t="s">
        <v>48</v>
      </c>
      <c r="AH46" t="s">
        <v>1064</v>
      </c>
    </row>
    <row r="47" spans="1:34" hidden="1" x14ac:dyDescent="0.2">
      <c r="A47" t="s">
        <v>1242</v>
      </c>
      <c r="B47">
        <v>0.25</v>
      </c>
      <c r="C47">
        <v>1</v>
      </c>
      <c r="D47">
        <v>1.1000000000000001</v>
      </c>
      <c r="E47">
        <f t="shared" si="0"/>
        <v>0.40000000000000013</v>
      </c>
      <c r="F47" t="s">
        <v>1255</v>
      </c>
      <c r="G47" t="s">
        <v>926</v>
      </c>
      <c r="H47" t="s">
        <v>1065</v>
      </c>
      <c r="I47" t="s">
        <v>662</v>
      </c>
      <c r="J47" t="s">
        <v>224</v>
      </c>
      <c r="K47" t="s">
        <v>52</v>
      </c>
      <c r="L47" t="s">
        <v>883</v>
      </c>
      <c r="M47" t="s">
        <v>128</v>
      </c>
      <c r="N47" t="s">
        <v>1</v>
      </c>
      <c r="O47" t="s">
        <v>39</v>
      </c>
      <c r="P47" t="s">
        <v>884</v>
      </c>
      <c r="Q47" t="s">
        <v>177</v>
      </c>
      <c r="R47" t="s">
        <v>288</v>
      </c>
      <c r="V47" t="s">
        <v>926</v>
      </c>
      <c r="W47" t="s">
        <v>1065</v>
      </c>
      <c r="X47" t="s">
        <v>662</v>
      </c>
      <c r="Y47" t="s">
        <v>224</v>
      </c>
      <c r="Z47" t="s">
        <v>52</v>
      </c>
      <c r="AA47" t="s">
        <v>883</v>
      </c>
      <c r="AB47" t="s">
        <v>128</v>
      </c>
      <c r="AC47" t="s">
        <v>1</v>
      </c>
      <c r="AD47" t="s">
        <v>39</v>
      </c>
      <c r="AE47" t="s">
        <v>884</v>
      </c>
      <c r="AF47" t="s">
        <v>177</v>
      </c>
      <c r="AG47" t="s">
        <v>288</v>
      </c>
    </row>
    <row r="48" spans="1:34" hidden="1" x14ac:dyDescent="0.2">
      <c r="A48" t="s">
        <v>1242</v>
      </c>
      <c r="B48">
        <v>0.25</v>
      </c>
      <c r="C48">
        <v>1</v>
      </c>
      <c r="D48">
        <v>0.999999999999999</v>
      </c>
      <c r="E48">
        <f t="shared" si="0"/>
        <v>0.29999999999999905</v>
      </c>
      <c r="F48" t="s">
        <v>1255</v>
      </c>
      <c r="G48" t="s">
        <v>61</v>
      </c>
      <c r="H48" t="s">
        <v>114</v>
      </c>
      <c r="I48" t="s">
        <v>121</v>
      </c>
      <c r="J48" t="s">
        <v>893</v>
      </c>
      <c r="K48" t="s">
        <v>733</v>
      </c>
      <c r="L48" t="s">
        <v>416</v>
      </c>
      <c r="M48" t="s">
        <v>1037</v>
      </c>
      <c r="N48" t="s">
        <v>422</v>
      </c>
      <c r="O48" t="s">
        <v>52</v>
      </c>
      <c r="P48" t="s">
        <v>48</v>
      </c>
      <c r="Q48" t="s">
        <v>909</v>
      </c>
      <c r="V48" t="s">
        <v>61</v>
      </c>
      <c r="W48" t="s">
        <v>114</v>
      </c>
      <c r="X48" t="s">
        <v>121</v>
      </c>
      <c r="Y48" t="s">
        <v>893</v>
      </c>
      <c r="Z48" t="s">
        <v>733</v>
      </c>
      <c r="AA48" t="s">
        <v>416</v>
      </c>
      <c r="AB48" t="s">
        <v>1037</v>
      </c>
      <c r="AC48" t="s">
        <v>422</v>
      </c>
      <c r="AD48" t="s">
        <v>52</v>
      </c>
      <c r="AE48" t="s">
        <v>48</v>
      </c>
      <c r="AF48" t="s">
        <v>909</v>
      </c>
    </row>
    <row r="49" spans="1:34" hidden="1" x14ac:dyDescent="0.2">
      <c r="A49" t="s">
        <v>1242</v>
      </c>
      <c r="B49">
        <v>0.25</v>
      </c>
      <c r="C49">
        <v>1</v>
      </c>
      <c r="D49">
        <v>0.89999999999999902</v>
      </c>
      <c r="E49">
        <f t="shared" si="0"/>
        <v>0.19999999999999907</v>
      </c>
      <c r="F49" t="s">
        <v>1255</v>
      </c>
      <c r="G49" t="s">
        <v>72</v>
      </c>
      <c r="H49" t="s">
        <v>977</v>
      </c>
      <c r="I49" t="s">
        <v>662</v>
      </c>
      <c r="J49" t="s">
        <v>350</v>
      </c>
      <c r="K49" t="s">
        <v>121</v>
      </c>
      <c r="L49" t="s">
        <v>101</v>
      </c>
      <c r="M49" t="s">
        <v>52</v>
      </c>
      <c r="N49" t="s">
        <v>113</v>
      </c>
      <c r="O49" t="s">
        <v>85</v>
      </c>
      <c r="P49" t="s">
        <v>774</v>
      </c>
      <c r="Q49" t="s">
        <v>106</v>
      </c>
      <c r="R49" t="s">
        <v>42</v>
      </c>
      <c r="S49" t="s">
        <v>750</v>
      </c>
      <c r="V49" t="s">
        <v>72</v>
      </c>
      <c r="W49" t="s">
        <v>977</v>
      </c>
      <c r="X49" t="s">
        <v>662</v>
      </c>
      <c r="Y49" t="s">
        <v>350</v>
      </c>
      <c r="Z49" t="s">
        <v>121</v>
      </c>
      <c r="AA49" t="s">
        <v>101</v>
      </c>
      <c r="AB49" t="s">
        <v>52</v>
      </c>
      <c r="AC49" t="s">
        <v>113</v>
      </c>
      <c r="AD49" t="s">
        <v>85</v>
      </c>
      <c r="AE49" t="s">
        <v>774</v>
      </c>
      <c r="AF49" t="s">
        <v>106</v>
      </c>
      <c r="AG49" t="s">
        <v>42</v>
      </c>
      <c r="AH49" t="s">
        <v>750</v>
      </c>
    </row>
    <row r="50" spans="1:34" hidden="1" x14ac:dyDescent="0.2">
      <c r="A50" t="s">
        <v>1242</v>
      </c>
      <c r="B50">
        <v>0.25</v>
      </c>
      <c r="C50">
        <v>1</v>
      </c>
      <c r="D50">
        <v>0.79999999999999905</v>
      </c>
      <c r="E50">
        <f t="shared" si="0"/>
        <v>9.999999999999909E-2</v>
      </c>
      <c r="F50" t="s">
        <v>1255</v>
      </c>
      <c r="G50" t="s">
        <v>242</v>
      </c>
      <c r="H50" t="s">
        <v>888</v>
      </c>
      <c r="I50" t="s">
        <v>460</v>
      </c>
      <c r="J50" t="s">
        <v>67</v>
      </c>
      <c r="K50" t="s">
        <v>68</v>
      </c>
      <c r="L50" t="s">
        <v>137</v>
      </c>
      <c r="M50" t="s">
        <v>883</v>
      </c>
      <c r="N50" t="s">
        <v>128</v>
      </c>
      <c r="O50" t="s">
        <v>533</v>
      </c>
      <c r="P50" t="s">
        <v>1024</v>
      </c>
      <c r="Q50" t="s">
        <v>1039</v>
      </c>
      <c r="V50" t="s">
        <v>242</v>
      </c>
      <c r="W50" t="s">
        <v>888</v>
      </c>
      <c r="X50" t="s">
        <v>460</v>
      </c>
      <c r="Y50" t="s">
        <v>67</v>
      </c>
      <c r="Z50" t="s">
        <v>68</v>
      </c>
      <c r="AA50" t="s">
        <v>137</v>
      </c>
      <c r="AB50" t="s">
        <v>883</v>
      </c>
      <c r="AC50" t="s">
        <v>128</v>
      </c>
      <c r="AD50" t="s">
        <v>533</v>
      </c>
      <c r="AE50" t="s">
        <v>1024</v>
      </c>
      <c r="AF50" t="s">
        <v>1039</v>
      </c>
    </row>
    <row r="51" spans="1:34" hidden="1" x14ac:dyDescent="0.2">
      <c r="A51" t="s">
        <v>1242</v>
      </c>
      <c r="B51">
        <v>0.25</v>
      </c>
      <c r="C51">
        <v>1</v>
      </c>
      <c r="D51">
        <v>0.69999999999999896</v>
      </c>
      <c r="E51">
        <v>0</v>
      </c>
      <c r="F51" t="s">
        <v>1255</v>
      </c>
      <c r="G51" t="s">
        <v>50</v>
      </c>
      <c r="H51" t="s">
        <v>709</v>
      </c>
      <c r="I51" t="s">
        <v>67</v>
      </c>
      <c r="J51" t="s">
        <v>85</v>
      </c>
      <c r="K51" t="s">
        <v>398</v>
      </c>
      <c r="L51" t="s">
        <v>662</v>
      </c>
      <c r="M51" t="s">
        <v>224</v>
      </c>
      <c r="N51" t="s">
        <v>1</v>
      </c>
      <c r="O51" t="s">
        <v>711</v>
      </c>
      <c r="P51" t="s">
        <v>177</v>
      </c>
      <c r="Q51" t="s">
        <v>838</v>
      </c>
      <c r="R51" t="s">
        <v>712</v>
      </c>
      <c r="V51" t="s">
        <v>50</v>
      </c>
      <c r="W51" t="s">
        <v>709</v>
      </c>
      <c r="X51" t="s">
        <v>67</v>
      </c>
      <c r="Y51" t="s">
        <v>85</v>
      </c>
      <c r="Z51" t="s">
        <v>398</v>
      </c>
      <c r="AA51" t="s">
        <v>662</v>
      </c>
      <c r="AB51" t="s">
        <v>224</v>
      </c>
      <c r="AC51" t="s">
        <v>1</v>
      </c>
      <c r="AD51" t="s">
        <v>711</v>
      </c>
      <c r="AE51" t="s">
        <v>177</v>
      </c>
      <c r="AF51" t="s">
        <v>838</v>
      </c>
      <c r="AG51" t="s">
        <v>712</v>
      </c>
    </row>
    <row r="52" spans="1:34" hidden="1" x14ac:dyDescent="0.2">
      <c r="A52" t="s">
        <v>1242</v>
      </c>
      <c r="B52">
        <v>0.25</v>
      </c>
      <c r="C52">
        <v>1</v>
      </c>
      <c r="D52">
        <v>0.6</v>
      </c>
      <c r="E52">
        <f t="shared" si="0"/>
        <v>-9.9999999999999978E-2</v>
      </c>
      <c r="F52" t="s">
        <v>1255</v>
      </c>
      <c r="G52" t="s">
        <v>72</v>
      </c>
      <c r="H52" t="s">
        <v>950</v>
      </c>
      <c r="I52" t="s">
        <v>460</v>
      </c>
      <c r="J52" t="s">
        <v>67</v>
      </c>
      <c r="K52" t="s">
        <v>193</v>
      </c>
      <c r="L52" t="s">
        <v>121</v>
      </c>
      <c r="M52" t="s">
        <v>109</v>
      </c>
      <c r="N52" t="s">
        <v>315</v>
      </c>
      <c r="O52" t="s">
        <v>355</v>
      </c>
      <c r="P52" t="s">
        <v>465</v>
      </c>
      <c r="Q52" t="s">
        <v>787</v>
      </c>
      <c r="R52" t="s">
        <v>657</v>
      </c>
      <c r="S52" t="s">
        <v>921</v>
      </c>
      <c r="V52" t="s">
        <v>72</v>
      </c>
      <c r="W52" t="s">
        <v>950</v>
      </c>
      <c r="X52" t="s">
        <v>460</v>
      </c>
      <c r="Y52" t="s">
        <v>67</v>
      </c>
      <c r="Z52" t="s">
        <v>193</v>
      </c>
      <c r="AA52" t="s">
        <v>121</v>
      </c>
      <c r="AB52" t="s">
        <v>109</v>
      </c>
      <c r="AC52" t="s">
        <v>315</v>
      </c>
      <c r="AD52" t="s">
        <v>355</v>
      </c>
      <c r="AE52" t="s">
        <v>465</v>
      </c>
      <c r="AF52" t="s">
        <v>787</v>
      </c>
      <c r="AG52" t="s">
        <v>657</v>
      </c>
      <c r="AH52" t="s">
        <v>921</v>
      </c>
    </row>
    <row r="53" spans="1:34" hidden="1" x14ac:dyDescent="0.2">
      <c r="A53" t="s">
        <v>1242</v>
      </c>
      <c r="B53">
        <v>0.25</v>
      </c>
      <c r="C53">
        <v>1</v>
      </c>
      <c r="D53">
        <v>0.5</v>
      </c>
      <c r="E53">
        <f t="shared" si="0"/>
        <v>-0.19999999999999996</v>
      </c>
      <c r="F53" t="s">
        <v>1255</v>
      </c>
      <c r="G53" t="s">
        <v>841</v>
      </c>
      <c r="H53" t="s">
        <v>539</v>
      </c>
      <c r="I53" t="s">
        <v>662</v>
      </c>
      <c r="J53" t="s">
        <v>109</v>
      </c>
      <c r="K53" t="s">
        <v>193</v>
      </c>
      <c r="L53" t="s">
        <v>48</v>
      </c>
      <c r="M53" t="s">
        <v>970</v>
      </c>
      <c r="N53" t="s">
        <v>917</v>
      </c>
      <c r="O53" t="s">
        <v>48</v>
      </c>
      <c r="P53" t="s">
        <v>1192</v>
      </c>
      <c r="Q53" t="s">
        <v>898</v>
      </c>
      <c r="V53" t="s">
        <v>841</v>
      </c>
      <c r="W53" t="s">
        <v>539</v>
      </c>
      <c r="X53" t="s">
        <v>662</v>
      </c>
      <c r="Y53" t="s">
        <v>109</v>
      </c>
      <c r="Z53" t="s">
        <v>193</v>
      </c>
      <c r="AA53" t="s">
        <v>48</v>
      </c>
      <c r="AB53" t="s">
        <v>970</v>
      </c>
      <c r="AC53" t="s">
        <v>917</v>
      </c>
      <c r="AD53" t="s">
        <v>48</v>
      </c>
      <c r="AE53" t="s">
        <v>1192</v>
      </c>
      <c r="AF53" t="s">
        <v>898</v>
      </c>
    </row>
    <row r="54" spans="1:34" hidden="1" x14ac:dyDescent="0.2">
      <c r="A54" t="s">
        <v>1242</v>
      </c>
      <c r="B54">
        <v>0.25</v>
      </c>
      <c r="C54">
        <v>1</v>
      </c>
      <c r="D54">
        <v>0.4</v>
      </c>
      <c r="E54">
        <f t="shared" si="0"/>
        <v>-0.29999999999999993</v>
      </c>
      <c r="F54" t="s">
        <v>1255</v>
      </c>
      <c r="G54" t="s">
        <v>1052</v>
      </c>
      <c r="H54" t="s">
        <v>585</v>
      </c>
      <c r="I54" t="s">
        <v>94</v>
      </c>
      <c r="J54" t="s">
        <v>1124</v>
      </c>
      <c r="K54" t="s">
        <v>68</v>
      </c>
      <c r="L54" t="s">
        <v>332</v>
      </c>
      <c r="M54" t="s">
        <v>83</v>
      </c>
      <c r="N54" t="s">
        <v>52</v>
      </c>
      <c r="O54" t="s">
        <v>176</v>
      </c>
      <c r="P54" t="s">
        <v>41</v>
      </c>
      <c r="Q54" t="s">
        <v>122</v>
      </c>
      <c r="R54" t="s">
        <v>376</v>
      </c>
      <c r="S54" t="s">
        <v>892</v>
      </c>
      <c r="V54" t="s">
        <v>1052</v>
      </c>
      <c r="W54" t="s">
        <v>585</v>
      </c>
      <c r="X54" t="s">
        <v>94</v>
      </c>
      <c r="Y54" t="s">
        <v>1124</v>
      </c>
      <c r="Z54" t="s">
        <v>68</v>
      </c>
      <c r="AA54" t="s">
        <v>332</v>
      </c>
      <c r="AB54" t="s">
        <v>83</v>
      </c>
      <c r="AC54" t="s">
        <v>52</v>
      </c>
      <c r="AD54" t="s">
        <v>176</v>
      </c>
      <c r="AE54" t="s">
        <v>41</v>
      </c>
      <c r="AF54" t="s">
        <v>122</v>
      </c>
      <c r="AG54" t="s">
        <v>376</v>
      </c>
      <c r="AH54" t="s">
        <v>892</v>
      </c>
    </row>
    <row r="55" spans="1:34" hidden="1" x14ac:dyDescent="0.2">
      <c r="A55" t="s">
        <v>1242</v>
      </c>
      <c r="B55">
        <v>0.25</v>
      </c>
      <c r="C55">
        <v>1</v>
      </c>
      <c r="D55">
        <v>0.3</v>
      </c>
      <c r="E55">
        <f t="shared" si="0"/>
        <v>-0.39999999999999997</v>
      </c>
      <c r="F55" t="s">
        <v>1255</v>
      </c>
      <c r="G55" t="s">
        <v>72</v>
      </c>
      <c r="H55" t="s">
        <v>1112</v>
      </c>
      <c r="I55" t="s">
        <v>460</v>
      </c>
      <c r="J55" t="s">
        <v>67</v>
      </c>
      <c r="K55" t="s">
        <v>465</v>
      </c>
      <c r="L55" t="s">
        <v>906</v>
      </c>
      <c r="M55" t="s">
        <v>310</v>
      </c>
      <c r="N55" t="s">
        <v>48</v>
      </c>
      <c r="O55" t="s">
        <v>1046</v>
      </c>
      <c r="P55" t="s">
        <v>106</v>
      </c>
      <c r="Q55" t="s">
        <v>48</v>
      </c>
      <c r="R55" t="s">
        <v>765</v>
      </c>
      <c r="V55" t="s">
        <v>72</v>
      </c>
      <c r="W55" t="s">
        <v>1112</v>
      </c>
      <c r="X55" t="s">
        <v>460</v>
      </c>
      <c r="Y55" t="s">
        <v>67</v>
      </c>
      <c r="Z55" t="s">
        <v>465</v>
      </c>
      <c r="AA55" t="s">
        <v>906</v>
      </c>
      <c r="AB55" t="s">
        <v>310</v>
      </c>
      <c r="AC55" t="s">
        <v>48</v>
      </c>
      <c r="AD55" t="s">
        <v>1046</v>
      </c>
      <c r="AE55" t="s">
        <v>106</v>
      </c>
      <c r="AF55" t="s">
        <v>48</v>
      </c>
      <c r="AG55" t="s">
        <v>765</v>
      </c>
    </row>
    <row r="56" spans="1:34" hidden="1" x14ac:dyDescent="0.2">
      <c r="A56" t="s">
        <v>1242</v>
      </c>
      <c r="B56">
        <v>0.25</v>
      </c>
      <c r="C56">
        <v>1</v>
      </c>
      <c r="D56">
        <v>0.2</v>
      </c>
      <c r="E56">
        <f t="shared" si="0"/>
        <v>-0.49999999999999994</v>
      </c>
      <c r="F56" t="s">
        <v>1255</v>
      </c>
      <c r="G56" t="s">
        <v>72</v>
      </c>
      <c r="H56" t="s">
        <v>1193</v>
      </c>
      <c r="I56" t="s">
        <v>387</v>
      </c>
      <c r="J56" t="s">
        <v>224</v>
      </c>
      <c r="K56" t="s">
        <v>250</v>
      </c>
      <c r="L56" t="s">
        <v>465</v>
      </c>
      <c r="M56" t="s">
        <v>940</v>
      </c>
      <c r="N56" t="s">
        <v>340</v>
      </c>
      <c r="O56" t="s">
        <v>48</v>
      </c>
      <c r="P56" t="s">
        <v>1194</v>
      </c>
      <c r="Q56" t="s">
        <v>934</v>
      </c>
      <c r="V56" t="s">
        <v>72</v>
      </c>
      <c r="W56" t="s">
        <v>1193</v>
      </c>
      <c r="X56" t="s">
        <v>387</v>
      </c>
      <c r="Y56" t="s">
        <v>224</v>
      </c>
      <c r="Z56" t="s">
        <v>250</v>
      </c>
      <c r="AA56" t="s">
        <v>465</v>
      </c>
      <c r="AB56" t="s">
        <v>940</v>
      </c>
      <c r="AC56" t="s">
        <v>340</v>
      </c>
      <c r="AD56" t="s">
        <v>48</v>
      </c>
      <c r="AE56" t="s">
        <v>1194</v>
      </c>
      <c r="AF56" t="s">
        <v>934</v>
      </c>
    </row>
    <row r="57" spans="1:34" hidden="1" x14ac:dyDescent="0.2">
      <c r="A57" t="s">
        <v>1242</v>
      </c>
      <c r="B57">
        <v>0.25</v>
      </c>
      <c r="C57">
        <v>1</v>
      </c>
      <c r="D57">
        <v>0.1</v>
      </c>
      <c r="E57">
        <f t="shared" si="0"/>
        <v>-0.6</v>
      </c>
      <c r="F57" t="s">
        <v>1255</v>
      </c>
      <c r="G57" t="s">
        <v>72</v>
      </c>
      <c r="H57" t="s">
        <v>1179</v>
      </c>
      <c r="I57" t="s">
        <v>387</v>
      </c>
      <c r="J57" t="s">
        <v>250</v>
      </c>
      <c r="K57" t="s">
        <v>85</v>
      </c>
      <c r="L57" t="s">
        <v>1195</v>
      </c>
      <c r="M57" t="s">
        <v>932</v>
      </c>
      <c r="N57" t="s">
        <v>48</v>
      </c>
      <c r="O57" t="s">
        <v>1119</v>
      </c>
      <c r="P57" t="s">
        <v>106</v>
      </c>
      <c r="Q57" t="s">
        <v>48</v>
      </c>
      <c r="R57" t="s">
        <v>1160</v>
      </c>
      <c r="V57" t="s">
        <v>72</v>
      </c>
      <c r="W57" t="s">
        <v>1179</v>
      </c>
      <c r="X57" t="s">
        <v>387</v>
      </c>
      <c r="Y57" t="s">
        <v>250</v>
      </c>
      <c r="Z57" t="s">
        <v>85</v>
      </c>
      <c r="AA57" t="s">
        <v>1195</v>
      </c>
      <c r="AB57" t="s">
        <v>932</v>
      </c>
      <c r="AC57" t="s">
        <v>48</v>
      </c>
      <c r="AD57" t="s">
        <v>1119</v>
      </c>
      <c r="AE57" t="s">
        <v>106</v>
      </c>
      <c r="AF57" t="s">
        <v>48</v>
      </c>
      <c r="AG57" t="s">
        <v>1160</v>
      </c>
    </row>
    <row r="58" spans="1:34" hidden="1" x14ac:dyDescent="0.2">
      <c r="A58" t="s">
        <v>1242</v>
      </c>
      <c r="B58">
        <v>0.25</v>
      </c>
      <c r="C58">
        <v>1</v>
      </c>
      <c r="D58">
        <v>0</v>
      </c>
      <c r="E58">
        <f t="shared" si="0"/>
        <v>-0.7</v>
      </c>
      <c r="F58" t="s">
        <v>1255</v>
      </c>
      <c r="G58" t="s">
        <v>926</v>
      </c>
      <c r="H58" t="s">
        <v>927</v>
      </c>
      <c r="I58" t="s">
        <v>662</v>
      </c>
      <c r="J58" t="s">
        <v>224</v>
      </c>
      <c r="K58" t="s">
        <v>48</v>
      </c>
      <c r="L58" t="s">
        <v>972</v>
      </c>
      <c r="M58" t="s">
        <v>58</v>
      </c>
      <c r="N58" t="s">
        <v>48</v>
      </c>
      <c r="O58" t="s">
        <v>424</v>
      </c>
      <c r="P58" t="s">
        <v>536</v>
      </c>
      <c r="Q58" t="s">
        <v>48</v>
      </c>
      <c r="R58" t="s">
        <v>730</v>
      </c>
      <c r="V58" t="s">
        <v>926</v>
      </c>
      <c r="X58" t="s">
        <v>662</v>
      </c>
      <c r="Y58" t="s">
        <v>224</v>
      </c>
      <c r="AC58" t="s">
        <v>48</v>
      </c>
    </row>
    <row r="59" spans="1:34" hidden="1" x14ac:dyDescent="0.2">
      <c r="A59" t="s">
        <v>1242</v>
      </c>
      <c r="B59">
        <v>0.25</v>
      </c>
      <c r="C59">
        <v>1</v>
      </c>
      <c r="D59">
        <v>-9.9999999999999895E-2</v>
      </c>
      <c r="E59">
        <f t="shared" si="0"/>
        <v>-0.79999999999999982</v>
      </c>
      <c r="F59" t="s">
        <v>1255</v>
      </c>
      <c r="G59" t="s">
        <v>318</v>
      </c>
      <c r="H59" t="s">
        <v>1015</v>
      </c>
      <c r="I59" t="s">
        <v>976</v>
      </c>
      <c r="J59" t="s">
        <v>193</v>
      </c>
      <c r="K59" t="s">
        <v>48</v>
      </c>
      <c r="L59" t="s">
        <v>868</v>
      </c>
      <c r="M59" t="s">
        <v>340</v>
      </c>
      <c r="N59" t="s">
        <v>48</v>
      </c>
      <c r="O59" t="s">
        <v>1196</v>
      </c>
      <c r="P59" t="s">
        <v>158</v>
      </c>
      <c r="Q59" t="s">
        <v>48</v>
      </c>
      <c r="R59" t="s">
        <v>974</v>
      </c>
    </row>
    <row r="60" spans="1:34" hidden="1" x14ac:dyDescent="0.2">
      <c r="A60" t="s">
        <v>1242</v>
      </c>
      <c r="B60">
        <v>0.25</v>
      </c>
      <c r="C60">
        <v>1</v>
      </c>
      <c r="D60">
        <v>-0.2</v>
      </c>
      <c r="E60">
        <f t="shared" si="0"/>
        <v>-0.89999999999999991</v>
      </c>
      <c r="F60" t="s">
        <v>1255</v>
      </c>
      <c r="G60" t="s">
        <v>72</v>
      </c>
      <c r="H60" t="s">
        <v>1197</v>
      </c>
      <c r="I60" t="s">
        <v>387</v>
      </c>
      <c r="J60" t="s">
        <v>250</v>
      </c>
      <c r="K60" t="s">
        <v>85</v>
      </c>
      <c r="L60" t="s">
        <v>910</v>
      </c>
      <c r="M60" t="s">
        <v>896</v>
      </c>
      <c r="N60" t="s">
        <v>48</v>
      </c>
      <c r="O60" t="s">
        <v>290</v>
      </c>
      <c r="P60" t="s">
        <v>260</v>
      </c>
      <c r="Q60" t="s">
        <v>48</v>
      </c>
      <c r="R60" t="s">
        <v>941</v>
      </c>
    </row>
    <row r="61" spans="1:34" hidden="1" x14ac:dyDescent="0.2">
      <c r="A61" t="s">
        <v>1242</v>
      </c>
      <c r="B61">
        <v>0.25</v>
      </c>
      <c r="C61">
        <v>1</v>
      </c>
      <c r="D61">
        <v>-0.3</v>
      </c>
      <c r="E61">
        <f t="shared" si="0"/>
        <v>-1</v>
      </c>
      <c r="F61" t="s">
        <v>1255</v>
      </c>
      <c r="G61" t="s">
        <v>263</v>
      </c>
      <c r="H61" t="s">
        <v>899</v>
      </c>
      <c r="I61" t="s">
        <v>958</v>
      </c>
      <c r="J61" t="s">
        <v>1</v>
      </c>
      <c r="K61" t="s">
        <v>588</v>
      </c>
      <c r="L61" t="s">
        <v>47</v>
      </c>
      <c r="M61" t="s">
        <v>1</v>
      </c>
      <c r="N61" t="s">
        <v>285</v>
      </c>
      <c r="O61" t="s">
        <v>959</v>
      </c>
      <c r="P61" t="s">
        <v>960</v>
      </c>
      <c r="Q61" t="s">
        <v>282</v>
      </c>
      <c r="R61" t="s">
        <v>961</v>
      </c>
      <c r="S61" t="s">
        <v>962</v>
      </c>
    </row>
    <row r="62" spans="1:34" x14ac:dyDescent="0.2">
      <c r="A62" s="3" t="s">
        <v>1243</v>
      </c>
      <c r="B62" s="3">
        <v>1</v>
      </c>
      <c r="C62" s="3">
        <v>0.17780000000000001</v>
      </c>
      <c r="D62" s="3">
        <v>1.6</v>
      </c>
      <c r="E62">
        <f t="shared" si="0"/>
        <v>0.90000000000000013</v>
      </c>
      <c r="F62" t="s">
        <v>1255</v>
      </c>
      <c r="G62" t="s">
        <v>182</v>
      </c>
      <c r="H62" t="s">
        <v>940</v>
      </c>
      <c r="I62" t="s">
        <v>662</v>
      </c>
      <c r="J62" t="s">
        <v>224</v>
      </c>
      <c r="K62" t="s">
        <v>193</v>
      </c>
      <c r="L62" t="s">
        <v>48</v>
      </c>
      <c r="M62" t="s">
        <v>895</v>
      </c>
      <c r="N62" t="s">
        <v>58</v>
      </c>
      <c r="O62" t="s">
        <v>48</v>
      </c>
      <c r="P62" t="s">
        <v>290</v>
      </c>
      <c r="Q62" t="s">
        <v>260</v>
      </c>
      <c r="R62" t="s">
        <v>48</v>
      </c>
      <c r="S62" t="s">
        <v>941</v>
      </c>
      <c r="V62" t="s">
        <v>182</v>
      </c>
      <c r="W62" t="s">
        <v>940</v>
      </c>
      <c r="X62" t="s">
        <v>662</v>
      </c>
      <c r="Y62" t="s">
        <v>224</v>
      </c>
      <c r="Z62" t="s">
        <v>193</v>
      </c>
      <c r="AA62" t="s">
        <v>48</v>
      </c>
      <c r="AB62" t="s">
        <v>895</v>
      </c>
      <c r="AC62" t="s">
        <v>58</v>
      </c>
      <c r="AD62" t="s">
        <v>48</v>
      </c>
      <c r="AE62" t="s">
        <v>290</v>
      </c>
      <c r="AF62" t="s">
        <v>260</v>
      </c>
      <c r="AG62" t="s">
        <v>48</v>
      </c>
      <c r="AH62" t="s">
        <v>941</v>
      </c>
    </row>
    <row r="63" spans="1:34" hidden="1" x14ac:dyDescent="0.2">
      <c r="A63" s="3" t="s">
        <v>1243</v>
      </c>
      <c r="B63" s="3">
        <v>1</v>
      </c>
      <c r="C63" s="3">
        <v>0.17780000000000001</v>
      </c>
      <c r="D63" s="3">
        <v>1.5</v>
      </c>
      <c r="E63">
        <f t="shared" si="0"/>
        <v>0.8</v>
      </c>
      <c r="F63" t="s">
        <v>1255</v>
      </c>
      <c r="G63" t="s">
        <v>242</v>
      </c>
      <c r="H63" t="s">
        <v>942</v>
      </c>
      <c r="I63" t="s">
        <v>460</v>
      </c>
      <c r="J63" t="s">
        <v>67</v>
      </c>
      <c r="K63" t="s">
        <v>101</v>
      </c>
      <c r="L63" t="s">
        <v>504</v>
      </c>
      <c r="M63" t="s">
        <v>52</v>
      </c>
      <c r="N63" t="s">
        <v>883</v>
      </c>
      <c r="O63" t="s">
        <v>128</v>
      </c>
      <c r="P63" t="s">
        <v>1</v>
      </c>
      <c r="Q63" t="s">
        <v>39</v>
      </c>
      <c r="R63" t="s">
        <v>46</v>
      </c>
      <c r="S63" t="s">
        <v>884</v>
      </c>
      <c r="V63" t="s">
        <v>242</v>
      </c>
      <c r="W63" t="s">
        <v>942</v>
      </c>
      <c r="X63" t="s">
        <v>460</v>
      </c>
      <c r="Y63" t="s">
        <v>67</v>
      </c>
      <c r="Z63" t="s">
        <v>101</v>
      </c>
      <c r="AA63" t="s">
        <v>504</v>
      </c>
      <c r="AB63" t="s">
        <v>52</v>
      </c>
      <c r="AC63" t="s">
        <v>883</v>
      </c>
      <c r="AD63" t="s">
        <v>128</v>
      </c>
      <c r="AE63" t="s">
        <v>1</v>
      </c>
      <c r="AF63" t="s">
        <v>39</v>
      </c>
      <c r="AG63" t="s">
        <v>46</v>
      </c>
      <c r="AH63" t="s">
        <v>884</v>
      </c>
    </row>
    <row r="64" spans="1:34" hidden="1" x14ac:dyDescent="0.2">
      <c r="A64" s="3" t="s">
        <v>1243</v>
      </c>
      <c r="B64" s="3">
        <v>1</v>
      </c>
      <c r="C64" s="3">
        <v>0.17780000000000001</v>
      </c>
      <c r="D64" s="3">
        <v>1.4</v>
      </c>
      <c r="E64">
        <f t="shared" si="0"/>
        <v>0.7</v>
      </c>
      <c r="F64" t="s">
        <v>1255</v>
      </c>
      <c r="G64" t="s">
        <v>943</v>
      </c>
      <c r="H64" t="s">
        <v>626</v>
      </c>
      <c r="I64" t="s">
        <v>881</v>
      </c>
      <c r="J64" t="s">
        <v>131</v>
      </c>
      <c r="K64" t="s">
        <v>332</v>
      </c>
      <c r="L64" t="s">
        <v>83</v>
      </c>
      <c r="M64" t="s">
        <v>52</v>
      </c>
      <c r="N64" t="s">
        <v>176</v>
      </c>
      <c r="O64" t="s">
        <v>41</v>
      </c>
      <c r="P64" t="s">
        <v>48</v>
      </c>
      <c r="Q64" t="s">
        <v>376</v>
      </c>
      <c r="R64" t="s">
        <v>892</v>
      </c>
      <c r="V64" t="s">
        <v>943</v>
      </c>
      <c r="W64" t="s">
        <v>626</v>
      </c>
      <c r="X64" t="s">
        <v>881</v>
      </c>
      <c r="Y64" t="s">
        <v>131</v>
      </c>
      <c r="Z64" t="s">
        <v>332</v>
      </c>
      <c r="AA64" t="s">
        <v>83</v>
      </c>
      <c r="AB64" t="s">
        <v>52</v>
      </c>
      <c r="AC64" t="s">
        <v>176</v>
      </c>
      <c r="AD64" t="s">
        <v>41</v>
      </c>
      <c r="AE64" t="s">
        <v>48</v>
      </c>
      <c r="AF64" t="s">
        <v>376</v>
      </c>
      <c r="AG64" t="s">
        <v>892</v>
      </c>
    </row>
    <row r="65" spans="1:34" hidden="1" x14ac:dyDescent="0.2">
      <c r="A65" s="3" t="s">
        <v>1243</v>
      </c>
      <c r="B65" s="3">
        <v>1</v>
      </c>
      <c r="C65" s="3">
        <v>0.17780000000000001</v>
      </c>
      <c r="D65" s="3">
        <v>1.3</v>
      </c>
      <c r="E65">
        <f t="shared" si="0"/>
        <v>0.60000000000000009</v>
      </c>
      <c r="F65" t="s">
        <v>1255</v>
      </c>
      <c r="G65" t="s">
        <v>72</v>
      </c>
      <c r="H65" t="s">
        <v>944</v>
      </c>
      <c r="I65" t="s">
        <v>662</v>
      </c>
      <c r="J65" t="s">
        <v>224</v>
      </c>
      <c r="K65" t="s">
        <v>465</v>
      </c>
      <c r="L65" t="s">
        <v>906</v>
      </c>
      <c r="M65" t="s">
        <v>310</v>
      </c>
      <c r="N65" t="s">
        <v>48</v>
      </c>
      <c r="O65" t="s">
        <v>945</v>
      </c>
      <c r="P65" t="s">
        <v>672</v>
      </c>
      <c r="Q65" t="s">
        <v>48</v>
      </c>
      <c r="R65" t="s">
        <v>901</v>
      </c>
      <c r="V65" t="s">
        <v>72</v>
      </c>
      <c r="W65" t="s">
        <v>944</v>
      </c>
      <c r="X65" t="s">
        <v>662</v>
      </c>
      <c r="Y65" t="s">
        <v>224</v>
      </c>
      <c r="Z65" t="s">
        <v>465</v>
      </c>
      <c r="AA65" t="s">
        <v>906</v>
      </c>
      <c r="AB65" t="s">
        <v>310</v>
      </c>
      <c r="AC65" t="s">
        <v>48</v>
      </c>
      <c r="AD65" t="s">
        <v>945</v>
      </c>
      <c r="AE65" t="s">
        <v>672</v>
      </c>
      <c r="AF65" t="s">
        <v>48</v>
      </c>
      <c r="AG65" t="s">
        <v>901</v>
      </c>
    </row>
    <row r="66" spans="1:34" hidden="1" x14ac:dyDescent="0.2">
      <c r="A66" s="3" t="s">
        <v>1243</v>
      </c>
      <c r="B66" s="3">
        <v>1</v>
      </c>
      <c r="C66" s="3">
        <v>0.17780000000000001</v>
      </c>
      <c r="D66" s="3">
        <v>1.2</v>
      </c>
      <c r="E66">
        <f t="shared" si="0"/>
        <v>0.5</v>
      </c>
      <c r="F66" t="s">
        <v>1255</v>
      </c>
      <c r="G66" t="s">
        <v>318</v>
      </c>
      <c r="H66" t="s">
        <v>946</v>
      </c>
      <c r="I66" t="s">
        <v>363</v>
      </c>
      <c r="J66" t="s">
        <v>281</v>
      </c>
      <c r="K66" t="s">
        <v>630</v>
      </c>
      <c r="L66" t="s">
        <v>48</v>
      </c>
      <c r="M66" t="s">
        <v>283</v>
      </c>
      <c r="N66" t="s">
        <v>140</v>
      </c>
      <c r="O66" t="s">
        <v>309</v>
      </c>
      <c r="P66" t="s">
        <v>121</v>
      </c>
      <c r="Q66" t="s">
        <v>48</v>
      </c>
      <c r="R66" t="s">
        <v>276</v>
      </c>
      <c r="V66" t="s">
        <v>318</v>
      </c>
      <c r="W66" t="s">
        <v>946</v>
      </c>
      <c r="X66" t="s">
        <v>363</v>
      </c>
      <c r="Y66" t="s">
        <v>281</v>
      </c>
      <c r="Z66" t="s">
        <v>630</v>
      </c>
      <c r="AA66" t="s">
        <v>48</v>
      </c>
      <c r="AB66" t="s">
        <v>283</v>
      </c>
      <c r="AC66" t="s">
        <v>140</v>
      </c>
      <c r="AD66" t="s">
        <v>309</v>
      </c>
      <c r="AE66" t="s">
        <v>121</v>
      </c>
      <c r="AF66" t="s">
        <v>48</v>
      </c>
      <c r="AG66" t="s">
        <v>276</v>
      </c>
    </row>
    <row r="67" spans="1:34" hidden="1" x14ac:dyDescent="0.2">
      <c r="A67" s="3" t="s">
        <v>1243</v>
      </c>
      <c r="B67" s="3">
        <v>1</v>
      </c>
      <c r="C67" s="3">
        <v>0.17780000000000001</v>
      </c>
      <c r="D67" s="3">
        <v>1.1000000000000001</v>
      </c>
      <c r="E67">
        <f t="shared" si="0"/>
        <v>0.40000000000000013</v>
      </c>
      <c r="F67" t="s">
        <v>1255</v>
      </c>
      <c r="G67" t="s">
        <v>72</v>
      </c>
      <c r="H67" t="s">
        <v>882</v>
      </c>
      <c r="I67" t="s">
        <v>460</v>
      </c>
      <c r="J67" t="s">
        <v>67</v>
      </c>
      <c r="K67" t="s">
        <v>186</v>
      </c>
      <c r="L67" t="s">
        <v>353</v>
      </c>
      <c r="M67" t="s">
        <v>586</v>
      </c>
      <c r="N67" t="s">
        <v>48</v>
      </c>
      <c r="O67" t="s">
        <v>947</v>
      </c>
      <c r="P67" t="s">
        <v>106</v>
      </c>
      <c r="Q67" t="s">
        <v>48</v>
      </c>
      <c r="R67" t="s">
        <v>948</v>
      </c>
      <c r="V67" t="s">
        <v>72</v>
      </c>
      <c r="W67" t="s">
        <v>882</v>
      </c>
      <c r="X67" t="s">
        <v>460</v>
      </c>
      <c r="Y67" t="s">
        <v>67</v>
      </c>
      <c r="Z67" t="s">
        <v>186</v>
      </c>
      <c r="AA67" t="s">
        <v>353</v>
      </c>
      <c r="AB67" t="s">
        <v>586</v>
      </c>
      <c r="AC67" t="s">
        <v>48</v>
      </c>
      <c r="AD67" t="s">
        <v>947</v>
      </c>
      <c r="AE67" t="s">
        <v>106</v>
      </c>
      <c r="AF67" t="s">
        <v>48</v>
      </c>
      <c r="AG67" t="s">
        <v>948</v>
      </c>
    </row>
    <row r="68" spans="1:34" hidden="1" x14ac:dyDescent="0.2">
      <c r="A68" s="3" t="s">
        <v>1243</v>
      </c>
      <c r="B68" s="3">
        <v>1</v>
      </c>
      <c r="C68" s="3">
        <v>0.17780000000000001</v>
      </c>
      <c r="D68" s="3">
        <v>1</v>
      </c>
      <c r="E68">
        <f t="shared" ref="E68:E130" si="1">D68-0.7</f>
        <v>0.30000000000000004</v>
      </c>
      <c r="F68" t="s">
        <v>1255</v>
      </c>
      <c r="G68" t="s">
        <v>182</v>
      </c>
      <c r="H68" t="s">
        <v>949</v>
      </c>
      <c r="I68" t="s">
        <v>662</v>
      </c>
      <c r="J68" t="s">
        <v>224</v>
      </c>
      <c r="K68" t="s">
        <v>67</v>
      </c>
      <c r="L68" t="s">
        <v>48</v>
      </c>
      <c r="M68" t="s">
        <v>950</v>
      </c>
      <c r="N68" t="s">
        <v>896</v>
      </c>
      <c r="O68" t="s">
        <v>48</v>
      </c>
      <c r="P68" t="s">
        <v>951</v>
      </c>
      <c r="Q68" t="s">
        <v>260</v>
      </c>
      <c r="R68" t="s">
        <v>48</v>
      </c>
      <c r="S68" t="s">
        <v>952</v>
      </c>
      <c r="V68" t="s">
        <v>182</v>
      </c>
      <c r="W68" t="s">
        <v>949</v>
      </c>
      <c r="X68" t="s">
        <v>662</v>
      </c>
      <c r="Y68" t="s">
        <v>224</v>
      </c>
      <c r="Z68" t="s">
        <v>67</v>
      </c>
      <c r="AA68" t="s">
        <v>48</v>
      </c>
      <c r="AB68" t="s">
        <v>950</v>
      </c>
      <c r="AC68" t="s">
        <v>896</v>
      </c>
      <c r="AD68" t="s">
        <v>48</v>
      </c>
      <c r="AE68" t="s">
        <v>951</v>
      </c>
      <c r="AF68" t="s">
        <v>260</v>
      </c>
      <c r="AG68" t="s">
        <v>48</v>
      </c>
      <c r="AH68" t="s">
        <v>952</v>
      </c>
    </row>
    <row r="69" spans="1:34" hidden="1" x14ac:dyDescent="0.2">
      <c r="A69" s="3" t="s">
        <v>1243</v>
      </c>
      <c r="B69" s="3">
        <v>1</v>
      </c>
      <c r="C69" s="3">
        <v>0.17780000000000001</v>
      </c>
      <c r="D69" s="3">
        <v>0.9</v>
      </c>
      <c r="E69">
        <f t="shared" si="1"/>
        <v>0.20000000000000007</v>
      </c>
      <c r="F69" t="s">
        <v>1255</v>
      </c>
      <c r="G69" t="s">
        <v>72</v>
      </c>
      <c r="H69" t="s">
        <v>954</v>
      </c>
      <c r="I69" t="s">
        <v>460</v>
      </c>
      <c r="J69" t="s">
        <v>85</v>
      </c>
      <c r="K69" t="s">
        <v>955</v>
      </c>
      <c r="L69" t="s">
        <v>932</v>
      </c>
      <c r="M69" t="s">
        <v>48</v>
      </c>
      <c r="N69" t="s">
        <v>956</v>
      </c>
      <c r="O69" t="s">
        <v>106</v>
      </c>
      <c r="P69" t="s">
        <v>48</v>
      </c>
      <c r="Q69" t="s">
        <v>255</v>
      </c>
      <c r="V69" t="s">
        <v>72</v>
      </c>
      <c r="W69" t="s">
        <v>954</v>
      </c>
      <c r="X69" t="s">
        <v>460</v>
      </c>
      <c r="Y69" t="s">
        <v>85</v>
      </c>
      <c r="Z69" t="s">
        <v>955</v>
      </c>
      <c r="AA69" t="s">
        <v>932</v>
      </c>
      <c r="AB69" t="s">
        <v>48</v>
      </c>
      <c r="AC69" t="s">
        <v>956</v>
      </c>
      <c r="AD69" t="s">
        <v>106</v>
      </c>
      <c r="AE69" t="s">
        <v>48</v>
      </c>
      <c r="AF69" t="s">
        <v>255</v>
      </c>
    </row>
    <row r="70" spans="1:34" hidden="1" x14ac:dyDescent="0.2">
      <c r="A70" s="3" t="s">
        <v>1243</v>
      </c>
      <c r="B70" s="3">
        <v>1</v>
      </c>
      <c r="C70" s="3">
        <v>0.17780000000000001</v>
      </c>
      <c r="D70" s="3">
        <v>0.8</v>
      </c>
      <c r="E70">
        <f t="shared" si="1"/>
        <v>0.10000000000000009</v>
      </c>
      <c r="F70" t="s">
        <v>1255</v>
      </c>
      <c r="G70" t="s">
        <v>72</v>
      </c>
      <c r="H70" t="s">
        <v>957</v>
      </c>
      <c r="I70" t="s">
        <v>958</v>
      </c>
      <c r="J70" t="s">
        <v>1</v>
      </c>
      <c r="K70" t="s">
        <v>588</v>
      </c>
      <c r="L70" t="s">
        <v>47</v>
      </c>
      <c r="M70" t="s">
        <v>1</v>
      </c>
      <c r="N70" t="s">
        <v>285</v>
      </c>
      <c r="O70" t="s">
        <v>959</v>
      </c>
      <c r="P70" t="s">
        <v>960</v>
      </c>
      <c r="Q70" t="s">
        <v>282</v>
      </c>
      <c r="R70" t="s">
        <v>961</v>
      </c>
      <c r="S70" t="s">
        <v>962</v>
      </c>
      <c r="V70" t="s">
        <v>72</v>
      </c>
      <c r="W70" t="s">
        <v>957</v>
      </c>
      <c r="X70" t="s">
        <v>958</v>
      </c>
      <c r="Y70" t="s">
        <v>1</v>
      </c>
      <c r="Z70" t="s">
        <v>588</v>
      </c>
      <c r="AA70" t="s">
        <v>47</v>
      </c>
      <c r="AB70" t="s">
        <v>1</v>
      </c>
      <c r="AC70" t="s">
        <v>285</v>
      </c>
      <c r="AD70" t="s">
        <v>959</v>
      </c>
      <c r="AE70" t="s">
        <v>960</v>
      </c>
      <c r="AF70" t="s">
        <v>282</v>
      </c>
      <c r="AG70" t="s">
        <v>961</v>
      </c>
      <c r="AH70" t="s">
        <v>962</v>
      </c>
    </row>
    <row r="71" spans="1:34" hidden="1" x14ac:dyDescent="0.2">
      <c r="A71" s="3" t="s">
        <v>1243</v>
      </c>
      <c r="B71" s="3">
        <v>1</v>
      </c>
      <c r="C71" s="3">
        <v>0.17780000000000001</v>
      </c>
      <c r="D71" s="3">
        <v>0.7</v>
      </c>
      <c r="E71">
        <f t="shared" si="1"/>
        <v>0</v>
      </c>
      <c r="F71" t="s">
        <v>1255</v>
      </c>
      <c r="G71" t="s">
        <v>796</v>
      </c>
      <c r="H71" t="s">
        <v>121</v>
      </c>
      <c r="I71" t="s">
        <v>797</v>
      </c>
      <c r="J71" t="s">
        <v>746</v>
      </c>
      <c r="K71" t="s">
        <v>101</v>
      </c>
      <c r="L71" t="s">
        <v>193</v>
      </c>
      <c r="M71" t="s">
        <v>44</v>
      </c>
      <c r="N71" t="s">
        <v>963</v>
      </c>
      <c r="O71" t="s">
        <v>52</v>
      </c>
      <c r="P71" t="s">
        <v>48</v>
      </c>
      <c r="Q71" t="s">
        <v>964</v>
      </c>
      <c r="V71" t="s">
        <v>796</v>
      </c>
      <c r="W71" t="s">
        <v>121</v>
      </c>
      <c r="X71" t="s">
        <v>797</v>
      </c>
      <c r="Y71" t="s">
        <v>746</v>
      </c>
      <c r="Z71" t="s">
        <v>101</v>
      </c>
      <c r="AA71" t="s">
        <v>193</v>
      </c>
      <c r="AB71" t="s">
        <v>44</v>
      </c>
      <c r="AC71" t="s">
        <v>963</v>
      </c>
      <c r="AD71" t="s">
        <v>52</v>
      </c>
      <c r="AE71" t="s">
        <v>48</v>
      </c>
      <c r="AF71" t="s">
        <v>964</v>
      </c>
    </row>
    <row r="72" spans="1:34" hidden="1" x14ac:dyDescent="0.2">
      <c r="A72" s="3" t="s">
        <v>1243</v>
      </c>
      <c r="B72" s="3">
        <v>1</v>
      </c>
      <c r="C72" s="3">
        <v>0.17780000000000001</v>
      </c>
      <c r="D72" s="3">
        <v>0.6</v>
      </c>
      <c r="E72">
        <f t="shared" si="1"/>
        <v>-9.9999999999999978E-2</v>
      </c>
      <c r="F72" t="s">
        <v>1255</v>
      </c>
      <c r="G72" t="s">
        <v>318</v>
      </c>
      <c r="H72" t="s">
        <v>910</v>
      </c>
      <c r="I72" t="s">
        <v>460</v>
      </c>
      <c r="J72" t="s">
        <v>67</v>
      </c>
      <c r="K72" t="s">
        <v>101</v>
      </c>
      <c r="L72" t="s">
        <v>137</v>
      </c>
      <c r="M72" t="s">
        <v>965</v>
      </c>
      <c r="N72" t="s">
        <v>52</v>
      </c>
      <c r="O72" t="s">
        <v>48</v>
      </c>
      <c r="P72" t="s">
        <v>966</v>
      </c>
      <c r="Q72" t="s">
        <v>657</v>
      </c>
      <c r="R72" t="s">
        <v>921</v>
      </c>
      <c r="V72" t="s">
        <v>318</v>
      </c>
      <c r="W72" t="s">
        <v>910</v>
      </c>
      <c r="X72" t="s">
        <v>460</v>
      </c>
      <c r="Y72" t="s">
        <v>67</v>
      </c>
      <c r="Z72" t="s">
        <v>101</v>
      </c>
      <c r="AA72" t="s">
        <v>137</v>
      </c>
      <c r="AB72" t="s">
        <v>965</v>
      </c>
      <c r="AC72" t="s">
        <v>52</v>
      </c>
      <c r="AD72" t="s">
        <v>48</v>
      </c>
      <c r="AE72" t="s">
        <v>966</v>
      </c>
      <c r="AF72" t="s">
        <v>657</v>
      </c>
      <c r="AG72" t="s">
        <v>921</v>
      </c>
    </row>
    <row r="73" spans="1:34" hidden="1" x14ac:dyDescent="0.2">
      <c r="A73" s="3" t="s">
        <v>1243</v>
      </c>
      <c r="B73" s="3">
        <v>1</v>
      </c>
      <c r="C73" s="3">
        <v>0.17780000000000001</v>
      </c>
      <c r="D73" s="3">
        <v>0.5</v>
      </c>
      <c r="E73">
        <f t="shared" si="1"/>
        <v>-0.19999999999999996</v>
      </c>
      <c r="F73" t="s">
        <v>1255</v>
      </c>
      <c r="G73" t="s">
        <v>242</v>
      </c>
      <c r="H73" t="s">
        <v>118</v>
      </c>
      <c r="I73" t="s">
        <v>198</v>
      </c>
      <c r="J73" t="s">
        <v>387</v>
      </c>
      <c r="K73" t="s">
        <v>224</v>
      </c>
      <c r="L73" t="s">
        <v>140</v>
      </c>
      <c r="M73" t="s">
        <v>1</v>
      </c>
      <c r="N73" t="s">
        <v>191</v>
      </c>
      <c r="O73" t="s">
        <v>341</v>
      </c>
      <c r="P73" t="s">
        <v>121</v>
      </c>
      <c r="Q73" t="s">
        <v>342</v>
      </c>
      <c r="R73" t="s">
        <v>47</v>
      </c>
      <c r="S73" t="s">
        <v>246</v>
      </c>
      <c r="V73" t="s">
        <v>242</v>
      </c>
      <c r="W73" t="s">
        <v>118</v>
      </c>
      <c r="X73" t="s">
        <v>198</v>
      </c>
      <c r="Y73" t="s">
        <v>387</v>
      </c>
      <c r="Z73" t="s">
        <v>224</v>
      </c>
      <c r="AA73" t="s">
        <v>140</v>
      </c>
      <c r="AB73" t="s">
        <v>1</v>
      </c>
      <c r="AC73" t="s">
        <v>191</v>
      </c>
      <c r="AD73" t="s">
        <v>341</v>
      </c>
      <c r="AE73" t="s">
        <v>121</v>
      </c>
      <c r="AF73" t="s">
        <v>342</v>
      </c>
      <c r="AG73" t="s">
        <v>47</v>
      </c>
      <c r="AH73" t="s">
        <v>246</v>
      </c>
    </row>
    <row r="74" spans="1:34" hidden="1" x14ac:dyDescent="0.2">
      <c r="A74" s="3" t="s">
        <v>1243</v>
      </c>
      <c r="B74" s="3">
        <v>1</v>
      </c>
      <c r="C74" s="3">
        <v>0.17780000000000001</v>
      </c>
      <c r="D74" s="3">
        <v>0.4</v>
      </c>
      <c r="E74">
        <f t="shared" si="1"/>
        <v>-0.29999999999999993</v>
      </c>
      <c r="F74" t="s">
        <v>1255</v>
      </c>
      <c r="G74" t="s">
        <v>905</v>
      </c>
      <c r="H74" t="s">
        <v>215</v>
      </c>
      <c r="I74" t="s">
        <v>662</v>
      </c>
      <c r="J74" t="s">
        <v>350</v>
      </c>
      <c r="K74" t="s">
        <v>121</v>
      </c>
      <c r="L74" t="s">
        <v>101</v>
      </c>
      <c r="M74" t="s">
        <v>52</v>
      </c>
      <c r="N74" t="s">
        <v>967</v>
      </c>
      <c r="O74" t="s">
        <v>219</v>
      </c>
      <c r="P74" t="s">
        <v>330</v>
      </c>
      <c r="Q74" t="s">
        <v>177</v>
      </c>
      <c r="R74" t="s">
        <v>968</v>
      </c>
      <c r="V74" t="s">
        <v>905</v>
      </c>
      <c r="W74" t="s">
        <v>215</v>
      </c>
      <c r="X74" t="s">
        <v>662</v>
      </c>
      <c r="Y74" t="s">
        <v>350</v>
      </c>
      <c r="Z74" t="s">
        <v>121</v>
      </c>
      <c r="AA74" t="s">
        <v>101</v>
      </c>
      <c r="AB74" t="s">
        <v>52</v>
      </c>
      <c r="AC74" t="s">
        <v>967</v>
      </c>
      <c r="AD74" t="s">
        <v>219</v>
      </c>
      <c r="AE74" t="s">
        <v>330</v>
      </c>
      <c r="AF74" t="s">
        <v>177</v>
      </c>
      <c r="AG74" t="s">
        <v>968</v>
      </c>
    </row>
    <row r="75" spans="1:34" hidden="1" x14ac:dyDescent="0.2">
      <c r="A75" s="3" t="s">
        <v>1243</v>
      </c>
      <c r="B75" s="3">
        <v>1</v>
      </c>
      <c r="C75" s="3">
        <v>0.17780000000000001</v>
      </c>
      <c r="D75" s="3">
        <v>0.3</v>
      </c>
      <c r="E75">
        <f t="shared" si="1"/>
        <v>-0.39999999999999997</v>
      </c>
      <c r="F75" t="s">
        <v>1255</v>
      </c>
      <c r="G75" t="s">
        <v>926</v>
      </c>
      <c r="H75" t="s">
        <v>235</v>
      </c>
      <c r="I75" t="s">
        <v>387</v>
      </c>
      <c r="J75" t="s">
        <v>224</v>
      </c>
      <c r="K75" t="s">
        <v>140</v>
      </c>
      <c r="L75" t="s">
        <v>1</v>
      </c>
      <c r="M75" t="s">
        <v>969</v>
      </c>
      <c r="N75" t="s">
        <v>121</v>
      </c>
      <c r="O75" t="s">
        <v>424</v>
      </c>
      <c r="P75" t="s">
        <v>191</v>
      </c>
      <c r="Q75" t="s">
        <v>91</v>
      </c>
      <c r="R75" t="s">
        <v>57</v>
      </c>
      <c r="S75" t="s">
        <v>343</v>
      </c>
      <c r="V75" t="s">
        <v>926</v>
      </c>
      <c r="W75" t="s">
        <v>235</v>
      </c>
      <c r="X75" t="s">
        <v>387</v>
      </c>
      <c r="Y75" t="s">
        <v>224</v>
      </c>
      <c r="Z75" t="s">
        <v>140</v>
      </c>
      <c r="AA75" t="s">
        <v>1</v>
      </c>
      <c r="AB75" t="s">
        <v>969</v>
      </c>
      <c r="AC75" t="s">
        <v>121</v>
      </c>
      <c r="AD75" t="s">
        <v>424</v>
      </c>
      <c r="AE75" t="s">
        <v>191</v>
      </c>
      <c r="AF75" t="s">
        <v>91</v>
      </c>
      <c r="AG75" t="s">
        <v>57</v>
      </c>
      <c r="AH75" t="s">
        <v>343</v>
      </c>
    </row>
    <row r="76" spans="1:34" hidden="1" x14ac:dyDescent="0.2">
      <c r="A76" s="3" t="s">
        <v>1243</v>
      </c>
      <c r="B76" s="3">
        <v>1</v>
      </c>
      <c r="C76" s="3">
        <v>0.17780000000000001</v>
      </c>
      <c r="D76" s="3">
        <v>0.2</v>
      </c>
      <c r="E76">
        <f t="shared" si="1"/>
        <v>-0.49999999999999994</v>
      </c>
      <c r="F76" t="s">
        <v>1255</v>
      </c>
      <c r="G76" t="s">
        <v>841</v>
      </c>
      <c r="H76" t="s">
        <v>927</v>
      </c>
      <c r="I76" t="s">
        <v>387</v>
      </c>
      <c r="J76" t="s">
        <v>250</v>
      </c>
      <c r="K76" t="s">
        <v>193</v>
      </c>
      <c r="L76" t="s">
        <v>48</v>
      </c>
      <c r="M76" t="s">
        <v>970</v>
      </c>
      <c r="N76" t="s">
        <v>76</v>
      </c>
      <c r="O76" t="s">
        <v>48</v>
      </c>
      <c r="P76" t="s">
        <v>971</v>
      </c>
      <c r="Q76" t="s">
        <v>158</v>
      </c>
      <c r="R76" t="s">
        <v>48</v>
      </c>
      <c r="S76" t="s">
        <v>765</v>
      </c>
      <c r="V76" t="s">
        <v>841</v>
      </c>
      <c r="W76" t="s">
        <v>927</v>
      </c>
      <c r="X76" t="s">
        <v>387</v>
      </c>
      <c r="Y76" t="s">
        <v>250</v>
      </c>
      <c r="Z76" t="s">
        <v>193</v>
      </c>
      <c r="AA76" t="s">
        <v>48</v>
      </c>
      <c r="AB76" t="s">
        <v>970</v>
      </c>
      <c r="AC76" t="s">
        <v>76</v>
      </c>
      <c r="AD76" t="s">
        <v>48</v>
      </c>
      <c r="AE76" t="s">
        <v>971</v>
      </c>
      <c r="AF76" t="s">
        <v>158</v>
      </c>
      <c r="AG76" t="s">
        <v>48</v>
      </c>
      <c r="AH76" t="s">
        <v>765</v>
      </c>
    </row>
    <row r="77" spans="1:34" hidden="1" x14ac:dyDescent="0.2">
      <c r="A77" s="3" t="s">
        <v>1243</v>
      </c>
      <c r="B77" s="3">
        <v>1</v>
      </c>
      <c r="C77" s="3">
        <v>0.17780000000000001</v>
      </c>
      <c r="D77" s="3">
        <v>0.1</v>
      </c>
      <c r="E77">
        <f t="shared" si="1"/>
        <v>-0.6</v>
      </c>
      <c r="F77" t="s">
        <v>1255</v>
      </c>
      <c r="G77" t="s">
        <v>318</v>
      </c>
      <c r="H77" t="s">
        <v>936</v>
      </c>
      <c r="I77" t="s">
        <v>662</v>
      </c>
      <c r="J77" t="s">
        <v>109</v>
      </c>
      <c r="K77" t="s">
        <v>48</v>
      </c>
      <c r="L77" t="s">
        <v>972</v>
      </c>
      <c r="M77" t="s">
        <v>58</v>
      </c>
      <c r="N77" t="s">
        <v>48</v>
      </c>
      <c r="O77" t="s">
        <v>973</v>
      </c>
      <c r="P77" t="s">
        <v>536</v>
      </c>
      <c r="Q77" t="s">
        <v>48</v>
      </c>
      <c r="R77" t="s">
        <v>974</v>
      </c>
      <c r="V77" t="s">
        <v>318</v>
      </c>
      <c r="W77" t="s">
        <v>936</v>
      </c>
      <c r="X77" t="s">
        <v>662</v>
      </c>
      <c r="Y77" t="s">
        <v>109</v>
      </c>
      <c r="Z77" t="s">
        <v>48</v>
      </c>
      <c r="AA77" t="s">
        <v>972</v>
      </c>
      <c r="AB77" t="s">
        <v>58</v>
      </c>
      <c r="AC77" t="s">
        <v>48</v>
      </c>
      <c r="AD77" t="s">
        <v>973</v>
      </c>
      <c r="AE77" t="s">
        <v>536</v>
      </c>
      <c r="AF77" t="s">
        <v>48</v>
      </c>
      <c r="AG77" t="s">
        <v>974</v>
      </c>
    </row>
    <row r="78" spans="1:34" hidden="1" x14ac:dyDescent="0.2">
      <c r="A78" s="3" t="s">
        <v>1243</v>
      </c>
      <c r="B78" s="3">
        <v>1</v>
      </c>
      <c r="C78" s="3">
        <v>0.17780000000000001</v>
      </c>
      <c r="D78" s="3">
        <v>0</v>
      </c>
      <c r="E78">
        <f t="shared" si="1"/>
        <v>-0.7</v>
      </c>
      <c r="F78" t="s">
        <v>1255</v>
      </c>
      <c r="G78" t="s">
        <v>841</v>
      </c>
      <c r="H78" t="s">
        <v>975</v>
      </c>
      <c r="I78" t="s">
        <v>976</v>
      </c>
      <c r="J78" t="s">
        <v>48</v>
      </c>
      <c r="K78" t="s">
        <v>977</v>
      </c>
      <c r="L78" t="s">
        <v>896</v>
      </c>
      <c r="M78" t="s">
        <v>48</v>
      </c>
      <c r="N78" t="s">
        <v>978</v>
      </c>
      <c r="O78" t="s">
        <v>158</v>
      </c>
      <c r="P78" t="s">
        <v>48</v>
      </c>
      <c r="Q78" t="s">
        <v>284</v>
      </c>
      <c r="V78" t="s">
        <v>841</v>
      </c>
      <c r="W78" t="s">
        <v>975</v>
      </c>
      <c r="X78" t="s">
        <v>976</v>
      </c>
      <c r="Y78" t="s">
        <v>48</v>
      </c>
      <c r="Z78" t="s">
        <v>977</v>
      </c>
      <c r="AA78" t="s">
        <v>896</v>
      </c>
      <c r="AB78" t="s">
        <v>48</v>
      </c>
      <c r="AC78" t="s">
        <v>978</v>
      </c>
      <c r="AD78" t="s">
        <v>158</v>
      </c>
      <c r="AE78" t="s">
        <v>48</v>
      </c>
      <c r="AF78" t="s">
        <v>284</v>
      </c>
    </row>
    <row r="79" spans="1:34" hidden="1" x14ac:dyDescent="0.2">
      <c r="A79" s="3" t="s">
        <v>1243</v>
      </c>
      <c r="B79" s="3">
        <v>1</v>
      </c>
      <c r="C79" s="3">
        <v>0.17780000000000001</v>
      </c>
      <c r="D79" s="3">
        <v>-0.1</v>
      </c>
      <c r="E79">
        <f t="shared" si="1"/>
        <v>-0.79999999999999993</v>
      </c>
      <c r="F79" t="s">
        <v>1255</v>
      </c>
      <c r="G79" t="s">
        <v>318</v>
      </c>
      <c r="H79" t="s">
        <v>979</v>
      </c>
      <c r="I79" t="s">
        <v>387</v>
      </c>
      <c r="J79" t="s">
        <v>250</v>
      </c>
      <c r="K79" t="s">
        <v>48</v>
      </c>
      <c r="L79" t="s">
        <v>903</v>
      </c>
      <c r="M79" t="s">
        <v>917</v>
      </c>
      <c r="N79" t="s">
        <v>48</v>
      </c>
      <c r="O79" t="s">
        <v>980</v>
      </c>
      <c r="P79" t="s">
        <v>106</v>
      </c>
      <c r="Q79" t="s">
        <v>48</v>
      </c>
      <c r="R79" t="s">
        <v>234</v>
      </c>
      <c r="V79" t="s">
        <v>318</v>
      </c>
      <c r="W79" t="s">
        <v>979</v>
      </c>
      <c r="X79" t="s">
        <v>387</v>
      </c>
      <c r="Y79" t="s">
        <v>250</v>
      </c>
      <c r="Z79" t="s">
        <v>48</v>
      </c>
      <c r="AA79" t="s">
        <v>903</v>
      </c>
      <c r="AB79" t="s">
        <v>917</v>
      </c>
      <c r="AC79" t="s">
        <v>48</v>
      </c>
      <c r="AD79" t="s">
        <v>980</v>
      </c>
      <c r="AE79" t="s">
        <v>106</v>
      </c>
      <c r="AF79" t="s">
        <v>48</v>
      </c>
      <c r="AG79" t="s">
        <v>234</v>
      </c>
    </row>
    <row r="80" spans="1:34" hidden="1" x14ac:dyDescent="0.2">
      <c r="A80" s="3" t="s">
        <v>1243</v>
      </c>
      <c r="B80" s="3">
        <v>1</v>
      </c>
      <c r="C80" s="3">
        <v>0.17780000000000001</v>
      </c>
      <c r="D80" s="3">
        <v>-0.2</v>
      </c>
      <c r="E80">
        <f t="shared" si="1"/>
        <v>-0.89999999999999991</v>
      </c>
      <c r="F80" t="s">
        <v>1255</v>
      </c>
      <c r="G80" t="s">
        <v>72</v>
      </c>
      <c r="H80" t="s">
        <v>981</v>
      </c>
      <c r="I80" t="s">
        <v>460</v>
      </c>
      <c r="J80" t="s">
        <v>67</v>
      </c>
      <c r="K80" t="s">
        <v>101</v>
      </c>
      <c r="L80" t="s">
        <v>193</v>
      </c>
      <c r="M80" t="s">
        <v>315</v>
      </c>
      <c r="N80" t="s">
        <v>982</v>
      </c>
      <c r="O80" t="s">
        <v>52</v>
      </c>
      <c r="P80" t="s">
        <v>48</v>
      </c>
      <c r="Q80" t="s">
        <v>983</v>
      </c>
      <c r="R80" t="s">
        <v>657</v>
      </c>
      <c r="S80" t="s">
        <v>921</v>
      </c>
      <c r="V80" t="s">
        <v>72</v>
      </c>
      <c r="W80" t="s">
        <v>981</v>
      </c>
      <c r="X80" t="s">
        <v>460</v>
      </c>
      <c r="Y80" t="s">
        <v>67</v>
      </c>
      <c r="Z80" t="s">
        <v>101</v>
      </c>
      <c r="AA80" t="s">
        <v>193</v>
      </c>
      <c r="AB80" t="s">
        <v>315</v>
      </c>
      <c r="AD80" t="s">
        <v>52</v>
      </c>
      <c r="AE80" t="s">
        <v>48</v>
      </c>
      <c r="AF80" t="s">
        <v>983</v>
      </c>
      <c r="AG80" t="s">
        <v>657</v>
      </c>
      <c r="AH80" t="s">
        <v>921</v>
      </c>
    </row>
    <row r="81" spans="1:34" hidden="1" x14ac:dyDescent="0.2">
      <c r="A81" s="3" t="s">
        <v>1243</v>
      </c>
      <c r="B81" s="3">
        <v>1</v>
      </c>
      <c r="C81" s="3">
        <v>0.17780000000000001</v>
      </c>
      <c r="D81" s="3">
        <v>-0.3</v>
      </c>
      <c r="E81">
        <f t="shared" si="1"/>
        <v>-1</v>
      </c>
      <c r="F81" t="s">
        <v>1255</v>
      </c>
      <c r="G81" t="s">
        <v>50</v>
      </c>
      <c r="H81" t="s">
        <v>437</v>
      </c>
      <c r="I81" t="s">
        <v>67</v>
      </c>
      <c r="J81" t="s">
        <v>48</v>
      </c>
      <c r="K81" t="s">
        <v>984</v>
      </c>
      <c r="L81" t="s">
        <v>985</v>
      </c>
      <c r="M81" t="s">
        <v>630</v>
      </c>
      <c r="N81" t="s">
        <v>48</v>
      </c>
      <c r="O81" t="s">
        <v>986</v>
      </c>
      <c r="P81" t="s">
        <v>140</v>
      </c>
      <c r="Q81" t="s">
        <v>1</v>
      </c>
      <c r="R81" t="s">
        <v>987</v>
      </c>
    </row>
    <row r="82" spans="1:34" x14ac:dyDescent="0.2">
      <c r="A82" t="s">
        <v>1244</v>
      </c>
      <c r="B82">
        <v>0.125</v>
      </c>
      <c r="C82">
        <v>1</v>
      </c>
      <c r="D82">
        <v>1.6</v>
      </c>
      <c r="E82">
        <f t="shared" si="1"/>
        <v>0.90000000000000013</v>
      </c>
      <c r="F82" t="s">
        <v>1255</v>
      </c>
      <c r="G82" t="s">
        <v>841</v>
      </c>
      <c r="H82" t="s">
        <v>979</v>
      </c>
      <c r="I82" t="s">
        <v>662</v>
      </c>
      <c r="J82" t="s">
        <v>109</v>
      </c>
      <c r="K82" t="s">
        <v>48</v>
      </c>
      <c r="L82" t="s">
        <v>882</v>
      </c>
      <c r="M82" t="s">
        <v>298</v>
      </c>
      <c r="N82" t="s">
        <v>48</v>
      </c>
      <c r="O82" t="s">
        <v>741</v>
      </c>
      <c r="P82" t="s">
        <v>41</v>
      </c>
      <c r="Q82" t="s">
        <v>48</v>
      </c>
      <c r="R82" t="s">
        <v>73</v>
      </c>
      <c r="V82" t="s">
        <v>841</v>
      </c>
      <c r="W82" t="s">
        <v>979</v>
      </c>
      <c r="X82" t="s">
        <v>662</v>
      </c>
      <c r="Y82" t="s">
        <v>109</v>
      </c>
      <c r="Z82" t="s">
        <v>48</v>
      </c>
      <c r="AA82" t="s">
        <v>882</v>
      </c>
      <c r="AB82" t="s">
        <v>298</v>
      </c>
      <c r="AC82" t="s">
        <v>48</v>
      </c>
      <c r="AD82" t="s">
        <v>741</v>
      </c>
      <c r="AE82" t="s">
        <v>41</v>
      </c>
      <c r="AF82" t="s">
        <v>48</v>
      </c>
      <c r="AG82" t="s">
        <v>73</v>
      </c>
    </row>
    <row r="83" spans="1:34" hidden="1" x14ac:dyDescent="0.2">
      <c r="A83" t="s">
        <v>1244</v>
      </c>
      <c r="B83">
        <v>0.125</v>
      </c>
      <c r="C83">
        <v>1</v>
      </c>
      <c r="D83">
        <v>1.5</v>
      </c>
      <c r="E83">
        <f t="shared" si="1"/>
        <v>0.8</v>
      </c>
      <c r="F83" t="s">
        <v>1255</v>
      </c>
      <c r="G83" t="s">
        <v>72</v>
      </c>
      <c r="H83" t="s">
        <v>1105</v>
      </c>
      <c r="I83" t="s">
        <v>511</v>
      </c>
      <c r="J83" t="s">
        <v>1</v>
      </c>
      <c r="K83" t="s">
        <v>1041</v>
      </c>
      <c r="L83" t="s">
        <v>290</v>
      </c>
      <c r="M83" t="s">
        <v>47</v>
      </c>
      <c r="N83" t="s">
        <v>1</v>
      </c>
      <c r="O83" t="s">
        <v>1043</v>
      </c>
      <c r="P83" t="s">
        <v>656</v>
      </c>
      <c r="Q83" t="s">
        <v>282</v>
      </c>
      <c r="R83" t="s">
        <v>961</v>
      </c>
      <c r="S83" t="s">
        <v>1106</v>
      </c>
      <c r="V83" t="s">
        <v>72</v>
      </c>
      <c r="W83" t="s">
        <v>1105</v>
      </c>
      <c r="X83" t="s">
        <v>511</v>
      </c>
      <c r="Y83" t="s">
        <v>1</v>
      </c>
      <c r="Z83" t="s">
        <v>1041</v>
      </c>
      <c r="AA83" t="s">
        <v>290</v>
      </c>
      <c r="AB83" t="s">
        <v>47</v>
      </c>
      <c r="AC83" t="s">
        <v>1</v>
      </c>
      <c r="AD83" t="s">
        <v>1043</v>
      </c>
      <c r="AE83" t="s">
        <v>656</v>
      </c>
      <c r="AF83" t="s">
        <v>282</v>
      </c>
      <c r="AG83" t="s">
        <v>961</v>
      </c>
      <c r="AH83" t="s">
        <v>1106</v>
      </c>
    </row>
    <row r="84" spans="1:34" hidden="1" x14ac:dyDescent="0.2">
      <c r="A84" t="s">
        <v>1244</v>
      </c>
      <c r="B84">
        <v>0.125</v>
      </c>
      <c r="C84">
        <v>1</v>
      </c>
      <c r="D84">
        <v>1.4</v>
      </c>
      <c r="E84">
        <f t="shared" si="1"/>
        <v>0.7</v>
      </c>
      <c r="F84" t="s">
        <v>1255</v>
      </c>
      <c r="G84" t="s">
        <v>72</v>
      </c>
      <c r="H84" t="s">
        <v>995</v>
      </c>
      <c r="I84" t="s">
        <v>662</v>
      </c>
      <c r="J84" t="s">
        <v>109</v>
      </c>
      <c r="K84" t="s">
        <v>85</v>
      </c>
      <c r="L84" t="s">
        <v>913</v>
      </c>
      <c r="M84" t="s">
        <v>58</v>
      </c>
      <c r="N84" t="s">
        <v>48</v>
      </c>
      <c r="O84" t="s">
        <v>1107</v>
      </c>
      <c r="P84" t="s">
        <v>260</v>
      </c>
      <c r="Q84" t="s">
        <v>48</v>
      </c>
      <c r="R84" t="s">
        <v>941</v>
      </c>
      <c r="V84" t="s">
        <v>72</v>
      </c>
      <c r="W84" t="s">
        <v>995</v>
      </c>
      <c r="X84" t="s">
        <v>662</v>
      </c>
      <c r="Y84" t="s">
        <v>109</v>
      </c>
      <c r="Z84" t="s">
        <v>85</v>
      </c>
      <c r="AA84" t="s">
        <v>913</v>
      </c>
      <c r="AB84" t="s">
        <v>58</v>
      </c>
      <c r="AC84" t="s">
        <v>48</v>
      </c>
      <c r="AD84" t="s">
        <v>1107</v>
      </c>
      <c r="AE84" t="s">
        <v>260</v>
      </c>
      <c r="AF84" t="s">
        <v>48</v>
      </c>
      <c r="AG84" t="s">
        <v>941</v>
      </c>
    </row>
    <row r="85" spans="1:34" hidden="1" x14ac:dyDescent="0.2">
      <c r="A85" t="s">
        <v>1244</v>
      </c>
      <c r="B85">
        <v>0.125</v>
      </c>
      <c r="C85">
        <v>1</v>
      </c>
      <c r="D85">
        <v>1.3</v>
      </c>
      <c r="E85">
        <f t="shared" si="1"/>
        <v>0.60000000000000009</v>
      </c>
      <c r="F85" t="s">
        <v>1255</v>
      </c>
      <c r="G85" t="s">
        <v>242</v>
      </c>
      <c r="H85" t="s">
        <v>888</v>
      </c>
      <c r="I85" t="s">
        <v>460</v>
      </c>
      <c r="J85" t="s">
        <v>67</v>
      </c>
      <c r="K85" t="s">
        <v>68</v>
      </c>
      <c r="L85" t="s">
        <v>315</v>
      </c>
      <c r="M85" t="s">
        <v>784</v>
      </c>
      <c r="N85" t="s">
        <v>52</v>
      </c>
      <c r="O85" t="s">
        <v>48</v>
      </c>
      <c r="P85" t="s">
        <v>524</v>
      </c>
      <c r="Q85" t="s">
        <v>892</v>
      </c>
      <c r="V85" t="s">
        <v>242</v>
      </c>
      <c r="W85" t="s">
        <v>888</v>
      </c>
      <c r="X85" t="s">
        <v>460</v>
      </c>
      <c r="Y85" t="s">
        <v>67</v>
      </c>
      <c r="Z85" t="s">
        <v>68</v>
      </c>
      <c r="AA85" t="s">
        <v>315</v>
      </c>
      <c r="AB85" t="s">
        <v>784</v>
      </c>
      <c r="AC85" t="s">
        <v>52</v>
      </c>
      <c r="AD85" t="s">
        <v>48</v>
      </c>
      <c r="AE85" t="s">
        <v>524</v>
      </c>
      <c r="AF85" t="s">
        <v>892</v>
      </c>
    </row>
    <row r="86" spans="1:34" hidden="1" x14ac:dyDescent="0.2">
      <c r="A86" t="s">
        <v>1244</v>
      </c>
      <c r="B86">
        <v>0.125</v>
      </c>
      <c r="C86">
        <v>1</v>
      </c>
      <c r="D86">
        <v>1.2</v>
      </c>
      <c r="E86">
        <f t="shared" si="1"/>
        <v>0.5</v>
      </c>
      <c r="F86" t="s">
        <v>1255</v>
      </c>
      <c r="G86" t="s">
        <v>943</v>
      </c>
      <c r="H86" t="s">
        <v>626</v>
      </c>
      <c r="I86" t="s">
        <v>1056</v>
      </c>
      <c r="J86" t="s">
        <v>143</v>
      </c>
      <c r="K86" t="s">
        <v>137</v>
      </c>
      <c r="L86" t="s">
        <v>560</v>
      </c>
      <c r="M86" t="s">
        <v>52</v>
      </c>
      <c r="N86" t="s">
        <v>48</v>
      </c>
      <c r="O86" t="s">
        <v>1108</v>
      </c>
      <c r="P86" t="s">
        <v>306</v>
      </c>
      <c r="V86" t="s">
        <v>943</v>
      </c>
      <c r="W86" t="s">
        <v>626</v>
      </c>
      <c r="X86" t="s">
        <v>1056</v>
      </c>
      <c r="Y86" t="s">
        <v>143</v>
      </c>
      <c r="Z86" t="s">
        <v>137</v>
      </c>
      <c r="AA86" t="s">
        <v>560</v>
      </c>
      <c r="AB86" t="s">
        <v>52</v>
      </c>
      <c r="AC86" t="s">
        <v>48</v>
      </c>
      <c r="AD86" t="s">
        <v>1108</v>
      </c>
      <c r="AE86" t="s">
        <v>306</v>
      </c>
    </row>
    <row r="87" spans="1:34" hidden="1" x14ac:dyDescent="0.2">
      <c r="A87" t="s">
        <v>1244</v>
      </c>
      <c r="B87">
        <v>0.125</v>
      </c>
      <c r="C87">
        <v>1</v>
      </c>
      <c r="D87">
        <v>1.1000000000000001</v>
      </c>
      <c r="E87">
        <f t="shared" si="1"/>
        <v>0.40000000000000013</v>
      </c>
      <c r="F87" t="s">
        <v>1255</v>
      </c>
      <c r="G87" t="s">
        <v>318</v>
      </c>
      <c r="H87" t="s">
        <v>398</v>
      </c>
      <c r="I87" t="s">
        <v>789</v>
      </c>
      <c r="J87" t="s">
        <v>48</v>
      </c>
      <c r="K87" t="s">
        <v>1109</v>
      </c>
      <c r="L87" t="s">
        <v>630</v>
      </c>
      <c r="M87" t="s">
        <v>48</v>
      </c>
      <c r="N87" t="s">
        <v>53</v>
      </c>
      <c r="O87" t="s">
        <v>489</v>
      </c>
      <c r="P87" t="s">
        <v>63</v>
      </c>
      <c r="Q87" t="s">
        <v>75</v>
      </c>
      <c r="R87" t="s">
        <v>769</v>
      </c>
      <c r="V87" t="s">
        <v>318</v>
      </c>
      <c r="W87" t="s">
        <v>398</v>
      </c>
      <c r="X87" t="s">
        <v>789</v>
      </c>
      <c r="Y87" t="s">
        <v>48</v>
      </c>
      <c r="Z87" t="s">
        <v>1109</v>
      </c>
      <c r="AA87" t="s">
        <v>630</v>
      </c>
      <c r="AB87" t="s">
        <v>48</v>
      </c>
      <c r="AC87" t="s">
        <v>53</v>
      </c>
      <c r="AD87" t="s">
        <v>489</v>
      </c>
      <c r="AE87" t="s">
        <v>63</v>
      </c>
      <c r="AF87" t="s">
        <v>75</v>
      </c>
      <c r="AG87" t="s">
        <v>769</v>
      </c>
    </row>
    <row r="88" spans="1:34" hidden="1" x14ac:dyDescent="0.2">
      <c r="A88" t="s">
        <v>1244</v>
      </c>
      <c r="B88">
        <v>0.125</v>
      </c>
      <c r="C88">
        <v>1</v>
      </c>
      <c r="D88">
        <v>0.999999999999999</v>
      </c>
      <c r="E88">
        <f t="shared" si="1"/>
        <v>0.29999999999999905</v>
      </c>
      <c r="F88" t="s">
        <v>1255</v>
      </c>
      <c r="G88" t="s">
        <v>841</v>
      </c>
      <c r="H88" t="s">
        <v>955</v>
      </c>
      <c r="I88" t="s">
        <v>460</v>
      </c>
      <c r="J88" t="s">
        <v>67</v>
      </c>
      <c r="K88" t="s">
        <v>68</v>
      </c>
      <c r="L88" t="s">
        <v>137</v>
      </c>
      <c r="M88" t="s">
        <v>268</v>
      </c>
      <c r="N88" t="s">
        <v>52</v>
      </c>
      <c r="O88" t="s">
        <v>48</v>
      </c>
      <c r="P88" t="s">
        <v>1110</v>
      </c>
      <c r="Q88" t="s">
        <v>106</v>
      </c>
      <c r="R88" t="s">
        <v>42</v>
      </c>
      <c r="S88" t="s">
        <v>750</v>
      </c>
      <c r="V88" t="s">
        <v>841</v>
      </c>
      <c r="W88" t="s">
        <v>955</v>
      </c>
      <c r="X88" t="s">
        <v>460</v>
      </c>
      <c r="Y88" t="s">
        <v>67</v>
      </c>
      <c r="Z88" t="s">
        <v>68</v>
      </c>
      <c r="AA88" t="s">
        <v>137</v>
      </c>
      <c r="AB88" t="s">
        <v>268</v>
      </c>
      <c r="AC88" t="s">
        <v>52</v>
      </c>
      <c r="AD88" t="s">
        <v>48</v>
      </c>
      <c r="AE88" t="s">
        <v>1110</v>
      </c>
      <c r="AF88" t="s">
        <v>106</v>
      </c>
      <c r="AG88" t="s">
        <v>42</v>
      </c>
      <c r="AH88" t="s">
        <v>750</v>
      </c>
    </row>
    <row r="89" spans="1:34" hidden="1" x14ac:dyDescent="0.2">
      <c r="A89" t="s">
        <v>1244</v>
      </c>
      <c r="B89">
        <v>0.125</v>
      </c>
      <c r="C89">
        <v>1</v>
      </c>
      <c r="D89">
        <v>0.89999999999999902</v>
      </c>
      <c r="E89">
        <f t="shared" si="1"/>
        <v>0.19999999999999907</v>
      </c>
      <c r="F89" t="s">
        <v>1255</v>
      </c>
      <c r="G89" t="s">
        <v>926</v>
      </c>
      <c r="H89" t="s">
        <v>1038</v>
      </c>
      <c r="I89" t="s">
        <v>387</v>
      </c>
      <c r="J89" t="s">
        <v>224</v>
      </c>
      <c r="K89" t="s">
        <v>250</v>
      </c>
      <c r="L89" t="s">
        <v>48</v>
      </c>
      <c r="M89" t="s">
        <v>981</v>
      </c>
      <c r="N89" t="s">
        <v>917</v>
      </c>
      <c r="O89" t="s">
        <v>48</v>
      </c>
      <c r="P89" t="s">
        <v>1111</v>
      </c>
      <c r="Q89" t="s">
        <v>106</v>
      </c>
      <c r="R89" t="s">
        <v>48</v>
      </c>
      <c r="S89" t="s">
        <v>544</v>
      </c>
      <c r="V89" t="s">
        <v>926</v>
      </c>
      <c r="W89" t="s">
        <v>1038</v>
      </c>
      <c r="X89" t="s">
        <v>387</v>
      </c>
      <c r="Y89" t="s">
        <v>224</v>
      </c>
      <c r="Z89" t="s">
        <v>250</v>
      </c>
      <c r="AA89" t="s">
        <v>48</v>
      </c>
      <c r="AB89" t="s">
        <v>981</v>
      </c>
      <c r="AC89" t="s">
        <v>917</v>
      </c>
      <c r="AD89" t="s">
        <v>48</v>
      </c>
      <c r="AE89" t="s">
        <v>1111</v>
      </c>
      <c r="AF89" t="s">
        <v>106</v>
      </c>
      <c r="AG89" t="s">
        <v>48</v>
      </c>
      <c r="AH89" t="s">
        <v>544</v>
      </c>
    </row>
    <row r="90" spans="1:34" hidden="1" x14ac:dyDescent="0.2">
      <c r="A90" t="s">
        <v>1244</v>
      </c>
      <c r="B90">
        <v>0.125</v>
      </c>
      <c r="C90">
        <v>1</v>
      </c>
      <c r="D90">
        <v>0.79999999999999905</v>
      </c>
      <c r="E90">
        <f t="shared" si="1"/>
        <v>9.999999999999909E-2</v>
      </c>
      <c r="F90" t="s">
        <v>1255</v>
      </c>
      <c r="G90" t="s">
        <v>72</v>
      </c>
      <c r="H90" t="s">
        <v>1112</v>
      </c>
      <c r="I90" t="s">
        <v>460</v>
      </c>
      <c r="J90" t="s">
        <v>67</v>
      </c>
      <c r="K90" t="s">
        <v>350</v>
      </c>
      <c r="L90" t="s">
        <v>121</v>
      </c>
      <c r="M90" t="s">
        <v>101</v>
      </c>
      <c r="N90" t="s">
        <v>504</v>
      </c>
      <c r="O90" t="s">
        <v>52</v>
      </c>
      <c r="P90" t="s">
        <v>1060</v>
      </c>
      <c r="Q90" t="s">
        <v>52</v>
      </c>
      <c r="R90" t="s">
        <v>48</v>
      </c>
      <c r="S90" t="s">
        <v>284</v>
      </c>
      <c r="V90" t="s">
        <v>72</v>
      </c>
      <c r="W90" t="s">
        <v>1112</v>
      </c>
      <c r="X90" t="s">
        <v>460</v>
      </c>
      <c r="Y90" t="s">
        <v>67</v>
      </c>
      <c r="Z90" t="s">
        <v>350</v>
      </c>
      <c r="AA90" t="s">
        <v>121</v>
      </c>
      <c r="AB90" t="s">
        <v>101</v>
      </c>
      <c r="AC90" t="s">
        <v>504</v>
      </c>
      <c r="AD90" t="s">
        <v>52</v>
      </c>
      <c r="AE90" t="s">
        <v>1060</v>
      </c>
      <c r="AF90" t="s">
        <v>52</v>
      </c>
      <c r="AG90" t="s">
        <v>48</v>
      </c>
      <c r="AH90" t="s">
        <v>284</v>
      </c>
    </row>
    <row r="91" spans="1:34" hidden="1" x14ac:dyDescent="0.2">
      <c r="A91" t="s">
        <v>1244</v>
      </c>
      <c r="B91">
        <v>0.125</v>
      </c>
      <c r="C91">
        <v>1</v>
      </c>
      <c r="D91">
        <v>0.69999999999999896</v>
      </c>
      <c r="E91">
        <v>0</v>
      </c>
      <c r="F91" t="s">
        <v>1255</v>
      </c>
      <c r="G91" t="s">
        <v>72</v>
      </c>
      <c r="H91" t="s">
        <v>957</v>
      </c>
      <c r="I91" t="s">
        <v>662</v>
      </c>
      <c r="J91" t="s">
        <v>224</v>
      </c>
      <c r="K91" t="s">
        <v>465</v>
      </c>
      <c r="L91" t="s">
        <v>1113</v>
      </c>
      <c r="M91" t="s">
        <v>310</v>
      </c>
      <c r="N91" t="s">
        <v>48</v>
      </c>
      <c r="O91" t="s">
        <v>1057</v>
      </c>
      <c r="P91" t="s">
        <v>41</v>
      </c>
      <c r="Q91" t="s">
        <v>48</v>
      </c>
      <c r="R91" t="s">
        <v>1064</v>
      </c>
      <c r="V91" t="s">
        <v>72</v>
      </c>
      <c r="W91" t="s">
        <v>957</v>
      </c>
      <c r="X91" t="s">
        <v>662</v>
      </c>
      <c r="Y91" t="s">
        <v>224</v>
      </c>
      <c r="Z91" t="s">
        <v>465</v>
      </c>
      <c r="AA91" t="s">
        <v>1113</v>
      </c>
      <c r="AB91" t="s">
        <v>310</v>
      </c>
      <c r="AC91" t="s">
        <v>48</v>
      </c>
      <c r="AD91" t="s">
        <v>1057</v>
      </c>
      <c r="AE91" t="s">
        <v>41</v>
      </c>
      <c r="AF91" t="s">
        <v>48</v>
      </c>
      <c r="AG91" t="s">
        <v>1064</v>
      </c>
    </row>
    <row r="92" spans="1:34" hidden="1" x14ac:dyDescent="0.2">
      <c r="A92" t="s">
        <v>1244</v>
      </c>
      <c r="B92">
        <v>0.125</v>
      </c>
      <c r="C92">
        <v>1</v>
      </c>
      <c r="D92">
        <v>0.6</v>
      </c>
      <c r="E92">
        <f t="shared" si="1"/>
        <v>-9.9999999999999978E-2</v>
      </c>
      <c r="F92" t="s">
        <v>1255</v>
      </c>
      <c r="G92" t="s">
        <v>796</v>
      </c>
      <c r="H92" t="s">
        <v>121</v>
      </c>
      <c r="I92" t="s">
        <v>797</v>
      </c>
      <c r="J92" t="s">
        <v>746</v>
      </c>
      <c r="K92" t="s">
        <v>101</v>
      </c>
      <c r="L92" t="s">
        <v>193</v>
      </c>
      <c r="M92" t="s">
        <v>44</v>
      </c>
      <c r="N92" t="s">
        <v>1114</v>
      </c>
      <c r="O92" t="s">
        <v>52</v>
      </c>
      <c r="P92" t="s">
        <v>48</v>
      </c>
      <c r="Q92" t="s">
        <v>1115</v>
      </c>
      <c r="V92" t="s">
        <v>796</v>
      </c>
      <c r="W92" t="s">
        <v>121</v>
      </c>
      <c r="X92" t="s">
        <v>797</v>
      </c>
      <c r="Y92" t="s">
        <v>746</v>
      </c>
      <c r="Z92" t="s">
        <v>101</v>
      </c>
      <c r="AA92" t="s">
        <v>193</v>
      </c>
      <c r="AB92" t="s">
        <v>44</v>
      </c>
      <c r="AC92" t="s">
        <v>1114</v>
      </c>
      <c r="AD92" t="s">
        <v>52</v>
      </c>
      <c r="AE92" t="s">
        <v>48</v>
      </c>
      <c r="AF92" t="s">
        <v>1115</v>
      </c>
    </row>
    <row r="93" spans="1:34" hidden="1" x14ac:dyDescent="0.2">
      <c r="A93" t="s">
        <v>1244</v>
      </c>
      <c r="B93">
        <v>0.125</v>
      </c>
      <c r="C93">
        <v>1</v>
      </c>
      <c r="D93">
        <v>0.5</v>
      </c>
      <c r="E93">
        <f t="shared" si="1"/>
        <v>-0.19999999999999996</v>
      </c>
      <c r="F93" t="s">
        <v>1255</v>
      </c>
      <c r="G93" t="s">
        <v>841</v>
      </c>
      <c r="H93" t="s">
        <v>215</v>
      </c>
      <c r="I93" t="s">
        <v>387</v>
      </c>
      <c r="J93" t="s">
        <v>250</v>
      </c>
      <c r="K93" t="s">
        <v>48</v>
      </c>
      <c r="L93" t="s">
        <v>1116</v>
      </c>
      <c r="M93" t="s">
        <v>340</v>
      </c>
      <c r="N93" t="s">
        <v>48</v>
      </c>
      <c r="O93" t="s">
        <v>828</v>
      </c>
      <c r="P93" t="s">
        <v>41</v>
      </c>
      <c r="Q93" t="s">
        <v>48</v>
      </c>
      <c r="R93" t="s">
        <v>1117</v>
      </c>
      <c r="V93" t="s">
        <v>841</v>
      </c>
      <c r="W93" t="s">
        <v>215</v>
      </c>
      <c r="X93" t="s">
        <v>387</v>
      </c>
      <c r="Y93" t="s">
        <v>250</v>
      </c>
      <c r="Z93" t="s">
        <v>48</v>
      </c>
      <c r="AA93" t="s">
        <v>1116</v>
      </c>
      <c r="AB93" t="s">
        <v>340</v>
      </c>
      <c r="AC93" t="s">
        <v>48</v>
      </c>
      <c r="AE93" t="s">
        <v>41</v>
      </c>
      <c r="AF93" t="s">
        <v>48</v>
      </c>
    </row>
    <row r="94" spans="1:34" hidden="1" x14ac:dyDescent="0.2">
      <c r="A94" t="s">
        <v>1244</v>
      </c>
      <c r="B94">
        <v>0.125</v>
      </c>
      <c r="C94">
        <v>1</v>
      </c>
      <c r="D94">
        <v>0.4</v>
      </c>
      <c r="E94">
        <f t="shared" si="1"/>
        <v>-0.29999999999999993</v>
      </c>
      <c r="F94" t="s">
        <v>1255</v>
      </c>
      <c r="G94" t="s">
        <v>50</v>
      </c>
      <c r="H94" t="s">
        <v>709</v>
      </c>
      <c r="I94" t="s">
        <v>67</v>
      </c>
      <c r="J94" t="s">
        <v>85</v>
      </c>
      <c r="K94" t="s">
        <v>339</v>
      </c>
      <c r="L94" t="s">
        <v>662</v>
      </c>
      <c r="M94" t="s">
        <v>224</v>
      </c>
      <c r="N94" t="s">
        <v>65</v>
      </c>
      <c r="O94" t="s">
        <v>52</v>
      </c>
      <c r="P94" t="s">
        <v>176</v>
      </c>
      <c r="Q94" t="s">
        <v>106</v>
      </c>
      <c r="R94" t="s">
        <v>48</v>
      </c>
      <c r="S94" t="s">
        <v>595</v>
      </c>
      <c r="V94" t="s">
        <v>50</v>
      </c>
      <c r="W94" t="s">
        <v>709</v>
      </c>
      <c r="X94" t="s">
        <v>67</v>
      </c>
      <c r="Y94" t="s">
        <v>85</v>
      </c>
    </row>
    <row r="95" spans="1:34" hidden="1" x14ac:dyDescent="0.2">
      <c r="A95" t="s">
        <v>1244</v>
      </c>
      <c r="B95">
        <v>0.125</v>
      </c>
      <c r="C95">
        <v>1</v>
      </c>
      <c r="D95">
        <v>0.3</v>
      </c>
      <c r="E95">
        <f t="shared" si="1"/>
        <v>-0.39999999999999997</v>
      </c>
      <c r="F95" t="s">
        <v>1255</v>
      </c>
      <c r="G95" t="s">
        <v>905</v>
      </c>
      <c r="H95" t="s">
        <v>477</v>
      </c>
      <c r="I95" t="s">
        <v>662</v>
      </c>
      <c r="J95" t="s">
        <v>101</v>
      </c>
      <c r="K95" t="s">
        <v>52</v>
      </c>
      <c r="L95" t="s">
        <v>967</v>
      </c>
      <c r="M95" t="s">
        <v>1</v>
      </c>
      <c r="N95" t="s">
        <v>39</v>
      </c>
      <c r="O95" t="s">
        <v>55</v>
      </c>
      <c r="P95" t="s">
        <v>884</v>
      </c>
      <c r="Q95" t="s">
        <v>177</v>
      </c>
      <c r="R95" t="s">
        <v>288</v>
      </c>
    </row>
    <row r="96" spans="1:34" hidden="1" x14ac:dyDescent="0.2">
      <c r="A96" t="s">
        <v>1244</v>
      </c>
      <c r="B96">
        <v>0.125</v>
      </c>
      <c r="C96">
        <v>1</v>
      </c>
      <c r="D96">
        <v>0.2</v>
      </c>
      <c r="E96">
        <f t="shared" si="1"/>
        <v>-0.49999999999999994</v>
      </c>
      <c r="F96" t="s">
        <v>1255</v>
      </c>
      <c r="G96" t="s">
        <v>222</v>
      </c>
      <c r="H96" t="s">
        <v>576</v>
      </c>
      <c r="I96" t="s">
        <v>83</v>
      </c>
      <c r="J96" t="s">
        <v>52</v>
      </c>
      <c r="K96" t="s">
        <v>207</v>
      </c>
      <c r="L96" t="s">
        <v>330</v>
      </c>
      <c r="M96" t="s">
        <v>147</v>
      </c>
      <c r="N96" t="s">
        <v>545</v>
      </c>
      <c r="O96" t="s">
        <v>245</v>
      </c>
      <c r="P96" t="s">
        <v>517</v>
      </c>
      <c r="Q96" t="s">
        <v>52</v>
      </c>
      <c r="R96" t="s">
        <v>518</v>
      </c>
    </row>
    <row r="97" spans="1:34" hidden="1" x14ac:dyDescent="0.2">
      <c r="A97" t="s">
        <v>1244</v>
      </c>
      <c r="B97">
        <v>0.125</v>
      </c>
      <c r="C97">
        <v>1</v>
      </c>
      <c r="D97">
        <v>0.1</v>
      </c>
      <c r="E97">
        <f t="shared" si="1"/>
        <v>-0.6</v>
      </c>
      <c r="F97" t="s">
        <v>1255</v>
      </c>
      <c r="G97" t="s">
        <v>182</v>
      </c>
      <c r="H97" t="s">
        <v>235</v>
      </c>
      <c r="I97" t="s">
        <v>387</v>
      </c>
      <c r="J97" t="s">
        <v>250</v>
      </c>
      <c r="K97" t="s">
        <v>48</v>
      </c>
      <c r="L97" t="s">
        <v>1118</v>
      </c>
      <c r="M97" t="s">
        <v>932</v>
      </c>
      <c r="N97" t="s">
        <v>48</v>
      </c>
      <c r="O97" t="s">
        <v>1119</v>
      </c>
      <c r="P97" t="s">
        <v>672</v>
      </c>
      <c r="Q97" t="s">
        <v>48</v>
      </c>
      <c r="R97" t="s">
        <v>103</v>
      </c>
    </row>
    <row r="98" spans="1:34" hidden="1" x14ac:dyDescent="0.2">
      <c r="A98" t="s">
        <v>1244</v>
      </c>
      <c r="B98">
        <v>0.125</v>
      </c>
      <c r="C98">
        <v>1</v>
      </c>
      <c r="D98">
        <v>0</v>
      </c>
      <c r="E98">
        <f t="shared" si="1"/>
        <v>-0.7</v>
      </c>
      <c r="F98" t="s">
        <v>1255</v>
      </c>
      <c r="G98" t="s">
        <v>210</v>
      </c>
      <c r="H98" t="s">
        <v>409</v>
      </c>
      <c r="I98" t="s">
        <v>744</v>
      </c>
      <c r="J98" t="s">
        <v>143</v>
      </c>
      <c r="K98" t="s">
        <v>193</v>
      </c>
      <c r="L98" t="s">
        <v>144</v>
      </c>
      <c r="M98" t="s">
        <v>146</v>
      </c>
      <c r="N98" t="s">
        <v>1120</v>
      </c>
      <c r="O98" t="s">
        <v>41</v>
      </c>
      <c r="P98" t="s">
        <v>680</v>
      </c>
      <c r="Q98" t="s">
        <v>502</v>
      </c>
    </row>
    <row r="99" spans="1:34" hidden="1" x14ac:dyDescent="0.2">
      <c r="A99" t="s">
        <v>1244</v>
      </c>
      <c r="B99">
        <v>0.125</v>
      </c>
      <c r="C99">
        <v>1</v>
      </c>
      <c r="D99">
        <v>-9.9999999999999895E-2</v>
      </c>
      <c r="E99">
        <f t="shared" si="1"/>
        <v>-0.79999999999999982</v>
      </c>
      <c r="F99" t="s">
        <v>1255</v>
      </c>
      <c r="G99" t="s">
        <v>182</v>
      </c>
      <c r="H99" t="s">
        <v>363</v>
      </c>
      <c r="I99" t="s">
        <v>935</v>
      </c>
      <c r="J99" t="s">
        <v>193</v>
      </c>
      <c r="K99" t="s">
        <v>48</v>
      </c>
      <c r="L99" t="s">
        <v>1029</v>
      </c>
      <c r="M99" t="s">
        <v>76</v>
      </c>
      <c r="N99" t="s">
        <v>48</v>
      </c>
      <c r="O99" t="s">
        <v>1121</v>
      </c>
      <c r="P99" t="s">
        <v>106</v>
      </c>
      <c r="Q99" t="s">
        <v>48</v>
      </c>
      <c r="R99" t="s">
        <v>256</v>
      </c>
    </row>
    <row r="100" spans="1:34" hidden="1" x14ac:dyDescent="0.2">
      <c r="A100" t="s">
        <v>1244</v>
      </c>
      <c r="B100">
        <v>0.125</v>
      </c>
      <c r="C100">
        <v>1</v>
      </c>
      <c r="D100">
        <v>-0.2</v>
      </c>
      <c r="E100">
        <f t="shared" si="1"/>
        <v>-0.89999999999999991</v>
      </c>
      <c r="F100" t="s">
        <v>1255</v>
      </c>
      <c r="G100" t="s">
        <v>72</v>
      </c>
      <c r="H100" t="s">
        <v>1122</v>
      </c>
      <c r="I100" t="s">
        <v>387</v>
      </c>
      <c r="J100" t="s">
        <v>250</v>
      </c>
      <c r="K100" t="s">
        <v>85</v>
      </c>
      <c r="L100" t="s">
        <v>910</v>
      </c>
      <c r="M100" t="s">
        <v>896</v>
      </c>
      <c r="N100" t="s">
        <v>48</v>
      </c>
      <c r="O100" t="s">
        <v>1123</v>
      </c>
      <c r="P100" t="s">
        <v>260</v>
      </c>
      <c r="Q100" t="s">
        <v>48</v>
      </c>
      <c r="R100" t="s">
        <v>952</v>
      </c>
    </row>
    <row r="101" spans="1:34" hidden="1" x14ac:dyDescent="0.2">
      <c r="A101" t="s">
        <v>1244</v>
      </c>
      <c r="B101">
        <v>0.125</v>
      </c>
      <c r="C101">
        <v>1</v>
      </c>
      <c r="D101">
        <v>-0.3</v>
      </c>
      <c r="E101">
        <f t="shared" si="1"/>
        <v>-1</v>
      </c>
      <c r="F101" t="s">
        <v>1255</v>
      </c>
      <c r="G101" t="s">
        <v>1052</v>
      </c>
      <c r="H101" t="s">
        <v>585</v>
      </c>
      <c r="I101" t="s">
        <v>94</v>
      </c>
      <c r="J101" t="s">
        <v>1124</v>
      </c>
      <c r="K101" t="s">
        <v>131</v>
      </c>
      <c r="L101" t="s">
        <v>44</v>
      </c>
      <c r="M101" t="s">
        <v>878</v>
      </c>
      <c r="N101" t="s">
        <v>630</v>
      </c>
      <c r="O101" t="s">
        <v>48</v>
      </c>
      <c r="P101" t="s">
        <v>1125</v>
      </c>
      <c r="Q101" t="s">
        <v>175</v>
      </c>
    </row>
    <row r="102" spans="1:34" x14ac:dyDescent="0.2">
      <c r="A102" s="3" t="s">
        <v>1245</v>
      </c>
      <c r="B102" s="3">
        <v>1</v>
      </c>
      <c r="C102" s="3">
        <v>8.9099999999999999E-2</v>
      </c>
      <c r="D102" s="3">
        <v>1.6</v>
      </c>
      <c r="E102">
        <f t="shared" si="1"/>
        <v>0.90000000000000013</v>
      </c>
      <c r="F102" t="s">
        <v>1255</v>
      </c>
      <c r="G102" t="s">
        <v>318</v>
      </c>
      <c r="H102" t="s">
        <v>913</v>
      </c>
      <c r="I102" t="s">
        <v>662</v>
      </c>
      <c r="J102" t="s">
        <v>109</v>
      </c>
      <c r="K102" t="s">
        <v>48</v>
      </c>
      <c r="L102" t="s">
        <v>995</v>
      </c>
      <c r="M102" t="s">
        <v>58</v>
      </c>
      <c r="N102" t="s">
        <v>48</v>
      </c>
      <c r="O102" t="s">
        <v>1127</v>
      </c>
      <c r="P102" t="s">
        <v>536</v>
      </c>
      <c r="Q102" t="s">
        <v>48</v>
      </c>
      <c r="R102" t="s">
        <v>518</v>
      </c>
      <c r="V102" t="s">
        <v>318</v>
      </c>
      <c r="W102" t="s">
        <v>913</v>
      </c>
      <c r="X102" t="s">
        <v>662</v>
      </c>
      <c r="Y102" t="s">
        <v>109</v>
      </c>
      <c r="Z102" t="s">
        <v>48</v>
      </c>
      <c r="AA102" t="s">
        <v>995</v>
      </c>
      <c r="AB102" t="s">
        <v>58</v>
      </c>
      <c r="AC102" t="s">
        <v>48</v>
      </c>
      <c r="AD102" t="s">
        <v>1127</v>
      </c>
      <c r="AE102" t="s">
        <v>536</v>
      </c>
      <c r="AF102" t="s">
        <v>48</v>
      </c>
      <c r="AG102" t="s">
        <v>518</v>
      </c>
    </row>
    <row r="103" spans="1:34" hidden="1" x14ac:dyDescent="0.2">
      <c r="A103" s="3" t="s">
        <v>1245</v>
      </c>
      <c r="B103" s="3">
        <v>1</v>
      </c>
      <c r="C103" s="3">
        <v>8.9099999999999999E-2</v>
      </c>
      <c r="D103" s="3">
        <v>1.5</v>
      </c>
      <c r="E103">
        <f t="shared" si="1"/>
        <v>0.8</v>
      </c>
      <c r="F103" t="s">
        <v>1255</v>
      </c>
      <c r="G103" t="s">
        <v>72</v>
      </c>
      <c r="H103" t="s">
        <v>1112</v>
      </c>
      <c r="I103" t="s">
        <v>460</v>
      </c>
      <c r="J103" t="s">
        <v>67</v>
      </c>
      <c r="K103" t="s">
        <v>350</v>
      </c>
      <c r="L103" t="s">
        <v>121</v>
      </c>
      <c r="M103" t="s">
        <v>101</v>
      </c>
      <c r="N103" t="s">
        <v>504</v>
      </c>
      <c r="O103" t="s">
        <v>52</v>
      </c>
      <c r="P103" t="s">
        <v>566</v>
      </c>
      <c r="Q103" t="s">
        <v>52</v>
      </c>
      <c r="R103" t="s">
        <v>48</v>
      </c>
      <c r="S103" t="s">
        <v>221</v>
      </c>
      <c r="V103" t="s">
        <v>72</v>
      </c>
      <c r="W103" t="s">
        <v>1112</v>
      </c>
      <c r="X103" t="s">
        <v>460</v>
      </c>
      <c r="Y103" t="s">
        <v>67</v>
      </c>
      <c r="Z103" t="s">
        <v>350</v>
      </c>
      <c r="AA103" t="s">
        <v>121</v>
      </c>
      <c r="AB103" t="s">
        <v>101</v>
      </c>
      <c r="AC103" t="s">
        <v>504</v>
      </c>
      <c r="AD103" t="s">
        <v>52</v>
      </c>
      <c r="AE103" t="s">
        <v>566</v>
      </c>
      <c r="AF103" t="s">
        <v>52</v>
      </c>
      <c r="AG103" t="s">
        <v>48</v>
      </c>
      <c r="AH103" t="s">
        <v>221</v>
      </c>
    </row>
    <row r="104" spans="1:34" hidden="1" x14ac:dyDescent="0.2">
      <c r="A104" s="3" t="s">
        <v>1245</v>
      </c>
      <c r="B104" s="3">
        <v>1</v>
      </c>
      <c r="C104" s="3">
        <v>8.9099999999999999E-2</v>
      </c>
      <c r="D104" s="3">
        <v>1.4</v>
      </c>
      <c r="E104">
        <f t="shared" si="1"/>
        <v>0.7</v>
      </c>
      <c r="F104" t="s">
        <v>1255</v>
      </c>
      <c r="G104" t="s">
        <v>796</v>
      </c>
      <c r="H104" t="s">
        <v>121</v>
      </c>
      <c r="I104" t="s">
        <v>1128</v>
      </c>
      <c r="J104" t="s">
        <v>68</v>
      </c>
      <c r="K104" t="s">
        <v>1037</v>
      </c>
      <c r="L104" t="s">
        <v>560</v>
      </c>
      <c r="M104" t="s">
        <v>52</v>
      </c>
      <c r="N104" t="s">
        <v>48</v>
      </c>
      <c r="O104" t="s">
        <v>1129</v>
      </c>
      <c r="P104" t="s">
        <v>175</v>
      </c>
      <c r="V104" t="s">
        <v>796</v>
      </c>
      <c r="W104" t="s">
        <v>121</v>
      </c>
      <c r="X104" t="s">
        <v>1128</v>
      </c>
      <c r="Y104" t="s">
        <v>68</v>
      </c>
      <c r="Z104" t="s">
        <v>1037</v>
      </c>
      <c r="AA104" t="s">
        <v>560</v>
      </c>
      <c r="AB104" t="s">
        <v>52</v>
      </c>
      <c r="AC104" t="s">
        <v>48</v>
      </c>
      <c r="AD104" t="s">
        <v>1129</v>
      </c>
      <c r="AE104" t="s">
        <v>175</v>
      </c>
    </row>
    <row r="105" spans="1:34" hidden="1" x14ac:dyDescent="0.2">
      <c r="A105" s="3" t="s">
        <v>1245</v>
      </c>
      <c r="B105" s="3">
        <v>1</v>
      </c>
      <c r="C105" s="3">
        <v>8.9099999999999999E-2</v>
      </c>
      <c r="D105" s="3">
        <v>1.3</v>
      </c>
      <c r="E105">
        <f t="shared" si="1"/>
        <v>0.60000000000000009</v>
      </c>
      <c r="F105" t="s">
        <v>1255</v>
      </c>
      <c r="G105" t="s">
        <v>72</v>
      </c>
      <c r="H105" t="s">
        <v>890</v>
      </c>
      <c r="I105" t="s">
        <v>460</v>
      </c>
      <c r="J105" t="s">
        <v>67</v>
      </c>
      <c r="K105" t="s">
        <v>85</v>
      </c>
      <c r="L105" t="s">
        <v>215</v>
      </c>
      <c r="M105" t="s">
        <v>896</v>
      </c>
      <c r="N105" t="s">
        <v>48</v>
      </c>
      <c r="O105" t="s">
        <v>456</v>
      </c>
      <c r="P105" t="s">
        <v>260</v>
      </c>
      <c r="Q105" t="s">
        <v>48</v>
      </c>
      <c r="R105" t="s">
        <v>952</v>
      </c>
      <c r="V105" t="s">
        <v>72</v>
      </c>
      <c r="W105" t="s">
        <v>890</v>
      </c>
      <c r="X105" t="s">
        <v>460</v>
      </c>
      <c r="Y105" t="s">
        <v>67</v>
      </c>
      <c r="Z105" t="s">
        <v>85</v>
      </c>
      <c r="AA105" t="s">
        <v>215</v>
      </c>
      <c r="AB105" t="s">
        <v>896</v>
      </c>
      <c r="AC105" t="s">
        <v>48</v>
      </c>
      <c r="AD105" t="s">
        <v>456</v>
      </c>
      <c r="AE105" t="s">
        <v>260</v>
      </c>
      <c r="AF105" t="s">
        <v>48</v>
      </c>
      <c r="AG105" t="s">
        <v>952</v>
      </c>
    </row>
    <row r="106" spans="1:34" hidden="1" x14ac:dyDescent="0.2">
      <c r="A106" s="3" t="s">
        <v>1245</v>
      </c>
      <c r="B106" s="3">
        <v>1</v>
      </c>
      <c r="C106" s="3">
        <v>8.9099999999999999E-2</v>
      </c>
      <c r="D106" s="3">
        <v>1.2</v>
      </c>
      <c r="E106">
        <f t="shared" si="1"/>
        <v>0.5</v>
      </c>
      <c r="F106" t="s">
        <v>1255</v>
      </c>
      <c r="G106" t="s">
        <v>72</v>
      </c>
      <c r="H106" t="s">
        <v>916</v>
      </c>
      <c r="I106" t="s">
        <v>662</v>
      </c>
      <c r="J106" t="s">
        <v>224</v>
      </c>
      <c r="K106" t="s">
        <v>85</v>
      </c>
      <c r="L106" t="s">
        <v>936</v>
      </c>
      <c r="M106" t="s">
        <v>58</v>
      </c>
      <c r="N106" t="s">
        <v>48</v>
      </c>
      <c r="O106" t="s">
        <v>1130</v>
      </c>
      <c r="P106" t="s">
        <v>898</v>
      </c>
      <c r="V106" t="s">
        <v>72</v>
      </c>
      <c r="W106" t="s">
        <v>916</v>
      </c>
      <c r="X106" t="s">
        <v>662</v>
      </c>
      <c r="Y106" t="s">
        <v>224</v>
      </c>
      <c r="Z106" t="s">
        <v>85</v>
      </c>
      <c r="AA106" t="s">
        <v>936</v>
      </c>
      <c r="AB106" t="s">
        <v>58</v>
      </c>
      <c r="AC106" t="s">
        <v>48</v>
      </c>
      <c r="AD106" t="s">
        <v>1130</v>
      </c>
      <c r="AE106" t="s">
        <v>898</v>
      </c>
    </row>
    <row r="107" spans="1:34" hidden="1" x14ac:dyDescent="0.2">
      <c r="A107" s="3" t="s">
        <v>1245</v>
      </c>
      <c r="B107" s="3">
        <v>1</v>
      </c>
      <c r="C107" s="3">
        <v>8.9099999999999999E-2</v>
      </c>
      <c r="D107" s="3">
        <v>1.1000000000000001</v>
      </c>
      <c r="E107">
        <f t="shared" si="1"/>
        <v>0.40000000000000013</v>
      </c>
      <c r="F107" t="s">
        <v>1255</v>
      </c>
      <c r="G107" t="s">
        <v>257</v>
      </c>
      <c r="H107" t="s">
        <v>48</v>
      </c>
      <c r="I107" t="s">
        <v>336</v>
      </c>
      <c r="J107" t="s">
        <v>662</v>
      </c>
      <c r="K107" t="s">
        <v>109</v>
      </c>
      <c r="L107" t="s">
        <v>186</v>
      </c>
      <c r="M107" t="s">
        <v>237</v>
      </c>
      <c r="N107" t="s">
        <v>917</v>
      </c>
      <c r="O107" t="s">
        <v>48</v>
      </c>
      <c r="P107" t="s">
        <v>1131</v>
      </c>
      <c r="Q107" t="s">
        <v>158</v>
      </c>
      <c r="R107" t="s">
        <v>48</v>
      </c>
      <c r="S107" t="s">
        <v>1132</v>
      </c>
      <c r="V107" t="s">
        <v>257</v>
      </c>
      <c r="W107" t="s">
        <v>48</v>
      </c>
      <c r="X107" t="s">
        <v>336</v>
      </c>
      <c r="Y107" t="s">
        <v>662</v>
      </c>
      <c r="Z107" t="s">
        <v>109</v>
      </c>
      <c r="AA107" t="s">
        <v>186</v>
      </c>
      <c r="AB107" t="s">
        <v>237</v>
      </c>
      <c r="AC107" t="s">
        <v>917</v>
      </c>
      <c r="AD107" t="s">
        <v>48</v>
      </c>
      <c r="AE107" t="s">
        <v>1131</v>
      </c>
      <c r="AF107" t="s">
        <v>158</v>
      </c>
      <c r="AG107" t="s">
        <v>48</v>
      </c>
      <c r="AH107" t="s">
        <v>1132</v>
      </c>
    </row>
    <row r="108" spans="1:34" hidden="1" x14ac:dyDescent="0.2">
      <c r="A108" s="3" t="s">
        <v>1245</v>
      </c>
      <c r="B108" s="3">
        <v>1</v>
      </c>
      <c r="C108" s="3">
        <v>8.9099999999999999E-2</v>
      </c>
      <c r="D108" s="3">
        <v>1</v>
      </c>
      <c r="E108">
        <f t="shared" si="1"/>
        <v>0.30000000000000004</v>
      </c>
      <c r="F108" t="s">
        <v>1255</v>
      </c>
      <c r="G108" t="s">
        <v>72</v>
      </c>
      <c r="H108" t="s">
        <v>1133</v>
      </c>
      <c r="I108" t="s">
        <v>460</v>
      </c>
      <c r="J108" t="s">
        <v>67</v>
      </c>
      <c r="K108" t="s">
        <v>101</v>
      </c>
      <c r="L108" t="s">
        <v>504</v>
      </c>
      <c r="M108" t="s">
        <v>52</v>
      </c>
      <c r="N108" t="s">
        <v>883</v>
      </c>
      <c r="O108" t="s">
        <v>128</v>
      </c>
      <c r="P108" t="s">
        <v>1</v>
      </c>
      <c r="Q108" t="s">
        <v>39</v>
      </c>
      <c r="R108" t="s">
        <v>1134</v>
      </c>
      <c r="S108" t="s">
        <v>330</v>
      </c>
      <c r="V108" t="s">
        <v>72</v>
      </c>
      <c r="W108" t="s">
        <v>1133</v>
      </c>
      <c r="X108" t="s">
        <v>460</v>
      </c>
      <c r="Y108" t="s">
        <v>67</v>
      </c>
      <c r="Z108" t="s">
        <v>101</v>
      </c>
      <c r="AA108" t="s">
        <v>504</v>
      </c>
      <c r="AB108" t="s">
        <v>52</v>
      </c>
      <c r="AC108" t="s">
        <v>883</v>
      </c>
      <c r="AD108" t="s">
        <v>128</v>
      </c>
      <c r="AE108" t="s">
        <v>1</v>
      </c>
      <c r="AF108" t="s">
        <v>39</v>
      </c>
      <c r="AG108" t="s">
        <v>1134</v>
      </c>
      <c r="AH108" t="s">
        <v>330</v>
      </c>
    </row>
    <row r="109" spans="1:34" hidden="1" x14ac:dyDescent="0.2">
      <c r="A109" s="3" t="s">
        <v>1245</v>
      </c>
      <c r="B109" s="3">
        <v>1</v>
      </c>
      <c r="C109" s="3">
        <v>8.9099999999999999E-2</v>
      </c>
      <c r="D109" s="3">
        <v>0.9</v>
      </c>
      <c r="E109">
        <f t="shared" si="1"/>
        <v>0.20000000000000007</v>
      </c>
      <c r="F109" t="s">
        <v>1255</v>
      </c>
      <c r="G109" t="s">
        <v>72</v>
      </c>
      <c r="H109" t="s">
        <v>430</v>
      </c>
      <c r="I109" t="s">
        <v>1135</v>
      </c>
      <c r="J109" t="s">
        <v>662</v>
      </c>
      <c r="K109" t="s">
        <v>224</v>
      </c>
      <c r="L109" t="s">
        <v>65</v>
      </c>
      <c r="M109" t="s">
        <v>52</v>
      </c>
      <c r="N109" t="s">
        <v>56</v>
      </c>
      <c r="O109" t="s">
        <v>672</v>
      </c>
      <c r="P109" t="s">
        <v>48</v>
      </c>
      <c r="Q109" t="s">
        <v>723</v>
      </c>
      <c r="R109" t="s">
        <v>115</v>
      </c>
      <c r="S109" t="s">
        <v>633</v>
      </c>
      <c r="V109" t="s">
        <v>72</v>
      </c>
      <c r="W109" t="s">
        <v>430</v>
      </c>
      <c r="X109" t="s">
        <v>1135</v>
      </c>
      <c r="Y109" t="s">
        <v>662</v>
      </c>
      <c r="Z109" t="s">
        <v>224</v>
      </c>
      <c r="AA109" t="s">
        <v>65</v>
      </c>
      <c r="AB109" t="s">
        <v>52</v>
      </c>
      <c r="AC109" t="s">
        <v>56</v>
      </c>
      <c r="AD109" t="s">
        <v>672</v>
      </c>
      <c r="AE109" t="s">
        <v>48</v>
      </c>
      <c r="AF109" t="s">
        <v>723</v>
      </c>
      <c r="AG109" t="s">
        <v>115</v>
      </c>
      <c r="AH109" t="s">
        <v>633</v>
      </c>
    </row>
    <row r="110" spans="1:34" hidden="1" x14ac:dyDescent="0.2">
      <c r="A110" s="3" t="s">
        <v>1245</v>
      </c>
      <c r="B110" s="3">
        <v>1</v>
      </c>
      <c r="C110" s="3">
        <v>8.9099999999999999E-2</v>
      </c>
      <c r="D110" s="3">
        <v>0.8</v>
      </c>
      <c r="E110">
        <f t="shared" si="1"/>
        <v>0.10000000000000009</v>
      </c>
      <c r="F110" t="s">
        <v>1255</v>
      </c>
      <c r="G110" t="s">
        <v>72</v>
      </c>
      <c r="H110" t="s">
        <v>1116</v>
      </c>
      <c r="I110" t="s">
        <v>1010</v>
      </c>
      <c r="J110" t="s">
        <v>1</v>
      </c>
      <c r="K110" t="s">
        <v>191</v>
      </c>
      <c r="L110" t="s">
        <v>969</v>
      </c>
      <c r="M110" t="s">
        <v>121</v>
      </c>
      <c r="N110" t="s">
        <v>90</v>
      </c>
      <c r="O110" t="s">
        <v>91</v>
      </c>
      <c r="P110" t="s">
        <v>57</v>
      </c>
      <c r="Q110" t="s">
        <v>424</v>
      </c>
      <c r="R110" t="s">
        <v>125</v>
      </c>
      <c r="V110" t="s">
        <v>72</v>
      </c>
      <c r="W110" t="s">
        <v>1116</v>
      </c>
      <c r="X110" t="s">
        <v>1010</v>
      </c>
      <c r="Y110" t="s">
        <v>1</v>
      </c>
      <c r="Z110" t="s">
        <v>191</v>
      </c>
      <c r="AA110" t="s">
        <v>969</v>
      </c>
      <c r="AB110" t="s">
        <v>121</v>
      </c>
      <c r="AC110" t="s">
        <v>90</v>
      </c>
      <c r="AD110" t="s">
        <v>91</v>
      </c>
      <c r="AE110" t="s">
        <v>57</v>
      </c>
      <c r="AF110" t="s">
        <v>424</v>
      </c>
      <c r="AG110" t="s">
        <v>125</v>
      </c>
    </row>
    <row r="111" spans="1:34" hidden="1" x14ac:dyDescent="0.2">
      <c r="A111" s="3" t="s">
        <v>1245</v>
      </c>
      <c r="B111" s="3">
        <v>1</v>
      </c>
      <c r="C111" s="3">
        <v>8.9099999999999999E-2</v>
      </c>
      <c r="D111" s="3">
        <v>0.7</v>
      </c>
      <c r="E111">
        <f t="shared" si="1"/>
        <v>0</v>
      </c>
      <c r="F111" t="s">
        <v>1255</v>
      </c>
      <c r="G111" t="s">
        <v>1136</v>
      </c>
      <c r="H111" t="s">
        <v>47</v>
      </c>
      <c r="I111" t="s">
        <v>1137</v>
      </c>
      <c r="J111" t="s">
        <v>131</v>
      </c>
      <c r="K111" t="s">
        <v>332</v>
      </c>
      <c r="L111" t="s">
        <v>83</v>
      </c>
      <c r="M111" t="s">
        <v>52</v>
      </c>
      <c r="N111" t="s">
        <v>176</v>
      </c>
      <c r="O111" t="s">
        <v>41</v>
      </c>
      <c r="P111" t="s">
        <v>48</v>
      </c>
      <c r="Q111" t="s">
        <v>376</v>
      </c>
      <c r="R111" t="s">
        <v>892</v>
      </c>
      <c r="V111" t="s">
        <v>1136</v>
      </c>
      <c r="W111" t="s">
        <v>47</v>
      </c>
      <c r="X111" t="s">
        <v>1137</v>
      </c>
      <c r="Y111" t="s">
        <v>131</v>
      </c>
      <c r="Z111" t="s">
        <v>332</v>
      </c>
      <c r="AA111" t="s">
        <v>83</v>
      </c>
      <c r="AB111" t="s">
        <v>52</v>
      </c>
      <c r="AC111" t="s">
        <v>176</v>
      </c>
      <c r="AD111" t="s">
        <v>41</v>
      </c>
      <c r="AE111" t="s">
        <v>48</v>
      </c>
      <c r="AF111" t="s">
        <v>376</v>
      </c>
      <c r="AG111" t="s">
        <v>892</v>
      </c>
    </row>
    <row r="112" spans="1:34" hidden="1" x14ac:dyDescent="0.2">
      <c r="A112" s="3" t="s">
        <v>1245</v>
      </c>
      <c r="B112" s="3">
        <v>1</v>
      </c>
      <c r="C112" s="3">
        <v>8.9099999999999999E-2</v>
      </c>
      <c r="D112" s="3">
        <v>0.6</v>
      </c>
      <c r="E112">
        <f t="shared" si="1"/>
        <v>-9.9999999999999978E-2</v>
      </c>
      <c r="F112" t="s">
        <v>1255</v>
      </c>
      <c r="G112" t="s">
        <v>210</v>
      </c>
      <c r="H112" t="s">
        <v>1138</v>
      </c>
      <c r="I112" t="s">
        <v>1139</v>
      </c>
      <c r="J112" t="s">
        <v>101</v>
      </c>
      <c r="K112" t="s">
        <v>193</v>
      </c>
      <c r="L112" t="s">
        <v>1037</v>
      </c>
      <c r="M112" t="s">
        <v>908</v>
      </c>
      <c r="N112" t="s">
        <v>52</v>
      </c>
      <c r="O112" t="s">
        <v>48</v>
      </c>
      <c r="P112" t="s">
        <v>909</v>
      </c>
      <c r="Q112" t="s">
        <v>306</v>
      </c>
      <c r="V112" t="s">
        <v>210</v>
      </c>
      <c r="W112" t="s">
        <v>1138</v>
      </c>
      <c r="X112" t="s">
        <v>1139</v>
      </c>
      <c r="Y112" t="s">
        <v>101</v>
      </c>
      <c r="Z112" t="s">
        <v>193</v>
      </c>
      <c r="AA112" t="s">
        <v>1037</v>
      </c>
      <c r="AB112" t="s">
        <v>908</v>
      </c>
      <c r="AC112" t="s">
        <v>52</v>
      </c>
      <c r="AD112" t="s">
        <v>48</v>
      </c>
      <c r="AE112" t="s">
        <v>909</v>
      </c>
      <c r="AF112" t="s">
        <v>306</v>
      </c>
    </row>
    <row r="113" spans="1:34" hidden="1" x14ac:dyDescent="0.2">
      <c r="A113" s="3" t="s">
        <v>1245</v>
      </c>
      <c r="B113" s="3">
        <v>1</v>
      </c>
      <c r="C113" s="3">
        <v>8.9099999999999999E-2</v>
      </c>
      <c r="D113" s="3">
        <v>0.5</v>
      </c>
      <c r="E113">
        <f t="shared" si="1"/>
        <v>-0.19999999999999996</v>
      </c>
      <c r="F113" t="s">
        <v>1255</v>
      </c>
      <c r="G113" t="s">
        <v>182</v>
      </c>
      <c r="H113" t="s">
        <v>663</v>
      </c>
      <c r="I113" t="s">
        <v>662</v>
      </c>
      <c r="J113" t="s">
        <v>109</v>
      </c>
      <c r="K113" t="s">
        <v>67</v>
      </c>
      <c r="L113" t="s">
        <v>48</v>
      </c>
      <c r="M113" t="s">
        <v>1140</v>
      </c>
      <c r="N113" t="s">
        <v>586</v>
      </c>
      <c r="O113" t="s">
        <v>48</v>
      </c>
      <c r="P113" t="s">
        <v>1141</v>
      </c>
      <c r="Q113" t="s">
        <v>41</v>
      </c>
      <c r="R113" t="s">
        <v>48</v>
      </c>
      <c r="S113" t="s">
        <v>1142</v>
      </c>
      <c r="V113" t="s">
        <v>182</v>
      </c>
      <c r="W113" t="s">
        <v>663</v>
      </c>
      <c r="X113" t="s">
        <v>662</v>
      </c>
      <c r="Y113" t="s">
        <v>109</v>
      </c>
      <c r="Z113" t="s">
        <v>67</v>
      </c>
      <c r="AA113" t="s">
        <v>48</v>
      </c>
      <c r="AB113" t="s">
        <v>1140</v>
      </c>
      <c r="AC113" t="s">
        <v>586</v>
      </c>
      <c r="AD113" t="s">
        <v>48</v>
      </c>
      <c r="AE113" t="s">
        <v>1141</v>
      </c>
      <c r="AF113" t="s">
        <v>41</v>
      </c>
      <c r="AG113" t="s">
        <v>48</v>
      </c>
      <c r="AH113" t="s">
        <v>1142</v>
      </c>
    </row>
    <row r="114" spans="1:34" hidden="1" x14ac:dyDescent="0.2">
      <c r="A114" s="3" t="s">
        <v>1245</v>
      </c>
      <c r="B114" s="3">
        <v>1</v>
      </c>
      <c r="C114" s="3">
        <v>8.9099999999999999E-2</v>
      </c>
      <c r="D114" s="3">
        <v>0.4</v>
      </c>
      <c r="E114">
        <f t="shared" si="1"/>
        <v>-0.29999999999999993</v>
      </c>
      <c r="F114" t="s">
        <v>1255</v>
      </c>
      <c r="G114" t="s">
        <v>926</v>
      </c>
      <c r="H114" t="s">
        <v>398</v>
      </c>
      <c r="I114" t="s">
        <v>935</v>
      </c>
      <c r="J114" t="s">
        <v>193</v>
      </c>
      <c r="K114" t="s">
        <v>48</v>
      </c>
      <c r="L114" t="s">
        <v>895</v>
      </c>
      <c r="M114" t="s">
        <v>58</v>
      </c>
      <c r="N114" t="s">
        <v>48</v>
      </c>
      <c r="O114" t="s">
        <v>527</v>
      </c>
      <c r="P114" t="s">
        <v>260</v>
      </c>
      <c r="Q114" t="s">
        <v>48</v>
      </c>
      <c r="R114" t="s">
        <v>941</v>
      </c>
      <c r="V114" t="s">
        <v>926</v>
      </c>
      <c r="W114" t="s">
        <v>398</v>
      </c>
      <c r="X114" t="s">
        <v>935</v>
      </c>
      <c r="Y114" t="s">
        <v>193</v>
      </c>
      <c r="Z114" t="s">
        <v>48</v>
      </c>
      <c r="AA114" t="s">
        <v>895</v>
      </c>
      <c r="AB114" t="s">
        <v>58</v>
      </c>
      <c r="AC114" t="s">
        <v>48</v>
      </c>
      <c r="AD114" t="s">
        <v>527</v>
      </c>
      <c r="AE114" t="s">
        <v>260</v>
      </c>
      <c r="AF114" t="s">
        <v>48</v>
      </c>
      <c r="AG114" t="s">
        <v>941</v>
      </c>
    </row>
    <row r="115" spans="1:34" hidden="1" x14ac:dyDescent="0.2">
      <c r="A115" s="3" t="s">
        <v>1245</v>
      </c>
      <c r="B115" s="3">
        <v>1</v>
      </c>
      <c r="C115" s="3">
        <v>8.9099999999999999E-2</v>
      </c>
      <c r="D115" s="3">
        <v>0.3</v>
      </c>
      <c r="E115">
        <f t="shared" si="1"/>
        <v>-0.39999999999999997</v>
      </c>
      <c r="F115" t="s">
        <v>1255</v>
      </c>
      <c r="G115" t="s">
        <v>926</v>
      </c>
      <c r="H115" t="s">
        <v>303</v>
      </c>
      <c r="I115" t="s">
        <v>387</v>
      </c>
      <c r="J115" t="s">
        <v>101</v>
      </c>
      <c r="K115" t="s">
        <v>193</v>
      </c>
      <c r="L115" t="s">
        <v>52</v>
      </c>
      <c r="M115" t="s">
        <v>355</v>
      </c>
      <c r="N115" t="s">
        <v>48</v>
      </c>
      <c r="O115" t="s">
        <v>1022</v>
      </c>
      <c r="P115" t="s">
        <v>42</v>
      </c>
      <c r="Q115" t="s">
        <v>463</v>
      </c>
      <c r="V115" t="s">
        <v>926</v>
      </c>
      <c r="W115" t="s">
        <v>303</v>
      </c>
      <c r="X115" t="s">
        <v>387</v>
      </c>
      <c r="Y115" t="s">
        <v>101</v>
      </c>
      <c r="Z115" t="s">
        <v>193</v>
      </c>
      <c r="AA115" t="s">
        <v>52</v>
      </c>
      <c r="AB115" t="s">
        <v>355</v>
      </c>
      <c r="AC115" t="s">
        <v>48</v>
      </c>
      <c r="AD115" t="s">
        <v>1022</v>
      </c>
      <c r="AE115" t="s">
        <v>42</v>
      </c>
      <c r="AF115" t="s">
        <v>463</v>
      </c>
    </row>
    <row r="116" spans="1:34" hidden="1" x14ac:dyDescent="0.2">
      <c r="A116" s="3" t="s">
        <v>1245</v>
      </c>
      <c r="B116" s="3">
        <v>1</v>
      </c>
      <c r="C116" s="3">
        <v>8.9099999999999999E-2</v>
      </c>
      <c r="D116" s="3">
        <v>0.2</v>
      </c>
      <c r="E116">
        <f t="shared" si="1"/>
        <v>-0.49999999999999994</v>
      </c>
      <c r="F116" t="s">
        <v>1255</v>
      </c>
      <c r="G116" t="s">
        <v>269</v>
      </c>
      <c r="H116" t="s">
        <v>576</v>
      </c>
      <c r="I116" t="s">
        <v>207</v>
      </c>
      <c r="J116" t="s">
        <v>1</v>
      </c>
      <c r="K116" t="s">
        <v>395</v>
      </c>
      <c r="L116" t="s">
        <v>140</v>
      </c>
      <c r="M116" t="s">
        <v>85</v>
      </c>
      <c r="N116" t="s">
        <v>979</v>
      </c>
      <c r="O116" t="s">
        <v>669</v>
      </c>
      <c r="P116" t="s">
        <v>409</v>
      </c>
      <c r="Q116" t="s">
        <v>744</v>
      </c>
      <c r="V116" t="s">
        <v>269</v>
      </c>
      <c r="W116" t="s">
        <v>576</v>
      </c>
      <c r="X116" t="s">
        <v>207</v>
      </c>
      <c r="Y116" t="s">
        <v>1</v>
      </c>
      <c r="Z116" t="s">
        <v>395</v>
      </c>
      <c r="AA116" t="s">
        <v>140</v>
      </c>
      <c r="AB116" t="s">
        <v>85</v>
      </c>
      <c r="AC116" t="s">
        <v>979</v>
      </c>
      <c r="AD116" t="s">
        <v>669</v>
      </c>
      <c r="AE116" t="s">
        <v>409</v>
      </c>
      <c r="AF116" t="s">
        <v>744</v>
      </c>
    </row>
    <row r="117" spans="1:34" hidden="1" x14ac:dyDescent="0.2">
      <c r="A117" s="3" t="s">
        <v>1245</v>
      </c>
      <c r="B117" s="3">
        <v>1</v>
      </c>
      <c r="C117" s="3">
        <v>8.9099999999999999E-2</v>
      </c>
      <c r="D117" s="3">
        <v>0.1</v>
      </c>
      <c r="E117">
        <f t="shared" si="1"/>
        <v>-0.6</v>
      </c>
      <c r="F117" t="s">
        <v>1255</v>
      </c>
      <c r="G117" t="s">
        <v>318</v>
      </c>
      <c r="H117" t="s">
        <v>910</v>
      </c>
      <c r="I117" t="s">
        <v>460</v>
      </c>
      <c r="J117" t="s">
        <v>67</v>
      </c>
      <c r="K117" t="s">
        <v>101</v>
      </c>
      <c r="L117" t="s">
        <v>193</v>
      </c>
      <c r="M117" t="s">
        <v>137</v>
      </c>
      <c r="N117" t="s">
        <v>504</v>
      </c>
      <c r="O117" t="s">
        <v>733</v>
      </c>
      <c r="P117" t="s">
        <v>42</v>
      </c>
      <c r="Q117" t="s">
        <v>750</v>
      </c>
      <c r="V117" t="s">
        <v>318</v>
      </c>
      <c r="W117" t="s">
        <v>910</v>
      </c>
      <c r="X117" t="s">
        <v>460</v>
      </c>
      <c r="Y117" t="s">
        <v>67</v>
      </c>
      <c r="Z117" t="s">
        <v>101</v>
      </c>
      <c r="AA117" t="s">
        <v>193</v>
      </c>
      <c r="AB117" t="s">
        <v>137</v>
      </c>
      <c r="AC117" t="s">
        <v>504</v>
      </c>
      <c r="AD117" t="s">
        <v>733</v>
      </c>
      <c r="AE117" t="s">
        <v>42</v>
      </c>
      <c r="AF117" t="s">
        <v>750</v>
      </c>
    </row>
    <row r="118" spans="1:34" hidden="1" x14ac:dyDescent="0.2">
      <c r="A118" s="3" t="s">
        <v>1245</v>
      </c>
      <c r="B118" s="3">
        <v>1</v>
      </c>
      <c r="C118" s="3">
        <v>8.9099999999999999E-2</v>
      </c>
      <c r="D118" s="3">
        <v>0</v>
      </c>
      <c r="E118">
        <f t="shared" si="1"/>
        <v>-0.7</v>
      </c>
      <c r="F118" t="s">
        <v>1255</v>
      </c>
      <c r="G118" t="s">
        <v>61</v>
      </c>
      <c r="H118" t="s">
        <v>114</v>
      </c>
      <c r="I118" t="s">
        <v>121</v>
      </c>
      <c r="J118" t="s">
        <v>893</v>
      </c>
      <c r="K118" t="s">
        <v>246</v>
      </c>
      <c r="L118" t="s">
        <v>143</v>
      </c>
      <c r="M118" t="s">
        <v>193</v>
      </c>
      <c r="N118" t="s">
        <v>332</v>
      </c>
      <c r="O118" t="s">
        <v>894</v>
      </c>
      <c r="P118" t="s">
        <v>52</v>
      </c>
      <c r="Q118" t="s">
        <v>48</v>
      </c>
      <c r="R118" t="s">
        <v>284</v>
      </c>
      <c r="V118" t="s">
        <v>61</v>
      </c>
      <c r="W118" t="s">
        <v>114</v>
      </c>
      <c r="X118" t="s">
        <v>121</v>
      </c>
      <c r="Y118" t="s">
        <v>893</v>
      </c>
      <c r="Z118" t="s">
        <v>246</v>
      </c>
      <c r="AA118" t="s">
        <v>143</v>
      </c>
      <c r="AB118" t="s">
        <v>193</v>
      </c>
      <c r="AC118" t="s">
        <v>332</v>
      </c>
      <c r="AD118" t="s">
        <v>894</v>
      </c>
      <c r="AE118" t="s">
        <v>52</v>
      </c>
      <c r="AF118" t="s">
        <v>48</v>
      </c>
      <c r="AG118" t="s">
        <v>284</v>
      </c>
    </row>
    <row r="119" spans="1:34" hidden="1" x14ac:dyDescent="0.2">
      <c r="A119" s="3" t="s">
        <v>1245</v>
      </c>
      <c r="B119" s="3">
        <v>1</v>
      </c>
      <c r="C119" s="3">
        <v>8.9099999999999999E-2</v>
      </c>
      <c r="D119" s="3">
        <v>-0.1</v>
      </c>
      <c r="E119">
        <f t="shared" si="1"/>
        <v>-0.79999999999999993</v>
      </c>
      <c r="F119" t="s">
        <v>1255</v>
      </c>
      <c r="G119" t="s">
        <v>72</v>
      </c>
      <c r="H119" t="s">
        <v>955</v>
      </c>
      <c r="I119" t="s">
        <v>662</v>
      </c>
      <c r="J119" t="s">
        <v>101</v>
      </c>
      <c r="K119" t="s">
        <v>1</v>
      </c>
      <c r="L119" t="s">
        <v>519</v>
      </c>
      <c r="M119" t="s">
        <v>711</v>
      </c>
      <c r="N119" t="s">
        <v>177</v>
      </c>
      <c r="O119" t="s">
        <v>1</v>
      </c>
      <c r="P119" t="s">
        <v>1143</v>
      </c>
      <c r="Q119" t="s">
        <v>450</v>
      </c>
      <c r="R119" t="s">
        <v>193</v>
      </c>
      <c r="S119" t="s">
        <v>276</v>
      </c>
      <c r="V119" t="s">
        <v>72</v>
      </c>
      <c r="W119" t="s">
        <v>955</v>
      </c>
      <c r="X119" t="s">
        <v>662</v>
      </c>
      <c r="Y119" t="s">
        <v>101</v>
      </c>
      <c r="Z119" t="s">
        <v>1</v>
      </c>
      <c r="AA119" t="s">
        <v>519</v>
      </c>
      <c r="AB119" t="s">
        <v>711</v>
      </c>
      <c r="AC119" t="s">
        <v>177</v>
      </c>
      <c r="AD119" t="s">
        <v>1</v>
      </c>
      <c r="AE119" t="s">
        <v>1143</v>
      </c>
      <c r="AF119" t="s">
        <v>450</v>
      </c>
      <c r="AG119" t="s">
        <v>193</v>
      </c>
      <c r="AH119" t="s">
        <v>276</v>
      </c>
    </row>
    <row r="120" spans="1:34" hidden="1" x14ac:dyDescent="0.2">
      <c r="A120" s="3" t="s">
        <v>1245</v>
      </c>
      <c r="B120" s="3">
        <v>1</v>
      </c>
      <c r="C120" s="3">
        <v>8.9099999999999999E-2</v>
      </c>
      <c r="D120" s="3">
        <v>-0.2</v>
      </c>
      <c r="E120">
        <f t="shared" si="1"/>
        <v>-0.89999999999999991</v>
      </c>
      <c r="F120" t="s">
        <v>1255</v>
      </c>
      <c r="G120" t="s">
        <v>318</v>
      </c>
      <c r="H120" t="s">
        <v>949</v>
      </c>
      <c r="I120" t="s">
        <v>976</v>
      </c>
      <c r="J120" t="s">
        <v>67</v>
      </c>
      <c r="K120" t="s">
        <v>48</v>
      </c>
      <c r="L120" t="s">
        <v>950</v>
      </c>
      <c r="M120" t="s">
        <v>896</v>
      </c>
      <c r="N120" t="s">
        <v>48</v>
      </c>
      <c r="O120" t="s">
        <v>1144</v>
      </c>
      <c r="P120" t="s">
        <v>41</v>
      </c>
      <c r="Q120" t="s">
        <v>48</v>
      </c>
      <c r="R120" t="s">
        <v>1145</v>
      </c>
      <c r="V120" t="s">
        <v>318</v>
      </c>
      <c r="W120" t="s">
        <v>949</v>
      </c>
    </row>
    <row r="121" spans="1:34" hidden="1" x14ac:dyDescent="0.2">
      <c r="A121" s="3" t="s">
        <v>1245</v>
      </c>
      <c r="B121" s="3">
        <v>1</v>
      </c>
      <c r="C121" s="3">
        <v>8.9099999999999999E-2</v>
      </c>
      <c r="D121" s="3">
        <v>-0.3</v>
      </c>
      <c r="E121">
        <f t="shared" si="1"/>
        <v>-1</v>
      </c>
      <c r="F121" t="s">
        <v>1255</v>
      </c>
      <c r="G121" t="s">
        <v>72</v>
      </c>
      <c r="H121" t="s">
        <v>882</v>
      </c>
      <c r="I121" t="s">
        <v>460</v>
      </c>
      <c r="J121" t="s">
        <v>67</v>
      </c>
      <c r="K121" t="s">
        <v>465</v>
      </c>
      <c r="L121" t="s">
        <v>918</v>
      </c>
      <c r="M121" t="s">
        <v>298</v>
      </c>
      <c r="N121" t="s">
        <v>48</v>
      </c>
      <c r="O121" t="s">
        <v>1146</v>
      </c>
      <c r="P121" t="s">
        <v>672</v>
      </c>
      <c r="Q121" t="s">
        <v>48</v>
      </c>
      <c r="R121" t="s">
        <v>1014</v>
      </c>
    </row>
    <row r="122" spans="1:34" x14ac:dyDescent="0.2">
      <c r="A122" t="s">
        <v>1246</v>
      </c>
      <c r="B122">
        <v>6.3E-2</v>
      </c>
      <c r="C122">
        <v>1</v>
      </c>
      <c r="D122">
        <v>1.6</v>
      </c>
      <c r="E122">
        <f t="shared" si="1"/>
        <v>0.90000000000000013</v>
      </c>
      <c r="F122" t="s">
        <v>1255</v>
      </c>
      <c r="G122" t="s">
        <v>988</v>
      </c>
      <c r="H122" t="s">
        <v>989</v>
      </c>
      <c r="I122" t="s">
        <v>416</v>
      </c>
      <c r="J122" t="s">
        <v>44</v>
      </c>
      <c r="K122" t="s">
        <v>990</v>
      </c>
      <c r="L122" t="s">
        <v>630</v>
      </c>
      <c r="M122" t="s">
        <v>48</v>
      </c>
      <c r="N122" t="s">
        <v>991</v>
      </c>
      <c r="O122" t="s">
        <v>892</v>
      </c>
      <c r="V122" t="s">
        <v>988</v>
      </c>
      <c r="W122" t="s">
        <v>989</v>
      </c>
      <c r="X122" t="s">
        <v>416</v>
      </c>
      <c r="Y122" t="s">
        <v>44</v>
      </c>
      <c r="Z122" t="s">
        <v>990</v>
      </c>
      <c r="AA122" t="s">
        <v>630</v>
      </c>
      <c r="AB122" t="s">
        <v>48</v>
      </c>
      <c r="AC122" t="s">
        <v>991</v>
      </c>
      <c r="AD122" t="s">
        <v>892</v>
      </c>
    </row>
    <row r="123" spans="1:34" hidden="1" x14ac:dyDescent="0.2">
      <c r="A123" t="s">
        <v>1246</v>
      </c>
      <c r="B123">
        <v>6.3E-2</v>
      </c>
      <c r="C123">
        <v>1</v>
      </c>
      <c r="D123">
        <v>1.5</v>
      </c>
      <c r="E123">
        <f t="shared" si="1"/>
        <v>0.8</v>
      </c>
      <c r="F123" t="s">
        <v>1255</v>
      </c>
      <c r="G123" t="s">
        <v>274</v>
      </c>
      <c r="H123" t="s">
        <v>75</v>
      </c>
      <c r="I123" t="s">
        <v>992</v>
      </c>
      <c r="J123" t="s">
        <v>628</v>
      </c>
      <c r="K123" t="s">
        <v>993</v>
      </c>
      <c r="L123" t="s">
        <v>630</v>
      </c>
      <c r="M123" t="s">
        <v>48</v>
      </c>
      <c r="N123" t="s">
        <v>994</v>
      </c>
      <c r="O123" t="s">
        <v>52</v>
      </c>
      <c r="P123" t="s">
        <v>465</v>
      </c>
      <c r="Q123" t="s">
        <v>103</v>
      </c>
      <c r="V123" t="s">
        <v>274</v>
      </c>
      <c r="W123" t="s">
        <v>75</v>
      </c>
      <c r="X123" t="s">
        <v>992</v>
      </c>
      <c r="Y123" t="s">
        <v>628</v>
      </c>
      <c r="Z123" t="s">
        <v>993</v>
      </c>
      <c r="AA123" t="s">
        <v>630</v>
      </c>
      <c r="AB123" t="s">
        <v>48</v>
      </c>
      <c r="AC123" t="s">
        <v>994</v>
      </c>
      <c r="AD123" t="s">
        <v>52</v>
      </c>
      <c r="AE123" t="s">
        <v>465</v>
      </c>
      <c r="AF123" t="s">
        <v>103</v>
      </c>
    </row>
    <row r="124" spans="1:34" hidden="1" x14ac:dyDescent="0.2">
      <c r="A124" t="s">
        <v>1246</v>
      </c>
      <c r="B124">
        <v>6.3E-2</v>
      </c>
      <c r="C124">
        <v>1</v>
      </c>
      <c r="D124">
        <v>1.4</v>
      </c>
      <c r="E124">
        <f t="shared" si="1"/>
        <v>0.7</v>
      </c>
      <c r="F124" t="s">
        <v>1255</v>
      </c>
      <c r="G124" t="s">
        <v>182</v>
      </c>
      <c r="H124" t="s">
        <v>303</v>
      </c>
      <c r="I124" t="s">
        <v>387</v>
      </c>
      <c r="J124" t="s">
        <v>250</v>
      </c>
      <c r="K124" t="s">
        <v>48</v>
      </c>
      <c r="L124" t="s">
        <v>995</v>
      </c>
      <c r="M124" t="s">
        <v>58</v>
      </c>
      <c r="N124" t="s">
        <v>48</v>
      </c>
      <c r="O124" t="s">
        <v>996</v>
      </c>
      <c r="P124" t="s">
        <v>158</v>
      </c>
      <c r="Q124" t="s">
        <v>48</v>
      </c>
      <c r="R124" t="s">
        <v>997</v>
      </c>
      <c r="V124" t="s">
        <v>182</v>
      </c>
      <c r="W124" t="s">
        <v>303</v>
      </c>
      <c r="X124" t="s">
        <v>387</v>
      </c>
      <c r="Y124" t="s">
        <v>250</v>
      </c>
      <c r="Z124" t="s">
        <v>48</v>
      </c>
      <c r="AA124" t="s">
        <v>995</v>
      </c>
      <c r="AB124" t="s">
        <v>58</v>
      </c>
      <c r="AC124" t="s">
        <v>48</v>
      </c>
      <c r="AD124" t="s">
        <v>996</v>
      </c>
      <c r="AE124" t="s">
        <v>158</v>
      </c>
      <c r="AF124" t="s">
        <v>48</v>
      </c>
      <c r="AG124" t="s">
        <v>997</v>
      </c>
    </row>
    <row r="125" spans="1:34" hidden="1" x14ac:dyDescent="0.2">
      <c r="A125" t="s">
        <v>1246</v>
      </c>
      <c r="B125">
        <v>6.3E-2</v>
      </c>
      <c r="C125">
        <v>1</v>
      </c>
      <c r="D125">
        <v>1.3</v>
      </c>
      <c r="E125">
        <f t="shared" si="1"/>
        <v>0.60000000000000009</v>
      </c>
      <c r="F125" t="s">
        <v>1255</v>
      </c>
      <c r="G125" t="s">
        <v>72</v>
      </c>
      <c r="H125" t="s">
        <v>916</v>
      </c>
      <c r="I125" t="s">
        <v>662</v>
      </c>
      <c r="J125" t="s">
        <v>224</v>
      </c>
      <c r="K125" t="s">
        <v>85</v>
      </c>
      <c r="L125" t="s">
        <v>215</v>
      </c>
      <c r="M125" t="s">
        <v>896</v>
      </c>
      <c r="N125" t="s">
        <v>48</v>
      </c>
      <c r="O125" t="s">
        <v>998</v>
      </c>
      <c r="P125" t="s">
        <v>158</v>
      </c>
      <c r="Q125" t="s">
        <v>48</v>
      </c>
      <c r="R125" t="s">
        <v>284</v>
      </c>
      <c r="V125" t="s">
        <v>72</v>
      </c>
      <c r="W125" t="s">
        <v>916</v>
      </c>
      <c r="X125" t="s">
        <v>662</v>
      </c>
      <c r="Y125" t="s">
        <v>224</v>
      </c>
      <c r="Z125" t="s">
        <v>85</v>
      </c>
      <c r="AA125" t="s">
        <v>215</v>
      </c>
      <c r="AB125" t="s">
        <v>896</v>
      </c>
      <c r="AC125" t="s">
        <v>48</v>
      </c>
      <c r="AD125" t="s">
        <v>998</v>
      </c>
      <c r="AE125" t="s">
        <v>158</v>
      </c>
      <c r="AF125" t="s">
        <v>48</v>
      </c>
      <c r="AG125" t="s">
        <v>284</v>
      </c>
    </row>
    <row r="126" spans="1:34" hidden="1" x14ac:dyDescent="0.2">
      <c r="A126" t="s">
        <v>1246</v>
      </c>
      <c r="B126">
        <v>6.3E-2</v>
      </c>
      <c r="C126">
        <v>1</v>
      </c>
      <c r="D126">
        <v>1.2</v>
      </c>
      <c r="E126">
        <f t="shared" si="1"/>
        <v>0.5</v>
      </c>
      <c r="F126" t="s">
        <v>1255</v>
      </c>
      <c r="G126" t="s">
        <v>943</v>
      </c>
      <c r="H126" t="s">
        <v>626</v>
      </c>
      <c r="I126" t="s">
        <v>474</v>
      </c>
      <c r="J126" t="s">
        <v>101</v>
      </c>
      <c r="K126" t="s">
        <v>193</v>
      </c>
      <c r="L126" t="s">
        <v>332</v>
      </c>
      <c r="M126" t="s">
        <v>999</v>
      </c>
      <c r="N126" t="s">
        <v>41</v>
      </c>
      <c r="O126" t="s">
        <v>48</v>
      </c>
      <c r="P126" t="s">
        <v>671</v>
      </c>
      <c r="Q126" t="s">
        <v>175</v>
      </c>
      <c r="V126" t="s">
        <v>943</v>
      </c>
      <c r="W126" t="s">
        <v>626</v>
      </c>
      <c r="X126" t="s">
        <v>474</v>
      </c>
      <c r="Y126" t="s">
        <v>101</v>
      </c>
      <c r="Z126" t="s">
        <v>193</v>
      </c>
      <c r="AA126" t="s">
        <v>332</v>
      </c>
      <c r="AB126" t="s">
        <v>999</v>
      </c>
      <c r="AC126" t="s">
        <v>41</v>
      </c>
      <c r="AD126" t="s">
        <v>48</v>
      </c>
      <c r="AE126" t="s">
        <v>671</v>
      </c>
      <c r="AF126" t="s">
        <v>175</v>
      </c>
    </row>
    <row r="127" spans="1:34" hidden="1" x14ac:dyDescent="0.2">
      <c r="A127" t="s">
        <v>1246</v>
      </c>
      <c r="B127">
        <v>6.3E-2</v>
      </c>
      <c r="C127">
        <v>1</v>
      </c>
      <c r="D127">
        <v>1.1000000000000001</v>
      </c>
      <c r="E127">
        <f t="shared" si="1"/>
        <v>0.40000000000000013</v>
      </c>
      <c r="F127" t="s">
        <v>1255</v>
      </c>
      <c r="G127" t="s">
        <v>72</v>
      </c>
      <c r="H127" t="s">
        <v>931</v>
      </c>
      <c r="I127" t="s">
        <v>387</v>
      </c>
      <c r="J127" t="s">
        <v>250</v>
      </c>
      <c r="K127" t="s">
        <v>465</v>
      </c>
      <c r="L127" t="s">
        <v>979</v>
      </c>
      <c r="M127" t="s">
        <v>917</v>
      </c>
      <c r="N127" t="s">
        <v>48</v>
      </c>
      <c r="O127" t="s">
        <v>1000</v>
      </c>
      <c r="P127" t="s">
        <v>41</v>
      </c>
      <c r="Q127" t="s">
        <v>48</v>
      </c>
      <c r="R127" t="s">
        <v>1001</v>
      </c>
      <c r="V127" t="s">
        <v>72</v>
      </c>
      <c r="W127" t="s">
        <v>931</v>
      </c>
      <c r="X127" t="s">
        <v>387</v>
      </c>
      <c r="Y127" t="s">
        <v>250</v>
      </c>
      <c r="Z127" t="s">
        <v>465</v>
      </c>
      <c r="AA127" t="s">
        <v>979</v>
      </c>
      <c r="AB127" t="s">
        <v>917</v>
      </c>
      <c r="AC127" t="s">
        <v>48</v>
      </c>
      <c r="AD127" t="s">
        <v>1000</v>
      </c>
      <c r="AE127" t="s">
        <v>41</v>
      </c>
      <c r="AF127" t="s">
        <v>48</v>
      </c>
      <c r="AG127" t="s">
        <v>1001</v>
      </c>
    </row>
    <row r="128" spans="1:34" hidden="1" x14ac:dyDescent="0.2">
      <c r="A128" t="s">
        <v>1246</v>
      </c>
      <c r="B128">
        <v>6.3E-2</v>
      </c>
      <c r="C128">
        <v>1</v>
      </c>
      <c r="D128">
        <v>0.999999999999999</v>
      </c>
      <c r="E128">
        <f t="shared" si="1"/>
        <v>0.29999999999999905</v>
      </c>
      <c r="F128" t="s">
        <v>1255</v>
      </c>
      <c r="G128" t="s">
        <v>297</v>
      </c>
      <c r="H128" t="s">
        <v>247</v>
      </c>
      <c r="I128" t="s">
        <v>83</v>
      </c>
      <c r="J128" t="s">
        <v>52</v>
      </c>
      <c r="K128" t="s">
        <v>1002</v>
      </c>
      <c r="L128" t="s">
        <v>186</v>
      </c>
      <c r="M128" t="s">
        <v>1003</v>
      </c>
      <c r="N128" t="s">
        <v>115</v>
      </c>
      <c r="O128" t="s">
        <v>797</v>
      </c>
      <c r="P128" t="s">
        <v>550</v>
      </c>
      <c r="V128" t="s">
        <v>297</v>
      </c>
      <c r="W128" t="s">
        <v>247</v>
      </c>
      <c r="X128" t="s">
        <v>83</v>
      </c>
      <c r="Y128" t="s">
        <v>52</v>
      </c>
      <c r="Z128" t="s">
        <v>1002</v>
      </c>
      <c r="AA128" t="s">
        <v>186</v>
      </c>
      <c r="AB128" t="s">
        <v>1003</v>
      </c>
      <c r="AC128" t="s">
        <v>115</v>
      </c>
      <c r="AD128" t="s">
        <v>797</v>
      </c>
      <c r="AE128" t="s">
        <v>550</v>
      </c>
    </row>
    <row r="129" spans="1:35" hidden="1" x14ac:dyDescent="0.2">
      <c r="A129" t="s">
        <v>1246</v>
      </c>
      <c r="B129">
        <v>6.3E-2</v>
      </c>
      <c r="C129">
        <v>1</v>
      </c>
      <c r="D129">
        <v>0.89999999999999902</v>
      </c>
      <c r="E129">
        <f t="shared" si="1"/>
        <v>0.19999999999999907</v>
      </c>
      <c r="F129" t="s">
        <v>1255</v>
      </c>
      <c r="G129" t="s">
        <v>72</v>
      </c>
      <c r="H129" t="s">
        <v>899</v>
      </c>
      <c r="I129" t="s">
        <v>387</v>
      </c>
      <c r="J129" t="s">
        <v>250</v>
      </c>
      <c r="K129" t="s">
        <v>186</v>
      </c>
      <c r="L129" t="s">
        <v>1005</v>
      </c>
      <c r="M129" t="s">
        <v>310</v>
      </c>
      <c r="N129" t="s">
        <v>48</v>
      </c>
      <c r="O129" t="s">
        <v>1006</v>
      </c>
      <c r="P129" t="s">
        <v>282</v>
      </c>
      <c r="Q129" t="s">
        <v>48</v>
      </c>
      <c r="R129" t="s">
        <v>974</v>
      </c>
      <c r="V129" t="s">
        <v>72</v>
      </c>
      <c r="W129" t="s">
        <v>899</v>
      </c>
      <c r="X129" t="s">
        <v>387</v>
      </c>
      <c r="Y129" t="s">
        <v>250</v>
      </c>
      <c r="Z129" t="s">
        <v>186</v>
      </c>
      <c r="AA129" t="s">
        <v>1005</v>
      </c>
      <c r="AB129" t="s">
        <v>310</v>
      </c>
      <c r="AC129" t="s">
        <v>48</v>
      </c>
      <c r="AD129" t="s">
        <v>1006</v>
      </c>
      <c r="AE129" t="s">
        <v>282</v>
      </c>
      <c r="AF129" t="s">
        <v>48</v>
      </c>
      <c r="AG129" t="s">
        <v>974</v>
      </c>
    </row>
    <row r="130" spans="1:35" hidden="1" x14ac:dyDescent="0.2">
      <c r="A130" t="s">
        <v>1246</v>
      </c>
      <c r="B130">
        <v>6.3E-2</v>
      </c>
      <c r="C130">
        <v>1</v>
      </c>
      <c r="D130">
        <v>0.79999999999999905</v>
      </c>
      <c r="E130">
        <f t="shared" si="1"/>
        <v>9.999999999999909E-2</v>
      </c>
      <c r="F130" t="s">
        <v>1255</v>
      </c>
      <c r="G130" t="s">
        <v>61</v>
      </c>
      <c r="H130" t="s">
        <v>114</v>
      </c>
      <c r="I130" t="s">
        <v>121</v>
      </c>
      <c r="J130" t="s">
        <v>893</v>
      </c>
      <c r="K130" t="s">
        <v>733</v>
      </c>
      <c r="L130" t="s">
        <v>143</v>
      </c>
      <c r="M130" t="s">
        <v>315</v>
      </c>
      <c r="N130" t="s">
        <v>1007</v>
      </c>
      <c r="O130" t="s">
        <v>52</v>
      </c>
      <c r="P130" t="s">
        <v>48</v>
      </c>
      <c r="Q130" t="s">
        <v>1008</v>
      </c>
      <c r="V130" t="s">
        <v>61</v>
      </c>
      <c r="W130" t="s">
        <v>114</v>
      </c>
      <c r="X130" t="s">
        <v>121</v>
      </c>
      <c r="Y130" t="s">
        <v>893</v>
      </c>
      <c r="Z130" t="s">
        <v>733</v>
      </c>
      <c r="AA130" t="s">
        <v>143</v>
      </c>
      <c r="AC130" t="s">
        <v>1007</v>
      </c>
      <c r="AD130" t="s">
        <v>52</v>
      </c>
      <c r="AE130" t="s">
        <v>48</v>
      </c>
    </row>
    <row r="131" spans="1:35" hidden="1" x14ac:dyDescent="0.2">
      <c r="A131" t="s">
        <v>1246</v>
      </c>
      <c r="B131">
        <v>6.3E-2</v>
      </c>
      <c r="C131">
        <v>1</v>
      </c>
      <c r="D131">
        <v>0.69999999999999896</v>
      </c>
      <c r="E131">
        <v>0</v>
      </c>
      <c r="F131" t="s">
        <v>1255</v>
      </c>
      <c r="G131" t="s">
        <v>318</v>
      </c>
      <c r="H131" t="s">
        <v>363</v>
      </c>
      <c r="I131" t="s">
        <v>387</v>
      </c>
      <c r="J131" t="s">
        <v>224</v>
      </c>
      <c r="K131" t="s">
        <v>250</v>
      </c>
      <c r="L131" t="s">
        <v>48</v>
      </c>
      <c r="M131" t="s">
        <v>981</v>
      </c>
      <c r="N131" t="s">
        <v>340</v>
      </c>
      <c r="O131" t="s">
        <v>48</v>
      </c>
      <c r="P131" t="s">
        <v>971</v>
      </c>
      <c r="Q131" t="s">
        <v>158</v>
      </c>
      <c r="R131" t="s">
        <v>48</v>
      </c>
      <c r="S131" t="s">
        <v>1009</v>
      </c>
    </row>
    <row r="132" spans="1:35" hidden="1" x14ac:dyDescent="0.2">
      <c r="A132" t="s">
        <v>1246</v>
      </c>
      <c r="B132">
        <v>6.3E-2</v>
      </c>
      <c r="C132">
        <v>1</v>
      </c>
      <c r="D132">
        <v>0.6</v>
      </c>
      <c r="E132">
        <f t="shared" ref="E132:E195" si="2">D132-0.7</f>
        <v>-9.9999999999999978E-2</v>
      </c>
      <c r="F132" t="s">
        <v>1255</v>
      </c>
      <c r="G132" t="s">
        <v>905</v>
      </c>
      <c r="H132" t="s">
        <v>924</v>
      </c>
      <c r="I132" t="s">
        <v>1010</v>
      </c>
      <c r="J132" t="s">
        <v>1</v>
      </c>
      <c r="K132" t="s">
        <v>969</v>
      </c>
      <c r="L132" t="s">
        <v>121</v>
      </c>
      <c r="M132" t="s">
        <v>191</v>
      </c>
      <c r="N132" t="s">
        <v>516</v>
      </c>
      <c r="O132" t="s">
        <v>57</v>
      </c>
      <c r="P132" t="s">
        <v>1</v>
      </c>
      <c r="Q132" t="s">
        <v>120</v>
      </c>
      <c r="R132" t="s">
        <v>121</v>
      </c>
      <c r="S132" t="s">
        <v>343</v>
      </c>
    </row>
    <row r="133" spans="1:35" hidden="1" x14ac:dyDescent="0.2">
      <c r="A133" t="s">
        <v>1246</v>
      </c>
      <c r="B133">
        <v>6.3E-2</v>
      </c>
      <c r="C133">
        <v>1</v>
      </c>
      <c r="D133">
        <v>0.5</v>
      </c>
      <c r="E133">
        <f t="shared" si="2"/>
        <v>-0.19999999999999996</v>
      </c>
      <c r="F133" t="s">
        <v>1255</v>
      </c>
      <c r="G133" t="s">
        <v>72</v>
      </c>
      <c r="H133" t="s">
        <v>779</v>
      </c>
      <c r="I133" t="s">
        <v>387</v>
      </c>
      <c r="J133" t="s">
        <v>250</v>
      </c>
      <c r="K133" t="s">
        <v>680</v>
      </c>
      <c r="L133" t="s">
        <v>1011</v>
      </c>
      <c r="M133" t="s">
        <v>298</v>
      </c>
      <c r="N133" t="s">
        <v>48</v>
      </c>
      <c r="O133" t="s">
        <v>1012</v>
      </c>
      <c r="P133" t="s">
        <v>158</v>
      </c>
      <c r="Q133" t="s">
        <v>48</v>
      </c>
      <c r="R133" t="s">
        <v>518</v>
      </c>
    </row>
    <row r="134" spans="1:35" hidden="1" x14ac:dyDescent="0.2">
      <c r="A134" t="s">
        <v>1246</v>
      </c>
      <c r="B134">
        <v>6.3E-2</v>
      </c>
      <c r="C134">
        <v>1</v>
      </c>
      <c r="D134">
        <v>0.4</v>
      </c>
      <c r="E134">
        <f t="shared" si="2"/>
        <v>-0.29999999999999993</v>
      </c>
      <c r="F134" t="s">
        <v>1255</v>
      </c>
      <c r="G134" t="s">
        <v>841</v>
      </c>
      <c r="H134" t="s">
        <v>940</v>
      </c>
      <c r="I134" t="s">
        <v>460</v>
      </c>
      <c r="J134" t="s">
        <v>67</v>
      </c>
      <c r="K134" t="s">
        <v>48</v>
      </c>
      <c r="L134" t="s">
        <v>890</v>
      </c>
      <c r="M134" t="s">
        <v>586</v>
      </c>
      <c r="N134" t="s">
        <v>48</v>
      </c>
      <c r="O134" t="s">
        <v>1013</v>
      </c>
      <c r="P134" t="s">
        <v>672</v>
      </c>
      <c r="Q134" t="s">
        <v>48</v>
      </c>
      <c r="R134" t="s">
        <v>1014</v>
      </c>
    </row>
    <row r="135" spans="1:35" hidden="1" x14ac:dyDescent="0.2">
      <c r="A135" t="s">
        <v>1246</v>
      </c>
      <c r="B135">
        <v>6.3E-2</v>
      </c>
      <c r="C135">
        <v>1</v>
      </c>
      <c r="D135">
        <v>0.3</v>
      </c>
      <c r="E135">
        <f t="shared" si="2"/>
        <v>-0.39999999999999997</v>
      </c>
      <c r="F135" t="s">
        <v>1255</v>
      </c>
      <c r="G135" t="s">
        <v>318</v>
      </c>
      <c r="H135" t="s">
        <v>666</v>
      </c>
      <c r="I135" t="s">
        <v>662</v>
      </c>
      <c r="J135" t="s">
        <v>101</v>
      </c>
      <c r="K135" t="s">
        <v>1</v>
      </c>
      <c r="L135" t="s">
        <v>519</v>
      </c>
      <c r="M135" t="s">
        <v>711</v>
      </c>
      <c r="N135" t="s">
        <v>177</v>
      </c>
      <c r="O135" t="s">
        <v>79</v>
      </c>
      <c r="P135" t="s">
        <v>612</v>
      </c>
      <c r="Q135" t="s">
        <v>712</v>
      </c>
    </row>
    <row r="136" spans="1:35" hidden="1" x14ac:dyDescent="0.2">
      <c r="A136" t="s">
        <v>1246</v>
      </c>
      <c r="B136">
        <v>6.3E-2</v>
      </c>
      <c r="C136">
        <v>1</v>
      </c>
      <c r="D136">
        <v>0.2</v>
      </c>
      <c r="E136">
        <f t="shared" si="2"/>
        <v>-0.49999999999999994</v>
      </c>
      <c r="F136" t="s">
        <v>1255</v>
      </c>
      <c r="G136" t="s">
        <v>841</v>
      </c>
      <c r="H136" t="s">
        <v>1015</v>
      </c>
      <c r="I136" t="s">
        <v>460</v>
      </c>
      <c r="J136" t="s">
        <v>67</v>
      </c>
      <c r="K136" t="s">
        <v>68</v>
      </c>
      <c r="L136" t="s">
        <v>504</v>
      </c>
      <c r="M136" t="s">
        <v>52</v>
      </c>
      <c r="N136" t="s">
        <v>1016</v>
      </c>
      <c r="O136" t="s">
        <v>147</v>
      </c>
      <c r="P136" t="s">
        <v>85</v>
      </c>
      <c r="Q136" t="s">
        <v>346</v>
      </c>
      <c r="R136" t="s">
        <v>442</v>
      </c>
      <c r="S136" t="s">
        <v>306</v>
      </c>
    </row>
    <row r="137" spans="1:35" hidden="1" x14ac:dyDescent="0.2">
      <c r="A137" t="s">
        <v>1246</v>
      </c>
      <c r="B137">
        <v>6.3E-2</v>
      </c>
      <c r="C137">
        <v>1</v>
      </c>
      <c r="D137">
        <v>0.1</v>
      </c>
      <c r="E137">
        <f t="shared" si="2"/>
        <v>-0.6</v>
      </c>
      <c r="F137" t="s">
        <v>1255</v>
      </c>
      <c r="G137" t="s">
        <v>182</v>
      </c>
      <c r="H137" t="s">
        <v>1017</v>
      </c>
      <c r="I137" t="s">
        <v>662</v>
      </c>
      <c r="J137" t="s">
        <v>109</v>
      </c>
      <c r="K137" t="s">
        <v>48</v>
      </c>
      <c r="L137" t="s">
        <v>1018</v>
      </c>
      <c r="M137" t="s">
        <v>58</v>
      </c>
      <c r="N137" t="s">
        <v>48</v>
      </c>
      <c r="O137" t="s">
        <v>1019</v>
      </c>
      <c r="P137" t="s">
        <v>536</v>
      </c>
      <c r="Q137" t="s">
        <v>48</v>
      </c>
      <c r="R137" t="s">
        <v>1020</v>
      </c>
    </row>
    <row r="138" spans="1:35" hidden="1" x14ac:dyDescent="0.2">
      <c r="A138" t="s">
        <v>1246</v>
      </c>
      <c r="B138">
        <v>6.3E-2</v>
      </c>
      <c r="C138">
        <v>1</v>
      </c>
      <c r="D138">
        <v>0</v>
      </c>
      <c r="E138">
        <f t="shared" si="2"/>
        <v>-0.7</v>
      </c>
      <c r="F138" t="s">
        <v>1255</v>
      </c>
      <c r="G138" t="s">
        <v>72</v>
      </c>
      <c r="H138" t="s">
        <v>938</v>
      </c>
      <c r="I138" t="s">
        <v>460</v>
      </c>
      <c r="J138" t="s">
        <v>67</v>
      </c>
      <c r="K138" t="s">
        <v>68</v>
      </c>
      <c r="L138" t="s">
        <v>137</v>
      </c>
      <c r="M138" t="s">
        <v>1021</v>
      </c>
      <c r="N138" t="s">
        <v>48</v>
      </c>
      <c r="O138" t="s">
        <v>1022</v>
      </c>
      <c r="P138" t="s">
        <v>106</v>
      </c>
      <c r="Q138" t="s">
        <v>42</v>
      </c>
      <c r="R138" t="s">
        <v>750</v>
      </c>
    </row>
    <row r="139" spans="1:35" hidden="1" x14ac:dyDescent="0.2">
      <c r="A139" t="s">
        <v>1246</v>
      </c>
      <c r="B139">
        <v>6.3E-2</v>
      </c>
      <c r="C139">
        <v>1</v>
      </c>
      <c r="D139">
        <v>-9.9999999999999895E-2</v>
      </c>
      <c r="E139">
        <f t="shared" si="2"/>
        <v>-0.79999999999999982</v>
      </c>
      <c r="F139" t="s">
        <v>1255</v>
      </c>
      <c r="G139" t="s">
        <v>274</v>
      </c>
      <c r="H139" t="s">
        <v>75</v>
      </c>
      <c r="I139" t="s">
        <v>885</v>
      </c>
      <c r="J139" t="s">
        <v>886</v>
      </c>
      <c r="K139" t="s">
        <v>629</v>
      </c>
      <c r="L139" t="s">
        <v>630</v>
      </c>
      <c r="M139" t="s">
        <v>48</v>
      </c>
      <c r="N139" t="s">
        <v>770</v>
      </c>
      <c r="O139" t="s">
        <v>52</v>
      </c>
      <c r="P139" t="s">
        <v>680</v>
      </c>
      <c r="Q139" t="s">
        <v>148</v>
      </c>
      <c r="R139" t="s">
        <v>256</v>
      </c>
    </row>
    <row r="140" spans="1:35" hidden="1" x14ac:dyDescent="0.2">
      <c r="A140" t="s">
        <v>1246</v>
      </c>
      <c r="B140">
        <v>6.3E-2</v>
      </c>
      <c r="C140">
        <v>1</v>
      </c>
      <c r="D140">
        <v>-0.2</v>
      </c>
      <c r="E140">
        <f t="shared" si="2"/>
        <v>-0.89999999999999991</v>
      </c>
      <c r="F140" t="s">
        <v>1255</v>
      </c>
      <c r="G140" t="s">
        <v>72</v>
      </c>
      <c r="H140" t="s">
        <v>1023</v>
      </c>
      <c r="I140" t="s">
        <v>662</v>
      </c>
      <c r="J140" t="s">
        <v>109</v>
      </c>
      <c r="K140" t="s">
        <v>52</v>
      </c>
      <c r="L140" t="s">
        <v>967</v>
      </c>
      <c r="M140" t="s">
        <v>521</v>
      </c>
      <c r="N140" t="s">
        <v>1024</v>
      </c>
      <c r="O140" t="s">
        <v>884</v>
      </c>
      <c r="P140" t="s">
        <v>177</v>
      </c>
      <c r="Q140" t="s">
        <v>1025</v>
      </c>
    </row>
    <row r="141" spans="1:35" hidden="1" x14ac:dyDescent="0.2">
      <c r="A141" t="s">
        <v>1246</v>
      </c>
      <c r="B141">
        <v>6.3E-2</v>
      </c>
      <c r="C141">
        <v>1</v>
      </c>
      <c r="D141">
        <v>-0.3</v>
      </c>
      <c r="E141">
        <f t="shared" si="2"/>
        <v>-1</v>
      </c>
      <c r="F141" t="s">
        <v>1255</v>
      </c>
      <c r="G141" t="s">
        <v>318</v>
      </c>
      <c r="H141" t="s">
        <v>910</v>
      </c>
      <c r="I141" t="s">
        <v>460</v>
      </c>
      <c r="J141" t="s">
        <v>67</v>
      </c>
      <c r="K141" t="s">
        <v>101</v>
      </c>
      <c r="L141" t="s">
        <v>193</v>
      </c>
      <c r="M141" t="s">
        <v>315</v>
      </c>
      <c r="N141" t="s">
        <v>982</v>
      </c>
      <c r="O141" t="s">
        <v>52</v>
      </c>
      <c r="P141" t="s">
        <v>48</v>
      </c>
      <c r="Q141" t="s">
        <v>1026</v>
      </c>
      <c r="R141" t="s">
        <v>657</v>
      </c>
      <c r="S141" t="s">
        <v>921</v>
      </c>
    </row>
    <row r="142" spans="1:35" x14ac:dyDescent="0.2">
      <c r="A142" s="3" t="s">
        <v>1247</v>
      </c>
      <c r="B142" s="3">
        <v>1</v>
      </c>
      <c r="C142" s="3">
        <v>4.4699999999999997E-2</v>
      </c>
      <c r="D142" s="3">
        <v>1.6</v>
      </c>
      <c r="E142">
        <f t="shared" si="2"/>
        <v>0.90000000000000013</v>
      </c>
      <c r="F142" t="s">
        <v>1255</v>
      </c>
      <c r="G142" t="s">
        <v>72</v>
      </c>
      <c r="H142" t="s">
        <v>1148</v>
      </c>
      <c r="I142" t="s">
        <v>460</v>
      </c>
      <c r="J142" t="s">
        <v>465</v>
      </c>
      <c r="K142" t="s">
        <v>510</v>
      </c>
      <c r="L142" t="s">
        <v>58</v>
      </c>
      <c r="M142" t="s">
        <v>48</v>
      </c>
      <c r="N142" t="s">
        <v>728</v>
      </c>
      <c r="O142" t="s">
        <v>260</v>
      </c>
      <c r="P142" t="s">
        <v>48</v>
      </c>
      <c r="Q142" t="s">
        <v>952</v>
      </c>
      <c r="V142" t="s">
        <v>72</v>
      </c>
      <c r="W142" t="s">
        <v>1148</v>
      </c>
      <c r="X142" t="s">
        <v>460</v>
      </c>
      <c r="Y142" t="s">
        <v>465</v>
      </c>
      <c r="Z142" t="s">
        <v>510</v>
      </c>
      <c r="AA142" t="s">
        <v>58</v>
      </c>
      <c r="AB142" t="s">
        <v>48</v>
      </c>
      <c r="AC142" t="s">
        <v>728</v>
      </c>
      <c r="AD142" t="s">
        <v>260</v>
      </c>
      <c r="AE142" t="s">
        <v>48</v>
      </c>
      <c r="AF142" t="s">
        <v>952</v>
      </c>
    </row>
    <row r="143" spans="1:35" hidden="1" x14ac:dyDescent="0.2">
      <c r="A143" s="3" t="s">
        <v>1247</v>
      </c>
      <c r="B143" s="3">
        <v>1</v>
      </c>
      <c r="C143" s="3">
        <v>4.4699999999999997E-2</v>
      </c>
      <c r="D143" s="3">
        <v>1.5</v>
      </c>
      <c r="E143">
        <f t="shared" si="2"/>
        <v>0.8</v>
      </c>
      <c r="F143" t="s">
        <v>1255</v>
      </c>
      <c r="G143" t="s">
        <v>72</v>
      </c>
      <c r="H143" t="s">
        <v>40</v>
      </c>
      <c r="I143" t="s">
        <v>387</v>
      </c>
      <c r="J143" t="s">
        <v>250</v>
      </c>
      <c r="K143" t="s">
        <v>465</v>
      </c>
      <c r="L143" t="s">
        <v>918</v>
      </c>
      <c r="M143" t="s">
        <v>298</v>
      </c>
      <c r="N143" t="s">
        <v>48</v>
      </c>
      <c r="O143" t="s">
        <v>998</v>
      </c>
      <c r="P143" t="s">
        <v>672</v>
      </c>
      <c r="Q143" t="s">
        <v>48</v>
      </c>
      <c r="R143" t="s">
        <v>765</v>
      </c>
      <c r="V143" t="s">
        <v>72</v>
      </c>
      <c r="W143" t="s">
        <v>40</v>
      </c>
      <c r="X143" t="s">
        <v>387</v>
      </c>
      <c r="Y143" t="s">
        <v>250</v>
      </c>
      <c r="Z143" t="s">
        <v>465</v>
      </c>
      <c r="AA143" t="s">
        <v>918</v>
      </c>
      <c r="AB143" t="s">
        <v>298</v>
      </c>
      <c r="AC143" t="s">
        <v>48</v>
      </c>
      <c r="AD143" t="s">
        <v>998</v>
      </c>
      <c r="AE143" t="s">
        <v>672</v>
      </c>
      <c r="AF143" t="s">
        <v>48</v>
      </c>
      <c r="AG143" t="s">
        <v>765</v>
      </c>
    </row>
    <row r="144" spans="1:35" hidden="1" x14ac:dyDescent="0.2">
      <c r="A144" s="3" t="s">
        <v>1247</v>
      </c>
      <c r="B144" s="3">
        <v>1</v>
      </c>
      <c r="C144" s="3">
        <v>4.4699999999999997E-2</v>
      </c>
      <c r="D144" s="3">
        <v>1.4</v>
      </c>
      <c r="E144">
        <f t="shared" si="2"/>
        <v>0.7</v>
      </c>
      <c r="F144" t="s">
        <v>1255</v>
      </c>
      <c r="G144" t="s">
        <v>72</v>
      </c>
      <c r="H144" t="s">
        <v>910</v>
      </c>
      <c r="I144" t="s">
        <v>460</v>
      </c>
      <c r="J144" t="s">
        <v>67</v>
      </c>
      <c r="K144" t="s">
        <v>350</v>
      </c>
      <c r="L144" t="s">
        <v>121</v>
      </c>
      <c r="M144" t="s">
        <v>101</v>
      </c>
      <c r="N144" t="s">
        <v>504</v>
      </c>
      <c r="O144" t="s">
        <v>52</v>
      </c>
      <c r="P144" t="s">
        <v>268</v>
      </c>
      <c r="Q144" t="s">
        <v>52</v>
      </c>
      <c r="R144" t="s">
        <v>48</v>
      </c>
      <c r="S144" t="s">
        <v>920</v>
      </c>
      <c r="T144" t="s">
        <v>921</v>
      </c>
      <c r="V144" t="s">
        <v>72</v>
      </c>
      <c r="W144" t="s">
        <v>910</v>
      </c>
      <c r="X144" t="s">
        <v>460</v>
      </c>
      <c r="Y144" t="s">
        <v>67</v>
      </c>
      <c r="Z144" t="s">
        <v>350</v>
      </c>
      <c r="AA144" t="s">
        <v>121</v>
      </c>
      <c r="AB144" t="s">
        <v>101</v>
      </c>
      <c r="AC144" t="s">
        <v>504</v>
      </c>
      <c r="AD144" t="s">
        <v>52</v>
      </c>
      <c r="AE144" t="s">
        <v>268</v>
      </c>
      <c r="AF144" t="s">
        <v>52</v>
      </c>
      <c r="AG144" t="s">
        <v>48</v>
      </c>
      <c r="AH144" t="s">
        <v>920</v>
      </c>
      <c r="AI144" t="s">
        <v>921</v>
      </c>
    </row>
    <row r="145" spans="1:35" hidden="1" x14ac:dyDescent="0.2">
      <c r="A145" s="3" t="s">
        <v>1247</v>
      </c>
      <c r="B145" s="3">
        <v>1</v>
      </c>
      <c r="C145" s="3">
        <v>4.4699999999999997E-2</v>
      </c>
      <c r="D145" s="3">
        <v>1.3</v>
      </c>
      <c r="E145">
        <f t="shared" si="2"/>
        <v>0.60000000000000009</v>
      </c>
      <c r="F145" t="s">
        <v>1255</v>
      </c>
      <c r="G145" t="s">
        <v>72</v>
      </c>
      <c r="H145" t="s">
        <v>1034</v>
      </c>
      <c r="I145" t="s">
        <v>976</v>
      </c>
      <c r="J145" t="s">
        <v>465</v>
      </c>
      <c r="K145" t="s">
        <v>1065</v>
      </c>
      <c r="L145" t="s">
        <v>298</v>
      </c>
      <c r="M145" t="s">
        <v>48</v>
      </c>
      <c r="N145" t="s">
        <v>1001</v>
      </c>
      <c r="O145" t="s">
        <v>898</v>
      </c>
      <c r="V145" t="s">
        <v>72</v>
      </c>
      <c r="W145" t="s">
        <v>1034</v>
      </c>
      <c r="X145" t="s">
        <v>976</v>
      </c>
      <c r="Y145" t="s">
        <v>465</v>
      </c>
      <c r="Z145" t="s">
        <v>1065</v>
      </c>
      <c r="AA145" t="s">
        <v>298</v>
      </c>
      <c r="AB145" t="s">
        <v>48</v>
      </c>
      <c r="AC145" t="s">
        <v>1001</v>
      </c>
      <c r="AD145" t="s">
        <v>898</v>
      </c>
    </row>
    <row r="146" spans="1:35" hidden="1" x14ac:dyDescent="0.2">
      <c r="A146" s="3" t="s">
        <v>1247</v>
      </c>
      <c r="B146" s="3">
        <v>1</v>
      </c>
      <c r="C146" s="3">
        <v>4.4699999999999997E-2</v>
      </c>
      <c r="D146" s="3">
        <v>1.2</v>
      </c>
      <c r="E146">
        <f t="shared" si="2"/>
        <v>0.5</v>
      </c>
      <c r="F146" t="s">
        <v>1255</v>
      </c>
      <c r="G146" t="s">
        <v>274</v>
      </c>
      <c r="H146" t="s">
        <v>75</v>
      </c>
      <c r="I146" t="s">
        <v>992</v>
      </c>
      <c r="J146" t="s">
        <v>628</v>
      </c>
      <c r="K146" t="s">
        <v>629</v>
      </c>
      <c r="L146" t="s">
        <v>630</v>
      </c>
      <c r="M146" t="s">
        <v>48</v>
      </c>
      <c r="N146" t="s">
        <v>53</v>
      </c>
      <c r="O146" t="s">
        <v>52</v>
      </c>
      <c r="P146" t="s">
        <v>680</v>
      </c>
      <c r="Q146" t="s">
        <v>148</v>
      </c>
      <c r="R146" t="s">
        <v>256</v>
      </c>
      <c r="V146" t="s">
        <v>274</v>
      </c>
      <c r="W146" t="s">
        <v>75</v>
      </c>
      <c r="X146" t="s">
        <v>992</v>
      </c>
      <c r="Y146" t="s">
        <v>628</v>
      </c>
      <c r="Z146" t="s">
        <v>629</v>
      </c>
      <c r="AA146" t="s">
        <v>630</v>
      </c>
      <c r="AB146" t="s">
        <v>48</v>
      </c>
      <c r="AC146" t="s">
        <v>53</v>
      </c>
      <c r="AD146" t="s">
        <v>52</v>
      </c>
      <c r="AE146" t="s">
        <v>680</v>
      </c>
      <c r="AF146" t="s">
        <v>148</v>
      </c>
      <c r="AG146" t="s">
        <v>256</v>
      </c>
    </row>
    <row r="147" spans="1:35" hidden="1" x14ac:dyDescent="0.2">
      <c r="A147" s="3" t="s">
        <v>1247</v>
      </c>
      <c r="B147" s="3">
        <v>1</v>
      </c>
      <c r="C147" s="3">
        <v>4.4699999999999997E-2</v>
      </c>
      <c r="D147" s="3">
        <v>1.1000000000000001</v>
      </c>
      <c r="E147">
        <f t="shared" si="2"/>
        <v>0.40000000000000013</v>
      </c>
      <c r="F147" t="s">
        <v>1255</v>
      </c>
      <c r="G147" t="s">
        <v>943</v>
      </c>
      <c r="H147" t="s">
        <v>626</v>
      </c>
      <c r="I147" t="s">
        <v>1149</v>
      </c>
      <c r="J147" t="s">
        <v>101</v>
      </c>
      <c r="K147" t="s">
        <v>332</v>
      </c>
      <c r="L147" t="s">
        <v>83</v>
      </c>
      <c r="M147" t="s">
        <v>52</v>
      </c>
      <c r="N147" t="s">
        <v>1150</v>
      </c>
      <c r="O147" t="s">
        <v>41</v>
      </c>
      <c r="P147" t="s">
        <v>48</v>
      </c>
      <c r="Q147" t="s">
        <v>512</v>
      </c>
      <c r="R147" t="s">
        <v>306</v>
      </c>
      <c r="V147" t="s">
        <v>943</v>
      </c>
      <c r="W147" t="s">
        <v>626</v>
      </c>
      <c r="X147" t="s">
        <v>1149</v>
      </c>
      <c r="Y147" t="s">
        <v>101</v>
      </c>
      <c r="Z147" t="s">
        <v>332</v>
      </c>
      <c r="AA147" t="s">
        <v>83</v>
      </c>
      <c r="AB147" t="s">
        <v>52</v>
      </c>
      <c r="AC147" t="s">
        <v>1150</v>
      </c>
      <c r="AD147" t="s">
        <v>41</v>
      </c>
      <c r="AE147" t="s">
        <v>48</v>
      </c>
      <c r="AF147" t="s">
        <v>512</v>
      </c>
      <c r="AG147" t="s">
        <v>306</v>
      </c>
    </row>
    <row r="148" spans="1:35" hidden="1" x14ac:dyDescent="0.2">
      <c r="A148" s="3" t="s">
        <v>1247</v>
      </c>
      <c r="B148" s="3">
        <v>1</v>
      </c>
      <c r="C148" s="3">
        <v>4.4699999999999997E-2</v>
      </c>
      <c r="D148" s="3">
        <v>1</v>
      </c>
      <c r="E148">
        <f t="shared" si="2"/>
        <v>0.30000000000000004</v>
      </c>
      <c r="F148" t="s">
        <v>1255</v>
      </c>
      <c r="G148" t="s">
        <v>50</v>
      </c>
      <c r="H148" t="s">
        <v>709</v>
      </c>
      <c r="I148" t="s">
        <v>67</v>
      </c>
      <c r="J148" t="s">
        <v>85</v>
      </c>
      <c r="K148" t="s">
        <v>1015</v>
      </c>
      <c r="L148" t="s">
        <v>200</v>
      </c>
      <c r="M148" t="s">
        <v>1151</v>
      </c>
      <c r="N148" t="s">
        <v>48</v>
      </c>
      <c r="O148" t="s">
        <v>283</v>
      </c>
      <c r="P148" t="s">
        <v>41</v>
      </c>
      <c r="Q148" t="s">
        <v>48</v>
      </c>
      <c r="R148" t="s">
        <v>463</v>
      </c>
      <c r="V148" t="s">
        <v>50</v>
      </c>
      <c r="W148" t="s">
        <v>709</v>
      </c>
      <c r="X148" t="s">
        <v>67</v>
      </c>
      <c r="Y148" t="s">
        <v>85</v>
      </c>
      <c r="Z148" t="s">
        <v>1015</v>
      </c>
      <c r="AA148" t="s">
        <v>200</v>
      </c>
      <c r="AB148" t="s">
        <v>1151</v>
      </c>
      <c r="AC148" t="s">
        <v>48</v>
      </c>
      <c r="AD148" t="s">
        <v>283</v>
      </c>
      <c r="AE148" t="s">
        <v>41</v>
      </c>
      <c r="AF148" t="s">
        <v>48</v>
      </c>
      <c r="AG148" t="s">
        <v>463</v>
      </c>
    </row>
    <row r="149" spans="1:35" hidden="1" x14ac:dyDescent="0.2">
      <c r="A149" s="3" t="s">
        <v>1247</v>
      </c>
      <c r="B149" s="3">
        <v>1</v>
      </c>
      <c r="C149" s="3">
        <v>4.4699999999999997E-2</v>
      </c>
      <c r="D149" s="3">
        <v>0.9</v>
      </c>
      <c r="E149">
        <f t="shared" si="2"/>
        <v>0.20000000000000007</v>
      </c>
      <c r="F149" t="s">
        <v>1255</v>
      </c>
      <c r="G149" t="s">
        <v>318</v>
      </c>
      <c r="H149" t="s">
        <v>1047</v>
      </c>
      <c r="I149" t="s">
        <v>119</v>
      </c>
      <c r="J149" t="s">
        <v>1</v>
      </c>
      <c r="K149" t="s">
        <v>1152</v>
      </c>
      <c r="L149" t="s">
        <v>121</v>
      </c>
      <c r="M149" t="s">
        <v>572</v>
      </c>
      <c r="N149" t="s">
        <v>57</v>
      </c>
      <c r="O149" t="s">
        <v>1153</v>
      </c>
      <c r="P149" t="s">
        <v>1154</v>
      </c>
      <c r="Q149" t="s">
        <v>140</v>
      </c>
      <c r="R149" t="s">
        <v>108</v>
      </c>
      <c r="V149" t="s">
        <v>318</v>
      </c>
      <c r="W149" t="s">
        <v>1047</v>
      </c>
      <c r="X149" t="s">
        <v>119</v>
      </c>
      <c r="Y149" t="s">
        <v>1</v>
      </c>
      <c r="Z149" t="s">
        <v>1152</v>
      </c>
      <c r="AA149" t="s">
        <v>121</v>
      </c>
      <c r="AB149" t="s">
        <v>572</v>
      </c>
      <c r="AC149" t="s">
        <v>57</v>
      </c>
      <c r="AD149" t="s">
        <v>1153</v>
      </c>
      <c r="AE149" t="s">
        <v>1154</v>
      </c>
      <c r="AF149" t="s">
        <v>140</v>
      </c>
      <c r="AG149" t="s">
        <v>108</v>
      </c>
    </row>
    <row r="150" spans="1:35" hidden="1" x14ac:dyDescent="0.2">
      <c r="A150" s="3" t="s">
        <v>1247</v>
      </c>
      <c r="B150" s="3">
        <v>1</v>
      </c>
      <c r="C150" s="3">
        <v>4.4699999999999997E-2</v>
      </c>
      <c r="D150" s="3">
        <v>0.8</v>
      </c>
      <c r="E150">
        <f t="shared" si="2"/>
        <v>0.10000000000000009</v>
      </c>
      <c r="F150" t="s">
        <v>1255</v>
      </c>
      <c r="G150" t="s">
        <v>926</v>
      </c>
      <c r="H150" t="s">
        <v>303</v>
      </c>
      <c r="I150" t="s">
        <v>387</v>
      </c>
      <c r="J150" t="s">
        <v>224</v>
      </c>
      <c r="K150" t="s">
        <v>140</v>
      </c>
      <c r="L150" t="s">
        <v>1</v>
      </c>
      <c r="M150" t="s">
        <v>191</v>
      </c>
      <c r="N150" t="s">
        <v>341</v>
      </c>
      <c r="O150" t="s">
        <v>121</v>
      </c>
      <c r="P150" t="s">
        <v>342</v>
      </c>
      <c r="Q150" t="s">
        <v>47</v>
      </c>
      <c r="R150" t="s">
        <v>246</v>
      </c>
      <c r="V150" t="s">
        <v>926</v>
      </c>
      <c r="W150" t="s">
        <v>303</v>
      </c>
      <c r="X150" t="s">
        <v>387</v>
      </c>
      <c r="Y150" t="s">
        <v>224</v>
      </c>
      <c r="Z150" t="s">
        <v>140</v>
      </c>
      <c r="AA150" t="s">
        <v>1</v>
      </c>
      <c r="AB150" t="s">
        <v>191</v>
      </c>
      <c r="AC150" t="s">
        <v>341</v>
      </c>
      <c r="AD150" t="s">
        <v>121</v>
      </c>
      <c r="AE150" t="s">
        <v>342</v>
      </c>
      <c r="AF150" t="s">
        <v>47</v>
      </c>
      <c r="AG150" t="s">
        <v>246</v>
      </c>
    </row>
    <row r="151" spans="1:35" hidden="1" x14ac:dyDescent="0.2">
      <c r="A151" s="3" t="s">
        <v>1247</v>
      </c>
      <c r="B151" s="3">
        <v>1</v>
      </c>
      <c r="C151" s="3">
        <v>4.4699999999999997E-2</v>
      </c>
      <c r="D151" s="3">
        <v>0.7</v>
      </c>
      <c r="E151">
        <f t="shared" si="2"/>
        <v>0</v>
      </c>
      <c r="F151" t="s">
        <v>1255</v>
      </c>
      <c r="G151" t="s">
        <v>318</v>
      </c>
      <c r="H151" t="s">
        <v>398</v>
      </c>
      <c r="I151" t="s">
        <v>789</v>
      </c>
      <c r="J151" t="s">
        <v>48</v>
      </c>
      <c r="K151" t="s">
        <v>853</v>
      </c>
      <c r="L151" t="s">
        <v>52</v>
      </c>
      <c r="M151" t="s">
        <v>48</v>
      </c>
      <c r="N151" t="s">
        <v>1155</v>
      </c>
      <c r="O151" t="s">
        <v>489</v>
      </c>
      <c r="P151" t="s">
        <v>63</v>
      </c>
      <c r="Q151" t="s">
        <v>75</v>
      </c>
      <c r="R151" t="s">
        <v>769</v>
      </c>
      <c r="V151" t="s">
        <v>318</v>
      </c>
      <c r="W151" t="s">
        <v>398</v>
      </c>
      <c r="X151" t="s">
        <v>789</v>
      </c>
      <c r="Y151" t="s">
        <v>48</v>
      </c>
      <c r="Z151" t="s">
        <v>853</v>
      </c>
      <c r="AA151" t="s">
        <v>52</v>
      </c>
      <c r="AB151" t="s">
        <v>48</v>
      </c>
      <c r="AC151" t="s">
        <v>1155</v>
      </c>
      <c r="AD151" t="s">
        <v>489</v>
      </c>
      <c r="AE151" t="s">
        <v>63</v>
      </c>
      <c r="AF151" t="s">
        <v>75</v>
      </c>
      <c r="AG151" t="s">
        <v>769</v>
      </c>
    </row>
    <row r="152" spans="1:35" hidden="1" x14ac:dyDescent="0.2">
      <c r="A152" s="3" t="s">
        <v>1247</v>
      </c>
      <c r="B152" s="3">
        <v>1</v>
      </c>
      <c r="C152" s="3">
        <v>4.4699999999999997E-2</v>
      </c>
      <c r="D152" s="3">
        <v>0.6</v>
      </c>
      <c r="E152">
        <f t="shared" si="2"/>
        <v>-9.9999999999999978E-2</v>
      </c>
      <c r="F152" t="s">
        <v>1255</v>
      </c>
      <c r="G152" t="s">
        <v>72</v>
      </c>
      <c r="H152" t="s">
        <v>1156</v>
      </c>
      <c r="I152" t="s">
        <v>511</v>
      </c>
      <c r="J152" t="s">
        <v>1</v>
      </c>
      <c r="K152" t="s">
        <v>1041</v>
      </c>
      <c r="L152" t="s">
        <v>588</v>
      </c>
      <c r="M152" t="s">
        <v>47</v>
      </c>
      <c r="N152" t="s">
        <v>1</v>
      </c>
      <c r="O152" t="s">
        <v>285</v>
      </c>
      <c r="P152" t="s">
        <v>959</v>
      </c>
      <c r="Q152" t="s">
        <v>575</v>
      </c>
      <c r="R152" t="s">
        <v>260</v>
      </c>
      <c r="S152" t="s">
        <v>961</v>
      </c>
      <c r="T152" t="s">
        <v>1157</v>
      </c>
      <c r="V152" t="s">
        <v>72</v>
      </c>
      <c r="W152" t="s">
        <v>1156</v>
      </c>
      <c r="X152" t="s">
        <v>511</v>
      </c>
      <c r="Y152" t="s">
        <v>1</v>
      </c>
      <c r="Z152" t="s">
        <v>1041</v>
      </c>
      <c r="AA152" t="s">
        <v>588</v>
      </c>
      <c r="AB152" t="s">
        <v>47</v>
      </c>
      <c r="AC152" t="s">
        <v>1</v>
      </c>
      <c r="AD152" t="s">
        <v>285</v>
      </c>
      <c r="AE152" t="s">
        <v>959</v>
      </c>
      <c r="AF152" t="s">
        <v>575</v>
      </c>
      <c r="AG152" t="s">
        <v>260</v>
      </c>
      <c r="AH152" t="s">
        <v>961</v>
      </c>
      <c r="AI152" t="s">
        <v>1157</v>
      </c>
    </row>
    <row r="153" spans="1:35" hidden="1" x14ac:dyDescent="0.2">
      <c r="A153" s="3" t="s">
        <v>1247</v>
      </c>
      <c r="B153" s="3">
        <v>1</v>
      </c>
      <c r="C153" s="3">
        <v>4.4699999999999997E-2</v>
      </c>
      <c r="D153" s="3">
        <v>0.5</v>
      </c>
      <c r="E153">
        <f t="shared" si="2"/>
        <v>-0.19999999999999996</v>
      </c>
      <c r="F153" t="s">
        <v>1255</v>
      </c>
      <c r="G153" t="s">
        <v>72</v>
      </c>
      <c r="H153" t="s">
        <v>912</v>
      </c>
      <c r="I153" t="s">
        <v>387</v>
      </c>
      <c r="J153" t="s">
        <v>250</v>
      </c>
      <c r="K153" t="s">
        <v>465</v>
      </c>
      <c r="L153" t="s">
        <v>888</v>
      </c>
      <c r="M153" t="s">
        <v>76</v>
      </c>
      <c r="N153" t="s">
        <v>48</v>
      </c>
      <c r="O153" t="s">
        <v>254</v>
      </c>
      <c r="P153" t="s">
        <v>158</v>
      </c>
      <c r="Q153" t="s">
        <v>48</v>
      </c>
      <c r="R153" t="s">
        <v>941</v>
      </c>
      <c r="V153" t="s">
        <v>72</v>
      </c>
      <c r="W153" t="s">
        <v>912</v>
      </c>
      <c r="X153" t="s">
        <v>387</v>
      </c>
      <c r="Y153" t="s">
        <v>250</v>
      </c>
      <c r="Z153" t="s">
        <v>465</v>
      </c>
      <c r="AA153" t="s">
        <v>888</v>
      </c>
      <c r="AB153" t="s">
        <v>76</v>
      </c>
      <c r="AC153" t="s">
        <v>48</v>
      </c>
      <c r="AD153" t="s">
        <v>254</v>
      </c>
      <c r="AE153" t="s">
        <v>158</v>
      </c>
      <c r="AF153" t="s">
        <v>48</v>
      </c>
      <c r="AG153" t="s">
        <v>941</v>
      </c>
    </row>
    <row r="154" spans="1:35" hidden="1" x14ac:dyDescent="0.2">
      <c r="A154" s="3" t="s">
        <v>1247</v>
      </c>
      <c r="B154" s="3">
        <v>1</v>
      </c>
      <c r="C154" s="3">
        <v>4.4699999999999997E-2</v>
      </c>
      <c r="D154" s="3">
        <v>0.4</v>
      </c>
      <c r="E154">
        <f t="shared" si="2"/>
        <v>-0.29999999999999993</v>
      </c>
      <c r="F154" t="s">
        <v>1255</v>
      </c>
      <c r="G154" t="s">
        <v>210</v>
      </c>
      <c r="H154" t="s">
        <v>1138</v>
      </c>
      <c r="I154" t="s">
        <v>1139</v>
      </c>
      <c r="J154" t="s">
        <v>101</v>
      </c>
      <c r="K154" t="s">
        <v>193</v>
      </c>
      <c r="L154" t="s">
        <v>137</v>
      </c>
      <c r="M154" t="s">
        <v>176</v>
      </c>
      <c r="N154" t="s">
        <v>41</v>
      </c>
      <c r="O154" t="s">
        <v>186</v>
      </c>
      <c r="P154" t="s">
        <v>554</v>
      </c>
      <c r="Q154" t="s">
        <v>892</v>
      </c>
      <c r="V154" t="s">
        <v>210</v>
      </c>
      <c r="W154" t="s">
        <v>1138</v>
      </c>
      <c r="X154" t="s">
        <v>1139</v>
      </c>
      <c r="Y154" t="s">
        <v>101</v>
      </c>
      <c r="Z154" t="s">
        <v>193</v>
      </c>
      <c r="AA154" t="s">
        <v>137</v>
      </c>
      <c r="AB154" t="s">
        <v>176</v>
      </c>
      <c r="AC154" t="s">
        <v>41</v>
      </c>
      <c r="AD154" t="s">
        <v>186</v>
      </c>
      <c r="AE154" t="s">
        <v>554</v>
      </c>
      <c r="AF154" t="s">
        <v>892</v>
      </c>
    </row>
    <row r="155" spans="1:35" hidden="1" x14ac:dyDescent="0.2">
      <c r="A155" s="3" t="s">
        <v>1247</v>
      </c>
      <c r="B155" s="3">
        <v>1</v>
      </c>
      <c r="C155" s="3">
        <v>4.4699999999999997E-2</v>
      </c>
      <c r="D155" s="3">
        <v>0.3</v>
      </c>
      <c r="E155">
        <f t="shared" si="2"/>
        <v>-0.39999999999999997</v>
      </c>
      <c r="F155" t="s">
        <v>1255</v>
      </c>
      <c r="G155" t="s">
        <v>222</v>
      </c>
      <c r="H155" t="s">
        <v>576</v>
      </c>
      <c r="I155" t="s">
        <v>83</v>
      </c>
      <c r="J155" t="s">
        <v>52</v>
      </c>
      <c r="K155" t="s">
        <v>1016</v>
      </c>
      <c r="L155" t="s">
        <v>147</v>
      </c>
      <c r="M155" t="s">
        <v>186</v>
      </c>
      <c r="N155" t="s">
        <v>356</v>
      </c>
      <c r="O155" t="s">
        <v>669</v>
      </c>
      <c r="P155" t="s">
        <v>409</v>
      </c>
      <c r="Q155" t="s">
        <v>744</v>
      </c>
      <c r="V155" t="s">
        <v>222</v>
      </c>
      <c r="W155" t="s">
        <v>576</v>
      </c>
      <c r="X155" t="s">
        <v>83</v>
      </c>
      <c r="Y155" t="s">
        <v>52</v>
      </c>
      <c r="Z155" t="s">
        <v>1016</v>
      </c>
      <c r="AA155" t="s">
        <v>147</v>
      </c>
      <c r="AB155" t="s">
        <v>186</v>
      </c>
      <c r="AC155" t="s">
        <v>356</v>
      </c>
      <c r="AD155" t="s">
        <v>669</v>
      </c>
      <c r="AE155" t="s">
        <v>409</v>
      </c>
      <c r="AF155" t="s">
        <v>744</v>
      </c>
    </row>
    <row r="156" spans="1:35" hidden="1" x14ac:dyDescent="0.2">
      <c r="A156" s="3" t="s">
        <v>1247</v>
      </c>
      <c r="B156" s="3">
        <v>1</v>
      </c>
      <c r="C156" s="3">
        <v>4.4699999999999997E-2</v>
      </c>
      <c r="D156" s="3">
        <v>0.2</v>
      </c>
      <c r="E156">
        <f t="shared" si="2"/>
        <v>-0.49999999999999994</v>
      </c>
      <c r="F156" t="s">
        <v>1255</v>
      </c>
      <c r="G156" t="s">
        <v>274</v>
      </c>
      <c r="H156" t="s">
        <v>75</v>
      </c>
      <c r="I156" t="s">
        <v>1</v>
      </c>
      <c r="J156" t="s">
        <v>1024</v>
      </c>
      <c r="K156" t="s">
        <v>56</v>
      </c>
      <c r="L156" t="s">
        <v>1158</v>
      </c>
      <c r="M156" t="s">
        <v>680</v>
      </c>
      <c r="N156" t="s">
        <v>654</v>
      </c>
      <c r="O156" t="s">
        <v>103</v>
      </c>
      <c r="P156" t="s">
        <v>57</v>
      </c>
      <c r="Q156" t="s">
        <v>48</v>
      </c>
      <c r="R156" t="s">
        <v>887</v>
      </c>
      <c r="V156" t="s">
        <v>274</v>
      </c>
      <c r="W156" t="s">
        <v>75</v>
      </c>
      <c r="X156" t="s">
        <v>1</v>
      </c>
      <c r="Y156" t="s">
        <v>1024</v>
      </c>
      <c r="Z156" t="s">
        <v>56</v>
      </c>
      <c r="AA156" t="s">
        <v>1158</v>
      </c>
      <c r="AB156" t="s">
        <v>680</v>
      </c>
      <c r="AC156" t="s">
        <v>654</v>
      </c>
      <c r="AD156" t="s">
        <v>103</v>
      </c>
      <c r="AE156" t="s">
        <v>57</v>
      </c>
      <c r="AF156" t="s">
        <v>48</v>
      </c>
      <c r="AG156" t="s">
        <v>887</v>
      </c>
    </row>
    <row r="157" spans="1:35" hidden="1" x14ac:dyDescent="0.2">
      <c r="A157" s="3" t="s">
        <v>1247</v>
      </c>
      <c r="B157" s="3">
        <v>1</v>
      </c>
      <c r="C157" s="3">
        <v>4.4699999999999997E-2</v>
      </c>
      <c r="D157" s="3">
        <v>0.1</v>
      </c>
      <c r="E157">
        <f t="shared" si="2"/>
        <v>-0.6</v>
      </c>
      <c r="F157" t="s">
        <v>1255</v>
      </c>
      <c r="G157" t="s">
        <v>796</v>
      </c>
      <c r="H157" t="s">
        <v>121</v>
      </c>
      <c r="I157" t="s">
        <v>797</v>
      </c>
      <c r="J157" t="s">
        <v>746</v>
      </c>
      <c r="K157" t="s">
        <v>101</v>
      </c>
      <c r="L157" t="s">
        <v>193</v>
      </c>
      <c r="M157" t="s">
        <v>44</v>
      </c>
      <c r="N157" t="s">
        <v>1159</v>
      </c>
      <c r="O157" t="s">
        <v>52</v>
      </c>
      <c r="P157" t="s">
        <v>48</v>
      </c>
      <c r="Q157" t="s">
        <v>1160</v>
      </c>
      <c r="V157" t="s">
        <v>796</v>
      </c>
      <c r="W157" t="s">
        <v>121</v>
      </c>
      <c r="X157" t="s">
        <v>797</v>
      </c>
      <c r="Y157" t="s">
        <v>746</v>
      </c>
      <c r="Z157" t="s">
        <v>101</v>
      </c>
      <c r="AA157" t="s">
        <v>193</v>
      </c>
      <c r="AB157" t="s">
        <v>44</v>
      </c>
      <c r="AC157" t="s">
        <v>1159</v>
      </c>
      <c r="AD157" t="s">
        <v>52</v>
      </c>
      <c r="AE157" t="s">
        <v>48</v>
      </c>
      <c r="AF157" t="s">
        <v>1160</v>
      </c>
    </row>
    <row r="158" spans="1:35" hidden="1" x14ac:dyDescent="0.2">
      <c r="A158" s="3" t="s">
        <v>1247</v>
      </c>
      <c r="B158" s="3">
        <v>1</v>
      </c>
      <c r="C158" s="3">
        <v>4.4699999999999997E-2</v>
      </c>
      <c r="D158" s="3">
        <v>0</v>
      </c>
      <c r="E158">
        <f t="shared" si="2"/>
        <v>-0.7</v>
      </c>
      <c r="F158" t="s">
        <v>1255</v>
      </c>
      <c r="G158" t="s">
        <v>988</v>
      </c>
      <c r="H158" t="s">
        <v>989</v>
      </c>
      <c r="I158" t="s">
        <v>101</v>
      </c>
      <c r="J158" t="s">
        <v>193</v>
      </c>
      <c r="K158" t="s">
        <v>332</v>
      </c>
      <c r="L158" t="s">
        <v>1161</v>
      </c>
      <c r="M158" t="s">
        <v>52</v>
      </c>
      <c r="N158" t="s">
        <v>48</v>
      </c>
      <c r="O158" t="s">
        <v>1125</v>
      </c>
      <c r="P158" t="s">
        <v>175</v>
      </c>
      <c r="V158" t="s">
        <v>988</v>
      </c>
      <c r="W158" t="s">
        <v>989</v>
      </c>
      <c r="X158" t="s">
        <v>101</v>
      </c>
      <c r="Y158" t="s">
        <v>193</v>
      </c>
      <c r="Z158" t="s">
        <v>332</v>
      </c>
      <c r="AA158" t="s">
        <v>1161</v>
      </c>
      <c r="AB158" t="s">
        <v>52</v>
      </c>
      <c r="AC158" t="s">
        <v>48</v>
      </c>
      <c r="AD158" t="s">
        <v>1125</v>
      </c>
      <c r="AE158" t="s">
        <v>175</v>
      </c>
    </row>
    <row r="159" spans="1:35" hidden="1" x14ac:dyDescent="0.2">
      <c r="A159" s="3" t="s">
        <v>1247</v>
      </c>
      <c r="B159" s="3">
        <v>1</v>
      </c>
      <c r="C159" s="3">
        <v>4.4699999999999997E-2</v>
      </c>
      <c r="D159" s="3">
        <v>-0.1</v>
      </c>
      <c r="E159">
        <f t="shared" si="2"/>
        <v>-0.79999999999999993</v>
      </c>
      <c r="F159" t="s">
        <v>1255</v>
      </c>
      <c r="G159" t="s">
        <v>182</v>
      </c>
      <c r="H159" t="s">
        <v>868</v>
      </c>
      <c r="I159" t="s">
        <v>662</v>
      </c>
      <c r="J159" t="s">
        <v>109</v>
      </c>
      <c r="K159" t="s">
        <v>52</v>
      </c>
      <c r="L159" t="s">
        <v>207</v>
      </c>
      <c r="M159" t="s">
        <v>1</v>
      </c>
      <c r="N159" t="s">
        <v>39</v>
      </c>
      <c r="O159" t="s">
        <v>519</v>
      </c>
      <c r="P159" t="s">
        <v>330</v>
      </c>
      <c r="Q159" t="s">
        <v>177</v>
      </c>
      <c r="R159" t="s">
        <v>968</v>
      </c>
      <c r="V159" t="s">
        <v>182</v>
      </c>
      <c r="W159" t="s">
        <v>868</v>
      </c>
      <c r="X159" t="s">
        <v>662</v>
      </c>
      <c r="Z159" t="s">
        <v>52</v>
      </c>
      <c r="AA159" t="s">
        <v>207</v>
      </c>
      <c r="AB159" t="s">
        <v>1</v>
      </c>
      <c r="AD159" t="s">
        <v>519</v>
      </c>
      <c r="AE159" t="s">
        <v>330</v>
      </c>
      <c r="AF159" t="s">
        <v>177</v>
      </c>
      <c r="AG159" t="s">
        <v>968</v>
      </c>
    </row>
    <row r="160" spans="1:35" hidden="1" x14ac:dyDescent="0.2">
      <c r="A160" s="3" t="s">
        <v>1247</v>
      </c>
      <c r="B160" s="3">
        <v>1</v>
      </c>
      <c r="C160" s="3">
        <v>4.4699999999999997E-2</v>
      </c>
      <c r="D160" s="3">
        <v>-0.2</v>
      </c>
      <c r="E160">
        <f t="shared" si="2"/>
        <v>-0.89999999999999991</v>
      </c>
      <c r="F160" t="s">
        <v>1255</v>
      </c>
      <c r="G160" t="s">
        <v>50</v>
      </c>
      <c r="H160" t="s">
        <v>437</v>
      </c>
      <c r="I160" t="s">
        <v>67</v>
      </c>
      <c r="J160" t="s">
        <v>48</v>
      </c>
      <c r="K160" t="s">
        <v>361</v>
      </c>
      <c r="L160" t="s">
        <v>662</v>
      </c>
      <c r="M160" t="s">
        <v>109</v>
      </c>
      <c r="N160" t="s">
        <v>1</v>
      </c>
      <c r="O160" t="s">
        <v>711</v>
      </c>
      <c r="P160" t="s">
        <v>140</v>
      </c>
      <c r="Q160" t="s">
        <v>521</v>
      </c>
      <c r="R160" t="s">
        <v>121</v>
      </c>
      <c r="S160" t="s">
        <v>48</v>
      </c>
      <c r="T160" t="s">
        <v>276</v>
      </c>
    </row>
    <row r="161" spans="1:35" hidden="1" x14ac:dyDescent="0.2">
      <c r="A161" s="3" t="s">
        <v>1247</v>
      </c>
      <c r="B161" s="3">
        <v>1</v>
      </c>
      <c r="C161" s="3">
        <v>4.4699999999999997E-2</v>
      </c>
      <c r="D161" s="3">
        <v>-0.3</v>
      </c>
      <c r="E161">
        <f t="shared" si="2"/>
        <v>-1</v>
      </c>
      <c r="F161" t="s">
        <v>1255</v>
      </c>
      <c r="G161" t="s">
        <v>318</v>
      </c>
      <c r="H161" t="s">
        <v>339</v>
      </c>
      <c r="I161" t="s">
        <v>662</v>
      </c>
      <c r="J161" t="s">
        <v>109</v>
      </c>
      <c r="K161" t="s">
        <v>48</v>
      </c>
      <c r="L161" t="s">
        <v>950</v>
      </c>
      <c r="M161" t="s">
        <v>896</v>
      </c>
      <c r="N161" t="s">
        <v>48</v>
      </c>
      <c r="O161" t="s">
        <v>980</v>
      </c>
      <c r="P161" t="s">
        <v>158</v>
      </c>
      <c r="Q161" t="s">
        <v>48</v>
      </c>
      <c r="R161" t="s">
        <v>1142</v>
      </c>
    </row>
    <row r="162" spans="1:35" x14ac:dyDescent="0.2">
      <c r="A162" t="s">
        <v>1248</v>
      </c>
      <c r="B162">
        <v>3.1E-2</v>
      </c>
      <c r="C162">
        <v>1</v>
      </c>
      <c r="D162">
        <v>1.6</v>
      </c>
      <c r="E162">
        <f t="shared" si="2"/>
        <v>0.90000000000000013</v>
      </c>
      <c r="F162" t="s">
        <v>1255</v>
      </c>
      <c r="G162" t="s">
        <v>210</v>
      </c>
      <c r="H162" t="s">
        <v>1138</v>
      </c>
      <c r="I162" t="s">
        <v>1139</v>
      </c>
      <c r="J162" t="s">
        <v>143</v>
      </c>
      <c r="K162" t="s">
        <v>193</v>
      </c>
      <c r="L162" t="s">
        <v>315</v>
      </c>
      <c r="M162" t="s">
        <v>1114</v>
      </c>
      <c r="N162" t="s">
        <v>52</v>
      </c>
      <c r="O162" t="s">
        <v>48</v>
      </c>
      <c r="P162" t="s">
        <v>1108</v>
      </c>
      <c r="Q162" t="s">
        <v>306</v>
      </c>
      <c r="V162" t="s">
        <v>210</v>
      </c>
      <c r="W162" t="s">
        <v>1138</v>
      </c>
      <c r="X162" t="s">
        <v>1139</v>
      </c>
      <c r="Y162" t="s">
        <v>143</v>
      </c>
      <c r="Z162" t="s">
        <v>193</v>
      </c>
      <c r="AA162" t="s">
        <v>315</v>
      </c>
      <c r="AB162" t="s">
        <v>1114</v>
      </c>
      <c r="AC162" t="s">
        <v>52</v>
      </c>
      <c r="AD162" t="s">
        <v>48</v>
      </c>
      <c r="AE162" t="s">
        <v>1108</v>
      </c>
      <c r="AF162" t="s">
        <v>306</v>
      </c>
    </row>
    <row r="163" spans="1:35" hidden="1" x14ac:dyDescent="0.2">
      <c r="A163" t="s">
        <v>1248</v>
      </c>
      <c r="B163">
        <v>3.1E-2</v>
      </c>
      <c r="C163">
        <v>1</v>
      </c>
      <c r="D163">
        <v>1.5</v>
      </c>
      <c r="E163">
        <f t="shared" si="2"/>
        <v>0.8</v>
      </c>
      <c r="F163" t="s">
        <v>1255</v>
      </c>
      <c r="G163" t="s">
        <v>50</v>
      </c>
      <c r="H163" t="s">
        <v>437</v>
      </c>
      <c r="I163" t="s">
        <v>67</v>
      </c>
      <c r="J163" t="s">
        <v>85</v>
      </c>
      <c r="K163" t="s">
        <v>1015</v>
      </c>
      <c r="L163" t="s">
        <v>662</v>
      </c>
      <c r="M163" t="s">
        <v>224</v>
      </c>
      <c r="N163" t="s">
        <v>65</v>
      </c>
      <c r="O163" t="s">
        <v>52</v>
      </c>
      <c r="P163" t="s">
        <v>176</v>
      </c>
      <c r="Q163" t="s">
        <v>672</v>
      </c>
      <c r="R163" t="s">
        <v>48</v>
      </c>
      <c r="S163" t="s">
        <v>449</v>
      </c>
      <c r="V163" t="s">
        <v>50</v>
      </c>
      <c r="W163" t="s">
        <v>437</v>
      </c>
      <c r="X163" t="s">
        <v>67</v>
      </c>
      <c r="Y163" t="s">
        <v>85</v>
      </c>
      <c r="Z163" t="s">
        <v>1015</v>
      </c>
      <c r="AA163" t="s">
        <v>662</v>
      </c>
      <c r="AB163" t="s">
        <v>224</v>
      </c>
      <c r="AC163" t="s">
        <v>65</v>
      </c>
      <c r="AD163" t="s">
        <v>52</v>
      </c>
      <c r="AE163" t="s">
        <v>176</v>
      </c>
      <c r="AF163" t="s">
        <v>672</v>
      </c>
      <c r="AG163" t="s">
        <v>48</v>
      </c>
      <c r="AH163" t="s">
        <v>449</v>
      </c>
    </row>
    <row r="164" spans="1:35" hidden="1" x14ac:dyDescent="0.2">
      <c r="A164" t="s">
        <v>1248</v>
      </c>
      <c r="B164">
        <v>3.1E-2</v>
      </c>
      <c r="C164">
        <v>1</v>
      </c>
      <c r="D164">
        <v>1.4</v>
      </c>
      <c r="E164">
        <f t="shared" si="2"/>
        <v>0.7</v>
      </c>
      <c r="F164" t="s">
        <v>1255</v>
      </c>
      <c r="G164" t="s">
        <v>72</v>
      </c>
      <c r="H164" t="s">
        <v>1181</v>
      </c>
      <c r="I164" t="s">
        <v>935</v>
      </c>
      <c r="J164" t="s">
        <v>85</v>
      </c>
      <c r="K164" t="s">
        <v>510</v>
      </c>
      <c r="L164" t="s">
        <v>58</v>
      </c>
      <c r="M164" t="s">
        <v>48</v>
      </c>
      <c r="N164" t="s">
        <v>1182</v>
      </c>
      <c r="O164" t="s">
        <v>536</v>
      </c>
      <c r="P164" t="s">
        <v>48</v>
      </c>
      <c r="Q164" t="s">
        <v>518</v>
      </c>
      <c r="V164" t="s">
        <v>72</v>
      </c>
      <c r="W164" t="s">
        <v>1181</v>
      </c>
      <c r="X164" t="s">
        <v>935</v>
      </c>
      <c r="Y164" t="s">
        <v>85</v>
      </c>
      <c r="Z164" t="s">
        <v>510</v>
      </c>
      <c r="AA164" t="s">
        <v>58</v>
      </c>
      <c r="AB164" t="s">
        <v>48</v>
      </c>
      <c r="AC164" t="s">
        <v>1182</v>
      </c>
      <c r="AD164" t="s">
        <v>536</v>
      </c>
      <c r="AE164" t="s">
        <v>48</v>
      </c>
      <c r="AF164" t="s">
        <v>518</v>
      </c>
    </row>
    <row r="165" spans="1:35" hidden="1" x14ac:dyDescent="0.2">
      <c r="A165" t="s">
        <v>1248</v>
      </c>
      <c r="B165">
        <v>3.1E-2</v>
      </c>
      <c r="C165">
        <v>1</v>
      </c>
      <c r="D165">
        <v>1.3</v>
      </c>
      <c r="E165">
        <f t="shared" si="2"/>
        <v>0.60000000000000009</v>
      </c>
      <c r="F165" t="s">
        <v>1255</v>
      </c>
      <c r="G165" t="s">
        <v>926</v>
      </c>
      <c r="H165" t="s">
        <v>398</v>
      </c>
      <c r="I165" t="s">
        <v>387</v>
      </c>
      <c r="J165" t="s">
        <v>140</v>
      </c>
      <c r="K165" t="s">
        <v>1</v>
      </c>
      <c r="L165" t="s">
        <v>191</v>
      </c>
      <c r="M165" t="s">
        <v>969</v>
      </c>
      <c r="N165" t="s">
        <v>121</v>
      </c>
      <c r="O165" t="s">
        <v>516</v>
      </c>
      <c r="P165" t="s">
        <v>57</v>
      </c>
      <c r="Q165" t="s">
        <v>1</v>
      </c>
      <c r="R165" t="s">
        <v>120</v>
      </c>
      <c r="S165" t="s">
        <v>121</v>
      </c>
      <c r="T165" t="s">
        <v>343</v>
      </c>
      <c r="V165" t="s">
        <v>926</v>
      </c>
      <c r="W165" t="s">
        <v>398</v>
      </c>
      <c r="X165" t="s">
        <v>387</v>
      </c>
      <c r="Y165" t="s">
        <v>140</v>
      </c>
      <c r="Z165" t="s">
        <v>1</v>
      </c>
      <c r="AA165" t="s">
        <v>191</v>
      </c>
      <c r="AB165" t="s">
        <v>969</v>
      </c>
      <c r="AC165" t="s">
        <v>121</v>
      </c>
      <c r="AD165" t="s">
        <v>516</v>
      </c>
      <c r="AE165" t="s">
        <v>57</v>
      </c>
      <c r="AF165" t="s">
        <v>1</v>
      </c>
      <c r="AG165" t="s">
        <v>120</v>
      </c>
      <c r="AH165" t="s">
        <v>121</v>
      </c>
      <c r="AI165" t="s">
        <v>343</v>
      </c>
    </row>
    <row r="166" spans="1:35" hidden="1" x14ac:dyDescent="0.2">
      <c r="A166" t="s">
        <v>1248</v>
      </c>
      <c r="B166">
        <v>3.1E-2</v>
      </c>
      <c r="C166">
        <v>1</v>
      </c>
      <c r="D166">
        <v>1.2</v>
      </c>
      <c r="E166">
        <f t="shared" si="2"/>
        <v>0.5</v>
      </c>
      <c r="F166" t="s">
        <v>1255</v>
      </c>
      <c r="G166" t="s">
        <v>72</v>
      </c>
      <c r="H166" t="s">
        <v>944</v>
      </c>
      <c r="I166" t="s">
        <v>662</v>
      </c>
      <c r="J166" t="s">
        <v>224</v>
      </c>
      <c r="K166" t="s">
        <v>85</v>
      </c>
      <c r="L166" t="s">
        <v>1017</v>
      </c>
      <c r="M166" t="s">
        <v>932</v>
      </c>
      <c r="N166" t="s">
        <v>48</v>
      </c>
      <c r="O166" t="s">
        <v>1183</v>
      </c>
      <c r="P166" t="s">
        <v>672</v>
      </c>
      <c r="Q166" t="s">
        <v>48</v>
      </c>
      <c r="R166" t="s">
        <v>502</v>
      </c>
      <c r="V166" t="s">
        <v>72</v>
      </c>
      <c r="W166" t="s">
        <v>944</v>
      </c>
      <c r="X166" t="s">
        <v>662</v>
      </c>
      <c r="Y166" t="s">
        <v>224</v>
      </c>
      <c r="Z166" t="s">
        <v>85</v>
      </c>
      <c r="AB166" t="s">
        <v>932</v>
      </c>
      <c r="AC166" t="s">
        <v>48</v>
      </c>
      <c r="AE166" t="s">
        <v>672</v>
      </c>
      <c r="AF166" t="s">
        <v>48</v>
      </c>
    </row>
    <row r="167" spans="1:35" hidden="1" x14ac:dyDescent="0.2">
      <c r="A167" t="s">
        <v>1248</v>
      </c>
      <c r="B167">
        <v>3.1E-2</v>
      </c>
      <c r="C167">
        <v>1</v>
      </c>
      <c r="D167">
        <v>1.1000000000000001</v>
      </c>
      <c r="E167">
        <f t="shared" si="2"/>
        <v>0.40000000000000013</v>
      </c>
      <c r="F167" t="s">
        <v>1255</v>
      </c>
      <c r="G167" t="s">
        <v>72</v>
      </c>
      <c r="H167" t="s">
        <v>923</v>
      </c>
      <c r="I167" t="s">
        <v>460</v>
      </c>
      <c r="J167" t="s">
        <v>67</v>
      </c>
      <c r="K167" t="s">
        <v>68</v>
      </c>
      <c r="L167" t="s">
        <v>504</v>
      </c>
      <c r="M167" t="s">
        <v>52</v>
      </c>
      <c r="N167" t="s">
        <v>1016</v>
      </c>
      <c r="O167" t="s">
        <v>147</v>
      </c>
      <c r="P167" t="s">
        <v>48</v>
      </c>
      <c r="Q167" t="s">
        <v>201</v>
      </c>
      <c r="R167" t="s">
        <v>657</v>
      </c>
      <c r="S167" t="s">
        <v>921</v>
      </c>
      <c r="V167" t="s">
        <v>72</v>
      </c>
      <c r="W167" t="s">
        <v>923</v>
      </c>
    </row>
    <row r="168" spans="1:35" hidden="1" x14ac:dyDescent="0.2">
      <c r="A168" t="s">
        <v>1248</v>
      </c>
      <c r="B168">
        <v>3.1E-2</v>
      </c>
      <c r="C168">
        <v>1</v>
      </c>
      <c r="D168">
        <v>0.999999999999999</v>
      </c>
      <c r="E168">
        <f t="shared" si="2"/>
        <v>0.29999999999999905</v>
      </c>
      <c r="F168" t="s">
        <v>1255</v>
      </c>
      <c r="G168" t="s">
        <v>72</v>
      </c>
      <c r="H168" t="s">
        <v>895</v>
      </c>
      <c r="I168" t="s">
        <v>662</v>
      </c>
      <c r="J168" t="s">
        <v>109</v>
      </c>
      <c r="K168" t="s">
        <v>85</v>
      </c>
      <c r="L168" t="s">
        <v>913</v>
      </c>
      <c r="M168" t="s">
        <v>58</v>
      </c>
      <c r="N168" t="s">
        <v>48</v>
      </c>
      <c r="O168" t="s">
        <v>1184</v>
      </c>
      <c r="P168" t="s">
        <v>158</v>
      </c>
      <c r="Q168" t="s">
        <v>48</v>
      </c>
      <c r="R168" t="s">
        <v>284</v>
      </c>
    </row>
    <row r="169" spans="1:35" hidden="1" x14ac:dyDescent="0.2">
      <c r="A169" t="s">
        <v>1248</v>
      </c>
      <c r="B169">
        <v>3.1E-2</v>
      </c>
      <c r="C169">
        <v>1</v>
      </c>
      <c r="D169">
        <v>0.89999999999999902</v>
      </c>
      <c r="E169">
        <f t="shared" si="2"/>
        <v>0.19999999999999907</v>
      </c>
      <c r="F169" t="s">
        <v>1255</v>
      </c>
      <c r="G169" t="s">
        <v>274</v>
      </c>
      <c r="H169" t="s">
        <v>75</v>
      </c>
      <c r="I169" t="s">
        <v>885</v>
      </c>
      <c r="J169" t="s">
        <v>886</v>
      </c>
      <c r="K169" t="s">
        <v>993</v>
      </c>
      <c r="L169" t="s">
        <v>630</v>
      </c>
      <c r="M169" t="s">
        <v>48</v>
      </c>
      <c r="N169" t="s">
        <v>1185</v>
      </c>
      <c r="O169" t="s">
        <v>52</v>
      </c>
      <c r="P169" t="s">
        <v>48</v>
      </c>
      <c r="Q169" t="s">
        <v>1175</v>
      </c>
    </row>
    <row r="170" spans="1:35" hidden="1" x14ac:dyDescent="0.2">
      <c r="A170" t="s">
        <v>1248</v>
      </c>
      <c r="B170">
        <v>3.1E-2</v>
      </c>
      <c r="C170">
        <v>1</v>
      </c>
      <c r="D170">
        <v>0.79999999999999905</v>
      </c>
      <c r="E170">
        <f t="shared" si="2"/>
        <v>9.999999999999909E-2</v>
      </c>
      <c r="F170" t="s">
        <v>1255</v>
      </c>
      <c r="G170" t="s">
        <v>72</v>
      </c>
      <c r="H170" t="s">
        <v>1112</v>
      </c>
      <c r="I170" t="s">
        <v>460</v>
      </c>
      <c r="J170" t="s">
        <v>67</v>
      </c>
      <c r="K170" t="s">
        <v>101</v>
      </c>
      <c r="L170" t="s">
        <v>504</v>
      </c>
      <c r="M170" t="s">
        <v>52</v>
      </c>
      <c r="N170" t="s">
        <v>883</v>
      </c>
      <c r="O170" t="s">
        <v>128</v>
      </c>
      <c r="P170" t="s">
        <v>1</v>
      </c>
      <c r="Q170" t="s">
        <v>39</v>
      </c>
      <c r="R170" t="s">
        <v>1134</v>
      </c>
      <c r="S170" t="s">
        <v>330</v>
      </c>
    </row>
    <row r="171" spans="1:35" hidden="1" x14ac:dyDescent="0.2">
      <c r="A171" t="s">
        <v>1248</v>
      </c>
      <c r="B171">
        <v>3.1E-2</v>
      </c>
      <c r="C171">
        <v>1</v>
      </c>
      <c r="D171">
        <v>0.69999999999999896</v>
      </c>
      <c r="E171">
        <v>0</v>
      </c>
      <c r="F171" t="s">
        <v>1255</v>
      </c>
      <c r="G171" t="s">
        <v>269</v>
      </c>
      <c r="H171" t="s">
        <v>89</v>
      </c>
      <c r="I171" t="s">
        <v>52</v>
      </c>
      <c r="J171" t="s">
        <v>617</v>
      </c>
      <c r="K171" t="s">
        <v>1</v>
      </c>
      <c r="L171" t="s">
        <v>338</v>
      </c>
      <c r="M171" t="s">
        <v>1186</v>
      </c>
      <c r="N171" t="s">
        <v>88</v>
      </c>
      <c r="O171" t="s">
        <v>68</v>
      </c>
      <c r="P171" t="s">
        <v>102</v>
      </c>
      <c r="Q171" t="s">
        <v>517</v>
      </c>
      <c r="R171" t="s">
        <v>52</v>
      </c>
      <c r="S171" t="s">
        <v>256</v>
      </c>
    </row>
    <row r="172" spans="1:35" hidden="1" x14ac:dyDescent="0.2">
      <c r="A172" t="s">
        <v>1248</v>
      </c>
      <c r="B172">
        <v>3.1E-2</v>
      </c>
      <c r="C172">
        <v>1</v>
      </c>
      <c r="D172">
        <v>0.6</v>
      </c>
      <c r="E172">
        <f t="shared" si="2"/>
        <v>-9.9999999999999978E-2</v>
      </c>
      <c r="F172" t="s">
        <v>1255</v>
      </c>
      <c r="G172" t="s">
        <v>926</v>
      </c>
      <c r="H172" t="s">
        <v>1038</v>
      </c>
      <c r="I172" t="s">
        <v>387</v>
      </c>
      <c r="J172" t="s">
        <v>609</v>
      </c>
      <c r="K172" t="s">
        <v>48</v>
      </c>
      <c r="L172" t="s">
        <v>995</v>
      </c>
      <c r="M172" t="s">
        <v>58</v>
      </c>
      <c r="N172" t="s">
        <v>48</v>
      </c>
      <c r="O172" t="s">
        <v>389</v>
      </c>
      <c r="P172" t="s">
        <v>97</v>
      </c>
    </row>
    <row r="173" spans="1:35" hidden="1" x14ac:dyDescent="0.2">
      <c r="A173" t="s">
        <v>1248</v>
      </c>
      <c r="B173">
        <v>3.1E-2</v>
      </c>
      <c r="C173">
        <v>1</v>
      </c>
      <c r="D173">
        <v>0.5</v>
      </c>
      <c r="E173">
        <f t="shared" si="2"/>
        <v>-0.19999999999999996</v>
      </c>
      <c r="F173" t="s">
        <v>1255</v>
      </c>
      <c r="G173" t="s">
        <v>72</v>
      </c>
      <c r="H173" t="s">
        <v>882</v>
      </c>
      <c r="I173" t="s">
        <v>460</v>
      </c>
      <c r="J173" t="s">
        <v>67</v>
      </c>
      <c r="K173" t="s">
        <v>350</v>
      </c>
      <c r="L173" t="s">
        <v>121</v>
      </c>
      <c r="M173" t="s">
        <v>101</v>
      </c>
      <c r="N173" t="s">
        <v>504</v>
      </c>
      <c r="O173" t="s">
        <v>52</v>
      </c>
      <c r="P173" t="s">
        <v>878</v>
      </c>
      <c r="Q173" t="s">
        <v>630</v>
      </c>
      <c r="R173" t="s">
        <v>48</v>
      </c>
      <c r="S173" t="s">
        <v>370</v>
      </c>
    </row>
    <row r="174" spans="1:35" hidden="1" x14ac:dyDescent="0.2">
      <c r="A174" t="s">
        <v>1248</v>
      </c>
      <c r="B174">
        <v>3.1E-2</v>
      </c>
      <c r="C174">
        <v>1</v>
      </c>
      <c r="D174">
        <v>0.4</v>
      </c>
      <c r="E174">
        <f t="shared" si="2"/>
        <v>-0.29999999999999993</v>
      </c>
      <c r="F174" t="s">
        <v>1255</v>
      </c>
      <c r="G174" t="s">
        <v>210</v>
      </c>
      <c r="H174" t="s">
        <v>409</v>
      </c>
      <c r="I174" t="s">
        <v>744</v>
      </c>
      <c r="J174" t="s">
        <v>101</v>
      </c>
      <c r="K174" t="s">
        <v>193</v>
      </c>
      <c r="L174" t="s">
        <v>315</v>
      </c>
      <c r="M174" t="s">
        <v>566</v>
      </c>
      <c r="N174" t="s">
        <v>41</v>
      </c>
      <c r="O174" t="s">
        <v>48</v>
      </c>
      <c r="P174" t="s">
        <v>939</v>
      </c>
      <c r="Q174" t="s">
        <v>175</v>
      </c>
    </row>
    <row r="175" spans="1:35" hidden="1" x14ac:dyDescent="0.2">
      <c r="A175" t="s">
        <v>1248</v>
      </c>
      <c r="B175">
        <v>3.1E-2</v>
      </c>
      <c r="C175">
        <v>1</v>
      </c>
      <c r="D175">
        <v>0.3</v>
      </c>
      <c r="E175">
        <f t="shared" si="2"/>
        <v>-0.39999999999999997</v>
      </c>
      <c r="F175" t="s">
        <v>1255</v>
      </c>
      <c r="G175" t="s">
        <v>796</v>
      </c>
      <c r="H175" t="s">
        <v>121</v>
      </c>
      <c r="I175" t="s">
        <v>797</v>
      </c>
      <c r="J175" t="s">
        <v>746</v>
      </c>
      <c r="K175" t="s">
        <v>131</v>
      </c>
      <c r="L175" t="s">
        <v>44</v>
      </c>
      <c r="M175" t="s">
        <v>404</v>
      </c>
      <c r="N175" t="s">
        <v>52</v>
      </c>
      <c r="O175" t="s">
        <v>48</v>
      </c>
      <c r="P175" t="s">
        <v>1001</v>
      </c>
      <c r="Q175" t="s">
        <v>306</v>
      </c>
    </row>
    <row r="176" spans="1:35" hidden="1" x14ac:dyDescent="0.2">
      <c r="A176" t="s">
        <v>1248</v>
      </c>
      <c r="B176">
        <v>3.1E-2</v>
      </c>
      <c r="C176">
        <v>1</v>
      </c>
      <c r="D176">
        <v>0.2</v>
      </c>
      <c r="E176">
        <f t="shared" si="2"/>
        <v>-0.49999999999999994</v>
      </c>
      <c r="F176" t="s">
        <v>1255</v>
      </c>
      <c r="G176" t="s">
        <v>72</v>
      </c>
      <c r="H176" t="s">
        <v>950</v>
      </c>
      <c r="I176" t="s">
        <v>460</v>
      </c>
      <c r="J176" t="s">
        <v>67</v>
      </c>
      <c r="K176" t="s">
        <v>465</v>
      </c>
      <c r="L176" t="s">
        <v>118</v>
      </c>
      <c r="M176" t="s">
        <v>586</v>
      </c>
      <c r="N176" t="s">
        <v>48</v>
      </c>
      <c r="O176" t="s">
        <v>1131</v>
      </c>
      <c r="P176" t="s">
        <v>106</v>
      </c>
      <c r="Q176" t="s">
        <v>48</v>
      </c>
      <c r="R176" t="s">
        <v>1132</v>
      </c>
    </row>
    <row r="177" spans="1:35" hidden="1" x14ac:dyDescent="0.2">
      <c r="A177" t="s">
        <v>1248</v>
      </c>
      <c r="B177">
        <v>3.1E-2</v>
      </c>
      <c r="C177">
        <v>1</v>
      </c>
      <c r="D177">
        <v>0.1</v>
      </c>
      <c r="E177">
        <f t="shared" si="2"/>
        <v>-0.6</v>
      </c>
      <c r="F177" t="s">
        <v>1255</v>
      </c>
      <c r="G177" t="s">
        <v>72</v>
      </c>
      <c r="H177" t="s">
        <v>957</v>
      </c>
      <c r="I177" t="s">
        <v>460</v>
      </c>
      <c r="J177" t="s">
        <v>186</v>
      </c>
      <c r="K177" t="s">
        <v>1047</v>
      </c>
      <c r="L177" t="s">
        <v>896</v>
      </c>
      <c r="M177" t="s">
        <v>48</v>
      </c>
      <c r="N177" t="s">
        <v>1187</v>
      </c>
      <c r="O177" t="s">
        <v>41</v>
      </c>
      <c r="P177" t="s">
        <v>48</v>
      </c>
      <c r="Q177" t="s">
        <v>1145</v>
      </c>
    </row>
    <row r="178" spans="1:35" hidden="1" x14ac:dyDescent="0.2">
      <c r="A178" t="s">
        <v>1248</v>
      </c>
      <c r="B178">
        <v>3.1E-2</v>
      </c>
      <c r="C178">
        <v>1</v>
      </c>
      <c r="D178">
        <v>0</v>
      </c>
      <c r="E178">
        <f t="shared" si="2"/>
        <v>-0.7</v>
      </c>
      <c r="F178" t="s">
        <v>1255</v>
      </c>
      <c r="G178" t="s">
        <v>72</v>
      </c>
      <c r="H178" t="s">
        <v>942</v>
      </c>
      <c r="I178" t="s">
        <v>662</v>
      </c>
      <c r="J178" t="s">
        <v>224</v>
      </c>
      <c r="K178" t="s">
        <v>1</v>
      </c>
      <c r="L178" t="s">
        <v>519</v>
      </c>
      <c r="M178" t="s">
        <v>711</v>
      </c>
      <c r="N178" t="s">
        <v>177</v>
      </c>
      <c r="O178" t="s">
        <v>1</v>
      </c>
      <c r="P178" t="s">
        <v>310</v>
      </c>
      <c r="Q178" t="s">
        <v>1042</v>
      </c>
      <c r="R178" t="s">
        <v>128</v>
      </c>
      <c r="S178" t="s">
        <v>649</v>
      </c>
    </row>
    <row r="179" spans="1:35" hidden="1" x14ac:dyDescent="0.2">
      <c r="A179" t="s">
        <v>1248</v>
      </c>
      <c r="B179">
        <v>3.1E-2</v>
      </c>
      <c r="C179">
        <v>1</v>
      </c>
      <c r="D179">
        <v>-9.9999999999999895E-2</v>
      </c>
      <c r="E179">
        <f t="shared" si="2"/>
        <v>-0.79999999999999982</v>
      </c>
      <c r="F179" t="s">
        <v>1255</v>
      </c>
      <c r="G179" t="s">
        <v>72</v>
      </c>
      <c r="H179" t="s">
        <v>235</v>
      </c>
      <c r="I179" t="s">
        <v>958</v>
      </c>
      <c r="J179" t="s">
        <v>1</v>
      </c>
      <c r="K179" t="s">
        <v>311</v>
      </c>
      <c r="L179" t="s">
        <v>47</v>
      </c>
      <c r="M179" t="s">
        <v>1</v>
      </c>
      <c r="N179" t="s">
        <v>285</v>
      </c>
      <c r="O179" t="s">
        <v>959</v>
      </c>
      <c r="P179" t="s">
        <v>656</v>
      </c>
      <c r="Q179" t="s">
        <v>282</v>
      </c>
      <c r="R179" t="s">
        <v>961</v>
      </c>
      <c r="S179" t="s">
        <v>1106</v>
      </c>
    </row>
    <row r="180" spans="1:35" hidden="1" x14ac:dyDescent="0.2">
      <c r="A180" t="s">
        <v>1248</v>
      </c>
      <c r="B180">
        <v>3.1E-2</v>
      </c>
      <c r="C180">
        <v>1</v>
      </c>
      <c r="D180">
        <v>-0.2</v>
      </c>
      <c r="E180">
        <f t="shared" si="2"/>
        <v>-0.89999999999999991</v>
      </c>
      <c r="F180" t="s">
        <v>1255</v>
      </c>
      <c r="G180" t="s">
        <v>263</v>
      </c>
      <c r="H180" t="s">
        <v>891</v>
      </c>
      <c r="I180" t="s">
        <v>662</v>
      </c>
      <c r="J180" t="s">
        <v>224</v>
      </c>
      <c r="K180" t="s">
        <v>1</v>
      </c>
      <c r="L180" t="s">
        <v>711</v>
      </c>
      <c r="M180" t="s">
        <v>177</v>
      </c>
      <c r="N180" t="s">
        <v>1188</v>
      </c>
      <c r="O180" t="s">
        <v>489</v>
      </c>
      <c r="P180" t="s">
        <v>63</v>
      </c>
      <c r="Q180" t="s">
        <v>75</v>
      </c>
      <c r="R180" t="s">
        <v>769</v>
      </c>
    </row>
    <row r="181" spans="1:35" hidden="1" x14ac:dyDescent="0.2">
      <c r="A181" t="s">
        <v>1248</v>
      </c>
      <c r="B181">
        <v>3.1E-2</v>
      </c>
      <c r="C181">
        <v>1</v>
      </c>
      <c r="D181">
        <v>-0.3</v>
      </c>
      <c r="E181">
        <f t="shared" si="2"/>
        <v>-1</v>
      </c>
      <c r="F181" t="s">
        <v>1255</v>
      </c>
      <c r="G181" t="s">
        <v>926</v>
      </c>
      <c r="H181" t="s">
        <v>906</v>
      </c>
      <c r="I181" t="s">
        <v>662</v>
      </c>
      <c r="J181" t="s">
        <v>109</v>
      </c>
      <c r="K181" t="s">
        <v>48</v>
      </c>
      <c r="L181" t="s">
        <v>1189</v>
      </c>
      <c r="M181" t="s">
        <v>298</v>
      </c>
      <c r="N181" t="s">
        <v>48</v>
      </c>
      <c r="O181" t="s">
        <v>1154</v>
      </c>
      <c r="P181" t="s">
        <v>158</v>
      </c>
      <c r="Q181" t="s">
        <v>48</v>
      </c>
      <c r="R181" t="s">
        <v>1190</v>
      </c>
    </row>
    <row r="182" spans="1:35" x14ac:dyDescent="0.2">
      <c r="A182" s="3" t="s">
        <v>1249</v>
      </c>
      <c r="B182" s="3">
        <v>1</v>
      </c>
      <c r="C182" s="3">
        <v>2.24E-2</v>
      </c>
      <c r="D182" s="3">
        <v>1.6</v>
      </c>
      <c r="E182">
        <f t="shared" si="2"/>
        <v>0.90000000000000013</v>
      </c>
      <c r="F182" t="s">
        <v>1255</v>
      </c>
      <c r="G182" t="s">
        <v>182</v>
      </c>
      <c r="H182" t="s">
        <v>975</v>
      </c>
      <c r="I182" t="s">
        <v>198</v>
      </c>
      <c r="J182" t="s">
        <v>119</v>
      </c>
      <c r="K182" t="s">
        <v>1</v>
      </c>
      <c r="L182" t="s">
        <v>191</v>
      </c>
      <c r="M182" t="s">
        <v>969</v>
      </c>
      <c r="N182" t="s">
        <v>121</v>
      </c>
      <c r="O182" t="s">
        <v>90</v>
      </c>
      <c r="P182" t="s">
        <v>91</v>
      </c>
      <c r="Q182" t="s">
        <v>57</v>
      </c>
      <c r="R182" t="s">
        <v>424</v>
      </c>
      <c r="S182" t="s">
        <v>125</v>
      </c>
      <c r="V182" t="s">
        <v>182</v>
      </c>
      <c r="W182" t="s">
        <v>975</v>
      </c>
      <c r="X182" t="s">
        <v>198</v>
      </c>
      <c r="Y182" t="s">
        <v>119</v>
      </c>
      <c r="Z182" t="s">
        <v>1</v>
      </c>
      <c r="AA182" t="s">
        <v>191</v>
      </c>
      <c r="AB182" t="s">
        <v>969</v>
      </c>
      <c r="AC182" t="s">
        <v>121</v>
      </c>
      <c r="AD182" t="s">
        <v>90</v>
      </c>
      <c r="AE182" t="s">
        <v>91</v>
      </c>
      <c r="AF182" t="s">
        <v>57</v>
      </c>
      <c r="AG182" t="s">
        <v>424</v>
      </c>
      <c r="AH182" t="s">
        <v>125</v>
      </c>
    </row>
    <row r="183" spans="1:35" hidden="1" x14ac:dyDescent="0.2">
      <c r="A183" s="3" t="s">
        <v>1249</v>
      </c>
      <c r="B183" s="3">
        <v>1</v>
      </c>
      <c r="C183" s="3">
        <v>2.24E-2</v>
      </c>
      <c r="D183" s="3">
        <v>1.5</v>
      </c>
      <c r="E183">
        <f t="shared" si="2"/>
        <v>0.8</v>
      </c>
      <c r="F183" t="s">
        <v>1255</v>
      </c>
      <c r="G183" t="s">
        <v>1052</v>
      </c>
      <c r="H183" t="s">
        <v>585</v>
      </c>
      <c r="I183" t="s">
        <v>94</v>
      </c>
      <c r="J183" t="s">
        <v>1124</v>
      </c>
      <c r="K183" t="s">
        <v>143</v>
      </c>
      <c r="L183" t="s">
        <v>315</v>
      </c>
      <c r="M183" t="s">
        <v>1007</v>
      </c>
      <c r="N183" t="s">
        <v>52</v>
      </c>
      <c r="O183" t="s">
        <v>48</v>
      </c>
      <c r="P183" t="s">
        <v>1125</v>
      </c>
      <c r="Q183" t="s">
        <v>175</v>
      </c>
      <c r="V183" t="s">
        <v>1052</v>
      </c>
      <c r="W183" t="s">
        <v>585</v>
      </c>
      <c r="X183" t="s">
        <v>94</v>
      </c>
      <c r="Y183" t="s">
        <v>1124</v>
      </c>
      <c r="Z183" t="s">
        <v>143</v>
      </c>
      <c r="AA183" t="s">
        <v>315</v>
      </c>
      <c r="AB183" t="s">
        <v>1007</v>
      </c>
      <c r="AC183" t="s">
        <v>52</v>
      </c>
      <c r="AD183" t="s">
        <v>48</v>
      </c>
      <c r="AE183" t="s">
        <v>1125</v>
      </c>
      <c r="AF183" t="s">
        <v>175</v>
      </c>
    </row>
    <row r="184" spans="1:35" hidden="1" x14ac:dyDescent="0.2">
      <c r="A184" s="3" t="s">
        <v>1249</v>
      </c>
      <c r="B184" s="3">
        <v>1</v>
      </c>
      <c r="C184" s="3">
        <v>2.24E-2</v>
      </c>
      <c r="D184" s="3">
        <v>1.4</v>
      </c>
      <c r="E184">
        <f t="shared" si="2"/>
        <v>0.7</v>
      </c>
      <c r="F184" t="s">
        <v>1255</v>
      </c>
      <c r="G184" t="s">
        <v>72</v>
      </c>
      <c r="H184" t="s">
        <v>936</v>
      </c>
      <c r="I184" t="s">
        <v>662</v>
      </c>
      <c r="J184" t="s">
        <v>109</v>
      </c>
      <c r="K184" t="s">
        <v>85</v>
      </c>
      <c r="L184" t="s">
        <v>913</v>
      </c>
      <c r="M184" t="s">
        <v>58</v>
      </c>
      <c r="N184" t="s">
        <v>48</v>
      </c>
      <c r="O184" t="s">
        <v>1200</v>
      </c>
      <c r="P184" t="s">
        <v>260</v>
      </c>
      <c r="Q184" t="s">
        <v>48</v>
      </c>
      <c r="R184" t="s">
        <v>952</v>
      </c>
      <c r="V184" t="s">
        <v>72</v>
      </c>
      <c r="W184" t="s">
        <v>936</v>
      </c>
      <c r="X184" t="s">
        <v>662</v>
      </c>
      <c r="Y184" t="s">
        <v>109</v>
      </c>
      <c r="Z184" t="s">
        <v>85</v>
      </c>
      <c r="AA184" t="s">
        <v>913</v>
      </c>
      <c r="AB184" t="s">
        <v>58</v>
      </c>
      <c r="AC184" t="s">
        <v>48</v>
      </c>
      <c r="AD184" t="s">
        <v>1200</v>
      </c>
      <c r="AE184" t="s">
        <v>260</v>
      </c>
      <c r="AF184" t="s">
        <v>48</v>
      </c>
      <c r="AG184" t="s">
        <v>952</v>
      </c>
    </row>
    <row r="185" spans="1:35" hidden="1" x14ac:dyDescent="0.2">
      <c r="A185" s="3" t="s">
        <v>1249</v>
      </c>
      <c r="B185" s="3">
        <v>1</v>
      </c>
      <c r="C185" s="3">
        <v>2.24E-2</v>
      </c>
      <c r="D185" s="3">
        <v>1.3</v>
      </c>
      <c r="E185">
        <f t="shared" si="2"/>
        <v>0.60000000000000009</v>
      </c>
      <c r="F185" t="s">
        <v>1255</v>
      </c>
      <c r="G185" t="s">
        <v>841</v>
      </c>
      <c r="H185" t="s">
        <v>918</v>
      </c>
      <c r="I185" t="s">
        <v>460</v>
      </c>
      <c r="J185" t="s">
        <v>67</v>
      </c>
      <c r="K185" t="s">
        <v>350</v>
      </c>
      <c r="L185" t="s">
        <v>121</v>
      </c>
      <c r="M185" t="s">
        <v>101</v>
      </c>
      <c r="N185" t="s">
        <v>504</v>
      </c>
      <c r="O185" t="s">
        <v>52</v>
      </c>
      <c r="P185" t="s">
        <v>967</v>
      </c>
      <c r="Q185" t="s">
        <v>1134</v>
      </c>
      <c r="R185" t="s">
        <v>330</v>
      </c>
      <c r="V185" t="s">
        <v>841</v>
      </c>
      <c r="W185" t="s">
        <v>918</v>
      </c>
      <c r="X185" t="s">
        <v>460</v>
      </c>
      <c r="Y185" t="s">
        <v>67</v>
      </c>
      <c r="Z185" t="s">
        <v>350</v>
      </c>
      <c r="AA185" t="s">
        <v>121</v>
      </c>
      <c r="AB185" t="s">
        <v>101</v>
      </c>
      <c r="AC185" t="s">
        <v>504</v>
      </c>
      <c r="AD185" t="s">
        <v>52</v>
      </c>
      <c r="AE185" t="s">
        <v>967</v>
      </c>
      <c r="AF185" t="s">
        <v>1134</v>
      </c>
      <c r="AG185" t="s">
        <v>330</v>
      </c>
    </row>
    <row r="186" spans="1:35" hidden="1" x14ac:dyDescent="0.2">
      <c r="A186" s="3" t="s">
        <v>1249</v>
      </c>
      <c r="B186" s="3">
        <v>1</v>
      </c>
      <c r="C186" s="3">
        <v>2.24E-2</v>
      </c>
      <c r="D186" s="3">
        <v>1.2</v>
      </c>
      <c r="E186">
        <f t="shared" si="2"/>
        <v>0.5</v>
      </c>
      <c r="F186" t="s">
        <v>1255</v>
      </c>
      <c r="G186" t="s">
        <v>274</v>
      </c>
      <c r="H186" t="s">
        <v>75</v>
      </c>
      <c r="I186" t="s">
        <v>1</v>
      </c>
      <c r="J186" t="s">
        <v>1201</v>
      </c>
      <c r="K186" t="s">
        <v>56</v>
      </c>
      <c r="L186" t="s">
        <v>630</v>
      </c>
      <c r="M186" t="s">
        <v>48</v>
      </c>
      <c r="N186" t="s">
        <v>922</v>
      </c>
      <c r="O186" t="s">
        <v>52</v>
      </c>
      <c r="P186" t="s">
        <v>48</v>
      </c>
      <c r="Q186" t="s">
        <v>129</v>
      </c>
      <c r="R186" t="s">
        <v>121</v>
      </c>
      <c r="S186" t="s">
        <v>48</v>
      </c>
      <c r="T186" t="s">
        <v>130</v>
      </c>
      <c r="V186" t="s">
        <v>274</v>
      </c>
      <c r="W186" t="s">
        <v>75</v>
      </c>
      <c r="X186" t="s">
        <v>1</v>
      </c>
      <c r="Y186" t="s">
        <v>1201</v>
      </c>
      <c r="Z186" t="s">
        <v>56</v>
      </c>
      <c r="AA186" t="s">
        <v>630</v>
      </c>
      <c r="AB186" t="s">
        <v>48</v>
      </c>
      <c r="AC186" t="s">
        <v>922</v>
      </c>
      <c r="AD186" t="s">
        <v>52</v>
      </c>
      <c r="AE186" t="s">
        <v>48</v>
      </c>
      <c r="AF186" t="s">
        <v>129</v>
      </c>
      <c r="AG186" t="s">
        <v>121</v>
      </c>
      <c r="AH186" t="s">
        <v>48</v>
      </c>
      <c r="AI186" t="s">
        <v>130</v>
      </c>
    </row>
    <row r="187" spans="1:35" hidden="1" x14ac:dyDescent="0.2">
      <c r="A187" s="3" t="s">
        <v>1249</v>
      </c>
      <c r="B187" s="3">
        <v>1</v>
      </c>
      <c r="C187" s="3">
        <v>2.24E-2</v>
      </c>
      <c r="D187" s="3">
        <v>1.1000000000000001</v>
      </c>
      <c r="E187">
        <f t="shared" si="2"/>
        <v>0.40000000000000013</v>
      </c>
      <c r="F187" t="s">
        <v>1255</v>
      </c>
      <c r="G187" t="s">
        <v>318</v>
      </c>
      <c r="H187" t="s">
        <v>215</v>
      </c>
      <c r="I187" t="s">
        <v>935</v>
      </c>
      <c r="J187" t="s">
        <v>193</v>
      </c>
      <c r="K187" t="s">
        <v>48</v>
      </c>
      <c r="L187" t="s">
        <v>1118</v>
      </c>
      <c r="M187" t="s">
        <v>932</v>
      </c>
      <c r="N187" t="s">
        <v>48</v>
      </c>
      <c r="O187" t="s">
        <v>1202</v>
      </c>
      <c r="P187" t="s">
        <v>282</v>
      </c>
      <c r="Q187" t="s">
        <v>48</v>
      </c>
      <c r="R187" t="s">
        <v>518</v>
      </c>
      <c r="V187" t="s">
        <v>318</v>
      </c>
      <c r="W187" t="s">
        <v>215</v>
      </c>
      <c r="X187" t="s">
        <v>935</v>
      </c>
      <c r="Y187" t="s">
        <v>193</v>
      </c>
      <c r="Z187" t="s">
        <v>48</v>
      </c>
      <c r="AA187" t="s">
        <v>1118</v>
      </c>
      <c r="AB187" t="s">
        <v>932</v>
      </c>
      <c r="AC187" t="s">
        <v>48</v>
      </c>
      <c r="AD187" t="s">
        <v>1202</v>
      </c>
      <c r="AE187" t="s">
        <v>282</v>
      </c>
      <c r="AF187" t="s">
        <v>48</v>
      </c>
      <c r="AG187" t="s">
        <v>518</v>
      </c>
    </row>
    <row r="188" spans="1:35" hidden="1" x14ac:dyDescent="0.2">
      <c r="A188" s="3" t="s">
        <v>1249</v>
      </c>
      <c r="B188" s="3">
        <v>1</v>
      </c>
      <c r="C188" s="3">
        <v>2.24E-2</v>
      </c>
      <c r="D188" s="3">
        <v>1</v>
      </c>
      <c r="E188">
        <f t="shared" si="2"/>
        <v>0.30000000000000004</v>
      </c>
      <c r="F188" t="s">
        <v>1255</v>
      </c>
      <c r="G188" t="s">
        <v>841</v>
      </c>
      <c r="H188" t="s">
        <v>539</v>
      </c>
      <c r="I188" t="s">
        <v>662</v>
      </c>
      <c r="J188" t="s">
        <v>109</v>
      </c>
      <c r="K188" t="s">
        <v>52</v>
      </c>
      <c r="L188" t="s">
        <v>207</v>
      </c>
      <c r="M188" t="s">
        <v>79</v>
      </c>
      <c r="N188" t="s">
        <v>46</v>
      </c>
      <c r="O188" t="s">
        <v>884</v>
      </c>
      <c r="P188" t="s">
        <v>177</v>
      </c>
      <c r="Q188" t="s">
        <v>1025</v>
      </c>
      <c r="V188" t="s">
        <v>841</v>
      </c>
      <c r="W188" t="s">
        <v>539</v>
      </c>
      <c r="X188" t="s">
        <v>662</v>
      </c>
      <c r="Y188" t="s">
        <v>109</v>
      </c>
      <c r="Z188" t="s">
        <v>52</v>
      </c>
      <c r="AA188" t="s">
        <v>207</v>
      </c>
      <c r="AB188" t="s">
        <v>79</v>
      </c>
      <c r="AC188" t="s">
        <v>46</v>
      </c>
      <c r="AD188" t="s">
        <v>884</v>
      </c>
      <c r="AE188" t="s">
        <v>177</v>
      </c>
      <c r="AF188" t="s">
        <v>1025</v>
      </c>
    </row>
    <row r="189" spans="1:35" hidden="1" x14ac:dyDescent="0.2">
      <c r="A189" s="3" t="s">
        <v>1249</v>
      </c>
      <c r="B189" s="3">
        <v>1</v>
      </c>
      <c r="C189" s="3">
        <v>2.24E-2</v>
      </c>
      <c r="D189" s="3">
        <v>0.9</v>
      </c>
      <c r="E189">
        <f t="shared" si="2"/>
        <v>0.20000000000000007</v>
      </c>
      <c r="F189" t="s">
        <v>1255</v>
      </c>
      <c r="G189" t="s">
        <v>841</v>
      </c>
      <c r="H189" t="s">
        <v>940</v>
      </c>
      <c r="I189" t="s">
        <v>460</v>
      </c>
      <c r="J189" t="s">
        <v>67</v>
      </c>
      <c r="K189" t="s">
        <v>48</v>
      </c>
      <c r="L189" t="s">
        <v>1189</v>
      </c>
      <c r="M189" t="s">
        <v>298</v>
      </c>
      <c r="N189" t="s">
        <v>48</v>
      </c>
      <c r="O189" t="s">
        <v>1203</v>
      </c>
      <c r="P189" t="s">
        <v>672</v>
      </c>
      <c r="Q189" t="s">
        <v>48</v>
      </c>
      <c r="R189" t="s">
        <v>925</v>
      </c>
      <c r="V189" t="s">
        <v>841</v>
      </c>
      <c r="W189" t="s">
        <v>940</v>
      </c>
      <c r="X189" t="s">
        <v>460</v>
      </c>
      <c r="Y189" t="s">
        <v>67</v>
      </c>
      <c r="Z189" t="s">
        <v>48</v>
      </c>
      <c r="AA189" t="s">
        <v>1189</v>
      </c>
      <c r="AB189" t="s">
        <v>298</v>
      </c>
      <c r="AC189" t="s">
        <v>48</v>
      </c>
      <c r="AD189" t="s">
        <v>1203</v>
      </c>
      <c r="AE189" t="s">
        <v>672</v>
      </c>
      <c r="AF189" t="s">
        <v>48</v>
      </c>
      <c r="AG189" t="s">
        <v>925</v>
      </c>
    </row>
    <row r="190" spans="1:35" hidden="1" x14ac:dyDescent="0.2">
      <c r="A190" s="3" t="s">
        <v>1249</v>
      </c>
      <c r="B190" s="3">
        <v>1</v>
      </c>
      <c r="C190" s="3">
        <v>2.24E-2</v>
      </c>
      <c r="D190" s="3">
        <v>0.8</v>
      </c>
      <c r="E190">
        <f t="shared" si="2"/>
        <v>0.10000000000000009</v>
      </c>
      <c r="F190" t="s">
        <v>1255</v>
      </c>
      <c r="G190" t="s">
        <v>274</v>
      </c>
      <c r="H190" t="s">
        <v>75</v>
      </c>
      <c r="I190" t="s">
        <v>885</v>
      </c>
      <c r="J190" t="s">
        <v>886</v>
      </c>
      <c r="K190" t="s">
        <v>629</v>
      </c>
      <c r="L190" t="s">
        <v>1158</v>
      </c>
      <c r="M190" t="s">
        <v>680</v>
      </c>
      <c r="N190" t="s">
        <v>1014</v>
      </c>
      <c r="O190" t="s">
        <v>57</v>
      </c>
      <c r="P190" t="s">
        <v>48</v>
      </c>
      <c r="Q190" t="s">
        <v>1204</v>
      </c>
      <c r="V190" t="s">
        <v>274</v>
      </c>
      <c r="W190" t="s">
        <v>75</v>
      </c>
      <c r="X190" t="s">
        <v>885</v>
      </c>
      <c r="Y190" t="s">
        <v>886</v>
      </c>
      <c r="Z190" t="s">
        <v>629</v>
      </c>
      <c r="AA190" t="s">
        <v>1158</v>
      </c>
      <c r="AB190" t="s">
        <v>680</v>
      </c>
      <c r="AC190" t="s">
        <v>1014</v>
      </c>
      <c r="AD190" t="s">
        <v>57</v>
      </c>
      <c r="AE190" t="s">
        <v>48</v>
      </c>
      <c r="AF190" t="s">
        <v>1204</v>
      </c>
    </row>
    <row r="191" spans="1:35" hidden="1" x14ac:dyDescent="0.2">
      <c r="A191" s="3" t="s">
        <v>1249</v>
      </c>
      <c r="B191" s="3">
        <v>1</v>
      </c>
      <c r="C191" s="3">
        <v>2.24E-2</v>
      </c>
      <c r="D191" s="3">
        <v>0.7</v>
      </c>
      <c r="E191">
        <f t="shared" si="2"/>
        <v>0</v>
      </c>
      <c r="F191" t="s">
        <v>1255</v>
      </c>
      <c r="G191" t="s">
        <v>72</v>
      </c>
      <c r="H191" t="s">
        <v>1205</v>
      </c>
      <c r="I191" t="s">
        <v>662</v>
      </c>
      <c r="J191" t="s">
        <v>224</v>
      </c>
      <c r="K191" t="s">
        <v>67</v>
      </c>
      <c r="L191" t="s">
        <v>186</v>
      </c>
      <c r="M191" t="s">
        <v>398</v>
      </c>
      <c r="N191" t="s">
        <v>76</v>
      </c>
      <c r="O191" t="s">
        <v>48</v>
      </c>
      <c r="P191" t="s">
        <v>431</v>
      </c>
      <c r="Q191" t="s">
        <v>555</v>
      </c>
      <c r="R191" t="s">
        <v>52</v>
      </c>
      <c r="S191" t="s">
        <v>48</v>
      </c>
      <c r="T191" t="s">
        <v>941</v>
      </c>
      <c r="V191" t="s">
        <v>72</v>
      </c>
      <c r="W191" t="s">
        <v>1205</v>
      </c>
      <c r="X191" t="s">
        <v>662</v>
      </c>
      <c r="Y191" t="s">
        <v>224</v>
      </c>
      <c r="Z191" t="s">
        <v>67</v>
      </c>
      <c r="AA191" t="s">
        <v>186</v>
      </c>
      <c r="AB191" t="s">
        <v>398</v>
      </c>
      <c r="AC191" t="s">
        <v>76</v>
      </c>
      <c r="AD191" t="s">
        <v>48</v>
      </c>
      <c r="AE191" t="s">
        <v>431</v>
      </c>
      <c r="AF191" t="s">
        <v>555</v>
      </c>
      <c r="AG191" t="s">
        <v>52</v>
      </c>
      <c r="AH191" t="s">
        <v>48</v>
      </c>
      <c r="AI191" t="s">
        <v>941</v>
      </c>
    </row>
    <row r="192" spans="1:35" hidden="1" x14ac:dyDescent="0.2">
      <c r="A192" s="3" t="s">
        <v>1249</v>
      </c>
      <c r="B192" s="3">
        <v>1</v>
      </c>
      <c r="C192" s="3">
        <v>2.24E-2</v>
      </c>
      <c r="D192" s="3">
        <v>0.6</v>
      </c>
      <c r="E192">
        <f t="shared" si="2"/>
        <v>-9.9999999999999978E-2</v>
      </c>
      <c r="F192" t="s">
        <v>1255</v>
      </c>
      <c r="G192" t="s">
        <v>72</v>
      </c>
      <c r="H192" t="s">
        <v>890</v>
      </c>
      <c r="I192" t="s">
        <v>460</v>
      </c>
      <c r="J192" t="s">
        <v>67</v>
      </c>
      <c r="K192" t="s">
        <v>85</v>
      </c>
      <c r="L192" t="s">
        <v>1206</v>
      </c>
      <c r="M192" t="s">
        <v>76</v>
      </c>
      <c r="N192" t="s">
        <v>48</v>
      </c>
      <c r="O192" t="s">
        <v>720</v>
      </c>
      <c r="P192" t="s">
        <v>158</v>
      </c>
      <c r="Q192" t="s">
        <v>48</v>
      </c>
      <c r="R192" t="s">
        <v>1142</v>
      </c>
      <c r="V192" t="s">
        <v>72</v>
      </c>
      <c r="W192" t="s">
        <v>890</v>
      </c>
      <c r="X192" t="s">
        <v>460</v>
      </c>
      <c r="Y192" t="s">
        <v>67</v>
      </c>
      <c r="Z192" t="s">
        <v>85</v>
      </c>
      <c r="AA192" t="s">
        <v>1206</v>
      </c>
      <c r="AB192" t="s">
        <v>76</v>
      </c>
      <c r="AC192" t="s">
        <v>48</v>
      </c>
      <c r="AD192" t="s">
        <v>720</v>
      </c>
      <c r="AE192" t="s">
        <v>158</v>
      </c>
      <c r="AF192" t="s">
        <v>48</v>
      </c>
      <c r="AG192" t="s">
        <v>1142</v>
      </c>
    </row>
    <row r="193" spans="1:34" hidden="1" x14ac:dyDescent="0.2">
      <c r="A193" s="3" t="s">
        <v>1249</v>
      </c>
      <c r="B193" s="3">
        <v>1</v>
      </c>
      <c r="C193" s="3">
        <v>2.24E-2</v>
      </c>
      <c r="D193" s="3">
        <v>0.5</v>
      </c>
      <c r="E193">
        <f t="shared" si="2"/>
        <v>-0.19999999999999996</v>
      </c>
      <c r="F193" t="s">
        <v>1255</v>
      </c>
      <c r="G193" t="s">
        <v>841</v>
      </c>
      <c r="H193" t="s">
        <v>1015</v>
      </c>
      <c r="I193" t="s">
        <v>511</v>
      </c>
      <c r="J193" t="s">
        <v>1</v>
      </c>
      <c r="K193" t="s">
        <v>1041</v>
      </c>
      <c r="L193" t="s">
        <v>290</v>
      </c>
      <c r="M193" t="s">
        <v>47</v>
      </c>
      <c r="N193" t="s">
        <v>1</v>
      </c>
      <c r="O193" t="s">
        <v>1043</v>
      </c>
      <c r="P193" t="s">
        <v>656</v>
      </c>
      <c r="Q193" t="s">
        <v>282</v>
      </c>
      <c r="R193" t="s">
        <v>961</v>
      </c>
      <c r="S193" t="s">
        <v>1106</v>
      </c>
      <c r="V193" t="s">
        <v>841</v>
      </c>
      <c r="W193" t="s">
        <v>1015</v>
      </c>
      <c r="X193" t="s">
        <v>511</v>
      </c>
      <c r="Y193" t="s">
        <v>1</v>
      </c>
      <c r="Z193" t="s">
        <v>1041</v>
      </c>
      <c r="AA193" t="s">
        <v>290</v>
      </c>
      <c r="AB193" t="s">
        <v>47</v>
      </c>
      <c r="AC193" t="s">
        <v>1</v>
      </c>
      <c r="AD193" t="s">
        <v>1043</v>
      </c>
      <c r="AE193" t="s">
        <v>656</v>
      </c>
      <c r="AF193" t="s">
        <v>282</v>
      </c>
      <c r="AG193" t="s">
        <v>961</v>
      </c>
      <c r="AH193" t="s">
        <v>1106</v>
      </c>
    </row>
    <row r="194" spans="1:34" hidden="1" x14ac:dyDescent="0.2">
      <c r="A194" s="3" t="s">
        <v>1249</v>
      </c>
      <c r="B194" s="3">
        <v>1</v>
      </c>
      <c r="C194" s="3">
        <v>2.24E-2</v>
      </c>
      <c r="D194" s="3">
        <v>0.4</v>
      </c>
      <c r="E194">
        <f t="shared" si="2"/>
        <v>-0.29999999999999993</v>
      </c>
      <c r="F194" t="s">
        <v>1255</v>
      </c>
      <c r="G194" t="s">
        <v>926</v>
      </c>
      <c r="H194" t="s">
        <v>303</v>
      </c>
      <c r="I194" t="s">
        <v>387</v>
      </c>
      <c r="J194" t="s">
        <v>250</v>
      </c>
      <c r="K194" t="s">
        <v>48</v>
      </c>
      <c r="L194" t="s">
        <v>1170</v>
      </c>
      <c r="M194" t="s">
        <v>896</v>
      </c>
      <c r="N194" t="s">
        <v>48</v>
      </c>
      <c r="O194" t="s">
        <v>791</v>
      </c>
      <c r="P194" t="s">
        <v>898</v>
      </c>
      <c r="V194" t="s">
        <v>926</v>
      </c>
      <c r="W194" t="s">
        <v>303</v>
      </c>
      <c r="X194" t="s">
        <v>387</v>
      </c>
      <c r="Y194" t="s">
        <v>250</v>
      </c>
      <c r="Z194" t="s">
        <v>48</v>
      </c>
      <c r="AA194" t="s">
        <v>1170</v>
      </c>
      <c r="AB194" t="s">
        <v>896</v>
      </c>
      <c r="AC194" t="s">
        <v>48</v>
      </c>
      <c r="AD194" t="s">
        <v>791</v>
      </c>
      <c r="AE194" t="s">
        <v>898</v>
      </c>
    </row>
    <row r="195" spans="1:34" hidden="1" x14ac:dyDescent="0.2">
      <c r="A195" s="3" t="s">
        <v>1249</v>
      </c>
      <c r="B195" s="3">
        <v>1</v>
      </c>
      <c r="C195" s="3">
        <v>2.24E-2</v>
      </c>
      <c r="D195" s="3">
        <v>0.3</v>
      </c>
      <c r="E195">
        <f t="shared" si="2"/>
        <v>-0.39999999999999997</v>
      </c>
      <c r="F195" t="s">
        <v>1255</v>
      </c>
      <c r="G195" t="s">
        <v>182</v>
      </c>
      <c r="H195" t="s">
        <v>665</v>
      </c>
      <c r="I195" t="s">
        <v>662</v>
      </c>
      <c r="J195" t="s">
        <v>109</v>
      </c>
      <c r="K195" t="s">
        <v>48</v>
      </c>
      <c r="L195" t="s">
        <v>928</v>
      </c>
      <c r="M195" t="s">
        <v>310</v>
      </c>
      <c r="N195" t="s">
        <v>48</v>
      </c>
      <c r="O195" t="s">
        <v>1207</v>
      </c>
      <c r="P195" t="s">
        <v>106</v>
      </c>
      <c r="Q195" t="s">
        <v>48</v>
      </c>
      <c r="R195" t="s">
        <v>1208</v>
      </c>
      <c r="V195" t="s">
        <v>182</v>
      </c>
      <c r="W195" t="s">
        <v>665</v>
      </c>
      <c r="X195" t="s">
        <v>662</v>
      </c>
      <c r="Y195" t="s">
        <v>109</v>
      </c>
      <c r="Z195" t="s">
        <v>48</v>
      </c>
      <c r="AA195" t="s">
        <v>928</v>
      </c>
      <c r="AB195" t="s">
        <v>310</v>
      </c>
      <c r="AC195" t="s">
        <v>48</v>
      </c>
      <c r="AD195" t="s">
        <v>1207</v>
      </c>
      <c r="AE195" t="s">
        <v>106</v>
      </c>
      <c r="AF195" t="s">
        <v>48</v>
      </c>
      <c r="AG195" t="s">
        <v>1208</v>
      </c>
    </row>
    <row r="196" spans="1:34" hidden="1" x14ac:dyDescent="0.2">
      <c r="A196" s="3" t="s">
        <v>1249</v>
      </c>
      <c r="B196" s="3">
        <v>1</v>
      </c>
      <c r="C196" s="3">
        <v>2.24E-2</v>
      </c>
      <c r="D196" s="3">
        <v>0.2</v>
      </c>
      <c r="E196">
        <f t="shared" ref="E196:E241" si="3">D196-0.7</f>
        <v>-0.49999999999999994</v>
      </c>
      <c r="F196" t="s">
        <v>1255</v>
      </c>
      <c r="G196" t="s">
        <v>796</v>
      </c>
      <c r="H196" t="s">
        <v>121</v>
      </c>
      <c r="I196" t="s">
        <v>797</v>
      </c>
      <c r="J196" t="s">
        <v>746</v>
      </c>
      <c r="K196" t="s">
        <v>131</v>
      </c>
      <c r="L196" t="s">
        <v>44</v>
      </c>
      <c r="M196" t="s">
        <v>404</v>
      </c>
      <c r="N196" t="s">
        <v>52</v>
      </c>
      <c r="O196" t="s">
        <v>48</v>
      </c>
      <c r="P196" t="s">
        <v>930</v>
      </c>
      <c r="Q196" t="s">
        <v>306</v>
      </c>
      <c r="V196" t="s">
        <v>796</v>
      </c>
      <c r="W196" t="s">
        <v>121</v>
      </c>
      <c r="X196" t="s">
        <v>797</v>
      </c>
      <c r="Y196" t="s">
        <v>746</v>
      </c>
      <c r="Z196" t="s">
        <v>131</v>
      </c>
      <c r="AA196" t="s">
        <v>44</v>
      </c>
      <c r="AB196" t="s">
        <v>404</v>
      </c>
      <c r="AC196" t="s">
        <v>52</v>
      </c>
      <c r="AD196" t="s">
        <v>48</v>
      </c>
      <c r="AE196" t="s">
        <v>930</v>
      </c>
      <c r="AF196" t="s">
        <v>306</v>
      </c>
    </row>
    <row r="197" spans="1:34" hidden="1" x14ac:dyDescent="0.2">
      <c r="A197" s="3" t="s">
        <v>1249</v>
      </c>
      <c r="B197" s="3">
        <v>1</v>
      </c>
      <c r="C197" s="3">
        <v>2.24E-2</v>
      </c>
      <c r="D197" s="3">
        <v>0.1</v>
      </c>
      <c r="E197">
        <f t="shared" si="3"/>
        <v>-0.6</v>
      </c>
      <c r="F197" t="s">
        <v>1255</v>
      </c>
      <c r="G197" t="s">
        <v>182</v>
      </c>
      <c r="H197" t="s">
        <v>339</v>
      </c>
      <c r="I197" t="s">
        <v>387</v>
      </c>
      <c r="J197" t="s">
        <v>250</v>
      </c>
      <c r="K197" t="s">
        <v>48</v>
      </c>
      <c r="L197" t="s">
        <v>1029</v>
      </c>
      <c r="M197" t="s">
        <v>917</v>
      </c>
      <c r="N197" t="s">
        <v>48</v>
      </c>
      <c r="O197" t="s">
        <v>1209</v>
      </c>
      <c r="P197" t="s">
        <v>41</v>
      </c>
      <c r="Q197" t="s">
        <v>48</v>
      </c>
      <c r="R197" t="s">
        <v>1001</v>
      </c>
      <c r="V197" t="s">
        <v>182</v>
      </c>
      <c r="W197" t="s">
        <v>339</v>
      </c>
      <c r="X197" t="s">
        <v>387</v>
      </c>
      <c r="Y197" t="s">
        <v>250</v>
      </c>
      <c r="Z197" t="s">
        <v>48</v>
      </c>
      <c r="AA197" t="s">
        <v>1029</v>
      </c>
      <c r="AB197" t="s">
        <v>917</v>
      </c>
      <c r="AC197" t="s">
        <v>48</v>
      </c>
      <c r="AD197" t="s">
        <v>1209</v>
      </c>
      <c r="AE197" t="s">
        <v>41</v>
      </c>
      <c r="AF197" t="s">
        <v>48</v>
      </c>
      <c r="AG197" t="s">
        <v>1001</v>
      </c>
    </row>
    <row r="198" spans="1:34" hidden="1" x14ac:dyDescent="0.2">
      <c r="A198" s="3" t="s">
        <v>1249</v>
      </c>
      <c r="B198" s="3">
        <v>1</v>
      </c>
      <c r="C198" s="3">
        <v>2.24E-2</v>
      </c>
      <c r="D198" s="3">
        <v>0</v>
      </c>
      <c r="E198">
        <f t="shared" si="3"/>
        <v>-0.7</v>
      </c>
      <c r="F198" t="s">
        <v>1255</v>
      </c>
      <c r="G198" t="s">
        <v>61</v>
      </c>
      <c r="H198" t="s">
        <v>114</v>
      </c>
      <c r="I198" t="s">
        <v>121</v>
      </c>
      <c r="J198" t="s">
        <v>893</v>
      </c>
      <c r="K198" t="s">
        <v>246</v>
      </c>
      <c r="L198" t="s">
        <v>101</v>
      </c>
      <c r="M198" t="s">
        <v>193</v>
      </c>
      <c r="N198" t="s">
        <v>315</v>
      </c>
      <c r="O198" t="s">
        <v>1114</v>
      </c>
      <c r="P198" t="s">
        <v>52</v>
      </c>
      <c r="Q198" t="s">
        <v>48</v>
      </c>
      <c r="R198" t="s">
        <v>73</v>
      </c>
    </row>
    <row r="199" spans="1:34" hidden="1" x14ac:dyDescent="0.2">
      <c r="A199" s="3" t="s">
        <v>1249</v>
      </c>
      <c r="B199" s="3">
        <v>1</v>
      </c>
      <c r="C199" s="3">
        <v>2.24E-2</v>
      </c>
      <c r="D199" s="3">
        <v>-0.1</v>
      </c>
      <c r="E199">
        <f t="shared" si="3"/>
        <v>-0.79999999999999993</v>
      </c>
      <c r="F199" t="s">
        <v>1255</v>
      </c>
      <c r="G199" t="s">
        <v>1052</v>
      </c>
      <c r="H199" t="s">
        <v>585</v>
      </c>
      <c r="I199" t="s">
        <v>94</v>
      </c>
      <c r="J199" t="s">
        <v>1210</v>
      </c>
      <c r="K199" t="s">
        <v>101</v>
      </c>
      <c r="L199" t="s">
        <v>193</v>
      </c>
      <c r="M199" t="s">
        <v>137</v>
      </c>
      <c r="N199" t="s">
        <v>176</v>
      </c>
      <c r="O199" t="s">
        <v>41</v>
      </c>
      <c r="P199" t="s">
        <v>465</v>
      </c>
      <c r="Q199" t="s">
        <v>554</v>
      </c>
      <c r="R199" t="s">
        <v>306</v>
      </c>
    </row>
    <row r="200" spans="1:34" hidden="1" x14ac:dyDescent="0.2">
      <c r="A200" s="3" t="s">
        <v>1249</v>
      </c>
      <c r="B200" s="3">
        <v>1</v>
      </c>
      <c r="C200" s="3">
        <v>2.24E-2</v>
      </c>
      <c r="D200" s="3">
        <v>-0.2</v>
      </c>
      <c r="E200">
        <f t="shared" si="3"/>
        <v>-0.89999999999999991</v>
      </c>
      <c r="F200" t="s">
        <v>1255</v>
      </c>
      <c r="G200" t="s">
        <v>274</v>
      </c>
      <c r="H200" t="s">
        <v>75</v>
      </c>
      <c r="I200" t="s">
        <v>533</v>
      </c>
      <c r="J200" t="s">
        <v>628</v>
      </c>
      <c r="K200" t="s">
        <v>993</v>
      </c>
      <c r="L200" t="s">
        <v>630</v>
      </c>
      <c r="M200" t="s">
        <v>48</v>
      </c>
      <c r="N200" t="s">
        <v>994</v>
      </c>
      <c r="O200" t="s">
        <v>52</v>
      </c>
      <c r="P200" t="s">
        <v>465</v>
      </c>
      <c r="Q200" t="s">
        <v>103</v>
      </c>
    </row>
    <row r="201" spans="1:34" hidden="1" x14ac:dyDescent="0.2">
      <c r="A201" s="3" t="s">
        <v>1249</v>
      </c>
      <c r="B201" s="3">
        <v>1</v>
      </c>
      <c r="C201" s="3">
        <v>2.24E-2</v>
      </c>
      <c r="D201" s="3">
        <v>-0.3</v>
      </c>
      <c r="E201">
        <f t="shared" si="3"/>
        <v>-1</v>
      </c>
      <c r="F201" t="s">
        <v>1255</v>
      </c>
      <c r="G201" t="s">
        <v>1052</v>
      </c>
      <c r="H201" t="s">
        <v>585</v>
      </c>
      <c r="I201" t="s">
        <v>94</v>
      </c>
      <c r="J201" t="s">
        <v>1128</v>
      </c>
      <c r="K201" t="s">
        <v>143</v>
      </c>
      <c r="L201" t="s">
        <v>193</v>
      </c>
      <c r="M201" t="s">
        <v>1037</v>
      </c>
      <c r="N201" t="s">
        <v>492</v>
      </c>
      <c r="O201" t="s">
        <v>41</v>
      </c>
      <c r="P201" t="s">
        <v>122</v>
      </c>
      <c r="Q201" t="s">
        <v>595</v>
      </c>
      <c r="R201" t="s">
        <v>892</v>
      </c>
    </row>
    <row r="202" spans="1:34" x14ac:dyDescent="0.2">
      <c r="A202" t="s">
        <v>1250</v>
      </c>
      <c r="B202">
        <v>1.6E-2</v>
      </c>
      <c r="C202">
        <v>1</v>
      </c>
      <c r="D202">
        <v>1.6</v>
      </c>
      <c r="E202">
        <f t="shared" si="3"/>
        <v>0.90000000000000013</v>
      </c>
      <c r="F202" t="s">
        <v>1255</v>
      </c>
      <c r="G202" t="s">
        <v>72</v>
      </c>
      <c r="H202" t="s">
        <v>882</v>
      </c>
      <c r="I202" t="s">
        <v>460</v>
      </c>
      <c r="J202" t="s">
        <v>67</v>
      </c>
      <c r="K202" t="s">
        <v>68</v>
      </c>
      <c r="L202" t="s">
        <v>315</v>
      </c>
      <c r="M202" t="s">
        <v>883</v>
      </c>
      <c r="N202" t="s">
        <v>128</v>
      </c>
      <c r="O202" t="s">
        <v>390</v>
      </c>
      <c r="P202" t="s">
        <v>884</v>
      </c>
      <c r="Q202" t="s">
        <v>177</v>
      </c>
      <c r="R202" t="s">
        <v>288</v>
      </c>
      <c r="V202" t="s">
        <v>72</v>
      </c>
      <c r="W202" t="s">
        <v>882</v>
      </c>
      <c r="X202" t="s">
        <v>460</v>
      </c>
      <c r="Y202" t="s">
        <v>67</v>
      </c>
      <c r="Z202" t="s">
        <v>68</v>
      </c>
      <c r="AA202" t="s">
        <v>315</v>
      </c>
      <c r="AB202" t="s">
        <v>883</v>
      </c>
      <c r="AC202" t="s">
        <v>128</v>
      </c>
      <c r="AD202" t="s">
        <v>390</v>
      </c>
      <c r="AE202" t="s">
        <v>884</v>
      </c>
      <c r="AF202" t="s">
        <v>177</v>
      </c>
      <c r="AG202" t="s">
        <v>288</v>
      </c>
    </row>
    <row r="203" spans="1:34" hidden="1" x14ac:dyDescent="0.2">
      <c r="A203" t="s">
        <v>1250</v>
      </c>
      <c r="B203">
        <v>1.6E-2</v>
      </c>
      <c r="C203">
        <v>1</v>
      </c>
      <c r="D203">
        <v>1.5</v>
      </c>
      <c r="E203">
        <f t="shared" si="3"/>
        <v>0.8</v>
      </c>
      <c r="F203" t="s">
        <v>1255</v>
      </c>
      <c r="G203" t="s">
        <v>274</v>
      </c>
      <c r="H203" t="s">
        <v>75</v>
      </c>
      <c r="I203" t="s">
        <v>885</v>
      </c>
      <c r="J203" t="s">
        <v>886</v>
      </c>
      <c r="K203" t="s">
        <v>629</v>
      </c>
      <c r="L203" t="s">
        <v>630</v>
      </c>
      <c r="M203" t="s">
        <v>48</v>
      </c>
      <c r="N203" t="s">
        <v>202</v>
      </c>
      <c r="O203" t="s">
        <v>887</v>
      </c>
      <c r="P203" t="s">
        <v>52</v>
      </c>
      <c r="Q203" t="s">
        <v>465</v>
      </c>
      <c r="R203" t="s">
        <v>212</v>
      </c>
      <c r="V203" t="s">
        <v>274</v>
      </c>
      <c r="W203" t="s">
        <v>75</v>
      </c>
      <c r="X203" t="s">
        <v>885</v>
      </c>
      <c r="AA203" t="s">
        <v>630</v>
      </c>
      <c r="AB203" t="s">
        <v>48</v>
      </c>
      <c r="AC203" t="s">
        <v>202</v>
      </c>
      <c r="AD203" t="s">
        <v>887</v>
      </c>
      <c r="AE203" t="s">
        <v>52</v>
      </c>
      <c r="AF203" t="s">
        <v>465</v>
      </c>
      <c r="AG203" t="s">
        <v>212</v>
      </c>
    </row>
    <row r="204" spans="1:34" hidden="1" x14ac:dyDescent="0.2">
      <c r="A204" t="s">
        <v>1250</v>
      </c>
      <c r="B204">
        <v>1.6E-2</v>
      </c>
      <c r="C204">
        <v>1</v>
      </c>
      <c r="D204">
        <v>1.4</v>
      </c>
      <c r="E204">
        <f t="shared" si="3"/>
        <v>0.7</v>
      </c>
      <c r="F204" t="s">
        <v>1255</v>
      </c>
      <c r="G204" t="s">
        <v>318</v>
      </c>
      <c r="H204" t="s">
        <v>888</v>
      </c>
      <c r="I204" t="s">
        <v>662</v>
      </c>
      <c r="J204" t="s">
        <v>109</v>
      </c>
      <c r="K204" t="s">
        <v>48</v>
      </c>
      <c r="L204" t="s">
        <v>889</v>
      </c>
      <c r="M204" t="s">
        <v>76</v>
      </c>
      <c r="N204" t="s">
        <v>48</v>
      </c>
      <c r="O204" t="s">
        <v>311</v>
      </c>
      <c r="P204" t="s">
        <v>158</v>
      </c>
      <c r="Q204" t="s">
        <v>48</v>
      </c>
      <c r="R204" t="s">
        <v>765</v>
      </c>
      <c r="V204" t="s">
        <v>318</v>
      </c>
    </row>
    <row r="205" spans="1:34" hidden="1" x14ac:dyDescent="0.2">
      <c r="A205" t="s">
        <v>1250</v>
      </c>
      <c r="B205">
        <v>1.6E-2</v>
      </c>
      <c r="C205">
        <v>1</v>
      </c>
      <c r="D205">
        <v>1.3</v>
      </c>
      <c r="E205">
        <f t="shared" si="3"/>
        <v>0.60000000000000009</v>
      </c>
      <c r="F205" t="s">
        <v>1255</v>
      </c>
      <c r="G205" t="s">
        <v>72</v>
      </c>
      <c r="H205" t="s">
        <v>890</v>
      </c>
      <c r="I205" t="s">
        <v>460</v>
      </c>
      <c r="J205" t="s">
        <v>67</v>
      </c>
      <c r="K205" t="s">
        <v>101</v>
      </c>
      <c r="L205" t="s">
        <v>193</v>
      </c>
      <c r="M205" t="s">
        <v>137</v>
      </c>
      <c r="N205" t="s">
        <v>891</v>
      </c>
      <c r="O205" t="s">
        <v>48</v>
      </c>
      <c r="P205" t="s">
        <v>813</v>
      </c>
      <c r="Q205" t="s">
        <v>106</v>
      </c>
      <c r="R205" t="s">
        <v>892</v>
      </c>
    </row>
    <row r="206" spans="1:34" hidden="1" x14ac:dyDescent="0.2">
      <c r="A206" t="s">
        <v>1250</v>
      </c>
      <c r="B206">
        <v>1.6E-2</v>
      </c>
      <c r="C206">
        <v>1</v>
      </c>
      <c r="D206">
        <v>1.2</v>
      </c>
      <c r="E206">
        <f t="shared" si="3"/>
        <v>0.5</v>
      </c>
      <c r="F206" t="s">
        <v>1255</v>
      </c>
      <c r="G206" t="s">
        <v>61</v>
      </c>
      <c r="H206" t="s">
        <v>114</v>
      </c>
      <c r="I206" t="s">
        <v>121</v>
      </c>
      <c r="J206" t="s">
        <v>893</v>
      </c>
      <c r="K206" t="s">
        <v>744</v>
      </c>
      <c r="L206" t="s">
        <v>101</v>
      </c>
      <c r="M206" t="s">
        <v>193</v>
      </c>
      <c r="N206" t="s">
        <v>315</v>
      </c>
      <c r="O206" t="s">
        <v>894</v>
      </c>
      <c r="P206" t="s">
        <v>52</v>
      </c>
      <c r="Q206" t="s">
        <v>48</v>
      </c>
      <c r="R206" t="s">
        <v>284</v>
      </c>
    </row>
    <row r="207" spans="1:34" hidden="1" x14ac:dyDescent="0.2">
      <c r="A207" t="s">
        <v>1250</v>
      </c>
      <c r="B207">
        <v>1.6E-2</v>
      </c>
      <c r="C207">
        <v>1</v>
      </c>
      <c r="D207">
        <v>1.1000000000000001</v>
      </c>
      <c r="E207">
        <f t="shared" si="3"/>
        <v>0.40000000000000013</v>
      </c>
      <c r="F207" t="s">
        <v>1255</v>
      </c>
      <c r="G207" t="s">
        <v>72</v>
      </c>
      <c r="H207" t="s">
        <v>895</v>
      </c>
      <c r="I207" t="s">
        <v>662</v>
      </c>
      <c r="J207" t="s">
        <v>109</v>
      </c>
      <c r="K207" t="s">
        <v>465</v>
      </c>
      <c r="L207" t="s">
        <v>665</v>
      </c>
      <c r="M207" t="s">
        <v>896</v>
      </c>
      <c r="N207" t="s">
        <v>48</v>
      </c>
      <c r="O207" t="s">
        <v>897</v>
      </c>
      <c r="P207" t="s">
        <v>898</v>
      </c>
    </row>
    <row r="208" spans="1:34" hidden="1" x14ac:dyDescent="0.2">
      <c r="A208" t="s">
        <v>1250</v>
      </c>
      <c r="B208">
        <v>1.6E-2</v>
      </c>
      <c r="C208">
        <v>1</v>
      </c>
      <c r="D208">
        <v>0.999999999999999</v>
      </c>
      <c r="E208">
        <f t="shared" si="3"/>
        <v>0.29999999999999905</v>
      </c>
      <c r="F208" t="s">
        <v>1255</v>
      </c>
      <c r="G208" t="s">
        <v>72</v>
      </c>
      <c r="H208" t="s">
        <v>899</v>
      </c>
      <c r="I208" t="s">
        <v>387</v>
      </c>
      <c r="J208" t="s">
        <v>250</v>
      </c>
      <c r="K208" t="s">
        <v>680</v>
      </c>
      <c r="L208" t="s">
        <v>539</v>
      </c>
      <c r="M208" t="s">
        <v>340</v>
      </c>
      <c r="N208" t="s">
        <v>48</v>
      </c>
      <c r="O208" t="s">
        <v>900</v>
      </c>
      <c r="P208" t="s">
        <v>158</v>
      </c>
      <c r="Q208" t="s">
        <v>48</v>
      </c>
      <c r="R208" t="s">
        <v>901</v>
      </c>
    </row>
    <row r="209" spans="1:34" hidden="1" x14ac:dyDescent="0.2">
      <c r="A209" t="s">
        <v>1250</v>
      </c>
      <c r="B209">
        <v>1.6E-2</v>
      </c>
      <c r="C209">
        <v>1</v>
      </c>
      <c r="D209">
        <v>0.89999999999999902</v>
      </c>
      <c r="E209">
        <f t="shared" si="3"/>
        <v>0.19999999999999907</v>
      </c>
      <c r="F209" t="s">
        <v>1255</v>
      </c>
      <c r="G209" t="s">
        <v>50</v>
      </c>
      <c r="H209" t="s">
        <v>437</v>
      </c>
      <c r="I209" t="s">
        <v>67</v>
      </c>
      <c r="J209" t="s">
        <v>48</v>
      </c>
      <c r="K209" t="s">
        <v>903</v>
      </c>
      <c r="L209" t="s">
        <v>789</v>
      </c>
      <c r="M209" t="s">
        <v>48</v>
      </c>
      <c r="N209" t="s">
        <v>904</v>
      </c>
      <c r="O209" t="s">
        <v>41</v>
      </c>
      <c r="P209" t="s">
        <v>48</v>
      </c>
      <c r="Q209" t="s">
        <v>463</v>
      </c>
    </row>
    <row r="210" spans="1:34" hidden="1" x14ac:dyDescent="0.2">
      <c r="A210" t="s">
        <v>1250</v>
      </c>
      <c r="B210">
        <v>1.6E-2</v>
      </c>
      <c r="C210">
        <v>1</v>
      </c>
      <c r="D210">
        <v>0.79999999999999905</v>
      </c>
      <c r="E210">
        <f t="shared" si="3"/>
        <v>9.999999999999909E-2</v>
      </c>
      <c r="F210" t="s">
        <v>1255</v>
      </c>
      <c r="G210" t="s">
        <v>905</v>
      </c>
      <c r="H210" t="s">
        <v>906</v>
      </c>
      <c r="I210" t="s">
        <v>460</v>
      </c>
      <c r="J210" t="s">
        <v>67</v>
      </c>
      <c r="K210" t="s">
        <v>350</v>
      </c>
      <c r="L210" t="s">
        <v>121</v>
      </c>
      <c r="M210" t="s">
        <v>101</v>
      </c>
      <c r="N210" t="s">
        <v>504</v>
      </c>
      <c r="O210" t="s">
        <v>52</v>
      </c>
      <c r="P210" t="s">
        <v>883</v>
      </c>
      <c r="Q210" t="s">
        <v>128</v>
      </c>
      <c r="R210" t="s">
        <v>1</v>
      </c>
      <c r="S210" t="s">
        <v>39</v>
      </c>
      <c r="T210" t="s">
        <v>330</v>
      </c>
    </row>
    <row r="211" spans="1:34" hidden="1" x14ac:dyDescent="0.2">
      <c r="A211" t="s">
        <v>1250</v>
      </c>
      <c r="B211">
        <v>1.6E-2</v>
      </c>
      <c r="C211">
        <v>1</v>
      </c>
      <c r="D211">
        <v>0.69999999999999896</v>
      </c>
      <c r="E211">
        <v>0</v>
      </c>
      <c r="F211" t="s">
        <v>1255</v>
      </c>
      <c r="G211" t="s">
        <v>796</v>
      </c>
      <c r="H211" t="s">
        <v>121</v>
      </c>
      <c r="I211" t="s">
        <v>797</v>
      </c>
      <c r="J211" t="s">
        <v>907</v>
      </c>
      <c r="K211" t="s">
        <v>143</v>
      </c>
      <c r="L211" t="s">
        <v>144</v>
      </c>
      <c r="M211" t="s">
        <v>908</v>
      </c>
      <c r="N211" t="s">
        <v>52</v>
      </c>
      <c r="O211" t="s">
        <v>48</v>
      </c>
      <c r="P211" t="s">
        <v>909</v>
      </c>
    </row>
    <row r="212" spans="1:34" hidden="1" x14ac:dyDescent="0.2">
      <c r="A212" t="s">
        <v>1250</v>
      </c>
      <c r="B212">
        <v>1.6E-2</v>
      </c>
      <c r="C212">
        <v>1</v>
      </c>
      <c r="D212">
        <v>0.6</v>
      </c>
      <c r="E212">
        <f t="shared" si="3"/>
        <v>-9.9999999999999978E-2</v>
      </c>
      <c r="F212" t="s">
        <v>1255</v>
      </c>
      <c r="G212" t="s">
        <v>841</v>
      </c>
      <c r="H212" t="s">
        <v>910</v>
      </c>
      <c r="I212" t="s">
        <v>340</v>
      </c>
      <c r="J212" t="s">
        <v>1</v>
      </c>
      <c r="K212" t="s">
        <v>191</v>
      </c>
      <c r="L212" t="s">
        <v>911</v>
      </c>
      <c r="M212" t="s">
        <v>121</v>
      </c>
      <c r="N212" t="s">
        <v>141</v>
      </c>
      <c r="O212" t="s">
        <v>57</v>
      </c>
      <c r="P212" t="s">
        <v>1</v>
      </c>
      <c r="Q212" t="s">
        <v>120</v>
      </c>
      <c r="R212" t="s">
        <v>121</v>
      </c>
      <c r="S212" t="s">
        <v>343</v>
      </c>
    </row>
    <row r="213" spans="1:34" hidden="1" x14ac:dyDescent="0.2">
      <c r="A213" t="s">
        <v>1250</v>
      </c>
      <c r="B213">
        <v>1.6E-2</v>
      </c>
      <c r="C213">
        <v>1</v>
      </c>
      <c r="D213">
        <v>0.5</v>
      </c>
      <c r="E213">
        <f t="shared" si="3"/>
        <v>-0.19999999999999996</v>
      </c>
      <c r="F213" t="s">
        <v>1255</v>
      </c>
      <c r="G213" t="s">
        <v>72</v>
      </c>
      <c r="H213" t="s">
        <v>912</v>
      </c>
      <c r="I213" t="s">
        <v>387</v>
      </c>
      <c r="J213" t="s">
        <v>250</v>
      </c>
      <c r="K213" t="s">
        <v>85</v>
      </c>
      <c r="L213" t="s">
        <v>913</v>
      </c>
      <c r="M213" t="s">
        <v>58</v>
      </c>
      <c r="N213" t="s">
        <v>48</v>
      </c>
      <c r="O213" t="s">
        <v>914</v>
      </c>
      <c r="P213" t="s">
        <v>536</v>
      </c>
      <c r="Q213" t="s">
        <v>48</v>
      </c>
      <c r="R213" t="s">
        <v>915</v>
      </c>
    </row>
    <row r="214" spans="1:34" hidden="1" x14ac:dyDescent="0.2">
      <c r="A214" t="s">
        <v>1250</v>
      </c>
      <c r="B214">
        <v>1.6E-2</v>
      </c>
      <c r="C214">
        <v>1</v>
      </c>
      <c r="D214">
        <v>0.4</v>
      </c>
      <c r="E214">
        <f t="shared" si="3"/>
        <v>-0.29999999999999993</v>
      </c>
      <c r="F214" t="s">
        <v>1255</v>
      </c>
      <c r="G214" t="s">
        <v>72</v>
      </c>
      <c r="H214" t="s">
        <v>916</v>
      </c>
      <c r="I214" t="s">
        <v>662</v>
      </c>
      <c r="J214" t="s">
        <v>224</v>
      </c>
      <c r="K214" t="s">
        <v>186</v>
      </c>
      <c r="L214" t="s">
        <v>868</v>
      </c>
      <c r="M214" t="s">
        <v>917</v>
      </c>
      <c r="N214" t="s">
        <v>48</v>
      </c>
      <c r="O214" t="s">
        <v>389</v>
      </c>
      <c r="P214" t="s">
        <v>555</v>
      </c>
      <c r="Q214" t="s">
        <v>52</v>
      </c>
      <c r="R214" t="s">
        <v>48</v>
      </c>
      <c r="S214" t="s">
        <v>518</v>
      </c>
    </row>
    <row r="215" spans="1:34" hidden="1" x14ac:dyDescent="0.2">
      <c r="A215" t="s">
        <v>1250</v>
      </c>
      <c r="B215">
        <v>1.6E-2</v>
      </c>
      <c r="C215">
        <v>1</v>
      </c>
      <c r="D215">
        <v>0.3</v>
      </c>
      <c r="E215">
        <f t="shared" si="3"/>
        <v>-0.39999999999999997</v>
      </c>
      <c r="F215" t="s">
        <v>1255</v>
      </c>
      <c r="G215" t="s">
        <v>841</v>
      </c>
      <c r="H215" t="s">
        <v>918</v>
      </c>
      <c r="I215" t="s">
        <v>460</v>
      </c>
      <c r="J215" t="s">
        <v>67</v>
      </c>
      <c r="K215" t="s">
        <v>68</v>
      </c>
      <c r="L215" t="s">
        <v>504</v>
      </c>
      <c r="M215" t="s">
        <v>52</v>
      </c>
      <c r="N215" t="s">
        <v>919</v>
      </c>
      <c r="O215" t="s">
        <v>52</v>
      </c>
      <c r="P215" t="s">
        <v>48</v>
      </c>
      <c r="Q215" t="s">
        <v>920</v>
      </c>
      <c r="R215" t="s">
        <v>657</v>
      </c>
      <c r="S215" t="s">
        <v>921</v>
      </c>
    </row>
    <row r="216" spans="1:34" hidden="1" x14ac:dyDescent="0.2">
      <c r="A216" t="s">
        <v>1250</v>
      </c>
      <c r="B216">
        <v>1.6E-2</v>
      </c>
      <c r="C216">
        <v>1</v>
      </c>
      <c r="D216">
        <v>0.2</v>
      </c>
      <c r="E216">
        <f t="shared" si="3"/>
        <v>-0.49999999999999994</v>
      </c>
      <c r="F216" t="s">
        <v>1255</v>
      </c>
      <c r="G216" t="s">
        <v>182</v>
      </c>
      <c r="H216" t="s">
        <v>285</v>
      </c>
      <c r="I216" t="s">
        <v>339</v>
      </c>
      <c r="J216" t="s">
        <v>662</v>
      </c>
      <c r="K216" t="s">
        <v>224</v>
      </c>
      <c r="L216" t="s">
        <v>65</v>
      </c>
      <c r="M216" t="s">
        <v>52</v>
      </c>
      <c r="N216" t="s">
        <v>566</v>
      </c>
      <c r="O216" t="s">
        <v>810</v>
      </c>
      <c r="P216" t="s">
        <v>52</v>
      </c>
      <c r="Q216" t="s">
        <v>48</v>
      </c>
      <c r="R216" t="s">
        <v>922</v>
      </c>
      <c r="S216" t="s">
        <v>193</v>
      </c>
      <c r="T216" t="s">
        <v>750</v>
      </c>
    </row>
    <row r="217" spans="1:34" hidden="1" x14ac:dyDescent="0.2">
      <c r="A217" t="s">
        <v>1250</v>
      </c>
      <c r="B217">
        <v>1.6E-2</v>
      </c>
      <c r="C217">
        <v>1</v>
      </c>
      <c r="D217">
        <v>0.1</v>
      </c>
      <c r="E217">
        <f t="shared" si="3"/>
        <v>-0.6</v>
      </c>
      <c r="F217" t="s">
        <v>1255</v>
      </c>
      <c r="G217" t="s">
        <v>72</v>
      </c>
      <c r="H217" t="s">
        <v>923</v>
      </c>
      <c r="I217" t="s">
        <v>460</v>
      </c>
      <c r="J217" t="s">
        <v>67</v>
      </c>
      <c r="K217" t="s">
        <v>186</v>
      </c>
      <c r="L217" t="s">
        <v>924</v>
      </c>
      <c r="M217" t="s">
        <v>76</v>
      </c>
      <c r="N217" t="s">
        <v>48</v>
      </c>
      <c r="O217" t="s">
        <v>233</v>
      </c>
      <c r="P217" t="s">
        <v>672</v>
      </c>
      <c r="Q217" t="s">
        <v>48</v>
      </c>
      <c r="R217" t="s">
        <v>925</v>
      </c>
    </row>
    <row r="218" spans="1:34" hidden="1" x14ac:dyDescent="0.2">
      <c r="A218" t="s">
        <v>1250</v>
      </c>
      <c r="B218">
        <v>1.6E-2</v>
      </c>
      <c r="C218">
        <v>1</v>
      </c>
      <c r="D218">
        <v>0</v>
      </c>
      <c r="E218">
        <f t="shared" si="3"/>
        <v>-0.7</v>
      </c>
      <c r="F218" t="s">
        <v>1255</v>
      </c>
      <c r="G218" t="s">
        <v>926</v>
      </c>
      <c r="H218" t="s">
        <v>927</v>
      </c>
      <c r="I218" t="s">
        <v>662</v>
      </c>
      <c r="J218" t="s">
        <v>224</v>
      </c>
      <c r="K218" t="s">
        <v>48</v>
      </c>
      <c r="L218" t="s">
        <v>928</v>
      </c>
      <c r="M218" t="s">
        <v>310</v>
      </c>
      <c r="N218" t="s">
        <v>48</v>
      </c>
      <c r="O218" t="s">
        <v>929</v>
      </c>
      <c r="P218" t="s">
        <v>106</v>
      </c>
      <c r="Q218" t="s">
        <v>48</v>
      </c>
      <c r="R218" t="s">
        <v>930</v>
      </c>
    </row>
    <row r="219" spans="1:34" hidden="1" x14ac:dyDescent="0.2">
      <c r="A219" t="s">
        <v>1250</v>
      </c>
      <c r="B219">
        <v>1.6E-2</v>
      </c>
      <c r="C219">
        <v>1</v>
      </c>
      <c r="D219">
        <v>-9.9999999999999895E-2</v>
      </c>
      <c r="E219">
        <f t="shared" si="3"/>
        <v>-0.79999999999999982</v>
      </c>
      <c r="F219" t="s">
        <v>1255</v>
      </c>
      <c r="G219" t="s">
        <v>72</v>
      </c>
      <c r="H219" t="s">
        <v>931</v>
      </c>
      <c r="I219" t="s">
        <v>387</v>
      </c>
      <c r="J219" t="s">
        <v>250</v>
      </c>
      <c r="K219" t="s">
        <v>85</v>
      </c>
      <c r="L219" t="s">
        <v>237</v>
      </c>
      <c r="M219" t="s">
        <v>932</v>
      </c>
      <c r="N219" t="s">
        <v>48</v>
      </c>
      <c r="O219" t="s">
        <v>933</v>
      </c>
      <c r="P219" t="s">
        <v>934</v>
      </c>
    </row>
    <row r="220" spans="1:34" hidden="1" x14ac:dyDescent="0.2">
      <c r="A220" t="s">
        <v>1250</v>
      </c>
      <c r="B220">
        <v>1.6E-2</v>
      </c>
      <c r="C220">
        <v>1</v>
      </c>
      <c r="D220">
        <v>-0.2</v>
      </c>
      <c r="E220">
        <f t="shared" si="3"/>
        <v>-0.89999999999999991</v>
      </c>
      <c r="F220" t="s">
        <v>1255</v>
      </c>
      <c r="G220" t="s">
        <v>318</v>
      </c>
      <c r="H220" t="s">
        <v>118</v>
      </c>
      <c r="I220" t="s">
        <v>935</v>
      </c>
      <c r="J220" t="s">
        <v>67</v>
      </c>
      <c r="K220" t="s">
        <v>48</v>
      </c>
      <c r="L220" t="s">
        <v>936</v>
      </c>
      <c r="M220" t="s">
        <v>58</v>
      </c>
      <c r="N220" t="s">
        <v>48</v>
      </c>
      <c r="O220" t="s">
        <v>937</v>
      </c>
      <c r="P220" t="s">
        <v>158</v>
      </c>
      <c r="Q220" t="s">
        <v>48</v>
      </c>
      <c r="R220" t="s">
        <v>449</v>
      </c>
    </row>
    <row r="221" spans="1:34" hidden="1" x14ac:dyDescent="0.2">
      <c r="A221" t="s">
        <v>1250</v>
      </c>
      <c r="B221">
        <v>1.6E-2</v>
      </c>
      <c r="C221">
        <v>1</v>
      </c>
      <c r="D221">
        <v>-0.3</v>
      </c>
      <c r="E221">
        <f t="shared" si="3"/>
        <v>-1</v>
      </c>
      <c r="F221" t="s">
        <v>1255</v>
      </c>
      <c r="G221" t="s">
        <v>72</v>
      </c>
      <c r="H221" t="s">
        <v>938</v>
      </c>
      <c r="I221" t="s">
        <v>460</v>
      </c>
      <c r="J221" t="s">
        <v>67</v>
      </c>
      <c r="K221" t="s">
        <v>68</v>
      </c>
      <c r="L221" t="s">
        <v>504</v>
      </c>
      <c r="M221" t="s">
        <v>52</v>
      </c>
      <c r="N221" t="s">
        <v>422</v>
      </c>
      <c r="O221" t="s">
        <v>52</v>
      </c>
      <c r="P221" t="s">
        <v>48</v>
      </c>
      <c r="Q221" t="s">
        <v>939</v>
      </c>
      <c r="R221" t="s">
        <v>175</v>
      </c>
    </row>
    <row r="222" spans="1:34" x14ac:dyDescent="0.2">
      <c r="A222" s="3" t="s">
        <v>1251</v>
      </c>
      <c r="B222" s="3">
        <v>1</v>
      </c>
      <c r="C222" s="3">
        <v>1.12E-2</v>
      </c>
      <c r="D222" s="3">
        <v>1.6</v>
      </c>
      <c r="E222">
        <f t="shared" si="3"/>
        <v>0.90000000000000013</v>
      </c>
      <c r="F222" t="s">
        <v>1255</v>
      </c>
      <c r="G222" t="s">
        <v>182</v>
      </c>
      <c r="H222" t="s">
        <v>1017</v>
      </c>
      <c r="I222" t="s">
        <v>662</v>
      </c>
      <c r="J222" t="s">
        <v>109</v>
      </c>
      <c r="K222" t="s">
        <v>193</v>
      </c>
      <c r="L222" t="s">
        <v>48</v>
      </c>
      <c r="M222" t="s">
        <v>895</v>
      </c>
      <c r="N222" t="s">
        <v>58</v>
      </c>
      <c r="O222" t="s">
        <v>48</v>
      </c>
      <c r="P222" t="s">
        <v>1213</v>
      </c>
      <c r="Q222" t="s">
        <v>260</v>
      </c>
      <c r="R222" t="s">
        <v>48</v>
      </c>
      <c r="S222" t="s">
        <v>941</v>
      </c>
      <c r="V222" t="s">
        <v>182</v>
      </c>
      <c r="W222" t="s">
        <v>1017</v>
      </c>
      <c r="X222" t="s">
        <v>662</v>
      </c>
      <c r="Y222" t="s">
        <v>109</v>
      </c>
      <c r="Z222" t="s">
        <v>193</v>
      </c>
      <c r="AA222" t="s">
        <v>48</v>
      </c>
      <c r="AB222" t="s">
        <v>895</v>
      </c>
      <c r="AC222" t="s">
        <v>58</v>
      </c>
      <c r="AD222" t="s">
        <v>48</v>
      </c>
      <c r="AE222" t="s">
        <v>1213</v>
      </c>
      <c r="AF222" t="s">
        <v>260</v>
      </c>
      <c r="AG222" t="s">
        <v>48</v>
      </c>
      <c r="AH222" t="s">
        <v>941</v>
      </c>
    </row>
    <row r="223" spans="1:34" hidden="1" x14ac:dyDescent="0.2">
      <c r="A223" s="3" t="s">
        <v>1251</v>
      </c>
      <c r="B223" s="3">
        <v>1</v>
      </c>
      <c r="C223" s="3">
        <v>1.12E-2</v>
      </c>
      <c r="D223" s="3">
        <v>1.5</v>
      </c>
      <c r="E223">
        <f t="shared" si="3"/>
        <v>0.8</v>
      </c>
      <c r="F223" t="s">
        <v>1255</v>
      </c>
      <c r="G223" t="s">
        <v>182</v>
      </c>
      <c r="H223" t="s">
        <v>539</v>
      </c>
      <c r="I223" t="s">
        <v>460</v>
      </c>
      <c r="J223" t="s">
        <v>67</v>
      </c>
      <c r="K223" t="s">
        <v>193</v>
      </c>
      <c r="L223" t="s">
        <v>121</v>
      </c>
      <c r="M223" t="s">
        <v>109</v>
      </c>
      <c r="N223" t="s">
        <v>315</v>
      </c>
      <c r="O223" t="s">
        <v>504</v>
      </c>
      <c r="P223" t="s">
        <v>733</v>
      </c>
      <c r="Q223" t="s">
        <v>657</v>
      </c>
      <c r="R223" t="s">
        <v>921</v>
      </c>
      <c r="V223" t="s">
        <v>182</v>
      </c>
      <c r="X223" t="s">
        <v>460</v>
      </c>
      <c r="Y223" t="s">
        <v>67</v>
      </c>
      <c r="Z223" t="s">
        <v>193</v>
      </c>
      <c r="AA223" t="s">
        <v>121</v>
      </c>
      <c r="AB223" t="s">
        <v>109</v>
      </c>
      <c r="AC223" t="s">
        <v>315</v>
      </c>
      <c r="AD223" t="s">
        <v>504</v>
      </c>
      <c r="AE223" t="s">
        <v>733</v>
      </c>
      <c r="AF223" t="s">
        <v>657</v>
      </c>
      <c r="AG223" t="s">
        <v>921</v>
      </c>
    </row>
    <row r="224" spans="1:34" hidden="1" x14ac:dyDescent="0.2">
      <c r="A224" s="3" t="s">
        <v>1251</v>
      </c>
      <c r="B224" s="3">
        <v>1</v>
      </c>
      <c r="C224" s="3">
        <v>1.12E-2</v>
      </c>
      <c r="D224" s="3">
        <v>1.4</v>
      </c>
      <c r="E224">
        <f t="shared" si="3"/>
        <v>0.7</v>
      </c>
      <c r="F224" t="s">
        <v>1255</v>
      </c>
      <c r="G224" t="s">
        <v>1052</v>
      </c>
      <c r="H224" t="s">
        <v>585</v>
      </c>
      <c r="I224" t="s">
        <v>94</v>
      </c>
      <c r="J224" t="s">
        <v>1124</v>
      </c>
      <c r="K224" t="s">
        <v>68</v>
      </c>
      <c r="L224" t="s">
        <v>332</v>
      </c>
      <c r="M224" t="s">
        <v>83</v>
      </c>
      <c r="N224" t="s">
        <v>52</v>
      </c>
      <c r="O224" t="s">
        <v>176</v>
      </c>
      <c r="P224" t="s">
        <v>41</v>
      </c>
      <c r="Q224" t="s">
        <v>122</v>
      </c>
      <c r="R224" t="s">
        <v>256</v>
      </c>
      <c r="S224" t="s">
        <v>306</v>
      </c>
      <c r="V224" t="s">
        <v>1052</v>
      </c>
      <c r="W224" t="s">
        <v>585</v>
      </c>
      <c r="X224" t="s">
        <v>94</v>
      </c>
      <c r="Y224" t="s">
        <v>1124</v>
      </c>
      <c r="Z224" t="s">
        <v>68</v>
      </c>
      <c r="AA224" t="s">
        <v>332</v>
      </c>
      <c r="AB224" t="s">
        <v>83</v>
      </c>
      <c r="AC224" t="s">
        <v>52</v>
      </c>
      <c r="AD224" t="s">
        <v>176</v>
      </c>
      <c r="AE224" t="s">
        <v>41</v>
      </c>
      <c r="AF224" t="s">
        <v>122</v>
      </c>
      <c r="AG224" t="s">
        <v>256</v>
      </c>
      <c r="AH224" t="s">
        <v>306</v>
      </c>
    </row>
    <row r="225" spans="1:34" hidden="1" x14ac:dyDescent="0.2">
      <c r="A225" s="3" t="s">
        <v>1251</v>
      </c>
      <c r="B225" s="3">
        <v>1</v>
      </c>
      <c r="C225" s="3">
        <v>1.12E-2</v>
      </c>
      <c r="D225" s="3">
        <v>1.3</v>
      </c>
      <c r="E225">
        <f t="shared" si="3"/>
        <v>0.60000000000000009</v>
      </c>
      <c r="F225" t="s">
        <v>1255</v>
      </c>
      <c r="G225" t="s">
        <v>72</v>
      </c>
      <c r="H225" t="s">
        <v>1205</v>
      </c>
      <c r="I225" t="s">
        <v>662</v>
      </c>
      <c r="J225" t="s">
        <v>224</v>
      </c>
      <c r="K225" t="s">
        <v>67</v>
      </c>
      <c r="L225" t="s">
        <v>186</v>
      </c>
      <c r="M225" t="s">
        <v>663</v>
      </c>
      <c r="N225" t="s">
        <v>76</v>
      </c>
      <c r="O225" t="s">
        <v>48</v>
      </c>
      <c r="P225" t="s">
        <v>1214</v>
      </c>
      <c r="Q225" t="s">
        <v>158</v>
      </c>
      <c r="R225" t="s">
        <v>48</v>
      </c>
      <c r="S225" t="s">
        <v>952</v>
      </c>
      <c r="V225" t="s">
        <v>72</v>
      </c>
      <c r="W225" t="s">
        <v>1205</v>
      </c>
      <c r="X225" t="s">
        <v>662</v>
      </c>
      <c r="Y225" t="s">
        <v>224</v>
      </c>
      <c r="Z225" t="s">
        <v>67</v>
      </c>
      <c r="AA225" t="s">
        <v>186</v>
      </c>
      <c r="AB225" t="s">
        <v>663</v>
      </c>
      <c r="AC225" t="s">
        <v>76</v>
      </c>
      <c r="AD225" t="s">
        <v>48</v>
      </c>
      <c r="AE225" t="s">
        <v>1214</v>
      </c>
      <c r="AF225" t="s">
        <v>158</v>
      </c>
      <c r="AG225" t="s">
        <v>48</v>
      </c>
      <c r="AH225" t="s">
        <v>952</v>
      </c>
    </row>
    <row r="226" spans="1:34" hidden="1" x14ac:dyDescent="0.2">
      <c r="A226" s="3" t="s">
        <v>1251</v>
      </c>
      <c r="B226" s="3">
        <v>1</v>
      </c>
      <c r="C226" s="3">
        <v>1.12E-2</v>
      </c>
      <c r="D226" s="3">
        <v>1.2</v>
      </c>
      <c r="E226">
        <f t="shared" si="3"/>
        <v>0.5</v>
      </c>
      <c r="F226" t="s">
        <v>1255</v>
      </c>
      <c r="G226" t="s">
        <v>263</v>
      </c>
      <c r="H226" t="s">
        <v>779</v>
      </c>
      <c r="I226" t="s">
        <v>789</v>
      </c>
      <c r="J226" t="s">
        <v>48</v>
      </c>
      <c r="K226" t="s">
        <v>1215</v>
      </c>
      <c r="L226" t="s">
        <v>630</v>
      </c>
      <c r="M226" t="s">
        <v>48</v>
      </c>
      <c r="N226" t="s">
        <v>1216</v>
      </c>
      <c r="O226" t="s">
        <v>245</v>
      </c>
      <c r="P226" t="s">
        <v>633</v>
      </c>
      <c r="V226" t="s">
        <v>263</v>
      </c>
      <c r="W226" t="s">
        <v>779</v>
      </c>
      <c r="X226" t="s">
        <v>789</v>
      </c>
      <c r="Y226" t="s">
        <v>48</v>
      </c>
      <c r="Z226" t="s">
        <v>1215</v>
      </c>
      <c r="AA226" t="s">
        <v>630</v>
      </c>
      <c r="AB226" t="s">
        <v>48</v>
      </c>
      <c r="AC226" t="s">
        <v>1216</v>
      </c>
      <c r="AD226" t="s">
        <v>245</v>
      </c>
      <c r="AE226" t="s">
        <v>633</v>
      </c>
    </row>
    <row r="227" spans="1:34" hidden="1" x14ac:dyDescent="0.2">
      <c r="A227" s="3" t="s">
        <v>1251</v>
      </c>
      <c r="B227" s="3">
        <v>1</v>
      </c>
      <c r="C227" s="3">
        <v>1.12E-2</v>
      </c>
      <c r="D227" s="3">
        <v>1.1000000000000001</v>
      </c>
      <c r="E227">
        <f t="shared" si="3"/>
        <v>0.40000000000000013</v>
      </c>
      <c r="F227" t="s">
        <v>1255</v>
      </c>
      <c r="G227" t="s">
        <v>182</v>
      </c>
      <c r="H227" t="s">
        <v>235</v>
      </c>
      <c r="I227" t="s">
        <v>387</v>
      </c>
      <c r="J227" t="s">
        <v>250</v>
      </c>
      <c r="K227" t="s">
        <v>48</v>
      </c>
      <c r="L227" t="s">
        <v>1112</v>
      </c>
      <c r="M227" t="s">
        <v>896</v>
      </c>
      <c r="N227" t="s">
        <v>48</v>
      </c>
      <c r="O227" t="s">
        <v>1146</v>
      </c>
      <c r="P227" t="s">
        <v>158</v>
      </c>
      <c r="Q227" t="s">
        <v>48</v>
      </c>
      <c r="R227" t="s">
        <v>284</v>
      </c>
      <c r="V227" t="s">
        <v>182</v>
      </c>
      <c r="W227" t="s">
        <v>235</v>
      </c>
      <c r="X227" t="s">
        <v>387</v>
      </c>
      <c r="Y227" t="s">
        <v>250</v>
      </c>
      <c r="Z227" t="s">
        <v>48</v>
      </c>
      <c r="AB227" t="s">
        <v>896</v>
      </c>
      <c r="AC227" t="s">
        <v>48</v>
      </c>
      <c r="AD227" t="s">
        <v>1146</v>
      </c>
      <c r="AE227" t="s">
        <v>158</v>
      </c>
      <c r="AF227" t="s">
        <v>48</v>
      </c>
      <c r="AG227" t="s">
        <v>284</v>
      </c>
    </row>
    <row r="228" spans="1:34" hidden="1" x14ac:dyDescent="0.2">
      <c r="A228" s="3" t="s">
        <v>1251</v>
      </c>
      <c r="B228" s="3">
        <v>1</v>
      </c>
      <c r="C228" s="3">
        <v>1.12E-2</v>
      </c>
      <c r="D228" s="3">
        <v>1</v>
      </c>
      <c r="E228">
        <f t="shared" si="3"/>
        <v>0.30000000000000004</v>
      </c>
      <c r="F228" t="s">
        <v>1255</v>
      </c>
      <c r="G228" t="s">
        <v>72</v>
      </c>
      <c r="H228" t="s">
        <v>950</v>
      </c>
      <c r="I228" t="s">
        <v>460</v>
      </c>
      <c r="J228" t="s">
        <v>67</v>
      </c>
      <c r="K228" t="s">
        <v>350</v>
      </c>
      <c r="L228" t="s">
        <v>121</v>
      </c>
      <c r="M228" t="s">
        <v>101</v>
      </c>
      <c r="N228" t="s">
        <v>504</v>
      </c>
      <c r="O228" t="s">
        <v>52</v>
      </c>
      <c r="P228" t="s">
        <v>566</v>
      </c>
      <c r="Q228" t="s">
        <v>52</v>
      </c>
      <c r="R228" t="s">
        <v>48</v>
      </c>
      <c r="S228" t="s">
        <v>1217</v>
      </c>
      <c r="V228" t="s">
        <v>72</v>
      </c>
      <c r="W228" t="s">
        <v>950</v>
      </c>
      <c r="X228" t="s">
        <v>460</v>
      </c>
      <c r="Y228" t="s">
        <v>67</v>
      </c>
      <c r="Z228" t="s">
        <v>350</v>
      </c>
      <c r="AA228" t="s">
        <v>121</v>
      </c>
      <c r="AB228" t="s">
        <v>101</v>
      </c>
      <c r="AC228" t="s">
        <v>504</v>
      </c>
      <c r="AD228" t="s">
        <v>52</v>
      </c>
      <c r="AE228" t="s">
        <v>566</v>
      </c>
      <c r="AF228" t="s">
        <v>52</v>
      </c>
      <c r="AG228" t="s">
        <v>48</v>
      </c>
      <c r="AH228" t="s">
        <v>1217</v>
      </c>
    </row>
    <row r="229" spans="1:34" hidden="1" x14ac:dyDescent="0.2">
      <c r="A229" s="3" t="s">
        <v>1251</v>
      </c>
      <c r="B229" s="3">
        <v>1</v>
      </c>
      <c r="C229" s="3">
        <v>1.12E-2</v>
      </c>
      <c r="D229" s="3">
        <v>0.9</v>
      </c>
      <c r="E229">
        <f t="shared" si="3"/>
        <v>0.20000000000000007</v>
      </c>
      <c r="F229" t="s">
        <v>1255</v>
      </c>
      <c r="G229" t="s">
        <v>50</v>
      </c>
      <c r="H229" t="s">
        <v>709</v>
      </c>
      <c r="I229" t="s">
        <v>67</v>
      </c>
      <c r="J229" t="s">
        <v>85</v>
      </c>
      <c r="K229" t="s">
        <v>319</v>
      </c>
      <c r="L229" t="s">
        <v>200</v>
      </c>
      <c r="M229" t="s">
        <v>423</v>
      </c>
      <c r="N229" t="s">
        <v>48</v>
      </c>
      <c r="O229" t="s">
        <v>53</v>
      </c>
      <c r="P229" t="s">
        <v>41</v>
      </c>
      <c r="Q229" t="s">
        <v>48</v>
      </c>
      <c r="R229" t="s">
        <v>463</v>
      </c>
      <c r="V229" t="s">
        <v>50</v>
      </c>
      <c r="W229" t="s">
        <v>709</v>
      </c>
      <c r="X229" t="s">
        <v>67</v>
      </c>
      <c r="Y229" t="s">
        <v>85</v>
      </c>
      <c r="Z229" t="s">
        <v>319</v>
      </c>
      <c r="AA229" t="s">
        <v>200</v>
      </c>
      <c r="AB229" t="s">
        <v>423</v>
      </c>
      <c r="AC229" t="s">
        <v>48</v>
      </c>
      <c r="AD229" t="s">
        <v>53</v>
      </c>
      <c r="AE229" t="s">
        <v>41</v>
      </c>
      <c r="AF229" t="s">
        <v>48</v>
      </c>
      <c r="AG229" t="s">
        <v>463</v>
      </c>
    </row>
    <row r="230" spans="1:34" hidden="1" x14ac:dyDescent="0.2">
      <c r="A230" s="3" t="s">
        <v>1251</v>
      </c>
      <c r="B230" s="3">
        <v>1</v>
      </c>
      <c r="C230" s="3">
        <v>1.12E-2</v>
      </c>
      <c r="D230" s="3">
        <v>0.8</v>
      </c>
      <c r="E230">
        <f t="shared" si="3"/>
        <v>0.10000000000000009</v>
      </c>
      <c r="F230" t="s">
        <v>1255</v>
      </c>
      <c r="G230" t="s">
        <v>943</v>
      </c>
      <c r="H230" t="s">
        <v>626</v>
      </c>
      <c r="I230" t="s">
        <v>1149</v>
      </c>
      <c r="J230" t="s">
        <v>131</v>
      </c>
      <c r="K230" t="s">
        <v>44</v>
      </c>
      <c r="L230" t="s">
        <v>878</v>
      </c>
      <c r="M230" t="s">
        <v>630</v>
      </c>
      <c r="N230" t="s">
        <v>48</v>
      </c>
      <c r="O230" t="s">
        <v>1125</v>
      </c>
      <c r="P230" t="s">
        <v>175</v>
      </c>
      <c r="V230" t="s">
        <v>943</v>
      </c>
      <c r="W230" t="s">
        <v>626</v>
      </c>
      <c r="X230" t="s">
        <v>1149</v>
      </c>
      <c r="Y230" t="s">
        <v>131</v>
      </c>
      <c r="Z230" t="s">
        <v>44</v>
      </c>
      <c r="AA230" t="s">
        <v>878</v>
      </c>
      <c r="AB230" t="s">
        <v>630</v>
      </c>
      <c r="AC230" t="s">
        <v>48</v>
      </c>
      <c r="AD230" t="s">
        <v>1125</v>
      </c>
      <c r="AE230" t="s">
        <v>175</v>
      </c>
    </row>
    <row r="231" spans="1:34" hidden="1" x14ac:dyDescent="0.2">
      <c r="A231" s="3" t="s">
        <v>1251</v>
      </c>
      <c r="B231" s="3">
        <v>1</v>
      </c>
      <c r="C231" s="3">
        <v>1.12E-2</v>
      </c>
      <c r="D231" s="3">
        <v>0.7</v>
      </c>
      <c r="E231">
        <f t="shared" si="3"/>
        <v>0</v>
      </c>
      <c r="F231" t="s">
        <v>1255</v>
      </c>
      <c r="G231" t="s">
        <v>841</v>
      </c>
      <c r="H231" t="s">
        <v>1195</v>
      </c>
      <c r="I231" t="s">
        <v>460</v>
      </c>
      <c r="J231" t="s">
        <v>67</v>
      </c>
      <c r="K231" t="s">
        <v>48</v>
      </c>
      <c r="L231" t="s">
        <v>1029</v>
      </c>
      <c r="M231" t="s">
        <v>76</v>
      </c>
      <c r="N231" t="s">
        <v>48</v>
      </c>
      <c r="O231" t="s">
        <v>712</v>
      </c>
      <c r="P231" t="s">
        <v>41</v>
      </c>
      <c r="Q231" t="s">
        <v>48</v>
      </c>
      <c r="R231" t="s">
        <v>930</v>
      </c>
      <c r="V231" t="s">
        <v>841</v>
      </c>
      <c r="W231" t="s">
        <v>1195</v>
      </c>
      <c r="X231" t="s">
        <v>460</v>
      </c>
      <c r="Y231" t="s">
        <v>67</v>
      </c>
      <c r="Z231" t="s">
        <v>48</v>
      </c>
      <c r="AA231" t="s">
        <v>1029</v>
      </c>
      <c r="AB231" t="s">
        <v>76</v>
      </c>
      <c r="AC231" t="s">
        <v>48</v>
      </c>
      <c r="AD231" t="s">
        <v>712</v>
      </c>
      <c r="AE231" t="s">
        <v>41</v>
      </c>
      <c r="AF231" t="s">
        <v>48</v>
      </c>
      <c r="AG231" t="s">
        <v>930</v>
      </c>
    </row>
    <row r="232" spans="1:34" hidden="1" x14ac:dyDescent="0.2">
      <c r="A232" s="3" t="s">
        <v>1251</v>
      </c>
      <c r="B232" s="3">
        <v>1</v>
      </c>
      <c r="C232" s="3">
        <v>1.12E-2</v>
      </c>
      <c r="D232" s="3">
        <v>0.6</v>
      </c>
      <c r="E232">
        <f t="shared" si="3"/>
        <v>-9.9999999999999978E-2</v>
      </c>
      <c r="F232" t="s">
        <v>1255</v>
      </c>
      <c r="G232" t="s">
        <v>263</v>
      </c>
      <c r="H232" t="s">
        <v>1218</v>
      </c>
      <c r="I232" t="s">
        <v>958</v>
      </c>
      <c r="J232" t="s">
        <v>1</v>
      </c>
      <c r="K232" t="s">
        <v>1219</v>
      </c>
      <c r="L232" t="s">
        <v>47</v>
      </c>
      <c r="M232" t="s">
        <v>1</v>
      </c>
      <c r="N232" t="s">
        <v>655</v>
      </c>
      <c r="O232" t="s">
        <v>575</v>
      </c>
      <c r="P232" t="s">
        <v>260</v>
      </c>
      <c r="Q232" t="s">
        <v>961</v>
      </c>
      <c r="R232" t="s">
        <v>1157</v>
      </c>
      <c r="V232" t="s">
        <v>263</v>
      </c>
      <c r="W232" t="s">
        <v>1218</v>
      </c>
      <c r="X232" t="s">
        <v>958</v>
      </c>
      <c r="Y232" t="s">
        <v>1</v>
      </c>
      <c r="Z232" t="s">
        <v>1219</v>
      </c>
      <c r="AA232" t="s">
        <v>47</v>
      </c>
      <c r="AB232" t="s">
        <v>1</v>
      </c>
      <c r="AC232" t="s">
        <v>655</v>
      </c>
      <c r="AD232" t="s">
        <v>575</v>
      </c>
      <c r="AE232" t="s">
        <v>260</v>
      </c>
      <c r="AF232" t="s">
        <v>961</v>
      </c>
      <c r="AG232" t="s">
        <v>1157</v>
      </c>
    </row>
    <row r="233" spans="1:34" hidden="1" x14ac:dyDescent="0.2">
      <c r="A233" s="3" t="s">
        <v>1251</v>
      </c>
      <c r="B233" s="3">
        <v>1</v>
      </c>
      <c r="C233" s="3">
        <v>1.12E-2</v>
      </c>
      <c r="D233" s="3">
        <v>0.5</v>
      </c>
      <c r="E233">
        <f t="shared" si="3"/>
        <v>-0.19999999999999996</v>
      </c>
      <c r="F233" t="s">
        <v>1255</v>
      </c>
      <c r="G233" t="s">
        <v>182</v>
      </c>
      <c r="H233" t="s">
        <v>303</v>
      </c>
      <c r="I233" t="s">
        <v>387</v>
      </c>
      <c r="J233" t="s">
        <v>250</v>
      </c>
      <c r="K233" t="s">
        <v>48</v>
      </c>
      <c r="L233" t="s">
        <v>882</v>
      </c>
      <c r="M233" t="s">
        <v>298</v>
      </c>
      <c r="N233" t="s">
        <v>48</v>
      </c>
      <c r="O233" t="s">
        <v>1220</v>
      </c>
      <c r="P233" t="s">
        <v>158</v>
      </c>
      <c r="Q233" t="s">
        <v>48</v>
      </c>
      <c r="R233" t="s">
        <v>1221</v>
      </c>
      <c r="V233" t="s">
        <v>182</v>
      </c>
      <c r="W233" t="s">
        <v>303</v>
      </c>
      <c r="X233" t="s">
        <v>387</v>
      </c>
      <c r="Y233" t="s">
        <v>250</v>
      </c>
      <c r="Z233" t="s">
        <v>48</v>
      </c>
      <c r="AA233" t="s">
        <v>882</v>
      </c>
      <c r="AB233" t="s">
        <v>298</v>
      </c>
      <c r="AC233" t="s">
        <v>48</v>
      </c>
      <c r="AD233" t="s">
        <v>1220</v>
      </c>
      <c r="AE233" t="s">
        <v>158</v>
      </c>
      <c r="AF233" t="s">
        <v>48</v>
      </c>
    </row>
    <row r="234" spans="1:34" hidden="1" x14ac:dyDescent="0.2">
      <c r="A234" s="3" t="s">
        <v>1251</v>
      </c>
      <c r="B234" s="3">
        <v>1</v>
      </c>
      <c r="C234" s="3">
        <v>1.12E-2</v>
      </c>
      <c r="D234" s="3">
        <v>0.4</v>
      </c>
      <c r="E234">
        <f t="shared" si="3"/>
        <v>-0.29999999999999993</v>
      </c>
      <c r="F234" t="s">
        <v>1255</v>
      </c>
      <c r="G234" t="s">
        <v>72</v>
      </c>
      <c r="H234" t="s">
        <v>923</v>
      </c>
      <c r="I234" t="s">
        <v>460</v>
      </c>
      <c r="J234" t="s">
        <v>67</v>
      </c>
      <c r="K234" t="s">
        <v>101</v>
      </c>
      <c r="L234" t="s">
        <v>504</v>
      </c>
      <c r="M234" t="s">
        <v>52</v>
      </c>
      <c r="N234" t="s">
        <v>883</v>
      </c>
      <c r="O234" t="s">
        <v>128</v>
      </c>
      <c r="P234" t="s">
        <v>1</v>
      </c>
      <c r="Q234" t="s">
        <v>39</v>
      </c>
      <c r="R234" t="s">
        <v>46</v>
      </c>
      <c r="S234" t="s">
        <v>884</v>
      </c>
      <c r="V234" t="s">
        <v>72</v>
      </c>
      <c r="W234" t="s">
        <v>923</v>
      </c>
      <c r="Y234" t="s">
        <v>67</v>
      </c>
      <c r="Z234" t="s">
        <v>101</v>
      </c>
      <c r="AA234" t="s">
        <v>504</v>
      </c>
      <c r="AB234" t="s">
        <v>52</v>
      </c>
      <c r="AC234" t="s">
        <v>883</v>
      </c>
      <c r="AG234" t="s">
        <v>46</v>
      </c>
      <c r="AH234" t="s">
        <v>884</v>
      </c>
    </row>
    <row r="235" spans="1:34" hidden="1" x14ac:dyDescent="0.2">
      <c r="A235" s="3" t="s">
        <v>1251</v>
      </c>
      <c r="B235" s="3">
        <v>1</v>
      </c>
      <c r="C235" s="3">
        <v>1.12E-2</v>
      </c>
      <c r="D235" s="3">
        <v>0.3</v>
      </c>
      <c r="E235">
        <f t="shared" si="3"/>
        <v>-0.39999999999999997</v>
      </c>
      <c r="F235" t="s">
        <v>1255</v>
      </c>
      <c r="G235" t="s">
        <v>242</v>
      </c>
      <c r="H235" t="s">
        <v>118</v>
      </c>
      <c r="I235" t="s">
        <v>198</v>
      </c>
      <c r="J235" t="s">
        <v>387</v>
      </c>
      <c r="K235" t="s">
        <v>224</v>
      </c>
      <c r="L235" t="s">
        <v>140</v>
      </c>
      <c r="M235" t="s">
        <v>1</v>
      </c>
      <c r="N235" t="s">
        <v>969</v>
      </c>
      <c r="O235" t="s">
        <v>121</v>
      </c>
      <c r="P235" t="s">
        <v>141</v>
      </c>
      <c r="Q235" t="s">
        <v>57</v>
      </c>
      <c r="R235" t="s">
        <v>1</v>
      </c>
      <c r="S235" t="s">
        <v>120</v>
      </c>
      <c r="T235" t="s">
        <v>121</v>
      </c>
      <c r="U235" t="s">
        <v>343</v>
      </c>
    </row>
    <row r="236" spans="1:34" hidden="1" x14ac:dyDescent="0.2">
      <c r="A236" s="3" t="s">
        <v>1251</v>
      </c>
      <c r="B236" s="3">
        <v>1</v>
      </c>
      <c r="C236" s="3">
        <v>1.12E-2</v>
      </c>
      <c r="D236" s="3">
        <v>0.2</v>
      </c>
      <c r="E236">
        <f t="shared" si="3"/>
        <v>-0.49999999999999994</v>
      </c>
      <c r="F236" t="s">
        <v>1255</v>
      </c>
      <c r="G236" t="s">
        <v>72</v>
      </c>
      <c r="H236" t="s">
        <v>910</v>
      </c>
      <c r="I236" t="s">
        <v>460</v>
      </c>
      <c r="J236" t="s">
        <v>67</v>
      </c>
      <c r="K236" t="s">
        <v>101</v>
      </c>
      <c r="L236" t="s">
        <v>193</v>
      </c>
      <c r="M236" t="s">
        <v>137</v>
      </c>
      <c r="N236" t="s">
        <v>883</v>
      </c>
      <c r="O236" t="s">
        <v>128</v>
      </c>
      <c r="P236" t="s">
        <v>533</v>
      </c>
      <c r="Q236" t="s">
        <v>519</v>
      </c>
      <c r="R236" t="s">
        <v>330</v>
      </c>
    </row>
    <row r="237" spans="1:34" hidden="1" x14ac:dyDescent="0.2">
      <c r="A237" s="3" t="s">
        <v>1251</v>
      </c>
      <c r="B237" s="3">
        <v>1</v>
      </c>
      <c r="C237" s="3">
        <v>1.12E-2</v>
      </c>
      <c r="D237" s="3">
        <v>0.1</v>
      </c>
      <c r="E237">
        <f t="shared" si="3"/>
        <v>-0.6</v>
      </c>
      <c r="F237" t="s">
        <v>1255</v>
      </c>
      <c r="G237" t="s">
        <v>269</v>
      </c>
      <c r="H237" t="s">
        <v>89</v>
      </c>
      <c r="I237" t="s">
        <v>52</v>
      </c>
      <c r="J237" t="s">
        <v>207</v>
      </c>
      <c r="K237" t="s">
        <v>1</v>
      </c>
      <c r="L237" t="s">
        <v>395</v>
      </c>
      <c r="M237" t="s">
        <v>52</v>
      </c>
      <c r="N237" t="s">
        <v>465</v>
      </c>
      <c r="O237" t="s">
        <v>353</v>
      </c>
      <c r="P237" t="s">
        <v>245</v>
      </c>
      <c r="Q237" t="s">
        <v>517</v>
      </c>
      <c r="R237" t="s">
        <v>52</v>
      </c>
      <c r="S237" t="s">
        <v>518</v>
      </c>
    </row>
    <row r="238" spans="1:34" hidden="1" x14ac:dyDescent="0.2">
      <c r="A238" s="3" t="s">
        <v>1251</v>
      </c>
      <c r="B238" s="3">
        <v>1</v>
      </c>
      <c r="C238" s="3">
        <v>1.12E-2</v>
      </c>
      <c r="D238" s="3">
        <v>0</v>
      </c>
      <c r="E238">
        <f t="shared" si="3"/>
        <v>-0.7</v>
      </c>
      <c r="F238" t="s">
        <v>1255</v>
      </c>
      <c r="G238" t="s">
        <v>72</v>
      </c>
      <c r="H238" t="s">
        <v>1122</v>
      </c>
      <c r="I238" t="s">
        <v>387</v>
      </c>
      <c r="J238" t="s">
        <v>250</v>
      </c>
      <c r="K238" t="s">
        <v>680</v>
      </c>
      <c r="L238" t="s">
        <v>942</v>
      </c>
      <c r="M238" t="s">
        <v>76</v>
      </c>
      <c r="N238" t="s">
        <v>48</v>
      </c>
      <c r="O238" t="s">
        <v>1222</v>
      </c>
      <c r="P238" t="s">
        <v>282</v>
      </c>
      <c r="Q238" t="s">
        <v>48</v>
      </c>
      <c r="R238" t="s">
        <v>793</v>
      </c>
    </row>
    <row r="239" spans="1:34" hidden="1" x14ac:dyDescent="0.2">
      <c r="A239" s="3" t="s">
        <v>1251</v>
      </c>
      <c r="B239" s="3">
        <v>1</v>
      </c>
      <c r="C239" s="3">
        <v>1.12E-2</v>
      </c>
      <c r="D239" s="3">
        <v>-0.1</v>
      </c>
      <c r="E239">
        <f t="shared" si="3"/>
        <v>-0.79999999999999993</v>
      </c>
      <c r="F239" t="s">
        <v>1255</v>
      </c>
      <c r="G239" t="s">
        <v>526</v>
      </c>
      <c r="H239" t="s">
        <v>1056</v>
      </c>
      <c r="I239" t="s">
        <v>143</v>
      </c>
      <c r="J239" t="s">
        <v>1037</v>
      </c>
      <c r="K239" t="s">
        <v>83</v>
      </c>
      <c r="L239" t="s">
        <v>52</v>
      </c>
      <c r="M239" t="s">
        <v>1159</v>
      </c>
      <c r="N239" t="s">
        <v>52</v>
      </c>
      <c r="O239" t="s">
        <v>48</v>
      </c>
      <c r="P239" t="s">
        <v>212</v>
      </c>
      <c r="Q239" t="s">
        <v>892</v>
      </c>
    </row>
    <row r="240" spans="1:34" hidden="1" x14ac:dyDescent="0.2">
      <c r="A240" s="3" t="s">
        <v>1251</v>
      </c>
      <c r="B240" s="3">
        <v>1</v>
      </c>
      <c r="C240" s="3">
        <v>1.12E-2</v>
      </c>
      <c r="D240" s="3">
        <v>-0.2</v>
      </c>
      <c r="E240">
        <f t="shared" si="3"/>
        <v>-0.89999999999999991</v>
      </c>
      <c r="F240" t="s">
        <v>1255</v>
      </c>
      <c r="G240" t="s">
        <v>926</v>
      </c>
      <c r="H240" t="s">
        <v>303</v>
      </c>
      <c r="I240" t="s">
        <v>935</v>
      </c>
      <c r="J240" t="s">
        <v>48</v>
      </c>
      <c r="K240" t="s">
        <v>928</v>
      </c>
      <c r="L240" t="s">
        <v>310</v>
      </c>
      <c r="M240" t="s">
        <v>48</v>
      </c>
      <c r="N240" t="s">
        <v>1223</v>
      </c>
      <c r="O240" t="s">
        <v>282</v>
      </c>
      <c r="P240" t="s">
        <v>48</v>
      </c>
      <c r="Q240" t="s">
        <v>925</v>
      </c>
    </row>
    <row r="241" spans="1:30" hidden="1" x14ac:dyDescent="0.2">
      <c r="A241" s="3" t="s">
        <v>1251</v>
      </c>
      <c r="B241" s="3">
        <v>1</v>
      </c>
      <c r="C241" s="3">
        <v>1.12E-2</v>
      </c>
      <c r="D241" s="3">
        <v>-0.3</v>
      </c>
      <c r="E241">
        <f t="shared" si="3"/>
        <v>-1</v>
      </c>
      <c r="F241" t="s">
        <v>1255</v>
      </c>
      <c r="G241" t="s">
        <v>318</v>
      </c>
      <c r="H241" t="s">
        <v>940</v>
      </c>
      <c r="I241" t="s">
        <v>976</v>
      </c>
      <c r="J241" t="s">
        <v>193</v>
      </c>
      <c r="K241" t="s">
        <v>48</v>
      </c>
      <c r="L241" t="s">
        <v>889</v>
      </c>
      <c r="M241" t="s">
        <v>932</v>
      </c>
      <c r="N241" t="s">
        <v>48</v>
      </c>
      <c r="O241" t="s">
        <v>1207</v>
      </c>
      <c r="P241" t="s">
        <v>898</v>
      </c>
    </row>
    <row r="242" spans="1:30" hidden="1" x14ac:dyDescent="0.2">
      <c r="G242" s="3"/>
      <c r="H242" s="3"/>
      <c r="I242" s="3"/>
      <c r="J242" s="3"/>
      <c r="K242" s="3"/>
      <c r="L242" s="3"/>
      <c r="M242" s="3"/>
      <c r="N242" s="3"/>
      <c r="O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hidden="1" x14ac:dyDescent="0.2">
      <c r="G243" s="3"/>
      <c r="H243" s="3"/>
      <c r="I243" s="3"/>
      <c r="J243" s="3"/>
      <c r="K243" s="3"/>
      <c r="L243" s="3"/>
      <c r="M243" s="3"/>
      <c r="N243" s="3"/>
      <c r="O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hidden="1" x14ac:dyDescent="0.2">
      <c r="G244" s="3"/>
      <c r="H244" s="3"/>
      <c r="I244" s="3"/>
      <c r="J244" s="3"/>
      <c r="K244" s="3"/>
      <c r="L244" s="3"/>
      <c r="M244" s="3"/>
      <c r="N244" s="3"/>
      <c r="O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idden="1" x14ac:dyDescent="0.2">
      <c r="G245" s="3"/>
      <c r="H245" s="3"/>
      <c r="I245" s="3"/>
      <c r="J245" s="3"/>
      <c r="K245" s="3"/>
      <c r="L245" s="3"/>
      <c r="M245" s="3"/>
      <c r="N245" s="3"/>
      <c r="O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idden="1" x14ac:dyDescent="0.2">
      <c r="G246" s="3"/>
      <c r="H246" s="3"/>
      <c r="I246" s="3"/>
      <c r="J246" s="3"/>
      <c r="K246" s="3"/>
      <c r="L246" s="3"/>
      <c r="M246" s="3"/>
      <c r="N246" s="3"/>
      <c r="O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idden="1" x14ac:dyDescent="0.2">
      <c r="G247" s="3"/>
      <c r="H247" s="3"/>
      <c r="I247" s="3"/>
      <c r="J247" s="3"/>
      <c r="K247" s="3"/>
      <c r="L247" s="3"/>
      <c r="M247" s="3"/>
      <c r="N247" s="3"/>
      <c r="O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idden="1" x14ac:dyDescent="0.2">
      <c r="G248" s="3"/>
      <c r="H248" s="3"/>
      <c r="I248" s="3"/>
      <c r="J248" s="3"/>
      <c r="K248" s="3"/>
      <c r="L248" s="3"/>
      <c r="M248" s="3"/>
      <c r="N248" s="3"/>
      <c r="O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idden="1" x14ac:dyDescent="0.2">
      <c r="G249" s="3"/>
      <c r="H249" s="3"/>
      <c r="I249" s="3"/>
      <c r="J249" s="3"/>
      <c r="K249" s="3"/>
      <c r="L249" s="3"/>
      <c r="M249" s="3"/>
      <c r="N249" s="3"/>
      <c r="O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idden="1" x14ac:dyDescent="0.2">
      <c r="G250" s="3"/>
      <c r="H250" s="3"/>
      <c r="I250" s="3"/>
      <c r="J250" s="3"/>
      <c r="K250" s="3"/>
      <c r="L250" s="3"/>
      <c r="M250" s="3"/>
      <c r="N250" s="3"/>
      <c r="O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hidden="1" x14ac:dyDescent="0.2">
      <c r="G251" s="3"/>
      <c r="H251" s="3"/>
      <c r="I251" s="3"/>
      <c r="J251" s="3"/>
      <c r="K251" s="3"/>
      <c r="L251" s="3"/>
      <c r="M251" s="3"/>
      <c r="N251" s="3"/>
      <c r="O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hidden="1" x14ac:dyDescent="0.2">
      <c r="G252" s="3"/>
      <c r="H252" s="3"/>
      <c r="I252" s="3"/>
      <c r="J252" s="3"/>
      <c r="K252" s="3"/>
      <c r="L252" s="3"/>
      <c r="M252" s="3"/>
      <c r="N252" s="3"/>
      <c r="O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hidden="1" x14ac:dyDescent="0.2">
      <c r="G253" s="3"/>
      <c r="H253" s="3"/>
      <c r="I253" s="3"/>
      <c r="J253" s="3"/>
      <c r="K253" s="3"/>
      <c r="L253" s="3"/>
      <c r="M253" s="3"/>
      <c r="N253" s="3"/>
      <c r="O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hidden="1" x14ac:dyDescent="0.2">
      <c r="G254" s="3"/>
      <c r="H254" s="3"/>
      <c r="I254" s="3"/>
      <c r="J254" s="3"/>
      <c r="K254" s="3"/>
      <c r="L254" s="3"/>
      <c r="M254" s="3"/>
      <c r="N254" s="3"/>
      <c r="O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hidden="1" x14ac:dyDescent="0.2">
      <c r="G255" s="3"/>
      <c r="H255" s="3"/>
      <c r="I255" s="3"/>
      <c r="J255" s="3"/>
      <c r="K255" s="3"/>
      <c r="L255" s="3"/>
      <c r="M255" s="3"/>
      <c r="N255" s="3"/>
      <c r="O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hidden="1" x14ac:dyDescent="0.2">
      <c r="G256" s="3"/>
      <c r="H256" s="3"/>
      <c r="I256" s="3"/>
      <c r="J256" s="3"/>
      <c r="K256" s="3"/>
      <c r="L256" s="3"/>
      <c r="M256" s="3"/>
      <c r="N256" s="3"/>
      <c r="O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7:30" hidden="1" x14ac:dyDescent="0.2">
      <c r="G257" s="3"/>
      <c r="H257" s="3"/>
      <c r="I257" s="3"/>
      <c r="J257" s="3"/>
      <c r="K257" s="3"/>
      <c r="L257" s="3"/>
      <c r="M257" s="3"/>
      <c r="N257" s="3"/>
      <c r="O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7:30" hidden="1" x14ac:dyDescent="0.2">
      <c r="G258" s="3"/>
      <c r="H258" s="3"/>
      <c r="I258" s="3"/>
      <c r="J258" s="3"/>
      <c r="K258" s="3"/>
      <c r="L258" s="3"/>
      <c r="M258" s="3"/>
      <c r="N258" s="3"/>
      <c r="O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7:30" hidden="1" x14ac:dyDescent="0.2">
      <c r="G259" s="3"/>
      <c r="H259" s="3"/>
      <c r="I259" s="3"/>
      <c r="J259" s="3"/>
      <c r="K259" s="3"/>
      <c r="L259" s="3"/>
      <c r="M259" s="3"/>
      <c r="N259" s="3"/>
      <c r="O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7:30" hidden="1" x14ac:dyDescent="0.2">
      <c r="G260" s="3"/>
      <c r="H260" s="3"/>
      <c r="I260" s="3"/>
      <c r="J260" s="3"/>
      <c r="K260" s="3"/>
      <c r="L260" s="3"/>
      <c r="M260" s="3"/>
      <c r="N260" s="3"/>
      <c r="O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7:30" hidden="1" x14ac:dyDescent="0.2">
      <c r="G261" s="3"/>
      <c r="H261" s="3"/>
      <c r="I261" s="3"/>
      <c r="J261" s="3"/>
      <c r="K261" s="3"/>
      <c r="L261" s="3"/>
      <c r="M261" s="3"/>
      <c r="N261" s="3"/>
      <c r="O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7:30" hidden="1" x14ac:dyDescent="0.2">
      <c r="G262" s="3"/>
      <c r="H262" s="3"/>
      <c r="I262" s="3"/>
      <c r="J262" s="3"/>
      <c r="K262" s="3"/>
      <c r="L262" s="3"/>
      <c r="M262" s="3"/>
      <c r="N262" s="3"/>
      <c r="O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7:30" hidden="1" x14ac:dyDescent="0.2">
      <c r="G263" s="3"/>
      <c r="H263" s="3"/>
      <c r="I263" s="3"/>
      <c r="J263" s="3"/>
      <c r="K263" s="3"/>
      <c r="L263" s="3"/>
      <c r="M263" s="3"/>
      <c r="N263" s="3"/>
      <c r="O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7:30" hidden="1" x14ac:dyDescent="0.2">
      <c r="G264" s="3"/>
      <c r="H264" s="3"/>
      <c r="I264" s="3"/>
      <c r="J264" s="3"/>
      <c r="K264" s="3"/>
      <c r="L264" s="3"/>
      <c r="M264" s="3"/>
      <c r="N264" s="3"/>
      <c r="O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7:30" hidden="1" x14ac:dyDescent="0.2">
      <c r="G265" s="3"/>
      <c r="H265" s="3"/>
      <c r="I265" s="3"/>
      <c r="J265" s="3"/>
      <c r="K265" s="3"/>
      <c r="L265" s="3"/>
      <c r="M265" s="3"/>
      <c r="N265" s="3"/>
      <c r="O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7:30" hidden="1" x14ac:dyDescent="0.2">
      <c r="G266" s="3"/>
      <c r="H266" s="3"/>
      <c r="I266" s="3"/>
      <c r="J266" s="3"/>
      <c r="K266" s="3"/>
      <c r="L266" s="3"/>
      <c r="M266" s="3"/>
      <c r="N266" s="3"/>
      <c r="O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7:30" hidden="1" x14ac:dyDescent="0.2">
      <c r="G267" s="3"/>
      <c r="H267" s="3"/>
      <c r="I267" s="3"/>
      <c r="J267" s="3"/>
      <c r="K267" s="3"/>
      <c r="L267" s="3"/>
      <c r="M267" s="3"/>
      <c r="N267" s="3"/>
      <c r="O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7:30" hidden="1" x14ac:dyDescent="0.2">
      <c r="G268" s="3"/>
      <c r="H268" s="3"/>
      <c r="I268" s="3"/>
      <c r="J268" s="3"/>
      <c r="K268" s="3"/>
      <c r="L268" s="3"/>
      <c r="M268" s="3"/>
      <c r="N268" s="3"/>
      <c r="O268" s="3"/>
      <c r="V268" s="3"/>
      <c r="W268" s="3"/>
      <c r="X268" s="3"/>
      <c r="Y268" s="3"/>
      <c r="Z268" s="3"/>
      <c r="AA268" s="3"/>
      <c r="AB268" s="3"/>
      <c r="AC268" s="3"/>
      <c r="AD268" s="3"/>
    </row>
  </sheetData>
  <autoFilter ref="A1:AJ268" xr:uid="{E42EDA8F-BB9E-C248-B078-906304DDFA6D}">
    <filterColumn colId="4">
      <filters>
        <filter val="0.9"/>
      </filters>
    </filterColumn>
  </autoFilter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CE437-8CD0-8545-A50D-08C283F8680C}">
  <sheetPr filterMode="1"/>
  <dimension ref="A1:AJ268"/>
  <sheetViews>
    <sheetView zoomScaleNormal="100" workbookViewId="0">
      <selection sqref="A1:XFD1048576"/>
    </sheetView>
  </sheetViews>
  <sheetFormatPr baseColWidth="10" defaultColWidth="11" defaultRowHeight="16" x14ac:dyDescent="0.2"/>
  <cols>
    <col min="5" max="5" width="17.5" customWidth="1"/>
    <col min="7" max="21" width="10.83203125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x14ac:dyDescent="0.2">
      <c r="A2" t="s">
        <v>1239</v>
      </c>
      <c r="B2">
        <v>1</v>
      </c>
      <c r="C2">
        <v>1</v>
      </c>
      <c r="D2">
        <v>1.6</v>
      </c>
      <c r="E2">
        <f>D2-0.7</f>
        <v>0.90000000000000013</v>
      </c>
      <c r="F2" t="s">
        <v>1256</v>
      </c>
      <c r="G2" t="s">
        <v>796</v>
      </c>
      <c r="H2" t="s">
        <v>121</v>
      </c>
      <c r="I2" t="s">
        <v>1163</v>
      </c>
      <c r="J2" t="s">
        <v>101</v>
      </c>
      <c r="K2" t="s">
        <v>193</v>
      </c>
      <c r="L2" t="s">
        <v>332</v>
      </c>
      <c r="M2" t="s">
        <v>999</v>
      </c>
      <c r="N2" t="s">
        <v>41</v>
      </c>
      <c r="O2" t="s">
        <v>48</v>
      </c>
      <c r="P2" t="s">
        <v>358</v>
      </c>
      <c r="Q2" t="s">
        <v>171</v>
      </c>
      <c r="R2" t="s">
        <v>306</v>
      </c>
      <c r="V2" t="s">
        <v>796</v>
      </c>
      <c r="W2" t="s">
        <v>121</v>
      </c>
      <c r="X2" t="s">
        <v>1163</v>
      </c>
      <c r="Y2" t="s">
        <v>101</v>
      </c>
      <c r="Z2" t="s">
        <v>193</v>
      </c>
      <c r="AA2" t="s">
        <v>332</v>
      </c>
      <c r="AB2" t="s">
        <v>999</v>
      </c>
      <c r="AC2" t="s">
        <v>41</v>
      </c>
      <c r="AD2" t="s">
        <v>48</v>
      </c>
      <c r="AE2" t="s">
        <v>358</v>
      </c>
      <c r="AF2" t="s">
        <v>171</v>
      </c>
      <c r="AG2" t="s">
        <v>306</v>
      </c>
    </row>
    <row r="3" spans="1:36" hidden="1" x14ac:dyDescent="0.2">
      <c r="A3" t="s">
        <v>1239</v>
      </c>
      <c r="B3">
        <v>1</v>
      </c>
      <c r="C3">
        <v>1</v>
      </c>
      <c r="D3">
        <v>1.5</v>
      </c>
      <c r="E3">
        <f>D3-0.7</f>
        <v>0.8</v>
      </c>
      <c r="F3" t="s">
        <v>1256</v>
      </c>
      <c r="G3" t="s">
        <v>318</v>
      </c>
      <c r="H3" t="s">
        <v>913</v>
      </c>
      <c r="I3" t="s">
        <v>662</v>
      </c>
      <c r="J3" t="s">
        <v>109</v>
      </c>
      <c r="K3" t="s">
        <v>48</v>
      </c>
      <c r="L3" t="s">
        <v>1140</v>
      </c>
      <c r="M3" t="s">
        <v>896</v>
      </c>
      <c r="N3" t="s">
        <v>48</v>
      </c>
      <c r="O3" t="s">
        <v>1164</v>
      </c>
      <c r="P3" t="s">
        <v>158</v>
      </c>
      <c r="Q3" t="s">
        <v>48</v>
      </c>
      <c r="R3" t="s">
        <v>1165</v>
      </c>
      <c r="V3" t="s">
        <v>318</v>
      </c>
      <c r="W3" t="s">
        <v>913</v>
      </c>
      <c r="X3" t="s">
        <v>662</v>
      </c>
      <c r="Y3" t="s">
        <v>109</v>
      </c>
      <c r="Z3" t="s">
        <v>48</v>
      </c>
      <c r="AA3" t="s">
        <v>1140</v>
      </c>
      <c r="AB3" t="s">
        <v>896</v>
      </c>
      <c r="AC3" t="s">
        <v>48</v>
      </c>
      <c r="AD3" t="s">
        <v>1164</v>
      </c>
      <c r="AE3" t="s">
        <v>158</v>
      </c>
      <c r="AF3" t="s">
        <v>48</v>
      </c>
      <c r="AG3" t="s">
        <v>1165</v>
      </c>
    </row>
    <row r="4" spans="1:36" hidden="1" x14ac:dyDescent="0.2">
      <c r="A4" t="s">
        <v>1239</v>
      </c>
      <c r="B4">
        <v>1</v>
      </c>
      <c r="C4">
        <v>1</v>
      </c>
      <c r="D4">
        <v>1.4</v>
      </c>
      <c r="E4">
        <f t="shared" ref="E4:E67" si="0">D4-0.7</f>
        <v>0.7</v>
      </c>
      <c r="F4" t="s">
        <v>1256</v>
      </c>
      <c r="G4" t="s">
        <v>1052</v>
      </c>
      <c r="H4" t="s">
        <v>585</v>
      </c>
      <c r="I4" t="s">
        <v>94</v>
      </c>
      <c r="J4" t="s">
        <v>1059</v>
      </c>
      <c r="K4" t="s">
        <v>101</v>
      </c>
      <c r="L4" t="s">
        <v>193</v>
      </c>
      <c r="M4" t="s">
        <v>315</v>
      </c>
      <c r="N4" t="s">
        <v>566</v>
      </c>
      <c r="O4" t="s">
        <v>41</v>
      </c>
      <c r="P4" t="s">
        <v>48</v>
      </c>
      <c r="Q4" t="s">
        <v>1055</v>
      </c>
      <c r="R4" t="s">
        <v>175</v>
      </c>
      <c r="V4" t="s">
        <v>1052</v>
      </c>
      <c r="W4" t="s">
        <v>585</v>
      </c>
      <c r="X4" t="s">
        <v>94</v>
      </c>
      <c r="Y4" t="s">
        <v>1059</v>
      </c>
      <c r="Z4" t="s">
        <v>101</v>
      </c>
      <c r="AA4" t="s">
        <v>193</v>
      </c>
      <c r="AB4" t="s">
        <v>315</v>
      </c>
      <c r="AC4" t="s">
        <v>566</v>
      </c>
      <c r="AD4" t="s">
        <v>41</v>
      </c>
      <c r="AE4" t="s">
        <v>48</v>
      </c>
      <c r="AF4" t="s">
        <v>1055</v>
      </c>
      <c r="AG4" t="s">
        <v>175</v>
      </c>
    </row>
    <row r="5" spans="1:36" hidden="1" x14ac:dyDescent="0.2">
      <c r="A5" t="s">
        <v>1239</v>
      </c>
      <c r="B5">
        <v>1</v>
      </c>
      <c r="C5">
        <v>1</v>
      </c>
      <c r="D5">
        <v>1.3</v>
      </c>
      <c r="E5">
        <f t="shared" si="0"/>
        <v>0.60000000000000009</v>
      </c>
      <c r="F5" t="s">
        <v>1256</v>
      </c>
      <c r="G5" t="s">
        <v>182</v>
      </c>
      <c r="H5" t="s">
        <v>118</v>
      </c>
      <c r="I5" t="s">
        <v>662</v>
      </c>
      <c r="J5" t="s">
        <v>109</v>
      </c>
      <c r="K5" t="s">
        <v>48</v>
      </c>
      <c r="L5" t="s">
        <v>459</v>
      </c>
      <c r="M5" t="s">
        <v>298</v>
      </c>
      <c r="N5" t="s">
        <v>48</v>
      </c>
      <c r="O5" t="s">
        <v>1166</v>
      </c>
      <c r="P5" t="s">
        <v>158</v>
      </c>
      <c r="Q5" t="s">
        <v>48</v>
      </c>
      <c r="R5" t="s">
        <v>1167</v>
      </c>
      <c r="V5" t="s">
        <v>182</v>
      </c>
      <c r="W5" t="s">
        <v>118</v>
      </c>
      <c r="X5" t="s">
        <v>662</v>
      </c>
      <c r="Y5" t="s">
        <v>109</v>
      </c>
      <c r="Z5" t="s">
        <v>48</v>
      </c>
      <c r="AA5" t="s">
        <v>459</v>
      </c>
      <c r="AB5" t="s">
        <v>298</v>
      </c>
      <c r="AC5" t="s">
        <v>48</v>
      </c>
      <c r="AD5" t="s">
        <v>1166</v>
      </c>
      <c r="AE5" t="s">
        <v>158</v>
      </c>
      <c r="AF5" t="s">
        <v>48</v>
      </c>
      <c r="AG5" t="s">
        <v>1167</v>
      </c>
    </row>
    <row r="6" spans="1:36" hidden="1" x14ac:dyDescent="0.2">
      <c r="A6" t="s">
        <v>1239</v>
      </c>
      <c r="B6">
        <v>1</v>
      </c>
      <c r="C6">
        <v>1</v>
      </c>
      <c r="D6">
        <v>1.2</v>
      </c>
      <c r="E6">
        <f t="shared" si="0"/>
        <v>0.5</v>
      </c>
      <c r="F6" t="s">
        <v>1256</v>
      </c>
      <c r="G6" t="s">
        <v>72</v>
      </c>
      <c r="H6" t="s">
        <v>938</v>
      </c>
      <c r="I6" t="s">
        <v>460</v>
      </c>
      <c r="J6" t="s">
        <v>67</v>
      </c>
      <c r="K6" t="s">
        <v>350</v>
      </c>
      <c r="L6" t="s">
        <v>121</v>
      </c>
      <c r="M6" t="s">
        <v>101</v>
      </c>
      <c r="N6" t="s">
        <v>504</v>
      </c>
      <c r="O6" t="s">
        <v>52</v>
      </c>
      <c r="P6" t="s">
        <v>1054</v>
      </c>
      <c r="Q6" t="s">
        <v>52</v>
      </c>
      <c r="R6" t="s">
        <v>48</v>
      </c>
      <c r="S6" t="s">
        <v>930</v>
      </c>
      <c r="V6" t="s">
        <v>72</v>
      </c>
      <c r="W6" t="s">
        <v>938</v>
      </c>
      <c r="X6" t="s">
        <v>460</v>
      </c>
      <c r="Y6" t="s">
        <v>67</v>
      </c>
      <c r="Z6" t="s">
        <v>350</v>
      </c>
      <c r="AA6" t="s">
        <v>121</v>
      </c>
      <c r="AB6" t="s">
        <v>101</v>
      </c>
      <c r="AC6" t="s">
        <v>504</v>
      </c>
      <c r="AD6" t="s">
        <v>52</v>
      </c>
      <c r="AE6" t="s">
        <v>1054</v>
      </c>
      <c r="AF6" t="s">
        <v>52</v>
      </c>
      <c r="AG6" t="s">
        <v>48</v>
      </c>
      <c r="AH6" t="s">
        <v>930</v>
      </c>
    </row>
    <row r="7" spans="1:36" hidden="1" x14ac:dyDescent="0.2">
      <c r="A7" t="s">
        <v>1239</v>
      </c>
      <c r="B7">
        <v>1</v>
      </c>
      <c r="C7">
        <v>1</v>
      </c>
      <c r="D7">
        <v>1.1000000000000001</v>
      </c>
      <c r="E7">
        <f t="shared" si="0"/>
        <v>0.40000000000000013</v>
      </c>
      <c r="F7" t="s">
        <v>1256</v>
      </c>
      <c r="G7" t="s">
        <v>210</v>
      </c>
      <c r="H7" t="s">
        <v>1168</v>
      </c>
      <c r="I7" t="s">
        <v>143</v>
      </c>
      <c r="J7" t="s">
        <v>137</v>
      </c>
      <c r="K7" t="s">
        <v>617</v>
      </c>
      <c r="L7" t="s">
        <v>41</v>
      </c>
      <c r="M7" t="s">
        <v>465</v>
      </c>
      <c r="N7" t="s">
        <v>1169</v>
      </c>
      <c r="O7" t="s">
        <v>376</v>
      </c>
      <c r="P7" t="s">
        <v>892</v>
      </c>
      <c r="V7" t="s">
        <v>210</v>
      </c>
      <c r="W7" t="s">
        <v>1168</v>
      </c>
      <c r="X7" t="s">
        <v>143</v>
      </c>
      <c r="Y7" t="s">
        <v>137</v>
      </c>
      <c r="Z7" t="s">
        <v>617</v>
      </c>
      <c r="AA7" t="s">
        <v>41</v>
      </c>
      <c r="AB7" t="s">
        <v>465</v>
      </c>
      <c r="AC7" t="s">
        <v>1169</v>
      </c>
      <c r="AD7" t="s">
        <v>376</v>
      </c>
      <c r="AE7" t="s">
        <v>892</v>
      </c>
    </row>
    <row r="8" spans="1:36" hidden="1" x14ac:dyDescent="0.2">
      <c r="A8" t="s">
        <v>1239</v>
      </c>
      <c r="B8">
        <v>1</v>
      </c>
      <c r="C8">
        <v>1</v>
      </c>
      <c r="D8">
        <v>0.999999999999999</v>
      </c>
      <c r="E8">
        <f t="shared" si="0"/>
        <v>0.29999999999999905</v>
      </c>
      <c r="F8" t="s">
        <v>1256</v>
      </c>
      <c r="G8" t="s">
        <v>926</v>
      </c>
      <c r="H8" t="s">
        <v>927</v>
      </c>
      <c r="I8" t="s">
        <v>662</v>
      </c>
      <c r="J8" t="s">
        <v>224</v>
      </c>
      <c r="K8" t="s">
        <v>67</v>
      </c>
      <c r="L8" t="s">
        <v>48</v>
      </c>
      <c r="M8" t="s">
        <v>1170</v>
      </c>
      <c r="N8" t="s">
        <v>58</v>
      </c>
      <c r="O8" t="s">
        <v>48</v>
      </c>
      <c r="P8" t="s">
        <v>897</v>
      </c>
      <c r="Q8" t="s">
        <v>898</v>
      </c>
      <c r="V8" t="s">
        <v>926</v>
      </c>
      <c r="W8" t="s">
        <v>927</v>
      </c>
      <c r="X8" t="s">
        <v>662</v>
      </c>
      <c r="Y8" t="s">
        <v>224</v>
      </c>
      <c r="Z8" t="s">
        <v>67</v>
      </c>
      <c r="AA8" t="s">
        <v>48</v>
      </c>
      <c r="AB8" t="s">
        <v>1170</v>
      </c>
      <c r="AC8" t="s">
        <v>58</v>
      </c>
      <c r="AD8" t="s">
        <v>48</v>
      </c>
      <c r="AE8" t="s">
        <v>897</v>
      </c>
      <c r="AF8" t="s">
        <v>898</v>
      </c>
    </row>
    <row r="9" spans="1:36" hidden="1" x14ac:dyDescent="0.2">
      <c r="A9" t="s">
        <v>1239</v>
      </c>
      <c r="B9">
        <v>1</v>
      </c>
      <c r="C9">
        <v>1</v>
      </c>
      <c r="D9">
        <v>0.89999999999999902</v>
      </c>
      <c r="E9">
        <f t="shared" si="0"/>
        <v>0.19999999999999907</v>
      </c>
      <c r="F9" t="s">
        <v>1256</v>
      </c>
      <c r="G9" t="s">
        <v>297</v>
      </c>
      <c r="H9" t="s">
        <v>668</v>
      </c>
      <c r="I9" t="s">
        <v>1171</v>
      </c>
      <c r="J9" t="s">
        <v>1039</v>
      </c>
      <c r="K9" t="s">
        <v>47</v>
      </c>
      <c r="L9" t="s">
        <v>85</v>
      </c>
      <c r="M9" t="s">
        <v>1015</v>
      </c>
      <c r="N9" t="s">
        <v>669</v>
      </c>
      <c r="O9" t="s">
        <v>797</v>
      </c>
      <c r="P9" t="s">
        <v>550</v>
      </c>
      <c r="V9" t="s">
        <v>297</v>
      </c>
      <c r="W9" t="s">
        <v>668</v>
      </c>
      <c r="X9" t="s">
        <v>1171</v>
      </c>
      <c r="Y9" t="s">
        <v>1039</v>
      </c>
      <c r="Z9" t="s">
        <v>47</v>
      </c>
      <c r="AA9" t="s">
        <v>85</v>
      </c>
      <c r="AB9" t="s">
        <v>1015</v>
      </c>
      <c r="AC9" t="s">
        <v>669</v>
      </c>
      <c r="AD9" t="s">
        <v>797</v>
      </c>
      <c r="AE9" t="s">
        <v>550</v>
      </c>
    </row>
    <row r="10" spans="1:36" hidden="1" x14ac:dyDescent="0.2">
      <c r="A10" t="s">
        <v>1239</v>
      </c>
      <c r="B10">
        <v>1</v>
      </c>
      <c r="C10">
        <v>1</v>
      </c>
      <c r="D10">
        <v>0.79999999999999905</v>
      </c>
      <c r="E10">
        <f t="shared" si="0"/>
        <v>9.999999999999909E-2</v>
      </c>
      <c r="F10" t="s">
        <v>1256</v>
      </c>
      <c r="G10" t="s">
        <v>926</v>
      </c>
      <c r="H10" t="s">
        <v>1113</v>
      </c>
      <c r="I10" t="s">
        <v>258</v>
      </c>
      <c r="J10" t="s">
        <v>1</v>
      </c>
      <c r="K10" t="s">
        <v>969</v>
      </c>
      <c r="L10" t="s">
        <v>121</v>
      </c>
      <c r="M10" t="s">
        <v>1172</v>
      </c>
      <c r="N10" t="s">
        <v>57</v>
      </c>
      <c r="O10" t="s">
        <v>1173</v>
      </c>
      <c r="P10" t="s">
        <v>1154</v>
      </c>
      <c r="Q10" t="s">
        <v>140</v>
      </c>
      <c r="R10" t="s">
        <v>108</v>
      </c>
      <c r="V10" t="s">
        <v>926</v>
      </c>
      <c r="W10" t="s">
        <v>1113</v>
      </c>
      <c r="X10" t="s">
        <v>258</v>
      </c>
      <c r="Y10" t="s">
        <v>1</v>
      </c>
      <c r="Z10" t="s">
        <v>969</v>
      </c>
      <c r="AA10" t="s">
        <v>121</v>
      </c>
      <c r="AB10" t="s">
        <v>1172</v>
      </c>
      <c r="AC10" t="s">
        <v>57</v>
      </c>
      <c r="AD10" t="s">
        <v>1173</v>
      </c>
      <c r="AE10" t="s">
        <v>1154</v>
      </c>
      <c r="AF10" t="s">
        <v>140</v>
      </c>
      <c r="AG10" t="s">
        <v>108</v>
      </c>
    </row>
    <row r="11" spans="1:36" hidden="1" x14ac:dyDescent="0.2">
      <c r="A11" t="s">
        <v>1239</v>
      </c>
      <c r="B11">
        <v>1</v>
      </c>
      <c r="C11">
        <v>1</v>
      </c>
      <c r="D11">
        <v>0.69999999999999896</v>
      </c>
      <c r="E11">
        <v>0</v>
      </c>
      <c r="F11" t="s">
        <v>1256</v>
      </c>
      <c r="G11" t="s">
        <v>72</v>
      </c>
      <c r="H11" t="s">
        <v>1148</v>
      </c>
      <c r="I11" t="s">
        <v>119</v>
      </c>
      <c r="J11" t="s">
        <v>1</v>
      </c>
      <c r="K11" t="s">
        <v>969</v>
      </c>
      <c r="L11" t="s">
        <v>121</v>
      </c>
      <c r="M11" t="s">
        <v>295</v>
      </c>
      <c r="N11" t="s">
        <v>91</v>
      </c>
      <c r="O11" t="s">
        <v>57</v>
      </c>
      <c r="P11" t="s">
        <v>1</v>
      </c>
      <c r="Q11" t="s">
        <v>1174</v>
      </c>
      <c r="R11" t="s">
        <v>121</v>
      </c>
      <c r="S11" t="s">
        <v>424</v>
      </c>
      <c r="T11" t="s">
        <v>125</v>
      </c>
      <c r="V11" t="s">
        <v>72</v>
      </c>
      <c r="W11" t="s">
        <v>1148</v>
      </c>
      <c r="X11" t="s">
        <v>119</v>
      </c>
      <c r="Y11" t="s">
        <v>1</v>
      </c>
      <c r="Z11" t="s">
        <v>969</v>
      </c>
      <c r="AA11" t="s">
        <v>121</v>
      </c>
      <c r="AB11" t="s">
        <v>295</v>
      </c>
      <c r="AC11" t="s">
        <v>91</v>
      </c>
      <c r="AD11" t="s">
        <v>57</v>
      </c>
      <c r="AE11" t="s">
        <v>1</v>
      </c>
      <c r="AF11" t="s">
        <v>1174</v>
      </c>
      <c r="AG11" t="s">
        <v>121</v>
      </c>
      <c r="AH11" t="s">
        <v>424</v>
      </c>
      <c r="AI11" t="s">
        <v>125</v>
      </c>
    </row>
    <row r="12" spans="1:36" hidden="1" x14ac:dyDescent="0.2">
      <c r="A12" t="s">
        <v>1239</v>
      </c>
      <c r="B12">
        <v>1</v>
      </c>
      <c r="C12">
        <v>1</v>
      </c>
      <c r="D12">
        <v>0.6</v>
      </c>
      <c r="E12">
        <f t="shared" si="0"/>
        <v>-9.9999999999999978E-2</v>
      </c>
      <c r="F12" t="s">
        <v>1256</v>
      </c>
      <c r="G12" t="s">
        <v>263</v>
      </c>
      <c r="H12" t="s">
        <v>779</v>
      </c>
      <c r="I12" t="s">
        <v>958</v>
      </c>
      <c r="J12" t="s">
        <v>1</v>
      </c>
      <c r="K12" t="s">
        <v>1042</v>
      </c>
      <c r="L12" t="s">
        <v>47</v>
      </c>
      <c r="M12" t="s">
        <v>1</v>
      </c>
      <c r="N12" t="s">
        <v>1043</v>
      </c>
      <c r="O12" t="s">
        <v>960</v>
      </c>
      <c r="P12" t="s">
        <v>282</v>
      </c>
      <c r="Q12" t="s">
        <v>961</v>
      </c>
      <c r="R12" t="s">
        <v>1051</v>
      </c>
      <c r="V12" t="s">
        <v>263</v>
      </c>
      <c r="W12" t="s">
        <v>779</v>
      </c>
      <c r="X12" t="s">
        <v>958</v>
      </c>
      <c r="Y12" t="s">
        <v>1</v>
      </c>
      <c r="Z12" t="s">
        <v>1042</v>
      </c>
      <c r="AA12" t="s">
        <v>47</v>
      </c>
      <c r="AB12" t="s">
        <v>1</v>
      </c>
      <c r="AC12" t="s">
        <v>1043</v>
      </c>
      <c r="AD12" t="s">
        <v>960</v>
      </c>
      <c r="AE12" t="s">
        <v>282</v>
      </c>
      <c r="AF12" t="s">
        <v>961</v>
      </c>
      <c r="AG12" t="s">
        <v>1051</v>
      </c>
    </row>
    <row r="13" spans="1:36" hidden="1" x14ac:dyDescent="0.2">
      <c r="A13" t="s">
        <v>1239</v>
      </c>
      <c r="B13">
        <v>1</v>
      </c>
      <c r="C13">
        <v>1</v>
      </c>
      <c r="D13">
        <v>0.5</v>
      </c>
      <c r="E13">
        <f t="shared" si="0"/>
        <v>-0.19999999999999996</v>
      </c>
      <c r="F13" t="s">
        <v>1256</v>
      </c>
      <c r="G13" t="s">
        <v>182</v>
      </c>
      <c r="H13" t="s">
        <v>663</v>
      </c>
      <c r="I13" t="s">
        <v>387</v>
      </c>
      <c r="J13" t="s">
        <v>193</v>
      </c>
      <c r="K13" t="s">
        <v>121</v>
      </c>
      <c r="L13" t="s">
        <v>109</v>
      </c>
      <c r="M13" t="s">
        <v>52</v>
      </c>
      <c r="N13" t="s">
        <v>207</v>
      </c>
      <c r="O13" t="s">
        <v>219</v>
      </c>
      <c r="P13" t="s">
        <v>55</v>
      </c>
      <c r="Q13" t="s">
        <v>884</v>
      </c>
      <c r="R13" t="s">
        <v>177</v>
      </c>
      <c r="S13" t="s">
        <v>288</v>
      </c>
      <c r="V13" t="s">
        <v>182</v>
      </c>
      <c r="W13" t="s">
        <v>663</v>
      </c>
      <c r="X13" t="s">
        <v>387</v>
      </c>
      <c r="Y13" t="s">
        <v>193</v>
      </c>
      <c r="Z13" t="s">
        <v>121</v>
      </c>
      <c r="AA13" t="s">
        <v>109</v>
      </c>
      <c r="AB13" t="s">
        <v>52</v>
      </c>
      <c r="AC13" t="s">
        <v>207</v>
      </c>
      <c r="AD13" t="s">
        <v>219</v>
      </c>
      <c r="AE13" t="s">
        <v>55</v>
      </c>
      <c r="AF13" t="s">
        <v>884</v>
      </c>
      <c r="AG13" t="s">
        <v>177</v>
      </c>
      <c r="AH13" t="s">
        <v>288</v>
      </c>
    </row>
    <row r="14" spans="1:36" hidden="1" x14ac:dyDescent="0.2">
      <c r="A14" t="s">
        <v>1239</v>
      </c>
      <c r="B14">
        <v>1</v>
      </c>
      <c r="C14">
        <v>1</v>
      </c>
      <c r="D14">
        <v>0.4</v>
      </c>
      <c r="E14">
        <f t="shared" si="0"/>
        <v>-0.29999999999999993</v>
      </c>
      <c r="F14" t="s">
        <v>1256</v>
      </c>
      <c r="G14" t="s">
        <v>318</v>
      </c>
      <c r="H14" t="s">
        <v>398</v>
      </c>
      <c r="I14" t="s">
        <v>662</v>
      </c>
      <c r="J14" t="s">
        <v>109</v>
      </c>
      <c r="K14" t="s">
        <v>65</v>
      </c>
      <c r="L14" t="s">
        <v>52</v>
      </c>
      <c r="M14" t="s">
        <v>56</v>
      </c>
      <c r="N14" t="s">
        <v>106</v>
      </c>
      <c r="O14" t="s">
        <v>48</v>
      </c>
      <c r="P14" t="s">
        <v>770</v>
      </c>
      <c r="Q14" t="s">
        <v>489</v>
      </c>
      <c r="R14" t="s">
        <v>63</v>
      </c>
      <c r="S14" t="s">
        <v>75</v>
      </c>
      <c r="T14" t="s">
        <v>769</v>
      </c>
      <c r="V14" t="s">
        <v>318</v>
      </c>
      <c r="W14" t="s">
        <v>398</v>
      </c>
      <c r="X14" t="s">
        <v>662</v>
      </c>
      <c r="Y14" t="s">
        <v>109</v>
      </c>
      <c r="Z14" t="s">
        <v>65</v>
      </c>
      <c r="AA14" t="s">
        <v>52</v>
      </c>
      <c r="AB14" t="s">
        <v>56</v>
      </c>
      <c r="AC14" t="s">
        <v>106</v>
      </c>
      <c r="AD14" t="s">
        <v>48</v>
      </c>
      <c r="AE14" t="s">
        <v>770</v>
      </c>
      <c r="AF14" t="s">
        <v>489</v>
      </c>
      <c r="AG14" t="s">
        <v>63</v>
      </c>
      <c r="AH14" t="s">
        <v>75</v>
      </c>
      <c r="AI14" t="s">
        <v>769</v>
      </c>
    </row>
    <row r="15" spans="1:36" hidden="1" x14ac:dyDescent="0.2">
      <c r="A15" t="s">
        <v>1239</v>
      </c>
      <c r="B15">
        <v>1</v>
      </c>
      <c r="C15">
        <v>1</v>
      </c>
      <c r="D15">
        <v>0.3</v>
      </c>
      <c r="E15">
        <f t="shared" si="0"/>
        <v>-0.39999999999999997</v>
      </c>
      <c r="F15" t="s">
        <v>1256</v>
      </c>
      <c r="G15" t="s">
        <v>274</v>
      </c>
      <c r="H15" t="s">
        <v>75</v>
      </c>
      <c r="I15" t="s">
        <v>533</v>
      </c>
      <c r="J15" t="s">
        <v>628</v>
      </c>
      <c r="K15" t="s">
        <v>993</v>
      </c>
      <c r="L15" t="s">
        <v>630</v>
      </c>
      <c r="M15" t="s">
        <v>48</v>
      </c>
      <c r="N15" t="s">
        <v>1175</v>
      </c>
      <c r="O15" t="s">
        <v>52</v>
      </c>
      <c r="P15" t="s">
        <v>680</v>
      </c>
      <c r="Q15" t="s">
        <v>1014</v>
      </c>
      <c r="V15" t="s">
        <v>274</v>
      </c>
      <c r="W15" t="s">
        <v>75</v>
      </c>
      <c r="X15" t="s">
        <v>533</v>
      </c>
      <c r="Y15" t="s">
        <v>628</v>
      </c>
      <c r="Z15" t="s">
        <v>993</v>
      </c>
      <c r="AA15" t="s">
        <v>630</v>
      </c>
      <c r="AB15" t="s">
        <v>48</v>
      </c>
      <c r="AC15" t="s">
        <v>1175</v>
      </c>
      <c r="AD15" t="s">
        <v>52</v>
      </c>
      <c r="AE15" t="s">
        <v>680</v>
      </c>
      <c r="AF15" t="s">
        <v>1014</v>
      </c>
    </row>
    <row r="16" spans="1:36" hidden="1" x14ac:dyDescent="0.2">
      <c r="A16" t="s">
        <v>1239</v>
      </c>
      <c r="B16">
        <v>1</v>
      </c>
      <c r="C16">
        <v>1</v>
      </c>
      <c r="D16">
        <v>0.2</v>
      </c>
      <c r="E16">
        <f t="shared" si="0"/>
        <v>-0.49999999999999994</v>
      </c>
      <c r="F16" t="s">
        <v>1256</v>
      </c>
      <c r="G16" t="s">
        <v>318</v>
      </c>
      <c r="H16" t="s">
        <v>303</v>
      </c>
      <c r="I16" t="s">
        <v>662</v>
      </c>
      <c r="J16" t="s">
        <v>224</v>
      </c>
      <c r="K16" t="s">
        <v>48</v>
      </c>
      <c r="L16" t="s">
        <v>1112</v>
      </c>
      <c r="M16" t="s">
        <v>586</v>
      </c>
      <c r="N16" t="s">
        <v>48</v>
      </c>
      <c r="O16" t="s">
        <v>1176</v>
      </c>
      <c r="P16" t="s">
        <v>106</v>
      </c>
      <c r="Q16" t="s">
        <v>48</v>
      </c>
      <c r="R16" t="s">
        <v>1009</v>
      </c>
      <c r="V16" t="s">
        <v>318</v>
      </c>
      <c r="W16" t="s">
        <v>303</v>
      </c>
      <c r="X16" t="s">
        <v>662</v>
      </c>
      <c r="Y16" t="s">
        <v>224</v>
      </c>
      <c r="Z16" t="s">
        <v>48</v>
      </c>
      <c r="AA16" t="s">
        <v>1112</v>
      </c>
      <c r="AB16" t="s">
        <v>586</v>
      </c>
      <c r="AC16" t="s">
        <v>48</v>
      </c>
      <c r="AD16" t="s">
        <v>1176</v>
      </c>
      <c r="AE16" t="s">
        <v>106</v>
      </c>
      <c r="AF16" t="s">
        <v>48</v>
      </c>
      <c r="AG16" t="s">
        <v>1009</v>
      </c>
    </row>
    <row r="17" spans="1:34" hidden="1" x14ac:dyDescent="0.2">
      <c r="A17" t="s">
        <v>1239</v>
      </c>
      <c r="B17">
        <v>1</v>
      </c>
      <c r="C17">
        <v>1</v>
      </c>
      <c r="D17">
        <v>0.1</v>
      </c>
      <c r="E17">
        <f t="shared" si="0"/>
        <v>-0.6</v>
      </c>
      <c r="F17" t="s">
        <v>1256</v>
      </c>
      <c r="G17" t="s">
        <v>61</v>
      </c>
      <c r="H17" t="s">
        <v>114</v>
      </c>
      <c r="I17" t="s">
        <v>121</v>
      </c>
      <c r="J17" t="s">
        <v>893</v>
      </c>
      <c r="K17" t="s">
        <v>744</v>
      </c>
      <c r="L17" t="s">
        <v>143</v>
      </c>
      <c r="M17" t="s">
        <v>193</v>
      </c>
      <c r="N17" t="s">
        <v>332</v>
      </c>
      <c r="O17" t="s">
        <v>1007</v>
      </c>
      <c r="P17" t="s">
        <v>52</v>
      </c>
      <c r="Q17" t="s">
        <v>48</v>
      </c>
      <c r="R17" t="s">
        <v>1177</v>
      </c>
      <c r="V17" t="s">
        <v>61</v>
      </c>
      <c r="W17" t="s">
        <v>114</v>
      </c>
      <c r="X17" t="s">
        <v>121</v>
      </c>
      <c r="Y17" t="s">
        <v>893</v>
      </c>
      <c r="Z17" t="s">
        <v>744</v>
      </c>
      <c r="AA17" t="s">
        <v>143</v>
      </c>
      <c r="AB17" t="s">
        <v>193</v>
      </c>
      <c r="AC17" t="s">
        <v>332</v>
      </c>
      <c r="AD17" t="s">
        <v>1007</v>
      </c>
      <c r="AE17" t="s">
        <v>52</v>
      </c>
      <c r="AF17" t="s">
        <v>48</v>
      </c>
      <c r="AG17" t="s">
        <v>1177</v>
      </c>
    </row>
    <row r="18" spans="1:34" hidden="1" x14ac:dyDescent="0.2">
      <c r="A18" t="s">
        <v>1239</v>
      </c>
      <c r="B18">
        <v>1</v>
      </c>
      <c r="C18">
        <v>1</v>
      </c>
      <c r="D18">
        <v>0</v>
      </c>
      <c r="E18">
        <f t="shared" si="0"/>
        <v>-0.7</v>
      </c>
      <c r="F18" t="s">
        <v>1256</v>
      </c>
      <c r="G18" t="s">
        <v>841</v>
      </c>
      <c r="H18" t="s">
        <v>666</v>
      </c>
      <c r="I18" t="s">
        <v>662</v>
      </c>
      <c r="J18" t="s">
        <v>109</v>
      </c>
      <c r="K18" t="s">
        <v>1</v>
      </c>
      <c r="L18" t="s">
        <v>519</v>
      </c>
      <c r="M18" t="s">
        <v>711</v>
      </c>
      <c r="N18" t="s">
        <v>177</v>
      </c>
      <c r="O18" t="s">
        <v>1</v>
      </c>
      <c r="P18" t="s">
        <v>310</v>
      </c>
      <c r="Q18" t="s">
        <v>525</v>
      </c>
      <c r="R18" t="s">
        <v>128</v>
      </c>
      <c r="S18" t="s">
        <v>633</v>
      </c>
      <c r="V18" t="s">
        <v>841</v>
      </c>
      <c r="W18" t="s">
        <v>666</v>
      </c>
      <c r="X18" t="s">
        <v>662</v>
      </c>
      <c r="Y18" t="s">
        <v>109</v>
      </c>
      <c r="Z18" t="s">
        <v>1</v>
      </c>
      <c r="AA18" t="s">
        <v>519</v>
      </c>
      <c r="AB18" t="s">
        <v>711</v>
      </c>
      <c r="AC18" t="s">
        <v>177</v>
      </c>
      <c r="AD18" t="s">
        <v>1</v>
      </c>
      <c r="AE18" t="s">
        <v>310</v>
      </c>
      <c r="AF18" t="s">
        <v>525</v>
      </c>
      <c r="AG18" t="s">
        <v>128</v>
      </c>
      <c r="AH18" t="s">
        <v>633</v>
      </c>
    </row>
    <row r="19" spans="1:34" hidden="1" x14ac:dyDescent="0.2">
      <c r="A19" t="s">
        <v>1239</v>
      </c>
      <c r="B19">
        <v>1</v>
      </c>
      <c r="C19">
        <v>1</v>
      </c>
      <c r="D19">
        <v>-9.9999999999999895E-2</v>
      </c>
      <c r="E19">
        <f t="shared" si="0"/>
        <v>-0.79999999999999982</v>
      </c>
      <c r="F19" t="s">
        <v>1256</v>
      </c>
      <c r="G19" t="s">
        <v>841</v>
      </c>
      <c r="H19" t="s">
        <v>955</v>
      </c>
      <c r="I19" t="s">
        <v>460</v>
      </c>
      <c r="J19" t="s">
        <v>67</v>
      </c>
      <c r="K19" t="s">
        <v>68</v>
      </c>
      <c r="L19" t="s">
        <v>504</v>
      </c>
      <c r="M19" t="s">
        <v>52</v>
      </c>
      <c r="N19" t="s">
        <v>422</v>
      </c>
      <c r="O19" t="s">
        <v>52</v>
      </c>
      <c r="P19" t="s">
        <v>48</v>
      </c>
      <c r="Q19" t="s">
        <v>1178</v>
      </c>
      <c r="R19" t="s">
        <v>657</v>
      </c>
      <c r="S19" t="s">
        <v>921</v>
      </c>
      <c r="V19" t="s">
        <v>841</v>
      </c>
      <c r="W19" t="s">
        <v>955</v>
      </c>
      <c r="X19" t="s">
        <v>460</v>
      </c>
      <c r="Y19" t="s">
        <v>67</v>
      </c>
      <c r="Z19" t="s">
        <v>68</v>
      </c>
      <c r="AA19" t="s">
        <v>504</v>
      </c>
      <c r="AB19" t="s">
        <v>52</v>
      </c>
      <c r="AC19" t="s">
        <v>422</v>
      </c>
      <c r="AD19" t="s">
        <v>52</v>
      </c>
      <c r="AE19" t="s">
        <v>48</v>
      </c>
      <c r="AF19" t="s">
        <v>1178</v>
      </c>
      <c r="AG19" t="s">
        <v>657</v>
      </c>
      <c r="AH19" t="s">
        <v>921</v>
      </c>
    </row>
    <row r="20" spans="1:34" hidden="1" x14ac:dyDescent="0.2">
      <c r="A20" t="s">
        <v>1239</v>
      </c>
      <c r="B20">
        <v>1</v>
      </c>
      <c r="C20">
        <v>1</v>
      </c>
      <c r="D20">
        <v>-0.2</v>
      </c>
      <c r="E20">
        <f t="shared" si="0"/>
        <v>-0.89999999999999991</v>
      </c>
      <c r="F20" t="s">
        <v>1256</v>
      </c>
      <c r="G20" t="s">
        <v>50</v>
      </c>
      <c r="H20" t="s">
        <v>709</v>
      </c>
      <c r="I20" t="s">
        <v>67</v>
      </c>
      <c r="J20" t="s">
        <v>85</v>
      </c>
      <c r="K20" t="s">
        <v>285</v>
      </c>
      <c r="L20" t="s">
        <v>339</v>
      </c>
      <c r="M20" t="s">
        <v>662</v>
      </c>
      <c r="N20" t="s">
        <v>224</v>
      </c>
      <c r="O20" t="s">
        <v>1</v>
      </c>
      <c r="P20" t="s">
        <v>711</v>
      </c>
      <c r="Q20" t="s">
        <v>140</v>
      </c>
      <c r="R20" t="s">
        <v>1</v>
      </c>
      <c r="S20" t="s">
        <v>987</v>
      </c>
      <c r="V20" t="s">
        <v>50</v>
      </c>
      <c r="W20" t="s">
        <v>709</v>
      </c>
      <c r="X20" t="s">
        <v>67</v>
      </c>
      <c r="Y20" t="s">
        <v>85</v>
      </c>
      <c r="Z20" t="s">
        <v>285</v>
      </c>
      <c r="AA20" t="s">
        <v>339</v>
      </c>
      <c r="AB20" t="s">
        <v>662</v>
      </c>
      <c r="AC20" t="s">
        <v>224</v>
      </c>
      <c r="AD20" t="s">
        <v>1</v>
      </c>
      <c r="AE20" t="s">
        <v>711</v>
      </c>
      <c r="AF20" t="s">
        <v>140</v>
      </c>
      <c r="AG20" t="s">
        <v>1</v>
      </c>
      <c r="AH20" t="s">
        <v>987</v>
      </c>
    </row>
    <row r="21" spans="1:34" hidden="1" x14ac:dyDescent="0.2">
      <c r="A21" t="s">
        <v>1239</v>
      </c>
      <c r="B21">
        <v>1</v>
      </c>
      <c r="C21">
        <v>1</v>
      </c>
      <c r="D21">
        <v>-0.3</v>
      </c>
      <c r="E21">
        <f t="shared" si="0"/>
        <v>-1</v>
      </c>
      <c r="F21" t="s">
        <v>1256</v>
      </c>
      <c r="G21" t="s">
        <v>72</v>
      </c>
      <c r="H21" t="s">
        <v>1179</v>
      </c>
      <c r="I21" t="s">
        <v>387</v>
      </c>
      <c r="J21" t="s">
        <v>250</v>
      </c>
      <c r="K21" t="s">
        <v>680</v>
      </c>
      <c r="L21" t="s">
        <v>979</v>
      </c>
      <c r="M21" t="s">
        <v>340</v>
      </c>
      <c r="N21" t="s">
        <v>48</v>
      </c>
      <c r="O21" t="s">
        <v>129</v>
      </c>
      <c r="P21" t="s">
        <v>158</v>
      </c>
      <c r="Q21" t="s">
        <v>48</v>
      </c>
      <c r="R21" t="s">
        <v>974</v>
      </c>
      <c r="V21" t="s">
        <v>72</v>
      </c>
      <c r="W21" t="s">
        <v>1179</v>
      </c>
      <c r="X21" t="s">
        <v>387</v>
      </c>
      <c r="Y21" t="s">
        <v>250</v>
      </c>
      <c r="Z21" t="s">
        <v>680</v>
      </c>
      <c r="AA21" t="s">
        <v>979</v>
      </c>
      <c r="AE21" t="s">
        <v>158</v>
      </c>
      <c r="AF21" t="s">
        <v>48</v>
      </c>
    </row>
    <row r="22" spans="1:34" x14ac:dyDescent="0.2">
      <c r="A22" s="3" t="s">
        <v>1241</v>
      </c>
      <c r="B22" s="3">
        <v>1</v>
      </c>
      <c r="C22" s="3">
        <v>0.3548</v>
      </c>
      <c r="D22" s="3">
        <v>1.6</v>
      </c>
      <c r="E22">
        <f t="shared" si="0"/>
        <v>0.90000000000000013</v>
      </c>
      <c r="F22" t="s">
        <v>1256</v>
      </c>
      <c r="G22" t="s">
        <v>926</v>
      </c>
      <c r="H22" t="s">
        <v>1017</v>
      </c>
      <c r="I22" t="s">
        <v>387</v>
      </c>
      <c r="J22" t="s">
        <v>250</v>
      </c>
      <c r="K22" t="s">
        <v>193</v>
      </c>
      <c r="L22" t="s">
        <v>48</v>
      </c>
      <c r="M22" t="s">
        <v>970</v>
      </c>
      <c r="N22" t="s">
        <v>917</v>
      </c>
      <c r="O22" t="s">
        <v>48</v>
      </c>
      <c r="P22" t="s">
        <v>1027</v>
      </c>
      <c r="Q22" t="s">
        <v>106</v>
      </c>
      <c r="R22" t="s">
        <v>48</v>
      </c>
      <c r="S22" t="s">
        <v>234</v>
      </c>
      <c r="V22" t="s">
        <v>926</v>
      </c>
      <c r="W22" t="s">
        <v>1017</v>
      </c>
      <c r="X22" t="s">
        <v>387</v>
      </c>
      <c r="Y22" t="s">
        <v>250</v>
      </c>
      <c r="Z22" t="s">
        <v>193</v>
      </c>
      <c r="AA22" t="s">
        <v>48</v>
      </c>
      <c r="AB22" t="s">
        <v>970</v>
      </c>
      <c r="AC22" t="s">
        <v>917</v>
      </c>
      <c r="AD22" t="s">
        <v>48</v>
      </c>
      <c r="AE22" t="s">
        <v>1027</v>
      </c>
      <c r="AF22" t="s">
        <v>106</v>
      </c>
      <c r="AG22" t="s">
        <v>48</v>
      </c>
      <c r="AH22" t="s">
        <v>234</v>
      </c>
    </row>
    <row r="23" spans="1:34" hidden="1" x14ac:dyDescent="0.2">
      <c r="A23" s="3" t="s">
        <v>1241</v>
      </c>
      <c r="B23" s="3">
        <v>1</v>
      </c>
      <c r="C23" s="3">
        <v>0.3548</v>
      </c>
      <c r="D23" s="3">
        <v>1.5</v>
      </c>
      <c r="E23">
        <f t="shared" si="0"/>
        <v>0.8</v>
      </c>
      <c r="F23" t="s">
        <v>1256</v>
      </c>
      <c r="G23" t="s">
        <v>841</v>
      </c>
      <c r="H23" t="s">
        <v>363</v>
      </c>
      <c r="I23" t="s">
        <v>662</v>
      </c>
      <c r="J23" t="s">
        <v>224</v>
      </c>
      <c r="K23" t="s">
        <v>48</v>
      </c>
      <c r="L23" t="s">
        <v>1028</v>
      </c>
      <c r="M23" t="s">
        <v>58</v>
      </c>
      <c r="N23" t="s">
        <v>48</v>
      </c>
      <c r="O23" t="s">
        <v>66</v>
      </c>
      <c r="P23" t="s">
        <v>158</v>
      </c>
      <c r="Q23" t="s">
        <v>48</v>
      </c>
      <c r="R23" t="s">
        <v>952</v>
      </c>
      <c r="V23" t="s">
        <v>841</v>
      </c>
      <c r="W23" t="s">
        <v>363</v>
      </c>
      <c r="X23" t="s">
        <v>662</v>
      </c>
      <c r="Y23" t="s">
        <v>224</v>
      </c>
      <c r="Z23" t="s">
        <v>48</v>
      </c>
      <c r="AA23" t="s">
        <v>1028</v>
      </c>
      <c r="AB23" t="s">
        <v>58</v>
      </c>
      <c r="AC23" t="s">
        <v>48</v>
      </c>
      <c r="AD23" t="s">
        <v>66</v>
      </c>
      <c r="AE23" t="s">
        <v>158</v>
      </c>
      <c r="AF23" t="s">
        <v>48</v>
      </c>
      <c r="AG23" t="s">
        <v>952</v>
      </c>
    </row>
    <row r="24" spans="1:34" hidden="1" x14ac:dyDescent="0.2">
      <c r="A24" s="3" t="s">
        <v>1241</v>
      </c>
      <c r="B24" s="3">
        <v>1</v>
      </c>
      <c r="C24" s="3">
        <v>0.3548</v>
      </c>
      <c r="D24" s="3">
        <v>1.4</v>
      </c>
      <c r="E24">
        <f t="shared" si="0"/>
        <v>0.7</v>
      </c>
      <c r="F24" t="s">
        <v>1256</v>
      </c>
      <c r="G24" t="s">
        <v>182</v>
      </c>
      <c r="H24" t="s">
        <v>936</v>
      </c>
      <c r="I24" t="s">
        <v>460</v>
      </c>
      <c r="J24" t="s">
        <v>193</v>
      </c>
      <c r="K24" t="s">
        <v>48</v>
      </c>
      <c r="L24" t="s">
        <v>1029</v>
      </c>
      <c r="M24" t="s">
        <v>76</v>
      </c>
      <c r="N24" t="s">
        <v>48</v>
      </c>
      <c r="O24" t="s">
        <v>311</v>
      </c>
      <c r="P24" t="s">
        <v>555</v>
      </c>
      <c r="Q24" t="s">
        <v>52</v>
      </c>
      <c r="R24" t="s">
        <v>48</v>
      </c>
      <c r="S24" t="s">
        <v>518</v>
      </c>
      <c r="V24" t="s">
        <v>182</v>
      </c>
      <c r="W24" t="s">
        <v>936</v>
      </c>
      <c r="X24" t="s">
        <v>460</v>
      </c>
      <c r="Y24" t="s">
        <v>193</v>
      </c>
      <c r="Z24" t="s">
        <v>48</v>
      </c>
      <c r="AA24" t="s">
        <v>1029</v>
      </c>
      <c r="AB24" t="s">
        <v>76</v>
      </c>
      <c r="AC24" t="s">
        <v>48</v>
      </c>
      <c r="AD24" t="s">
        <v>311</v>
      </c>
      <c r="AE24" t="s">
        <v>555</v>
      </c>
      <c r="AF24" t="s">
        <v>52</v>
      </c>
      <c r="AG24" t="s">
        <v>48</v>
      </c>
      <c r="AH24" t="s">
        <v>518</v>
      </c>
    </row>
    <row r="25" spans="1:34" hidden="1" x14ac:dyDescent="0.2">
      <c r="A25" s="3" t="s">
        <v>1241</v>
      </c>
      <c r="B25" s="3">
        <v>1</v>
      </c>
      <c r="C25" s="3">
        <v>0.3548</v>
      </c>
      <c r="D25" s="3">
        <v>1.3</v>
      </c>
      <c r="E25">
        <f t="shared" si="0"/>
        <v>0.60000000000000009</v>
      </c>
      <c r="F25" t="s">
        <v>1256</v>
      </c>
      <c r="G25" t="s">
        <v>926</v>
      </c>
      <c r="H25" t="s">
        <v>235</v>
      </c>
      <c r="I25" t="s">
        <v>387</v>
      </c>
      <c r="J25" t="s">
        <v>250</v>
      </c>
      <c r="K25" t="s">
        <v>48</v>
      </c>
      <c r="L25" t="s">
        <v>981</v>
      </c>
      <c r="M25" t="s">
        <v>340</v>
      </c>
      <c r="N25" t="s">
        <v>48</v>
      </c>
      <c r="O25" t="s">
        <v>1030</v>
      </c>
      <c r="P25" t="s">
        <v>41</v>
      </c>
      <c r="Q25" t="s">
        <v>48</v>
      </c>
      <c r="R25" t="s">
        <v>1031</v>
      </c>
      <c r="V25" t="s">
        <v>926</v>
      </c>
      <c r="W25" t="s">
        <v>235</v>
      </c>
      <c r="X25" t="s">
        <v>387</v>
      </c>
      <c r="Y25" t="s">
        <v>250</v>
      </c>
      <c r="Z25" t="s">
        <v>48</v>
      </c>
      <c r="AA25" t="s">
        <v>981</v>
      </c>
      <c r="AB25" t="s">
        <v>340</v>
      </c>
      <c r="AC25" t="s">
        <v>48</v>
      </c>
      <c r="AD25" t="s">
        <v>1030</v>
      </c>
      <c r="AE25" t="s">
        <v>41</v>
      </c>
      <c r="AF25" t="s">
        <v>48</v>
      </c>
      <c r="AG25" t="s">
        <v>1031</v>
      </c>
    </row>
    <row r="26" spans="1:34" hidden="1" x14ac:dyDescent="0.2">
      <c r="A26" s="3" t="s">
        <v>1241</v>
      </c>
      <c r="B26" s="3">
        <v>1</v>
      </c>
      <c r="C26" s="3">
        <v>0.3548</v>
      </c>
      <c r="D26" s="3">
        <v>1.2</v>
      </c>
      <c r="E26">
        <f t="shared" si="0"/>
        <v>0.5</v>
      </c>
      <c r="F26" t="s">
        <v>1256</v>
      </c>
      <c r="G26" t="s">
        <v>796</v>
      </c>
      <c r="H26" t="s">
        <v>121</v>
      </c>
      <c r="I26" t="s">
        <v>797</v>
      </c>
      <c r="J26" t="s">
        <v>746</v>
      </c>
      <c r="K26" t="s">
        <v>68</v>
      </c>
      <c r="L26" t="s">
        <v>44</v>
      </c>
      <c r="M26" t="s">
        <v>83</v>
      </c>
      <c r="N26" t="s">
        <v>52</v>
      </c>
      <c r="O26" t="s">
        <v>368</v>
      </c>
      <c r="P26" t="s">
        <v>52</v>
      </c>
      <c r="Q26" t="s">
        <v>48</v>
      </c>
      <c r="R26" t="s">
        <v>1032</v>
      </c>
      <c r="V26" t="s">
        <v>796</v>
      </c>
      <c r="W26" t="s">
        <v>121</v>
      </c>
      <c r="X26" t="s">
        <v>797</v>
      </c>
      <c r="Y26" t="s">
        <v>746</v>
      </c>
      <c r="Z26" t="s">
        <v>68</v>
      </c>
      <c r="AA26" t="s">
        <v>44</v>
      </c>
      <c r="AB26" t="s">
        <v>83</v>
      </c>
      <c r="AC26" t="s">
        <v>52</v>
      </c>
      <c r="AD26" t="s">
        <v>368</v>
      </c>
      <c r="AE26" t="s">
        <v>52</v>
      </c>
      <c r="AF26" t="s">
        <v>48</v>
      </c>
      <c r="AG26" t="s">
        <v>1032</v>
      </c>
    </row>
    <row r="27" spans="1:34" hidden="1" x14ac:dyDescent="0.2">
      <c r="A27" s="3" t="s">
        <v>1241</v>
      </c>
      <c r="B27" s="3">
        <v>1</v>
      </c>
      <c r="C27" s="3">
        <v>0.3548</v>
      </c>
      <c r="D27" s="3">
        <v>1.1000000000000001</v>
      </c>
      <c r="E27">
        <f t="shared" si="0"/>
        <v>0.40000000000000013</v>
      </c>
      <c r="F27" t="s">
        <v>1256</v>
      </c>
      <c r="G27" t="s">
        <v>905</v>
      </c>
      <c r="H27" t="s">
        <v>906</v>
      </c>
      <c r="I27" t="s">
        <v>460</v>
      </c>
      <c r="J27" t="s">
        <v>67</v>
      </c>
      <c r="K27" t="s">
        <v>68</v>
      </c>
      <c r="L27" t="s">
        <v>504</v>
      </c>
      <c r="M27" t="s">
        <v>52</v>
      </c>
      <c r="N27" t="s">
        <v>1033</v>
      </c>
      <c r="O27" t="s">
        <v>85</v>
      </c>
      <c r="P27" t="s">
        <v>401</v>
      </c>
      <c r="Q27" t="s">
        <v>106</v>
      </c>
      <c r="R27" t="s">
        <v>42</v>
      </c>
      <c r="S27" t="s">
        <v>750</v>
      </c>
      <c r="V27" t="s">
        <v>905</v>
      </c>
      <c r="W27" t="s">
        <v>906</v>
      </c>
      <c r="X27" t="s">
        <v>460</v>
      </c>
      <c r="Y27" t="s">
        <v>67</v>
      </c>
      <c r="Z27" t="s">
        <v>68</v>
      </c>
      <c r="AA27" t="s">
        <v>504</v>
      </c>
      <c r="AB27" t="s">
        <v>52</v>
      </c>
      <c r="AC27" t="s">
        <v>1033</v>
      </c>
      <c r="AD27" t="s">
        <v>85</v>
      </c>
      <c r="AE27" t="s">
        <v>401</v>
      </c>
      <c r="AF27" t="s">
        <v>106</v>
      </c>
      <c r="AG27" t="s">
        <v>42</v>
      </c>
      <c r="AH27" t="s">
        <v>750</v>
      </c>
    </row>
    <row r="28" spans="1:34" hidden="1" x14ac:dyDescent="0.2">
      <c r="A28" s="3" t="s">
        <v>1241</v>
      </c>
      <c r="B28" s="3">
        <v>1</v>
      </c>
      <c r="C28" s="3">
        <v>0.3548</v>
      </c>
      <c r="D28" s="3">
        <v>1</v>
      </c>
      <c r="E28">
        <f t="shared" si="0"/>
        <v>0.30000000000000004</v>
      </c>
      <c r="F28" t="s">
        <v>1256</v>
      </c>
      <c r="G28" t="s">
        <v>72</v>
      </c>
      <c r="H28" t="s">
        <v>1034</v>
      </c>
      <c r="I28" t="s">
        <v>976</v>
      </c>
      <c r="J28" t="s">
        <v>67</v>
      </c>
      <c r="K28" t="s">
        <v>465</v>
      </c>
      <c r="L28" t="s">
        <v>949</v>
      </c>
      <c r="M28" t="s">
        <v>896</v>
      </c>
      <c r="N28" t="s">
        <v>48</v>
      </c>
      <c r="O28" t="s">
        <v>1035</v>
      </c>
      <c r="P28" t="s">
        <v>158</v>
      </c>
      <c r="Q28" t="s">
        <v>48</v>
      </c>
      <c r="R28" t="s">
        <v>518</v>
      </c>
      <c r="V28" t="s">
        <v>72</v>
      </c>
      <c r="W28" t="s">
        <v>1034</v>
      </c>
      <c r="X28" t="s">
        <v>976</v>
      </c>
      <c r="Y28" t="s">
        <v>67</v>
      </c>
      <c r="Z28" t="s">
        <v>465</v>
      </c>
      <c r="AA28" t="s">
        <v>949</v>
      </c>
      <c r="AB28" t="s">
        <v>896</v>
      </c>
      <c r="AC28" t="s">
        <v>48</v>
      </c>
      <c r="AD28" t="s">
        <v>1035</v>
      </c>
      <c r="AE28" t="s">
        <v>158</v>
      </c>
      <c r="AF28" t="s">
        <v>48</v>
      </c>
      <c r="AG28" t="s">
        <v>518</v>
      </c>
    </row>
    <row r="29" spans="1:34" hidden="1" x14ac:dyDescent="0.2">
      <c r="A29" s="3" t="s">
        <v>1241</v>
      </c>
      <c r="B29" s="3">
        <v>1</v>
      </c>
      <c r="C29" s="3">
        <v>0.3548</v>
      </c>
      <c r="D29" s="3">
        <v>0.9</v>
      </c>
      <c r="E29">
        <f t="shared" si="0"/>
        <v>0.20000000000000007</v>
      </c>
      <c r="F29" t="s">
        <v>1256</v>
      </c>
      <c r="G29" t="s">
        <v>943</v>
      </c>
      <c r="H29" t="s">
        <v>626</v>
      </c>
      <c r="I29" t="s">
        <v>474</v>
      </c>
      <c r="J29" t="s">
        <v>101</v>
      </c>
      <c r="K29" t="s">
        <v>193</v>
      </c>
      <c r="L29" t="s">
        <v>1037</v>
      </c>
      <c r="M29" t="s">
        <v>919</v>
      </c>
      <c r="N29" t="s">
        <v>52</v>
      </c>
      <c r="O29" t="s">
        <v>48</v>
      </c>
      <c r="P29" t="s">
        <v>524</v>
      </c>
      <c r="Q29" t="s">
        <v>892</v>
      </c>
      <c r="V29" t="s">
        <v>943</v>
      </c>
      <c r="W29" t="s">
        <v>626</v>
      </c>
      <c r="X29" t="s">
        <v>474</v>
      </c>
      <c r="Y29" t="s">
        <v>101</v>
      </c>
      <c r="Z29" t="s">
        <v>193</v>
      </c>
      <c r="AA29" t="s">
        <v>1037</v>
      </c>
      <c r="AB29" t="s">
        <v>919</v>
      </c>
      <c r="AC29" t="s">
        <v>52</v>
      </c>
      <c r="AD29" t="s">
        <v>48</v>
      </c>
      <c r="AE29" t="s">
        <v>524</v>
      </c>
      <c r="AF29" t="s">
        <v>892</v>
      </c>
    </row>
    <row r="30" spans="1:34" hidden="1" x14ac:dyDescent="0.2">
      <c r="A30" s="3" t="s">
        <v>1241</v>
      </c>
      <c r="B30" s="3">
        <v>1</v>
      </c>
      <c r="C30" s="3">
        <v>0.3548</v>
      </c>
      <c r="D30" s="3">
        <v>0.8</v>
      </c>
      <c r="E30">
        <f t="shared" si="0"/>
        <v>0.10000000000000009</v>
      </c>
      <c r="F30" t="s">
        <v>1256</v>
      </c>
      <c r="G30" t="s">
        <v>926</v>
      </c>
      <c r="H30" t="s">
        <v>1038</v>
      </c>
      <c r="I30" t="s">
        <v>387</v>
      </c>
      <c r="J30" t="s">
        <v>350</v>
      </c>
      <c r="K30" t="s">
        <v>121</v>
      </c>
      <c r="L30" t="s">
        <v>101</v>
      </c>
      <c r="M30" t="s">
        <v>52</v>
      </c>
      <c r="N30" t="s">
        <v>883</v>
      </c>
      <c r="O30" t="s">
        <v>128</v>
      </c>
      <c r="P30" t="s">
        <v>79</v>
      </c>
      <c r="Q30" t="s">
        <v>55</v>
      </c>
      <c r="R30" t="s">
        <v>1039</v>
      </c>
      <c r="V30" t="s">
        <v>926</v>
      </c>
      <c r="W30" t="s">
        <v>1038</v>
      </c>
      <c r="X30" t="s">
        <v>387</v>
      </c>
      <c r="Y30" t="s">
        <v>350</v>
      </c>
      <c r="Z30" t="s">
        <v>121</v>
      </c>
      <c r="AA30" t="s">
        <v>101</v>
      </c>
      <c r="AB30" t="s">
        <v>52</v>
      </c>
      <c r="AC30" t="s">
        <v>883</v>
      </c>
      <c r="AD30" t="s">
        <v>128</v>
      </c>
      <c r="AE30" t="s">
        <v>79</v>
      </c>
      <c r="AF30" t="s">
        <v>55</v>
      </c>
      <c r="AG30" t="s">
        <v>1039</v>
      </c>
    </row>
    <row r="31" spans="1:34" hidden="1" x14ac:dyDescent="0.2">
      <c r="A31" s="3" t="s">
        <v>1241</v>
      </c>
      <c r="B31" s="3">
        <v>1</v>
      </c>
      <c r="C31" s="3">
        <v>0.3548</v>
      </c>
      <c r="D31" s="3">
        <v>0.7</v>
      </c>
      <c r="E31">
        <f t="shared" si="0"/>
        <v>0</v>
      </c>
      <c r="F31" t="s">
        <v>1256</v>
      </c>
      <c r="G31" t="s">
        <v>210</v>
      </c>
      <c r="H31" t="s">
        <v>409</v>
      </c>
      <c r="I31" t="s">
        <v>744</v>
      </c>
      <c r="J31" t="s">
        <v>68</v>
      </c>
      <c r="K31" t="s">
        <v>144</v>
      </c>
      <c r="L31" t="s">
        <v>560</v>
      </c>
      <c r="M31" t="s">
        <v>52</v>
      </c>
      <c r="N31" t="s">
        <v>48</v>
      </c>
      <c r="O31" t="s">
        <v>1040</v>
      </c>
      <c r="P31" t="s">
        <v>306</v>
      </c>
      <c r="V31" t="s">
        <v>210</v>
      </c>
      <c r="W31" t="s">
        <v>409</v>
      </c>
      <c r="X31" t="s">
        <v>744</v>
      </c>
      <c r="Y31" t="s">
        <v>68</v>
      </c>
      <c r="Z31" t="s">
        <v>144</v>
      </c>
      <c r="AA31" t="s">
        <v>560</v>
      </c>
      <c r="AB31" t="s">
        <v>52</v>
      </c>
      <c r="AC31" t="s">
        <v>48</v>
      </c>
      <c r="AD31" t="s">
        <v>1040</v>
      </c>
      <c r="AE31" t="s">
        <v>306</v>
      </c>
    </row>
    <row r="32" spans="1:34" hidden="1" x14ac:dyDescent="0.2">
      <c r="A32" s="3" t="s">
        <v>1241</v>
      </c>
      <c r="B32" s="3">
        <v>1</v>
      </c>
      <c r="C32" s="3">
        <v>0.3548</v>
      </c>
      <c r="D32" s="3">
        <v>0.6</v>
      </c>
      <c r="E32">
        <f t="shared" si="0"/>
        <v>-9.9999999999999978E-2</v>
      </c>
      <c r="F32" t="s">
        <v>1256</v>
      </c>
      <c r="G32" t="s">
        <v>72</v>
      </c>
      <c r="H32" t="s">
        <v>984</v>
      </c>
      <c r="I32" t="s">
        <v>511</v>
      </c>
      <c r="J32" t="s">
        <v>1</v>
      </c>
      <c r="K32" t="s">
        <v>1041</v>
      </c>
      <c r="L32" t="s">
        <v>1042</v>
      </c>
      <c r="M32" t="s">
        <v>47</v>
      </c>
      <c r="N32" t="s">
        <v>1</v>
      </c>
      <c r="O32" t="s">
        <v>1043</v>
      </c>
      <c r="P32" t="s">
        <v>656</v>
      </c>
      <c r="Q32" t="s">
        <v>1044</v>
      </c>
      <c r="R32" t="s">
        <v>961</v>
      </c>
      <c r="S32" t="s">
        <v>658</v>
      </c>
      <c r="V32" t="s">
        <v>72</v>
      </c>
      <c r="W32" t="s">
        <v>984</v>
      </c>
      <c r="X32" t="s">
        <v>511</v>
      </c>
      <c r="Y32" t="s">
        <v>1</v>
      </c>
      <c r="Z32" t="s">
        <v>1041</v>
      </c>
      <c r="AA32" t="s">
        <v>1042</v>
      </c>
      <c r="AB32" t="s">
        <v>47</v>
      </c>
      <c r="AC32" t="s">
        <v>1</v>
      </c>
      <c r="AD32" t="s">
        <v>1043</v>
      </c>
      <c r="AE32" t="s">
        <v>656</v>
      </c>
      <c r="AF32" t="s">
        <v>1044</v>
      </c>
      <c r="AG32" t="s">
        <v>961</v>
      </c>
      <c r="AH32" t="s">
        <v>658</v>
      </c>
    </row>
    <row r="33" spans="1:34" hidden="1" x14ac:dyDescent="0.2">
      <c r="A33" s="3" t="s">
        <v>1241</v>
      </c>
      <c r="B33" s="3">
        <v>1</v>
      </c>
      <c r="C33" s="3">
        <v>0.3548</v>
      </c>
      <c r="D33" s="3">
        <v>0.5</v>
      </c>
      <c r="E33">
        <f t="shared" si="0"/>
        <v>-0.19999999999999996</v>
      </c>
      <c r="F33" t="s">
        <v>1256</v>
      </c>
      <c r="G33" t="s">
        <v>318</v>
      </c>
      <c r="H33" t="s">
        <v>1045</v>
      </c>
      <c r="I33" t="s">
        <v>460</v>
      </c>
      <c r="J33" t="s">
        <v>48</v>
      </c>
      <c r="K33" t="s">
        <v>459</v>
      </c>
      <c r="L33" t="s">
        <v>298</v>
      </c>
      <c r="M33" t="s">
        <v>48</v>
      </c>
      <c r="N33" t="s">
        <v>1046</v>
      </c>
      <c r="O33" t="s">
        <v>106</v>
      </c>
      <c r="P33" t="s">
        <v>48</v>
      </c>
      <c r="Q33" t="s">
        <v>925</v>
      </c>
      <c r="V33" t="s">
        <v>318</v>
      </c>
      <c r="W33" t="s">
        <v>1045</v>
      </c>
      <c r="X33" t="s">
        <v>460</v>
      </c>
      <c r="Y33" t="s">
        <v>48</v>
      </c>
      <c r="Z33" t="s">
        <v>459</v>
      </c>
      <c r="AA33" t="s">
        <v>298</v>
      </c>
      <c r="AB33" t="s">
        <v>48</v>
      </c>
      <c r="AC33" t="s">
        <v>1046</v>
      </c>
      <c r="AD33" t="s">
        <v>106</v>
      </c>
      <c r="AE33" t="s">
        <v>48</v>
      </c>
      <c r="AF33" t="s">
        <v>925</v>
      </c>
    </row>
    <row r="34" spans="1:34" hidden="1" x14ac:dyDescent="0.2">
      <c r="A34" s="3" t="s">
        <v>1241</v>
      </c>
      <c r="B34" s="3">
        <v>1</v>
      </c>
      <c r="C34" s="3">
        <v>0.3548</v>
      </c>
      <c r="D34" s="3">
        <v>0.4</v>
      </c>
      <c r="E34">
        <f t="shared" si="0"/>
        <v>-0.29999999999999993</v>
      </c>
      <c r="F34" t="s">
        <v>1256</v>
      </c>
      <c r="G34" t="s">
        <v>263</v>
      </c>
      <c r="H34" t="s">
        <v>1047</v>
      </c>
      <c r="I34" t="s">
        <v>211</v>
      </c>
      <c r="J34" t="s">
        <v>153</v>
      </c>
      <c r="K34" t="s">
        <v>48</v>
      </c>
      <c r="L34" t="s">
        <v>986</v>
      </c>
      <c r="M34" t="s">
        <v>489</v>
      </c>
      <c r="N34" t="s">
        <v>63</v>
      </c>
      <c r="O34" t="s">
        <v>75</v>
      </c>
      <c r="P34" t="s">
        <v>769</v>
      </c>
      <c r="V34" t="s">
        <v>263</v>
      </c>
      <c r="W34" t="s">
        <v>1047</v>
      </c>
      <c r="X34" t="s">
        <v>211</v>
      </c>
      <c r="Y34" t="s">
        <v>153</v>
      </c>
      <c r="Z34" t="s">
        <v>48</v>
      </c>
      <c r="AA34" t="s">
        <v>986</v>
      </c>
      <c r="AB34" t="s">
        <v>489</v>
      </c>
      <c r="AC34" t="s">
        <v>63</v>
      </c>
      <c r="AD34" t="s">
        <v>75</v>
      </c>
      <c r="AE34" t="s">
        <v>769</v>
      </c>
    </row>
    <row r="35" spans="1:34" hidden="1" x14ac:dyDescent="0.2">
      <c r="A35" s="3" t="s">
        <v>1241</v>
      </c>
      <c r="B35" s="3">
        <v>1</v>
      </c>
      <c r="C35" s="3">
        <v>0.3548</v>
      </c>
      <c r="D35" s="3">
        <v>0.3</v>
      </c>
      <c r="E35">
        <f t="shared" si="0"/>
        <v>-0.39999999999999997</v>
      </c>
      <c r="F35" t="s">
        <v>1256</v>
      </c>
      <c r="G35" t="s">
        <v>926</v>
      </c>
      <c r="H35" t="s">
        <v>339</v>
      </c>
      <c r="I35" t="s">
        <v>387</v>
      </c>
      <c r="J35" t="s">
        <v>224</v>
      </c>
      <c r="K35" t="s">
        <v>609</v>
      </c>
      <c r="L35" t="s">
        <v>48</v>
      </c>
      <c r="M35" t="s">
        <v>1048</v>
      </c>
      <c r="N35" t="s">
        <v>58</v>
      </c>
      <c r="O35" t="s">
        <v>48</v>
      </c>
      <c r="P35" t="s">
        <v>1049</v>
      </c>
      <c r="Q35" t="s">
        <v>97</v>
      </c>
      <c r="V35" t="s">
        <v>926</v>
      </c>
      <c r="W35" t="s">
        <v>339</v>
      </c>
      <c r="X35" t="s">
        <v>387</v>
      </c>
      <c r="Y35" t="s">
        <v>224</v>
      </c>
      <c r="Z35" t="s">
        <v>609</v>
      </c>
      <c r="AA35" t="s">
        <v>48</v>
      </c>
      <c r="AB35" t="s">
        <v>1048</v>
      </c>
      <c r="AC35" t="s">
        <v>58</v>
      </c>
      <c r="AD35" t="s">
        <v>48</v>
      </c>
      <c r="AE35" t="s">
        <v>1049</v>
      </c>
      <c r="AF35" t="s">
        <v>97</v>
      </c>
    </row>
    <row r="36" spans="1:34" hidden="1" x14ac:dyDescent="0.2">
      <c r="A36" s="3" t="s">
        <v>1241</v>
      </c>
      <c r="B36" s="3">
        <v>1</v>
      </c>
      <c r="C36" s="3">
        <v>0.3548</v>
      </c>
      <c r="D36" s="3">
        <v>0.2</v>
      </c>
      <c r="E36">
        <f t="shared" si="0"/>
        <v>-0.49999999999999994</v>
      </c>
      <c r="F36" t="s">
        <v>1256</v>
      </c>
      <c r="G36" t="s">
        <v>72</v>
      </c>
      <c r="H36" t="s">
        <v>882</v>
      </c>
      <c r="I36" t="s">
        <v>460</v>
      </c>
      <c r="J36" t="s">
        <v>67</v>
      </c>
      <c r="K36" t="s">
        <v>101</v>
      </c>
      <c r="L36" t="s">
        <v>315</v>
      </c>
      <c r="M36" t="s">
        <v>508</v>
      </c>
      <c r="N36" t="s">
        <v>533</v>
      </c>
      <c r="O36" t="s">
        <v>884</v>
      </c>
      <c r="P36" t="s">
        <v>177</v>
      </c>
      <c r="Q36" t="s">
        <v>1025</v>
      </c>
      <c r="V36" t="s">
        <v>72</v>
      </c>
      <c r="W36" t="s">
        <v>882</v>
      </c>
      <c r="X36" t="s">
        <v>460</v>
      </c>
      <c r="Y36" t="s">
        <v>67</v>
      </c>
      <c r="Z36" t="s">
        <v>101</v>
      </c>
      <c r="AA36" t="s">
        <v>315</v>
      </c>
      <c r="AB36" t="s">
        <v>508</v>
      </c>
      <c r="AC36" t="s">
        <v>533</v>
      </c>
      <c r="AD36" t="s">
        <v>884</v>
      </c>
      <c r="AE36" t="s">
        <v>177</v>
      </c>
      <c r="AF36" t="s">
        <v>1025</v>
      </c>
    </row>
    <row r="37" spans="1:34" hidden="1" x14ac:dyDescent="0.2">
      <c r="A37" s="3" t="s">
        <v>1241</v>
      </c>
      <c r="B37" s="3">
        <v>1</v>
      </c>
      <c r="C37" s="3">
        <v>0.3548</v>
      </c>
      <c r="D37" s="3">
        <v>0.1</v>
      </c>
      <c r="E37">
        <f t="shared" si="0"/>
        <v>-0.6</v>
      </c>
      <c r="F37" t="s">
        <v>1256</v>
      </c>
      <c r="G37" t="s">
        <v>182</v>
      </c>
      <c r="H37" t="s">
        <v>1005</v>
      </c>
      <c r="I37" t="s">
        <v>340</v>
      </c>
      <c r="J37" t="s">
        <v>1</v>
      </c>
      <c r="K37" t="s">
        <v>911</v>
      </c>
      <c r="L37" t="s">
        <v>121</v>
      </c>
      <c r="M37" t="s">
        <v>424</v>
      </c>
      <c r="N37" t="s">
        <v>191</v>
      </c>
      <c r="O37" t="s">
        <v>91</v>
      </c>
      <c r="P37" t="s">
        <v>57</v>
      </c>
      <c r="Q37" t="s">
        <v>424</v>
      </c>
      <c r="R37" t="s">
        <v>125</v>
      </c>
      <c r="V37" t="s">
        <v>182</v>
      </c>
      <c r="W37" t="s">
        <v>1005</v>
      </c>
      <c r="X37" t="s">
        <v>340</v>
      </c>
      <c r="Y37" t="s">
        <v>1</v>
      </c>
      <c r="Z37" t="s">
        <v>911</v>
      </c>
      <c r="AA37" t="s">
        <v>121</v>
      </c>
      <c r="AB37" t="s">
        <v>424</v>
      </c>
      <c r="AC37" t="s">
        <v>191</v>
      </c>
      <c r="AD37" t="s">
        <v>91</v>
      </c>
      <c r="AE37" t="s">
        <v>57</v>
      </c>
      <c r="AF37" t="s">
        <v>424</v>
      </c>
      <c r="AG37" t="s">
        <v>125</v>
      </c>
    </row>
    <row r="38" spans="1:34" hidden="1" x14ac:dyDescent="0.2">
      <c r="A38" s="3" t="s">
        <v>1241</v>
      </c>
      <c r="B38" s="3">
        <v>1</v>
      </c>
      <c r="C38" s="3">
        <v>0.3548</v>
      </c>
      <c r="D38" s="3">
        <v>0</v>
      </c>
      <c r="E38">
        <f t="shared" si="0"/>
        <v>-0.7</v>
      </c>
      <c r="F38" t="s">
        <v>1256</v>
      </c>
      <c r="G38" t="s">
        <v>72</v>
      </c>
      <c r="H38" t="s">
        <v>899</v>
      </c>
      <c r="I38" t="s">
        <v>387</v>
      </c>
      <c r="J38" t="s">
        <v>250</v>
      </c>
      <c r="K38" t="s">
        <v>465</v>
      </c>
      <c r="L38" t="s">
        <v>477</v>
      </c>
      <c r="M38" t="s">
        <v>58</v>
      </c>
      <c r="N38" t="s">
        <v>48</v>
      </c>
      <c r="O38" t="s">
        <v>1050</v>
      </c>
      <c r="P38" t="s">
        <v>536</v>
      </c>
      <c r="Q38" t="s">
        <v>48</v>
      </c>
      <c r="R38" t="s">
        <v>974</v>
      </c>
      <c r="V38" t="s">
        <v>72</v>
      </c>
      <c r="W38" t="s">
        <v>899</v>
      </c>
      <c r="X38" t="s">
        <v>387</v>
      </c>
      <c r="Y38" t="s">
        <v>250</v>
      </c>
      <c r="Z38" t="s">
        <v>465</v>
      </c>
      <c r="AA38" t="s">
        <v>477</v>
      </c>
      <c r="AB38" t="s">
        <v>58</v>
      </c>
      <c r="AC38" t="s">
        <v>48</v>
      </c>
      <c r="AD38" t="s">
        <v>1050</v>
      </c>
      <c r="AE38" t="s">
        <v>536</v>
      </c>
      <c r="AF38" t="s">
        <v>48</v>
      </c>
      <c r="AG38" t="s">
        <v>974</v>
      </c>
    </row>
    <row r="39" spans="1:34" hidden="1" x14ac:dyDescent="0.2">
      <c r="A39" s="3" t="s">
        <v>1241</v>
      </c>
      <c r="B39" s="3">
        <v>1</v>
      </c>
      <c r="C39" s="3">
        <v>0.3548</v>
      </c>
      <c r="D39" s="3">
        <v>-0.1</v>
      </c>
      <c r="E39">
        <f t="shared" si="0"/>
        <v>-0.79999999999999993</v>
      </c>
      <c r="F39" t="s">
        <v>1256</v>
      </c>
      <c r="G39" t="s">
        <v>263</v>
      </c>
      <c r="H39" t="s">
        <v>779</v>
      </c>
      <c r="I39" t="s">
        <v>958</v>
      </c>
      <c r="J39" t="s">
        <v>1</v>
      </c>
      <c r="K39" t="s">
        <v>588</v>
      </c>
      <c r="L39" t="s">
        <v>47</v>
      </c>
      <c r="M39" t="s">
        <v>1</v>
      </c>
      <c r="N39" t="s">
        <v>285</v>
      </c>
      <c r="O39" t="s">
        <v>959</v>
      </c>
      <c r="P39" t="s">
        <v>960</v>
      </c>
      <c r="Q39" t="s">
        <v>282</v>
      </c>
      <c r="R39" t="s">
        <v>961</v>
      </c>
      <c r="S39" t="s">
        <v>1051</v>
      </c>
      <c r="V39" t="s">
        <v>263</v>
      </c>
      <c r="W39" t="s">
        <v>779</v>
      </c>
      <c r="X39" t="s">
        <v>958</v>
      </c>
      <c r="Y39" t="s">
        <v>1</v>
      </c>
      <c r="Z39" t="s">
        <v>588</v>
      </c>
      <c r="AA39" t="s">
        <v>47</v>
      </c>
      <c r="AB39" t="s">
        <v>1</v>
      </c>
      <c r="AC39" t="s">
        <v>285</v>
      </c>
      <c r="AD39" t="s">
        <v>959</v>
      </c>
      <c r="AE39" t="s">
        <v>960</v>
      </c>
      <c r="AF39" t="s">
        <v>282</v>
      </c>
      <c r="AG39" t="s">
        <v>961</v>
      </c>
      <c r="AH39" t="s">
        <v>1051</v>
      </c>
    </row>
    <row r="40" spans="1:34" hidden="1" x14ac:dyDescent="0.2">
      <c r="A40" s="3" t="s">
        <v>1241</v>
      </c>
      <c r="B40" s="3">
        <v>1</v>
      </c>
      <c r="C40" s="3">
        <v>0.3548</v>
      </c>
      <c r="D40" s="3">
        <v>-0.2</v>
      </c>
      <c r="E40">
        <f t="shared" si="0"/>
        <v>-0.89999999999999991</v>
      </c>
      <c r="F40" t="s">
        <v>1256</v>
      </c>
      <c r="G40" t="s">
        <v>1052</v>
      </c>
      <c r="H40" t="s">
        <v>585</v>
      </c>
      <c r="I40" t="s">
        <v>94</v>
      </c>
      <c r="J40" t="s">
        <v>1053</v>
      </c>
      <c r="K40" t="s">
        <v>416</v>
      </c>
      <c r="L40" t="s">
        <v>137</v>
      </c>
      <c r="M40" t="s">
        <v>1054</v>
      </c>
      <c r="N40" t="s">
        <v>52</v>
      </c>
      <c r="O40" t="s">
        <v>48</v>
      </c>
      <c r="P40" t="s">
        <v>1055</v>
      </c>
      <c r="Q40" t="s">
        <v>175</v>
      </c>
      <c r="V40" t="s">
        <v>1052</v>
      </c>
      <c r="W40" t="s">
        <v>585</v>
      </c>
      <c r="X40" t="s">
        <v>94</v>
      </c>
      <c r="Y40" t="s">
        <v>1053</v>
      </c>
      <c r="Z40" t="s">
        <v>416</v>
      </c>
      <c r="AA40" t="s">
        <v>137</v>
      </c>
      <c r="AB40" t="s">
        <v>1054</v>
      </c>
      <c r="AC40" t="s">
        <v>52</v>
      </c>
      <c r="AD40" t="s">
        <v>48</v>
      </c>
      <c r="AF40" t="s">
        <v>175</v>
      </c>
    </row>
    <row r="41" spans="1:34" hidden="1" x14ac:dyDescent="0.2">
      <c r="A41" s="3" t="s">
        <v>1241</v>
      </c>
      <c r="B41" s="3">
        <v>1</v>
      </c>
      <c r="C41" s="3">
        <v>0.3548</v>
      </c>
      <c r="D41" s="3">
        <v>-0.3</v>
      </c>
      <c r="E41">
        <f t="shared" si="0"/>
        <v>-1</v>
      </c>
      <c r="F41" t="s">
        <v>1256</v>
      </c>
      <c r="G41" t="s">
        <v>182</v>
      </c>
      <c r="H41" t="s">
        <v>979</v>
      </c>
      <c r="I41" t="s">
        <v>662</v>
      </c>
      <c r="J41" t="s">
        <v>109</v>
      </c>
      <c r="K41" t="s">
        <v>1</v>
      </c>
      <c r="L41" t="s">
        <v>711</v>
      </c>
      <c r="M41" t="s">
        <v>177</v>
      </c>
      <c r="N41" t="s">
        <v>574</v>
      </c>
      <c r="O41" t="s">
        <v>140</v>
      </c>
      <c r="P41" t="s">
        <v>309</v>
      </c>
      <c r="Q41" t="s">
        <v>121</v>
      </c>
      <c r="R41" t="s">
        <v>48</v>
      </c>
      <c r="S41" t="s">
        <v>276</v>
      </c>
      <c r="V41" t="s">
        <v>182</v>
      </c>
      <c r="W41" t="s">
        <v>979</v>
      </c>
      <c r="X41" t="s">
        <v>662</v>
      </c>
    </row>
    <row r="42" spans="1:34" x14ac:dyDescent="0.2">
      <c r="A42" t="s">
        <v>1242</v>
      </c>
      <c r="B42">
        <v>0.25</v>
      </c>
      <c r="C42">
        <v>1</v>
      </c>
      <c r="D42">
        <v>1.6</v>
      </c>
      <c r="E42">
        <f t="shared" si="0"/>
        <v>0.90000000000000013</v>
      </c>
      <c r="F42" t="s">
        <v>1256</v>
      </c>
      <c r="G42" t="s">
        <v>943</v>
      </c>
      <c r="H42" t="s">
        <v>626</v>
      </c>
      <c r="I42" t="s">
        <v>1056</v>
      </c>
      <c r="J42" t="s">
        <v>101</v>
      </c>
      <c r="K42" t="s">
        <v>193</v>
      </c>
      <c r="L42" t="s">
        <v>315</v>
      </c>
      <c r="M42" t="s">
        <v>566</v>
      </c>
      <c r="N42" t="s">
        <v>41</v>
      </c>
      <c r="O42" t="s">
        <v>48</v>
      </c>
      <c r="P42" t="s">
        <v>358</v>
      </c>
      <c r="Q42" t="s">
        <v>171</v>
      </c>
      <c r="R42" t="s">
        <v>306</v>
      </c>
      <c r="V42" t="s">
        <v>943</v>
      </c>
      <c r="W42" t="s">
        <v>626</v>
      </c>
      <c r="X42" t="s">
        <v>1056</v>
      </c>
      <c r="Y42" t="s">
        <v>101</v>
      </c>
      <c r="Z42" t="s">
        <v>193</v>
      </c>
      <c r="AA42" t="s">
        <v>315</v>
      </c>
      <c r="AB42" t="s">
        <v>566</v>
      </c>
      <c r="AC42" t="s">
        <v>41</v>
      </c>
      <c r="AD42" t="s">
        <v>48</v>
      </c>
      <c r="AE42" t="s">
        <v>358</v>
      </c>
      <c r="AF42" t="s">
        <v>171</v>
      </c>
      <c r="AG42" t="s">
        <v>306</v>
      </c>
    </row>
    <row r="43" spans="1:34" hidden="1" x14ac:dyDescent="0.2">
      <c r="A43" t="s">
        <v>1242</v>
      </c>
      <c r="B43">
        <v>0.25</v>
      </c>
      <c r="C43">
        <v>1</v>
      </c>
      <c r="D43">
        <v>1.5</v>
      </c>
      <c r="E43">
        <f t="shared" si="0"/>
        <v>0.8</v>
      </c>
      <c r="F43" t="s">
        <v>1256</v>
      </c>
      <c r="G43" t="s">
        <v>72</v>
      </c>
      <c r="H43" t="s">
        <v>40</v>
      </c>
      <c r="I43" t="s">
        <v>387</v>
      </c>
      <c r="J43" t="s">
        <v>250</v>
      </c>
      <c r="K43" t="s">
        <v>465</v>
      </c>
      <c r="L43" t="s">
        <v>319</v>
      </c>
      <c r="M43" t="s">
        <v>76</v>
      </c>
      <c r="N43" t="s">
        <v>48</v>
      </c>
      <c r="O43" t="s">
        <v>1057</v>
      </c>
      <c r="P43" t="s">
        <v>672</v>
      </c>
      <c r="Q43" t="s">
        <v>48</v>
      </c>
      <c r="R43" t="s">
        <v>1058</v>
      </c>
      <c r="V43" t="s">
        <v>72</v>
      </c>
      <c r="W43" t="s">
        <v>40</v>
      </c>
      <c r="X43" t="s">
        <v>387</v>
      </c>
      <c r="Y43" t="s">
        <v>250</v>
      </c>
      <c r="Z43" t="s">
        <v>465</v>
      </c>
      <c r="AA43" t="s">
        <v>319</v>
      </c>
      <c r="AB43" t="s">
        <v>76</v>
      </c>
      <c r="AC43" t="s">
        <v>48</v>
      </c>
      <c r="AD43" t="s">
        <v>1057</v>
      </c>
      <c r="AE43" t="s">
        <v>672</v>
      </c>
      <c r="AF43" t="s">
        <v>48</v>
      </c>
      <c r="AG43" t="s">
        <v>1058</v>
      </c>
    </row>
    <row r="44" spans="1:34" hidden="1" x14ac:dyDescent="0.2">
      <c r="A44" t="s">
        <v>1242</v>
      </c>
      <c r="B44">
        <v>0.25</v>
      </c>
      <c r="C44">
        <v>1</v>
      </c>
      <c r="D44">
        <v>1.4</v>
      </c>
      <c r="E44">
        <f t="shared" si="0"/>
        <v>0.7</v>
      </c>
      <c r="F44" t="s">
        <v>1256</v>
      </c>
      <c r="G44" t="s">
        <v>1052</v>
      </c>
      <c r="H44" t="s">
        <v>585</v>
      </c>
      <c r="I44" t="s">
        <v>94</v>
      </c>
      <c r="J44" t="s">
        <v>1059</v>
      </c>
      <c r="K44" t="s">
        <v>143</v>
      </c>
      <c r="L44" t="s">
        <v>144</v>
      </c>
      <c r="M44" t="s">
        <v>1060</v>
      </c>
      <c r="N44" t="s">
        <v>52</v>
      </c>
      <c r="O44" t="s">
        <v>48</v>
      </c>
      <c r="P44" t="s">
        <v>671</v>
      </c>
      <c r="Q44" t="s">
        <v>175</v>
      </c>
      <c r="V44" t="s">
        <v>1052</v>
      </c>
      <c r="W44" t="s">
        <v>585</v>
      </c>
      <c r="X44" t="s">
        <v>94</v>
      </c>
      <c r="Y44" t="s">
        <v>1059</v>
      </c>
      <c r="Z44" t="s">
        <v>143</v>
      </c>
      <c r="AA44" t="s">
        <v>144</v>
      </c>
      <c r="AB44" t="s">
        <v>1060</v>
      </c>
      <c r="AC44" t="s">
        <v>52</v>
      </c>
      <c r="AD44" t="s">
        <v>48</v>
      </c>
      <c r="AE44" t="s">
        <v>671</v>
      </c>
      <c r="AF44" t="s">
        <v>175</v>
      </c>
    </row>
    <row r="45" spans="1:34" hidden="1" x14ac:dyDescent="0.2">
      <c r="A45" t="s">
        <v>1242</v>
      </c>
      <c r="B45">
        <v>0.25</v>
      </c>
      <c r="C45">
        <v>1</v>
      </c>
      <c r="D45">
        <v>1.3</v>
      </c>
      <c r="E45">
        <f t="shared" si="0"/>
        <v>0.60000000000000009</v>
      </c>
      <c r="F45" t="s">
        <v>1256</v>
      </c>
      <c r="G45" t="s">
        <v>72</v>
      </c>
      <c r="H45" t="s">
        <v>1048</v>
      </c>
      <c r="I45" t="s">
        <v>935</v>
      </c>
      <c r="J45" t="s">
        <v>67</v>
      </c>
      <c r="K45" t="s">
        <v>465</v>
      </c>
      <c r="L45" t="s">
        <v>666</v>
      </c>
      <c r="M45" t="s">
        <v>58</v>
      </c>
      <c r="N45" t="s">
        <v>48</v>
      </c>
      <c r="O45" t="s">
        <v>1061</v>
      </c>
      <c r="P45" t="s">
        <v>158</v>
      </c>
      <c r="Q45" t="s">
        <v>48</v>
      </c>
      <c r="R45" t="s">
        <v>1062</v>
      </c>
      <c r="V45" t="s">
        <v>72</v>
      </c>
      <c r="W45" t="s">
        <v>1048</v>
      </c>
      <c r="X45" t="s">
        <v>935</v>
      </c>
      <c r="Y45" t="s">
        <v>67</v>
      </c>
      <c r="Z45" t="s">
        <v>465</v>
      </c>
      <c r="AA45" t="s">
        <v>666</v>
      </c>
      <c r="AB45" t="s">
        <v>58</v>
      </c>
      <c r="AC45" t="s">
        <v>48</v>
      </c>
      <c r="AD45" t="s">
        <v>1061</v>
      </c>
      <c r="AE45" t="s">
        <v>158</v>
      </c>
      <c r="AF45" t="s">
        <v>48</v>
      </c>
      <c r="AG45" t="s">
        <v>1062</v>
      </c>
    </row>
    <row r="46" spans="1:34" hidden="1" x14ac:dyDescent="0.2">
      <c r="A46" t="s">
        <v>1242</v>
      </c>
      <c r="B46">
        <v>0.25</v>
      </c>
      <c r="C46">
        <v>1</v>
      </c>
      <c r="D46">
        <v>1.2</v>
      </c>
      <c r="E46">
        <f t="shared" si="0"/>
        <v>0.5</v>
      </c>
      <c r="F46" t="s">
        <v>1256</v>
      </c>
      <c r="G46" t="s">
        <v>926</v>
      </c>
      <c r="H46" t="s">
        <v>1017</v>
      </c>
      <c r="I46" t="s">
        <v>387</v>
      </c>
      <c r="J46" t="s">
        <v>250</v>
      </c>
      <c r="K46" t="s">
        <v>193</v>
      </c>
      <c r="L46" t="s">
        <v>48</v>
      </c>
      <c r="M46" t="s">
        <v>1029</v>
      </c>
      <c r="N46" t="s">
        <v>58</v>
      </c>
      <c r="O46" t="s">
        <v>48</v>
      </c>
      <c r="P46" t="s">
        <v>1063</v>
      </c>
      <c r="Q46" t="s">
        <v>41</v>
      </c>
      <c r="R46" t="s">
        <v>48</v>
      </c>
      <c r="S46" t="s">
        <v>1064</v>
      </c>
      <c r="V46" t="s">
        <v>926</v>
      </c>
      <c r="W46" t="s">
        <v>1017</v>
      </c>
      <c r="X46" t="s">
        <v>387</v>
      </c>
      <c r="Y46" t="s">
        <v>250</v>
      </c>
      <c r="Z46" t="s">
        <v>193</v>
      </c>
      <c r="AA46" t="s">
        <v>48</v>
      </c>
      <c r="AB46" t="s">
        <v>1029</v>
      </c>
      <c r="AC46" t="s">
        <v>58</v>
      </c>
      <c r="AD46" t="s">
        <v>48</v>
      </c>
      <c r="AE46" t="s">
        <v>1063</v>
      </c>
      <c r="AF46" t="s">
        <v>41</v>
      </c>
      <c r="AG46" t="s">
        <v>48</v>
      </c>
      <c r="AH46" t="s">
        <v>1064</v>
      </c>
    </row>
    <row r="47" spans="1:34" hidden="1" x14ac:dyDescent="0.2">
      <c r="A47" t="s">
        <v>1242</v>
      </c>
      <c r="B47">
        <v>0.25</v>
      </c>
      <c r="C47">
        <v>1</v>
      </c>
      <c r="D47">
        <v>1.1000000000000001</v>
      </c>
      <c r="E47">
        <f t="shared" si="0"/>
        <v>0.40000000000000013</v>
      </c>
      <c r="F47" t="s">
        <v>1256</v>
      </c>
      <c r="G47" t="s">
        <v>926</v>
      </c>
      <c r="H47" t="s">
        <v>1065</v>
      </c>
      <c r="I47" t="s">
        <v>662</v>
      </c>
      <c r="J47" t="s">
        <v>224</v>
      </c>
      <c r="K47" t="s">
        <v>52</v>
      </c>
      <c r="L47" t="s">
        <v>883</v>
      </c>
      <c r="M47" t="s">
        <v>128</v>
      </c>
      <c r="N47" t="s">
        <v>1</v>
      </c>
      <c r="O47" t="s">
        <v>39</v>
      </c>
      <c r="P47" t="s">
        <v>884</v>
      </c>
      <c r="Q47" t="s">
        <v>177</v>
      </c>
      <c r="R47" t="s">
        <v>288</v>
      </c>
      <c r="V47" t="s">
        <v>926</v>
      </c>
      <c r="W47" t="s">
        <v>1065</v>
      </c>
      <c r="X47" t="s">
        <v>662</v>
      </c>
      <c r="Y47" t="s">
        <v>224</v>
      </c>
      <c r="Z47" t="s">
        <v>52</v>
      </c>
      <c r="AA47" t="s">
        <v>883</v>
      </c>
      <c r="AB47" t="s">
        <v>128</v>
      </c>
      <c r="AC47" t="s">
        <v>1</v>
      </c>
      <c r="AD47" t="s">
        <v>39</v>
      </c>
      <c r="AE47" t="s">
        <v>884</v>
      </c>
      <c r="AF47" t="s">
        <v>177</v>
      </c>
      <c r="AG47" t="s">
        <v>288</v>
      </c>
    </row>
    <row r="48" spans="1:34" hidden="1" x14ac:dyDescent="0.2">
      <c r="A48" t="s">
        <v>1242</v>
      </c>
      <c r="B48">
        <v>0.25</v>
      </c>
      <c r="C48">
        <v>1</v>
      </c>
      <c r="D48">
        <v>0.999999999999999</v>
      </c>
      <c r="E48">
        <f t="shared" si="0"/>
        <v>0.29999999999999905</v>
      </c>
      <c r="F48" t="s">
        <v>1256</v>
      </c>
      <c r="G48" t="s">
        <v>61</v>
      </c>
      <c r="H48" t="s">
        <v>114</v>
      </c>
      <c r="I48" t="s">
        <v>121</v>
      </c>
      <c r="J48" t="s">
        <v>893</v>
      </c>
      <c r="K48" t="s">
        <v>733</v>
      </c>
      <c r="L48" t="s">
        <v>416</v>
      </c>
      <c r="M48" t="s">
        <v>1037</v>
      </c>
      <c r="N48" t="s">
        <v>422</v>
      </c>
      <c r="O48" t="s">
        <v>52</v>
      </c>
      <c r="P48" t="s">
        <v>48</v>
      </c>
      <c r="Q48" t="s">
        <v>909</v>
      </c>
      <c r="V48" t="s">
        <v>61</v>
      </c>
      <c r="W48" t="s">
        <v>114</v>
      </c>
      <c r="X48" t="s">
        <v>121</v>
      </c>
      <c r="Y48" t="s">
        <v>893</v>
      </c>
      <c r="Z48" t="s">
        <v>733</v>
      </c>
      <c r="AA48" t="s">
        <v>416</v>
      </c>
      <c r="AB48" t="s">
        <v>1037</v>
      </c>
      <c r="AC48" t="s">
        <v>422</v>
      </c>
      <c r="AD48" t="s">
        <v>52</v>
      </c>
      <c r="AE48" t="s">
        <v>48</v>
      </c>
      <c r="AF48" t="s">
        <v>909</v>
      </c>
    </row>
    <row r="49" spans="1:34" hidden="1" x14ac:dyDescent="0.2">
      <c r="A49" t="s">
        <v>1242</v>
      </c>
      <c r="B49">
        <v>0.25</v>
      </c>
      <c r="C49">
        <v>1</v>
      </c>
      <c r="D49">
        <v>0.89999999999999902</v>
      </c>
      <c r="E49">
        <f t="shared" si="0"/>
        <v>0.19999999999999907</v>
      </c>
      <c r="F49" t="s">
        <v>1256</v>
      </c>
      <c r="G49" t="s">
        <v>72</v>
      </c>
      <c r="H49" t="s">
        <v>977</v>
      </c>
      <c r="I49" t="s">
        <v>662</v>
      </c>
      <c r="J49" t="s">
        <v>350</v>
      </c>
      <c r="K49" t="s">
        <v>121</v>
      </c>
      <c r="L49" t="s">
        <v>101</v>
      </c>
      <c r="M49" t="s">
        <v>52</v>
      </c>
      <c r="N49" t="s">
        <v>113</v>
      </c>
      <c r="O49" t="s">
        <v>85</v>
      </c>
      <c r="P49" t="s">
        <v>774</v>
      </c>
      <c r="Q49" t="s">
        <v>106</v>
      </c>
      <c r="R49" t="s">
        <v>42</v>
      </c>
      <c r="S49" t="s">
        <v>750</v>
      </c>
      <c r="V49" t="s">
        <v>72</v>
      </c>
      <c r="W49" t="s">
        <v>977</v>
      </c>
      <c r="X49" t="s">
        <v>662</v>
      </c>
      <c r="Y49" t="s">
        <v>350</v>
      </c>
      <c r="Z49" t="s">
        <v>121</v>
      </c>
      <c r="AA49" t="s">
        <v>101</v>
      </c>
      <c r="AB49" t="s">
        <v>52</v>
      </c>
      <c r="AC49" t="s">
        <v>113</v>
      </c>
      <c r="AD49" t="s">
        <v>85</v>
      </c>
      <c r="AE49" t="s">
        <v>774</v>
      </c>
      <c r="AF49" t="s">
        <v>106</v>
      </c>
      <c r="AG49" t="s">
        <v>42</v>
      </c>
      <c r="AH49" t="s">
        <v>750</v>
      </c>
    </row>
    <row r="50" spans="1:34" hidden="1" x14ac:dyDescent="0.2">
      <c r="A50" t="s">
        <v>1242</v>
      </c>
      <c r="B50">
        <v>0.25</v>
      </c>
      <c r="C50">
        <v>1</v>
      </c>
      <c r="D50">
        <v>0.79999999999999905</v>
      </c>
      <c r="E50">
        <f t="shared" si="0"/>
        <v>9.999999999999909E-2</v>
      </c>
      <c r="F50" t="s">
        <v>1256</v>
      </c>
      <c r="G50" t="s">
        <v>242</v>
      </c>
      <c r="H50" t="s">
        <v>888</v>
      </c>
      <c r="I50" t="s">
        <v>460</v>
      </c>
      <c r="J50" t="s">
        <v>67</v>
      </c>
      <c r="K50" t="s">
        <v>68</v>
      </c>
      <c r="L50" t="s">
        <v>137</v>
      </c>
      <c r="M50" t="s">
        <v>883</v>
      </c>
      <c r="N50" t="s">
        <v>128</v>
      </c>
      <c r="O50" t="s">
        <v>533</v>
      </c>
      <c r="P50" t="s">
        <v>1024</v>
      </c>
      <c r="Q50" t="s">
        <v>1039</v>
      </c>
      <c r="V50" t="s">
        <v>242</v>
      </c>
      <c r="W50" t="s">
        <v>888</v>
      </c>
      <c r="X50" t="s">
        <v>460</v>
      </c>
      <c r="Y50" t="s">
        <v>67</v>
      </c>
      <c r="Z50" t="s">
        <v>68</v>
      </c>
      <c r="AA50" t="s">
        <v>137</v>
      </c>
      <c r="AB50" t="s">
        <v>883</v>
      </c>
      <c r="AC50" t="s">
        <v>128</v>
      </c>
      <c r="AD50" t="s">
        <v>533</v>
      </c>
      <c r="AE50" t="s">
        <v>1024</v>
      </c>
      <c r="AF50" t="s">
        <v>1039</v>
      </c>
    </row>
    <row r="51" spans="1:34" hidden="1" x14ac:dyDescent="0.2">
      <c r="A51" t="s">
        <v>1242</v>
      </c>
      <c r="B51">
        <v>0.25</v>
      </c>
      <c r="C51">
        <v>1</v>
      </c>
      <c r="D51">
        <v>0.69999999999999896</v>
      </c>
      <c r="E51">
        <v>0</v>
      </c>
      <c r="F51" t="s">
        <v>1256</v>
      </c>
      <c r="G51" t="s">
        <v>50</v>
      </c>
      <c r="H51" t="s">
        <v>709</v>
      </c>
      <c r="I51" t="s">
        <v>67</v>
      </c>
      <c r="J51" t="s">
        <v>85</v>
      </c>
      <c r="K51" t="s">
        <v>398</v>
      </c>
      <c r="L51" t="s">
        <v>662</v>
      </c>
      <c r="M51" t="s">
        <v>224</v>
      </c>
      <c r="N51" t="s">
        <v>1</v>
      </c>
      <c r="O51" t="s">
        <v>711</v>
      </c>
      <c r="P51" t="s">
        <v>177</v>
      </c>
      <c r="Q51" t="s">
        <v>838</v>
      </c>
      <c r="R51" t="s">
        <v>712</v>
      </c>
      <c r="V51" t="s">
        <v>50</v>
      </c>
      <c r="W51" t="s">
        <v>709</v>
      </c>
      <c r="X51" t="s">
        <v>67</v>
      </c>
      <c r="Y51" t="s">
        <v>85</v>
      </c>
      <c r="Z51" t="s">
        <v>398</v>
      </c>
      <c r="AA51" t="s">
        <v>662</v>
      </c>
      <c r="AB51" t="s">
        <v>224</v>
      </c>
      <c r="AC51" t="s">
        <v>1</v>
      </c>
      <c r="AD51" t="s">
        <v>711</v>
      </c>
      <c r="AE51" t="s">
        <v>177</v>
      </c>
      <c r="AF51" t="s">
        <v>838</v>
      </c>
      <c r="AG51" t="s">
        <v>712</v>
      </c>
    </row>
    <row r="52" spans="1:34" hidden="1" x14ac:dyDescent="0.2">
      <c r="A52" t="s">
        <v>1242</v>
      </c>
      <c r="B52">
        <v>0.25</v>
      </c>
      <c r="C52">
        <v>1</v>
      </c>
      <c r="D52">
        <v>0.6</v>
      </c>
      <c r="E52">
        <f t="shared" si="0"/>
        <v>-9.9999999999999978E-2</v>
      </c>
      <c r="F52" t="s">
        <v>1256</v>
      </c>
      <c r="G52" t="s">
        <v>72</v>
      </c>
      <c r="H52" t="s">
        <v>950</v>
      </c>
      <c r="I52" t="s">
        <v>460</v>
      </c>
      <c r="J52" t="s">
        <v>67</v>
      </c>
      <c r="K52" t="s">
        <v>193</v>
      </c>
      <c r="L52" t="s">
        <v>121</v>
      </c>
      <c r="M52" t="s">
        <v>109</v>
      </c>
      <c r="N52" t="s">
        <v>315</v>
      </c>
      <c r="O52" t="s">
        <v>355</v>
      </c>
      <c r="P52" t="s">
        <v>465</v>
      </c>
      <c r="Q52" t="s">
        <v>787</v>
      </c>
      <c r="R52" t="s">
        <v>657</v>
      </c>
      <c r="S52" t="s">
        <v>921</v>
      </c>
      <c r="V52" t="s">
        <v>72</v>
      </c>
      <c r="W52" t="s">
        <v>950</v>
      </c>
      <c r="X52" t="s">
        <v>460</v>
      </c>
      <c r="Y52" t="s">
        <v>67</v>
      </c>
      <c r="Z52" t="s">
        <v>193</v>
      </c>
      <c r="AA52" t="s">
        <v>121</v>
      </c>
      <c r="AB52" t="s">
        <v>109</v>
      </c>
      <c r="AC52" t="s">
        <v>315</v>
      </c>
      <c r="AD52" t="s">
        <v>355</v>
      </c>
      <c r="AE52" t="s">
        <v>465</v>
      </c>
      <c r="AF52" t="s">
        <v>787</v>
      </c>
      <c r="AG52" t="s">
        <v>657</v>
      </c>
      <c r="AH52" t="s">
        <v>921</v>
      </c>
    </row>
    <row r="53" spans="1:34" hidden="1" x14ac:dyDescent="0.2">
      <c r="A53" t="s">
        <v>1242</v>
      </c>
      <c r="B53">
        <v>0.25</v>
      </c>
      <c r="C53">
        <v>1</v>
      </c>
      <c r="D53">
        <v>0.5</v>
      </c>
      <c r="E53">
        <f t="shared" si="0"/>
        <v>-0.19999999999999996</v>
      </c>
      <c r="F53" t="s">
        <v>1256</v>
      </c>
      <c r="G53" t="s">
        <v>841</v>
      </c>
      <c r="H53" t="s">
        <v>539</v>
      </c>
      <c r="I53" t="s">
        <v>662</v>
      </c>
      <c r="J53" t="s">
        <v>109</v>
      </c>
      <c r="K53" t="s">
        <v>193</v>
      </c>
      <c r="L53" t="s">
        <v>48</v>
      </c>
      <c r="M53" t="s">
        <v>970</v>
      </c>
      <c r="N53" t="s">
        <v>917</v>
      </c>
      <c r="O53" t="s">
        <v>48</v>
      </c>
      <c r="P53" t="s">
        <v>1192</v>
      </c>
      <c r="Q53" t="s">
        <v>898</v>
      </c>
      <c r="V53" t="s">
        <v>841</v>
      </c>
      <c r="W53" t="s">
        <v>539</v>
      </c>
      <c r="X53" t="s">
        <v>662</v>
      </c>
      <c r="Y53" t="s">
        <v>109</v>
      </c>
      <c r="Z53" t="s">
        <v>193</v>
      </c>
      <c r="AA53" t="s">
        <v>48</v>
      </c>
      <c r="AB53" t="s">
        <v>970</v>
      </c>
      <c r="AC53" t="s">
        <v>917</v>
      </c>
      <c r="AD53" t="s">
        <v>48</v>
      </c>
      <c r="AE53" t="s">
        <v>1192</v>
      </c>
      <c r="AF53" t="s">
        <v>898</v>
      </c>
    </row>
    <row r="54" spans="1:34" hidden="1" x14ac:dyDescent="0.2">
      <c r="A54" t="s">
        <v>1242</v>
      </c>
      <c r="B54">
        <v>0.25</v>
      </c>
      <c r="C54">
        <v>1</v>
      </c>
      <c r="D54">
        <v>0.4</v>
      </c>
      <c r="E54">
        <f t="shared" si="0"/>
        <v>-0.29999999999999993</v>
      </c>
      <c r="F54" t="s">
        <v>1256</v>
      </c>
      <c r="G54" t="s">
        <v>1052</v>
      </c>
      <c r="H54" t="s">
        <v>585</v>
      </c>
      <c r="I54" t="s">
        <v>94</v>
      </c>
      <c r="J54" t="s">
        <v>1124</v>
      </c>
      <c r="K54" t="s">
        <v>68</v>
      </c>
      <c r="L54" t="s">
        <v>332</v>
      </c>
      <c r="M54" t="s">
        <v>83</v>
      </c>
      <c r="N54" t="s">
        <v>52</v>
      </c>
      <c r="O54" t="s">
        <v>176</v>
      </c>
      <c r="P54" t="s">
        <v>41</v>
      </c>
      <c r="Q54" t="s">
        <v>122</v>
      </c>
      <c r="R54" t="s">
        <v>376</v>
      </c>
      <c r="S54" t="s">
        <v>892</v>
      </c>
      <c r="V54" t="s">
        <v>1052</v>
      </c>
      <c r="W54" t="s">
        <v>585</v>
      </c>
      <c r="X54" t="s">
        <v>94</v>
      </c>
      <c r="Y54" t="s">
        <v>1124</v>
      </c>
      <c r="Z54" t="s">
        <v>68</v>
      </c>
      <c r="AA54" t="s">
        <v>332</v>
      </c>
      <c r="AB54" t="s">
        <v>83</v>
      </c>
      <c r="AC54" t="s">
        <v>52</v>
      </c>
      <c r="AD54" t="s">
        <v>176</v>
      </c>
      <c r="AE54" t="s">
        <v>41</v>
      </c>
      <c r="AF54" t="s">
        <v>122</v>
      </c>
      <c r="AG54" t="s">
        <v>376</v>
      </c>
      <c r="AH54" t="s">
        <v>892</v>
      </c>
    </row>
    <row r="55" spans="1:34" hidden="1" x14ac:dyDescent="0.2">
      <c r="A55" t="s">
        <v>1242</v>
      </c>
      <c r="B55">
        <v>0.25</v>
      </c>
      <c r="C55">
        <v>1</v>
      </c>
      <c r="D55">
        <v>0.3</v>
      </c>
      <c r="E55">
        <f t="shared" si="0"/>
        <v>-0.39999999999999997</v>
      </c>
      <c r="F55" t="s">
        <v>1256</v>
      </c>
      <c r="G55" t="s">
        <v>72</v>
      </c>
      <c r="H55" t="s">
        <v>1112</v>
      </c>
      <c r="I55" t="s">
        <v>460</v>
      </c>
      <c r="J55" t="s">
        <v>67</v>
      </c>
      <c r="K55" t="s">
        <v>465</v>
      </c>
      <c r="L55" t="s">
        <v>906</v>
      </c>
      <c r="M55" t="s">
        <v>310</v>
      </c>
      <c r="N55" t="s">
        <v>48</v>
      </c>
      <c r="O55" t="s">
        <v>1046</v>
      </c>
      <c r="P55" t="s">
        <v>106</v>
      </c>
      <c r="Q55" t="s">
        <v>48</v>
      </c>
      <c r="R55" t="s">
        <v>765</v>
      </c>
      <c r="V55" t="s">
        <v>72</v>
      </c>
      <c r="W55" t="s">
        <v>1112</v>
      </c>
      <c r="X55" t="s">
        <v>460</v>
      </c>
      <c r="Y55" t="s">
        <v>67</v>
      </c>
      <c r="Z55" t="s">
        <v>465</v>
      </c>
      <c r="AA55" t="s">
        <v>906</v>
      </c>
      <c r="AB55" t="s">
        <v>310</v>
      </c>
      <c r="AC55" t="s">
        <v>48</v>
      </c>
      <c r="AD55" t="s">
        <v>1046</v>
      </c>
      <c r="AE55" t="s">
        <v>106</v>
      </c>
      <c r="AF55" t="s">
        <v>48</v>
      </c>
      <c r="AG55" t="s">
        <v>765</v>
      </c>
    </row>
    <row r="56" spans="1:34" hidden="1" x14ac:dyDescent="0.2">
      <c r="A56" t="s">
        <v>1242</v>
      </c>
      <c r="B56">
        <v>0.25</v>
      </c>
      <c r="C56">
        <v>1</v>
      </c>
      <c r="D56">
        <v>0.2</v>
      </c>
      <c r="E56">
        <f t="shared" si="0"/>
        <v>-0.49999999999999994</v>
      </c>
      <c r="F56" t="s">
        <v>1256</v>
      </c>
      <c r="G56" t="s">
        <v>72</v>
      </c>
      <c r="H56" t="s">
        <v>1193</v>
      </c>
      <c r="I56" t="s">
        <v>387</v>
      </c>
      <c r="J56" t="s">
        <v>224</v>
      </c>
      <c r="K56" t="s">
        <v>250</v>
      </c>
      <c r="L56" t="s">
        <v>465</v>
      </c>
      <c r="M56" t="s">
        <v>940</v>
      </c>
      <c r="N56" t="s">
        <v>340</v>
      </c>
      <c r="O56" t="s">
        <v>48</v>
      </c>
      <c r="P56" t="s">
        <v>1194</v>
      </c>
      <c r="Q56" t="s">
        <v>934</v>
      </c>
      <c r="V56" t="s">
        <v>72</v>
      </c>
      <c r="W56" t="s">
        <v>1193</v>
      </c>
      <c r="X56" t="s">
        <v>387</v>
      </c>
      <c r="Y56" t="s">
        <v>224</v>
      </c>
      <c r="Z56" t="s">
        <v>250</v>
      </c>
      <c r="AA56" t="s">
        <v>465</v>
      </c>
      <c r="AB56" t="s">
        <v>940</v>
      </c>
      <c r="AC56" t="s">
        <v>340</v>
      </c>
      <c r="AD56" t="s">
        <v>48</v>
      </c>
      <c r="AE56" t="s">
        <v>1194</v>
      </c>
      <c r="AF56" t="s">
        <v>934</v>
      </c>
    </row>
    <row r="57" spans="1:34" hidden="1" x14ac:dyDescent="0.2">
      <c r="A57" t="s">
        <v>1242</v>
      </c>
      <c r="B57">
        <v>0.25</v>
      </c>
      <c r="C57">
        <v>1</v>
      </c>
      <c r="D57">
        <v>0.1</v>
      </c>
      <c r="E57">
        <f t="shared" si="0"/>
        <v>-0.6</v>
      </c>
      <c r="F57" t="s">
        <v>1256</v>
      </c>
      <c r="G57" t="s">
        <v>72</v>
      </c>
      <c r="H57" t="s">
        <v>1179</v>
      </c>
      <c r="I57" t="s">
        <v>387</v>
      </c>
      <c r="J57" t="s">
        <v>250</v>
      </c>
      <c r="K57" t="s">
        <v>85</v>
      </c>
      <c r="L57" t="s">
        <v>1195</v>
      </c>
      <c r="M57" t="s">
        <v>932</v>
      </c>
      <c r="N57" t="s">
        <v>48</v>
      </c>
      <c r="O57" t="s">
        <v>1119</v>
      </c>
      <c r="P57" t="s">
        <v>106</v>
      </c>
      <c r="Q57" t="s">
        <v>48</v>
      </c>
      <c r="R57" t="s">
        <v>1160</v>
      </c>
      <c r="V57" t="s">
        <v>72</v>
      </c>
      <c r="W57" t="s">
        <v>1179</v>
      </c>
      <c r="X57" t="s">
        <v>387</v>
      </c>
      <c r="Y57" t="s">
        <v>250</v>
      </c>
      <c r="Z57" t="s">
        <v>85</v>
      </c>
      <c r="AA57" t="s">
        <v>1195</v>
      </c>
      <c r="AB57" t="s">
        <v>932</v>
      </c>
      <c r="AC57" t="s">
        <v>48</v>
      </c>
      <c r="AD57" t="s">
        <v>1119</v>
      </c>
      <c r="AE57" t="s">
        <v>106</v>
      </c>
      <c r="AF57" t="s">
        <v>48</v>
      </c>
      <c r="AG57" t="s">
        <v>1160</v>
      </c>
    </row>
    <row r="58" spans="1:34" hidden="1" x14ac:dyDescent="0.2">
      <c r="A58" t="s">
        <v>1242</v>
      </c>
      <c r="B58">
        <v>0.25</v>
      </c>
      <c r="C58">
        <v>1</v>
      </c>
      <c r="D58">
        <v>0</v>
      </c>
      <c r="E58">
        <f t="shared" si="0"/>
        <v>-0.7</v>
      </c>
      <c r="F58" t="s">
        <v>1256</v>
      </c>
      <c r="G58" t="s">
        <v>926</v>
      </c>
      <c r="H58" t="s">
        <v>927</v>
      </c>
      <c r="I58" t="s">
        <v>662</v>
      </c>
      <c r="J58" t="s">
        <v>224</v>
      </c>
      <c r="K58" t="s">
        <v>48</v>
      </c>
      <c r="L58" t="s">
        <v>972</v>
      </c>
      <c r="M58" t="s">
        <v>58</v>
      </c>
      <c r="N58" t="s">
        <v>48</v>
      </c>
      <c r="O58" t="s">
        <v>424</v>
      </c>
      <c r="P58" t="s">
        <v>536</v>
      </c>
      <c r="Q58" t="s">
        <v>48</v>
      </c>
      <c r="R58" t="s">
        <v>730</v>
      </c>
      <c r="V58" t="s">
        <v>926</v>
      </c>
      <c r="W58" t="s">
        <v>927</v>
      </c>
      <c r="X58" t="s">
        <v>662</v>
      </c>
      <c r="Y58" t="s">
        <v>224</v>
      </c>
      <c r="Z58" t="s">
        <v>48</v>
      </c>
      <c r="AB58" t="s">
        <v>58</v>
      </c>
      <c r="AC58" t="s">
        <v>48</v>
      </c>
      <c r="AE58" t="s">
        <v>536</v>
      </c>
      <c r="AF58" t="s">
        <v>48</v>
      </c>
    </row>
    <row r="59" spans="1:34" hidden="1" x14ac:dyDescent="0.2">
      <c r="A59" t="s">
        <v>1242</v>
      </c>
      <c r="B59">
        <v>0.25</v>
      </c>
      <c r="C59">
        <v>1</v>
      </c>
      <c r="D59">
        <v>-9.9999999999999895E-2</v>
      </c>
      <c r="E59">
        <f t="shared" si="0"/>
        <v>-0.79999999999999982</v>
      </c>
      <c r="F59" t="s">
        <v>1256</v>
      </c>
      <c r="G59" t="s">
        <v>318</v>
      </c>
      <c r="H59" t="s">
        <v>1015</v>
      </c>
      <c r="I59" t="s">
        <v>976</v>
      </c>
      <c r="J59" t="s">
        <v>193</v>
      </c>
      <c r="K59" t="s">
        <v>48</v>
      </c>
      <c r="L59" t="s">
        <v>868</v>
      </c>
      <c r="M59" t="s">
        <v>340</v>
      </c>
      <c r="N59" t="s">
        <v>48</v>
      </c>
      <c r="O59" t="s">
        <v>1196</v>
      </c>
      <c r="P59" t="s">
        <v>158</v>
      </c>
      <c r="Q59" t="s">
        <v>48</v>
      </c>
      <c r="R59" t="s">
        <v>974</v>
      </c>
    </row>
    <row r="60" spans="1:34" hidden="1" x14ac:dyDescent="0.2">
      <c r="A60" t="s">
        <v>1242</v>
      </c>
      <c r="B60">
        <v>0.25</v>
      </c>
      <c r="C60">
        <v>1</v>
      </c>
      <c r="D60">
        <v>-0.2</v>
      </c>
      <c r="E60">
        <f t="shared" si="0"/>
        <v>-0.89999999999999991</v>
      </c>
      <c r="F60" t="s">
        <v>1256</v>
      </c>
      <c r="G60" t="s">
        <v>72</v>
      </c>
      <c r="H60" t="s">
        <v>1197</v>
      </c>
      <c r="I60" t="s">
        <v>387</v>
      </c>
      <c r="J60" t="s">
        <v>250</v>
      </c>
      <c r="K60" t="s">
        <v>85</v>
      </c>
      <c r="L60" t="s">
        <v>910</v>
      </c>
      <c r="M60" t="s">
        <v>896</v>
      </c>
      <c r="N60" t="s">
        <v>48</v>
      </c>
      <c r="O60" t="s">
        <v>290</v>
      </c>
      <c r="P60" t="s">
        <v>260</v>
      </c>
      <c r="Q60" t="s">
        <v>48</v>
      </c>
      <c r="R60" t="s">
        <v>941</v>
      </c>
    </row>
    <row r="61" spans="1:34" hidden="1" x14ac:dyDescent="0.2">
      <c r="A61" t="s">
        <v>1242</v>
      </c>
      <c r="B61">
        <v>0.25</v>
      </c>
      <c r="C61">
        <v>1</v>
      </c>
      <c r="D61">
        <v>-0.3</v>
      </c>
      <c r="E61">
        <f t="shared" si="0"/>
        <v>-1</v>
      </c>
      <c r="F61" t="s">
        <v>1256</v>
      </c>
      <c r="G61" t="s">
        <v>263</v>
      </c>
      <c r="H61" t="s">
        <v>899</v>
      </c>
      <c r="I61" t="s">
        <v>958</v>
      </c>
      <c r="J61" t="s">
        <v>1</v>
      </c>
      <c r="K61" t="s">
        <v>588</v>
      </c>
      <c r="L61" t="s">
        <v>47</v>
      </c>
      <c r="M61" t="s">
        <v>1</v>
      </c>
      <c r="N61" t="s">
        <v>285</v>
      </c>
      <c r="O61" t="s">
        <v>959</v>
      </c>
      <c r="P61" t="s">
        <v>960</v>
      </c>
      <c r="Q61" t="s">
        <v>282</v>
      </c>
      <c r="R61" t="s">
        <v>961</v>
      </c>
      <c r="S61" t="s">
        <v>962</v>
      </c>
    </row>
    <row r="62" spans="1:34" x14ac:dyDescent="0.2">
      <c r="A62" s="3" t="s">
        <v>1243</v>
      </c>
      <c r="B62" s="3">
        <v>1</v>
      </c>
      <c r="C62" s="3">
        <v>0.17780000000000001</v>
      </c>
      <c r="D62" s="3">
        <v>1.6</v>
      </c>
      <c r="E62">
        <f t="shared" si="0"/>
        <v>0.90000000000000013</v>
      </c>
      <c r="F62" t="s">
        <v>1256</v>
      </c>
      <c r="G62" t="s">
        <v>182</v>
      </c>
      <c r="H62" t="s">
        <v>940</v>
      </c>
      <c r="I62" t="s">
        <v>662</v>
      </c>
      <c r="J62" t="s">
        <v>224</v>
      </c>
      <c r="K62" t="s">
        <v>193</v>
      </c>
      <c r="L62" t="s">
        <v>48</v>
      </c>
      <c r="M62" t="s">
        <v>895</v>
      </c>
      <c r="N62" t="s">
        <v>58</v>
      </c>
      <c r="O62" t="s">
        <v>48</v>
      </c>
      <c r="P62" t="s">
        <v>290</v>
      </c>
      <c r="Q62" t="s">
        <v>260</v>
      </c>
      <c r="R62" t="s">
        <v>48</v>
      </c>
      <c r="S62" t="s">
        <v>941</v>
      </c>
      <c r="V62" t="s">
        <v>182</v>
      </c>
      <c r="W62" t="s">
        <v>940</v>
      </c>
      <c r="X62" t="s">
        <v>662</v>
      </c>
      <c r="Y62" t="s">
        <v>224</v>
      </c>
      <c r="Z62" t="s">
        <v>193</v>
      </c>
      <c r="AA62" t="s">
        <v>48</v>
      </c>
      <c r="AB62" t="s">
        <v>895</v>
      </c>
      <c r="AC62" t="s">
        <v>58</v>
      </c>
      <c r="AD62" t="s">
        <v>48</v>
      </c>
      <c r="AE62" t="s">
        <v>290</v>
      </c>
      <c r="AF62" t="s">
        <v>260</v>
      </c>
      <c r="AG62" t="s">
        <v>48</v>
      </c>
      <c r="AH62" t="s">
        <v>941</v>
      </c>
    </row>
    <row r="63" spans="1:34" hidden="1" x14ac:dyDescent="0.2">
      <c r="A63" s="3" t="s">
        <v>1243</v>
      </c>
      <c r="B63" s="3">
        <v>1</v>
      </c>
      <c r="C63" s="3">
        <v>0.17780000000000001</v>
      </c>
      <c r="D63" s="3">
        <v>1.5</v>
      </c>
      <c r="E63">
        <f t="shared" si="0"/>
        <v>0.8</v>
      </c>
      <c r="F63" t="s">
        <v>1256</v>
      </c>
      <c r="G63" t="s">
        <v>242</v>
      </c>
      <c r="H63" t="s">
        <v>942</v>
      </c>
      <c r="I63" t="s">
        <v>460</v>
      </c>
      <c r="J63" t="s">
        <v>67</v>
      </c>
      <c r="K63" t="s">
        <v>101</v>
      </c>
      <c r="L63" t="s">
        <v>504</v>
      </c>
      <c r="M63" t="s">
        <v>52</v>
      </c>
      <c r="N63" t="s">
        <v>883</v>
      </c>
      <c r="O63" t="s">
        <v>128</v>
      </c>
      <c r="P63" t="s">
        <v>1</v>
      </c>
      <c r="Q63" t="s">
        <v>39</v>
      </c>
      <c r="R63" t="s">
        <v>46</v>
      </c>
      <c r="S63" t="s">
        <v>884</v>
      </c>
      <c r="V63" t="s">
        <v>242</v>
      </c>
      <c r="W63" t="s">
        <v>942</v>
      </c>
      <c r="X63" t="s">
        <v>460</v>
      </c>
      <c r="Y63" t="s">
        <v>67</v>
      </c>
      <c r="Z63" t="s">
        <v>101</v>
      </c>
      <c r="AA63" t="s">
        <v>504</v>
      </c>
      <c r="AB63" t="s">
        <v>52</v>
      </c>
      <c r="AC63" t="s">
        <v>883</v>
      </c>
      <c r="AD63" t="s">
        <v>128</v>
      </c>
      <c r="AE63" t="s">
        <v>1</v>
      </c>
      <c r="AF63" t="s">
        <v>39</v>
      </c>
      <c r="AG63" t="s">
        <v>46</v>
      </c>
      <c r="AH63" t="s">
        <v>884</v>
      </c>
    </row>
    <row r="64" spans="1:34" hidden="1" x14ac:dyDescent="0.2">
      <c r="A64" s="3" t="s">
        <v>1243</v>
      </c>
      <c r="B64" s="3">
        <v>1</v>
      </c>
      <c r="C64" s="3">
        <v>0.17780000000000001</v>
      </c>
      <c r="D64" s="3">
        <v>1.4</v>
      </c>
      <c r="E64">
        <f t="shared" si="0"/>
        <v>0.7</v>
      </c>
      <c r="F64" t="s">
        <v>1256</v>
      </c>
      <c r="G64" t="s">
        <v>943</v>
      </c>
      <c r="H64" t="s">
        <v>626</v>
      </c>
      <c r="I64" t="s">
        <v>881</v>
      </c>
      <c r="J64" t="s">
        <v>131</v>
      </c>
      <c r="K64" t="s">
        <v>332</v>
      </c>
      <c r="L64" t="s">
        <v>83</v>
      </c>
      <c r="M64" t="s">
        <v>52</v>
      </c>
      <c r="N64" t="s">
        <v>176</v>
      </c>
      <c r="O64" t="s">
        <v>41</v>
      </c>
      <c r="P64" t="s">
        <v>48</v>
      </c>
      <c r="Q64" t="s">
        <v>376</v>
      </c>
      <c r="R64" t="s">
        <v>892</v>
      </c>
      <c r="V64" t="s">
        <v>943</v>
      </c>
      <c r="W64" t="s">
        <v>626</v>
      </c>
      <c r="X64" t="s">
        <v>881</v>
      </c>
      <c r="Y64" t="s">
        <v>131</v>
      </c>
      <c r="Z64" t="s">
        <v>332</v>
      </c>
      <c r="AA64" t="s">
        <v>83</v>
      </c>
      <c r="AB64" t="s">
        <v>52</v>
      </c>
      <c r="AC64" t="s">
        <v>176</v>
      </c>
      <c r="AD64" t="s">
        <v>41</v>
      </c>
      <c r="AE64" t="s">
        <v>48</v>
      </c>
      <c r="AF64" t="s">
        <v>376</v>
      </c>
      <c r="AG64" t="s">
        <v>892</v>
      </c>
    </row>
    <row r="65" spans="1:34" hidden="1" x14ac:dyDescent="0.2">
      <c r="A65" s="3" t="s">
        <v>1243</v>
      </c>
      <c r="B65" s="3">
        <v>1</v>
      </c>
      <c r="C65" s="3">
        <v>0.17780000000000001</v>
      </c>
      <c r="D65" s="3">
        <v>1.3</v>
      </c>
      <c r="E65">
        <f t="shared" si="0"/>
        <v>0.60000000000000009</v>
      </c>
      <c r="F65" t="s">
        <v>1256</v>
      </c>
      <c r="G65" t="s">
        <v>72</v>
      </c>
      <c r="H65" t="s">
        <v>944</v>
      </c>
      <c r="I65" t="s">
        <v>662</v>
      </c>
      <c r="J65" t="s">
        <v>224</v>
      </c>
      <c r="K65" t="s">
        <v>465</v>
      </c>
      <c r="L65" t="s">
        <v>906</v>
      </c>
      <c r="M65" t="s">
        <v>310</v>
      </c>
      <c r="N65" t="s">
        <v>48</v>
      </c>
      <c r="O65" t="s">
        <v>945</v>
      </c>
      <c r="P65" t="s">
        <v>672</v>
      </c>
      <c r="Q65" t="s">
        <v>48</v>
      </c>
      <c r="R65" t="s">
        <v>901</v>
      </c>
      <c r="V65" t="s">
        <v>72</v>
      </c>
      <c r="W65" t="s">
        <v>944</v>
      </c>
      <c r="X65" t="s">
        <v>662</v>
      </c>
      <c r="Y65" t="s">
        <v>224</v>
      </c>
      <c r="Z65" t="s">
        <v>465</v>
      </c>
      <c r="AA65" t="s">
        <v>906</v>
      </c>
      <c r="AB65" t="s">
        <v>310</v>
      </c>
      <c r="AC65" t="s">
        <v>48</v>
      </c>
      <c r="AD65" t="s">
        <v>945</v>
      </c>
      <c r="AE65" t="s">
        <v>672</v>
      </c>
      <c r="AF65" t="s">
        <v>48</v>
      </c>
      <c r="AG65" t="s">
        <v>901</v>
      </c>
    </row>
    <row r="66" spans="1:34" hidden="1" x14ac:dyDescent="0.2">
      <c r="A66" s="3" t="s">
        <v>1243</v>
      </c>
      <c r="B66" s="3">
        <v>1</v>
      </c>
      <c r="C66" s="3">
        <v>0.17780000000000001</v>
      </c>
      <c r="D66" s="3">
        <v>1.2</v>
      </c>
      <c r="E66">
        <f t="shared" si="0"/>
        <v>0.5</v>
      </c>
      <c r="F66" t="s">
        <v>1256</v>
      </c>
      <c r="G66" t="s">
        <v>318</v>
      </c>
      <c r="H66" t="s">
        <v>946</v>
      </c>
      <c r="I66" t="s">
        <v>363</v>
      </c>
      <c r="J66" t="s">
        <v>281</v>
      </c>
      <c r="K66" t="s">
        <v>630</v>
      </c>
      <c r="L66" t="s">
        <v>48</v>
      </c>
      <c r="M66" t="s">
        <v>283</v>
      </c>
      <c r="N66" t="s">
        <v>140</v>
      </c>
      <c r="O66" t="s">
        <v>309</v>
      </c>
      <c r="P66" t="s">
        <v>121</v>
      </c>
      <c r="Q66" t="s">
        <v>48</v>
      </c>
      <c r="R66" t="s">
        <v>276</v>
      </c>
      <c r="V66" t="s">
        <v>318</v>
      </c>
      <c r="W66" t="s">
        <v>946</v>
      </c>
      <c r="X66" t="s">
        <v>363</v>
      </c>
      <c r="Y66" t="s">
        <v>281</v>
      </c>
      <c r="Z66" t="s">
        <v>630</v>
      </c>
      <c r="AA66" t="s">
        <v>48</v>
      </c>
      <c r="AB66" t="s">
        <v>283</v>
      </c>
      <c r="AC66" t="s">
        <v>140</v>
      </c>
      <c r="AD66" t="s">
        <v>309</v>
      </c>
      <c r="AE66" t="s">
        <v>121</v>
      </c>
      <c r="AF66" t="s">
        <v>48</v>
      </c>
      <c r="AG66" t="s">
        <v>276</v>
      </c>
    </row>
    <row r="67" spans="1:34" hidden="1" x14ac:dyDescent="0.2">
      <c r="A67" s="3" t="s">
        <v>1243</v>
      </c>
      <c r="B67" s="3">
        <v>1</v>
      </c>
      <c r="C67" s="3">
        <v>0.17780000000000001</v>
      </c>
      <c r="D67" s="3">
        <v>1.1000000000000001</v>
      </c>
      <c r="E67">
        <f t="shared" si="0"/>
        <v>0.40000000000000013</v>
      </c>
      <c r="F67" t="s">
        <v>1256</v>
      </c>
      <c r="G67" t="s">
        <v>72</v>
      </c>
      <c r="H67" t="s">
        <v>882</v>
      </c>
      <c r="I67" t="s">
        <v>460</v>
      </c>
      <c r="J67" t="s">
        <v>67</v>
      </c>
      <c r="K67" t="s">
        <v>186</v>
      </c>
      <c r="L67" t="s">
        <v>353</v>
      </c>
      <c r="M67" t="s">
        <v>586</v>
      </c>
      <c r="N67" t="s">
        <v>48</v>
      </c>
      <c r="O67" t="s">
        <v>947</v>
      </c>
      <c r="P67" t="s">
        <v>106</v>
      </c>
      <c r="Q67" t="s">
        <v>48</v>
      </c>
      <c r="R67" t="s">
        <v>948</v>
      </c>
      <c r="V67" t="s">
        <v>72</v>
      </c>
      <c r="W67" t="s">
        <v>882</v>
      </c>
      <c r="X67" t="s">
        <v>460</v>
      </c>
      <c r="Y67" t="s">
        <v>67</v>
      </c>
      <c r="Z67" t="s">
        <v>186</v>
      </c>
      <c r="AA67" t="s">
        <v>353</v>
      </c>
      <c r="AB67" t="s">
        <v>586</v>
      </c>
      <c r="AC67" t="s">
        <v>48</v>
      </c>
      <c r="AD67" t="s">
        <v>947</v>
      </c>
      <c r="AE67" t="s">
        <v>106</v>
      </c>
      <c r="AF67" t="s">
        <v>48</v>
      </c>
      <c r="AG67" t="s">
        <v>948</v>
      </c>
    </row>
    <row r="68" spans="1:34" hidden="1" x14ac:dyDescent="0.2">
      <c r="A68" s="3" t="s">
        <v>1243</v>
      </c>
      <c r="B68" s="3">
        <v>1</v>
      </c>
      <c r="C68" s="3">
        <v>0.17780000000000001</v>
      </c>
      <c r="D68" s="3">
        <v>1</v>
      </c>
      <c r="E68">
        <f t="shared" ref="E68:E130" si="1">D68-0.7</f>
        <v>0.30000000000000004</v>
      </c>
      <c r="F68" t="s">
        <v>1256</v>
      </c>
      <c r="G68" t="s">
        <v>182</v>
      </c>
      <c r="H68" t="s">
        <v>949</v>
      </c>
      <c r="I68" t="s">
        <v>662</v>
      </c>
      <c r="J68" t="s">
        <v>224</v>
      </c>
      <c r="K68" t="s">
        <v>67</v>
      </c>
      <c r="L68" t="s">
        <v>48</v>
      </c>
      <c r="M68" t="s">
        <v>950</v>
      </c>
      <c r="N68" t="s">
        <v>896</v>
      </c>
      <c r="O68" t="s">
        <v>48</v>
      </c>
      <c r="P68" t="s">
        <v>951</v>
      </c>
      <c r="Q68" t="s">
        <v>260</v>
      </c>
      <c r="R68" t="s">
        <v>48</v>
      </c>
      <c r="S68" t="s">
        <v>952</v>
      </c>
      <c r="V68" t="s">
        <v>182</v>
      </c>
      <c r="W68" t="s">
        <v>949</v>
      </c>
      <c r="X68" t="s">
        <v>662</v>
      </c>
      <c r="Y68" t="s">
        <v>224</v>
      </c>
      <c r="Z68" t="s">
        <v>67</v>
      </c>
      <c r="AA68" t="s">
        <v>48</v>
      </c>
      <c r="AB68" t="s">
        <v>950</v>
      </c>
      <c r="AC68" t="s">
        <v>896</v>
      </c>
      <c r="AD68" t="s">
        <v>48</v>
      </c>
      <c r="AE68" t="s">
        <v>951</v>
      </c>
      <c r="AF68" t="s">
        <v>260</v>
      </c>
      <c r="AG68" t="s">
        <v>48</v>
      </c>
      <c r="AH68" t="s">
        <v>952</v>
      </c>
    </row>
    <row r="69" spans="1:34" hidden="1" x14ac:dyDescent="0.2">
      <c r="A69" s="3" t="s">
        <v>1243</v>
      </c>
      <c r="B69" s="3">
        <v>1</v>
      </c>
      <c r="C69" s="3">
        <v>0.17780000000000001</v>
      </c>
      <c r="D69" s="3">
        <v>0.9</v>
      </c>
      <c r="E69">
        <f t="shared" si="1"/>
        <v>0.20000000000000007</v>
      </c>
      <c r="F69" t="s">
        <v>1256</v>
      </c>
      <c r="G69" t="s">
        <v>72</v>
      </c>
      <c r="H69" t="s">
        <v>954</v>
      </c>
      <c r="I69" t="s">
        <v>460</v>
      </c>
      <c r="J69" t="s">
        <v>85</v>
      </c>
      <c r="K69" t="s">
        <v>955</v>
      </c>
      <c r="L69" t="s">
        <v>932</v>
      </c>
      <c r="M69" t="s">
        <v>48</v>
      </c>
      <c r="N69" t="s">
        <v>956</v>
      </c>
      <c r="O69" t="s">
        <v>106</v>
      </c>
      <c r="P69" t="s">
        <v>48</v>
      </c>
      <c r="Q69" t="s">
        <v>255</v>
      </c>
      <c r="V69" t="s">
        <v>72</v>
      </c>
      <c r="W69" t="s">
        <v>954</v>
      </c>
      <c r="X69" t="s">
        <v>460</v>
      </c>
      <c r="Y69" t="s">
        <v>85</v>
      </c>
      <c r="Z69" t="s">
        <v>955</v>
      </c>
      <c r="AA69" t="s">
        <v>932</v>
      </c>
      <c r="AB69" t="s">
        <v>48</v>
      </c>
      <c r="AC69" t="s">
        <v>956</v>
      </c>
      <c r="AD69" t="s">
        <v>106</v>
      </c>
      <c r="AE69" t="s">
        <v>48</v>
      </c>
      <c r="AF69" t="s">
        <v>255</v>
      </c>
    </row>
    <row r="70" spans="1:34" hidden="1" x14ac:dyDescent="0.2">
      <c r="A70" s="3" t="s">
        <v>1243</v>
      </c>
      <c r="B70" s="3">
        <v>1</v>
      </c>
      <c r="C70" s="3">
        <v>0.17780000000000001</v>
      </c>
      <c r="D70" s="3">
        <v>0.8</v>
      </c>
      <c r="E70">
        <f t="shared" si="1"/>
        <v>0.10000000000000009</v>
      </c>
      <c r="F70" t="s">
        <v>1256</v>
      </c>
      <c r="G70" t="s">
        <v>72</v>
      </c>
      <c r="H70" t="s">
        <v>957</v>
      </c>
      <c r="I70" t="s">
        <v>958</v>
      </c>
      <c r="J70" t="s">
        <v>1</v>
      </c>
      <c r="K70" t="s">
        <v>588</v>
      </c>
      <c r="L70" t="s">
        <v>47</v>
      </c>
      <c r="M70" t="s">
        <v>1</v>
      </c>
      <c r="N70" t="s">
        <v>285</v>
      </c>
      <c r="O70" t="s">
        <v>959</v>
      </c>
      <c r="P70" t="s">
        <v>960</v>
      </c>
      <c r="Q70" t="s">
        <v>282</v>
      </c>
      <c r="R70" t="s">
        <v>961</v>
      </c>
      <c r="S70" t="s">
        <v>962</v>
      </c>
      <c r="V70" t="s">
        <v>72</v>
      </c>
      <c r="W70" t="s">
        <v>957</v>
      </c>
      <c r="X70" t="s">
        <v>958</v>
      </c>
      <c r="Y70" t="s">
        <v>1</v>
      </c>
      <c r="Z70" t="s">
        <v>588</v>
      </c>
      <c r="AA70" t="s">
        <v>47</v>
      </c>
      <c r="AB70" t="s">
        <v>1</v>
      </c>
      <c r="AC70" t="s">
        <v>285</v>
      </c>
      <c r="AD70" t="s">
        <v>959</v>
      </c>
      <c r="AE70" t="s">
        <v>960</v>
      </c>
      <c r="AF70" t="s">
        <v>282</v>
      </c>
      <c r="AG70" t="s">
        <v>961</v>
      </c>
      <c r="AH70" t="s">
        <v>962</v>
      </c>
    </row>
    <row r="71" spans="1:34" hidden="1" x14ac:dyDescent="0.2">
      <c r="A71" s="3" t="s">
        <v>1243</v>
      </c>
      <c r="B71" s="3">
        <v>1</v>
      </c>
      <c r="C71" s="3">
        <v>0.17780000000000001</v>
      </c>
      <c r="D71" s="3">
        <v>0.7</v>
      </c>
      <c r="E71">
        <f t="shared" si="1"/>
        <v>0</v>
      </c>
      <c r="F71" t="s">
        <v>1256</v>
      </c>
      <c r="G71" t="s">
        <v>796</v>
      </c>
      <c r="H71" t="s">
        <v>121</v>
      </c>
      <c r="I71" t="s">
        <v>797</v>
      </c>
      <c r="J71" t="s">
        <v>746</v>
      </c>
      <c r="K71" t="s">
        <v>101</v>
      </c>
      <c r="L71" t="s">
        <v>193</v>
      </c>
      <c r="M71" t="s">
        <v>44</v>
      </c>
      <c r="N71" t="s">
        <v>963</v>
      </c>
      <c r="O71" t="s">
        <v>52</v>
      </c>
      <c r="P71" t="s">
        <v>48</v>
      </c>
      <c r="Q71" t="s">
        <v>964</v>
      </c>
      <c r="V71" t="s">
        <v>796</v>
      </c>
      <c r="W71" t="s">
        <v>121</v>
      </c>
      <c r="X71" t="s">
        <v>797</v>
      </c>
      <c r="Y71" t="s">
        <v>746</v>
      </c>
      <c r="Z71" t="s">
        <v>101</v>
      </c>
      <c r="AA71" t="s">
        <v>193</v>
      </c>
      <c r="AB71" t="s">
        <v>44</v>
      </c>
      <c r="AC71" t="s">
        <v>963</v>
      </c>
      <c r="AD71" t="s">
        <v>52</v>
      </c>
      <c r="AE71" t="s">
        <v>48</v>
      </c>
      <c r="AF71" t="s">
        <v>964</v>
      </c>
    </row>
    <row r="72" spans="1:34" hidden="1" x14ac:dyDescent="0.2">
      <c r="A72" s="3" t="s">
        <v>1243</v>
      </c>
      <c r="B72" s="3">
        <v>1</v>
      </c>
      <c r="C72" s="3">
        <v>0.17780000000000001</v>
      </c>
      <c r="D72" s="3">
        <v>0.6</v>
      </c>
      <c r="E72">
        <f t="shared" si="1"/>
        <v>-9.9999999999999978E-2</v>
      </c>
      <c r="F72" t="s">
        <v>1256</v>
      </c>
      <c r="G72" t="s">
        <v>318</v>
      </c>
      <c r="H72" t="s">
        <v>910</v>
      </c>
      <c r="I72" t="s">
        <v>460</v>
      </c>
      <c r="J72" t="s">
        <v>67</v>
      </c>
      <c r="K72" t="s">
        <v>101</v>
      </c>
      <c r="L72" t="s">
        <v>137</v>
      </c>
      <c r="M72" t="s">
        <v>965</v>
      </c>
      <c r="N72" t="s">
        <v>52</v>
      </c>
      <c r="O72" t="s">
        <v>48</v>
      </c>
      <c r="P72" t="s">
        <v>966</v>
      </c>
      <c r="Q72" t="s">
        <v>657</v>
      </c>
      <c r="R72" t="s">
        <v>921</v>
      </c>
      <c r="V72" t="s">
        <v>318</v>
      </c>
      <c r="W72" t="s">
        <v>910</v>
      </c>
      <c r="X72" t="s">
        <v>460</v>
      </c>
      <c r="Y72" t="s">
        <v>67</v>
      </c>
      <c r="Z72" t="s">
        <v>101</v>
      </c>
      <c r="AA72" t="s">
        <v>137</v>
      </c>
      <c r="AB72" t="s">
        <v>965</v>
      </c>
      <c r="AC72" t="s">
        <v>52</v>
      </c>
      <c r="AD72" t="s">
        <v>48</v>
      </c>
      <c r="AE72" t="s">
        <v>966</v>
      </c>
      <c r="AF72" t="s">
        <v>657</v>
      </c>
      <c r="AG72" t="s">
        <v>921</v>
      </c>
    </row>
    <row r="73" spans="1:34" hidden="1" x14ac:dyDescent="0.2">
      <c r="A73" s="3" t="s">
        <v>1243</v>
      </c>
      <c r="B73" s="3">
        <v>1</v>
      </c>
      <c r="C73" s="3">
        <v>0.17780000000000001</v>
      </c>
      <c r="D73" s="3">
        <v>0.5</v>
      </c>
      <c r="E73">
        <f t="shared" si="1"/>
        <v>-0.19999999999999996</v>
      </c>
      <c r="F73" t="s">
        <v>1256</v>
      </c>
      <c r="G73" t="s">
        <v>242</v>
      </c>
      <c r="H73" t="s">
        <v>118</v>
      </c>
      <c r="I73" t="s">
        <v>198</v>
      </c>
      <c r="J73" t="s">
        <v>387</v>
      </c>
      <c r="K73" t="s">
        <v>224</v>
      </c>
      <c r="L73" t="s">
        <v>140</v>
      </c>
      <c r="M73" t="s">
        <v>1</v>
      </c>
      <c r="N73" t="s">
        <v>191</v>
      </c>
      <c r="O73" t="s">
        <v>341</v>
      </c>
      <c r="P73" t="s">
        <v>121</v>
      </c>
      <c r="Q73" t="s">
        <v>342</v>
      </c>
      <c r="R73" t="s">
        <v>47</v>
      </c>
      <c r="S73" t="s">
        <v>246</v>
      </c>
      <c r="V73" t="s">
        <v>242</v>
      </c>
      <c r="W73" t="s">
        <v>118</v>
      </c>
      <c r="X73" t="s">
        <v>198</v>
      </c>
      <c r="Y73" t="s">
        <v>387</v>
      </c>
      <c r="Z73" t="s">
        <v>224</v>
      </c>
      <c r="AA73" t="s">
        <v>140</v>
      </c>
      <c r="AB73" t="s">
        <v>1</v>
      </c>
      <c r="AC73" t="s">
        <v>191</v>
      </c>
      <c r="AD73" t="s">
        <v>341</v>
      </c>
      <c r="AE73" t="s">
        <v>121</v>
      </c>
      <c r="AF73" t="s">
        <v>342</v>
      </c>
      <c r="AG73" t="s">
        <v>47</v>
      </c>
      <c r="AH73" t="s">
        <v>246</v>
      </c>
    </row>
    <row r="74" spans="1:34" hidden="1" x14ac:dyDescent="0.2">
      <c r="A74" s="3" t="s">
        <v>1243</v>
      </c>
      <c r="B74" s="3">
        <v>1</v>
      </c>
      <c r="C74" s="3">
        <v>0.17780000000000001</v>
      </c>
      <c r="D74" s="3">
        <v>0.4</v>
      </c>
      <c r="E74">
        <f t="shared" si="1"/>
        <v>-0.29999999999999993</v>
      </c>
      <c r="F74" t="s">
        <v>1256</v>
      </c>
      <c r="G74" t="s">
        <v>905</v>
      </c>
      <c r="H74" t="s">
        <v>215</v>
      </c>
      <c r="I74" t="s">
        <v>662</v>
      </c>
      <c r="J74" t="s">
        <v>350</v>
      </c>
      <c r="K74" t="s">
        <v>121</v>
      </c>
      <c r="L74" t="s">
        <v>101</v>
      </c>
      <c r="M74" t="s">
        <v>52</v>
      </c>
      <c r="N74" t="s">
        <v>967</v>
      </c>
      <c r="O74" t="s">
        <v>219</v>
      </c>
      <c r="P74" t="s">
        <v>330</v>
      </c>
      <c r="Q74" t="s">
        <v>177</v>
      </c>
      <c r="R74" t="s">
        <v>968</v>
      </c>
      <c r="V74" t="s">
        <v>905</v>
      </c>
      <c r="W74" t="s">
        <v>215</v>
      </c>
      <c r="X74" t="s">
        <v>662</v>
      </c>
      <c r="Y74" t="s">
        <v>350</v>
      </c>
      <c r="Z74" t="s">
        <v>121</v>
      </c>
      <c r="AA74" t="s">
        <v>101</v>
      </c>
      <c r="AB74" t="s">
        <v>52</v>
      </c>
      <c r="AC74" t="s">
        <v>967</v>
      </c>
      <c r="AD74" t="s">
        <v>219</v>
      </c>
      <c r="AE74" t="s">
        <v>330</v>
      </c>
      <c r="AF74" t="s">
        <v>177</v>
      </c>
      <c r="AG74" t="s">
        <v>968</v>
      </c>
    </row>
    <row r="75" spans="1:34" hidden="1" x14ac:dyDescent="0.2">
      <c r="A75" s="3" t="s">
        <v>1243</v>
      </c>
      <c r="B75" s="3">
        <v>1</v>
      </c>
      <c r="C75" s="3">
        <v>0.17780000000000001</v>
      </c>
      <c r="D75" s="3">
        <v>0.3</v>
      </c>
      <c r="E75">
        <f t="shared" si="1"/>
        <v>-0.39999999999999997</v>
      </c>
      <c r="F75" t="s">
        <v>1256</v>
      </c>
      <c r="G75" t="s">
        <v>926</v>
      </c>
      <c r="H75" t="s">
        <v>235</v>
      </c>
      <c r="I75" t="s">
        <v>387</v>
      </c>
      <c r="J75" t="s">
        <v>224</v>
      </c>
      <c r="K75" t="s">
        <v>140</v>
      </c>
      <c r="L75" t="s">
        <v>1</v>
      </c>
      <c r="M75" t="s">
        <v>969</v>
      </c>
      <c r="N75" t="s">
        <v>121</v>
      </c>
      <c r="O75" t="s">
        <v>424</v>
      </c>
      <c r="P75" t="s">
        <v>191</v>
      </c>
      <c r="Q75" t="s">
        <v>91</v>
      </c>
      <c r="R75" t="s">
        <v>57</v>
      </c>
      <c r="S75" t="s">
        <v>343</v>
      </c>
      <c r="V75" t="s">
        <v>926</v>
      </c>
      <c r="W75" t="s">
        <v>235</v>
      </c>
      <c r="X75" t="s">
        <v>387</v>
      </c>
      <c r="Y75" t="s">
        <v>224</v>
      </c>
      <c r="Z75" t="s">
        <v>140</v>
      </c>
      <c r="AA75" t="s">
        <v>1</v>
      </c>
      <c r="AB75" t="s">
        <v>969</v>
      </c>
      <c r="AC75" t="s">
        <v>121</v>
      </c>
      <c r="AD75" t="s">
        <v>424</v>
      </c>
      <c r="AE75" t="s">
        <v>191</v>
      </c>
      <c r="AF75" t="s">
        <v>91</v>
      </c>
      <c r="AG75" t="s">
        <v>57</v>
      </c>
      <c r="AH75" t="s">
        <v>343</v>
      </c>
    </row>
    <row r="76" spans="1:34" hidden="1" x14ac:dyDescent="0.2">
      <c r="A76" s="3" t="s">
        <v>1243</v>
      </c>
      <c r="B76" s="3">
        <v>1</v>
      </c>
      <c r="C76" s="3">
        <v>0.17780000000000001</v>
      </c>
      <c r="D76" s="3">
        <v>0.2</v>
      </c>
      <c r="E76">
        <f t="shared" si="1"/>
        <v>-0.49999999999999994</v>
      </c>
      <c r="F76" t="s">
        <v>1256</v>
      </c>
      <c r="G76" t="s">
        <v>841</v>
      </c>
      <c r="H76" t="s">
        <v>927</v>
      </c>
      <c r="I76" t="s">
        <v>387</v>
      </c>
      <c r="J76" t="s">
        <v>250</v>
      </c>
      <c r="K76" t="s">
        <v>193</v>
      </c>
      <c r="L76" t="s">
        <v>48</v>
      </c>
      <c r="M76" t="s">
        <v>970</v>
      </c>
      <c r="N76" t="s">
        <v>76</v>
      </c>
      <c r="O76" t="s">
        <v>48</v>
      </c>
      <c r="P76" t="s">
        <v>971</v>
      </c>
      <c r="Q76" t="s">
        <v>158</v>
      </c>
      <c r="R76" t="s">
        <v>48</v>
      </c>
      <c r="S76" t="s">
        <v>765</v>
      </c>
      <c r="V76" t="s">
        <v>841</v>
      </c>
      <c r="W76" t="s">
        <v>927</v>
      </c>
      <c r="X76" t="s">
        <v>387</v>
      </c>
      <c r="Y76" t="s">
        <v>250</v>
      </c>
      <c r="Z76" t="s">
        <v>193</v>
      </c>
      <c r="AA76" t="s">
        <v>48</v>
      </c>
      <c r="AB76" t="s">
        <v>970</v>
      </c>
      <c r="AC76" t="s">
        <v>76</v>
      </c>
      <c r="AD76" t="s">
        <v>48</v>
      </c>
      <c r="AE76" t="s">
        <v>971</v>
      </c>
      <c r="AF76" t="s">
        <v>158</v>
      </c>
      <c r="AG76" t="s">
        <v>48</v>
      </c>
      <c r="AH76" t="s">
        <v>765</v>
      </c>
    </row>
    <row r="77" spans="1:34" hidden="1" x14ac:dyDescent="0.2">
      <c r="A77" s="3" t="s">
        <v>1243</v>
      </c>
      <c r="B77" s="3">
        <v>1</v>
      </c>
      <c r="C77" s="3">
        <v>0.17780000000000001</v>
      </c>
      <c r="D77" s="3">
        <v>0.1</v>
      </c>
      <c r="E77">
        <f t="shared" si="1"/>
        <v>-0.6</v>
      </c>
      <c r="F77" t="s">
        <v>1256</v>
      </c>
      <c r="G77" t="s">
        <v>318</v>
      </c>
      <c r="H77" t="s">
        <v>936</v>
      </c>
      <c r="I77" t="s">
        <v>662</v>
      </c>
      <c r="J77" t="s">
        <v>109</v>
      </c>
      <c r="K77" t="s">
        <v>48</v>
      </c>
      <c r="L77" t="s">
        <v>972</v>
      </c>
      <c r="M77" t="s">
        <v>58</v>
      </c>
      <c r="N77" t="s">
        <v>48</v>
      </c>
      <c r="O77" t="s">
        <v>973</v>
      </c>
      <c r="P77" t="s">
        <v>536</v>
      </c>
      <c r="Q77" t="s">
        <v>48</v>
      </c>
      <c r="R77" t="s">
        <v>974</v>
      </c>
      <c r="V77" t="s">
        <v>318</v>
      </c>
      <c r="W77" t="s">
        <v>936</v>
      </c>
      <c r="X77" t="s">
        <v>662</v>
      </c>
      <c r="Y77" t="s">
        <v>109</v>
      </c>
      <c r="Z77" t="s">
        <v>48</v>
      </c>
      <c r="AA77" t="s">
        <v>972</v>
      </c>
      <c r="AB77" t="s">
        <v>58</v>
      </c>
      <c r="AC77" t="s">
        <v>48</v>
      </c>
      <c r="AD77" t="s">
        <v>973</v>
      </c>
      <c r="AE77" t="s">
        <v>536</v>
      </c>
      <c r="AF77" t="s">
        <v>48</v>
      </c>
      <c r="AG77" t="s">
        <v>974</v>
      </c>
    </row>
    <row r="78" spans="1:34" hidden="1" x14ac:dyDescent="0.2">
      <c r="A78" s="3" t="s">
        <v>1243</v>
      </c>
      <c r="B78" s="3">
        <v>1</v>
      </c>
      <c r="C78" s="3">
        <v>0.17780000000000001</v>
      </c>
      <c r="D78" s="3">
        <v>0</v>
      </c>
      <c r="E78">
        <f t="shared" si="1"/>
        <v>-0.7</v>
      </c>
      <c r="F78" t="s">
        <v>1256</v>
      </c>
      <c r="G78" t="s">
        <v>841</v>
      </c>
      <c r="H78" t="s">
        <v>975</v>
      </c>
      <c r="I78" t="s">
        <v>976</v>
      </c>
      <c r="J78" t="s">
        <v>48</v>
      </c>
      <c r="K78" t="s">
        <v>977</v>
      </c>
      <c r="L78" t="s">
        <v>896</v>
      </c>
      <c r="M78" t="s">
        <v>48</v>
      </c>
      <c r="N78" t="s">
        <v>978</v>
      </c>
      <c r="O78" t="s">
        <v>158</v>
      </c>
      <c r="P78" t="s">
        <v>48</v>
      </c>
      <c r="Q78" t="s">
        <v>284</v>
      </c>
      <c r="V78" t="s">
        <v>841</v>
      </c>
      <c r="W78" t="s">
        <v>975</v>
      </c>
      <c r="X78" t="s">
        <v>976</v>
      </c>
      <c r="Y78" t="s">
        <v>48</v>
      </c>
      <c r="Z78" t="s">
        <v>977</v>
      </c>
      <c r="AA78" t="s">
        <v>896</v>
      </c>
      <c r="AB78" t="s">
        <v>48</v>
      </c>
      <c r="AC78" t="s">
        <v>978</v>
      </c>
      <c r="AD78" t="s">
        <v>158</v>
      </c>
      <c r="AE78" t="s">
        <v>48</v>
      </c>
      <c r="AF78" t="s">
        <v>284</v>
      </c>
    </row>
    <row r="79" spans="1:34" hidden="1" x14ac:dyDescent="0.2">
      <c r="A79" s="3" t="s">
        <v>1243</v>
      </c>
      <c r="B79" s="3">
        <v>1</v>
      </c>
      <c r="C79" s="3">
        <v>0.17780000000000001</v>
      </c>
      <c r="D79" s="3">
        <v>-0.1</v>
      </c>
      <c r="E79">
        <f t="shared" si="1"/>
        <v>-0.79999999999999993</v>
      </c>
      <c r="F79" t="s">
        <v>1256</v>
      </c>
      <c r="G79" t="s">
        <v>318</v>
      </c>
      <c r="H79" t="s">
        <v>979</v>
      </c>
      <c r="I79" t="s">
        <v>387</v>
      </c>
      <c r="J79" t="s">
        <v>250</v>
      </c>
      <c r="K79" t="s">
        <v>48</v>
      </c>
      <c r="L79" t="s">
        <v>903</v>
      </c>
      <c r="M79" t="s">
        <v>917</v>
      </c>
      <c r="N79" t="s">
        <v>48</v>
      </c>
      <c r="O79" t="s">
        <v>980</v>
      </c>
      <c r="P79" t="s">
        <v>106</v>
      </c>
      <c r="Q79" t="s">
        <v>48</v>
      </c>
      <c r="R79" t="s">
        <v>234</v>
      </c>
      <c r="V79" t="s">
        <v>318</v>
      </c>
      <c r="W79" t="s">
        <v>979</v>
      </c>
      <c r="X79" t="s">
        <v>387</v>
      </c>
      <c r="Y79" t="s">
        <v>250</v>
      </c>
      <c r="Z79" t="s">
        <v>48</v>
      </c>
      <c r="AA79" t="s">
        <v>903</v>
      </c>
      <c r="AB79" t="s">
        <v>917</v>
      </c>
      <c r="AC79" t="s">
        <v>48</v>
      </c>
      <c r="AD79" t="s">
        <v>980</v>
      </c>
      <c r="AE79" t="s">
        <v>106</v>
      </c>
      <c r="AF79" t="s">
        <v>48</v>
      </c>
      <c r="AG79" t="s">
        <v>234</v>
      </c>
    </row>
    <row r="80" spans="1:34" hidden="1" x14ac:dyDescent="0.2">
      <c r="A80" s="3" t="s">
        <v>1243</v>
      </c>
      <c r="B80" s="3">
        <v>1</v>
      </c>
      <c r="C80" s="3">
        <v>0.17780000000000001</v>
      </c>
      <c r="D80" s="3">
        <v>-0.2</v>
      </c>
      <c r="E80">
        <f t="shared" si="1"/>
        <v>-0.89999999999999991</v>
      </c>
      <c r="F80" t="s">
        <v>1256</v>
      </c>
      <c r="G80" t="s">
        <v>72</v>
      </c>
      <c r="H80" t="s">
        <v>981</v>
      </c>
      <c r="I80" t="s">
        <v>460</v>
      </c>
      <c r="J80" t="s">
        <v>67</v>
      </c>
      <c r="K80" t="s">
        <v>101</v>
      </c>
      <c r="L80" t="s">
        <v>193</v>
      </c>
      <c r="M80" t="s">
        <v>315</v>
      </c>
      <c r="N80" t="s">
        <v>982</v>
      </c>
      <c r="O80" t="s">
        <v>52</v>
      </c>
      <c r="P80" t="s">
        <v>48</v>
      </c>
      <c r="Q80" t="s">
        <v>983</v>
      </c>
      <c r="R80" t="s">
        <v>657</v>
      </c>
      <c r="S80" t="s">
        <v>921</v>
      </c>
      <c r="V80" t="s">
        <v>72</v>
      </c>
      <c r="W80" t="s">
        <v>981</v>
      </c>
      <c r="X80" t="s">
        <v>460</v>
      </c>
      <c r="Y80" t="s">
        <v>67</v>
      </c>
      <c r="Z80" t="s">
        <v>101</v>
      </c>
      <c r="AA80" t="s">
        <v>193</v>
      </c>
      <c r="AD80" t="s">
        <v>52</v>
      </c>
      <c r="AE80" t="s">
        <v>48</v>
      </c>
      <c r="AG80" t="s">
        <v>657</v>
      </c>
      <c r="AH80" t="s">
        <v>921</v>
      </c>
    </row>
    <row r="81" spans="1:34" hidden="1" x14ac:dyDescent="0.2">
      <c r="A81" s="3" t="s">
        <v>1243</v>
      </c>
      <c r="B81" s="3">
        <v>1</v>
      </c>
      <c r="C81" s="3">
        <v>0.17780000000000001</v>
      </c>
      <c r="D81" s="3">
        <v>-0.3</v>
      </c>
      <c r="E81">
        <f t="shared" si="1"/>
        <v>-1</v>
      </c>
      <c r="F81" t="s">
        <v>1256</v>
      </c>
      <c r="G81" t="s">
        <v>50</v>
      </c>
      <c r="H81" t="s">
        <v>437</v>
      </c>
      <c r="I81" t="s">
        <v>67</v>
      </c>
      <c r="J81" t="s">
        <v>48</v>
      </c>
      <c r="K81" t="s">
        <v>984</v>
      </c>
      <c r="L81" t="s">
        <v>985</v>
      </c>
      <c r="M81" t="s">
        <v>630</v>
      </c>
      <c r="N81" t="s">
        <v>48</v>
      </c>
      <c r="O81" t="s">
        <v>986</v>
      </c>
      <c r="P81" t="s">
        <v>140</v>
      </c>
      <c r="Q81" t="s">
        <v>1</v>
      </c>
      <c r="R81" t="s">
        <v>987</v>
      </c>
    </row>
    <row r="82" spans="1:34" x14ac:dyDescent="0.2">
      <c r="A82" t="s">
        <v>1244</v>
      </c>
      <c r="B82">
        <v>0.125</v>
      </c>
      <c r="C82">
        <v>1</v>
      </c>
      <c r="D82">
        <v>1.6</v>
      </c>
      <c r="E82">
        <f t="shared" si="1"/>
        <v>0.90000000000000013</v>
      </c>
      <c r="F82" t="s">
        <v>1256</v>
      </c>
      <c r="G82" t="s">
        <v>841</v>
      </c>
      <c r="H82" t="s">
        <v>979</v>
      </c>
      <c r="I82" t="s">
        <v>662</v>
      </c>
      <c r="J82" t="s">
        <v>109</v>
      </c>
      <c r="K82" t="s">
        <v>48</v>
      </c>
      <c r="L82" t="s">
        <v>882</v>
      </c>
      <c r="M82" t="s">
        <v>298</v>
      </c>
      <c r="N82" t="s">
        <v>48</v>
      </c>
      <c r="O82" t="s">
        <v>741</v>
      </c>
      <c r="P82" t="s">
        <v>41</v>
      </c>
      <c r="Q82" t="s">
        <v>48</v>
      </c>
      <c r="R82" t="s">
        <v>73</v>
      </c>
      <c r="V82" t="s">
        <v>841</v>
      </c>
      <c r="W82" t="s">
        <v>979</v>
      </c>
      <c r="X82" t="s">
        <v>662</v>
      </c>
      <c r="Y82" t="s">
        <v>109</v>
      </c>
      <c r="Z82" t="s">
        <v>48</v>
      </c>
      <c r="AA82" t="s">
        <v>882</v>
      </c>
      <c r="AB82" t="s">
        <v>298</v>
      </c>
      <c r="AC82" t="s">
        <v>48</v>
      </c>
      <c r="AD82" t="s">
        <v>741</v>
      </c>
      <c r="AE82" t="s">
        <v>41</v>
      </c>
      <c r="AF82" t="s">
        <v>48</v>
      </c>
      <c r="AG82" t="s">
        <v>73</v>
      </c>
    </row>
    <row r="83" spans="1:34" hidden="1" x14ac:dyDescent="0.2">
      <c r="A83" t="s">
        <v>1244</v>
      </c>
      <c r="B83">
        <v>0.125</v>
      </c>
      <c r="C83">
        <v>1</v>
      </c>
      <c r="D83">
        <v>1.5</v>
      </c>
      <c r="E83">
        <f t="shared" si="1"/>
        <v>0.8</v>
      </c>
      <c r="F83" t="s">
        <v>1256</v>
      </c>
      <c r="G83" t="s">
        <v>72</v>
      </c>
      <c r="H83" t="s">
        <v>1105</v>
      </c>
      <c r="I83" t="s">
        <v>511</v>
      </c>
      <c r="J83" t="s">
        <v>1</v>
      </c>
      <c r="K83" t="s">
        <v>1041</v>
      </c>
      <c r="L83" t="s">
        <v>290</v>
      </c>
      <c r="M83" t="s">
        <v>47</v>
      </c>
      <c r="N83" t="s">
        <v>1</v>
      </c>
      <c r="O83" t="s">
        <v>1043</v>
      </c>
      <c r="P83" t="s">
        <v>656</v>
      </c>
      <c r="Q83" t="s">
        <v>282</v>
      </c>
      <c r="R83" t="s">
        <v>961</v>
      </c>
      <c r="S83" t="s">
        <v>1106</v>
      </c>
      <c r="V83" t="s">
        <v>72</v>
      </c>
      <c r="W83" t="s">
        <v>1105</v>
      </c>
      <c r="X83" t="s">
        <v>511</v>
      </c>
      <c r="Y83" t="s">
        <v>1</v>
      </c>
      <c r="Z83" t="s">
        <v>1041</v>
      </c>
      <c r="AA83" t="s">
        <v>290</v>
      </c>
      <c r="AB83" t="s">
        <v>47</v>
      </c>
      <c r="AC83" t="s">
        <v>1</v>
      </c>
      <c r="AD83" t="s">
        <v>1043</v>
      </c>
      <c r="AE83" t="s">
        <v>656</v>
      </c>
      <c r="AF83" t="s">
        <v>282</v>
      </c>
      <c r="AG83" t="s">
        <v>961</v>
      </c>
      <c r="AH83" t="s">
        <v>1106</v>
      </c>
    </row>
    <row r="84" spans="1:34" hidden="1" x14ac:dyDescent="0.2">
      <c r="A84" t="s">
        <v>1244</v>
      </c>
      <c r="B84">
        <v>0.125</v>
      </c>
      <c r="C84">
        <v>1</v>
      </c>
      <c r="D84">
        <v>1.4</v>
      </c>
      <c r="E84">
        <f t="shared" si="1"/>
        <v>0.7</v>
      </c>
      <c r="F84" t="s">
        <v>1256</v>
      </c>
      <c r="G84" t="s">
        <v>72</v>
      </c>
      <c r="H84" t="s">
        <v>995</v>
      </c>
      <c r="I84" t="s">
        <v>662</v>
      </c>
      <c r="J84" t="s">
        <v>109</v>
      </c>
      <c r="K84" t="s">
        <v>85</v>
      </c>
      <c r="L84" t="s">
        <v>913</v>
      </c>
      <c r="M84" t="s">
        <v>58</v>
      </c>
      <c r="N84" t="s">
        <v>48</v>
      </c>
      <c r="O84" t="s">
        <v>1107</v>
      </c>
      <c r="P84" t="s">
        <v>260</v>
      </c>
      <c r="Q84" t="s">
        <v>48</v>
      </c>
      <c r="R84" t="s">
        <v>941</v>
      </c>
      <c r="V84" t="s">
        <v>72</v>
      </c>
      <c r="W84" t="s">
        <v>995</v>
      </c>
      <c r="X84" t="s">
        <v>662</v>
      </c>
      <c r="Y84" t="s">
        <v>109</v>
      </c>
      <c r="Z84" t="s">
        <v>85</v>
      </c>
      <c r="AA84" t="s">
        <v>913</v>
      </c>
      <c r="AB84" t="s">
        <v>58</v>
      </c>
      <c r="AC84" t="s">
        <v>48</v>
      </c>
      <c r="AD84" t="s">
        <v>1107</v>
      </c>
      <c r="AE84" t="s">
        <v>260</v>
      </c>
      <c r="AF84" t="s">
        <v>48</v>
      </c>
      <c r="AG84" t="s">
        <v>941</v>
      </c>
    </row>
    <row r="85" spans="1:34" hidden="1" x14ac:dyDescent="0.2">
      <c r="A85" t="s">
        <v>1244</v>
      </c>
      <c r="B85">
        <v>0.125</v>
      </c>
      <c r="C85">
        <v>1</v>
      </c>
      <c r="D85">
        <v>1.3</v>
      </c>
      <c r="E85">
        <f t="shared" si="1"/>
        <v>0.60000000000000009</v>
      </c>
      <c r="F85" t="s">
        <v>1256</v>
      </c>
      <c r="G85" t="s">
        <v>242</v>
      </c>
      <c r="H85" t="s">
        <v>888</v>
      </c>
      <c r="I85" t="s">
        <v>460</v>
      </c>
      <c r="J85" t="s">
        <v>67</v>
      </c>
      <c r="K85" t="s">
        <v>68</v>
      </c>
      <c r="L85" t="s">
        <v>315</v>
      </c>
      <c r="M85" t="s">
        <v>784</v>
      </c>
      <c r="N85" t="s">
        <v>52</v>
      </c>
      <c r="O85" t="s">
        <v>48</v>
      </c>
      <c r="P85" t="s">
        <v>524</v>
      </c>
      <c r="Q85" t="s">
        <v>892</v>
      </c>
      <c r="V85" t="s">
        <v>242</v>
      </c>
      <c r="W85" t="s">
        <v>888</v>
      </c>
      <c r="X85" t="s">
        <v>460</v>
      </c>
      <c r="Y85" t="s">
        <v>67</v>
      </c>
      <c r="Z85" t="s">
        <v>68</v>
      </c>
      <c r="AA85" t="s">
        <v>315</v>
      </c>
      <c r="AB85" t="s">
        <v>784</v>
      </c>
      <c r="AC85" t="s">
        <v>52</v>
      </c>
      <c r="AD85" t="s">
        <v>48</v>
      </c>
      <c r="AE85" t="s">
        <v>524</v>
      </c>
      <c r="AF85" t="s">
        <v>892</v>
      </c>
    </row>
    <row r="86" spans="1:34" hidden="1" x14ac:dyDescent="0.2">
      <c r="A86" t="s">
        <v>1244</v>
      </c>
      <c r="B86">
        <v>0.125</v>
      </c>
      <c r="C86">
        <v>1</v>
      </c>
      <c r="D86">
        <v>1.2</v>
      </c>
      <c r="E86">
        <f t="shared" si="1"/>
        <v>0.5</v>
      </c>
      <c r="F86" t="s">
        <v>1256</v>
      </c>
      <c r="G86" t="s">
        <v>943</v>
      </c>
      <c r="H86" t="s">
        <v>626</v>
      </c>
      <c r="I86" t="s">
        <v>1056</v>
      </c>
      <c r="J86" t="s">
        <v>143</v>
      </c>
      <c r="K86" t="s">
        <v>137</v>
      </c>
      <c r="L86" t="s">
        <v>560</v>
      </c>
      <c r="M86" t="s">
        <v>52</v>
      </c>
      <c r="N86" t="s">
        <v>48</v>
      </c>
      <c r="O86" t="s">
        <v>1108</v>
      </c>
      <c r="P86" t="s">
        <v>306</v>
      </c>
      <c r="V86" t="s">
        <v>943</v>
      </c>
      <c r="W86" t="s">
        <v>626</v>
      </c>
      <c r="X86" t="s">
        <v>1056</v>
      </c>
      <c r="Y86" t="s">
        <v>143</v>
      </c>
      <c r="Z86" t="s">
        <v>137</v>
      </c>
      <c r="AA86" t="s">
        <v>560</v>
      </c>
      <c r="AB86" t="s">
        <v>52</v>
      </c>
      <c r="AC86" t="s">
        <v>48</v>
      </c>
      <c r="AD86" t="s">
        <v>1108</v>
      </c>
      <c r="AE86" t="s">
        <v>306</v>
      </c>
    </row>
    <row r="87" spans="1:34" hidden="1" x14ac:dyDescent="0.2">
      <c r="A87" t="s">
        <v>1244</v>
      </c>
      <c r="B87">
        <v>0.125</v>
      </c>
      <c r="C87">
        <v>1</v>
      </c>
      <c r="D87">
        <v>1.1000000000000001</v>
      </c>
      <c r="E87">
        <f t="shared" si="1"/>
        <v>0.40000000000000013</v>
      </c>
      <c r="F87" t="s">
        <v>1256</v>
      </c>
      <c r="G87" t="s">
        <v>318</v>
      </c>
      <c r="H87" t="s">
        <v>398</v>
      </c>
      <c r="I87" t="s">
        <v>789</v>
      </c>
      <c r="J87" t="s">
        <v>48</v>
      </c>
      <c r="K87" t="s">
        <v>1109</v>
      </c>
      <c r="L87" t="s">
        <v>630</v>
      </c>
      <c r="M87" t="s">
        <v>48</v>
      </c>
      <c r="N87" t="s">
        <v>53</v>
      </c>
      <c r="O87" t="s">
        <v>489</v>
      </c>
      <c r="P87" t="s">
        <v>63</v>
      </c>
      <c r="Q87" t="s">
        <v>75</v>
      </c>
      <c r="R87" t="s">
        <v>769</v>
      </c>
      <c r="V87" t="s">
        <v>318</v>
      </c>
      <c r="W87" t="s">
        <v>398</v>
      </c>
      <c r="X87" t="s">
        <v>789</v>
      </c>
      <c r="Y87" t="s">
        <v>48</v>
      </c>
      <c r="Z87" t="s">
        <v>1109</v>
      </c>
      <c r="AA87" t="s">
        <v>630</v>
      </c>
      <c r="AB87" t="s">
        <v>48</v>
      </c>
      <c r="AC87" t="s">
        <v>53</v>
      </c>
      <c r="AD87" t="s">
        <v>489</v>
      </c>
      <c r="AE87" t="s">
        <v>63</v>
      </c>
      <c r="AF87" t="s">
        <v>75</v>
      </c>
      <c r="AG87" t="s">
        <v>769</v>
      </c>
    </row>
    <row r="88" spans="1:34" hidden="1" x14ac:dyDescent="0.2">
      <c r="A88" t="s">
        <v>1244</v>
      </c>
      <c r="B88">
        <v>0.125</v>
      </c>
      <c r="C88">
        <v>1</v>
      </c>
      <c r="D88">
        <v>0.999999999999999</v>
      </c>
      <c r="E88">
        <f t="shared" si="1"/>
        <v>0.29999999999999905</v>
      </c>
      <c r="F88" t="s">
        <v>1256</v>
      </c>
      <c r="G88" t="s">
        <v>841</v>
      </c>
      <c r="H88" t="s">
        <v>955</v>
      </c>
      <c r="I88" t="s">
        <v>460</v>
      </c>
      <c r="J88" t="s">
        <v>67</v>
      </c>
      <c r="K88" t="s">
        <v>68</v>
      </c>
      <c r="L88" t="s">
        <v>137</v>
      </c>
      <c r="M88" t="s">
        <v>268</v>
      </c>
      <c r="N88" t="s">
        <v>52</v>
      </c>
      <c r="O88" t="s">
        <v>48</v>
      </c>
      <c r="P88" t="s">
        <v>1110</v>
      </c>
      <c r="Q88" t="s">
        <v>106</v>
      </c>
      <c r="R88" t="s">
        <v>42</v>
      </c>
      <c r="S88" t="s">
        <v>750</v>
      </c>
      <c r="V88" t="s">
        <v>841</v>
      </c>
      <c r="W88" t="s">
        <v>955</v>
      </c>
      <c r="X88" t="s">
        <v>460</v>
      </c>
      <c r="Y88" t="s">
        <v>67</v>
      </c>
      <c r="Z88" t="s">
        <v>68</v>
      </c>
      <c r="AA88" t="s">
        <v>137</v>
      </c>
      <c r="AB88" t="s">
        <v>268</v>
      </c>
      <c r="AC88" t="s">
        <v>52</v>
      </c>
      <c r="AD88" t="s">
        <v>48</v>
      </c>
      <c r="AE88" t="s">
        <v>1110</v>
      </c>
      <c r="AF88" t="s">
        <v>106</v>
      </c>
      <c r="AG88" t="s">
        <v>42</v>
      </c>
      <c r="AH88" t="s">
        <v>750</v>
      </c>
    </row>
    <row r="89" spans="1:34" hidden="1" x14ac:dyDescent="0.2">
      <c r="A89" t="s">
        <v>1244</v>
      </c>
      <c r="B89">
        <v>0.125</v>
      </c>
      <c r="C89">
        <v>1</v>
      </c>
      <c r="D89">
        <v>0.89999999999999902</v>
      </c>
      <c r="E89">
        <f t="shared" si="1"/>
        <v>0.19999999999999907</v>
      </c>
      <c r="F89" t="s">
        <v>1256</v>
      </c>
      <c r="G89" t="s">
        <v>926</v>
      </c>
      <c r="H89" t="s">
        <v>1038</v>
      </c>
      <c r="I89" t="s">
        <v>387</v>
      </c>
      <c r="J89" t="s">
        <v>224</v>
      </c>
      <c r="K89" t="s">
        <v>250</v>
      </c>
      <c r="L89" t="s">
        <v>48</v>
      </c>
      <c r="M89" t="s">
        <v>981</v>
      </c>
      <c r="N89" t="s">
        <v>917</v>
      </c>
      <c r="O89" t="s">
        <v>48</v>
      </c>
      <c r="P89" t="s">
        <v>1111</v>
      </c>
      <c r="Q89" t="s">
        <v>106</v>
      </c>
      <c r="R89" t="s">
        <v>48</v>
      </c>
      <c r="S89" t="s">
        <v>544</v>
      </c>
      <c r="V89" t="s">
        <v>926</v>
      </c>
      <c r="W89" t="s">
        <v>1038</v>
      </c>
      <c r="X89" t="s">
        <v>387</v>
      </c>
      <c r="Y89" t="s">
        <v>224</v>
      </c>
      <c r="Z89" t="s">
        <v>250</v>
      </c>
      <c r="AA89" t="s">
        <v>48</v>
      </c>
      <c r="AB89" t="s">
        <v>981</v>
      </c>
      <c r="AC89" t="s">
        <v>917</v>
      </c>
      <c r="AD89" t="s">
        <v>48</v>
      </c>
      <c r="AE89" t="s">
        <v>1111</v>
      </c>
      <c r="AF89" t="s">
        <v>106</v>
      </c>
      <c r="AG89" t="s">
        <v>48</v>
      </c>
      <c r="AH89" t="s">
        <v>544</v>
      </c>
    </row>
    <row r="90" spans="1:34" hidden="1" x14ac:dyDescent="0.2">
      <c r="A90" t="s">
        <v>1244</v>
      </c>
      <c r="B90">
        <v>0.125</v>
      </c>
      <c r="C90">
        <v>1</v>
      </c>
      <c r="D90">
        <v>0.79999999999999905</v>
      </c>
      <c r="E90">
        <f t="shared" si="1"/>
        <v>9.999999999999909E-2</v>
      </c>
      <c r="F90" t="s">
        <v>1256</v>
      </c>
      <c r="G90" t="s">
        <v>72</v>
      </c>
      <c r="H90" t="s">
        <v>1112</v>
      </c>
      <c r="I90" t="s">
        <v>460</v>
      </c>
      <c r="J90" t="s">
        <v>67</v>
      </c>
      <c r="K90" t="s">
        <v>350</v>
      </c>
      <c r="L90" t="s">
        <v>121</v>
      </c>
      <c r="M90" t="s">
        <v>101</v>
      </c>
      <c r="N90" t="s">
        <v>504</v>
      </c>
      <c r="O90" t="s">
        <v>52</v>
      </c>
      <c r="P90" t="s">
        <v>1060</v>
      </c>
      <c r="Q90" t="s">
        <v>52</v>
      </c>
      <c r="R90" t="s">
        <v>48</v>
      </c>
      <c r="S90" t="s">
        <v>284</v>
      </c>
      <c r="V90" t="s">
        <v>72</v>
      </c>
      <c r="W90" t="s">
        <v>1112</v>
      </c>
      <c r="X90" t="s">
        <v>460</v>
      </c>
      <c r="Y90" t="s">
        <v>67</v>
      </c>
      <c r="Z90" t="s">
        <v>350</v>
      </c>
      <c r="AA90" t="s">
        <v>121</v>
      </c>
      <c r="AB90" t="s">
        <v>101</v>
      </c>
      <c r="AC90" t="s">
        <v>504</v>
      </c>
      <c r="AD90" t="s">
        <v>52</v>
      </c>
      <c r="AE90" t="s">
        <v>1060</v>
      </c>
      <c r="AF90" t="s">
        <v>52</v>
      </c>
      <c r="AG90" t="s">
        <v>48</v>
      </c>
      <c r="AH90" t="s">
        <v>284</v>
      </c>
    </row>
    <row r="91" spans="1:34" hidden="1" x14ac:dyDescent="0.2">
      <c r="A91" t="s">
        <v>1244</v>
      </c>
      <c r="B91">
        <v>0.125</v>
      </c>
      <c r="C91">
        <v>1</v>
      </c>
      <c r="D91">
        <v>0.69999999999999896</v>
      </c>
      <c r="E91">
        <v>0</v>
      </c>
      <c r="F91" t="s">
        <v>1256</v>
      </c>
      <c r="G91" t="s">
        <v>72</v>
      </c>
      <c r="H91" t="s">
        <v>957</v>
      </c>
      <c r="I91" t="s">
        <v>662</v>
      </c>
      <c r="J91" t="s">
        <v>224</v>
      </c>
      <c r="K91" t="s">
        <v>465</v>
      </c>
      <c r="L91" t="s">
        <v>1113</v>
      </c>
      <c r="M91" t="s">
        <v>310</v>
      </c>
      <c r="N91" t="s">
        <v>48</v>
      </c>
      <c r="O91" t="s">
        <v>1057</v>
      </c>
      <c r="P91" t="s">
        <v>41</v>
      </c>
      <c r="Q91" t="s">
        <v>48</v>
      </c>
      <c r="R91" t="s">
        <v>1064</v>
      </c>
      <c r="V91" t="s">
        <v>72</v>
      </c>
      <c r="W91" t="s">
        <v>957</v>
      </c>
      <c r="X91" t="s">
        <v>662</v>
      </c>
      <c r="Y91" t="s">
        <v>224</v>
      </c>
      <c r="Z91" t="s">
        <v>465</v>
      </c>
      <c r="AA91" t="s">
        <v>1113</v>
      </c>
      <c r="AB91" t="s">
        <v>310</v>
      </c>
      <c r="AC91" t="s">
        <v>48</v>
      </c>
      <c r="AD91" t="s">
        <v>1057</v>
      </c>
      <c r="AE91" t="s">
        <v>41</v>
      </c>
      <c r="AF91" t="s">
        <v>48</v>
      </c>
      <c r="AG91" t="s">
        <v>1064</v>
      </c>
    </row>
    <row r="92" spans="1:34" hidden="1" x14ac:dyDescent="0.2">
      <c r="A92" t="s">
        <v>1244</v>
      </c>
      <c r="B92">
        <v>0.125</v>
      </c>
      <c r="C92">
        <v>1</v>
      </c>
      <c r="D92">
        <v>0.6</v>
      </c>
      <c r="E92">
        <f t="shared" si="1"/>
        <v>-9.9999999999999978E-2</v>
      </c>
      <c r="F92" t="s">
        <v>1256</v>
      </c>
      <c r="G92" t="s">
        <v>796</v>
      </c>
      <c r="H92" t="s">
        <v>121</v>
      </c>
      <c r="I92" t="s">
        <v>797</v>
      </c>
      <c r="J92" t="s">
        <v>746</v>
      </c>
      <c r="K92" t="s">
        <v>101</v>
      </c>
      <c r="L92" t="s">
        <v>193</v>
      </c>
      <c r="M92" t="s">
        <v>44</v>
      </c>
      <c r="N92" t="s">
        <v>1114</v>
      </c>
      <c r="O92" t="s">
        <v>52</v>
      </c>
      <c r="P92" t="s">
        <v>48</v>
      </c>
      <c r="Q92" t="s">
        <v>1115</v>
      </c>
      <c r="V92" t="s">
        <v>796</v>
      </c>
      <c r="W92" t="s">
        <v>121</v>
      </c>
      <c r="X92" t="s">
        <v>797</v>
      </c>
      <c r="Y92" t="s">
        <v>746</v>
      </c>
      <c r="Z92" t="s">
        <v>101</v>
      </c>
      <c r="AA92" t="s">
        <v>193</v>
      </c>
      <c r="AB92" t="s">
        <v>44</v>
      </c>
      <c r="AC92" t="s">
        <v>1114</v>
      </c>
      <c r="AD92" t="s">
        <v>52</v>
      </c>
      <c r="AE92" t="s">
        <v>48</v>
      </c>
      <c r="AF92" t="s">
        <v>1115</v>
      </c>
    </row>
    <row r="93" spans="1:34" hidden="1" x14ac:dyDescent="0.2">
      <c r="A93" t="s">
        <v>1244</v>
      </c>
      <c r="B93">
        <v>0.125</v>
      </c>
      <c r="C93">
        <v>1</v>
      </c>
      <c r="D93">
        <v>0.5</v>
      </c>
      <c r="E93">
        <f t="shared" si="1"/>
        <v>-0.19999999999999996</v>
      </c>
      <c r="F93" t="s">
        <v>1256</v>
      </c>
      <c r="G93" t="s">
        <v>841</v>
      </c>
      <c r="H93" t="s">
        <v>215</v>
      </c>
      <c r="I93" t="s">
        <v>387</v>
      </c>
      <c r="J93" t="s">
        <v>250</v>
      </c>
      <c r="K93" t="s">
        <v>48</v>
      </c>
      <c r="L93" t="s">
        <v>1116</v>
      </c>
      <c r="M93" t="s">
        <v>340</v>
      </c>
      <c r="N93" t="s">
        <v>48</v>
      </c>
      <c r="O93" t="s">
        <v>828</v>
      </c>
      <c r="P93" t="s">
        <v>41</v>
      </c>
      <c r="Q93" t="s">
        <v>48</v>
      </c>
      <c r="R93" t="s">
        <v>1117</v>
      </c>
      <c r="V93" t="s">
        <v>841</v>
      </c>
      <c r="W93" t="s">
        <v>215</v>
      </c>
      <c r="X93" t="s">
        <v>387</v>
      </c>
      <c r="Y93" t="s">
        <v>250</v>
      </c>
      <c r="Z93" t="s">
        <v>48</v>
      </c>
      <c r="AA93" t="s">
        <v>1116</v>
      </c>
      <c r="AB93" t="s">
        <v>340</v>
      </c>
      <c r="AC93" t="s">
        <v>48</v>
      </c>
      <c r="AD93" t="s">
        <v>828</v>
      </c>
      <c r="AE93" t="s">
        <v>41</v>
      </c>
      <c r="AF93" t="s">
        <v>48</v>
      </c>
    </row>
    <row r="94" spans="1:34" hidden="1" x14ac:dyDescent="0.2">
      <c r="A94" t="s">
        <v>1244</v>
      </c>
      <c r="B94">
        <v>0.125</v>
      </c>
      <c r="C94">
        <v>1</v>
      </c>
      <c r="D94">
        <v>0.4</v>
      </c>
      <c r="E94">
        <f t="shared" si="1"/>
        <v>-0.29999999999999993</v>
      </c>
      <c r="F94" t="s">
        <v>1256</v>
      </c>
      <c r="G94" t="s">
        <v>50</v>
      </c>
      <c r="H94" t="s">
        <v>709</v>
      </c>
      <c r="I94" t="s">
        <v>67</v>
      </c>
      <c r="J94" t="s">
        <v>85</v>
      </c>
      <c r="K94" t="s">
        <v>339</v>
      </c>
      <c r="L94" t="s">
        <v>662</v>
      </c>
      <c r="M94" t="s">
        <v>224</v>
      </c>
      <c r="N94" t="s">
        <v>65</v>
      </c>
      <c r="O94" t="s">
        <v>52</v>
      </c>
      <c r="P94" t="s">
        <v>176</v>
      </c>
      <c r="Q94" t="s">
        <v>106</v>
      </c>
      <c r="R94" t="s">
        <v>48</v>
      </c>
      <c r="S94" t="s">
        <v>595</v>
      </c>
      <c r="V94" t="s">
        <v>50</v>
      </c>
      <c r="W94" t="s">
        <v>709</v>
      </c>
      <c r="X94" t="s">
        <v>67</v>
      </c>
      <c r="Y94" t="s">
        <v>85</v>
      </c>
      <c r="Z94" t="s">
        <v>339</v>
      </c>
      <c r="AA94" t="s">
        <v>662</v>
      </c>
      <c r="AB94" t="s">
        <v>224</v>
      </c>
      <c r="AD94" t="s">
        <v>52</v>
      </c>
      <c r="AE94" t="s">
        <v>176</v>
      </c>
      <c r="AF94" t="s">
        <v>106</v>
      </c>
      <c r="AG94" t="s">
        <v>48</v>
      </c>
      <c r="AH94" t="s">
        <v>595</v>
      </c>
    </row>
    <row r="95" spans="1:34" hidden="1" x14ac:dyDescent="0.2">
      <c r="A95" t="s">
        <v>1244</v>
      </c>
      <c r="B95">
        <v>0.125</v>
      </c>
      <c r="C95">
        <v>1</v>
      </c>
      <c r="D95">
        <v>0.3</v>
      </c>
      <c r="E95">
        <f t="shared" si="1"/>
        <v>-0.39999999999999997</v>
      </c>
      <c r="F95" t="s">
        <v>1256</v>
      </c>
      <c r="G95" t="s">
        <v>905</v>
      </c>
      <c r="H95" t="s">
        <v>477</v>
      </c>
      <c r="I95" t="s">
        <v>662</v>
      </c>
      <c r="J95" t="s">
        <v>101</v>
      </c>
      <c r="K95" t="s">
        <v>52</v>
      </c>
      <c r="L95" t="s">
        <v>967</v>
      </c>
      <c r="M95" t="s">
        <v>1</v>
      </c>
      <c r="N95" t="s">
        <v>39</v>
      </c>
      <c r="O95" t="s">
        <v>55</v>
      </c>
      <c r="P95" t="s">
        <v>884</v>
      </c>
      <c r="Q95" t="s">
        <v>177</v>
      </c>
      <c r="R95" t="s">
        <v>288</v>
      </c>
      <c r="W95" t="s">
        <v>477</v>
      </c>
      <c r="X95" t="s">
        <v>662</v>
      </c>
      <c r="Y95" t="s">
        <v>101</v>
      </c>
      <c r="Z95" t="s">
        <v>52</v>
      </c>
      <c r="AA95" t="s">
        <v>967</v>
      </c>
      <c r="AB95" t="s">
        <v>1</v>
      </c>
      <c r="AD95" t="s">
        <v>55</v>
      </c>
    </row>
    <row r="96" spans="1:34" hidden="1" x14ac:dyDescent="0.2">
      <c r="A96" t="s">
        <v>1244</v>
      </c>
      <c r="B96">
        <v>0.125</v>
      </c>
      <c r="C96">
        <v>1</v>
      </c>
      <c r="D96">
        <v>0.2</v>
      </c>
      <c r="E96">
        <f t="shared" si="1"/>
        <v>-0.49999999999999994</v>
      </c>
      <c r="F96" t="s">
        <v>1256</v>
      </c>
      <c r="G96" t="s">
        <v>222</v>
      </c>
      <c r="H96" t="s">
        <v>576</v>
      </c>
      <c r="I96" t="s">
        <v>83</v>
      </c>
      <c r="J96" t="s">
        <v>52</v>
      </c>
      <c r="K96" t="s">
        <v>207</v>
      </c>
      <c r="L96" t="s">
        <v>330</v>
      </c>
      <c r="M96" t="s">
        <v>147</v>
      </c>
      <c r="N96" t="s">
        <v>545</v>
      </c>
      <c r="O96" t="s">
        <v>245</v>
      </c>
      <c r="P96" t="s">
        <v>517</v>
      </c>
      <c r="Q96" t="s">
        <v>52</v>
      </c>
      <c r="R96" t="s">
        <v>518</v>
      </c>
      <c r="X96" t="s">
        <v>83</v>
      </c>
      <c r="Y96" t="s">
        <v>52</v>
      </c>
    </row>
    <row r="97" spans="1:34" hidden="1" x14ac:dyDescent="0.2">
      <c r="A97" t="s">
        <v>1244</v>
      </c>
      <c r="B97">
        <v>0.125</v>
      </c>
      <c r="C97">
        <v>1</v>
      </c>
      <c r="D97">
        <v>0.1</v>
      </c>
      <c r="E97">
        <f t="shared" si="1"/>
        <v>-0.6</v>
      </c>
      <c r="F97" t="s">
        <v>1256</v>
      </c>
      <c r="G97" t="s">
        <v>182</v>
      </c>
      <c r="H97" t="s">
        <v>235</v>
      </c>
      <c r="I97" t="s">
        <v>387</v>
      </c>
      <c r="J97" t="s">
        <v>250</v>
      </c>
      <c r="K97" t="s">
        <v>48</v>
      </c>
      <c r="L97" t="s">
        <v>1118</v>
      </c>
      <c r="M97" t="s">
        <v>932</v>
      </c>
      <c r="N97" t="s">
        <v>48</v>
      </c>
      <c r="O97" t="s">
        <v>1119</v>
      </c>
      <c r="P97" t="s">
        <v>672</v>
      </c>
      <c r="Q97" t="s">
        <v>48</v>
      </c>
      <c r="R97" t="s">
        <v>103</v>
      </c>
    </row>
    <row r="98" spans="1:34" hidden="1" x14ac:dyDescent="0.2">
      <c r="A98" t="s">
        <v>1244</v>
      </c>
      <c r="B98">
        <v>0.125</v>
      </c>
      <c r="C98">
        <v>1</v>
      </c>
      <c r="D98">
        <v>0</v>
      </c>
      <c r="E98">
        <f t="shared" si="1"/>
        <v>-0.7</v>
      </c>
      <c r="F98" t="s">
        <v>1256</v>
      </c>
      <c r="G98" t="s">
        <v>210</v>
      </c>
      <c r="H98" t="s">
        <v>409</v>
      </c>
      <c r="I98" t="s">
        <v>744</v>
      </c>
      <c r="J98" t="s">
        <v>143</v>
      </c>
      <c r="K98" t="s">
        <v>193</v>
      </c>
      <c r="L98" t="s">
        <v>144</v>
      </c>
      <c r="M98" t="s">
        <v>146</v>
      </c>
      <c r="N98" t="s">
        <v>1120</v>
      </c>
      <c r="O98" t="s">
        <v>41</v>
      </c>
      <c r="P98" t="s">
        <v>680</v>
      </c>
      <c r="Q98" t="s">
        <v>502</v>
      </c>
    </row>
    <row r="99" spans="1:34" hidden="1" x14ac:dyDescent="0.2">
      <c r="A99" t="s">
        <v>1244</v>
      </c>
      <c r="B99">
        <v>0.125</v>
      </c>
      <c r="C99">
        <v>1</v>
      </c>
      <c r="D99">
        <v>-9.9999999999999895E-2</v>
      </c>
      <c r="E99">
        <f t="shared" si="1"/>
        <v>-0.79999999999999982</v>
      </c>
      <c r="F99" t="s">
        <v>1256</v>
      </c>
      <c r="G99" t="s">
        <v>182</v>
      </c>
      <c r="H99" t="s">
        <v>363</v>
      </c>
      <c r="I99" t="s">
        <v>935</v>
      </c>
      <c r="J99" t="s">
        <v>193</v>
      </c>
      <c r="K99" t="s">
        <v>48</v>
      </c>
      <c r="L99" t="s">
        <v>1029</v>
      </c>
      <c r="M99" t="s">
        <v>76</v>
      </c>
      <c r="N99" t="s">
        <v>48</v>
      </c>
      <c r="O99" t="s">
        <v>1121</v>
      </c>
      <c r="P99" t="s">
        <v>106</v>
      </c>
      <c r="Q99" t="s">
        <v>48</v>
      </c>
      <c r="R99" t="s">
        <v>256</v>
      </c>
    </row>
    <row r="100" spans="1:34" hidden="1" x14ac:dyDescent="0.2">
      <c r="A100" t="s">
        <v>1244</v>
      </c>
      <c r="B100">
        <v>0.125</v>
      </c>
      <c r="C100">
        <v>1</v>
      </c>
      <c r="D100">
        <v>-0.2</v>
      </c>
      <c r="E100">
        <f t="shared" si="1"/>
        <v>-0.89999999999999991</v>
      </c>
      <c r="F100" t="s">
        <v>1256</v>
      </c>
      <c r="G100" t="s">
        <v>72</v>
      </c>
      <c r="H100" t="s">
        <v>1122</v>
      </c>
      <c r="I100" t="s">
        <v>387</v>
      </c>
      <c r="J100" t="s">
        <v>250</v>
      </c>
      <c r="K100" t="s">
        <v>85</v>
      </c>
      <c r="L100" t="s">
        <v>910</v>
      </c>
      <c r="M100" t="s">
        <v>896</v>
      </c>
      <c r="N100" t="s">
        <v>48</v>
      </c>
      <c r="O100" t="s">
        <v>1123</v>
      </c>
      <c r="P100" t="s">
        <v>260</v>
      </c>
      <c r="Q100" t="s">
        <v>48</v>
      </c>
      <c r="R100" t="s">
        <v>952</v>
      </c>
    </row>
    <row r="101" spans="1:34" hidden="1" x14ac:dyDescent="0.2">
      <c r="A101" t="s">
        <v>1244</v>
      </c>
      <c r="B101">
        <v>0.125</v>
      </c>
      <c r="C101">
        <v>1</v>
      </c>
      <c r="D101">
        <v>-0.3</v>
      </c>
      <c r="E101">
        <f t="shared" si="1"/>
        <v>-1</v>
      </c>
      <c r="F101" t="s">
        <v>1256</v>
      </c>
      <c r="G101" t="s">
        <v>1052</v>
      </c>
      <c r="H101" t="s">
        <v>585</v>
      </c>
      <c r="I101" t="s">
        <v>94</v>
      </c>
      <c r="J101" t="s">
        <v>1124</v>
      </c>
      <c r="K101" t="s">
        <v>131</v>
      </c>
      <c r="L101" t="s">
        <v>44</v>
      </c>
      <c r="M101" t="s">
        <v>878</v>
      </c>
      <c r="N101" t="s">
        <v>630</v>
      </c>
      <c r="O101" t="s">
        <v>48</v>
      </c>
      <c r="P101" t="s">
        <v>1125</v>
      </c>
      <c r="Q101" t="s">
        <v>175</v>
      </c>
    </row>
    <row r="102" spans="1:34" x14ac:dyDescent="0.2">
      <c r="A102" s="3" t="s">
        <v>1245</v>
      </c>
      <c r="B102" s="3">
        <v>1</v>
      </c>
      <c r="C102" s="3">
        <v>8.9099999999999999E-2</v>
      </c>
      <c r="D102" s="3">
        <v>1.6</v>
      </c>
      <c r="E102">
        <f t="shared" si="1"/>
        <v>0.90000000000000013</v>
      </c>
      <c r="F102" t="s">
        <v>1256</v>
      </c>
      <c r="G102" t="s">
        <v>318</v>
      </c>
      <c r="H102" t="s">
        <v>913</v>
      </c>
      <c r="I102" t="s">
        <v>662</v>
      </c>
      <c r="J102" t="s">
        <v>109</v>
      </c>
      <c r="K102" t="s">
        <v>48</v>
      </c>
      <c r="L102" t="s">
        <v>995</v>
      </c>
      <c r="M102" t="s">
        <v>58</v>
      </c>
      <c r="N102" t="s">
        <v>48</v>
      </c>
      <c r="O102" t="s">
        <v>1127</v>
      </c>
      <c r="P102" t="s">
        <v>536</v>
      </c>
      <c r="Q102" t="s">
        <v>48</v>
      </c>
      <c r="R102" t="s">
        <v>518</v>
      </c>
      <c r="V102" t="s">
        <v>318</v>
      </c>
      <c r="W102" t="s">
        <v>913</v>
      </c>
      <c r="X102" t="s">
        <v>662</v>
      </c>
      <c r="Y102" t="s">
        <v>109</v>
      </c>
      <c r="Z102" t="s">
        <v>48</v>
      </c>
      <c r="AA102" t="s">
        <v>995</v>
      </c>
      <c r="AB102" t="s">
        <v>58</v>
      </c>
      <c r="AC102" t="s">
        <v>48</v>
      </c>
      <c r="AD102" t="s">
        <v>1127</v>
      </c>
      <c r="AE102" t="s">
        <v>536</v>
      </c>
      <c r="AF102" t="s">
        <v>48</v>
      </c>
      <c r="AG102" t="s">
        <v>518</v>
      </c>
    </row>
    <row r="103" spans="1:34" hidden="1" x14ac:dyDescent="0.2">
      <c r="A103" s="3" t="s">
        <v>1245</v>
      </c>
      <c r="B103" s="3">
        <v>1</v>
      </c>
      <c r="C103" s="3">
        <v>8.9099999999999999E-2</v>
      </c>
      <c r="D103" s="3">
        <v>1.5</v>
      </c>
      <c r="E103">
        <f t="shared" si="1"/>
        <v>0.8</v>
      </c>
      <c r="F103" t="s">
        <v>1256</v>
      </c>
      <c r="G103" t="s">
        <v>72</v>
      </c>
      <c r="H103" t="s">
        <v>1112</v>
      </c>
      <c r="I103" t="s">
        <v>460</v>
      </c>
      <c r="J103" t="s">
        <v>67</v>
      </c>
      <c r="K103" t="s">
        <v>350</v>
      </c>
      <c r="L103" t="s">
        <v>121</v>
      </c>
      <c r="M103" t="s">
        <v>101</v>
      </c>
      <c r="N103" t="s">
        <v>504</v>
      </c>
      <c r="O103" t="s">
        <v>52</v>
      </c>
      <c r="P103" t="s">
        <v>566</v>
      </c>
      <c r="Q103" t="s">
        <v>52</v>
      </c>
      <c r="R103" t="s">
        <v>48</v>
      </c>
      <c r="S103" t="s">
        <v>221</v>
      </c>
      <c r="V103" t="s">
        <v>72</v>
      </c>
      <c r="W103" t="s">
        <v>1112</v>
      </c>
      <c r="X103" t="s">
        <v>460</v>
      </c>
      <c r="Y103" t="s">
        <v>67</v>
      </c>
      <c r="Z103" t="s">
        <v>350</v>
      </c>
      <c r="AA103" t="s">
        <v>121</v>
      </c>
      <c r="AB103" t="s">
        <v>101</v>
      </c>
      <c r="AC103" t="s">
        <v>504</v>
      </c>
      <c r="AD103" t="s">
        <v>52</v>
      </c>
      <c r="AE103" t="s">
        <v>566</v>
      </c>
      <c r="AF103" t="s">
        <v>52</v>
      </c>
      <c r="AG103" t="s">
        <v>48</v>
      </c>
      <c r="AH103" t="s">
        <v>221</v>
      </c>
    </row>
    <row r="104" spans="1:34" hidden="1" x14ac:dyDescent="0.2">
      <c r="A104" s="3" t="s">
        <v>1245</v>
      </c>
      <c r="B104" s="3">
        <v>1</v>
      </c>
      <c r="C104" s="3">
        <v>8.9099999999999999E-2</v>
      </c>
      <c r="D104" s="3">
        <v>1.4</v>
      </c>
      <c r="E104">
        <f t="shared" si="1"/>
        <v>0.7</v>
      </c>
      <c r="F104" t="s">
        <v>1256</v>
      </c>
      <c r="G104" t="s">
        <v>796</v>
      </c>
      <c r="H104" t="s">
        <v>121</v>
      </c>
      <c r="I104" t="s">
        <v>1128</v>
      </c>
      <c r="J104" t="s">
        <v>68</v>
      </c>
      <c r="K104" t="s">
        <v>1037</v>
      </c>
      <c r="L104" t="s">
        <v>560</v>
      </c>
      <c r="M104" t="s">
        <v>52</v>
      </c>
      <c r="N104" t="s">
        <v>48</v>
      </c>
      <c r="O104" t="s">
        <v>1129</v>
      </c>
      <c r="P104" t="s">
        <v>175</v>
      </c>
      <c r="V104" t="s">
        <v>796</v>
      </c>
      <c r="W104" t="s">
        <v>121</v>
      </c>
      <c r="X104" t="s">
        <v>1128</v>
      </c>
      <c r="Y104" t="s">
        <v>68</v>
      </c>
      <c r="Z104" t="s">
        <v>1037</v>
      </c>
      <c r="AA104" t="s">
        <v>560</v>
      </c>
      <c r="AB104" t="s">
        <v>52</v>
      </c>
      <c r="AC104" t="s">
        <v>48</v>
      </c>
      <c r="AD104" t="s">
        <v>1129</v>
      </c>
      <c r="AE104" t="s">
        <v>175</v>
      </c>
    </row>
    <row r="105" spans="1:34" hidden="1" x14ac:dyDescent="0.2">
      <c r="A105" s="3" t="s">
        <v>1245</v>
      </c>
      <c r="B105" s="3">
        <v>1</v>
      </c>
      <c r="C105" s="3">
        <v>8.9099999999999999E-2</v>
      </c>
      <c r="D105" s="3">
        <v>1.3</v>
      </c>
      <c r="E105">
        <f t="shared" si="1"/>
        <v>0.60000000000000009</v>
      </c>
      <c r="F105" t="s">
        <v>1256</v>
      </c>
      <c r="G105" t="s">
        <v>72</v>
      </c>
      <c r="H105" t="s">
        <v>890</v>
      </c>
      <c r="I105" t="s">
        <v>460</v>
      </c>
      <c r="J105" t="s">
        <v>67</v>
      </c>
      <c r="K105" t="s">
        <v>85</v>
      </c>
      <c r="L105" t="s">
        <v>215</v>
      </c>
      <c r="M105" t="s">
        <v>896</v>
      </c>
      <c r="N105" t="s">
        <v>48</v>
      </c>
      <c r="O105" t="s">
        <v>456</v>
      </c>
      <c r="P105" t="s">
        <v>260</v>
      </c>
      <c r="Q105" t="s">
        <v>48</v>
      </c>
      <c r="R105" t="s">
        <v>952</v>
      </c>
      <c r="V105" t="s">
        <v>72</v>
      </c>
      <c r="W105" t="s">
        <v>890</v>
      </c>
      <c r="X105" t="s">
        <v>460</v>
      </c>
      <c r="Y105" t="s">
        <v>67</v>
      </c>
      <c r="Z105" t="s">
        <v>85</v>
      </c>
      <c r="AA105" t="s">
        <v>215</v>
      </c>
      <c r="AB105" t="s">
        <v>896</v>
      </c>
      <c r="AC105" t="s">
        <v>48</v>
      </c>
      <c r="AD105" t="s">
        <v>456</v>
      </c>
      <c r="AE105" t="s">
        <v>260</v>
      </c>
      <c r="AF105" t="s">
        <v>48</v>
      </c>
      <c r="AG105" t="s">
        <v>952</v>
      </c>
    </row>
    <row r="106" spans="1:34" hidden="1" x14ac:dyDescent="0.2">
      <c r="A106" s="3" t="s">
        <v>1245</v>
      </c>
      <c r="B106" s="3">
        <v>1</v>
      </c>
      <c r="C106" s="3">
        <v>8.9099999999999999E-2</v>
      </c>
      <c r="D106" s="3">
        <v>1.2</v>
      </c>
      <c r="E106">
        <f t="shared" si="1"/>
        <v>0.5</v>
      </c>
      <c r="F106" t="s">
        <v>1256</v>
      </c>
      <c r="G106" t="s">
        <v>72</v>
      </c>
      <c r="H106" t="s">
        <v>916</v>
      </c>
      <c r="I106" t="s">
        <v>662</v>
      </c>
      <c r="J106" t="s">
        <v>224</v>
      </c>
      <c r="K106" t="s">
        <v>85</v>
      </c>
      <c r="L106" t="s">
        <v>936</v>
      </c>
      <c r="M106" t="s">
        <v>58</v>
      </c>
      <c r="N106" t="s">
        <v>48</v>
      </c>
      <c r="O106" t="s">
        <v>1130</v>
      </c>
      <c r="P106" t="s">
        <v>898</v>
      </c>
      <c r="V106" t="s">
        <v>72</v>
      </c>
      <c r="W106" t="s">
        <v>916</v>
      </c>
      <c r="X106" t="s">
        <v>662</v>
      </c>
      <c r="Y106" t="s">
        <v>224</v>
      </c>
      <c r="Z106" t="s">
        <v>85</v>
      </c>
      <c r="AA106" t="s">
        <v>936</v>
      </c>
      <c r="AB106" t="s">
        <v>58</v>
      </c>
      <c r="AC106" t="s">
        <v>48</v>
      </c>
      <c r="AD106" t="s">
        <v>1130</v>
      </c>
      <c r="AE106" t="s">
        <v>898</v>
      </c>
    </row>
    <row r="107" spans="1:34" hidden="1" x14ac:dyDescent="0.2">
      <c r="A107" s="3" t="s">
        <v>1245</v>
      </c>
      <c r="B107" s="3">
        <v>1</v>
      </c>
      <c r="C107" s="3">
        <v>8.9099999999999999E-2</v>
      </c>
      <c r="D107" s="3">
        <v>1.1000000000000001</v>
      </c>
      <c r="E107">
        <f t="shared" si="1"/>
        <v>0.40000000000000013</v>
      </c>
      <c r="F107" t="s">
        <v>1256</v>
      </c>
      <c r="G107" t="s">
        <v>257</v>
      </c>
      <c r="H107" t="s">
        <v>48</v>
      </c>
      <c r="I107" t="s">
        <v>336</v>
      </c>
      <c r="J107" t="s">
        <v>662</v>
      </c>
      <c r="K107" t="s">
        <v>109</v>
      </c>
      <c r="L107" t="s">
        <v>186</v>
      </c>
      <c r="M107" t="s">
        <v>237</v>
      </c>
      <c r="N107" t="s">
        <v>917</v>
      </c>
      <c r="O107" t="s">
        <v>48</v>
      </c>
      <c r="P107" t="s">
        <v>1131</v>
      </c>
      <c r="Q107" t="s">
        <v>158</v>
      </c>
      <c r="R107" t="s">
        <v>48</v>
      </c>
      <c r="S107" t="s">
        <v>1132</v>
      </c>
      <c r="V107" t="s">
        <v>257</v>
      </c>
      <c r="W107" t="s">
        <v>48</v>
      </c>
      <c r="X107" t="s">
        <v>336</v>
      </c>
      <c r="Y107" t="s">
        <v>662</v>
      </c>
      <c r="Z107" t="s">
        <v>109</v>
      </c>
      <c r="AA107" t="s">
        <v>186</v>
      </c>
      <c r="AB107" t="s">
        <v>237</v>
      </c>
      <c r="AC107" t="s">
        <v>917</v>
      </c>
      <c r="AD107" t="s">
        <v>48</v>
      </c>
      <c r="AE107" t="s">
        <v>1131</v>
      </c>
      <c r="AF107" t="s">
        <v>158</v>
      </c>
      <c r="AG107" t="s">
        <v>48</v>
      </c>
      <c r="AH107" t="s">
        <v>1132</v>
      </c>
    </row>
    <row r="108" spans="1:34" hidden="1" x14ac:dyDescent="0.2">
      <c r="A108" s="3" t="s">
        <v>1245</v>
      </c>
      <c r="B108" s="3">
        <v>1</v>
      </c>
      <c r="C108" s="3">
        <v>8.9099999999999999E-2</v>
      </c>
      <c r="D108" s="3">
        <v>1</v>
      </c>
      <c r="E108">
        <f t="shared" si="1"/>
        <v>0.30000000000000004</v>
      </c>
      <c r="F108" t="s">
        <v>1256</v>
      </c>
      <c r="G108" t="s">
        <v>72</v>
      </c>
      <c r="H108" t="s">
        <v>1133</v>
      </c>
      <c r="I108" t="s">
        <v>460</v>
      </c>
      <c r="J108" t="s">
        <v>67</v>
      </c>
      <c r="K108" t="s">
        <v>101</v>
      </c>
      <c r="L108" t="s">
        <v>504</v>
      </c>
      <c r="M108" t="s">
        <v>52</v>
      </c>
      <c r="N108" t="s">
        <v>883</v>
      </c>
      <c r="O108" t="s">
        <v>128</v>
      </c>
      <c r="P108" t="s">
        <v>1</v>
      </c>
      <c r="Q108" t="s">
        <v>39</v>
      </c>
      <c r="R108" t="s">
        <v>1134</v>
      </c>
      <c r="S108" t="s">
        <v>330</v>
      </c>
      <c r="V108" t="s">
        <v>72</v>
      </c>
      <c r="W108" t="s">
        <v>1133</v>
      </c>
      <c r="X108" t="s">
        <v>460</v>
      </c>
      <c r="Y108" t="s">
        <v>67</v>
      </c>
      <c r="Z108" t="s">
        <v>101</v>
      </c>
      <c r="AA108" t="s">
        <v>504</v>
      </c>
      <c r="AB108" t="s">
        <v>52</v>
      </c>
      <c r="AC108" t="s">
        <v>883</v>
      </c>
      <c r="AD108" t="s">
        <v>128</v>
      </c>
      <c r="AE108" t="s">
        <v>1</v>
      </c>
      <c r="AF108" t="s">
        <v>39</v>
      </c>
      <c r="AG108" t="s">
        <v>1134</v>
      </c>
      <c r="AH108" t="s">
        <v>330</v>
      </c>
    </row>
    <row r="109" spans="1:34" hidden="1" x14ac:dyDescent="0.2">
      <c r="A109" s="3" t="s">
        <v>1245</v>
      </c>
      <c r="B109" s="3">
        <v>1</v>
      </c>
      <c r="C109" s="3">
        <v>8.9099999999999999E-2</v>
      </c>
      <c r="D109" s="3">
        <v>0.9</v>
      </c>
      <c r="E109">
        <f t="shared" si="1"/>
        <v>0.20000000000000007</v>
      </c>
      <c r="F109" t="s">
        <v>1256</v>
      </c>
      <c r="G109" t="s">
        <v>72</v>
      </c>
      <c r="H109" t="s">
        <v>430</v>
      </c>
      <c r="I109" t="s">
        <v>1135</v>
      </c>
      <c r="J109" t="s">
        <v>662</v>
      </c>
      <c r="K109" t="s">
        <v>224</v>
      </c>
      <c r="L109" t="s">
        <v>65</v>
      </c>
      <c r="M109" t="s">
        <v>52</v>
      </c>
      <c r="N109" t="s">
        <v>56</v>
      </c>
      <c r="O109" t="s">
        <v>672</v>
      </c>
      <c r="P109" t="s">
        <v>48</v>
      </c>
      <c r="Q109" t="s">
        <v>723</v>
      </c>
      <c r="R109" t="s">
        <v>115</v>
      </c>
      <c r="S109" t="s">
        <v>633</v>
      </c>
      <c r="V109" t="s">
        <v>72</v>
      </c>
      <c r="W109" t="s">
        <v>430</v>
      </c>
      <c r="X109" t="s">
        <v>1135</v>
      </c>
      <c r="Y109" t="s">
        <v>662</v>
      </c>
      <c r="Z109" t="s">
        <v>224</v>
      </c>
      <c r="AA109" t="s">
        <v>65</v>
      </c>
      <c r="AB109" t="s">
        <v>52</v>
      </c>
      <c r="AC109" t="s">
        <v>56</v>
      </c>
      <c r="AD109" t="s">
        <v>672</v>
      </c>
      <c r="AE109" t="s">
        <v>48</v>
      </c>
      <c r="AF109" t="s">
        <v>723</v>
      </c>
      <c r="AG109" t="s">
        <v>115</v>
      </c>
      <c r="AH109" t="s">
        <v>633</v>
      </c>
    </row>
    <row r="110" spans="1:34" hidden="1" x14ac:dyDescent="0.2">
      <c r="A110" s="3" t="s">
        <v>1245</v>
      </c>
      <c r="B110" s="3">
        <v>1</v>
      </c>
      <c r="C110" s="3">
        <v>8.9099999999999999E-2</v>
      </c>
      <c r="D110" s="3">
        <v>0.8</v>
      </c>
      <c r="E110">
        <f t="shared" si="1"/>
        <v>0.10000000000000009</v>
      </c>
      <c r="F110" t="s">
        <v>1256</v>
      </c>
      <c r="G110" t="s">
        <v>72</v>
      </c>
      <c r="H110" t="s">
        <v>1116</v>
      </c>
      <c r="I110" t="s">
        <v>1010</v>
      </c>
      <c r="J110" t="s">
        <v>1</v>
      </c>
      <c r="K110" t="s">
        <v>191</v>
      </c>
      <c r="L110" t="s">
        <v>969</v>
      </c>
      <c r="M110" t="s">
        <v>121</v>
      </c>
      <c r="N110" t="s">
        <v>90</v>
      </c>
      <c r="O110" t="s">
        <v>91</v>
      </c>
      <c r="P110" t="s">
        <v>57</v>
      </c>
      <c r="Q110" t="s">
        <v>424</v>
      </c>
      <c r="R110" t="s">
        <v>125</v>
      </c>
      <c r="V110" t="s">
        <v>72</v>
      </c>
      <c r="W110" t="s">
        <v>1116</v>
      </c>
      <c r="X110" t="s">
        <v>1010</v>
      </c>
      <c r="Y110" t="s">
        <v>1</v>
      </c>
      <c r="Z110" t="s">
        <v>191</v>
      </c>
      <c r="AA110" t="s">
        <v>969</v>
      </c>
      <c r="AB110" t="s">
        <v>121</v>
      </c>
      <c r="AC110" t="s">
        <v>90</v>
      </c>
      <c r="AD110" t="s">
        <v>91</v>
      </c>
      <c r="AE110" t="s">
        <v>57</v>
      </c>
      <c r="AF110" t="s">
        <v>424</v>
      </c>
      <c r="AG110" t="s">
        <v>125</v>
      </c>
    </row>
    <row r="111" spans="1:34" hidden="1" x14ac:dyDescent="0.2">
      <c r="A111" s="3" t="s">
        <v>1245</v>
      </c>
      <c r="B111" s="3">
        <v>1</v>
      </c>
      <c r="C111" s="3">
        <v>8.9099999999999999E-2</v>
      </c>
      <c r="D111" s="3">
        <v>0.7</v>
      </c>
      <c r="E111">
        <f t="shared" si="1"/>
        <v>0</v>
      </c>
      <c r="F111" t="s">
        <v>1256</v>
      </c>
      <c r="G111" t="s">
        <v>1136</v>
      </c>
      <c r="H111" t="s">
        <v>47</v>
      </c>
      <c r="I111" t="s">
        <v>1137</v>
      </c>
      <c r="J111" t="s">
        <v>131</v>
      </c>
      <c r="K111" t="s">
        <v>332</v>
      </c>
      <c r="L111" t="s">
        <v>83</v>
      </c>
      <c r="M111" t="s">
        <v>52</v>
      </c>
      <c r="N111" t="s">
        <v>176</v>
      </c>
      <c r="O111" t="s">
        <v>41</v>
      </c>
      <c r="P111" t="s">
        <v>48</v>
      </c>
      <c r="Q111" t="s">
        <v>376</v>
      </c>
      <c r="R111" t="s">
        <v>892</v>
      </c>
      <c r="V111" t="s">
        <v>1136</v>
      </c>
      <c r="W111" t="s">
        <v>47</v>
      </c>
      <c r="X111" t="s">
        <v>1137</v>
      </c>
      <c r="Y111" t="s">
        <v>131</v>
      </c>
      <c r="Z111" t="s">
        <v>332</v>
      </c>
      <c r="AA111" t="s">
        <v>83</v>
      </c>
      <c r="AB111" t="s">
        <v>52</v>
      </c>
      <c r="AC111" t="s">
        <v>176</v>
      </c>
      <c r="AD111" t="s">
        <v>41</v>
      </c>
      <c r="AE111" t="s">
        <v>48</v>
      </c>
      <c r="AF111" t="s">
        <v>376</v>
      </c>
      <c r="AG111" t="s">
        <v>892</v>
      </c>
    </row>
    <row r="112" spans="1:34" hidden="1" x14ac:dyDescent="0.2">
      <c r="A112" s="3" t="s">
        <v>1245</v>
      </c>
      <c r="B112" s="3">
        <v>1</v>
      </c>
      <c r="C112" s="3">
        <v>8.9099999999999999E-2</v>
      </c>
      <c r="D112" s="3">
        <v>0.6</v>
      </c>
      <c r="E112">
        <f t="shared" si="1"/>
        <v>-9.9999999999999978E-2</v>
      </c>
      <c r="F112" t="s">
        <v>1256</v>
      </c>
      <c r="G112" t="s">
        <v>210</v>
      </c>
      <c r="H112" t="s">
        <v>1138</v>
      </c>
      <c r="I112" t="s">
        <v>1139</v>
      </c>
      <c r="J112" t="s">
        <v>101</v>
      </c>
      <c r="K112" t="s">
        <v>193</v>
      </c>
      <c r="L112" t="s">
        <v>1037</v>
      </c>
      <c r="M112" t="s">
        <v>908</v>
      </c>
      <c r="N112" t="s">
        <v>52</v>
      </c>
      <c r="O112" t="s">
        <v>48</v>
      </c>
      <c r="P112" t="s">
        <v>909</v>
      </c>
      <c r="Q112" t="s">
        <v>306</v>
      </c>
      <c r="V112" t="s">
        <v>210</v>
      </c>
      <c r="W112" t="s">
        <v>1138</v>
      </c>
      <c r="X112" t="s">
        <v>1139</v>
      </c>
      <c r="Y112" t="s">
        <v>101</v>
      </c>
      <c r="Z112" t="s">
        <v>193</v>
      </c>
      <c r="AA112" t="s">
        <v>1037</v>
      </c>
      <c r="AB112" t="s">
        <v>908</v>
      </c>
      <c r="AC112" t="s">
        <v>52</v>
      </c>
      <c r="AD112" t="s">
        <v>48</v>
      </c>
      <c r="AE112" t="s">
        <v>909</v>
      </c>
      <c r="AF112" t="s">
        <v>306</v>
      </c>
    </row>
    <row r="113" spans="1:34" hidden="1" x14ac:dyDescent="0.2">
      <c r="A113" s="3" t="s">
        <v>1245</v>
      </c>
      <c r="B113" s="3">
        <v>1</v>
      </c>
      <c r="C113" s="3">
        <v>8.9099999999999999E-2</v>
      </c>
      <c r="D113" s="3">
        <v>0.5</v>
      </c>
      <c r="E113">
        <f t="shared" si="1"/>
        <v>-0.19999999999999996</v>
      </c>
      <c r="F113" t="s">
        <v>1256</v>
      </c>
      <c r="G113" t="s">
        <v>182</v>
      </c>
      <c r="H113" t="s">
        <v>663</v>
      </c>
      <c r="I113" t="s">
        <v>662</v>
      </c>
      <c r="J113" t="s">
        <v>109</v>
      </c>
      <c r="K113" t="s">
        <v>67</v>
      </c>
      <c r="L113" t="s">
        <v>48</v>
      </c>
      <c r="M113" t="s">
        <v>1140</v>
      </c>
      <c r="N113" t="s">
        <v>586</v>
      </c>
      <c r="O113" t="s">
        <v>48</v>
      </c>
      <c r="P113" t="s">
        <v>1141</v>
      </c>
      <c r="Q113" t="s">
        <v>41</v>
      </c>
      <c r="R113" t="s">
        <v>48</v>
      </c>
      <c r="S113" t="s">
        <v>1142</v>
      </c>
      <c r="V113" t="s">
        <v>182</v>
      </c>
      <c r="W113" t="s">
        <v>663</v>
      </c>
      <c r="X113" t="s">
        <v>662</v>
      </c>
      <c r="Y113" t="s">
        <v>109</v>
      </c>
      <c r="Z113" t="s">
        <v>67</v>
      </c>
      <c r="AA113" t="s">
        <v>48</v>
      </c>
      <c r="AB113" t="s">
        <v>1140</v>
      </c>
      <c r="AC113" t="s">
        <v>586</v>
      </c>
      <c r="AD113" t="s">
        <v>48</v>
      </c>
      <c r="AE113" t="s">
        <v>1141</v>
      </c>
      <c r="AF113" t="s">
        <v>41</v>
      </c>
      <c r="AG113" t="s">
        <v>48</v>
      </c>
      <c r="AH113" t="s">
        <v>1142</v>
      </c>
    </row>
    <row r="114" spans="1:34" hidden="1" x14ac:dyDescent="0.2">
      <c r="A114" s="3" t="s">
        <v>1245</v>
      </c>
      <c r="B114" s="3">
        <v>1</v>
      </c>
      <c r="C114" s="3">
        <v>8.9099999999999999E-2</v>
      </c>
      <c r="D114" s="3">
        <v>0.4</v>
      </c>
      <c r="E114">
        <f t="shared" si="1"/>
        <v>-0.29999999999999993</v>
      </c>
      <c r="F114" t="s">
        <v>1256</v>
      </c>
      <c r="G114" t="s">
        <v>926</v>
      </c>
      <c r="H114" t="s">
        <v>398</v>
      </c>
      <c r="I114" t="s">
        <v>935</v>
      </c>
      <c r="J114" t="s">
        <v>193</v>
      </c>
      <c r="K114" t="s">
        <v>48</v>
      </c>
      <c r="L114" t="s">
        <v>895</v>
      </c>
      <c r="M114" t="s">
        <v>58</v>
      </c>
      <c r="N114" t="s">
        <v>48</v>
      </c>
      <c r="O114" t="s">
        <v>527</v>
      </c>
      <c r="P114" t="s">
        <v>260</v>
      </c>
      <c r="Q114" t="s">
        <v>48</v>
      </c>
      <c r="R114" t="s">
        <v>941</v>
      </c>
      <c r="V114" t="s">
        <v>926</v>
      </c>
      <c r="W114" t="s">
        <v>398</v>
      </c>
      <c r="X114" t="s">
        <v>935</v>
      </c>
      <c r="Y114" t="s">
        <v>193</v>
      </c>
      <c r="Z114" t="s">
        <v>48</v>
      </c>
      <c r="AA114" t="s">
        <v>895</v>
      </c>
      <c r="AB114" t="s">
        <v>58</v>
      </c>
      <c r="AC114" t="s">
        <v>48</v>
      </c>
      <c r="AD114" t="s">
        <v>527</v>
      </c>
      <c r="AE114" t="s">
        <v>260</v>
      </c>
      <c r="AF114" t="s">
        <v>48</v>
      </c>
      <c r="AG114" t="s">
        <v>941</v>
      </c>
    </row>
    <row r="115" spans="1:34" hidden="1" x14ac:dyDescent="0.2">
      <c r="A115" s="3" t="s">
        <v>1245</v>
      </c>
      <c r="B115" s="3">
        <v>1</v>
      </c>
      <c r="C115" s="3">
        <v>8.9099999999999999E-2</v>
      </c>
      <c r="D115" s="3">
        <v>0.3</v>
      </c>
      <c r="E115">
        <f t="shared" si="1"/>
        <v>-0.39999999999999997</v>
      </c>
      <c r="F115" t="s">
        <v>1256</v>
      </c>
      <c r="G115" t="s">
        <v>926</v>
      </c>
      <c r="H115" t="s">
        <v>303</v>
      </c>
      <c r="I115" t="s">
        <v>387</v>
      </c>
      <c r="J115" t="s">
        <v>101</v>
      </c>
      <c r="K115" t="s">
        <v>193</v>
      </c>
      <c r="L115" t="s">
        <v>52</v>
      </c>
      <c r="M115" t="s">
        <v>355</v>
      </c>
      <c r="N115" t="s">
        <v>48</v>
      </c>
      <c r="O115" t="s">
        <v>1022</v>
      </c>
      <c r="P115" t="s">
        <v>42</v>
      </c>
      <c r="Q115" t="s">
        <v>463</v>
      </c>
      <c r="V115" t="s">
        <v>926</v>
      </c>
      <c r="W115" t="s">
        <v>303</v>
      </c>
      <c r="X115" t="s">
        <v>387</v>
      </c>
      <c r="Y115" t="s">
        <v>101</v>
      </c>
      <c r="Z115" t="s">
        <v>193</v>
      </c>
      <c r="AA115" t="s">
        <v>52</v>
      </c>
      <c r="AB115" t="s">
        <v>355</v>
      </c>
      <c r="AC115" t="s">
        <v>48</v>
      </c>
      <c r="AD115" t="s">
        <v>1022</v>
      </c>
      <c r="AE115" t="s">
        <v>42</v>
      </c>
      <c r="AF115" t="s">
        <v>463</v>
      </c>
    </row>
    <row r="116" spans="1:34" hidden="1" x14ac:dyDescent="0.2">
      <c r="A116" s="3" t="s">
        <v>1245</v>
      </c>
      <c r="B116" s="3">
        <v>1</v>
      </c>
      <c r="C116" s="3">
        <v>8.9099999999999999E-2</v>
      </c>
      <c r="D116" s="3">
        <v>0.2</v>
      </c>
      <c r="E116">
        <f t="shared" si="1"/>
        <v>-0.49999999999999994</v>
      </c>
      <c r="F116" t="s">
        <v>1256</v>
      </c>
      <c r="G116" t="s">
        <v>269</v>
      </c>
      <c r="H116" t="s">
        <v>576</v>
      </c>
      <c r="I116" t="s">
        <v>207</v>
      </c>
      <c r="J116" t="s">
        <v>1</v>
      </c>
      <c r="K116" t="s">
        <v>395</v>
      </c>
      <c r="L116" t="s">
        <v>140</v>
      </c>
      <c r="M116" t="s">
        <v>85</v>
      </c>
      <c r="N116" t="s">
        <v>979</v>
      </c>
      <c r="O116" t="s">
        <v>669</v>
      </c>
      <c r="P116" t="s">
        <v>409</v>
      </c>
      <c r="Q116" t="s">
        <v>744</v>
      </c>
      <c r="V116" t="s">
        <v>269</v>
      </c>
      <c r="W116" t="s">
        <v>576</v>
      </c>
      <c r="X116" t="s">
        <v>207</v>
      </c>
      <c r="Y116" t="s">
        <v>1</v>
      </c>
      <c r="Z116" t="s">
        <v>395</v>
      </c>
      <c r="AA116" t="s">
        <v>140</v>
      </c>
      <c r="AB116" t="s">
        <v>85</v>
      </c>
      <c r="AC116" t="s">
        <v>979</v>
      </c>
      <c r="AD116" t="s">
        <v>669</v>
      </c>
      <c r="AE116" t="s">
        <v>409</v>
      </c>
      <c r="AF116" t="s">
        <v>744</v>
      </c>
    </row>
    <row r="117" spans="1:34" hidden="1" x14ac:dyDescent="0.2">
      <c r="A117" s="3" t="s">
        <v>1245</v>
      </c>
      <c r="B117" s="3">
        <v>1</v>
      </c>
      <c r="C117" s="3">
        <v>8.9099999999999999E-2</v>
      </c>
      <c r="D117" s="3">
        <v>0.1</v>
      </c>
      <c r="E117">
        <f t="shared" si="1"/>
        <v>-0.6</v>
      </c>
      <c r="F117" t="s">
        <v>1256</v>
      </c>
      <c r="G117" t="s">
        <v>318</v>
      </c>
      <c r="H117" t="s">
        <v>910</v>
      </c>
      <c r="I117" t="s">
        <v>460</v>
      </c>
      <c r="J117" t="s">
        <v>67</v>
      </c>
      <c r="K117" t="s">
        <v>101</v>
      </c>
      <c r="L117" t="s">
        <v>193</v>
      </c>
      <c r="M117" t="s">
        <v>137</v>
      </c>
      <c r="N117" t="s">
        <v>504</v>
      </c>
      <c r="O117" t="s">
        <v>733</v>
      </c>
      <c r="P117" t="s">
        <v>42</v>
      </c>
      <c r="Q117" t="s">
        <v>750</v>
      </c>
      <c r="V117" t="s">
        <v>318</v>
      </c>
      <c r="W117" t="s">
        <v>910</v>
      </c>
      <c r="X117" t="s">
        <v>460</v>
      </c>
      <c r="Y117" t="s">
        <v>67</v>
      </c>
      <c r="Z117" t="s">
        <v>101</v>
      </c>
      <c r="AA117" t="s">
        <v>193</v>
      </c>
      <c r="AB117" t="s">
        <v>137</v>
      </c>
      <c r="AC117" t="s">
        <v>504</v>
      </c>
      <c r="AD117" t="s">
        <v>733</v>
      </c>
      <c r="AE117" t="s">
        <v>42</v>
      </c>
      <c r="AF117" t="s">
        <v>750</v>
      </c>
    </row>
    <row r="118" spans="1:34" hidden="1" x14ac:dyDescent="0.2">
      <c r="A118" s="3" t="s">
        <v>1245</v>
      </c>
      <c r="B118" s="3">
        <v>1</v>
      </c>
      <c r="C118" s="3">
        <v>8.9099999999999999E-2</v>
      </c>
      <c r="D118" s="3">
        <v>0</v>
      </c>
      <c r="E118">
        <f t="shared" si="1"/>
        <v>-0.7</v>
      </c>
      <c r="F118" t="s">
        <v>1256</v>
      </c>
      <c r="G118" t="s">
        <v>61</v>
      </c>
      <c r="H118" t="s">
        <v>114</v>
      </c>
      <c r="I118" t="s">
        <v>121</v>
      </c>
      <c r="J118" t="s">
        <v>893</v>
      </c>
      <c r="K118" t="s">
        <v>246</v>
      </c>
      <c r="L118" t="s">
        <v>143</v>
      </c>
      <c r="M118" t="s">
        <v>193</v>
      </c>
      <c r="N118" t="s">
        <v>332</v>
      </c>
      <c r="O118" t="s">
        <v>894</v>
      </c>
      <c r="P118" t="s">
        <v>52</v>
      </c>
      <c r="Q118" t="s">
        <v>48</v>
      </c>
      <c r="R118" t="s">
        <v>284</v>
      </c>
      <c r="V118" t="s">
        <v>61</v>
      </c>
      <c r="W118" t="s">
        <v>114</v>
      </c>
      <c r="X118" t="s">
        <v>121</v>
      </c>
      <c r="Y118" t="s">
        <v>893</v>
      </c>
      <c r="Z118" t="s">
        <v>246</v>
      </c>
      <c r="AA118" t="s">
        <v>143</v>
      </c>
      <c r="AB118" t="s">
        <v>193</v>
      </c>
      <c r="AC118" t="s">
        <v>332</v>
      </c>
      <c r="AD118" t="s">
        <v>894</v>
      </c>
      <c r="AE118" t="s">
        <v>52</v>
      </c>
      <c r="AF118" t="s">
        <v>48</v>
      </c>
      <c r="AG118" t="s">
        <v>284</v>
      </c>
    </row>
    <row r="119" spans="1:34" hidden="1" x14ac:dyDescent="0.2">
      <c r="A119" s="3" t="s">
        <v>1245</v>
      </c>
      <c r="B119" s="3">
        <v>1</v>
      </c>
      <c r="C119" s="3">
        <v>8.9099999999999999E-2</v>
      </c>
      <c r="D119" s="3">
        <v>-0.1</v>
      </c>
      <c r="E119">
        <f t="shared" si="1"/>
        <v>-0.79999999999999993</v>
      </c>
      <c r="F119" t="s">
        <v>1256</v>
      </c>
      <c r="G119" t="s">
        <v>72</v>
      </c>
      <c r="H119" t="s">
        <v>955</v>
      </c>
      <c r="I119" t="s">
        <v>662</v>
      </c>
      <c r="J119" t="s">
        <v>101</v>
      </c>
      <c r="K119" t="s">
        <v>1</v>
      </c>
      <c r="L119" t="s">
        <v>519</v>
      </c>
      <c r="M119" t="s">
        <v>711</v>
      </c>
      <c r="N119" t="s">
        <v>177</v>
      </c>
      <c r="O119" t="s">
        <v>1</v>
      </c>
      <c r="P119" t="s">
        <v>1143</v>
      </c>
      <c r="Q119" t="s">
        <v>450</v>
      </c>
      <c r="R119" t="s">
        <v>193</v>
      </c>
      <c r="S119" t="s">
        <v>276</v>
      </c>
      <c r="V119" t="s">
        <v>72</v>
      </c>
      <c r="W119" t="s">
        <v>955</v>
      </c>
      <c r="X119" t="s">
        <v>662</v>
      </c>
      <c r="Y119" t="s">
        <v>101</v>
      </c>
      <c r="Z119" t="s">
        <v>1</v>
      </c>
      <c r="AA119" t="s">
        <v>519</v>
      </c>
      <c r="AB119" t="s">
        <v>711</v>
      </c>
      <c r="AC119" t="s">
        <v>177</v>
      </c>
      <c r="AD119" t="s">
        <v>1</v>
      </c>
      <c r="AE119" t="s">
        <v>1143</v>
      </c>
      <c r="AF119" t="s">
        <v>450</v>
      </c>
      <c r="AG119" t="s">
        <v>193</v>
      </c>
      <c r="AH119" t="s">
        <v>276</v>
      </c>
    </row>
    <row r="120" spans="1:34" hidden="1" x14ac:dyDescent="0.2">
      <c r="A120" s="3" t="s">
        <v>1245</v>
      </c>
      <c r="B120" s="3">
        <v>1</v>
      </c>
      <c r="C120" s="3">
        <v>8.9099999999999999E-2</v>
      </c>
      <c r="D120" s="3">
        <v>-0.2</v>
      </c>
      <c r="E120">
        <f t="shared" si="1"/>
        <v>-0.89999999999999991</v>
      </c>
      <c r="F120" t="s">
        <v>1256</v>
      </c>
      <c r="G120" t="s">
        <v>318</v>
      </c>
      <c r="H120" t="s">
        <v>949</v>
      </c>
      <c r="I120" t="s">
        <v>976</v>
      </c>
      <c r="J120" t="s">
        <v>67</v>
      </c>
      <c r="K120" t="s">
        <v>48</v>
      </c>
      <c r="L120" t="s">
        <v>950</v>
      </c>
      <c r="M120" t="s">
        <v>896</v>
      </c>
      <c r="N120" t="s">
        <v>48</v>
      </c>
      <c r="O120" t="s">
        <v>1144</v>
      </c>
      <c r="P120" t="s">
        <v>41</v>
      </c>
      <c r="Q120" t="s">
        <v>48</v>
      </c>
      <c r="R120" t="s">
        <v>1145</v>
      </c>
      <c r="W120" t="s">
        <v>949</v>
      </c>
      <c r="X120" t="s">
        <v>976</v>
      </c>
      <c r="Y120" t="s">
        <v>67</v>
      </c>
      <c r="Z120" t="s">
        <v>48</v>
      </c>
      <c r="AB120" t="s">
        <v>896</v>
      </c>
      <c r="AC120" t="s">
        <v>48</v>
      </c>
      <c r="AE120" t="s">
        <v>41</v>
      </c>
      <c r="AF120" t="s">
        <v>48</v>
      </c>
      <c r="AG120" t="s">
        <v>1145</v>
      </c>
    </row>
    <row r="121" spans="1:34" hidden="1" x14ac:dyDescent="0.2">
      <c r="A121" s="3" t="s">
        <v>1245</v>
      </c>
      <c r="B121" s="3">
        <v>1</v>
      </c>
      <c r="C121" s="3">
        <v>8.9099999999999999E-2</v>
      </c>
      <c r="D121" s="3">
        <v>-0.3</v>
      </c>
      <c r="E121">
        <f t="shared" si="1"/>
        <v>-1</v>
      </c>
      <c r="F121" t="s">
        <v>1256</v>
      </c>
      <c r="G121" t="s">
        <v>72</v>
      </c>
      <c r="H121" t="s">
        <v>882</v>
      </c>
      <c r="I121" t="s">
        <v>460</v>
      </c>
      <c r="J121" t="s">
        <v>67</v>
      </c>
      <c r="K121" t="s">
        <v>465</v>
      </c>
      <c r="L121" t="s">
        <v>918</v>
      </c>
      <c r="M121" t="s">
        <v>298</v>
      </c>
      <c r="N121" t="s">
        <v>48</v>
      </c>
      <c r="O121" t="s">
        <v>1146</v>
      </c>
      <c r="P121" t="s">
        <v>672</v>
      </c>
      <c r="Q121" t="s">
        <v>48</v>
      </c>
      <c r="R121" t="s">
        <v>1014</v>
      </c>
    </row>
    <row r="122" spans="1:34" x14ac:dyDescent="0.2">
      <c r="A122" t="s">
        <v>1246</v>
      </c>
      <c r="B122">
        <v>6.3E-2</v>
      </c>
      <c r="C122">
        <v>1</v>
      </c>
      <c r="D122">
        <v>1.6</v>
      </c>
      <c r="E122">
        <f t="shared" si="1"/>
        <v>0.90000000000000013</v>
      </c>
      <c r="F122" t="s">
        <v>1256</v>
      </c>
      <c r="G122" t="s">
        <v>988</v>
      </c>
      <c r="H122" t="s">
        <v>989</v>
      </c>
      <c r="I122" t="s">
        <v>416</v>
      </c>
      <c r="J122" t="s">
        <v>44</v>
      </c>
      <c r="K122" t="s">
        <v>990</v>
      </c>
      <c r="L122" t="s">
        <v>630</v>
      </c>
      <c r="M122" t="s">
        <v>48</v>
      </c>
      <c r="N122" t="s">
        <v>991</v>
      </c>
      <c r="O122" t="s">
        <v>892</v>
      </c>
      <c r="V122" t="s">
        <v>988</v>
      </c>
      <c r="W122" t="s">
        <v>989</v>
      </c>
      <c r="X122" t="s">
        <v>416</v>
      </c>
      <c r="Y122" t="s">
        <v>44</v>
      </c>
      <c r="Z122" t="s">
        <v>990</v>
      </c>
      <c r="AA122" t="s">
        <v>630</v>
      </c>
      <c r="AB122" t="s">
        <v>48</v>
      </c>
      <c r="AC122" t="s">
        <v>991</v>
      </c>
      <c r="AD122" t="s">
        <v>892</v>
      </c>
    </row>
    <row r="123" spans="1:34" hidden="1" x14ac:dyDescent="0.2">
      <c r="A123" t="s">
        <v>1246</v>
      </c>
      <c r="B123">
        <v>6.3E-2</v>
      </c>
      <c r="C123">
        <v>1</v>
      </c>
      <c r="D123">
        <v>1.5</v>
      </c>
      <c r="E123">
        <f t="shared" si="1"/>
        <v>0.8</v>
      </c>
      <c r="F123" t="s">
        <v>1256</v>
      </c>
      <c r="G123" t="s">
        <v>274</v>
      </c>
      <c r="H123" t="s">
        <v>75</v>
      </c>
      <c r="I123" t="s">
        <v>992</v>
      </c>
      <c r="J123" t="s">
        <v>628</v>
      </c>
      <c r="K123" t="s">
        <v>993</v>
      </c>
      <c r="L123" t="s">
        <v>630</v>
      </c>
      <c r="M123" t="s">
        <v>48</v>
      </c>
      <c r="N123" t="s">
        <v>994</v>
      </c>
      <c r="O123" t="s">
        <v>52</v>
      </c>
      <c r="P123" t="s">
        <v>465</v>
      </c>
      <c r="Q123" t="s">
        <v>103</v>
      </c>
      <c r="V123" t="s">
        <v>274</v>
      </c>
      <c r="W123" t="s">
        <v>75</v>
      </c>
      <c r="X123" t="s">
        <v>992</v>
      </c>
      <c r="Y123" t="s">
        <v>628</v>
      </c>
      <c r="Z123" t="s">
        <v>993</v>
      </c>
      <c r="AA123" t="s">
        <v>630</v>
      </c>
      <c r="AB123" t="s">
        <v>48</v>
      </c>
      <c r="AC123" t="s">
        <v>994</v>
      </c>
      <c r="AD123" t="s">
        <v>52</v>
      </c>
      <c r="AE123" t="s">
        <v>465</v>
      </c>
      <c r="AF123" t="s">
        <v>103</v>
      </c>
    </row>
    <row r="124" spans="1:34" hidden="1" x14ac:dyDescent="0.2">
      <c r="A124" t="s">
        <v>1246</v>
      </c>
      <c r="B124">
        <v>6.3E-2</v>
      </c>
      <c r="C124">
        <v>1</v>
      </c>
      <c r="D124">
        <v>1.4</v>
      </c>
      <c r="E124">
        <f t="shared" si="1"/>
        <v>0.7</v>
      </c>
      <c r="F124" t="s">
        <v>1256</v>
      </c>
      <c r="G124" t="s">
        <v>182</v>
      </c>
      <c r="H124" t="s">
        <v>303</v>
      </c>
      <c r="I124" t="s">
        <v>387</v>
      </c>
      <c r="J124" t="s">
        <v>250</v>
      </c>
      <c r="K124" t="s">
        <v>48</v>
      </c>
      <c r="L124" t="s">
        <v>995</v>
      </c>
      <c r="M124" t="s">
        <v>58</v>
      </c>
      <c r="N124" t="s">
        <v>48</v>
      </c>
      <c r="O124" t="s">
        <v>996</v>
      </c>
      <c r="P124" t="s">
        <v>158</v>
      </c>
      <c r="Q124" t="s">
        <v>48</v>
      </c>
      <c r="R124" t="s">
        <v>997</v>
      </c>
      <c r="V124" t="s">
        <v>182</v>
      </c>
      <c r="W124" t="s">
        <v>303</v>
      </c>
      <c r="X124" t="s">
        <v>387</v>
      </c>
      <c r="Y124" t="s">
        <v>250</v>
      </c>
      <c r="Z124" t="s">
        <v>48</v>
      </c>
      <c r="AA124" t="s">
        <v>995</v>
      </c>
      <c r="AB124" t="s">
        <v>58</v>
      </c>
      <c r="AC124" t="s">
        <v>48</v>
      </c>
      <c r="AD124" t="s">
        <v>996</v>
      </c>
      <c r="AE124" t="s">
        <v>158</v>
      </c>
      <c r="AF124" t="s">
        <v>48</v>
      </c>
      <c r="AG124" t="s">
        <v>997</v>
      </c>
    </row>
    <row r="125" spans="1:34" hidden="1" x14ac:dyDescent="0.2">
      <c r="A125" t="s">
        <v>1246</v>
      </c>
      <c r="B125">
        <v>6.3E-2</v>
      </c>
      <c r="C125">
        <v>1</v>
      </c>
      <c r="D125">
        <v>1.3</v>
      </c>
      <c r="E125">
        <f t="shared" si="1"/>
        <v>0.60000000000000009</v>
      </c>
      <c r="F125" t="s">
        <v>1256</v>
      </c>
      <c r="G125" t="s">
        <v>72</v>
      </c>
      <c r="H125" t="s">
        <v>916</v>
      </c>
      <c r="I125" t="s">
        <v>662</v>
      </c>
      <c r="J125" t="s">
        <v>224</v>
      </c>
      <c r="K125" t="s">
        <v>85</v>
      </c>
      <c r="L125" t="s">
        <v>215</v>
      </c>
      <c r="M125" t="s">
        <v>896</v>
      </c>
      <c r="N125" t="s">
        <v>48</v>
      </c>
      <c r="O125" t="s">
        <v>998</v>
      </c>
      <c r="P125" t="s">
        <v>158</v>
      </c>
      <c r="Q125" t="s">
        <v>48</v>
      </c>
      <c r="R125" t="s">
        <v>284</v>
      </c>
      <c r="V125" t="s">
        <v>72</v>
      </c>
      <c r="W125" t="s">
        <v>916</v>
      </c>
      <c r="X125" t="s">
        <v>662</v>
      </c>
      <c r="Y125" t="s">
        <v>224</v>
      </c>
      <c r="Z125" t="s">
        <v>85</v>
      </c>
      <c r="AA125" t="s">
        <v>215</v>
      </c>
      <c r="AB125" t="s">
        <v>896</v>
      </c>
      <c r="AC125" t="s">
        <v>48</v>
      </c>
      <c r="AD125" t="s">
        <v>998</v>
      </c>
      <c r="AE125" t="s">
        <v>158</v>
      </c>
      <c r="AF125" t="s">
        <v>48</v>
      </c>
      <c r="AG125" t="s">
        <v>284</v>
      </c>
    </row>
    <row r="126" spans="1:34" hidden="1" x14ac:dyDescent="0.2">
      <c r="A126" t="s">
        <v>1246</v>
      </c>
      <c r="B126">
        <v>6.3E-2</v>
      </c>
      <c r="C126">
        <v>1</v>
      </c>
      <c r="D126">
        <v>1.2</v>
      </c>
      <c r="E126">
        <f t="shared" si="1"/>
        <v>0.5</v>
      </c>
      <c r="F126" t="s">
        <v>1256</v>
      </c>
      <c r="G126" t="s">
        <v>943</v>
      </c>
      <c r="H126" t="s">
        <v>626</v>
      </c>
      <c r="I126" t="s">
        <v>474</v>
      </c>
      <c r="J126" t="s">
        <v>101</v>
      </c>
      <c r="K126" t="s">
        <v>193</v>
      </c>
      <c r="L126" t="s">
        <v>332</v>
      </c>
      <c r="M126" t="s">
        <v>999</v>
      </c>
      <c r="N126" t="s">
        <v>41</v>
      </c>
      <c r="O126" t="s">
        <v>48</v>
      </c>
      <c r="P126" t="s">
        <v>671</v>
      </c>
      <c r="Q126" t="s">
        <v>175</v>
      </c>
      <c r="V126" t="s">
        <v>943</v>
      </c>
      <c r="W126" t="s">
        <v>626</v>
      </c>
      <c r="X126" t="s">
        <v>474</v>
      </c>
      <c r="Y126" t="s">
        <v>101</v>
      </c>
      <c r="Z126" t="s">
        <v>193</v>
      </c>
      <c r="AA126" t="s">
        <v>332</v>
      </c>
      <c r="AB126" t="s">
        <v>999</v>
      </c>
      <c r="AC126" t="s">
        <v>41</v>
      </c>
      <c r="AD126" t="s">
        <v>48</v>
      </c>
      <c r="AE126" t="s">
        <v>671</v>
      </c>
      <c r="AF126" t="s">
        <v>175</v>
      </c>
    </row>
    <row r="127" spans="1:34" hidden="1" x14ac:dyDescent="0.2">
      <c r="A127" t="s">
        <v>1246</v>
      </c>
      <c r="B127">
        <v>6.3E-2</v>
      </c>
      <c r="C127">
        <v>1</v>
      </c>
      <c r="D127">
        <v>1.1000000000000001</v>
      </c>
      <c r="E127">
        <f t="shared" si="1"/>
        <v>0.40000000000000013</v>
      </c>
      <c r="F127" t="s">
        <v>1256</v>
      </c>
      <c r="G127" t="s">
        <v>72</v>
      </c>
      <c r="H127" t="s">
        <v>931</v>
      </c>
      <c r="I127" t="s">
        <v>387</v>
      </c>
      <c r="J127" t="s">
        <v>250</v>
      </c>
      <c r="K127" t="s">
        <v>465</v>
      </c>
      <c r="L127" t="s">
        <v>979</v>
      </c>
      <c r="M127" t="s">
        <v>917</v>
      </c>
      <c r="N127" t="s">
        <v>48</v>
      </c>
      <c r="O127" t="s">
        <v>1000</v>
      </c>
      <c r="P127" t="s">
        <v>41</v>
      </c>
      <c r="Q127" t="s">
        <v>48</v>
      </c>
      <c r="R127" t="s">
        <v>1001</v>
      </c>
      <c r="V127" t="s">
        <v>72</v>
      </c>
      <c r="W127" t="s">
        <v>931</v>
      </c>
      <c r="X127" t="s">
        <v>387</v>
      </c>
      <c r="Y127" t="s">
        <v>250</v>
      </c>
      <c r="Z127" t="s">
        <v>465</v>
      </c>
      <c r="AA127" t="s">
        <v>979</v>
      </c>
      <c r="AB127" t="s">
        <v>917</v>
      </c>
      <c r="AC127" t="s">
        <v>48</v>
      </c>
      <c r="AD127" t="s">
        <v>1000</v>
      </c>
      <c r="AE127" t="s">
        <v>41</v>
      </c>
      <c r="AF127" t="s">
        <v>48</v>
      </c>
      <c r="AG127" t="s">
        <v>1001</v>
      </c>
    </row>
    <row r="128" spans="1:34" hidden="1" x14ac:dyDescent="0.2">
      <c r="A128" t="s">
        <v>1246</v>
      </c>
      <c r="B128">
        <v>6.3E-2</v>
      </c>
      <c r="C128">
        <v>1</v>
      </c>
      <c r="D128">
        <v>0.999999999999999</v>
      </c>
      <c r="E128">
        <f t="shared" si="1"/>
        <v>0.29999999999999905</v>
      </c>
      <c r="F128" t="s">
        <v>1256</v>
      </c>
      <c r="G128" t="s">
        <v>297</v>
      </c>
      <c r="H128" t="s">
        <v>247</v>
      </c>
      <c r="I128" t="s">
        <v>83</v>
      </c>
      <c r="J128" t="s">
        <v>52</v>
      </c>
      <c r="K128" t="s">
        <v>1002</v>
      </c>
      <c r="L128" t="s">
        <v>186</v>
      </c>
      <c r="M128" t="s">
        <v>1003</v>
      </c>
      <c r="N128" t="s">
        <v>115</v>
      </c>
      <c r="O128" t="s">
        <v>797</v>
      </c>
      <c r="P128" t="s">
        <v>550</v>
      </c>
      <c r="V128" t="s">
        <v>297</v>
      </c>
      <c r="W128" t="s">
        <v>247</v>
      </c>
      <c r="X128" t="s">
        <v>83</v>
      </c>
      <c r="Y128" t="s">
        <v>52</v>
      </c>
      <c r="Z128" t="s">
        <v>1002</v>
      </c>
      <c r="AA128" t="s">
        <v>186</v>
      </c>
      <c r="AB128" t="s">
        <v>1003</v>
      </c>
      <c r="AC128" t="s">
        <v>115</v>
      </c>
      <c r="AD128" t="s">
        <v>797</v>
      </c>
      <c r="AE128" t="s">
        <v>550</v>
      </c>
    </row>
    <row r="129" spans="1:35" hidden="1" x14ac:dyDescent="0.2">
      <c r="A129" t="s">
        <v>1246</v>
      </c>
      <c r="B129">
        <v>6.3E-2</v>
      </c>
      <c r="C129">
        <v>1</v>
      </c>
      <c r="D129">
        <v>0.89999999999999902</v>
      </c>
      <c r="E129">
        <f t="shared" si="1"/>
        <v>0.19999999999999907</v>
      </c>
      <c r="F129" t="s">
        <v>1256</v>
      </c>
      <c r="G129" t="s">
        <v>72</v>
      </c>
      <c r="H129" t="s">
        <v>899</v>
      </c>
      <c r="I129" t="s">
        <v>387</v>
      </c>
      <c r="J129" t="s">
        <v>250</v>
      </c>
      <c r="K129" t="s">
        <v>186</v>
      </c>
      <c r="L129" t="s">
        <v>1005</v>
      </c>
      <c r="M129" t="s">
        <v>310</v>
      </c>
      <c r="N129" t="s">
        <v>48</v>
      </c>
      <c r="O129" t="s">
        <v>1006</v>
      </c>
      <c r="P129" t="s">
        <v>282</v>
      </c>
      <c r="Q129" t="s">
        <v>48</v>
      </c>
      <c r="R129" t="s">
        <v>974</v>
      </c>
      <c r="V129" t="s">
        <v>72</v>
      </c>
      <c r="W129" t="s">
        <v>899</v>
      </c>
      <c r="X129" t="s">
        <v>387</v>
      </c>
      <c r="Y129" t="s">
        <v>250</v>
      </c>
      <c r="Z129" t="s">
        <v>186</v>
      </c>
      <c r="AA129" t="s">
        <v>1005</v>
      </c>
      <c r="AB129" t="s">
        <v>310</v>
      </c>
      <c r="AC129" t="s">
        <v>48</v>
      </c>
      <c r="AD129" t="s">
        <v>1006</v>
      </c>
      <c r="AE129" t="s">
        <v>282</v>
      </c>
      <c r="AF129" t="s">
        <v>48</v>
      </c>
      <c r="AG129" t="s">
        <v>974</v>
      </c>
    </row>
    <row r="130" spans="1:35" hidden="1" x14ac:dyDescent="0.2">
      <c r="A130" t="s">
        <v>1246</v>
      </c>
      <c r="B130">
        <v>6.3E-2</v>
      </c>
      <c r="C130">
        <v>1</v>
      </c>
      <c r="D130">
        <v>0.79999999999999905</v>
      </c>
      <c r="E130">
        <f t="shared" si="1"/>
        <v>9.999999999999909E-2</v>
      </c>
      <c r="F130" t="s">
        <v>1256</v>
      </c>
      <c r="G130" t="s">
        <v>61</v>
      </c>
      <c r="H130" t="s">
        <v>114</v>
      </c>
      <c r="I130" t="s">
        <v>121</v>
      </c>
      <c r="J130" t="s">
        <v>893</v>
      </c>
      <c r="K130" t="s">
        <v>733</v>
      </c>
      <c r="L130" t="s">
        <v>143</v>
      </c>
      <c r="M130" t="s">
        <v>315</v>
      </c>
      <c r="N130" t="s">
        <v>1007</v>
      </c>
      <c r="O130" t="s">
        <v>52</v>
      </c>
      <c r="P130" t="s">
        <v>48</v>
      </c>
      <c r="Q130" t="s">
        <v>1008</v>
      </c>
      <c r="V130" t="s">
        <v>61</v>
      </c>
      <c r="W130" t="s">
        <v>114</v>
      </c>
      <c r="X130" t="s">
        <v>121</v>
      </c>
      <c r="Y130" t="s">
        <v>893</v>
      </c>
      <c r="Z130" t="s">
        <v>733</v>
      </c>
      <c r="AA130" t="s">
        <v>143</v>
      </c>
      <c r="AB130" t="s">
        <v>315</v>
      </c>
      <c r="AC130" t="s">
        <v>1007</v>
      </c>
      <c r="AD130" t="s">
        <v>52</v>
      </c>
      <c r="AE130" t="s">
        <v>48</v>
      </c>
      <c r="AF130" t="s">
        <v>1008</v>
      </c>
    </row>
    <row r="131" spans="1:35" hidden="1" x14ac:dyDescent="0.2">
      <c r="A131" t="s">
        <v>1246</v>
      </c>
      <c r="B131">
        <v>6.3E-2</v>
      </c>
      <c r="C131">
        <v>1</v>
      </c>
      <c r="D131">
        <v>0.69999999999999896</v>
      </c>
      <c r="E131">
        <v>0</v>
      </c>
      <c r="F131" t="s">
        <v>1256</v>
      </c>
      <c r="G131" t="s">
        <v>318</v>
      </c>
      <c r="H131" t="s">
        <v>363</v>
      </c>
      <c r="I131" t="s">
        <v>387</v>
      </c>
      <c r="J131" t="s">
        <v>224</v>
      </c>
      <c r="K131" t="s">
        <v>250</v>
      </c>
      <c r="L131" t="s">
        <v>48</v>
      </c>
      <c r="M131" t="s">
        <v>981</v>
      </c>
      <c r="N131" t="s">
        <v>340</v>
      </c>
      <c r="O131" t="s">
        <v>48</v>
      </c>
      <c r="P131" t="s">
        <v>971</v>
      </c>
      <c r="Q131" t="s">
        <v>158</v>
      </c>
      <c r="R131" t="s">
        <v>48</v>
      </c>
      <c r="S131" t="s">
        <v>1009</v>
      </c>
      <c r="X131" t="s">
        <v>387</v>
      </c>
      <c r="Y131" t="s">
        <v>224</v>
      </c>
      <c r="Z131" t="s">
        <v>250</v>
      </c>
      <c r="AA131" t="s">
        <v>48</v>
      </c>
      <c r="AD131" t="s">
        <v>48</v>
      </c>
      <c r="AF131" t="s">
        <v>158</v>
      </c>
      <c r="AG131" t="s">
        <v>48</v>
      </c>
    </row>
    <row r="132" spans="1:35" hidden="1" x14ac:dyDescent="0.2">
      <c r="A132" t="s">
        <v>1246</v>
      </c>
      <c r="B132">
        <v>6.3E-2</v>
      </c>
      <c r="C132">
        <v>1</v>
      </c>
      <c r="D132">
        <v>0.6</v>
      </c>
      <c r="E132">
        <f t="shared" ref="E132:E195" si="2">D132-0.7</f>
        <v>-9.9999999999999978E-2</v>
      </c>
      <c r="F132" t="s">
        <v>1256</v>
      </c>
      <c r="G132" t="s">
        <v>905</v>
      </c>
      <c r="H132" t="s">
        <v>924</v>
      </c>
      <c r="I132" t="s">
        <v>1010</v>
      </c>
      <c r="J132" t="s">
        <v>1</v>
      </c>
      <c r="K132" t="s">
        <v>969</v>
      </c>
      <c r="L132" t="s">
        <v>121</v>
      </c>
      <c r="M132" t="s">
        <v>191</v>
      </c>
      <c r="N132" t="s">
        <v>516</v>
      </c>
      <c r="O132" t="s">
        <v>57</v>
      </c>
      <c r="P132" t="s">
        <v>1</v>
      </c>
      <c r="Q132" t="s">
        <v>120</v>
      </c>
      <c r="R132" t="s">
        <v>121</v>
      </c>
      <c r="S132" t="s">
        <v>343</v>
      </c>
    </row>
    <row r="133" spans="1:35" hidden="1" x14ac:dyDescent="0.2">
      <c r="A133" t="s">
        <v>1246</v>
      </c>
      <c r="B133">
        <v>6.3E-2</v>
      </c>
      <c r="C133">
        <v>1</v>
      </c>
      <c r="D133">
        <v>0.5</v>
      </c>
      <c r="E133">
        <f t="shared" si="2"/>
        <v>-0.19999999999999996</v>
      </c>
      <c r="F133" t="s">
        <v>1256</v>
      </c>
      <c r="G133" t="s">
        <v>72</v>
      </c>
      <c r="H133" t="s">
        <v>779</v>
      </c>
      <c r="I133" t="s">
        <v>387</v>
      </c>
      <c r="J133" t="s">
        <v>250</v>
      </c>
      <c r="K133" t="s">
        <v>680</v>
      </c>
      <c r="L133" t="s">
        <v>1011</v>
      </c>
      <c r="M133" t="s">
        <v>298</v>
      </c>
      <c r="N133" t="s">
        <v>48</v>
      </c>
      <c r="O133" t="s">
        <v>1012</v>
      </c>
      <c r="P133" t="s">
        <v>158</v>
      </c>
      <c r="Q133" t="s">
        <v>48</v>
      </c>
      <c r="R133" t="s">
        <v>518</v>
      </c>
    </row>
    <row r="134" spans="1:35" hidden="1" x14ac:dyDescent="0.2">
      <c r="A134" t="s">
        <v>1246</v>
      </c>
      <c r="B134">
        <v>6.3E-2</v>
      </c>
      <c r="C134">
        <v>1</v>
      </c>
      <c r="D134">
        <v>0.4</v>
      </c>
      <c r="E134">
        <f t="shared" si="2"/>
        <v>-0.29999999999999993</v>
      </c>
      <c r="F134" t="s">
        <v>1256</v>
      </c>
      <c r="G134" t="s">
        <v>841</v>
      </c>
      <c r="H134" t="s">
        <v>940</v>
      </c>
      <c r="I134" t="s">
        <v>460</v>
      </c>
      <c r="J134" t="s">
        <v>67</v>
      </c>
      <c r="K134" t="s">
        <v>48</v>
      </c>
      <c r="L134" t="s">
        <v>890</v>
      </c>
      <c r="M134" t="s">
        <v>586</v>
      </c>
      <c r="N134" t="s">
        <v>48</v>
      </c>
      <c r="O134" t="s">
        <v>1013</v>
      </c>
      <c r="P134" t="s">
        <v>672</v>
      </c>
      <c r="Q134" t="s">
        <v>48</v>
      </c>
      <c r="R134" t="s">
        <v>1014</v>
      </c>
    </row>
    <row r="135" spans="1:35" hidden="1" x14ac:dyDescent="0.2">
      <c r="A135" t="s">
        <v>1246</v>
      </c>
      <c r="B135">
        <v>6.3E-2</v>
      </c>
      <c r="C135">
        <v>1</v>
      </c>
      <c r="D135">
        <v>0.3</v>
      </c>
      <c r="E135">
        <f t="shared" si="2"/>
        <v>-0.39999999999999997</v>
      </c>
      <c r="F135" t="s">
        <v>1256</v>
      </c>
      <c r="G135" t="s">
        <v>318</v>
      </c>
      <c r="H135" t="s">
        <v>666</v>
      </c>
      <c r="I135" t="s">
        <v>662</v>
      </c>
      <c r="J135" t="s">
        <v>101</v>
      </c>
      <c r="K135" t="s">
        <v>1</v>
      </c>
      <c r="L135" t="s">
        <v>519</v>
      </c>
      <c r="M135" t="s">
        <v>711</v>
      </c>
      <c r="N135" t="s">
        <v>177</v>
      </c>
      <c r="O135" t="s">
        <v>79</v>
      </c>
      <c r="P135" t="s">
        <v>612</v>
      </c>
      <c r="Q135" t="s">
        <v>712</v>
      </c>
    </row>
    <row r="136" spans="1:35" hidden="1" x14ac:dyDescent="0.2">
      <c r="A136" t="s">
        <v>1246</v>
      </c>
      <c r="B136">
        <v>6.3E-2</v>
      </c>
      <c r="C136">
        <v>1</v>
      </c>
      <c r="D136">
        <v>0.2</v>
      </c>
      <c r="E136">
        <f t="shared" si="2"/>
        <v>-0.49999999999999994</v>
      </c>
      <c r="F136" t="s">
        <v>1256</v>
      </c>
      <c r="G136" t="s">
        <v>841</v>
      </c>
      <c r="H136" t="s">
        <v>1015</v>
      </c>
      <c r="I136" t="s">
        <v>460</v>
      </c>
      <c r="J136" t="s">
        <v>67</v>
      </c>
      <c r="K136" t="s">
        <v>68</v>
      </c>
      <c r="L136" t="s">
        <v>504</v>
      </c>
      <c r="M136" t="s">
        <v>52</v>
      </c>
      <c r="N136" t="s">
        <v>1016</v>
      </c>
      <c r="O136" t="s">
        <v>147</v>
      </c>
      <c r="P136" t="s">
        <v>85</v>
      </c>
      <c r="Q136" t="s">
        <v>346</v>
      </c>
      <c r="R136" t="s">
        <v>442</v>
      </c>
      <c r="S136" t="s">
        <v>306</v>
      </c>
    </row>
    <row r="137" spans="1:35" hidden="1" x14ac:dyDescent="0.2">
      <c r="A137" t="s">
        <v>1246</v>
      </c>
      <c r="B137">
        <v>6.3E-2</v>
      </c>
      <c r="C137">
        <v>1</v>
      </c>
      <c r="D137">
        <v>0.1</v>
      </c>
      <c r="E137">
        <f t="shared" si="2"/>
        <v>-0.6</v>
      </c>
      <c r="F137" t="s">
        <v>1256</v>
      </c>
      <c r="G137" t="s">
        <v>182</v>
      </c>
      <c r="H137" t="s">
        <v>1017</v>
      </c>
      <c r="I137" t="s">
        <v>662</v>
      </c>
      <c r="J137" t="s">
        <v>109</v>
      </c>
      <c r="K137" t="s">
        <v>48</v>
      </c>
      <c r="L137" t="s">
        <v>1018</v>
      </c>
      <c r="M137" t="s">
        <v>58</v>
      </c>
      <c r="N137" t="s">
        <v>48</v>
      </c>
      <c r="O137" t="s">
        <v>1019</v>
      </c>
      <c r="P137" t="s">
        <v>536</v>
      </c>
      <c r="Q137" t="s">
        <v>48</v>
      </c>
      <c r="R137" t="s">
        <v>1020</v>
      </c>
    </row>
    <row r="138" spans="1:35" hidden="1" x14ac:dyDescent="0.2">
      <c r="A138" t="s">
        <v>1246</v>
      </c>
      <c r="B138">
        <v>6.3E-2</v>
      </c>
      <c r="C138">
        <v>1</v>
      </c>
      <c r="D138">
        <v>0</v>
      </c>
      <c r="E138">
        <f t="shared" si="2"/>
        <v>-0.7</v>
      </c>
      <c r="F138" t="s">
        <v>1256</v>
      </c>
      <c r="G138" t="s">
        <v>72</v>
      </c>
      <c r="H138" t="s">
        <v>938</v>
      </c>
      <c r="I138" t="s">
        <v>460</v>
      </c>
      <c r="J138" t="s">
        <v>67</v>
      </c>
      <c r="K138" t="s">
        <v>68</v>
      </c>
      <c r="L138" t="s">
        <v>137</v>
      </c>
      <c r="M138" t="s">
        <v>1021</v>
      </c>
      <c r="N138" t="s">
        <v>48</v>
      </c>
      <c r="O138" t="s">
        <v>1022</v>
      </c>
      <c r="P138" t="s">
        <v>106</v>
      </c>
      <c r="Q138" t="s">
        <v>42</v>
      </c>
      <c r="R138" t="s">
        <v>750</v>
      </c>
    </row>
    <row r="139" spans="1:35" hidden="1" x14ac:dyDescent="0.2">
      <c r="A139" t="s">
        <v>1246</v>
      </c>
      <c r="B139">
        <v>6.3E-2</v>
      </c>
      <c r="C139">
        <v>1</v>
      </c>
      <c r="D139">
        <v>-9.9999999999999895E-2</v>
      </c>
      <c r="E139">
        <f t="shared" si="2"/>
        <v>-0.79999999999999982</v>
      </c>
      <c r="F139" t="s">
        <v>1256</v>
      </c>
      <c r="G139" t="s">
        <v>274</v>
      </c>
      <c r="H139" t="s">
        <v>75</v>
      </c>
      <c r="I139" t="s">
        <v>885</v>
      </c>
      <c r="J139" t="s">
        <v>886</v>
      </c>
      <c r="K139" t="s">
        <v>629</v>
      </c>
      <c r="L139" t="s">
        <v>630</v>
      </c>
      <c r="M139" t="s">
        <v>48</v>
      </c>
      <c r="N139" t="s">
        <v>770</v>
      </c>
      <c r="O139" t="s">
        <v>52</v>
      </c>
      <c r="P139" t="s">
        <v>680</v>
      </c>
      <c r="Q139" t="s">
        <v>148</v>
      </c>
      <c r="R139" t="s">
        <v>256</v>
      </c>
    </row>
    <row r="140" spans="1:35" hidden="1" x14ac:dyDescent="0.2">
      <c r="A140" t="s">
        <v>1246</v>
      </c>
      <c r="B140">
        <v>6.3E-2</v>
      </c>
      <c r="C140">
        <v>1</v>
      </c>
      <c r="D140">
        <v>-0.2</v>
      </c>
      <c r="E140">
        <f t="shared" si="2"/>
        <v>-0.89999999999999991</v>
      </c>
      <c r="F140" t="s">
        <v>1256</v>
      </c>
      <c r="G140" t="s">
        <v>72</v>
      </c>
      <c r="H140" t="s">
        <v>1023</v>
      </c>
      <c r="I140" t="s">
        <v>662</v>
      </c>
      <c r="J140" t="s">
        <v>109</v>
      </c>
      <c r="K140" t="s">
        <v>52</v>
      </c>
      <c r="L140" t="s">
        <v>967</v>
      </c>
      <c r="M140" t="s">
        <v>521</v>
      </c>
      <c r="N140" t="s">
        <v>1024</v>
      </c>
      <c r="O140" t="s">
        <v>884</v>
      </c>
      <c r="P140" t="s">
        <v>177</v>
      </c>
      <c r="Q140" t="s">
        <v>1025</v>
      </c>
    </row>
    <row r="141" spans="1:35" hidden="1" x14ac:dyDescent="0.2">
      <c r="A141" t="s">
        <v>1246</v>
      </c>
      <c r="B141">
        <v>6.3E-2</v>
      </c>
      <c r="C141">
        <v>1</v>
      </c>
      <c r="D141">
        <v>-0.3</v>
      </c>
      <c r="E141">
        <f t="shared" si="2"/>
        <v>-1</v>
      </c>
      <c r="F141" t="s">
        <v>1256</v>
      </c>
      <c r="G141" t="s">
        <v>318</v>
      </c>
      <c r="H141" t="s">
        <v>910</v>
      </c>
      <c r="I141" t="s">
        <v>460</v>
      </c>
      <c r="J141" t="s">
        <v>67</v>
      </c>
      <c r="K141" t="s">
        <v>101</v>
      </c>
      <c r="L141" t="s">
        <v>193</v>
      </c>
      <c r="M141" t="s">
        <v>315</v>
      </c>
      <c r="N141" t="s">
        <v>982</v>
      </c>
      <c r="O141" t="s">
        <v>52</v>
      </c>
      <c r="P141" t="s">
        <v>48</v>
      </c>
      <c r="Q141" t="s">
        <v>1026</v>
      </c>
      <c r="R141" t="s">
        <v>657</v>
      </c>
      <c r="S141" t="s">
        <v>921</v>
      </c>
    </row>
    <row r="142" spans="1:35" x14ac:dyDescent="0.2">
      <c r="A142" s="3" t="s">
        <v>1247</v>
      </c>
      <c r="B142" s="3">
        <v>1</v>
      </c>
      <c r="C142" s="3">
        <v>4.4699999999999997E-2</v>
      </c>
      <c r="D142" s="3">
        <v>1.6</v>
      </c>
      <c r="E142">
        <f t="shared" si="2"/>
        <v>0.90000000000000013</v>
      </c>
      <c r="F142" t="s">
        <v>1256</v>
      </c>
      <c r="G142" t="s">
        <v>72</v>
      </c>
      <c r="H142" t="s">
        <v>1148</v>
      </c>
      <c r="I142" t="s">
        <v>460</v>
      </c>
      <c r="J142" t="s">
        <v>465</v>
      </c>
      <c r="K142" t="s">
        <v>510</v>
      </c>
      <c r="L142" t="s">
        <v>58</v>
      </c>
      <c r="M142" t="s">
        <v>48</v>
      </c>
      <c r="N142" t="s">
        <v>728</v>
      </c>
      <c r="O142" t="s">
        <v>260</v>
      </c>
      <c r="P142" t="s">
        <v>48</v>
      </c>
      <c r="Q142" t="s">
        <v>952</v>
      </c>
      <c r="V142" t="s">
        <v>72</v>
      </c>
      <c r="W142" t="s">
        <v>1148</v>
      </c>
      <c r="X142" t="s">
        <v>460</v>
      </c>
      <c r="Y142" t="s">
        <v>465</v>
      </c>
      <c r="Z142" t="s">
        <v>510</v>
      </c>
      <c r="AA142" t="s">
        <v>58</v>
      </c>
      <c r="AB142" t="s">
        <v>48</v>
      </c>
      <c r="AC142" t="s">
        <v>728</v>
      </c>
      <c r="AD142" t="s">
        <v>260</v>
      </c>
      <c r="AE142" t="s">
        <v>48</v>
      </c>
      <c r="AF142" t="s">
        <v>952</v>
      </c>
    </row>
    <row r="143" spans="1:35" hidden="1" x14ac:dyDescent="0.2">
      <c r="A143" s="3" t="s">
        <v>1247</v>
      </c>
      <c r="B143" s="3">
        <v>1</v>
      </c>
      <c r="C143" s="3">
        <v>4.4699999999999997E-2</v>
      </c>
      <c r="D143" s="3">
        <v>1.5</v>
      </c>
      <c r="E143">
        <f t="shared" si="2"/>
        <v>0.8</v>
      </c>
      <c r="F143" t="s">
        <v>1256</v>
      </c>
      <c r="G143" t="s">
        <v>72</v>
      </c>
      <c r="H143" t="s">
        <v>40</v>
      </c>
      <c r="I143" t="s">
        <v>387</v>
      </c>
      <c r="J143" t="s">
        <v>250</v>
      </c>
      <c r="K143" t="s">
        <v>465</v>
      </c>
      <c r="L143" t="s">
        <v>918</v>
      </c>
      <c r="M143" t="s">
        <v>298</v>
      </c>
      <c r="N143" t="s">
        <v>48</v>
      </c>
      <c r="O143" t="s">
        <v>998</v>
      </c>
      <c r="P143" t="s">
        <v>672</v>
      </c>
      <c r="Q143" t="s">
        <v>48</v>
      </c>
      <c r="R143" t="s">
        <v>765</v>
      </c>
      <c r="V143" t="s">
        <v>72</v>
      </c>
      <c r="W143" t="s">
        <v>40</v>
      </c>
      <c r="X143" t="s">
        <v>387</v>
      </c>
      <c r="Y143" t="s">
        <v>250</v>
      </c>
      <c r="Z143" t="s">
        <v>465</v>
      </c>
      <c r="AA143" t="s">
        <v>918</v>
      </c>
      <c r="AB143" t="s">
        <v>298</v>
      </c>
      <c r="AC143" t="s">
        <v>48</v>
      </c>
      <c r="AD143" t="s">
        <v>998</v>
      </c>
      <c r="AE143" t="s">
        <v>672</v>
      </c>
      <c r="AF143" t="s">
        <v>48</v>
      </c>
      <c r="AG143" t="s">
        <v>765</v>
      </c>
    </row>
    <row r="144" spans="1:35" hidden="1" x14ac:dyDescent="0.2">
      <c r="A144" s="3" t="s">
        <v>1247</v>
      </c>
      <c r="B144" s="3">
        <v>1</v>
      </c>
      <c r="C144" s="3">
        <v>4.4699999999999997E-2</v>
      </c>
      <c r="D144" s="3">
        <v>1.4</v>
      </c>
      <c r="E144">
        <f t="shared" si="2"/>
        <v>0.7</v>
      </c>
      <c r="F144" t="s">
        <v>1256</v>
      </c>
      <c r="G144" t="s">
        <v>72</v>
      </c>
      <c r="H144" t="s">
        <v>910</v>
      </c>
      <c r="I144" t="s">
        <v>460</v>
      </c>
      <c r="J144" t="s">
        <v>67</v>
      </c>
      <c r="K144" t="s">
        <v>350</v>
      </c>
      <c r="L144" t="s">
        <v>121</v>
      </c>
      <c r="M144" t="s">
        <v>101</v>
      </c>
      <c r="N144" t="s">
        <v>504</v>
      </c>
      <c r="O144" t="s">
        <v>52</v>
      </c>
      <c r="P144" t="s">
        <v>268</v>
      </c>
      <c r="Q144" t="s">
        <v>52</v>
      </c>
      <c r="R144" t="s">
        <v>48</v>
      </c>
      <c r="S144" t="s">
        <v>920</v>
      </c>
      <c r="T144" t="s">
        <v>921</v>
      </c>
      <c r="V144" t="s">
        <v>72</v>
      </c>
      <c r="W144" t="s">
        <v>910</v>
      </c>
      <c r="X144" t="s">
        <v>460</v>
      </c>
      <c r="Y144" t="s">
        <v>67</v>
      </c>
      <c r="Z144" t="s">
        <v>350</v>
      </c>
      <c r="AA144" t="s">
        <v>121</v>
      </c>
      <c r="AB144" t="s">
        <v>101</v>
      </c>
      <c r="AC144" t="s">
        <v>504</v>
      </c>
      <c r="AD144" t="s">
        <v>52</v>
      </c>
      <c r="AE144" t="s">
        <v>268</v>
      </c>
      <c r="AF144" t="s">
        <v>52</v>
      </c>
      <c r="AG144" t="s">
        <v>48</v>
      </c>
      <c r="AH144" t="s">
        <v>920</v>
      </c>
      <c r="AI144" t="s">
        <v>921</v>
      </c>
    </row>
    <row r="145" spans="1:35" hidden="1" x14ac:dyDescent="0.2">
      <c r="A145" s="3" t="s">
        <v>1247</v>
      </c>
      <c r="B145" s="3">
        <v>1</v>
      </c>
      <c r="C145" s="3">
        <v>4.4699999999999997E-2</v>
      </c>
      <c r="D145" s="3">
        <v>1.3</v>
      </c>
      <c r="E145">
        <f t="shared" si="2"/>
        <v>0.60000000000000009</v>
      </c>
      <c r="F145" t="s">
        <v>1256</v>
      </c>
      <c r="G145" t="s">
        <v>72</v>
      </c>
      <c r="H145" t="s">
        <v>1034</v>
      </c>
      <c r="I145" t="s">
        <v>976</v>
      </c>
      <c r="J145" t="s">
        <v>465</v>
      </c>
      <c r="K145" t="s">
        <v>1065</v>
      </c>
      <c r="L145" t="s">
        <v>298</v>
      </c>
      <c r="M145" t="s">
        <v>48</v>
      </c>
      <c r="N145" t="s">
        <v>1001</v>
      </c>
      <c r="O145" t="s">
        <v>898</v>
      </c>
      <c r="V145" t="s">
        <v>72</v>
      </c>
      <c r="W145" t="s">
        <v>1034</v>
      </c>
      <c r="X145" t="s">
        <v>976</v>
      </c>
      <c r="Y145" t="s">
        <v>465</v>
      </c>
      <c r="Z145" t="s">
        <v>1065</v>
      </c>
      <c r="AA145" t="s">
        <v>298</v>
      </c>
      <c r="AB145" t="s">
        <v>48</v>
      </c>
      <c r="AC145" t="s">
        <v>1001</v>
      </c>
      <c r="AD145" t="s">
        <v>898</v>
      </c>
    </row>
    <row r="146" spans="1:35" hidden="1" x14ac:dyDescent="0.2">
      <c r="A146" s="3" t="s">
        <v>1247</v>
      </c>
      <c r="B146" s="3">
        <v>1</v>
      </c>
      <c r="C146" s="3">
        <v>4.4699999999999997E-2</v>
      </c>
      <c r="D146" s="3">
        <v>1.2</v>
      </c>
      <c r="E146">
        <f t="shared" si="2"/>
        <v>0.5</v>
      </c>
      <c r="F146" t="s">
        <v>1256</v>
      </c>
      <c r="G146" t="s">
        <v>274</v>
      </c>
      <c r="H146" t="s">
        <v>75</v>
      </c>
      <c r="I146" t="s">
        <v>992</v>
      </c>
      <c r="J146" t="s">
        <v>628</v>
      </c>
      <c r="K146" t="s">
        <v>629</v>
      </c>
      <c r="L146" t="s">
        <v>630</v>
      </c>
      <c r="M146" t="s">
        <v>48</v>
      </c>
      <c r="N146" t="s">
        <v>53</v>
      </c>
      <c r="O146" t="s">
        <v>52</v>
      </c>
      <c r="P146" t="s">
        <v>680</v>
      </c>
      <c r="Q146" t="s">
        <v>148</v>
      </c>
      <c r="R146" t="s">
        <v>256</v>
      </c>
      <c r="V146" t="s">
        <v>274</v>
      </c>
      <c r="W146" t="s">
        <v>75</v>
      </c>
      <c r="X146" t="s">
        <v>992</v>
      </c>
      <c r="Y146" t="s">
        <v>628</v>
      </c>
      <c r="Z146" t="s">
        <v>629</v>
      </c>
      <c r="AA146" t="s">
        <v>630</v>
      </c>
      <c r="AB146" t="s">
        <v>48</v>
      </c>
      <c r="AC146" t="s">
        <v>53</v>
      </c>
      <c r="AD146" t="s">
        <v>52</v>
      </c>
      <c r="AE146" t="s">
        <v>680</v>
      </c>
      <c r="AF146" t="s">
        <v>148</v>
      </c>
      <c r="AG146" t="s">
        <v>256</v>
      </c>
    </row>
    <row r="147" spans="1:35" hidden="1" x14ac:dyDescent="0.2">
      <c r="A147" s="3" t="s">
        <v>1247</v>
      </c>
      <c r="B147" s="3">
        <v>1</v>
      </c>
      <c r="C147" s="3">
        <v>4.4699999999999997E-2</v>
      </c>
      <c r="D147" s="3">
        <v>1.1000000000000001</v>
      </c>
      <c r="E147">
        <f t="shared" si="2"/>
        <v>0.40000000000000013</v>
      </c>
      <c r="F147" t="s">
        <v>1256</v>
      </c>
      <c r="G147" t="s">
        <v>943</v>
      </c>
      <c r="H147" t="s">
        <v>626</v>
      </c>
      <c r="I147" t="s">
        <v>1149</v>
      </c>
      <c r="J147" t="s">
        <v>101</v>
      </c>
      <c r="K147" t="s">
        <v>332</v>
      </c>
      <c r="L147" t="s">
        <v>83</v>
      </c>
      <c r="M147" t="s">
        <v>52</v>
      </c>
      <c r="N147" t="s">
        <v>1150</v>
      </c>
      <c r="O147" t="s">
        <v>41</v>
      </c>
      <c r="P147" t="s">
        <v>48</v>
      </c>
      <c r="Q147" t="s">
        <v>512</v>
      </c>
      <c r="R147" t="s">
        <v>306</v>
      </c>
      <c r="V147" t="s">
        <v>943</v>
      </c>
      <c r="W147" t="s">
        <v>626</v>
      </c>
      <c r="X147" t="s">
        <v>1149</v>
      </c>
      <c r="Y147" t="s">
        <v>101</v>
      </c>
      <c r="Z147" t="s">
        <v>332</v>
      </c>
      <c r="AA147" t="s">
        <v>83</v>
      </c>
      <c r="AB147" t="s">
        <v>52</v>
      </c>
      <c r="AC147" t="s">
        <v>1150</v>
      </c>
      <c r="AD147" t="s">
        <v>41</v>
      </c>
      <c r="AE147" t="s">
        <v>48</v>
      </c>
      <c r="AF147" t="s">
        <v>512</v>
      </c>
      <c r="AG147" t="s">
        <v>306</v>
      </c>
    </row>
    <row r="148" spans="1:35" hidden="1" x14ac:dyDescent="0.2">
      <c r="A148" s="3" t="s">
        <v>1247</v>
      </c>
      <c r="B148" s="3">
        <v>1</v>
      </c>
      <c r="C148" s="3">
        <v>4.4699999999999997E-2</v>
      </c>
      <c r="D148" s="3">
        <v>1</v>
      </c>
      <c r="E148">
        <f t="shared" si="2"/>
        <v>0.30000000000000004</v>
      </c>
      <c r="F148" t="s">
        <v>1256</v>
      </c>
      <c r="G148" t="s">
        <v>50</v>
      </c>
      <c r="H148" t="s">
        <v>709</v>
      </c>
      <c r="I148" t="s">
        <v>67</v>
      </c>
      <c r="J148" t="s">
        <v>85</v>
      </c>
      <c r="K148" t="s">
        <v>1015</v>
      </c>
      <c r="L148" t="s">
        <v>200</v>
      </c>
      <c r="M148" t="s">
        <v>1151</v>
      </c>
      <c r="N148" t="s">
        <v>48</v>
      </c>
      <c r="O148" t="s">
        <v>283</v>
      </c>
      <c r="P148" t="s">
        <v>41</v>
      </c>
      <c r="Q148" t="s">
        <v>48</v>
      </c>
      <c r="R148" t="s">
        <v>463</v>
      </c>
      <c r="V148" t="s">
        <v>50</v>
      </c>
      <c r="W148" t="s">
        <v>709</v>
      </c>
      <c r="X148" t="s">
        <v>67</v>
      </c>
      <c r="Y148" t="s">
        <v>85</v>
      </c>
      <c r="Z148" t="s">
        <v>1015</v>
      </c>
      <c r="AA148" t="s">
        <v>200</v>
      </c>
      <c r="AB148" t="s">
        <v>1151</v>
      </c>
      <c r="AC148" t="s">
        <v>48</v>
      </c>
      <c r="AD148" t="s">
        <v>283</v>
      </c>
      <c r="AE148" t="s">
        <v>41</v>
      </c>
      <c r="AF148" t="s">
        <v>48</v>
      </c>
      <c r="AG148" t="s">
        <v>463</v>
      </c>
    </row>
    <row r="149" spans="1:35" hidden="1" x14ac:dyDescent="0.2">
      <c r="A149" s="3" t="s">
        <v>1247</v>
      </c>
      <c r="B149" s="3">
        <v>1</v>
      </c>
      <c r="C149" s="3">
        <v>4.4699999999999997E-2</v>
      </c>
      <c r="D149" s="3">
        <v>0.9</v>
      </c>
      <c r="E149">
        <f t="shared" si="2"/>
        <v>0.20000000000000007</v>
      </c>
      <c r="F149" t="s">
        <v>1256</v>
      </c>
      <c r="G149" t="s">
        <v>318</v>
      </c>
      <c r="H149" t="s">
        <v>1047</v>
      </c>
      <c r="I149" t="s">
        <v>119</v>
      </c>
      <c r="J149" t="s">
        <v>1</v>
      </c>
      <c r="K149" t="s">
        <v>1152</v>
      </c>
      <c r="L149" t="s">
        <v>121</v>
      </c>
      <c r="M149" t="s">
        <v>572</v>
      </c>
      <c r="N149" t="s">
        <v>57</v>
      </c>
      <c r="O149" t="s">
        <v>1153</v>
      </c>
      <c r="P149" t="s">
        <v>1154</v>
      </c>
      <c r="Q149" t="s">
        <v>140</v>
      </c>
      <c r="R149" t="s">
        <v>108</v>
      </c>
      <c r="V149" t="s">
        <v>318</v>
      </c>
      <c r="W149" t="s">
        <v>1047</v>
      </c>
      <c r="X149" t="s">
        <v>119</v>
      </c>
      <c r="Y149" t="s">
        <v>1</v>
      </c>
      <c r="Z149" t="s">
        <v>1152</v>
      </c>
      <c r="AA149" t="s">
        <v>121</v>
      </c>
      <c r="AB149" t="s">
        <v>572</v>
      </c>
      <c r="AC149" t="s">
        <v>57</v>
      </c>
      <c r="AD149" t="s">
        <v>1153</v>
      </c>
      <c r="AE149" t="s">
        <v>1154</v>
      </c>
      <c r="AF149" t="s">
        <v>140</v>
      </c>
      <c r="AG149" t="s">
        <v>108</v>
      </c>
    </row>
    <row r="150" spans="1:35" hidden="1" x14ac:dyDescent="0.2">
      <c r="A150" s="3" t="s">
        <v>1247</v>
      </c>
      <c r="B150" s="3">
        <v>1</v>
      </c>
      <c r="C150" s="3">
        <v>4.4699999999999997E-2</v>
      </c>
      <c r="D150" s="3">
        <v>0.8</v>
      </c>
      <c r="E150">
        <f t="shared" si="2"/>
        <v>0.10000000000000009</v>
      </c>
      <c r="F150" t="s">
        <v>1256</v>
      </c>
      <c r="G150" t="s">
        <v>926</v>
      </c>
      <c r="H150" t="s">
        <v>303</v>
      </c>
      <c r="I150" t="s">
        <v>387</v>
      </c>
      <c r="J150" t="s">
        <v>224</v>
      </c>
      <c r="K150" t="s">
        <v>140</v>
      </c>
      <c r="L150" t="s">
        <v>1</v>
      </c>
      <c r="M150" t="s">
        <v>191</v>
      </c>
      <c r="N150" t="s">
        <v>341</v>
      </c>
      <c r="O150" t="s">
        <v>121</v>
      </c>
      <c r="P150" t="s">
        <v>342</v>
      </c>
      <c r="Q150" t="s">
        <v>47</v>
      </c>
      <c r="R150" t="s">
        <v>246</v>
      </c>
      <c r="V150" t="s">
        <v>926</v>
      </c>
      <c r="W150" t="s">
        <v>303</v>
      </c>
      <c r="X150" t="s">
        <v>387</v>
      </c>
      <c r="Y150" t="s">
        <v>224</v>
      </c>
      <c r="Z150" t="s">
        <v>140</v>
      </c>
      <c r="AA150" t="s">
        <v>1</v>
      </c>
      <c r="AB150" t="s">
        <v>191</v>
      </c>
      <c r="AC150" t="s">
        <v>341</v>
      </c>
      <c r="AD150" t="s">
        <v>121</v>
      </c>
      <c r="AE150" t="s">
        <v>342</v>
      </c>
      <c r="AF150" t="s">
        <v>47</v>
      </c>
      <c r="AG150" t="s">
        <v>246</v>
      </c>
    </row>
    <row r="151" spans="1:35" hidden="1" x14ac:dyDescent="0.2">
      <c r="A151" s="3" t="s">
        <v>1247</v>
      </c>
      <c r="B151" s="3">
        <v>1</v>
      </c>
      <c r="C151" s="3">
        <v>4.4699999999999997E-2</v>
      </c>
      <c r="D151" s="3">
        <v>0.7</v>
      </c>
      <c r="E151">
        <f t="shared" si="2"/>
        <v>0</v>
      </c>
      <c r="F151" t="s">
        <v>1256</v>
      </c>
      <c r="G151" t="s">
        <v>318</v>
      </c>
      <c r="H151" t="s">
        <v>398</v>
      </c>
      <c r="I151" t="s">
        <v>789</v>
      </c>
      <c r="J151" t="s">
        <v>48</v>
      </c>
      <c r="K151" t="s">
        <v>853</v>
      </c>
      <c r="L151" t="s">
        <v>52</v>
      </c>
      <c r="M151" t="s">
        <v>48</v>
      </c>
      <c r="N151" t="s">
        <v>1155</v>
      </c>
      <c r="O151" t="s">
        <v>489</v>
      </c>
      <c r="P151" t="s">
        <v>63</v>
      </c>
      <c r="Q151" t="s">
        <v>75</v>
      </c>
      <c r="R151" t="s">
        <v>769</v>
      </c>
      <c r="V151" t="s">
        <v>318</v>
      </c>
      <c r="W151" t="s">
        <v>398</v>
      </c>
      <c r="X151" t="s">
        <v>789</v>
      </c>
      <c r="Y151" t="s">
        <v>48</v>
      </c>
      <c r="Z151" t="s">
        <v>853</v>
      </c>
      <c r="AA151" t="s">
        <v>52</v>
      </c>
      <c r="AB151" t="s">
        <v>48</v>
      </c>
      <c r="AC151" t="s">
        <v>1155</v>
      </c>
      <c r="AD151" t="s">
        <v>489</v>
      </c>
      <c r="AE151" t="s">
        <v>63</v>
      </c>
      <c r="AF151" t="s">
        <v>75</v>
      </c>
      <c r="AG151" t="s">
        <v>769</v>
      </c>
    </row>
    <row r="152" spans="1:35" hidden="1" x14ac:dyDescent="0.2">
      <c r="A152" s="3" t="s">
        <v>1247</v>
      </c>
      <c r="B152" s="3">
        <v>1</v>
      </c>
      <c r="C152" s="3">
        <v>4.4699999999999997E-2</v>
      </c>
      <c r="D152" s="3">
        <v>0.6</v>
      </c>
      <c r="E152">
        <f t="shared" si="2"/>
        <v>-9.9999999999999978E-2</v>
      </c>
      <c r="F152" t="s">
        <v>1256</v>
      </c>
      <c r="G152" t="s">
        <v>72</v>
      </c>
      <c r="H152" t="s">
        <v>1156</v>
      </c>
      <c r="I152" t="s">
        <v>511</v>
      </c>
      <c r="J152" t="s">
        <v>1</v>
      </c>
      <c r="K152" t="s">
        <v>1041</v>
      </c>
      <c r="L152" t="s">
        <v>588</v>
      </c>
      <c r="M152" t="s">
        <v>47</v>
      </c>
      <c r="N152" t="s">
        <v>1</v>
      </c>
      <c r="O152" t="s">
        <v>285</v>
      </c>
      <c r="P152" t="s">
        <v>959</v>
      </c>
      <c r="Q152" t="s">
        <v>575</v>
      </c>
      <c r="R152" t="s">
        <v>260</v>
      </c>
      <c r="S152" t="s">
        <v>961</v>
      </c>
      <c r="T152" t="s">
        <v>1157</v>
      </c>
      <c r="V152" t="s">
        <v>72</v>
      </c>
      <c r="W152" t="s">
        <v>1156</v>
      </c>
      <c r="X152" t="s">
        <v>511</v>
      </c>
      <c r="Y152" t="s">
        <v>1</v>
      </c>
      <c r="Z152" t="s">
        <v>1041</v>
      </c>
      <c r="AA152" t="s">
        <v>588</v>
      </c>
      <c r="AB152" t="s">
        <v>47</v>
      </c>
      <c r="AC152" t="s">
        <v>1</v>
      </c>
      <c r="AD152" t="s">
        <v>285</v>
      </c>
      <c r="AE152" t="s">
        <v>959</v>
      </c>
      <c r="AF152" t="s">
        <v>575</v>
      </c>
      <c r="AG152" t="s">
        <v>260</v>
      </c>
      <c r="AH152" t="s">
        <v>961</v>
      </c>
      <c r="AI152" t="s">
        <v>1157</v>
      </c>
    </row>
    <row r="153" spans="1:35" hidden="1" x14ac:dyDescent="0.2">
      <c r="A153" s="3" t="s">
        <v>1247</v>
      </c>
      <c r="B153" s="3">
        <v>1</v>
      </c>
      <c r="C153" s="3">
        <v>4.4699999999999997E-2</v>
      </c>
      <c r="D153" s="3">
        <v>0.5</v>
      </c>
      <c r="E153">
        <f t="shared" si="2"/>
        <v>-0.19999999999999996</v>
      </c>
      <c r="F153" t="s">
        <v>1256</v>
      </c>
      <c r="G153" t="s">
        <v>72</v>
      </c>
      <c r="H153" t="s">
        <v>912</v>
      </c>
      <c r="I153" t="s">
        <v>387</v>
      </c>
      <c r="J153" t="s">
        <v>250</v>
      </c>
      <c r="K153" t="s">
        <v>465</v>
      </c>
      <c r="L153" t="s">
        <v>888</v>
      </c>
      <c r="M153" t="s">
        <v>76</v>
      </c>
      <c r="N153" t="s">
        <v>48</v>
      </c>
      <c r="O153" t="s">
        <v>254</v>
      </c>
      <c r="P153" t="s">
        <v>158</v>
      </c>
      <c r="Q153" t="s">
        <v>48</v>
      </c>
      <c r="R153" t="s">
        <v>941</v>
      </c>
      <c r="V153" t="s">
        <v>72</v>
      </c>
      <c r="W153" t="s">
        <v>912</v>
      </c>
      <c r="X153" t="s">
        <v>387</v>
      </c>
      <c r="Y153" t="s">
        <v>250</v>
      </c>
      <c r="Z153" t="s">
        <v>465</v>
      </c>
      <c r="AA153" t="s">
        <v>888</v>
      </c>
      <c r="AB153" t="s">
        <v>76</v>
      </c>
      <c r="AC153" t="s">
        <v>48</v>
      </c>
      <c r="AD153" t="s">
        <v>254</v>
      </c>
      <c r="AE153" t="s">
        <v>158</v>
      </c>
      <c r="AF153" t="s">
        <v>48</v>
      </c>
      <c r="AG153" t="s">
        <v>941</v>
      </c>
    </row>
    <row r="154" spans="1:35" hidden="1" x14ac:dyDescent="0.2">
      <c r="A154" s="3" t="s">
        <v>1247</v>
      </c>
      <c r="B154" s="3">
        <v>1</v>
      </c>
      <c r="C154" s="3">
        <v>4.4699999999999997E-2</v>
      </c>
      <c r="D154" s="3">
        <v>0.4</v>
      </c>
      <c r="E154">
        <f t="shared" si="2"/>
        <v>-0.29999999999999993</v>
      </c>
      <c r="F154" t="s">
        <v>1256</v>
      </c>
      <c r="G154" t="s">
        <v>210</v>
      </c>
      <c r="H154" t="s">
        <v>1138</v>
      </c>
      <c r="I154" t="s">
        <v>1139</v>
      </c>
      <c r="J154" t="s">
        <v>101</v>
      </c>
      <c r="K154" t="s">
        <v>193</v>
      </c>
      <c r="L154" t="s">
        <v>137</v>
      </c>
      <c r="M154" t="s">
        <v>176</v>
      </c>
      <c r="N154" t="s">
        <v>41</v>
      </c>
      <c r="O154" t="s">
        <v>186</v>
      </c>
      <c r="P154" t="s">
        <v>554</v>
      </c>
      <c r="Q154" t="s">
        <v>892</v>
      </c>
      <c r="V154" t="s">
        <v>210</v>
      </c>
      <c r="W154" t="s">
        <v>1138</v>
      </c>
      <c r="X154" t="s">
        <v>1139</v>
      </c>
      <c r="Y154" t="s">
        <v>101</v>
      </c>
      <c r="Z154" t="s">
        <v>193</v>
      </c>
      <c r="AA154" t="s">
        <v>137</v>
      </c>
      <c r="AB154" t="s">
        <v>176</v>
      </c>
      <c r="AC154" t="s">
        <v>41</v>
      </c>
      <c r="AD154" t="s">
        <v>186</v>
      </c>
      <c r="AE154" t="s">
        <v>554</v>
      </c>
      <c r="AF154" t="s">
        <v>892</v>
      </c>
    </row>
    <row r="155" spans="1:35" hidden="1" x14ac:dyDescent="0.2">
      <c r="A155" s="3" t="s">
        <v>1247</v>
      </c>
      <c r="B155" s="3">
        <v>1</v>
      </c>
      <c r="C155" s="3">
        <v>4.4699999999999997E-2</v>
      </c>
      <c r="D155" s="3">
        <v>0.3</v>
      </c>
      <c r="E155">
        <f t="shared" si="2"/>
        <v>-0.39999999999999997</v>
      </c>
      <c r="F155" t="s">
        <v>1256</v>
      </c>
      <c r="G155" t="s">
        <v>222</v>
      </c>
      <c r="H155" t="s">
        <v>576</v>
      </c>
      <c r="I155" t="s">
        <v>83</v>
      </c>
      <c r="J155" t="s">
        <v>52</v>
      </c>
      <c r="K155" t="s">
        <v>1016</v>
      </c>
      <c r="L155" t="s">
        <v>147</v>
      </c>
      <c r="M155" t="s">
        <v>186</v>
      </c>
      <c r="N155" t="s">
        <v>356</v>
      </c>
      <c r="O155" t="s">
        <v>669</v>
      </c>
      <c r="P155" t="s">
        <v>409</v>
      </c>
      <c r="Q155" t="s">
        <v>744</v>
      </c>
      <c r="V155" t="s">
        <v>222</v>
      </c>
      <c r="W155" t="s">
        <v>576</v>
      </c>
      <c r="X155" t="s">
        <v>83</v>
      </c>
      <c r="Y155" t="s">
        <v>52</v>
      </c>
      <c r="Z155" t="s">
        <v>1016</v>
      </c>
      <c r="AA155" t="s">
        <v>147</v>
      </c>
      <c r="AB155" t="s">
        <v>186</v>
      </c>
      <c r="AC155" t="s">
        <v>356</v>
      </c>
      <c r="AD155" t="s">
        <v>669</v>
      </c>
      <c r="AE155" t="s">
        <v>409</v>
      </c>
      <c r="AF155" t="s">
        <v>744</v>
      </c>
    </row>
    <row r="156" spans="1:35" hidden="1" x14ac:dyDescent="0.2">
      <c r="A156" s="3" t="s">
        <v>1247</v>
      </c>
      <c r="B156" s="3">
        <v>1</v>
      </c>
      <c r="C156" s="3">
        <v>4.4699999999999997E-2</v>
      </c>
      <c r="D156" s="3">
        <v>0.2</v>
      </c>
      <c r="E156">
        <f t="shared" si="2"/>
        <v>-0.49999999999999994</v>
      </c>
      <c r="F156" t="s">
        <v>1256</v>
      </c>
      <c r="G156" t="s">
        <v>274</v>
      </c>
      <c r="H156" t="s">
        <v>75</v>
      </c>
      <c r="I156" t="s">
        <v>1</v>
      </c>
      <c r="J156" t="s">
        <v>1024</v>
      </c>
      <c r="K156" t="s">
        <v>56</v>
      </c>
      <c r="L156" t="s">
        <v>1158</v>
      </c>
      <c r="M156" t="s">
        <v>680</v>
      </c>
      <c r="N156" t="s">
        <v>654</v>
      </c>
      <c r="O156" t="s">
        <v>103</v>
      </c>
      <c r="P156" t="s">
        <v>57</v>
      </c>
      <c r="Q156" t="s">
        <v>48</v>
      </c>
      <c r="R156" t="s">
        <v>887</v>
      </c>
      <c r="V156" t="s">
        <v>274</v>
      </c>
      <c r="W156" t="s">
        <v>75</v>
      </c>
      <c r="X156" t="s">
        <v>1</v>
      </c>
      <c r="Y156" t="s">
        <v>1024</v>
      </c>
      <c r="Z156" t="s">
        <v>56</v>
      </c>
      <c r="AA156" t="s">
        <v>1158</v>
      </c>
      <c r="AB156" t="s">
        <v>680</v>
      </c>
      <c r="AC156" t="s">
        <v>654</v>
      </c>
      <c r="AD156" t="s">
        <v>103</v>
      </c>
      <c r="AE156" t="s">
        <v>57</v>
      </c>
      <c r="AF156" t="s">
        <v>48</v>
      </c>
      <c r="AG156" t="s">
        <v>887</v>
      </c>
    </row>
    <row r="157" spans="1:35" hidden="1" x14ac:dyDescent="0.2">
      <c r="A157" s="3" t="s">
        <v>1247</v>
      </c>
      <c r="B157" s="3">
        <v>1</v>
      </c>
      <c r="C157" s="3">
        <v>4.4699999999999997E-2</v>
      </c>
      <c r="D157" s="3">
        <v>0.1</v>
      </c>
      <c r="E157">
        <f t="shared" si="2"/>
        <v>-0.6</v>
      </c>
      <c r="F157" t="s">
        <v>1256</v>
      </c>
      <c r="G157" t="s">
        <v>796</v>
      </c>
      <c r="H157" t="s">
        <v>121</v>
      </c>
      <c r="I157" t="s">
        <v>797</v>
      </c>
      <c r="J157" t="s">
        <v>746</v>
      </c>
      <c r="K157" t="s">
        <v>101</v>
      </c>
      <c r="L157" t="s">
        <v>193</v>
      </c>
      <c r="M157" t="s">
        <v>44</v>
      </c>
      <c r="N157" t="s">
        <v>1159</v>
      </c>
      <c r="O157" t="s">
        <v>52</v>
      </c>
      <c r="P157" t="s">
        <v>48</v>
      </c>
      <c r="Q157" t="s">
        <v>1160</v>
      </c>
      <c r="V157" t="s">
        <v>796</v>
      </c>
      <c r="W157" t="s">
        <v>121</v>
      </c>
      <c r="X157" t="s">
        <v>797</v>
      </c>
      <c r="Y157" t="s">
        <v>746</v>
      </c>
      <c r="Z157" t="s">
        <v>101</v>
      </c>
      <c r="AA157" t="s">
        <v>193</v>
      </c>
      <c r="AB157" t="s">
        <v>44</v>
      </c>
      <c r="AC157" t="s">
        <v>1159</v>
      </c>
      <c r="AD157" t="s">
        <v>52</v>
      </c>
      <c r="AE157" t="s">
        <v>48</v>
      </c>
      <c r="AF157" t="s">
        <v>1160</v>
      </c>
    </row>
    <row r="158" spans="1:35" hidden="1" x14ac:dyDescent="0.2">
      <c r="A158" s="3" t="s">
        <v>1247</v>
      </c>
      <c r="B158" s="3">
        <v>1</v>
      </c>
      <c r="C158" s="3">
        <v>4.4699999999999997E-2</v>
      </c>
      <c r="D158" s="3">
        <v>0</v>
      </c>
      <c r="E158">
        <f t="shared" si="2"/>
        <v>-0.7</v>
      </c>
      <c r="F158" t="s">
        <v>1256</v>
      </c>
      <c r="G158" t="s">
        <v>988</v>
      </c>
      <c r="H158" t="s">
        <v>989</v>
      </c>
      <c r="I158" t="s">
        <v>101</v>
      </c>
      <c r="J158" t="s">
        <v>193</v>
      </c>
      <c r="K158" t="s">
        <v>332</v>
      </c>
      <c r="L158" t="s">
        <v>1161</v>
      </c>
      <c r="M158" t="s">
        <v>52</v>
      </c>
      <c r="N158" t="s">
        <v>48</v>
      </c>
      <c r="O158" t="s">
        <v>1125</v>
      </c>
      <c r="P158" t="s">
        <v>175</v>
      </c>
      <c r="V158" t="s">
        <v>988</v>
      </c>
      <c r="W158" t="s">
        <v>989</v>
      </c>
      <c r="X158" t="s">
        <v>101</v>
      </c>
      <c r="Y158" t="s">
        <v>193</v>
      </c>
      <c r="Z158" t="s">
        <v>332</v>
      </c>
      <c r="AA158" t="s">
        <v>1161</v>
      </c>
      <c r="AB158" t="s">
        <v>52</v>
      </c>
      <c r="AC158" t="s">
        <v>48</v>
      </c>
      <c r="AD158" t="s">
        <v>1125</v>
      </c>
      <c r="AE158" t="s">
        <v>175</v>
      </c>
    </row>
    <row r="159" spans="1:35" hidden="1" x14ac:dyDescent="0.2">
      <c r="A159" s="3" t="s">
        <v>1247</v>
      </c>
      <c r="B159" s="3">
        <v>1</v>
      </c>
      <c r="C159" s="3">
        <v>4.4699999999999997E-2</v>
      </c>
      <c r="D159" s="3">
        <v>-0.1</v>
      </c>
      <c r="E159">
        <f t="shared" si="2"/>
        <v>-0.79999999999999993</v>
      </c>
      <c r="F159" t="s">
        <v>1256</v>
      </c>
      <c r="G159" t="s">
        <v>182</v>
      </c>
      <c r="H159" t="s">
        <v>868</v>
      </c>
      <c r="I159" t="s">
        <v>662</v>
      </c>
      <c r="J159" t="s">
        <v>109</v>
      </c>
      <c r="K159" t="s">
        <v>52</v>
      </c>
      <c r="L159" t="s">
        <v>207</v>
      </c>
      <c r="M159" t="s">
        <v>1</v>
      </c>
      <c r="N159" t="s">
        <v>39</v>
      </c>
      <c r="O159" t="s">
        <v>519</v>
      </c>
      <c r="P159" t="s">
        <v>330</v>
      </c>
      <c r="Q159" t="s">
        <v>177</v>
      </c>
      <c r="R159" t="s">
        <v>968</v>
      </c>
      <c r="V159" t="s">
        <v>182</v>
      </c>
      <c r="X159" t="s">
        <v>662</v>
      </c>
      <c r="Y159" t="s">
        <v>109</v>
      </c>
      <c r="AA159" t="s">
        <v>207</v>
      </c>
      <c r="AB159" t="s">
        <v>1</v>
      </c>
      <c r="AC159" t="s">
        <v>39</v>
      </c>
      <c r="AD159" t="s">
        <v>519</v>
      </c>
      <c r="AE159" t="s">
        <v>330</v>
      </c>
      <c r="AF159" t="s">
        <v>177</v>
      </c>
      <c r="AG159" t="s">
        <v>968</v>
      </c>
    </row>
    <row r="160" spans="1:35" hidden="1" x14ac:dyDescent="0.2">
      <c r="A160" s="3" t="s">
        <v>1247</v>
      </c>
      <c r="B160" s="3">
        <v>1</v>
      </c>
      <c r="C160" s="3">
        <v>4.4699999999999997E-2</v>
      </c>
      <c r="D160" s="3">
        <v>-0.2</v>
      </c>
      <c r="E160">
        <f t="shared" si="2"/>
        <v>-0.89999999999999991</v>
      </c>
      <c r="F160" t="s">
        <v>1256</v>
      </c>
      <c r="G160" t="s">
        <v>50</v>
      </c>
      <c r="H160" t="s">
        <v>437</v>
      </c>
      <c r="I160" t="s">
        <v>67</v>
      </c>
      <c r="J160" t="s">
        <v>48</v>
      </c>
      <c r="K160" t="s">
        <v>361</v>
      </c>
      <c r="L160" t="s">
        <v>662</v>
      </c>
      <c r="M160" t="s">
        <v>109</v>
      </c>
      <c r="N160" t="s">
        <v>1</v>
      </c>
      <c r="O160" t="s">
        <v>711</v>
      </c>
      <c r="P160" t="s">
        <v>140</v>
      </c>
      <c r="Q160" t="s">
        <v>521</v>
      </c>
      <c r="R160" t="s">
        <v>121</v>
      </c>
      <c r="S160" t="s">
        <v>48</v>
      </c>
      <c r="T160" t="s">
        <v>276</v>
      </c>
    </row>
    <row r="161" spans="1:35" hidden="1" x14ac:dyDescent="0.2">
      <c r="A161" s="3" t="s">
        <v>1247</v>
      </c>
      <c r="B161" s="3">
        <v>1</v>
      </c>
      <c r="C161" s="3">
        <v>4.4699999999999997E-2</v>
      </c>
      <c r="D161" s="3">
        <v>-0.3</v>
      </c>
      <c r="E161">
        <f t="shared" si="2"/>
        <v>-1</v>
      </c>
      <c r="F161" t="s">
        <v>1256</v>
      </c>
      <c r="G161" t="s">
        <v>318</v>
      </c>
      <c r="H161" t="s">
        <v>339</v>
      </c>
      <c r="I161" t="s">
        <v>662</v>
      </c>
      <c r="J161" t="s">
        <v>109</v>
      </c>
      <c r="K161" t="s">
        <v>48</v>
      </c>
      <c r="L161" t="s">
        <v>950</v>
      </c>
      <c r="M161" t="s">
        <v>896</v>
      </c>
      <c r="N161" t="s">
        <v>48</v>
      </c>
      <c r="O161" t="s">
        <v>980</v>
      </c>
      <c r="P161" t="s">
        <v>158</v>
      </c>
      <c r="Q161" t="s">
        <v>48</v>
      </c>
      <c r="R161" t="s">
        <v>1142</v>
      </c>
    </row>
    <row r="162" spans="1:35" x14ac:dyDescent="0.2">
      <c r="A162" t="s">
        <v>1248</v>
      </c>
      <c r="B162">
        <v>3.1E-2</v>
      </c>
      <c r="C162">
        <v>1</v>
      </c>
      <c r="D162">
        <v>1.6</v>
      </c>
      <c r="E162">
        <f t="shared" si="2"/>
        <v>0.90000000000000013</v>
      </c>
      <c r="F162" t="s">
        <v>1256</v>
      </c>
      <c r="G162" t="s">
        <v>210</v>
      </c>
      <c r="H162" t="s">
        <v>1138</v>
      </c>
      <c r="I162" t="s">
        <v>1139</v>
      </c>
      <c r="J162" t="s">
        <v>143</v>
      </c>
      <c r="K162" t="s">
        <v>193</v>
      </c>
      <c r="L162" t="s">
        <v>315</v>
      </c>
      <c r="M162" t="s">
        <v>1114</v>
      </c>
      <c r="N162" t="s">
        <v>52</v>
      </c>
      <c r="O162" t="s">
        <v>48</v>
      </c>
      <c r="P162" t="s">
        <v>1108</v>
      </c>
      <c r="Q162" t="s">
        <v>306</v>
      </c>
      <c r="V162" t="s">
        <v>210</v>
      </c>
      <c r="W162" t="s">
        <v>1138</v>
      </c>
      <c r="X162" t="s">
        <v>1139</v>
      </c>
      <c r="Y162" t="s">
        <v>143</v>
      </c>
      <c r="Z162" t="s">
        <v>193</v>
      </c>
      <c r="AA162" t="s">
        <v>315</v>
      </c>
      <c r="AB162" t="s">
        <v>1114</v>
      </c>
      <c r="AC162" t="s">
        <v>52</v>
      </c>
      <c r="AD162" t="s">
        <v>48</v>
      </c>
      <c r="AE162" t="s">
        <v>1108</v>
      </c>
      <c r="AF162" t="s">
        <v>306</v>
      </c>
    </row>
    <row r="163" spans="1:35" hidden="1" x14ac:dyDescent="0.2">
      <c r="A163" t="s">
        <v>1248</v>
      </c>
      <c r="B163">
        <v>3.1E-2</v>
      </c>
      <c r="C163">
        <v>1</v>
      </c>
      <c r="D163">
        <v>1.5</v>
      </c>
      <c r="E163">
        <f t="shared" si="2"/>
        <v>0.8</v>
      </c>
      <c r="F163" t="s">
        <v>1256</v>
      </c>
      <c r="G163" t="s">
        <v>50</v>
      </c>
      <c r="H163" t="s">
        <v>437</v>
      </c>
      <c r="I163" t="s">
        <v>67</v>
      </c>
      <c r="J163" t="s">
        <v>85</v>
      </c>
      <c r="K163" t="s">
        <v>1015</v>
      </c>
      <c r="L163" t="s">
        <v>662</v>
      </c>
      <c r="M163" t="s">
        <v>224</v>
      </c>
      <c r="N163" t="s">
        <v>65</v>
      </c>
      <c r="O163" t="s">
        <v>52</v>
      </c>
      <c r="P163" t="s">
        <v>176</v>
      </c>
      <c r="Q163" t="s">
        <v>672</v>
      </c>
      <c r="R163" t="s">
        <v>48</v>
      </c>
      <c r="S163" t="s">
        <v>449</v>
      </c>
      <c r="V163" t="s">
        <v>50</v>
      </c>
      <c r="W163" t="s">
        <v>437</v>
      </c>
      <c r="X163" t="s">
        <v>67</v>
      </c>
      <c r="Y163" t="s">
        <v>85</v>
      </c>
      <c r="Z163" t="s">
        <v>1015</v>
      </c>
      <c r="AA163" t="s">
        <v>662</v>
      </c>
      <c r="AB163" t="s">
        <v>224</v>
      </c>
      <c r="AC163" t="s">
        <v>65</v>
      </c>
      <c r="AD163" t="s">
        <v>52</v>
      </c>
      <c r="AE163" t="s">
        <v>176</v>
      </c>
      <c r="AF163" t="s">
        <v>672</v>
      </c>
      <c r="AG163" t="s">
        <v>48</v>
      </c>
      <c r="AH163" t="s">
        <v>449</v>
      </c>
    </row>
    <row r="164" spans="1:35" hidden="1" x14ac:dyDescent="0.2">
      <c r="A164" t="s">
        <v>1248</v>
      </c>
      <c r="B164">
        <v>3.1E-2</v>
      </c>
      <c r="C164">
        <v>1</v>
      </c>
      <c r="D164">
        <v>1.4</v>
      </c>
      <c r="E164">
        <f t="shared" si="2"/>
        <v>0.7</v>
      </c>
      <c r="F164" t="s">
        <v>1256</v>
      </c>
      <c r="G164" t="s">
        <v>72</v>
      </c>
      <c r="H164" t="s">
        <v>1181</v>
      </c>
      <c r="I164" t="s">
        <v>935</v>
      </c>
      <c r="J164" t="s">
        <v>85</v>
      </c>
      <c r="K164" t="s">
        <v>510</v>
      </c>
      <c r="L164" t="s">
        <v>58</v>
      </c>
      <c r="M164" t="s">
        <v>48</v>
      </c>
      <c r="N164" t="s">
        <v>1182</v>
      </c>
      <c r="O164" t="s">
        <v>536</v>
      </c>
      <c r="P164" t="s">
        <v>48</v>
      </c>
      <c r="Q164" t="s">
        <v>518</v>
      </c>
      <c r="V164" t="s">
        <v>72</v>
      </c>
      <c r="W164" t="s">
        <v>1181</v>
      </c>
      <c r="X164" t="s">
        <v>935</v>
      </c>
      <c r="Y164" t="s">
        <v>85</v>
      </c>
      <c r="Z164" t="s">
        <v>510</v>
      </c>
      <c r="AA164" t="s">
        <v>58</v>
      </c>
      <c r="AB164" t="s">
        <v>48</v>
      </c>
      <c r="AC164" t="s">
        <v>1182</v>
      </c>
      <c r="AD164" t="s">
        <v>536</v>
      </c>
      <c r="AE164" t="s">
        <v>48</v>
      </c>
      <c r="AF164" t="s">
        <v>518</v>
      </c>
    </row>
    <row r="165" spans="1:35" hidden="1" x14ac:dyDescent="0.2">
      <c r="A165" t="s">
        <v>1248</v>
      </c>
      <c r="B165">
        <v>3.1E-2</v>
      </c>
      <c r="C165">
        <v>1</v>
      </c>
      <c r="D165">
        <v>1.3</v>
      </c>
      <c r="E165">
        <f t="shared" si="2"/>
        <v>0.60000000000000009</v>
      </c>
      <c r="F165" t="s">
        <v>1256</v>
      </c>
      <c r="G165" t="s">
        <v>926</v>
      </c>
      <c r="H165" t="s">
        <v>398</v>
      </c>
      <c r="I165" t="s">
        <v>387</v>
      </c>
      <c r="J165" t="s">
        <v>140</v>
      </c>
      <c r="K165" t="s">
        <v>1</v>
      </c>
      <c r="L165" t="s">
        <v>191</v>
      </c>
      <c r="M165" t="s">
        <v>969</v>
      </c>
      <c r="N165" t="s">
        <v>121</v>
      </c>
      <c r="O165" t="s">
        <v>516</v>
      </c>
      <c r="P165" t="s">
        <v>57</v>
      </c>
      <c r="Q165" t="s">
        <v>1</v>
      </c>
      <c r="R165" t="s">
        <v>120</v>
      </c>
      <c r="S165" t="s">
        <v>121</v>
      </c>
      <c r="T165" t="s">
        <v>343</v>
      </c>
      <c r="V165" t="s">
        <v>926</v>
      </c>
      <c r="W165" t="s">
        <v>398</v>
      </c>
      <c r="X165" t="s">
        <v>387</v>
      </c>
      <c r="Y165" t="s">
        <v>140</v>
      </c>
      <c r="Z165" t="s">
        <v>1</v>
      </c>
      <c r="AA165" t="s">
        <v>191</v>
      </c>
      <c r="AB165" t="s">
        <v>969</v>
      </c>
      <c r="AC165" t="s">
        <v>121</v>
      </c>
      <c r="AD165" t="s">
        <v>516</v>
      </c>
      <c r="AE165" t="s">
        <v>57</v>
      </c>
      <c r="AF165" t="s">
        <v>1</v>
      </c>
      <c r="AG165" t="s">
        <v>120</v>
      </c>
      <c r="AH165" t="s">
        <v>121</v>
      </c>
      <c r="AI165" t="s">
        <v>343</v>
      </c>
    </row>
    <row r="166" spans="1:35" hidden="1" x14ac:dyDescent="0.2">
      <c r="A166" t="s">
        <v>1248</v>
      </c>
      <c r="B166">
        <v>3.1E-2</v>
      </c>
      <c r="C166">
        <v>1</v>
      </c>
      <c r="D166">
        <v>1.2</v>
      </c>
      <c r="E166">
        <f t="shared" si="2"/>
        <v>0.5</v>
      </c>
      <c r="F166" t="s">
        <v>1256</v>
      </c>
      <c r="G166" t="s">
        <v>72</v>
      </c>
      <c r="H166" t="s">
        <v>944</v>
      </c>
      <c r="I166" t="s">
        <v>662</v>
      </c>
      <c r="J166" t="s">
        <v>224</v>
      </c>
      <c r="K166" t="s">
        <v>85</v>
      </c>
      <c r="L166" t="s">
        <v>1017</v>
      </c>
      <c r="M166" t="s">
        <v>932</v>
      </c>
      <c r="N166" t="s">
        <v>48</v>
      </c>
      <c r="O166" t="s">
        <v>1183</v>
      </c>
      <c r="P166" t="s">
        <v>672</v>
      </c>
      <c r="Q166" t="s">
        <v>48</v>
      </c>
      <c r="R166" t="s">
        <v>502</v>
      </c>
      <c r="V166" t="s">
        <v>72</v>
      </c>
      <c r="W166" t="s">
        <v>944</v>
      </c>
      <c r="X166" t="s">
        <v>662</v>
      </c>
      <c r="Y166" t="s">
        <v>224</v>
      </c>
      <c r="Z166" t="s">
        <v>85</v>
      </c>
      <c r="AA166" t="s">
        <v>1017</v>
      </c>
      <c r="AB166" t="s">
        <v>932</v>
      </c>
      <c r="AC166" t="s">
        <v>48</v>
      </c>
      <c r="AE166" t="s">
        <v>672</v>
      </c>
      <c r="AF166" t="s">
        <v>48</v>
      </c>
      <c r="AG166" t="s">
        <v>502</v>
      </c>
    </row>
    <row r="167" spans="1:35" hidden="1" x14ac:dyDescent="0.2">
      <c r="A167" t="s">
        <v>1248</v>
      </c>
      <c r="B167">
        <v>3.1E-2</v>
      </c>
      <c r="C167">
        <v>1</v>
      </c>
      <c r="D167">
        <v>1.1000000000000001</v>
      </c>
      <c r="E167">
        <f t="shared" si="2"/>
        <v>0.40000000000000013</v>
      </c>
      <c r="F167" t="s">
        <v>1256</v>
      </c>
      <c r="G167" t="s">
        <v>72</v>
      </c>
      <c r="H167" t="s">
        <v>923</v>
      </c>
      <c r="I167" t="s">
        <v>460</v>
      </c>
      <c r="J167" t="s">
        <v>67</v>
      </c>
      <c r="K167" t="s">
        <v>68</v>
      </c>
      <c r="L167" t="s">
        <v>504</v>
      </c>
      <c r="M167" t="s">
        <v>52</v>
      </c>
      <c r="N167" t="s">
        <v>1016</v>
      </c>
      <c r="O167" t="s">
        <v>147</v>
      </c>
      <c r="P167" t="s">
        <v>48</v>
      </c>
      <c r="Q167" t="s">
        <v>201</v>
      </c>
      <c r="R167" t="s">
        <v>657</v>
      </c>
      <c r="S167" t="s">
        <v>921</v>
      </c>
      <c r="V167" t="s">
        <v>72</v>
      </c>
      <c r="X167" t="s">
        <v>460</v>
      </c>
      <c r="Y167" t="s">
        <v>67</v>
      </c>
      <c r="Z167" t="s">
        <v>68</v>
      </c>
      <c r="AA167" t="s">
        <v>504</v>
      </c>
    </row>
    <row r="168" spans="1:35" hidden="1" x14ac:dyDescent="0.2">
      <c r="A168" t="s">
        <v>1248</v>
      </c>
      <c r="B168">
        <v>3.1E-2</v>
      </c>
      <c r="C168">
        <v>1</v>
      </c>
      <c r="D168">
        <v>0.999999999999999</v>
      </c>
      <c r="E168">
        <f t="shared" si="2"/>
        <v>0.29999999999999905</v>
      </c>
      <c r="F168" t="s">
        <v>1256</v>
      </c>
      <c r="G168" t="s">
        <v>72</v>
      </c>
      <c r="H168" t="s">
        <v>895</v>
      </c>
      <c r="I168" t="s">
        <v>662</v>
      </c>
      <c r="J168" t="s">
        <v>109</v>
      </c>
      <c r="K168" t="s">
        <v>85</v>
      </c>
      <c r="L168" t="s">
        <v>913</v>
      </c>
      <c r="M168" t="s">
        <v>58</v>
      </c>
      <c r="N168" t="s">
        <v>48</v>
      </c>
      <c r="O168" t="s">
        <v>1184</v>
      </c>
      <c r="P168" t="s">
        <v>158</v>
      </c>
      <c r="Q168" t="s">
        <v>48</v>
      </c>
      <c r="R168" t="s">
        <v>284</v>
      </c>
    </row>
    <row r="169" spans="1:35" hidden="1" x14ac:dyDescent="0.2">
      <c r="A169" t="s">
        <v>1248</v>
      </c>
      <c r="B169">
        <v>3.1E-2</v>
      </c>
      <c r="C169">
        <v>1</v>
      </c>
      <c r="D169">
        <v>0.89999999999999902</v>
      </c>
      <c r="E169">
        <f t="shared" si="2"/>
        <v>0.19999999999999907</v>
      </c>
      <c r="F169" t="s">
        <v>1256</v>
      </c>
      <c r="G169" t="s">
        <v>274</v>
      </c>
      <c r="H169" t="s">
        <v>75</v>
      </c>
      <c r="I169" t="s">
        <v>885</v>
      </c>
      <c r="J169" t="s">
        <v>886</v>
      </c>
      <c r="K169" t="s">
        <v>993</v>
      </c>
      <c r="L169" t="s">
        <v>630</v>
      </c>
      <c r="M169" t="s">
        <v>48</v>
      </c>
      <c r="N169" t="s">
        <v>1185</v>
      </c>
      <c r="O169" t="s">
        <v>52</v>
      </c>
      <c r="P169" t="s">
        <v>48</v>
      </c>
      <c r="Q169" t="s">
        <v>1175</v>
      </c>
    </row>
    <row r="170" spans="1:35" hidden="1" x14ac:dyDescent="0.2">
      <c r="A170" t="s">
        <v>1248</v>
      </c>
      <c r="B170">
        <v>3.1E-2</v>
      </c>
      <c r="C170">
        <v>1</v>
      </c>
      <c r="D170">
        <v>0.79999999999999905</v>
      </c>
      <c r="E170">
        <f t="shared" si="2"/>
        <v>9.999999999999909E-2</v>
      </c>
      <c r="F170" t="s">
        <v>1256</v>
      </c>
      <c r="G170" t="s">
        <v>72</v>
      </c>
      <c r="H170" t="s">
        <v>1112</v>
      </c>
      <c r="I170" t="s">
        <v>460</v>
      </c>
      <c r="J170" t="s">
        <v>67</v>
      </c>
      <c r="K170" t="s">
        <v>101</v>
      </c>
      <c r="L170" t="s">
        <v>504</v>
      </c>
      <c r="M170" t="s">
        <v>52</v>
      </c>
      <c r="N170" t="s">
        <v>883</v>
      </c>
      <c r="O170" t="s">
        <v>128</v>
      </c>
      <c r="P170" t="s">
        <v>1</v>
      </c>
      <c r="Q170" t="s">
        <v>39</v>
      </c>
      <c r="R170" t="s">
        <v>1134</v>
      </c>
      <c r="S170" t="s">
        <v>330</v>
      </c>
    </row>
    <row r="171" spans="1:35" hidden="1" x14ac:dyDescent="0.2">
      <c r="A171" t="s">
        <v>1248</v>
      </c>
      <c r="B171">
        <v>3.1E-2</v>
      </c>
      <c r="C171">
        <v>1</v>
      </c>
      <c r="D171">
        <v>0.69999999999999896</v>
      </c>
      <c r="E171">
        <v>0</v>
      </c>
      <c r="F171" t="s">
        <v>1256</v>
      </c>
      <c r="G171" t="s">
        <v>269</v>
      </c>
      <c r="H171" t="s">
        <v>89</v>
      </c>
      <c r="I171" t="s">
        <v>52</v>
      </c>
      <c r="J171" t="s">
        <v>617</v>
      </c>
      <c r="K171" t="s">
        <v>1</v>
      </c>
      <c r="L171" t="s">
        <v>338</v>
      </c>
      <c r="M171" t="s">
        <v>1186</v>
      </c>
      <c r="N171" t="s">
        <v>88</v>
      </c>
      <c r="O171" t="s">
        <v>68</v>
      </c>
      <c r="P171" t="s">
        <v>102</v>
      </c>
      <c r="Q171" t="s">
        <v>517</v>
      </c>
      <c r="R171" t="s">
        <v>52</v>
      </c>
      <c r="S171" t="s">
        <v>256</v>
      </c>
    </row>
    <row r="172" spans="1:35" hidden="1" x14ac:dyDescent="0.2">
      <c r="A172" t="s">
        <v>1248</v>
      </c>
      <c r="B172">
        <v>3.1E-2</v>
      </c>
      <c r="C172">
        <v>1</v>
      </c>
      <c r="D172">
        <v>0.6</v>
      </c>
      <c r="E172">
        <f t="shared" si="2"/>
        <v>-9.9999999999999978E-2</v>
      </c>
      <c r="F172" t="s">
        <v>1256</v>
      </c>
      <c r="G172" t="s">
        <v>926</v>
      </c>
      <c r="H172" t="s">
        <v>1038</v>
      </c>
      <c r="I172" t="s">
        <v>387</v>
      </c>
      <c r="J172" t="s">
        <v>609</v>
      </c>
      <c r="K172" t="s">
        <v>48</v>
      </c>
      <c r="L172" t="s">
        <v>995</v>
      </c>
      <c r="M172" t="s">
        <v>58</v>
      </c>
      <c r="N172" t="s">
        <v>48</v>
      </c>
      <c r="O172" t="s">
        <v>389</v>
      </c>
      <c r="P172" t="s">
        <v>97</v>
      </c>
    </row>
    <row r="173" spans="1:35" hidden="1" x14ac:dyDescent="0.2">
      <c r="A173" t="s">
        <v>1248</v>
      </c>
      <c r="B173">
        <v>3.1E-2</v>
      </c>
      <c r="C173">
        <v>1</v>
      </c>
      <c r="D173">
        <v>0.5</v>
      </c>
      <c r="E173">
        <f t="shared" si="2"/>
        <v>-0.19999999999999996</v>
      </c>
      <c r="F173" t="s">
        <v>1256</v>
      </c>
      <c r="G173" t="s">
        <v>72</v>
      </c>
      <c r="H173" t="s">
        <v>882</v>
      </c>
      <c r="I173" t="s">
        <v>460</v>
      </c>
      <c r="J173" t="s">
        <v>67</v>
      </c>
      <c r="K173" t="s">
        <v>350</v>
      </c>
      <c r="L173" t="s">
        <v>121</v>
      </c>
      <c r="M173" t="s">
        <v>101</v>
      </c>
      <c r="N173" t="s">
        <v>504</v>
      </c>
      <c r="O173" t="s">
        <v>52</v>
      </c>
      <c r="P173" t="s">
        <v>878</v>
      </c>
      <c r="Q173" t="s">
        <v>630</v>
      </c>
      <c r="R173" t="s">
        <v>48</v>
      </c>
      <c r="S173" t="s">
        <v>370</v>
      </c>
    </row>
    <row r="174" spans="1:35" hidden="1" x14ac:dyDescent="0.2">
      <c r="A174" t="s">
        <v>1248</v>
      </c>
      <c r="B174">
        <v>3.1E-2</v>
      </c>
      <c r="C174">
        <v>1</v>
      </c>
      <c r="D174">
        <v>0.4</v>
      </c>
      <c r="E174">
        <f t="shared" si="2"/>
        <v>-0.29999999999999993</v>
      </c>
      <c r="F174" t="s">
        <v>1256</v>
      </c>
      <c r="G174" t="s">
        <v>210</v>
      </c>
      <c r="H174" t="s">
        <v>409</v>
      </c>
      <c r="I174" t="s">
        <v>744</v>
      </c>
      <c r="J174" t="s">
        <v>101</v>
      </c>
      <c r="K174" t="s">
        <v>193</v>
      </c>
      <c r="L174" t="s">
        <v>315</v>
      </c>
      <c r="M174" t="s">
        <v>566</v>
      </c>
      <c r="N174" t="s">
        <v>41</v>
      </c>
      <c r="O174" t="s">
        <v>48</v>
      </c>
      <c r="P174" t="s">
        <v>939</v>
      </c>
      <c r="Q174" t="s">
        <v>175</v>
      </c>
    </row>
    <row r="175" spans="1:35" hidden="1" x14ac:dyDescent="0.2">
      <c r="A175" t="s">
        <v>1248</v>
      </c>
      <c r="B175">
        <v>3.1E-2</v>
      </c>
      <c r="C175">
        <v>1</v>
      </c>
      <c r="D175">
        <v>0.3</v>
      </c>
      <c r="E175">
        <f t="shared" si="2"/>
        <v>-0.39999999999999997</v>
      </c>
      <c r="F175" t="s">
        <v>1256</v>
      </c>
      <c r="G175" t="s">
        <v>796</v>
      </c>
      <c r="H175" t="s">
        <v>121</v>
      </c>
      <c r="I175" t="s">
        <v>797</v>
      </c>
      <c r="J175" t="s">
        <v>746</v>
      </c>
      <c r="K175" t="s">
        <v>131</v>
      </c>
      <c r="L175" t="s">
        <v>44</v>
      </c>
      <c r="M175" t="s">
        <v>404</v>
      </c>
      <c r="N175" t="s">
        <v>52</v>
      </c>
      <c r="O175" t="s">
        <v>48</v>
      </c>
      <c r="P175" t="s">
        <v>1001</v>
      </c>
      <c r="Q175" t="s">
        <v>306</v>
      </c>
    </row>
    <row r="176" spans="1:35" hidden="1" x14ac:dyDescent="0.2">
      <c r="A176" t="s">
        <v>1248</v>
      </c>
      <c r="B176">
        <v>3.1E-2</v>
      </c>
      <c r="C176">
        <v>1</v>
      </c>
      <c r="D176">
        <v>0.2</v>
      </c>
      <c r="E176">
        <f t="shared" si="2"/>
        <v>-0.49999999999999994</v>
      </c>
      <c r="F176" t="s">
        <v>1256</v>
      </c>
      <c r="G176" t="s">
        <v>72</v>
      </c>
      <c r="H176" t="s">
        <v>950</v>
      </c>
      <c r="I176" t="s">
        <v>460</v>
      </c>
      <c r="J176" t="s">
        <v>67</v>
      </c>
      <c r="K176" t="s">
        <v>465</v>
      </c>
      <c r="L176" t="s">
        <v>118</v>
      </c>
      <c r="M176" t="s">
        <v>586</v>
      </c>
      <c r="N176" t="s">
        <v>48</v>
      </c>
      <c r="O176" t="s">
        <v>1131</v>
      </c>
      <c r="P176" t="s">
        <v>106</v>
      </c>
      <c r="Q176" t="s">
        <v>48</v>
      </c>
      <c r="R176" t="s">
        <v>1132</v>
      </c>
    </row>
    <row r="177" spans="1:35" hidden="1" x14ac:dyDescent="0.2">
      <c r="A177" t="s">
        <v>1248</v>
      </c>
      <c r="B177">
        <v>3.1E-2</v>
      </c>
      <c r="C177">
        <v>1</v>
      </c>
      <c r="D177">
        <v>0.1</v>
      </c>
      <c r="E177">
        <f t="shared" si="2"/>
        <v>-0.6</v>
      </c>
      <c r="F177" t="s">
        <v>1256</v>
      </c>
      <c r="G177" t="s">
        <v>72</v>
      </c>
      <c r="H177" t="s">
        <v>957</v>
      </c>
      <c r="I177" t="s">
        <v>460</v>
      </c>
      <c r="J177" t="s">
        <v>186</v>
      </c>
      <c r="K177" t="s">
        <v>1047</v>
      </c>
      <c r="L177" t="s">
        <v>896</v>
      </c>
      <c r="M177" t="s">
        <v>48</v>
      </c>
      <c r="N177" t="s">
        <v>1187</v>
      </c>
      <c r="O177" t="s">
        <v>41</v>
      </c>
      <c r="P177" t="s">
        <v>48</v>
      </c>
      <c r="Q177" t="s">
        <v>1145</v>
      </c>
    </row>
    <row r="178" spans="1:35" hidden="1" x14ac:dyDescent="0.2">
      <c r="A178" t="s">
        <v>1248</v>
      </c>
      <c r="B178">
        <v>3.1E-2</v>
      </c>
      <c r="C178">
        <v>1</v>
      </c>
      <c r="D178">
        <v>0</v>
      </c>
      <c r="E178">
        <f t="shared" si="2"/>
        <v>-0.7</v>
      </c>
      <c r="F178" t="s">
        <v>1256</v>
      </c>
      <c r="G178" t="s">
        <v>72</v>
      </c>
      <c r="H178" t="s">
        <v>942</v>
      </c>
      <c r="I178" t="s">
        <v>662</v>
      </c>
      <c r="J178" t="s">
        <v>224</v>
      </c>
      <c r="K178" t="s">
        <v>1</v>
      </c>
      <c r="L178" t="s">
        <v>519</v>
      </c>
      <c r="M178" t="s">
        <v>711</v>
      </c>
      <c r="N178" t="s">
        <v>177</v>
      </c>
      <c r="O178" t="s">
        <v>1</v>
      </c>
      <c r="P178" t="s">
        <v>310</v>
      </c>
      <c r="Q178" t="s">
        <v>1042</v>
      </c>
      <c r="R178" t="s">
        <v>128</v>
      </c>
      <c r="S178" t="s">
        <v>649</v>
      </c>
    </row>
    <row r="179" spans="1:35" hidden="1" x14ac:dyDescent="0.2">
      <c r="A179" t="s">
        <v>1248</v>
      </c>
      <c r="B179">
        <v>3.1E-2</v>
      </c>
      <c r="C179">
        <v>1</v>
      </c>
      <c r="D179">
        <v>-9.9999999999999895E-2</v>
      </c>
      <c r="E179">
        <f t="shared" si="2"/>
        <v>-0.79999999999999982</v>
      </c>
      <c r="F179" t="s">
        <v>1256</v>
      </c>
      <c r="G179" t="s">
        <v>72</v>
      </c>
      <c r="H179" t="s">
        <v>235</v>
      </c>
      <c r="I179" t="s">
        <v>958</v>
      </c>
      <c r="J179" t="s">
        <v>1</v>
      </c>
      <c r="K179" t="s">
        <v>311</v>
      </c>
      <c r="L179" t="s">
        <v>47</v>
      </c>
      <c r="M179" t="s">
        <v>1</v>
      </c>
      <c r="N179" t="s">
        <v>285</v>
      </c>
      <c r="O179" t="s">
        <v>959</v>
      </c>
      <c r="P179" t="s">
        <v>656</v>
      </c>
      <c r="Q179" t="s">
        <v>282</v>
      </c>
      <c r="R179" t="s">
        <v>961</v>
      </c>
      <c r="S179" t="s">
        <v>1106</v>
      </c>
    </row>
    <row r="180" spans="1:35" hidden="1" x14ac:dyDescent="0.2">
      <c r="A180" t="s">
        <v>1248</v>
      </c>
      <c r="B180">
        <v>3.1E-2</v>
      </c>
      <c r="C180">
        <v>1</v>
      </c>
      <c r="D180">
        <v>-0.2</v>
      </c>
      <c r="E180">
        <f t="shared" si="2"/>
        <v>-0.89999999999999991</v>
      </c>
      <c r="F180" t="s">
        <v>1256</v>
      </c>
      <c r="G180" t="s">
        <v>263</v>
      </c>
      <c r="H180" t="s">
        <v>891</v>
      </c>
      <c r="I180" t="s">
        <v>662</v>
      </c>
      <c r="J180" t="s">
        <v>224</v>
      </c>
      <c r="K180" t="s">
        <v>1</v>
      </c>
      <c r="L180" t="s">
        <v>711</v>
      </c>
      <c r="M180" t="s">
        <v>177</v>
      </c>
      <c r="N180" t="s">
        <v>1188</v>
      </c>
      <c r="O180" t="s">
        <v>489</v>
      </c>
      <c r="P180" t="s">
        <v>63</v>
      </c>
      <c r="Q180" t="s">
        <v>75</v>
      </c>
      <c r="R180" t="s">
        <v>769</v>
      </c>
    </row>
    <row r="181" spans="1:35" hidden="1" x14ac:dyDescent="0.2">
      <c r="A181" t="s">
        <v>1248</v>
      </c>
      <c r="B181">
        <v>3.1E-2</v>
      </c>
      <c r="C181">
        <v>1</v>
      </c>
      <c r="D181">
        <v>-0.3</v>
      </c>
      <c r="E181">
        <f t="shared" si="2"/>
        <v>-1</v>
      </c>
      <c r="F181" t="s">
        <v>1256</v>
      </c>
      <c r="G181" t="s">
        <v>926</v>
      </c>
      <c r="H181" t="s">
        <v>906</v>
      </c>
      <c r="I181" t="s">
        <v>662</v>
      </c>
      <c r="J181" t="s">
        <v>109</v>
      </c>
      <c r="K181" t="s">
        <v>48</v>
      </c>
      <c r="L181" t="s">
        <v>1189</v>
      </c>
      <c r="M181" t="s">
        <v>298</v>
      </c>
      <c r="N181" t="s">
        <v>48</v>
      </c>
      <c r="O181" t="s">
        <v>1154</v>
      </c>
      <c r="P181" t="s">
        <v>158</v>
      </c>
      <c r="Q181" t="s">
        <v>48</v>
      </c>
      <c r="R181" t="s">
        <v>1190</v>
      </c>
    </row>
    <row r="182" spans="1:35" x14ac:dyDescent="0.2">
      <c r="A182" s="3" t="s">
        <v>1249</v>
      </c>
      <c r="B182" s="3">
        <v>1</v>
      </c>
      <c r="C182" s="3">
        <v>2.24E-2</v>
      </c>
      <c r="D182" s="3">
        <v>1.6</v>
      </c>
      <c r="E182">
        <f t="shared" si="2"/>
        <v>0.90000000000000013</v>
      </c>
      <c r="F182" t="s">
        <v>1256</v>
      </c>
      <c r="G182" t="s">
        <v>182</v>
      </c>
      <c r="H182" t="s">
        <v>975</v>
      </c>
      <c r="I182" t="s">
        <v>198</v>
      </c>
      <c r="J182" t="s">
        <v>119</v>
      </c>
      <c r="K182" t="s">
        <v>1</v>
      </c>
      <c r="L182" t="s">
        <v>191</v>
      </c>
      <c r="M182" t="s">
        <v>969</v>
      </c>
      <c r="N182" t="s">
        <v>121</v>
      </c>
      <c r="O182" t="s">
        <v>90</v>
      </c>
      <c r="P182" t="s">
        <v>91</v>
      </c>
      <c r="Q182" t="s">
        <v>57</v>
      </c>
      <c r="R182" t="s">
        <v>424</v>
      </c>
      <c r="S182" t="s">
        <v>125</v>
      </c>
      <c r="V182" t="s">
        <v>182</v>
      </c>
      <c r="W182" t="s">
        <v>975</v>
      </c>
      <c r="X182" t="s">
        <v>198</v>
      </c>
      <c r="Y182" t="s">
        <v>119</v>
      </c>
      <c r="Z182" t="s">
        <v>1</v>
      </c>
      <c r="AA182" t="s">
        <v>191</v>
      </c>
      <c r="AB182" t="s">
        <v>969</v>
      </c>
      <c r="AC182" t="s">
        <v>121</v>
      </c>
      <c r="AD182" t="s">
        <v>90</v>
      </c>
      <c r="AE182" t="s">
        <v>91</v>
      </c>
      <c r="AF182" t="s">
        <v>57</v>
      </c>
      <c r="AG182" t="s">
        <v>424</v>
      </c>
      <c r="AH182" t="s">
        <v>125</v>
      </c>
    </row>
    <row r="183" spans="1:35" hidden="1" x14ac:dyDescent="0.2">
      <c r="A183" s="3" t="s">
        <v>1249</v>
      </c>
      <c r="B183" s="3">
        <v>1</v>
      </c>
      <c r="C183" s="3">
        <v>2.24E-2</v>
      </c>
      <c r="D183" s="3">
        <v>1.5</v>
      </c>
      <c r="E183">
        <f t="shared" si="2"/>
        <v>0.8</v>
      </c>
      <c r="F183" t="s">
        <v>1256</v>
      </c>
      <c r="G183" t="s">
        <v>1052</v>
      </c>
      <c r="H183" t="s">
        <v>585</v>
      </c>
      <c r="I183" t="s">
        <v>94</v>
      </c>
      <c r="J183" t="s">
        <v>1124</v>
      </c>
      <c r="K183" t="s">
        <v>143</v>
      </c>
      <c r="L183" t="s">
        <v>315</v>
      </c>
      <c r="M183" t="s">
        <v>1007</v>
      </c>
      <c r="N183" t="s">
        <v>52</v>
      </c>
      <c r="O183" t="s">
        <v>48</v>
      </c>
      <c r="P183" t="s">
        <v>1125</v>
      </c>
      <c r="Q183" t="s">
        <v>175</v>
      </c>
      <c r="V183" t="s">
        <v>1052</v>
      </c>
      <c r="W183" t="s">
        <v>585</v>
      </c>
      <c r="X183" t="s">
        <v>94</v>
      </c>
      <c r="Y183" t="s">
        <v>1124</v>
      </c>
      <c r="Z183" t="s">
        <v>143</v>
      </c>
      <c r="AA183" t="s">
        <v>315</v>
      </c>
      <c r="AB183" t="s">
        <v>1007</v>
      </c>
      <c r="AC183" t="s">
        <v>52</v>
      </c>
      <c r="AD183" t="s">
        <v>48</v>
      </c>
      <c r="AE183" t="s">
        <v>1125</v>
      </c>
      <c r="AF183" t="s">
        <v>175</v>
      </c>
    </row>
    <row r="184" spans="1:35" hidden="1" x14ac:dyDescent="0.2">
      <c r="A184" s="3" t="s">
        <v>1249</v>
      </c>
      <c r="B184" s="3">
        <v>1</v>
      </c>
      <c r="C184" s="3">
        <v>2.24E-2</v>
      </c>
      <c r="D184" s="3">
        <v>1.4</v>
      </c>
      <c r="E184">
        <f t="shared" si="2"/>
        <v>0.7</v>
      </c>
      <c r="F184" t="s">
        <v>1256</v>
      </c>
      <c r="G184" t="s">
        <v>72</v>
      </c>
      <c r="H184" t="s">
        <v>936</v>
      </c>
      <c r="I184" t="s">
        <v>662</v>
      </c>
      <c r="J184" t="s">
        <v>109</v>
      </c>
      <c r="K184" t="s">
        <v>85</v>
      </c>
      <c r="L184" t="s">
        <v>913</v>
      </c>
      <c r="M184" t="s">
        <v>58</v>
      </c>
      <c r="N184" t="s">
        <v>48</v>
      </c>
      <c r="O184" t="s">
        <v>1200</v>
      </c>
      <c r="P184" t="s">
        <v>260</v>
      </c>
      <c r="Q184" t="s">
        <v>48</v>
      </c>
      <c r="R184" t="s">
        <v>952</v>
      </c>
      <c r="V184" t="s">
        <v>72</v>
      </c>
      <c r="W184" t="s">
        <v>936</v>
      </c>
      <c r="X184" t="s">
        <v>662</v>
      </c>
      <c r="Y184" t="s">
        <v>109</v>
      </c>
      <c r="Z184" t="s">
        <v>85</v>
      </c>
      <c r="AA184" t="s">
        <v>913</v>
      </c>
      <c r="AB184" t="s">
        <v>58</v>
      </c>
      <c r="AC184" t="s">
        <v>48</v>
      </c>
      <c r="AD184" t="s">
        <v>1200</v>
      </c>
      <c r="AE184" t="s">
        <v>260</v>
      </c>
      <c r="AF184" t="s">
        <v>48</v>
      </c>
      <c r="AG184" t="s">
        <v>952</v>
      </c>
    </row>
    <row r="185" spans="1:35" hidden="1" x14ac:dyDescent="0.2">
      <c r="A185" s="3" t="s">
        <v>1249</v>
      </c>
      <c r="B185" s="3">
        <v>1</v>
      </c>
      <c r="C185" s="3">
        <v>2.24E-2</v>
      </c>
      <c r="D185" s="3">
        <v>1.3</v>
      </c>
      <c r="E185">
        <f t="shared" si="2"/>
        <v>0.60000000000000009</v>
      </c>
      <c r="F185" t="s">
        <v>1256</v>
      </c>
      <c r="G185" t="s">
        <v>841</v>
      </c>
      <c r="H185" t="s">
        <v>918</v>
      </c>
      <c r="I185" t="s">
        <v>460</v>
      </c>
      <c r="J185" t="s">
        <v>67</v>
      </c>
      <c r="K185" t="s">
        <v>350</v>
      </c>
      <c r="L185" t="s">
        <v>121</v>
      </c>
      <c r="M185" t="s">
        <v>101</v>
      </c>
      <c r="N185" t="s">
        <v>504</v>
      </c>
      <c r="O185" t="s">
        <v>52</v>
      </c>
      <c r="P185" t="s">
        <v>967</v>
      </c>
      <c r="Q185" t="s">
        <v>1134</v>
      </c>
      <c r="R185" t="s">
        <v>330</v>
      </c>
      <c r="V185" t="s">
        <v>841</v>
      </c>
      <c r="W185" t="s">
        <v>918</v>
      </c>
      <c r="X185" t="s">
        <v>460</v>
      </c>
      <c r="Y185" t="s">
        <v>67</v>
      </c>
      <c r="Z185" t="s">
        <v>350</v>
      </c>
      <c r="AA185" t="s">
        <v>121</v>
      </c>
      <c r="AB185" t="s">
        <v>101</v>
      </c>
      <c r="AC185" t="s">
        <v>504</v>
      </c>
      <c r="AD185" t="s">
        <v>52</v>
      </c>
      <c r="AE185" t="s">
        <v>967</v>
      </c>
      <c r="AF185" t="s">
        <v>1134</v>
      </c>
      <c r="AG185" t="s">
        <v>330</v>
      </c>
    </row>
    <row r="186" spans="1:35" hidden="1" x14ac:dyDescent="0.2">
      <c r="A186" s="3" t="s">
        <v>1249</v>
      </c>
      <c r="B186" s="3">
        <v>1</v>
      </c>
      <c r="C186" s="3">
        <v>2.24E-2</v>
      </c>
      <c r="D186" s="3">
        <v>1.2</v>
      </c>
      <c r="E186">
        <f t="shared" si="2"/>
        <v>0.5</v>
      </c>
      <c r="F186" t="s">
        <v>1256</v>
      </c>
      <c r="G186" t="s">
        <v>274</v>
      </c>
      <c r="H186" t="s">
        <v>75</v>
      </c>
      <c r="I186" t="s">
        <v>1</v>
      </c>
      <c r="J186" t="s">
        <v>1201</v>
      </c>
      <c r="K186" t="s">
        <v>56</v>
      </c>
      <c r="L186" t="s">
        <v>630</v>
      </c>
      <c r="M186" t="s">
        <v>48</v>
      </c>
      <c r="N186" t="s">
        <v>922</v>
      </c>
      <c r="O186" t="s">
        <v>52</v>
      </c>
      <c r="P186" t="s">
        <v>48</v>
      </c>
      <c r="Q186" t="s">
        <v>129</v>
      </c>
      <c r="R186" t="s">
        <v>121</v>
      </c>
      <c r="S186" t="s">
        <v>48</v>
      </c>
      <c r="T186" t="s">
        <v>130</v>
      </c>
      <c r="V186" t="s">
        <v>274</v>
      </c>
      <c r="W186" t="s">
        <v>75</v>
      </c>
      <c r="X186" t="s">
        <v>1</v>
      </c>
      <c r="Y186" t="s">
        <v>1201</v>
      </c>
      <c r="Z186" t="s">
        <v>56</v>
      </c>
      <c r="AA186" t="s">
        <v>630</v>
      </c>
      <c r="AB186" t="s">
        <v>48</v>
      </c>
      <c r="AC186" t="s">
        <v>922</v>
      </c>
      <c r="AD186" t="s">
        <v>52</v>
      </c>
      <c r="AE186" t="s">
        <v>48</v>
      </c>
      <c r="AF186" t="s">
        <v>129</v>
      </c>
      <c r="AG186" t="s">
        <v>121</v>
      </c>
      <c r="AH186" t="s">
        <v>48</v>
      </c>
      <c r="AI186" t="s">
        <v>130</v>
      </c>
    </row>
    <row r="187" spans="1:35" hidden="1" x14ac:dyDescent="0.2">
      <c r="A187" s="3" t="s">
        <v>1249</v>
      </c>
      <c r="B187" s="3">
        <v>1</v>
      </c>
      <c r="C187" s="3">
        <v>2.24E-2</v>
      </c>
      <c r="D187" s="3">
        <v>1.1000000000000001</v>
      </c>
      <c r="E187">
        <f t="shared" si="2"/>
        <v>0.40000000000000013</v>
      </c>
      <c r="F187" t="s">
        <v>1256</v>
      </c>
      <c r="G187" t="s">
        <v>318</v>
      </c>
      <c r="H187" t="s">
        <v>215</v>
      </c>
      <c r="I187" t="s">
        <v>935</v>
      </c>
      <c r="J187" t="s">
        <v>193</v>
      </c>
      <c r="K187" t="s">
        <v>48</v>
      </c>
      <c r="L187" t="s">
        <v>1118</v>
      </c>
      <c r="M187" t="s">
        <v>932</v>
      </c>
      <c r="N187" t="s">
        <v>48</v>
      </c>
      <c r="O187" t="s">
        <v>1202</v>
      </c>
      <c r="P187" t="s">
        <v>282</v>
      </c>
      <c r="Q187" t="s">
        <v>48</v>
      </c>
      <c r="R187" t="s">
        <v>518</v>
      </c>
      <c r="V187" t="s">
        <v>318</v>
      </c>
      <c r="W187" t="s">
        <v>215</v>
      </c>
      <c r="X187" t="s">
        <v>935</v>
      </c>
      <c r="Y187" t="s">
        <v>193</v>
      </c>
      <c r="Z187" t="s">
        <v>48</v>
      </c>
      <c r="AA187" t="s">
        <v>1118</v>
      </c>
      <c r="AB187" t="s">
        <v>932</v>
      </c>
      <c r="AC187" t="s">
        <v>48</v>
      </c>
      <c r="AD187" t="s">
        <v>1202</v>
      </c>
      <c r="AE187" t="s">
        <v>282</v>
      </c>
      <c r="AF187" t="s">
        <v>48</v>
      </c>
      <c r="AG187" t="s">
        <v>518</v>
      </c>
    </row>
    <row r="188" spans="1:35" hidden="1" x14ac:dyDescent="0.2">
      <c r="A188" s="3" t="s">
        <v>1249</v>
      </c>
      <c r="B188" s="3">
        <v>1</v>
      </c>
      <c r="C188" s="3">
        <v>2.24E-2</v>
      </c>
      <c r="D188" s="3">
        <v>1</v>
      </c>
      <c r="E188">
        <f t="shared" si="2"/>
        <v>0.30000000000000004</v>
      </c>
      <c r="F188" t="s">
        <v>1256</v>
      </c>
      <c r="G188" t="s">
        <v>841</v>
      </c>
      <c r="H188" t="s">
        <v>539</v>
      </c>
      <c r="I188" t="s">
        <v>662</v>
      </c>
      <c r="J188" t="s">
        <v>109</v>
      </c>
      <c r="K188" t="s">
        <v>52</v>
      </c>
      <c r="L188" t="s">
        <v>207</v>
      </c>
      <c r="M188" t="s">
        <v>79</v>
      </c>
      <c r="N188" t="s">
        <v>46</v>
      </c>
      <c r="O188" t="s">
        <v>884</v>
      </c>
      <c r="P188" t="s">
        <v>177</v>
      </c>
      <c r="Q188" t="s">
        <v>1025</v>
      </c>
      <c r="V188" t="s">
        <v>841</v>
      </c>
      <c r="W188" t="s">
        <v>539</v>
      </c>
      <c r="X188" t="s">
        <v>662</v>
      </c>
      <c r="Y188" t="s">
        <v>109</v>
      </c>
      <c r="Z188" t="s">
        <v>52</v>
      </c>
      <c r="AA188" t="s">
        <v>207</v>
      </c>
      <c r="AB188" t="s">
        <v>79</v>
      </c>
      <c r="AC188" t="s">
        <v>46</v>
      </c>
      <c r="AD188" t="s">
        <v>884</v>
      </c>
      <c r="AE188" t="s">
        <v>177</v>
      </c>
      <c r="AF188" t="s">
        <v>1025</v>
      </c>
    </row>
    <row r="189" spans="1:35" hidden="1" x14ac:dyDescent="0.2">
      <c r="A189" s="3" t="s">
        <v>1249</v>
      </c>
      <c r="B189" s="3">
        <v>1</v>
      </c>
      <c r="C189" s="3">
        <v>2.24E-2</v>
      </c>
      <c r="D189" s="3">
        <v>0.9</v>
      </c>
      <c r="E189">
        <f t="shared" si="2"/>
        <v>0.20000000000000007</v>
      </c>
      <c r="F189" t="s">
        <v>1256</v>
      </c>
      <c r="G189" t="s">
        <v>841</v>
      </c>
      <c r="H189" t="s">
        <v>940</v>
      </c>
      <c r="I189" t="s">
        <v>460</v>
      </c>
      <c r="J189" t="s">
        <v>67</v>
      </c>
      <c r="K189" t="s">
        <v>48</v>
      </c>
      <c r="L189" t="s">
        <v>1189</v>
      </c>
      <c r="M189" t="s">
        <v>298</v>
      </c>
      <c r="N189" t="s">
        <v>48</v>
      </c>
      <c r="O189" t="s">
        <v>1203</v>
      </c>
      <c r="P189" t="s">
        <v>672</v>
      </c>
      <c r="Q189" t="s">
        <v>48</v>
      </c>
      <c r="R189" t="s">
        <v>925</v>
      </c>
      <c r="V189" t="s">
        <v>841</v>
      </c>
      <c r="W189" t="s">
        <v>940</v>
      </c>
      <c r="X189" t="s">
        <v>460</v>
      </c>
      <c r="Y189" t="s">
        <v>67</v>
      </c>
      <c r="Z189" t="s">
        <v>48</v>
      </c>
      <c r="AA189" t="s">
        <v>1189</v>
      </c>
      <c r="AB189" t="s">
        <v>298</v>
      </c>
      <c r="AC189" t="s">
        <v>48</v>
      </c>
      <c r="AD189" t="s">
        <v>1203</v>
      </c>
      <c r="AE189" t="s">
        <v>672</v>
      </c>
      <c r="AF189" t="s">
        <v>48</v>
      </c>
      <c r="AG189" t="s">
        <v>925</v>
      </c>
    </row>
    <row r="190" spans="1:35" hidden="1" x14ac:dyDescent="0.2">
      <c r="A190" s="3" t="s">
        <v>1249</v>
      </c>
      <c r="B190" s="3">
        <v>1</v>
      </c>
      <c r="C190" s="3">
        <v>2.24E-2</v>
      </c>
      <c r="D190" s="3">
        <v>0.8</v>
      </c>
      <c r="E190">
        <f t="shared" si="2"/>
        <v>0.10000000000000009</v>
      </c>
      <c r="F190" t="s">
        <v>1256</v>
      </c>
      <c r="G190" t="s">
        <v>274</v>
      </c>
      <c r="H190" t="s">
        <v>75</v>
      </c>
      <c r="I190" t="s">
        <v>885</v>
      </c>
      <c r="J190" t="s">
        <v>886</v>
      </c>
      <c r="K190" t="s">
        <v>629</v>
      </c>
      <c r="L190" t="s">
        <v>1158</v>
      </c>
      <c r="M190" t="s">
        <v>680</v>
      </c>
      <c r="N190" t="s">
        <v>1014</v>
      </c>
      <c r="O190" t="s">
        <v>57</v>
      </c>
      <c r="P190" t="s">
        <v>48</v>
      </c>
      <c r="Q190" t="s">
        <v>1204</v>
      </c>
      <c r="V190" t="s">
        <v>274</v>
      </c>
      <c r="W190" t="s">
        <v>75</v>
      </c>
      <c r="X190" t="s">
        <v>885</v>
      </c>
      <c r="Y190" t="s">
        <v>886</v>
      </c>
      <c r="Z190" t="s">
        <v>629</v>
      </c>
      <c r="AA190" t="s">
        <v>1158</v>
      </c>
      <c r="AB190" t="s">
        <v>680</v>
      </c>
      <c r="AC190" t="s">
        <v>1014</v>
      </c>
      <c r="AD190" t="s">
        <v>57</v>
      </c>
      <c r="AE190" t="s">
        <v>48</v>
      </c>
      <c r="AF190" t="s">
        <v>1204</v>
      </c>
    </row>
    <row r="191" spans="1:35" hidden="1" x14ac:dyDescent="0.2">
      <c r="A191" s="3" t="s">
        <v>1249</v>
      </c>
      <c r="B191" s="3">
        <v>1</v>
      </c>
      <c r="C191" s="3">
        <v>2.24E-2</v>
      </c>
      <c r="D191" s="3">
        <v>0.7</v>
      </c>
      <c r="E191">
        <f t="shared" si="2"/>
        <v>0</v>
      </c>
      <c r="F191" t="s">
        <v>1256</v>
      </c>
      <c r="G191" t="s">
        <v>72</v>
      </c>
      <c r="H191" t="s">
        <v>1205</v>
      </c>
      <c r="I191" t="s">
        <v>662</v>
      </c>
      <c r="J191" t="s">
        <v>224</v>
      </c>
      <c r="K191" t="s">
        <v>67</v>
      </c>
      <c r="L191" t="s">
        <v>186</v>
      </c>
      <c r="M191" t="s">
        <v>398</v>
      </c>
      <c r="N191" t="s">
        <v>76</v>
      </c>
      <c r="O191" t="s">
        <v>48</v>
      </c>
      <c r="P191" t="s">
        <v>431</v>
      </c>
      <c r="Q191" t="s">
        <v>555</v>
      </c>
      <c r="R191" t="s">
        <v>52</v>
      </c>
      <c r="S191" t="s">
        <v>48</v>
      </c>
      <c r="T191" t="s">
        <v>941</v>
      </c>
      <c r="V191" t="s">
        <v>72</v>
      </c>
      <c r="W191" t="s">
        <v>1205</v>
      </c>
      <c r="X191" t="s">
        <v>662</v>
      </c>
      <c r="Y191" t="s">
        <v>224</v>
      </c>
      <c r="Z191" t="s">
        <v>67</v>
      </c>
      <c r="AA191" t="s">
        <v>186</v>
      </c>
      <c r="AB191" t="s">
        <v>398</v>
      </c>
      <c r="AC191" t="s">
        <v>76</v>
      </c>
      <c r="AD191" t="s">
        <v>48</v>
      </c>
      <c r="AE191" t="s">
        <v>431</v>
      </c>
      <c r="AF191" t="s">
        <v>555</v>
      </c>
      <c r="AG191" t="s">
        <v>52</v>
      </c>
      <c r="AH191" t="s">
        <v>48</v>
      </c>
      <c r="AI191" t="s">
        <v>941</v>
      </c>
    </row>
    <row r="192" spans="1:35" hidden="1" x14ac:dyDescent="0.2">
      <c r="A192" s="3" t="s">
        <v>1249</v>
      </c>
      <c r="B192" s="3">
        <v>1</v>
      </c>
      <c r="C192" s="3">
        <v>2.24E-2</v>
      </c>
      <c r="D192" s="3">
        <v>0.6</v>
      </c>
      <c r="E192">
        <f t="shared" si="2"/>
        <v>-9.9999999999999978E-2</v>
      </c>
      <c r="F192" t="s">
        <v>1256</v>
      </c>
      <c r="G192" t="s">
        <v>72</v>
      </c>
      <c r="H192" t="s">
        <v>890</v>
      </c>
      <c r="I192" t="s">
        <v>460</v>
      </c>
      <c r="J192" t="s">
        <v>67</v>
      </c>
      <c r="K192" t="s">
        <v>85</v>
      </c>
      <c r="L192" t="s">
        <v>1206</v>
      </c>
      <c r="M192" t="s">
        <v>76</v>
      </c>
      <c r="N192" t="s">
        <v>48</v>
      </c>
      <c r="O192" t="s">
        <v>720</v>
      </c>
      <c r="P192" t="s">
        <v>158</v>
      </c>
      <c r="Q192" t="s">
        <v>48</v>
      </c>
      <c r="R192" t="s">
        <v>1142</v>
      </c>
      <c r="V192" t="s">
        <v>72</v>
      </c>
      <c r="W192" t="s">
        <v>890</v>
      </c>
      <c r="X192" t="s">
        <v>460</v>
      </c>
      <c r="Y192" t="s">
        <v>67</v>
      </c>
      <c r="Z192" t="s">
        <v>85</v>
      </c>
      <c r="AA192" t="s">
        <v>1206</v>
      </c>
      <c r="AB192" t="s">
        <v>76</v>
      </c>
      <c r="AC192" t="s">
        <v>48</v>
      </c>
      <c r="AD192" t="s">
        <v>720</v>
      </c>
      <c r="AE192" t="s">
        <v>158</v>
      </c>
      <c r="AF192" t="s">
        <v>48</v>
      </c>
      <c r="AG192" t="s">
        <v>1142</v>
      </c>
    </row>
    <row r="193" spans="1:34" hidden="1" x14ac:dyDescent="0.2">
      <c r="A193" s="3" t="s">
        <v>1249</v>
      </c>
      <c r="B193" s="3">
        <v>1</v>
      </c>
      <c r="C193" s="3">
        <v>2.24E-2</v>
      </c>
      <c r="D193" s="3">
        <v>0.5</v>
      </c>
      <c r="E193">
        <f t="shared" si="2"/>
        <v>-0.19999999999999996</v>
      </c>
      <c r="F193" t="s">
        <v>1256</v>
      </c>
      <c r="G193" t="s">
        <v>841</v>
      </c>
      <c r="H193" t="s">
        <v>1015</v>
      </c>
      <c r="I193" t="s">
        <v>511</v>
      </c>
      <c r="J193" t="s">
        <v>1</v>
      </c>
      <c r="K193" t="s">
        <v>1041</v>
      </c>
      <c r="L193" t="s">
        <v>290</v>
      </c>
      <c r="M193" t="s">
        <v>47</v>
      </c>
      <c r="N193" t="s">
        <v>1</v>
      </c>
      <c r="O193" t="s">
        <v>1043</v>
      </c>
      <c r="P193" t="s">
        <v>656</v>
      </c>
      <c r="Q193" t="s">
        <v>282</v>
      </c>
      <c r="R193" t="s">
        <v>961</v>
      </c>
      <c r="S193" t="s">
        <v>1106</v>
      </c>
      <c r="V193" t="s">
        <v>841</v>
      </c>
      <c r="W193" t="s">
        <v>1015</v>
      </c>
      <c r="X193" t="s">
        <v>511</v>
      </c>
      <c r="Y193" t="s">
        <v>1</v>
      </c>
      <c r="Z193" t="s">
        <v>1041</v>
      </c>
      <c r="AA193" t="s">
        <v>290</v>
      </c>
      <c r="AB193" t="s">
        <v>47</v>
      </c>
      <c r="AC193" t="s">
        <v>1</v>
      </c>
      <c r="AD193" t="s">
        <v>1043</v>
      </c>
      <c r="AE193" t="s">
        <v>656</v>
      </c>
      <c r="AF193" t="s">
        <v>282</v>
      </c>
      <c r="AG193" t="s">
        <v>961</v>
      </c>
      <c r="AH193" t="s">
        <v>1106</v>
      </c>
    </row>
    <row r="194" spans="1:34" hidden="1" x14ac:dyDescent="0.2">
      <c r="A194" s="3" t="s">
        <v>1249</v>
      </c>
      <c r="B194" s="3">
        <v>1</v>
      </c>
      <c r="C194" s="3">
        <v>2.24E-2</v>
      </c>
      <c r="D194" s="3">
        <v>0.4</v>
      </c>
      <c r="E194">
        <f t="shared" si="2"/>
        <v>-0.29999999999999993</v>
      </c>
      <c r="F194" t="s">
        <v>1256</v>
      </c>
      <c r="G194" t="s">
        <v>926</v>
      </c>
      <c r="H194" t="s">
        <v>303</v>
      </c>
      <c r="I194" t="s">
        <v>387</v>
      </c>
      <c r="J194" t="s">
        <v>250</v>
      </c>
      <c r="K194" t="s">
        <v>48</v>
      </c>
      <c r="L194" t="s">
        <v>1170</v>
      </c>
      <c r="M194" t="s">
        <v>896</v>
      </c>
      <c r="N194" t="s">
        <v>48</v>
      </c>
      <c r="O194" t="s">
        <v>791</v>
      </c>
      <c r="P194" t="s">
        <v>898</v>
      </c>
      <c r="V194" t="s">
        <v>926</v>
      </c>
      <c r="W194" t="s">
        <v>303</v>
      </c>
      <c r="X194" t="s">
        <v>387</v>
      </c>
      <c r="Y194" t="s">
        <v>250</v>
      </c>
      <c r="Z194" t="s">
        <v>48</v>
      </c>
      <c r="AA194" t="s">
        <v>1170</v>
      </c>
      <c r="AB194" t="s">
        <v>896</v>
      </c>
      <c r="AC194" t="s">
        <v>48</v>
      </c>
      <c r="AD194" t="s">
        <v>791</v>
      </c>
      <c r="AE194" t="s">
        <v>898</v>
      </c>
    </row>
    <row r="195" spans="1:34" hidden="1" x14ac:dyDescent="0.2">
      <c r="A195" s="3" t="s">
        <v>1249</v>
      </c>
      <c r="B195" s="3">
        <v>1</v>
      </c>
      <c r="C195" s="3">
        <v>2.24E-2</v>
      </c>
      <c r="D195" s="3">
        <v>0.3</v>
      </c>
      <c r="E195">
        <f t="shared" si="2"/>
        <v>-0.39999999999999997</v>
      </c>
      <c r="F195" t="s">
        <v>1256</v>
      </c>
      <c r="G195" t="s">
        <v>182</v>
      </c>
      <c r="H195" t="s">
        <v>665</v>
      </c>
      <c r="I195" t="s">
        <v>662</v>
      </c>
      <c r="J195" t="s">
        <v>109</v>
      </c>
      <c r="K195" t="s">
        <v>48</v>
      </c>
      <c r="L195" t="s">
        <v>928</v>
      </c>
      <c r="M195" t="s">
        <v>310</v>
      </c>
      <c r="N195" t="s">
        <v>48</v>
      </c>
      <c r="O195" t="s">
        <v>1207</v>
      </c>
      <c r="P195" t="s">
        <v>106</v>
      </c>
      <c r="Q195" t="s">
        <v>48</v>
      </c>
      <c r="R195" t="s">
        <v>1208</v>
      </c>
      <c r="V195" t="s">
        <v>182</v>
      </c>
      <c r="W195" t="s">
        <v>665</v>
      </c>
      <c r="X195" t="s">
        <v>662</v>
      </c>
      <c r="Y195" t="s">
        <v>109</v>
      </c>
      <c r="Z195" t="s">
        <v>48</v>
      </c>
      <c r="AA195" t="s">
        <v>928</v>
      </c>
      <c r="AB195" t="s">
        <v>310</v>
      </c>
      <c r="AC195" t="s">
        <v>48</v>
      </c>
      <c r="AD195" t="s">
        <v>1207</v>
      </c>
      <c r="AE195" t="s">
        <v>106</v>
      </c>
      <c r="AF195" t="s">
        <v>48</v>
      </c>
      <c r="AG195" t="s">
        <v>1208</v>
      </c>
    </row>
    <row r="196" spans="1:34" hidden="1" x14ac:dyDescent="0.2">
      <c r="A196" s="3" t="s">
        <v>1249</v>
      </c>
      <c r="B196" s="3">
        <v>1</v>
      </c>
      <c r="C196" s="3">
        <v>2.24E-2</v>
      </c>
      <c r="D196" s="3">
        <v>0.2</v>
      </c>
      <c r="E196">
        <f t="shared" ref="E196:E241" si="3">D196-0.7</f>
        <v>-0.49999999999999994</v>
      </c>
      <c r="F196" t="s">
        <v>1256</v>
      </c>
      <c r="G196" t="s">
        <v>796</v>
      </c>
      <c r="H196" t="s">
        <v>121</v>
      </c>
      <c r="I196" t="s">
        <v>797</v>
      </c>
      <c r="J196" t="s">
        <v>746</v>
      </c>
      <c r="K196" t="s">
        <v>131</v>
      </c>
      <c r="L196" t="s">
        <v>44</v>
      </c>
      <c r="M196" t="s">
        <v>404</v>
      </c>
      <c r="N196" t="s">
        <v>52</v>
      </c>
      <c r="O196" t="s">
        <v>48</v>
      </c>
      <c r="P196" t="s">
        <v>930</v>
      </c>
      <c r="Q196" t="s">
        <v>306</v>
      </c>
      <c r="V196" t="s">
        <v>796</v>
      </c>
      <c r="W196" t="s">
        <v>121</v>
      </c>
      <c r="X196" t="s">
        <v>797</v>
      </c>
      <c r="Y196" t="s">
        <v>746</v>
      </c>
      <c r="Z196" t="s">
        <v>131</v>
      </c>
      <c r="AA196" t="s">
        <v>44</v>
      </c>
      <c r="AB196" t="s">
        <v>404</v>
      </c>
      <c r="AC196" t="s">
        <v>52</v>
      </c>
      <c r="AD196" t="s">
        <v>48</v>
      </c>
      <c r="AE196" t="s">
        <v>930</v>
      </c>
      <c r="AF196" t="s">
        <v>306</v>
      </c>
    </row>
    <row r="197" spans="1:34" hidden="1" x14ac:dyDescent="0.2">
      <c r="A197" s="3" t="s">
        <v>1249</v>
      </c>
      <c r="B197" s="3">
        <v>1</v>
      </c>
      <c r="C197" s="3">
        <v>2.24E-2</v>
      </c>
      <c r="D197" s="3">
        <v>0.1</v>
      </c>
      <c r="E197">
        <f t="shared" si="3"/>
        <v>-0.6</v>
      </c>
      <c r="F197" t="s">
        <v>1256</v>
      </c>
      <c r="G197" t="s">
        <v>182</v>
      </c>
      <c r="H197" t="s">
        <v>339</v>
      </c>
      <c r="I197" t="s">
        <v>387</v>
      </c>
      <c r="J197" t="s">
        <v>250</v>
      </c>
      <c r="K197" t="s">
        <v>48</v>
      </c>
      <c r="L197" t="s">
        <v>1029</v>
      </c>
      <c r="M197" t="s">
        <v>917</v>
      </c>
      <c r="N197" t="s">
        <v>48</v>
      </c>
      <c r="O197" t="s">
        <v>1209</v>
      </c>
      <c r="P197" t="s">
        <v>41</v>
      </c>
      <c r="Q197" t="s">
        <v>48</v>
      </c>
      <c r="R197" t="s">
        <v>1001</v>
      </c>
      <c r="V197" t="s">
        <v>182</v>
      </c>
      <c r="W197" t="s">
        <v>339</v>
      </c>
      <c r="X197" t="s">
        <v>387</v>
      </c>
      <c r="Y197" t="s">
        <v>250</v>
      </c>
      <c r="Z197" t="s">
        <v>48</v>
      </c>
      <c r="AA197" t="s">
        <v>1029</v>
      </c>
      <c r="AB197" t="s">
        <v>917</v>
      </c>
      <c r="AC197" t="s">
        <v>48</v>
      </c>
      <c r="AD197" t="s">
        <v>1209</v>
      </c>
      <c r="AE197" t="s">
        <v>41</v>
      </c>
      <c r="AF197" t="s">
        <v>48</v>
      </c>
      <c r="AG197" t="s">
        <v>1001</v>
      </c>
    </row>
    <row r="198" spans="1:34" hidden="1" x14ac:dyDescent="0.2">
      <c r="A198" s="3" t="s">
        <v>1249</v>
      </c>
      <c r="B198" s="3">
        <v>1</v>
      </c>
      <c r="C198" s="3">
        <v>2.24E-2</v>
      </c>
      <c r="D198" s="3">
        <v>0</v>
      </c>
      <c r="E198">
        <f t="shared" si="3"/>
        <v>-0.7</v>
      </c>
      <c r="F198" t="s">
        <v>1256</v>
      </c>
      <c r="G198" t="s">
        <v>61</v>
      </c>
      <c r="H198" t="s">
        <v>114</v>
      </c>
      <c r="I198" t="s">
        <v>121</v>
      </c>
      <c r="J198" t="s">
        <v>893</v>
      </c>
      <c r="K198" t="s">
        <v>246</v>
      </c>
      <c r="L198" t="s">
        <v>101</v>
      </c>
      <c r="M198" t="s">
        <v>193</v>
      </c>
      <c r="N198" t="s">
        <v>315</v>
      </c>
      <c r="O198" t="s">
        <v>1114</v>
      </c>
      <c r="P198" t="s">
        <v>52</v>
      </c>
      <c r="Q198" t="s">
        <v>48</v>
      </c>
      <c r="R198" t="s">
        <v>73</v>
      </c>
      <c r="V198" t="s">
        <v>61</v>
      </c>
      <c r="W198" t="s">
        <v>114</v>
      </c>
      <c r="X198" t="s">
        <v>121</v>
      </c>
    </row>
    <row r="199" spans="1:34" hidden="1" x14ac:dyDescent="0.2">
      <c r="A199" s="3" t="s">
        <v>1249</v>
      </c>
      <c r="B199" s="3">
        <v>1</v>
      </c>
      <c r="C199" s="3">
        <v>2.24E-2</v>
      </c>
      <c r="D199" s="3">
        <v>-0.1</v>
      </c>
      <c r="E199">
        <f t="shared" si="3"/>
        <v>-0.79999999999999993</v>
      </c>
      <c r="F199" t="s">
        <v>1256</v>
      </c>
      <c r="G199" t="s">
        <v>1052</v>
      </c>
      <c r="H199" t="s">
        <v>585</v>
      </c>
      <c r="I199" t="s">
        <v>94</v>
      </c>
      <c r="J199" t="s">
        <v>1210</v>
      </c>
      <c r="K199" t="s">
        <v>101</v>
      </c>
      <c r="L199" t="s">
        <v>193</v>
      </c>
      <c r="M199" t="s">
        <v>137</v>
      </c>
      <c r="N199" t="s">
        <v>176</v>
      </c>
      <c r="O199" t="s">
        <v>41</v>
      </c>
      <c r="P199" t="s">
        <v>465</v>
      </c>
      <c r="Q199" t="s">
        <v>554</v>
      </c>
      <c r="R199" t="s">
        <v>306</v>
      </c>
    </row>
    <row r="200" spans="1:34" hidden="1" x14ac:dyDescent="0.2">
      <c r="A200" s="3" t="s">
        <v>1249</v>
      </c>
      <c r="B200" s="3">
        <v>1</v>
      </c>
      <c r="C200" s="3">
        <v>2.24E-2</v>
      </c>
      <c r="D200" s="3">
        <v>-0.2</v>
      </c>
      <c r="E200">
        <f t="shared" si="3"/>
        <v>-0.89999999999999991</v>
      </c>
      <c r="F200" t="s">
        <v>1256</v>
      </c>
      <c r="G200" t="s">
        <v>274</v>
      </c>
      <c r="H200" t="s">
        <v>75</v>
      </c>
      <c r="I200" t="s">
        <v>533</v>
      </c>
      <c r="J200" t="s">
        <v>628</v>
      </c>
      <c r="K200" t="s">
        <v>993</v>
      </c>
      <c r="L200" t="s">
        <v>630</v>
      </c>
      <c r="M200" t="s">
        <v>48</v>
      </c>
      <c r="N200" t="s">
        <v>994</v>
      </c>
      <c r="O200" t="s">
        <v>52</v>
      </c>
      <c r="P200" t="s">
        <v>465</v>
      </c>
      <c r="Q200" t="s">
        <v>103</v>
      </c>
    </row>
    <row r="201" spans="1:34" hidden="1" x14ac:dyDescent="0.2">
      <c r="A201" s="3" t="s">
        <v>1249</v>
      </c>
      <c r="B201" s="3">
        <v>1</v>
      </c>
      <c r="C201" s="3">
        <v>2.24E-2</v>
      </c>
      <c r="D201" s="3">
        <v>-0.3</v>
      </c>
      <c r="E201">
        <f t="shared" si="3"/>
        <v>-1</v>
      </c>
      <c r="F201" t="s">
        <v>1256</v>
      </c>
      <c r="G201" t="s">
        <v>1052</v>
      </c>
      <c r="H201" t="s">
        <v>585</v>
      </c>
      <c r="I201" t="s">
        <v>94</v>
      </c>
      <c r="J201" t="s">
        <v>1128</v>
      </c>
      <c r="K201" t="s">
        <v>143</v>
      </c>
      <c r="L201" t="s">
        <v>193</v>
      </c>
      <c r="M201" t="s">
        <v>1037</v>
      </c>
      <c r="N201" t="s">
        <v>492</v>
      </c>
      <c r="O201" t="s">
        <v>41</v>
      </c>
      <c r="P201" t="s">
        <v>122</v>
      </c>
      <c r="Q201" t="s">
        <v>595</v>
      </c>
      <c r="R201" t="s">
        <v>892</v>
      </c>
    </row>
    <row r="202" spans="1:34" x14ac:dyDescent="0.2">
      <c r="A202" t="s">
        <v>1250</v>
      </c>
      <c r="B202">
        <v>1.6E-2</v>
      </c>
      <c r="C202">
        <v>1</v>
      </c>
      <c r="D202">
        <v>1.6</v>
      </c>
      <c r="E202">
        <f t="shared" si="3"/>
        <v>0.90000000000000013</v>
      </c>
      <c r="F202" t="s">
        <v>1256</v>
      </c>
      <c r="G202" t="s">
        <v>72</v>
      </c>
      <c r="H202" t="s">
        <v>882</v>
      </c>
      <c r="I202" t="s">
        <v>460</v>
      </c>
      <c r="J202" t="s">
        <v>67</v>
      </c>
      <c r="K202" t="s">
        <v>68</v>
      </c>
      <c r="L202" t="s">
        <v>315</v>
      </c>
      <c r="M202" t="s">
        <v>883</v>
      </c>
      <c r="N202" t="s">
        <v>128</v>
      </c>
      <c r="O202" t="s">
        <v>390</v>
      </c>
      <c r="P202" t="s">
        <v>884</v>
      </c>
      <c r="Q202" t="s">
        <v>177</v>
      </c>
      <c r="R202" t="s">
        <v>288</v>
      </c>
      <c r="V202" t="s">
        <v>72</v>
      </c>
      <c r="W202" t="s">
        <v>882</v>
      </c>
      <c r="X202" t="s">
        <v>460</v>
      </c>
      <c r="Y202" t="s">
        <v>67</v>
      </c>
      <c r="Z202" t="s">
        <v>68</v>
      </c>
      <c r="AA202" t="s">
        <v>315</v>
      </c>
      <c r="AB202" t="s">
        <v>883</v>
      </c>
      <c r="AC202" t="s">
        <v>128</v>
      </c>
      <c r="AD202" t="s">
        <v>390</v>
      </c>
      <c r="AE202" t="s">
        <v>884</v>
      </c>
      <c r="AF202" t="s">
        <v>177</v>
      </c>
      <c r="AG202" t="s">
        <v>288</v>
      </c>
    </row>
    <row r="203" spans="1:34" hidden="1" x14ac:dyDescent="0.2">
      <c r="A203" t="s">
        <v>1250</v>
      </c>
      <c r="B203">
        <v>1.6E-2</v>
      </c>
      <c r="C203">
        <v>1</v>
      </c>
      <c r="D203">
        <v>1.5</v>
      </c>
      <c r="E203">
        <f t="shared" si="3"/>
        <v>0.8</v>
      </c>
      <c r="F203" t="s">
        <v>1256</v>
      </c>
      <c r="G203" t="s">
        <v>274</v>
      </c>
      <c r="H203" t="s">
        <v>75</v>
      </c>
      <c r="I203" t="s">
        <v>885</v>
      </c>
      <c r="J203" t="s">
        <v>886</v>
      </c>
      <c r="K203" t="s">
        <v>629</v>
      </c>
      <c r="L203" t="s">
        <v>630</v>
      </c>
      <c r="M203" t="s">
        <v>48</v>
      </c>
      <c r="N203" t="s">
        <v>202</v>
      </c>
      <c r="O203" t="s">
        <v>887</v>
      </c>
      <c r="P203" t="s">
        <v>52</v>
      </c>
      <c r="Q203" t="s">
        <v>465</v>
      </c>
      <c r="R203" t="s">
        <v>212</v>
      </c>
      <c r="V203" t="s">
        <v>274</v>
      </c>
      <c r="W203" t="s">
        <v>75</v>
      </c>
      <c r="X203" t="s">
        <v>885</v>
      </c>
      <c r="AA203" t="s">
        <v>630</v>
      </c>
      <c r="AB203" t="s">
        <v>48</v>
      </c>
      <c r="AC203" t="s">
        <v>202</v>
      </c>
      <c r="AE203" t="s">
        <v>52</v>
      </c>
      <c r="AF203" t="s">
        <v>465</v>
      </c>
      <c r="AG203" t="s">
        <v>212</v>
      </c>
    </row>
    <row r="204" spans="1:34" hidden="1" x14ac:dyDescent="0.2">
      <c r="A204" t="s">
        <v>1250</v>
      </c>
      <c r="B204">
        <v>1.6E-2</v>
      </c>
      <c r="C204">
        <v>1</v>
      </c>
      <c r="D204">
        <v>1.4</v>
      </c>
      <c r="E204">
        <f t="shared" si="3"/>
        <v>0.7</v>
      </c>
      <c r="F204" t="s">
        <v>1256</v>
      </c>
      <c r="G204" t="s">
        <v>318</v>
      </c>
      <c r="H204" t="s">
        <v>888</v>
      </c>
      <c r="I204" t="s">
        <v>662</v>
      </c>
      <c r="J204" t="s">
        <v>109</v>
      </c>
      <c r="K204" t="s">
        <v>48</v>
      </c>
      <c r="L204" t="s">
        <v>889</v>
      </c>
      <c r="M204" t="s">
        <v>76</v>
      </c>
      <c r="N204" t="s">
        <v>48</v>
      </c>
      <c r="O204" t="s">
        <v>311</v>
      </c>
      <c r="P204" t="s">
        <v>158</v>
      </c>
      <c r="Q204" t="s">
        <v>48</v>
      </c>
      <c r="R204" t="s">
        <v>765</v>
      </c>
      <c r="V204" t="s">
        <v>318</v>
      </c>
    </row>
    <row r="205" spans="1:34" hidden="1" x14ac:dyDescent="0.2">
      <c r="A205" t="s">
        <v>1250</v>
      </c>
      <c r="B205">
        <v>1.6E-2</v>
      </c>
      <c r="C205">
        <v>1</v>
      </c>
      <c r="D205">
        <v>1.3</v>
      </c>
      <c r="E205">
        <f t="shared" si="3"/>
        <v>0.60000000000000009</v>
      </c>
      <c r="F205" t="s">
        <v>1256</v>
      </c>
      <c r="G205" t="s">
        <v>72</v>
      </c>
      <c r="H205" t="s">
        <v>890</v>
      </c>
      <c r="I205" t="s">
        <v>460</v>
      </c>
      <c r="J205" t="s">
        <v>67</v>
      </c>
      <c r="K205" t="s">
        <v>101</v>
      </c>
      <c r="L205" t="s">
        <v>193</v>
      </c>
      <c r="M205" t="s">
        <v>137</v>
      </c>
      <c r="N205" t="s">
        <v>891</v>
      </c>
      <c r="O205" t="s">
        <v>48</v>
      </c>
      <c r="P205" t="s">
        <v>813</v>
      </c>
      <c r="Q205" t="s">
        <v>106</v>
      </c>
      <c r="R205" t="s">
        <v>892</v>
      </c>
    </row>
    <row r="206" spans="1:34" hidden="1" x14ac:dyDescent="0.2">
      <c r="A206" t="s">
        <v>1250</v>
      </c>
      <c r="B206">
        <v>1.6E-2</v>
      </c>
      <c r="C206">
        <v>1</v>
      </c>
      <c r="D206">
        <v>1.2</v>
      </c>
      <c r="E206">
        <f t="shared" si="3"/>
        <v>0.5</v>
      </c>
      <c r="F206" t="s">
        <v>1256</v>
      </c>
      <c r="G206" t="s">
        <v>61</v>
      </c>
      <c r="H206" t="s">
        <v>114</v>
      </c>
      <c r="I206" t="s">
        <v>121</v>
      </c>
      <c r="J206" t="s">
        <v>893</v>
      </c>
      <c r="K206" t="s">
        <v>744</v>
      </c>
      <c r="L206" t="s">
        <v>101</v>
      </c>
      <c r="M206" t="s">
        <v>193</v>
      </c>
      <c r="N206" t="s">
        <v>315</v>
      </c>
      <c r="O206" t="s">
        <v>894</v>
      </c>
      <c r="P206" t="s">
        <v>52</v>
      </c>
      <c r="Q206" t="s">
        <v>48</v>
      </c>
      <c r="R206" t="s">
        <v>284</v>
      </c>
    </row>
    <row r="207" spans="1:34" hidden="1" x14ac:dyDescent="0.2">
      <c r="A207" t="s">
        <v>1250</v>
      </c>
      <c r="B207">
        <v>1.6E-2</v>
      </c>
      <c r="C207">
        <v>1</v>
      </c>
      <c r="D207">
        <v>1.1000000000000001</v>
      </c>
      <c r="E207">
        <f t="shared" si="3"/>
        <v>0.40000000000000013</v>
      </c>
      <c r="F207" t="s">
        <v>1256</v>
      </c>
      <c r="G207" t="s">
        <v>72</v>
      </c>
      <c r="H207" t="s">
        <v>895</v>
      </c>
      <c r="I207" t="s">
        <v>662</v>
      </c>
      <c r="J207" t="s">
        <v>109</v>
      </c>
      <c r="K207" t="s">
        <v>465</v>
      </c>
      <c r="L207" t="s">
        <v>665</v>
      </c>
      <c r="M207" t="s">
        <v>896</v>
      </c>
      <c r="N207" t="s">
        <v>48</v>
      </c>
      <c r="O207" t="s">
        <v>897</v>
      </c>
      <c r="P207" t="s">
        <v>898</v>
      </c>
    </row>
    <row r="208" spans="1:34" hidden="1" x14ac:dyDescent="0.2">
      <c r="A208" t="s">
        <v>1250</v>
      </c>
      <c r="B208">
        <v>1.6E-2</v>
      </c>
      <c r="C208">
        <v>1</v>
      </c>
      <c r="D208">
        <v>0.999999999999999</v>
      </c>
      <c r="E208">
        <f t="shared" si="3"/>
        <v>0.29999999999999905</v>
      </c>
      <c r="F208" t="s">
        <v>1256</v>
      </c>
      <c r="G208" t="s">
        <v>72</v>
      </c>
      <c r="H208" t="s">
        <v>899</v>
      </c>
      <c r="I208" t="s">
        <v>387</v>
      </c>
      <c r="J208" t="s">
        <v>250</v>
      </c>
      <c r="K208" t="s">
        <v>680</v>
      </c>
      <c r="L208" t="s">
        <v>539</v>
      </c>
      <c r="M208" t="s">
        <v>340</v>
      </c>
      <c r="N208" t="s">
        <v>48</v>
      </c>
      <c r="O208" t="s">
        <v>900</v>
      </c>
      <c r="P208" t="s">
        <v>158</v>
      </c>
      <c r="Q208" t="s">
        <v>48</v>
      </c>
      <c r="R208" t="s">
        <v>901</v>
      </c>
    </row>
    <row r="209" spans="1:34" hidden="1" x14ac:dyDescent="0.2">
      <c r="A209" t="s">
        <v>1250</v>
      </c>
      <c r="B209">
        <v>1.6E-2</v>
      </c>
      <c r="C209">
        <v>1</v>
      </c>
      <c r="D209">
        <v>0.89999999999999902</v>
      </c>
      <c r="E209">
        <f t="shared" si="3"/>
        <v>0.19999999999999907</v>
      </c>
      <c r="F209" t="s">
        <v>1256</v>
      </c>
      <c r="G209" t="s">
        <v>50</v>
      </c>
      <c r="H209" t="s">
        <v>437</v>
      </c>
      <c r="I209" t="s">
        <v>67</v>
      </c>
      <c r="J209" t="s">
        <v>48</v>
      </c>
      <c r="K209" t="s">
        <v>903</v>
      </c>
      <c r="L209" t="s">
        <v>789</v>
      </c>
      <c r="M209" t="s">
        <v>48</v>
      </c>
      <c r="N209" t="s">
        <v>904</v>
      </c>
      <c r="O209" t="s">
        <v>41</v>
      </c>
      <c r="P209" t="s">
        <v>48</v>
      </c>
      <c r="Q209" t="s">
        <v>463</v>
      </c>
    </row>
    <row r="210" spans="1:34" hidden="1" x14ac:dyDescent="0.2">
      <c r="A210" t="s">
        <v>1250</v>
      </c>
      <c r="B210">
        <v>1.6E-2</v>
      </c>
      <c r="C210">
        <v>1</v>
      </c>
      <c r="D210">
        <v>0.79999999999999905</v>
      </c>
      <c r="E210">
        <f t="shared" si="3"/>
        <v>9.999999999999909E-2</v>
      </c>
      <c r="F210" t="s">
        <v>1256</v>
      </c>
      <c r="G210" t="s">
        <v>905</v>
      </c>
      <c r="H210" t="s">
        <v>906</v>
      </c>
      <c r="I210" t="s">
        <v>460</v>
      </c>
      <c r="J210" t="s">
        <v>67</v>
      </c>
      <c r="K210" t="s">
        <v>350</v>
      </c>
      <c r="L210" t="s">
        <v>121</v>
      </c>
      <c r="M210" t="s">
        <v>101</v>
      </c>
      <c r="N210" t="s">
        <v>504</v>
      </c>
      <c r="O210" t="s">
        <v>52</v>
      </c>
      <c r="P210" t="s">
        <v>883</v>
      </c>
      <c r="Q210" t="s">
        <v>128</v>
      </c>
      <c r="R210" t="s">
        <v>1</v>
      </c>
      <c r="S210" t="s">
        <v>39</v>
      </c>
      <c r="T210" t="s">
        <v>330</v>
      </c>
    </row>
    <row r="211" spans="1:34" hidden="1" x14ac:dyDescent="0.2">
      <c r="A211" t="s">
        <v>1250</v>
      </c>
      <c r="B211">
        <v>1.6E-2</v>
      </c>
      <c r="C211">
        <v>1</v>
      </c>
      <c r="D211">
        <v>0.69999999999999896</v>
      </c>
      <c r="E211">
        <v>0</v>
      </c>
      <c r="F211" t="s">
        <v>1256</v>
      </c>
      <c r="G211" t="s">
        <v>796</v>
      </c>
      <c r="H211" t="s">
        <v>121</v>
      </c>
      <c r="I211" t="s">
        <v>797</v>
      </c>
      <c r="J211" t="s">
        <v>907</v>
      </c>
      <c r="K211" t="s">
        <v>143</v>
      </c>
      <c r="L211" t="s">
        <v>144</v>
      </c>
      <c r="M211" t="s">
        <v>908</v>
      </c>
      <c r="N211" t="s">
        <v>52</v>
      </c>
      <c r="O211" t="s">
        <v>48</v>
      </c>
      <c r="P211" t="s">
        <v>909</v>
      </c>
    </row>
    <row r="212" spans="1:34" hidden="1" x14ac:dyDescent="0.2">
      <c r="A212" t="s">
        <v>1250</v>
      </c>
      <c r="B212">
        <v>1.6E-2</v>
      </c>
      <c r="C212">
        <v>1</v>
      </c>
      <c r="D212">
        <v>0.6</v>
      </c>
      <c r="E212">
        <f t="shared" si="3"/>
        <v>-9.9999999999999978E-2</v>
      </c>
      <c r="F212" t="s">
        <v>1256</v>
      </c>
      <c r="G212" t="s">
        <v>841</v>
      </c>
      <c r="H212" t="s">
        <v>910</v>
      </c>
      <c r="I212" t="s">
        <v>340</v>
      </c>
      <c r="J212" t="s">
        <v>1</v>
      </c>
      <c r="K212" t="s">
        <v>191</v>
      </c>
      <c r="L212" t="s">
        <v>911</v>
      </c>
      <c r="M212" t="s">
        <v>121</v>
      </c>
      <c r="N212" t="s">
        <v>141</v>
      </c>
      <c r="O212" t="s">
        <v>57</v>
      </c>
      <c r="P212" t="s">
        <v>1</v>
      </c>
      <c r="Q212" t="s">
        <v>120</v>
      </c>
      <c r="R212" t="s">
        <v>121</v>
      </c>
      <c r="S212" t="s">
        <v>343</v>
      </c>
    </row>
    <row r="213" spans="1:34" hidden="1" x14ac:dyDescent="0.2">
      <c r="A213" t="s">
        <v>1250</v>
      </c>
      <c r="B213">
        <v>1.6E-2</v>
      </c>
      <c r="C213">
        <v>1</v>
      </c>
      <c r="D213">
        <v>0.5</v>
      </c>
      <c r="E213">
        <f t="shared" si="3"/>
        <v>-0.19999999999999996</v>
      </c>
      <c r="F213" t="s">
        <v>1256</v>
      </c>
      <c r="G213" t="s">
        <v>72</v>
      </c>
      <c r="H213" t="s">
        <v>912</v>
      </c>
      <c r="I213" t="s">
        <v>387</v>
      </c>
      <c r="J213" t="s">
        <v>250</v>
      </c>
      <c r="K213" t="s">
        <v>85</v>
      </c>
      <c r="L213" t="s">
        <v>913</v>
      </c>
      <c r="M213" t="s">
        <v>58</v>
      </c>
      <c r="N213" t="s">
        <v>48</v>
      </c>
      <c r="O213" t="s">
        <v>914</v>
      </c>
      <c r="P213" t="s">
        <v>536</v>
      </c>
      <c r="Q213" t="s">
        <v>48</v>
      </c>
      <c r="R213" t="s">
        <v>915</v>
      </c>
    </row>
    <row r="214" spans="1:34" hidden="1" x14ac:dyDescent="0.2">
      <c r="A214" t="s">
        <v>1250</v>
      </c>
      <c r="B214">
        <v>1.6E-2</v>
      </c>
      <c r="C214">
        <v>1</v>
      </c>
      <c r="D214">
        <v>0.4</v>
      </c>
      <c r="E214">
        <f t="shared" si="3"/>
        <v>-0.29999999999999993</v>
      </c>
      <c r="F214" t="s">
        <v>1256</v>
      </c>
      <c r="G214" t="s">
        <v>72</v>
      </c>
      <c r="H214" t="s">
        <v>916</v>
      </c>
      <c r="I214" t="s">
        <v>662</v>
      </c>
      <c r="J214" t="s">
        <v>224</v>
      </c>
      <c r="K214" t="s">
        <v>186</v>
      </c>
      <c r="L214" t="s">
        <v>868</v>
      </c>
      <c r="M214" t="s">
        <v>917</v>
      </c>
      <c r="N214" t="s">
        <v>48</v>
      </c>
      <c r="O214" t="s">
        <v>389</v>
      </c>
      <c r="P214" t="s">
        <v>555</v>
      </c>
      <c r="Q214" t="s">
        <v>52</v>
      </c>
      <c r="R214" t="s">
        <v>48</v>
      </c>
      <c r="S214" t="s">
        <v>518</v>
      </c>
    </row>
    <row r="215" spans="1:34" hidden="1" x14ac:dyDescent="0.2">
      <c r="A215" t="s">
        <v>1250</v>
      </c>
      <c r="B215">
        <v>1.6E-2</v>
      </c>
      <c r="C215">
        <v>1</v>
      </c>
      <c r="D215">
        <v>0.3</v>
      </c>
      <c r="E215">
        <f t="shared" si="3"/>
        <v>-0.39999999999999997</v>
      </c>
      <c r="F215" t="s">
        <v>1256</v>
      </c>
      <c r="G215" t="s">
        <v>841</v>
      </c>
      <c r="H215" t="s">
        <v>918</v>
      </c>
      <c r="I215" t="s">
        <v>460</v>
      </c>
      <c r="J215" t="s">
        <v>67</v>
      </c>
      <c r="K215" t="s">
        <v>68</v>
      </c>
      <c r="L215" t="s">
        <v>504</v>
      </c>
      <c r="M215" t="s">
        <v>52</v>
      </c>
      <c r="N215" t="s">
        <v>919</v>
      </c>
      <c r="O215" t="s">
        <v>52</v>
      </c>
      <c r="P215" t="s">
        <v>48</v>
      </c>
      <c r="Q215" t="s">
        <v>920</v>
      </c>
      <c r="R215" t="s">
        <v>657</v>
      </c>
      <c r="S215" t="s">
        <v>921</v>
      </c>
    </row>
    <row r="216" spans="1:34" hidden="1" x14ac:dyDescent="0.2">
      <c r="A216" t="s">
        <v>1250</v>
      </c>
      <c r="B216">
        <v>1.6E-2</v>
      </c>
      <c r="C216">
        <v>1</v>
      </c>
      <c r="D216">
        <v>0.2</v>
      </c>
      <c r="E216">
        <f t="shared" si="3"/>
        <v>-0.49999999999999994</v>
      </c>
      <c r="F216" t="s">
        <v>1256</v>
      </c>
      <c r="G216" t="s">
        <v>182</v>
      </c>
      <c r="H216" t="s">
        <v>285</v>
      </c>
      <c r="I216" t="s">
        <v>339</v>
      </c>
      <c r="J216" t="s">
        <v>662</v>
      </c>
      <c r="K216" t="s">
        <v>224</v>
      </c>
      <c r="L216" t="s">
        <v>65</v>
      </c>
      <c r="M216" t="s">
        <v>52</v>
      </c>
      <c r="N216" t="s">
        <v>566</v>
      </c>
      <c r="O216" t="s">
        <v>810</v>
      </c>
      <c r="P216" t="s">
        <v>52</v>
      </c>
      <c r="Q216" t="s">
        <v>48</v>
      </c>
      <c r="R216" t="s">
        <v>922</v>
      </c>
      <c r="S216" t="s">
        <v>193</v>
      </c>
      <c r="T216" t="s">
        <v>750</v>
      </c>
    </row>
    <row r="217" spans="1:34" hidden="1" x14ac:dyDescent="0.2">
      <c r="A217" t="s">
        <v>1250</v>
      </c>
      <c r="B217">
        <v>1.6E-2</v>
      </c>
      <c r="C217">
        <v>1</v>
      </c>
      <c r="D217">
        <v>0.1</v>
      </c>
      <c r="E217">
        <f t="shared" si="3"/>
        <v>-0.6</v>
      </c>
      <c r="F217" t="s">
        <v>1256</v>
      </c>
      <c r="G217" t="s">
        <v>72</v>
      </c>
      <c r="H217" t="s">
        <v>923</v>
      </c>
      <c r="I217" t="s">
        <v>460</v>
      </c>
      <c r="J217" t="s">
        <v>67</v>
      </c>
      <c r="K217" t="s">
        <v>186</v>
      </c>
      <c r="L217" t="s">
        <v>924</v>
      </c>
      <c r="M217" t="s">
        <v>76</v>
      </c>
      <c r="N217" t="s">
        <v>48</v>
      </c>
      <c r="O217" t="s">
        <v>233</v>
      </c>
      <c r="P217" t="s">
        <v>672</v>
      </c>
      <c r="Q217" t="s">
        <v>48</v>
      </c>
      <c r="R217" t="s">
        <v>925</v>
      </c>
    </row>
    <row r="218" spans="1:34" hidden="1" x14ac:dyDescent="0.2">
      <c r="A218" t="s">
        <v>1250</v>
      </c>
      <c r="B218">
        <v>1.6E-2</v>
      </c>
      <c r="C218">
        <v>1</v>
      </c>
      <c r="D218">
        <v>0</v>
      </c>
      <c r="E218">
        <f t="shared" si="3"/>
        <v>-0.7</v>
      </c>
      <c r="F218" t="s">
        <v>1256</v>
      </c>
      <c r="G218" t="s">
        <v>926</v>
      </c>
      <c r="H218" t="s">
        <v>927</v>
      </c>
      <c r="I218" t="s">
        <v>662</v>
      </c>
      <c r="J218" t="s">
        <v>224</v>
      </c>
      <c r="K218" t="s">
        <v>48</v>
      </c>
      <c r="L218" t="s">
        <v>928</v>
      </c>
      <c r="M218" t="s">
        <v>310</v>
      </c>
      <c r="N218" t="s">
        <v>48</v>
      </c>
      <c r="O218" t="s">
        <v>929</v>
      </c>
      <c r="P218" t="s">
        <v>106</v>
      </c>
      <c r="Q218" t="s">
        <v>48</v>
      </c>
      <c r="R218" t="s">
        <v>930</v>
      </c>
    </row>
    <row r="219" spans="1:34" hidden="1" x14ac:dyDescent="0.2">
      <c r="A219" t="s">
        <v>1250</v>
      </c>
      <c r="B219">
        <v>1.6E-2</v>
      </c>
      <c r="C219">
        <v>1</v>
      </c>
      <c r="D219">
        <v>-9.9999999999999895E-2</v>
      </c>
      <c r="E219">
        <f t="shared" si="3"/>
        <v>-0.79999999999999982</v>
      </c>
      <c r="F219" t="s">
        <v>1256</v>
      </c>
      <c r="G219" t="s">
        <v>72</v>
      </c>
      <c r="H219" t="s">
        <v>931</v>
      </c>
      <c r="I219" t="s">
        <v>387</v>
      </c>
      <c r="J219" t="s">
        <v>250</v>
      </c>
      <c r="K219" t="s">
        <v>85</v>
      </c>
      <c r="L219" t="s">
        <v>237</v>
      </c>
      <c r="M219" t="s">
        <v>932</v>
      </c>
      <c r="N219" t="s">
        <v>48</v>
      </c>
      <c r="O219" t="s">
        <v>933</v>
      </c>
      <c r="P219" t="s">
        <v>934</v>
      </c>
    </row>
    <row r="220" spans="1:34" hidden="1" x14ac:dyDescent="0.2">
      <c r="A220" t="s">
        <v>1250</v>
      </c>
      <c r="B220">
        <v>1.6E-2</v>
      </c>
      <c r="C220">
        <v>1</v>
      </c>
      <c r="D220">
        <v>-0.2</v>
      </c>
      <c r="E220">
        <f t="shared" si="3"/>
        <v>-0.89999999999999991</v>
      </c>
      <c r="F220" t="s">
        <v>1256</v>
      </c>
      <c r="G220" t="s">
        <v>318</v>
      </c>
      <c r="H220" t="s">
        <v>118</v>
      </c>
      <c r="I220" t="s">
        <v>935</v>
      </c>
      <c r="J220" t="s">
        <v>67</v>
      </c>
      <c r="K220" t="s">
        <v>48</v>
      </c>
      <c r="L220" t="s">
        <v>936</v>
      </c>
      <c r="M220" t="s">
        <v>58</v>
      </c>
      <c r="N220" t="s">
        <v>48</v>
      </c>
      <c r="O220" t="s">
        <v>937</v>
      </c>
      <c r="P220" t="s">
        <v>158</v>
      </c>
      <c r="Q220" t="s">
        <v>48</v>
      </c>
      <c r="R220" t="s">
        <v>449</v>
      </c>
    </row>
    <row r="221" spans="1:34" hidden="1" x14ac:dyDescent="0.2">
      <c r="A221" t="s">
        <v>1250</v>
      </c>
      <c r="B221">
        <v>1.6E-2</v>
      </c>
      <c r="C221">
        <v>1</v>
      </c>
      <c r="D221">
        <v>-0.3</v>
      </c>
      <c r="E221">
        <f t="shared" si="3"/>
        <v>-1</v>
      </c>
      <c r="F221" t="s">
        <v>1256</v>
      </c>
      <c r="G221" t="s">
        <v>72</v>
      </c>
      <c r="H221" t="s">
        <v>938</v>
      </c>
      <c r="I221" t="s">
        <v>460</v>
      </c>
      <c r="J221" t="s">
        <v>67</v>
      </c>
      <c r="K221" t="s">
        <v>68</v>
      </c>
      <c r="L221" t="s">
        <v>504</v>
      </c>
      <c r="M221" t="s">
        <v>52</v>
      </c>
      <c r="N221" t="s">
        <v>422</v>
      </c>
      <c r="O221" t="s">
        <v>52</v>
      </c>
      <c r="P221" t="s">
        <v>48</v>
      </c>
      <c r="Q221" t="s">
        <v>939</v>
      </c>
      <c r="R221" t="s">
        <v>175</v>
      </c>
    </row>
    <row r="222" spans="1:34" x14ac:dyDescent="0.2">
      <c r="A222" s="3" t="s">
        <v>1251</v>
      </c>
      <c r="B222" s="3">
        <v>1</v>
      </c>
      <c r="C222" s="3">
        <v>1.12E-2</v>
      </c>
      <c r="D222" s="3">
        <v>1.6</v>
      </c>
      <c r="E222">
        <f t="shared" si="3"/>
        <v>0.90000000000000013</v>
      </c>
      <c r="F222" t="s">
        <v>1256</v>
      </c>
      <c r="G222" t="s">
        <v>182</v>
      </c>
      <c r="H222" t="s">
        <v>1017</v>
      </c>
      <c r="I222" t="s">
        <v>662</v>
      </c>
      <c r="J222" t="s">
        <v>109</v>
      </c>
      <c r="K222" t="s">
        <v>193</v>
      </c>
      <c r="L222" t="s">
        <v>48</v>
      </c>
      <c r="M222" t="s">
        <v>895</v>
      </c>
      <c r="N222" t="s">
        <v>58</v>
      </c>
      <c r="O222" t="s">
        <v>48</v>
      </c>
      <c r="P222" t="s">
        <v>1213</v>
      </c>
      <c r="Q222" t="s">
        <v>260</v>
      </c>
      <c r="R222" t="s">
        <v>48</v>
      </c>
      <c r="S222" t="s">
        <v>941</v>
      </c>
      <c r="V222" t="s">
        <v>182</v>
      </c>
      <c r="W222" t="s">
        <v>1017</v>
      </c>
      <c r="X222" t="s">
        <v>662</v>
      </c>
      <c r="Y222" t="s">
        <v>109</v>
      </c>
      <c r="Z222" t="s">
        <v>193</v>
      </c>
      <c r="AA222" t="s">
        <v>48</v>
      </c>
      <c r="AB222" t="s">
        <v>895</v>
      </c>
      <c r="AC222" t="s">
        <v>58</v>
      </c>
      <c r="AD222" t="s">
        <v>48</v>
      </c>
      <c r="AE222" t="s">
        <v>1213</v>
      </c>
      <c r="AF222" t="s">
        <v>260</v>
      </c>
      <c r="AG222" t="s">
        <v>48</v>
      </c>
      <c r="AH222" t="s">
        <v>941</v>
      </c>
    </row>
    <row r="223" spans="1:34" hidden="1" x14ac:dyDescent="0.2">
      <c r="A223" s="3" t="s">
        <v>1251</v>
      </c>
      <c r="B223" s="3">
        <v>1</v>
      </c>
      <c r="C223" s="3">
        <v>1.12E-2</v>
      </c>
      <c r="D223" s="3">
        <v>1.5</v>
      </c>
      <c r="E223">
        <f t="shared" si="3"/>
        <v>0.8</v>
      </c>
      <c r="F223" t="s">
        <v>1256</v>
      </c>
      <c r="G223" t="s">
        <v>182</v>
      </c>
      <c r="H223" t="s">
        <v>539</v>
      </c>
      <c r="I223" t="s">
        <v>460</v>
      </c>
      <c r="J223" t="s">
        <v>67</v>
      </c>
      <c r="K223" t="s">
        <v>193</v>
      </c>
      <c r="L223" t="s">
        <v>121</v>
      </c>
      <c r="M223" t="s">
        <v>109</v>
      </c>
      <c r="N223" t="s">
        <v>315</v>
      </c>
      <c r="O223" t="s">
        <v>504</v>
      </c>
      <c r="P223" t="s">
        <v>733</v>
      </c>
      <c r="Q223" t="s">
        <v>657</v>
      </c>
      <c r="R223" t="s">
        <v>921</v>
      </c>
      <c r="V223" t="s">
        <v>182</v>
      </c>
      <c r="W223" t="s">
        <v>539</v>
      </c>
      <c r="X223" t="s">
        <v>460</v>
      </c>
      <c r="Y223" t="s">
        <v>67</v>
      </c>
      <c r="Z223" t="s">
        <v>193</v>
      </c>
      <c r="AA223" t="s">
        <v>121</v>
      </c>
      <c r="AB223" t="s">
        <v>109</v>
      </c>
      <c r="AC223" t="s">
        <v>315</v>
      </c>
      <c r="AD223" t="s">
        <v>504</v>
      </c>
      <c r="AE223" t="s">
        <v>733</v>
      </c>
      <c r="AF223" t="s">
        <v>657</v>
      </c>
      <c r="AG223" t="s">
        <v>921</v>
      </c>
    </row>
    <row r="224" spans="1:34" hidden="1" x14ac:dyDescent="0.2">
      <c r="A224" s="3" t="s">
        <v>1251</v>
      </c>
      <c r="B224" s="3">
        <v>1</v>
      </c>
      <c r="C224" s="3">
        <v>1.12E-2</v>
      </c>
      <c r="D224" s="3">
        <v>1.4</v>
      </c>
      <c r="E224">
        <f t="shared" si="3"/>
        <v>0.7</v>
      </c>
      <c r="F224" t="s">
        <v>1256</v>
      </c>
      <c r="G224" t="s">
        <v>1052</v>
      </c>
      <c r="H224" t="s">
        <v>585</v>
      </c>
      <c r="I224" t="s">
        <v>94</v>
      </c>
      <c r="J224" t="s">
        <v>1124</v>
      </c>
      <c r="K224" t="s">
        <v>68</v>
      </c>
      <c r="L224" t="s">
        <v>332</v>
      </c>
      <c r="M224" t="s">
        <v>83</v>
      </c>
      <c r="N224" t="s">
        <v>52</v>
      </c>
      <c r="O224" t="s">
        <v>176</v>
      </c>
      <c r="P224" t="s">
        <v>41</v>
      </c>
      <c r="Q224" t="s">
        <v>122</v>
      </c>
      <c r="R224" t="s">
        <v>256</v>
      </c>
      <c r="S224" t="s">
        <v>306</v>
      </c>
      <c r="V224" t="s">
        <v>1052</v>
      </c>
      <c r="W224" t="s">
        <v>585</v>
      </c>
      <c r="X224" t="s">
        <v>94</v>
      </c>
      <c r="Y224" t="s">
        <v>1124</v>
      </c>
      <c r="Z224" t="s">
        <v>68</v>
      </c>
      <c r="AA224" t="s">
        <v>332</v>
      </c>
      <c r="AB224" t="s">
        <v>83</v>
      </c>
      <c r="AC224" t="s">
        <v>52</v>
      </c>
      <c r="AD224" t="s">
        <v>176</v>
      </c>
      <c r="AE224" t="s">
        <v>41</v>
      </c>
      <c r="AF224" t="s">
        <v>122</v>
      </c>
      <c r="AG224" t="s">
        <v>256</v>
      </c>
      <c r="AH224" t="s">
        <v>306</v>
      </c>
    </row>
    <row r="225" spans="1:34" hidden="1" x14ac:dyDescent="0.2">
      <c r="A225" s="3" t="s">
        <v>1251</v>
      </c>
      <c r="B225" s="3">
        <v>1</v>
      </c>
      <c r="C225" s="3">
        <v>1.12E-2</v>
      </c>
      <c r="D225" s="3">
        <v>1.3</v>
      </c>
      <c r="E225">
        <f t="shared" si="3"/>
        <v>0.60000000000000009</v>
      </c>
      <c r="F225" t="s">
        <v>1256</v>
      </c>
      <c r="G225" t="s">
        <v>72</v>
      </c>
      <c r="H225" t="s">
        <v>1205</v>
      </c>
      <c r="I225" t="s">
        <v>662</v>
      </c>
      <c r="J225" t="s">
        <v>224</v>
      </c>
      <c r="K225" t="s">
        <v>67</v>
      </c>
      <c r="L225" t="s">
        <v>186</v>
      </c>
      <c r="M225" t="s">
        <v>663</v>
      </c>
      <c r="N225" t="s">
        <v>76</v>
      </c>
      <c r="O225" t="s">
        <v>48</v>
      </c>
      <c r="P225" t="s">
        <v>1214</v>
      </c>
      <c r="Q225" t="s">
        <v>158</v>
      </c>
      <c r="R225" t="s">
        <v>48</v>
      </c>
      <c r="S225" t="s">
        <v>952</v>
      </c>
      <c r="V225" t="s">
        <v>72</v>
      </c>
      <c r="W225" t="s">
        <v>1205</v>
      </c>
      <c r="X225" t="s">
        <v>662</v>
      </c>
      <c r="Y225" t="s">
        <v>224</v>
      </c>
      <c r="Z225" t="s">
        <v>67</v>
      </c>
      <c r="AA225" t="s">
        <v>186</v>
      </c>
      <c r="AB225" t="s">
        <v>663</v>
      </c>
      <c r="AC225" t="s">
        <v>76</v>
      </c>
      <c r="AD225" t="s">
        <v>48</v>
      </c>
      <c r="AE225" t="s">
        <v>1214</v>
      </c>
      <c r="AF225" t="s">
        <v>158</v>
      </c>
      <c r="AG225" t="s">
        <v>48</v>
      </c>
      <c r="AH225" t="s">
        <v>952</v>
      </c>
    </row>
    <row r="226" spans="1:34" hidden="1" x14ac:dyDescent="0.2">
      <c r="A226" s="3" t="s">
        <v>1251</v>
      </c>
      <c r="B226" s="3">
        <v>1</v>
      </c>
      <c r="C226" s="3">
        <v>1.12E-2</v>
      </c>
      <c r="D226" s="3">
        <v>1.2</v>
      </c>
      <c r="E226">
        <f t="shared" si="3"/>
        <v>0.5</v>
      </c>
      <c r="F226" t="s">
        <v>1256</v>
      </c>
      <c r="G226" t="s">
        <v>263</v>
      </c>
      <c r="H226" t="s">
        <v>779</v>
      </c>
      <c r="I226" t="s">
        <v>789</v>
      </c>
      <c r="J226" t="s">
        <v>48</v>
      </c>
      <c r="K226" t="s">
        <v>1215</v>
      </c>
      <c r="L226" t="s">
        <v>630</v>
      </c>
      <c r="M226" t="s">
        <v>48</v>
      </c>
      <c r="N226" t="s">
        <v>1216</v>
      </c>
      <c r="O226" t="s">
        <v>245</v>
      </c>
      <c r="P226" t="s">
        <v>633</v>
      </c>
      <c r="V226" t="s">
        <v>263</v>
      </c>
      <c r="W226" t="s">
        <v>779</v>
      </c>
      <c r="Y226" t="s">
        <v>48</v>
      </c>
      <c r="Z226" t="s">
        <v>1215</v>
      </c>
      <c r="AA226" t="s">
        <v>630</v>
      </c>
      <c r="AB226" t="s">
        <v>48</v>
      </c>
      <c r="AC226" t="s">
        <v>1216</v>
      </c>
      <c r="AD226" t="s">
        <v>245</v>
      </c>
      <c r="AE226" t="s">
        <v>633</v>
      </c>
    </row>
    <row r="227" spans="1:34" hidden="1" x14ac:dyDescent="0.2">
      <c r="A227" s="3" t="s">
        <v>1251</v>
      </c>
      <c r="B227" s="3">
        <v>1</v>
      </c>
      <c r="C227" s="3">
        <v>1.12E-2</v>
      </c>
      <c r="D227" s="3">
        <v>1.1000000000000001</v>
      </c>
      <c r="E227">
        <f t="shared" si="3"/>
        <v>0.40000000000000013</v>
      </c>
      <c r="F227" t="s">
        <v>1256</v>
      </c>
      <c r="G227" t="s">
        <v>182</v>
      </c>
      <c r="H227" t="s">
        <v>235</v>
      </c>
      <c r="I227" t="s">
        <v>387</v>
      </c>
      <c r="J227" t="s">
        <v>250</v>
      </c>
      <c r="K227" t="s">
        <v>48</v>
      </c>
      <c r="L227" t="s">
        <v>1112</v>
      </c>
      <c r="M227" t="s">
        <v>896</v>
      </c>
      <c r="N227" t="s">
        <v>48</v>
      </c>
      <c r="O227" t="s">
        <v>1146</v>
      </c>
      <c r="P227" t="s">
        <v>158</v>
      </c>
      <c r="Q227" t="s">
        <v>48</v>
      </c>
      <c r="R227" t="s">
        <v>284</v>
      </c>
      <c r="V227" t="s">
        <v>182</v>
      </c>
      <c r="W227" t="s">
        <v>235</v>
      </c>
      <c r="X227" t="s">
        <v>387</v>
      </c>
      <c r="Y227" t="s">
        <v>250</v>
      </c>
      <c r="Z227" t="s">
        <v>48</v>
      </c>
      <c r="AA227" t="s">
        <v>1112</v>
      </c>
      <c r="AB227" t="s">
        <v>896</v>
      </c>
      <c r="AC227" t="s">
        <v>48</v>
      </c>
      <c r="AD227" t="s">
        <v>1146</v>
      </c>
      <c r="AE227" t="s">
        <v>158</v>
      </c>
      <c r="AF227" t="s">
        <v>48</v>
      </c>
      <c r="AG227" t="s">
        <v>284</v>
      </c>
    </row>
    <row r="228" spans="1:34" hidden="1" x14ac:dyDescent="0.2">
      <c r="A228" s="3" t="s">
        <v>1251</v>
      </c>
      <c r="B228" s="3">
        <v>1</v>
      </c>
      <c r="C228" s="3">
        <v>1.12E-2</v>
      </c>
      <c r="D228" s="3">
        <v>1</v>
      </c>
      <c r="E228">
        <f t="shared" si="3"/>
        <v>0.30000000000000004</v>
      </c>
      <c r="F228" t="s">
        <v>1256</v>
      </c>
      <c r="G228" t="s">
        <v>72</v>
      </c>
      <c r="H228" t="s">
        <v>950</v>
      </c>
      <c r="I228" t="s">
        <v>460</v>
      </c>
      <c r="J228" t="s">
        <v>67</v>
      </c>
      <c r="K228" t="s">
        <v>350</v>
      </c>
      <c r="L228" t="s">
        <v>121</v>
      </c>
      <c r="M228" t="s">
        <v>101</v>
      </c>
      <c r="N228" t="s">
        <v>504</v>
      </c>
      <c r="O228" t="s">
        <v>52</v>
      </c>
      <c r="P228" t="s">
        <v>566</v>
      </c>
      <c r="Q228" t="s">
        <v>52</v>
      </c>
      <c r="R228" t="s">
        <v>48</v>
      </c>
      <c r="S228" t="s">
        <v>1217</v>
      </c>
      <c r="V228" t="s">
        <v>72</v>
      </c>
      <c r="W228" t="s">
        <v>950</v>
      </c>
      <c r="X228" t="s">
        <v>460</v>
      </c>
      <c r="Y228" t="s">
        <v>67</v>
      </c>
      <c r="Z228" t="s">
        <v>350</v>
      </c>
      <c r="AA228" t="s">
        <v>121</v>
      </c>
      <c r="AB228" t="s">
        <v>101</v>
      </c>
      <c r="AC228" t="s">
        <v>504</v>
      </c>
      <c r="AD228" t="s">
        <v>52</v>
      </c>
      <c r="AE228" t="s">
        <v>566</v>
      </c>
      <c r="AF228" t="s">
        <v>52</v>
      </c>
      <c r="AG228" t="s">
        <v>48</v>
      </c>
      <c r="AH228" t="s">
        <v>1217</v>
      </c>
    </row>
    <row r="229" spans="1:34" hidden="1" x14ac:dyDescent="0.2">
      <c r="A229" s="3" t="s">
        <v>1251</v>
      </c>
      <c r="B229" s="3">
        <v>1</v>
      </c>
      <c r="C229" s="3">
        <v>1.12E-2</v>
      </c>
      <c r="D229" s="3">
        <v>0.9</v>
      </c>
      <c r="E229">
        <f t="shared" si="3"/>
        <v>0.20000000000000007</v>
      </c>
      <c r="F229" t="s">
        <v>1256</v>
      </c>
      <c r="G229" t="s">
        <v>50</v>
      </c>
      <c r="H229" t="s">
        <v>709</v>
      </c>
      <c r="I229" t="s">
        <v>67</v>
      </c>
      <c r="J229" t="s">
        <v>85</v>
      </c>
      <c r="K229" t="s">
        <v>319</v>
      </c>
      <c r="L229" t="s">
        <v>200</v>
      </c>
      <c r="M229" t="s">
        <v>423</v>
      </c>
      <c r="N229" t="s">
        <v>48</v>
      </c>
      <c r="O229" t="s">
        <v>53</v>
      </c>
      <c r="P229" t="s">
        <v>41</v>
      </c>
      <c r="Q229" t="s">
        <v>48</v>
      </c>
      <c r="R229" t="s">
        <v>463</v>
      </c>
      <c r="V229" t="s">
        <v>50</v>
      </c>
      <c r="W229" t="s">
        <v>709</v>
      </c>
      <c r="X229" t="s">
        <v>67</v>
      </c>
      <c r="Y229" t="s">
        <v>85</v>
      </c>
      <c r="Z229" t="s">
        <v>319</v>
      </c>
      <c r="AA229" t="s">
        <v>200</v>
      </c>
      <c r="AB229" t="s">
        <v>423</v>
      </c>
      <c r="AC229" t="s">
        <v>48</v>
      </c>
      <c r="AD229" t="s">
        <v>53</v>
      </c>
      <c r="AE229" t="s">
        <v>41</v>
      </c>
      <c r="AF229" t="s">
        <v>48</v>
      </c>
      <c r="AG229" t="s">
        <v>463</v>
      </c>
    </row>
    <row r="230" spans="1:34" hidden="1" x14ac:dyDescent="0.2">
      <c r="A230" s="3" t="s">
        <v>1251</v>
      </c>
      <c r="B230" s="3">
        <v>1</v>
      </c>
      <c r="C230" s="3">
        <v>1.12E-2</v>
      </c>
      <c r="D230" s="3">
        <v>0.8</v>
      </c>
      <c r="E230">
        <f t="shared" si="3"/>
        <v>0.10000000000000009</v>
      </c>
      <c r="F230" t="s">
        <v>1256</v>
      </c>
      <c r="G230" t="s">
        <v>943</v>
      </c>
      <c r="H230" t="s">
        <v>626</v>
      </c>
      <c r="I230" t="s">
        <v>1149</v>
      </c>
      <c r="J230" t="s">
        <v>131</v>
      </c>
      <c r="K230" t="s">
        <v>44</v>
      </c>
      <c r="L230" t="s">
        <v>878</v>
      </c>
      <c r="M230" t="s">
        <v>630</v>
      </c>
      <c r="N230" t="s">
        <v>48</v>
      </c>
      <c r="O230" t="s">
        <v>1125</v>
      </c>
      <c r="P230" t="s">
        <v>175</v>
      </c>
      <c r="V230" t="s">
        <v>943</v>
      </c>
      <c r="W230" t="s">
        <v>626</v>
      </c>
      <c r="X230" t="s">
        <v>1149</v>
      </c>
      <c r="Y230" t="s">
        <v>131</v>
      </c>
      <c r="Z230" t="s">
        <v>44</v>
      </c>
      <c r="AA230" t="s">
        <v>878</v>
      </c>
      <c r="AB230" t="s">
        <v>630</v>
      </c>
      <c r="AC230" t="s">
        <v>48</v>
      </c>
      <c r="AD230" t="s">
        <v>1125</v>
      </c>
      <c r="AE230" t="s">
        <v>175</v>
      </c>
    </row>
    <row r="231" spans="1:34" hidden="1" x14ac:dyDescent="0.2">
      <c r="A231" s="3" t="s">
        <v>1251</v>
      </c>
      <c r="B231" s="3">
        <v>1</v>
      </c>
      <c r="C231" s="3">
        <v>1.12E-2</v>
      </c>
      <c r="D231" s="3">
        <v>0.7</v>
      </c>
      <c r="E231">
        <f t="shared" si="3"/>
        <v>0</v>
      </c>
      <c r="F231" t="s">
        <v>1256</v>
      </c>
      <c r="G231" t="s">
        <v>841</v>
      </c>
      <c r="H231" t="s">
        <v>1195</v>
      </c>
      <c r="I231" t="s">
        <v>460</v>
      </c>
      <c r="J231" t="s">
        <v>67</v>
      </c>
      <c r="K231" t="s">
        <v>48</v>
      </c>
      <c r="L231" t="s">
        <v>1029</v>
      </c>
      <c r="M231" t="s">
        <v>76</v>
      </c>
      <c r="N231" t="s">
        <v>48</v>
      </c>
      <c r="O231" t="s">
        <v>712</v>
      </c>
      <c r="P231" t="s">
        <v>41</v>
      </c>
      <c r="Q231" t="s">
        <v>48</v>
      </c>
      <c r="R231" t="s">
        <v>930</v>
      </c>
      <c r="V231" t="s">
        <v>841</v>
      </c>
      <c r="W231" t="s">
        <v>1195</v>
      </c>
      <c r="X231" t="s">
        <v>460</v>
      </c>
      <c r="Y231" t="s">
        <v>67</v>
      </c>
      <c r="Z231" t="s">
        <v>48</v>
      </c>
      <c r="AA231" t="s">
        <v>1029</v>
      </c>
      <c r="AB231" t="s">
        <v>76</v>
      </c>
      <c r="AC231" t="s">
        <v>48</v>
      </c>
      <c r="AD231" t="s">
        <v>712</v>
      </c>
      <c r="AE231" t="s">
        <v>41</v>
      </c>
      <c r="AF231" t="s">
        <v>48</v>
      </c>
      <c r="AG231" t="s">
        <v>930</v>
      </c>
    </row>
    <row r="232" spans="1:34" hidden="1" x14ac:dyDescent="0.2">
      <c r="A232" s="3" t="s">
        <v>1251</v>
      </c>
      <c r="B232" s="3">
        <v>1</v>
      </c>
      <c r="C232" s="3">
        <v>1.12E-2</v>
      </c>
      <c r="D232" s="3">
        <v>0.6</v>
      </c>
      <c r="E232">
        <f t="shared" si="3"/>
        <v>-9.9999999999999978E-2</v>
      </c>
      <c r="F232" t="s">
        <v>1256</v>
      </c>
      <c r="G232" t="s">
        <v>263</v>
      </c>
      <c r="H232" t="s">
        <v>1218</v>
      </c>
      <c r="I232" t="s">
        <v>958</v>
      </c>
      <c r="J232" t="s">
        <v>1</v>
      </c>
      <c r="K232" t="s">
        <v>1219</v>
      </c>
      <c r="L232" t="s">
        <v>47</v>
      </c>
      <c r="M232" t="s">
        <v>1</v>
      </c>
      <c r="N232" t="s">
        <v>655</v>
      </c>
      <c r="O232" t="s">
        <v>575</v>
      </c>
      <c r="P232" t="s">
        <v>260</v>
      </c>
      <c r="Q232" t="s">
        <v>961</v>
      </c>
      <c r="R232" t="s">
        <v>1157</v>
      </c>
      <c r="V232" t="s">
        <v>263</v>
      </c>
      <c r="W232" t="s">
        <v>1218</v>
      </c>
      <c r="X232" t="s">
        <v>958</v>
      </c>
      <c r="Y232" t="s">
        <v>1</v>
      </c>
      <c r="Z232" t="s">
        <v>1219</v>
      </c>
      <c r="AA232" t="s">
        <v>47</v>
      </c>
      <c r="AB232" t="s">
        <v>1</v>
      </c>
      <c r="AC232" t="s">
        <v>655</v>
      </c>
      <c r="AD232" t="s">
        <v>575</v>
      </c>
      <c r="AE232" t="s">
        <v>260</v>
      </c>
      <c r="AF232" t="s">
        <v>961</v>
      </c>
      <c r="AG232" t="s">
        <v>1157</v>
      </c>
    </row>
    <row r="233" spans="1:34" hidden="1" x14ac:dyDescent="0.2">
      <c r="A233" s="3" t="s">
        <v>1251</v>
      </c>
      <c r="B233" s="3">
        <v>1</v>
      </c>
      <c r="C233" s="3">
        <v>1.12E-2</v>
      </c>
      <c r="D233" s="3">
        <v>0.5</v>
      </c>
      <c r="E233">
        <f t="shared" si="3"/>
        <v>-0.19999999999999996</v>
      </c>
      <c r="F233" t="s">
        <v>1256</v>
      </c>
      <c r="G233" t="s">
        <v>182</v>
      </c>
      <c r="H233" t="s">
        <v>303</v>
      </c>
      <c r="I233" t="s">
        <v>387</v>
      </c>
      <c r="J233" t="s">
        <v>250</v>
      </c>
      <c r="K233" t="s">
        <v>48</v>
      </c>
      <c r="L233" t="s">
        <v>882</v>
      </c>
      <c r="M233" t="s">
        <v>298</v>
      </c>
      <c r="N233" t="s">
        <v>48</v>
      </c>
      <c r="O233" t="s">
        <v>1220</v>
      </c>
      <c r="P233" t="s">
        <v>158</v>
      </c>
      <c r="Q233" t="s">
        <v>48</v>
      </c>
      <c r="R233" t="s">
        <v>1221</v>
      </c>
      <c r="V233" t="s">
        <v>182</v>
      </c>
      <c r="W233" t="s">
        <v>303</v>
      </c>
      <c r="X233" t="s">
        <v>387</v>
      </c>
      <c r="Y233" t="s">
        <v>250</v>
      </c>
      <c r="Z233" t="s">
        <v>48</v>
      </c>
      <c r="AA233" t="s">
        <v>882</v>
      </c>
      <c r="AB233" t="s">
        <v>298</v>
      </c>
      <c r="AC233" t="s">
        <v>48</v>
      </c>
      <c r="AD233" t="s">
        <v>1220</v>
      </c>
      <c r="AE233" t="s">
        <v>158</v>
      </c>
      <c r="AF233" t="s">
        <v>48</v>
      </c>
      <c r="AG233" t="s">
        <v>1221</v>
      </c>
    </row>
    <row r="234" spans="1:34" hidden="1" x14ac:dyDescent="0.2">
      <c r="A234" s="3" t="s">
        <v>1251</v>
      </c>
      <c r="B234" s="3">
        <v>1</v>
      </c>
      <c r="C234" s="3">
        <v>1.12E-2</v>
      </c>
      <c r="D234" s="3">
        <v>0.4</v>
      </c>
      <c r="E234">
        <f t="shared" si="3"/>
        <v>-0.29999999999999993</v>
      </c>
      <c r="F234" t="s">
        <v>1256</v>
      </c>
      <c r="G234" t="s">
        <v>72</v>
      </c>
      <c r="H234" t="s">
        <v>923</v>
      </c>
      <c r="I234" t="s">
        <v>460</v>
      </c>
      <c r="J234" t="s">
        <v>67</v>
      </c>
      <c r="K234" t="s">
        <v>101</v>
      </c>
      <c r="L234" t="s">
        <v>504</v>
      </c>
      <c r="M234" t="s">
        <v>52</v>
      </c>
      <c r="N234" t="s">
        <v>883</v>
      </c>
      <c r="O234" t="s">
        <v>128</v>
      </c>
      <c r="P234" t="s">
        <v>1</v>
      </c>
      <c r="Q234" t="s">
        <v>39</v>
      </c>
      <c r="R234" t="s">
        <v>46</v>
      </c>
      <c r="S234" t="s">
        <v>884</v>
      </c>
      <c r="V234" t="s">
        <v>72</v>
      </c>
      <c r="W234" t="s">
        <v>923</v>
      </c>
      <c r="X234" t="s">
        <v>460</v>
      </c>
      <c r="Y234" t="s">
        <v>67</v>
      </c>
      <c r="Z234" t="s">
        <v>101</v>
      </c>
      <c r="AA234" t="s">
        <v>504</v>
      </c>
      <c r="AB234" t="s">
        <v>52</v>
      </c>
      <c r="AC234" t="s">
        <v>883</v>
      </c>
      <c r="AD234" t="s">
        <v>128</v>
      </c>
      <c r="AE234" t="s">
        <v>1</v>
      </c>
      <c r="AF234" t="s">
        <v>39</v>
      </c>
      <c r="AG234" t="s">
        <v>46</v>
      </c>
      <c r="AH234" t="s">
        <v>884</v>
      </c>
    </row>
    <row r="235" spans="1:34" hidden="1" x14ac:dyDescent="0.2">
      <c r="A235" s="3" t="s">
        <v>1251</v>
      </c>
      <c r="B235" s="3">
        <v>1</v>
      </c>
      <c r="C235" s="3">
        <v>1.12E-2</v>
      </c>
      <c r="D235" s="3">
        <v>0.3</v>
      </c>
      <c r="E235">
        <f t="shared" si="3"/>
        <v>-0.39999999999999997</v>
      </c>
      <c r="F235" t="s">
        <v>1256</v>
      </c>
      <c r="G235" t="s">
        <v>242</v>
      </c>
      <c r="H235" t="s">
        <v>118</v>
      </c>
      <c r="I235" t="s">
        <v>198</v>
      </c>
      <c r="J235" t="s">
        <v>387</v>
      </c>
      <c r="K235" t="s">
        <v>224</v>
      </c>
      <c r="L235" t="s">
        <v>140</v>
      </c>
      <c r="M235" t="s">
        <v>1</v>
      </c>
      <c r="N235" t="s">
        <v>969</v>
      </c>
      <c r="O235" t="s">
        <v>121</v>
      </c>
      <c r="P235" t="s">
        <v>141</v>
      </c>
      <c r="Q235" t="s">
        <v>57</v>
      </c>
      <c r="R235" t="s">
        <v>1</v>
      </c>
      <c r="S235" t="s">
        <v>120</v>
      </c>
      <c r="T235" t="s">
        <v>121</v>
      </c>
      <c r="U235" t="s">
        <v>343</v>
      </c>
      <c r="V235" t="s">
        <v>242</v>
      </c>
      <c r="W235" t="s">
        <v>118</v>
      </c>
    </row>
    <row r="236" spans="1:34" hidden="1" x14ac:dyDescent="0.2">
      <c r="A236" s="3" t="s">
        <v>1251</v>
      </c>
      <c r="B236" s="3">
        <v>1</v>
      </c>
      <c r="C236" s="3">
        <v>1.12E-2</v>
      </c>
      <c r="D236" s="3">
        <v>0.2</v>
      </c>
      <c r="E236">
        <f t="shared" si="3"/>
        <v>-0.49999999999999994</v>
      </c>
      <c r="F236" t="s">
        <v>1256</v>
      </c>
      <c r="G236" t="s">
        <v>72</v>
      </c>
      <c r="H236" t="s">
        <v>910</v>
      </c>
      <c r="I236" t="s">
        <v>460</v>
      </c>
      <c r="J236" t="s">
        <v>67</v>
      </c>
      <c r="K236" t="s">
        <v>101</v>
      </c>
      <c r="L236" t="s">
        <v>193</v>
      </c>
      <c r="M236" t="s">
        <v>137</v>
      </c>
      <c r="N236" t="s">
        <v>883</v>
      </c>
      <c r="O236" t="s">
        <v>128</v>
      </c>
      <c r="P236" t="s">
        <v>533</v>
      </c>
      <c r="Q236" t="s">
        <v>519</v>
      </c>
      <c r="R236" t="s">
        <v>330</v>
      </c>
    </row>
    <row r="237" spans="1:34" hidden="1" x14ac:dyDescent="0.2">
      <c r="A237" s="3" t="s">
        <v>1251</v>
      </c>
      <c r="B237" s="3">
        <v>1</v>
      </c>
      <c r="C237" s="3">
        <v>1.12E-2</v>
      </c>
      <c r="D237" s="3">
        <v>0.1</v>
      </c>
      <c r="E237">
        <f t="shared" si="3"/>
        <v>-0.6</v>
      </c>
      <c r="F237" t="s">
        <v>1256</v>
      </c>
      <c r="G237" t="s">
        <v>269</v>
      </c>
      <c r="H237" t="s">
        <v>89</v>
      </c>
      <c r="I237" t="s">
        <v>52</v>
      </c>
      <c r="J237" t="s">
        <v>207</v>
      </c>
      <c r="K237" t="s">
        <v>1</v>
      </c>
      <c r="L237" t="s">
        <v>395</v>
      </c>
      <c r="M237" t="s">
        <v>52</v>
      </c>
      <c r="N237" t="s">
        <v>465</v>
      </c>
      <c r="O237" t="s">
        <v>353</v>
      </c>
      <c r="P237" t="s">
        <v>245</v>
      </c>
      <c r="Q237" t="s">
        <v>517</v>
      </c>
      <c r="R237" t="s">
        <v>52</v>
      </c>
      <c r="S237" t="s">
        <v>518</v>
      </c>
    </row>
    <row r="238" spans="1:34" hidden="1" x14ac:dyDescent="0.2">
      <c r="A238" s="3" t="s">
        <v>1251</v>
      </c>
      <c r="B238" s="3">
        <v>1</v>
      </c>
      <c r="C238" s="3">
        <v>1.12E-2</v>
      </c>
      <c r="D238" s="3">
        <v>0</v>
      </c>
      <c r="E238">
        <f t="shared" si="3"/>
        <v>-0.7</v>
      </c>
      <c r="F238" t="s">
        <v>1256</v>
      </c>
      <c r="G238" t="s">
        <v>72</v>
      </c>
      <c r="H238" t="s">
        <v>1122</v>
      </c>
      <c r="I238" t="s">
        <v>387</v>
      </c>
      <c r="J238" t="s">
        <v>250</v>
      </c>
      <c r="K238" t="s">
        <v>680</v>
      </c>
      <c r="L238" t="s">
        <v>942</v>
      </c>
      <c r="M238" t="s">
        <v>76</v>
      </c>
      <c r="N238" t="s">
        <v>48</v>
      </c>
      <c r="O238" t="s">
        <v>1222</v>
      </c>
      <c r="P238" t="s">
        <v>282</v>
      </c>
      <c r="Q238" t="s">
        <v>48</v>
      </c>
      <c r="R238" t="s">
        <v>793</v>
      </c>
    </row>
    <row r="239" spans="1:34" hidden="1" x14ac:dyDescent="0.2">
      <c r="A239" s="3" t="s">
        <v>1251</v>
      </c>
      <c r="B239" s="3">
        <v>1</v>
      </c>
      <c r="C239" s="3">
        <v>1.12E-2</v>
      </c>
      <c r="D239" s="3">
        <v>-0.1</v>
      </c>
      <c r="E239">
        <f t="shared" si="3"/>
        <v>-0.79999999999999993</v>
      </c>
      <c r="F239" t="s">
        <v>1256</v>
      </c>
      <c r="G239" t="s">
        <v>526</v>
      </c>
      <c r="H239" t="s">
        <v>1056</v>
      </c>
      <c r="I239" t="s">
        <v>143</v>
      </c>
      <c r="J239" t="s">
        <v>1037</v>
      </c>
      <c r="K239" t="s">
        <v>83</v>
      </c>
      <c r="L239" t="s">
        <v>52</v>
      </c>
      <c r="M239" t="s">
        <v>1159</v>
      </c>
      <c r="N239" t="s">
        <v>52</v>
      </c>
      <c r="O239" t="s">
        <v>48</v>
      </c>
      <c r="P239" t="s">
        <v>212</v>
      </c>
      <c r="Q239" t="s">
        <v>892</v>
      </c>
    </row>
    <row r="240" spans="1:34" hidden="1" x14ac:dyDescent="0.2">
      <c r="A240" s="3" t="s">
        <v>1251</v>
      </c>
      <c r="B240" s="3">
        <v>1</v>
      </c>
      <c r="C240" s="3">
        <v>1.12E-2</v>
      </c>
      <c r="D240" s="3">
        <v>-0.2</v>
      </c>
      <c r="E240">
        <f t="shared" si="3"/>
        <v>-0.89999999999999991</v>
      </c>
      <c r="F240" t="s">
        <v>1256</v>
      </c>
      <c r="G240" t="s">
        <v>926</v>
      </c>
      <c r="H240" t="s">
        <v>303</v>
      </c>
      <c r="I240" t="s">
        <v>935</v>
      </c>
      <c r="J240" t="s">
        <v>48</v>
      </c>
      <c r="K240" t="s">
        <v>928</v>
      </c>
      <c r="L240" t="s">
        <v>310</v>
      </c>
      <c r="M240" t="s">
        <v>48</v>
      </c>
      <c r="N240" t="s">
        <v>1223</v>
      </c>
      <c r="O240" t="s">
        <v>282</v>
      </c>
      <c r="P240" t="s">
        <v>48</v>
      </c>
      <c r="Q240" t="s">
        <v>925</v>
      </c>
    </row>
    <row r="241" spans="1:30" hidden="1" x14ac:dyDescent="0.2">
      <c r="A241" s="3" t="s">
        <v>1251</v>
      </c>
      <c r="B241" s="3">
        <v>1</v>
      </c>
      <c r="C241" s="3">
        <v>1.12E-2</v>
      </c>
      <c r="D241" s="3">
        <v>-0.3</v>
      </c>
      <c r="E241">
        <f t="shared" si="3"/>
        <v>-1</v>
      </c>
      <c r="F241" t="s">
        <v>1256</v>
      </c>
      <c r="G241" t="s">
        <v>318</v>
      </c>
      <c r="H241" t="s">
        <v>940</v>
      </c>
      <c r="I241" t="s">
        <v>976</v>
      </c>
      <c r="J241" t="s">
        <v>193</v>
      </c>
      <c r="K241" t="s">
        <v>48</v>
      </c>
      <c r="L241" t="s">
        <v>889</v>
      </c>
      <c r="M241" t="s">
        <v>932</v>
      </c>
      <c r="N241" t="s">
        <v>48</v>
      </c>
      <c r="O241" t="s">
        <v>1207</v>
      </c>
      <c r="P241" t="s">
        <v>898</v>
      </c>
    </row>
    <row r="242" spans="1:30" hidden="1" x14ac:dyDescent="0.2">
      <c r="G242" s="3"/>
      <c r="H242" s="3"/>
      <c r="I242" s="3"/>
      <c r="J242" s="3"/>
      <c r="K242" s="3"/>
      <c r="L242" s="3"/>
      <c r="M242" s="3"/>
      <c r="N242" s="3"/>
      <c r="O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hidden="1" x14ac:dyDescent="0.2">
      <c r="G243" s="3"/>
      <c r="H243" s="3"/>
      <c r="I243" s="3"/>
      <c r="J243" s="3"/>
      <c r="K243" s="3"/>
      <c r="L243" s="3"/>
      <c r="M243" s="3"/>
      <c r="N243" s="3"/>
      <c r="O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hidden="1" x14ac:dyDescent="0.2">
      <c r="G244" s="3"/>
      <c r="H244" s="3"/>
      <c r="I244" s="3"/>
      <c r="J244" s="3"/>
      <c r="K244" s="3"/>
      <c r="L244" s="3"/>
      <c r="M244" s="3"/>
      <c r="N244" s="3"/>
      <c r="O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idden="1" x14ac:dyDescent="0.2">
      <c r="G245" s="3"/>
      <c r="H245" s="3"/>
      <c r="I245" s="3"/>
      <c r="J245" s="3"/>
      <c r="K245" s="3"/>
      <c r="L245" s="3"/>
      <c r="M245" s="3"/>
      <c r="N245" s="3"/>
      <c r="O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idden="1" x14ac:dyDescent="0.2">
      <c r="G246" s="3"/>
      <c r="H246" s="3"/>
      <c r="I246" s="3"/>
      <c r="J246" s="3"/>
      <c r="K246" s="3"/>
      <c r="L246" s="3"/>
      <c r="M246" s="3"/>
      <c r="N246" s="3"/>
      <c r="O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idden="1" x14ac:dyDescent="0.2">
      <c r="G247" s="3"/>
      <c r="H247" s="3"/>
      <c r="I247" s="3"/>
      <c r="J247" s="3"/>
      <c r="K247" s="3"/>
      <c r="L247" s="3"/>
      <c r="M247" s="3"/>
      <c r="N247" s="3"/>
      <c r="O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idden="1" x14ac:dyDescent="0.2">
      <c r="G248" s="3"/>
      <c r="H248" s="3"/>
      <c r="I248" s="3"/>
      <c r="J248" s="3"/>
      <c r="K248" s="3"/>
      <c r="L248" s="3"/>
      <c r="M248" s="3"/>
      <c r="N248" s="3"/>
      <c r="O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idden="1" x14ac:dyDescent="0.2">
      <c r="G249" s="3"/>
      <c r="H249" s="3"/>
      <c r="I249" s="3"/>
      <c r="J249" s="3"/>
      <c r="K249" s="3"/>
      <c r="L249" s="3"/>
      <c r="M249" s="3"/>
      <c r="N249" s="3"/>
      <c r="O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idden="1" x14ac:dyDescent="0.2">
      <c r="G250" s="3"/>
      <c r="H250" s="3"/>
      <c r="I250" s="3"/>
      <c r="J250" s="3"/>
      <c r="K250" s="3"/>
      <c r="L250" s="3"/>
      <c r="M250" s="3"/>
      <c r="N250" s="3"/>
      <c r="O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hidden="1" x14ac:dyDescent="0.2">
      <c r="G251" s="3"/>
      <c r="H251" s="3"/>
      <c r="I251" s="3"/>
      <c r="J251" s="3"/>
      <c r="K251" s="3"/>
      <c r="L251" s="3"/>
      <c r="M251" s="3"/>
      <c r="N251" s="3"/>
      <c r="O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hidden="1" x14ac:dyDescent="0.2">
      <c r="G252" s="3"/>
      <c r="H252" s="3"/>
      <c r="I252" s="3"/>
      <c r="J252" s="3"/>
      <c r="K252" s="3"/>
      <c r="L252" s="3"/>
      <c r="M252" s="3"/>
      <c r="N252" s="3"/>
      <c r="O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hidden="1" x14ac:dyDescent="0.2">
      <c r="G253" s="3"/>
      <c r="H253" s="3"/>
      <c r="I253" s="3"/>
      <c r="J253" s="3"/>
      <c r="K253" s="3"/>
      <c r="L253" s="3"/>
      <c r="M253" s="3"/>
      <c r="N253" s="3"/>
      <c r="O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hidden="1" x14ac:dyDescent="0.2">
      <c r="G254" s="3"/>
      <c r="H254" s="3"/>
      <c r="I254" s="3"/>
      <c r="J254" s="3"/>
      <c r="K254" s="3"/>
      <c r="L254" s="3"/>
      <c r="M254" s="3"/>
      <c r="N254" s="3"/>
      <c r="O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hidden="1" x14ac:dyDescent="0.2">
      <c r="G255" s="3"/>
      <c r="H255" s="3"/>
      <c r="I255" s="3"/>
      <c r="J255" s="3"/>
      <c r="K255" s="3"/>
      <c r="L255" s="3"/>
      <c r="M255" s="3"/>
      <c r="N255" s="3"/>
      <c r="O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hidden="1" x14ac:dyDescent="0.2">
      <c r="G256" s="3"/>
      <c r="H256" s="3"/>
      <c r="I256" s="3"/>
      <c r="J256" s="3"/>
      <c r="K256" s="3"/>
      <c r="L256" s="3"/>
      <c r="M256" s="3"/>
      <c r="N256" s="3"/>
      <c r="O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7:30" hidden="1" x14ac:dyDescent="0.2">
      <c r="G257" s="3"/>
      <c r="H257" s="3"/>
      <c r="I257" s="3"/>
      <c r="J257" s="3"/>
      <c r="K257" s="3"/>
      <c r="L257" s="3"/>
      <c r="M257" s="3"/>
      <c r="N257" s="3"/>
      <c r="O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7:30" hidden="1" x14ac:dyDescent="0.2">
      <c r="G258" s="3"/>
      <c r="H258" s="3"/>
      <c r="I258" s="3"/>
      <c r="J258" s="3"/>
      <c r="K258" s="3"/>
      <c r="L258" s="3"/>
      <c r="M258" s="3"/>
      <c r="N258" s="3"/>
      <c r="O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7:30" hidden="1" x14ac:dyDescent="0.2">
      <c r="G259" s="3"/>
      <c r="H259" s="3"/>
      <c r="I259" s="3"/>
      <c r="J259" s="3"/>
      <c r="K259" s="3"/>
      <c r="L259" s="3"/>
      <c r="M259" s="3"/>
      <c r="N259" s="3"/>
      <c r="O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7:30" hidden="1" x14ac:dyDescent="0.2">
      <c r="G260" s="3"/>
      <c r="H260" s="3"/>
      <c r="I260" s="3"/>
      <c r="J260" s="3"/>
      <c r="K260" s="3"/>
      <c r="L260" s="3"/>
      <c r="M260" s="3"/>
      <c r="N260" s="3"/>
      <c r="O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7:30" hidden="1" x14ac:dyDescent="0.2">
      <c r="G261" s="3"/>
      <c r="H261" s="3"/>
      <c r="I261" s="3"/>
      <c r="J261" s="3"/>
      <c r="K261" s="3"/>
      <c r="L261" s="3"/>
      <c r="M261" s="3"/>
      <c r="N261" s="3"/>
      <c r="O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7:30" hidden="1" x14ac:dyDescent="0.2">
      <c r="G262" s="3"/>
      <c r="H262" s="3"/>
      <c r="I262" s="3"/>
      <c r="J262" s="3"/>
      <c r="K262" s="3"/>
      <c r="L262" s="3"/>
      <c r="M262" s="3"/>
      <c r="N262" s="3"/>
      <c r="O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7:30" hidden="1" x14ac:dyDescent="0.2">
      <c r="G263" s="3"/>
      <c r="H263" s="3"/>
      <c r="I263" s="3"/>
      <c r="J263" s="3"/>
      <c r="K263" s="3"/>
      <c r="L263" s="3"/>
      <c r="M263" s="3"/>
      <c r="N263" s="3"/>
      <c r="O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7:30" hidden="1" x14ac:dyDescent="0.2">
      <c r="G264" s="3"/>
      <c r="H264" s="3"/>
      <c r="I264" s="3"/>
      <c r="J264" s="3"/>
      <c r="K264" s="3"/>
      <c r="L264" s="3"/>
      <c r="M264" s="3"/>
      <c r="N264" s="3"/>
      <c r="O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7:30" hidden="1" x14ac:dyDescent="0.2">
      <c r="G265" s="3"/>
      <c r="H265" s="3"/>
      <c r="I265" s="3"/>
      <c r="J265" s="3"/>
      <c r="K265" s="3"/>
      <c r="L265" s="3"/>
      <c r="M265" s="3"/>
      <c r="N265" s="3"/>
      <c r="O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7:30" hidden="1" x14ac:dyDescent="0.2">
      <c r="G266" s="3"/>
      <c r="H266" s="3"/>
      <c r="I266" s="3"/>
      <c r="J266" s="3"/>
      <c r="K266" s="3"/>
      <c r="L266" s="3"/>
      <c r="M266" s="3"/>
      <c r="N266" s="3"/>
      <c r="O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7:30" hidden="1" x14ac:dyDescent="0.2">
      <c r="G267" s="3"/>
      <c r="H267" s="3"/>
      <c r="I267" s="3"/>
      <c r="J267" s="3"/>
      <c r="K267" s="3"/>
      <c r="L267" s="3"/>
      <c r="M267" s="3"/>
      <c r="N267" s="3"/>
      <c r="O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7:30" hidden="1" x14ac:dyDescent="0.2">
      <c r="G268" s="3"/>
      <c r="H268" s="3"/>
      <c r="I268" s="3"/>
      <c r="J268" s="3"/>
      <c r="K268" s="3"/>
      <c r="L268" s="3"/>
      <c r="M268" s="3"/>
      <c r="N268" s="3"/>
      <c r="O268" s="3"/>
      <c r="V268" s="3"/>
      <c r="W268" s="3"/>
      <c r="X268" s="3"/>
      <c r="Y268" s="3"/>
      <c r="Z268" s="3"/>
      <c r="AA268" s="3"/>
      <c r="AB268" s="3"/>
      <c r="AC268" s="3"/>
      <c r="AD268" s="3"/>
    </row>
  </sheetData>
  <autoFilter ref="A1:AJ268" xr:uid="{342CE437-8CD0-8545-A50D-08C283F8680C}">
    <filterColumn colId="4">
      <filters>
        <filter val="0.9"/>
      </filters>
    </filterColumn>
  </autoFilter>
  <phoneticPr fontId="2" type="noConversion"/>
  <pageMargins left="0.7" right="0.7" top="0.75" bottom="0.75" header="0.3" footer="0.3"/>
  <pageSetup orientation="portrait" horizontalDpi="0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6B40-400C-514A-95CC-CCE73B4A9B60}">
  <sheetPr filterMode="1"/>
  <dimension ref="A1:AJ268"/>
  <sheetViews>
    <sheetView workbookViewId="0"/>
  </sheetViews>
  <sheetFormatPr baseColWidth="10" defaultColWidth="11" defaultRowHeight="16" x14ac:dyDescent="0.2"/>
  <cols>
    <col min="5" max="5" width="17.5" customWidth="1"/>
    <col min="7" max="21" width="10.83203125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x14ac:dyDescent="0.2">
      <c r="A2" t="s">
        <v>1239</v>
      </c>
      <c r="B2">
        <v>1</v>
      </c>
      <c r="C2">
        <v>1</v>
      </c>
      <c r="D2">
        <v>1.6</v>
      </c>
      <c r="E2">
        <f>D2-0.7</f>
        <v>0.90000000000000013</v>
      </c>
      <c r="F2" t="s">
        <v>1257</v>
      </c>
      <c r="G2" t="s">
        <v>796</v>
      </c>
      <c r="H2" t="s">
        <v>121</v>
      </c>
      <c r="I2" t="s">
        <v>1163</v>
      </c>
      <c r="J2" t="s">
        <v>101</v>
      </c>
      <c r="K2" t="s">
        <v>193</v>
      </c>
      <c r="L2" t="s">
        <v>332</v>
      </c>
      <c r="M2" t="s">
        <v>999</v>
      </c>
      <c r="N2" t="s">
        <v>41</v>
      </c>
      <c r="O2" t="s">
        <v>48</v>
      </c>
      <c r="P2" t="s">
        <v>358</v>
      </c>
      <c r="Q2" t="s">
        <v>171</v>
      </c>
      <c r="R2" t="s">
        <v>306</v>
      </c>
      <c r="V2" t="s">
        <v>796</v>
      </c>
      <c r="W2" t="s">
        <v>121</v>
      </c>
      <c r="X2" t="s">
        <v>1163</v>
      </c>
      <c r="Y2" t="s">
        <v>101</v>
      </c>
      <c r="Z2" t="s">
        <v>193</v>
      </c>
      <c r="AA2" t="s">
        <v>332</v>
      </c>
      <c r="AB2" t="s">
        <v>999</v>
      </c>
      <c r="AC2" t="s">
        <v>41</v>
      </c>
      <c r="AD2" t="s">
        <v>48</v>
      </c>
      <c r="AE2" t="s">
        <v>358</v>
      </c>
      <c r="AF2" t="s">
        <v>171</v>
      </c>
      <c r="AG2" t="s">
        <v>306</v>
      </c>
    </row>
    <row r="3" spans="1:36" hidden="1" x14ac:dyDescent="0.2">
      <c r="A3" t="s">
        <v>1239</v>
      </c>
      <c r="B3">
        <v>1</v>
      </c>
      <c r="C3">
        <v>1</v>
      </c>
      <c r="D3">
        <v>1.5</v>
      </c>
      <c r="E3">
        <f>D3-0.7</f>
        <v>0.8</v>
      </c>
      <c r="F3" t="s">
        <v>1257</v>
      </c>
      <c r="G3" t="s">
        <v>318</v>
      </c>
      <c r="H3" t="s">
        <v>913</v>
      </c>
      <c r="I3" t="s">
        <v>662</v>
      </c>
      <c r="J3" t="s">
        <v>109</v>
      </c>
      <c r="K3" t="s">
        <v>48</v>
      </c>
      <c r="L3" t="s">
        <v>1140</v>
      </c>
      <c r="M3" t="s">
        <v>896</v>
      </c>
      <c r="N3" t="s">
        <v>48</v>
      </c>
      <c r="O3" t="s">
        <v>1164</v>
      </c>
      <c r="P3" t="s">
        <v>158</v>
      </c>
      <c r="Q3" t="s">
        <v>48</v>
      </c>
      <c r="R3" t="s">
        <v>1165</v>
      </c>
      <c r="V3" t="s">
        <v>318</v>
      </c>
      <c r="W3" t="s">
        <v>913</v>
      </c>
      <c r="X3" t="s">
        <v>662</v>
      </c>
      <c r="Y3" t="s">
        <v>109</v>
      </c>
      <c r="Z3" t="s">
        <v>48</v>
      </c>
      <c r="AA3" t="s">
        <v>1140</v>
      </c>
      <c r="AB3" t="s">
        <v>896</v>
      </c>
      <c r="AC3" t="s">
        <v>48</v>
      </c>
      <c r="AD3" t="s">
        <v>1164</v>
      </c>
      <c r="AE3" t="s">
        <v>158</v>
      </c>
      <c r="AF3" t="s">
        <v>48</v>
      </c>
      <c r="AG3" t="s">
        <v>1165</v>
      </c>
    </row>
    <row r="4" spans="1:36" hidden="1" x14ac:dyDescent="0.2">
      <c r="A4" t="s">
        <v>1239</v>
      </c>
      <c r="B4">
        <v>1</v>
      </c>
      <c r="C4">
        <v>1</v>
      </c>
      <c r="D4">
        <v>1.4</v>
      </c>
      <c r="E4">
        <f t="shared" ref="E4:E67" si="0">D4-0.7</f>
        <v>0.7</v>
      </c>
      <c r="F4" t="s">
        <v>1257</v>
      </c>
      <c r="G4" t="s">
        <v>1052</v>
      </c>
      <c r="H4" t="s">
        <v>585</v>
      </c>
      <c r="I4" t="s">
        <v>94</v>
      </c>
      <c r="J4" t="s">
        <v>1059</v>
      </c>
      <c r="K4" t="s">
        <v>101</v>
      </c>
      <c r="L4" t="s">
        <v>193</v>
      </c>
      <c r="M4" t="s">
        <v>315</v>
      </c>
      <c r="N4" t="s">
        <v>566</v>
      </c>
      <c r="O4" t="s">
        <v>41</v>
      </c>
      <c r="P4" t="s">
        <v>48</v>
      </c>
      <c r="Q4" t="s">
        <v>1055</v>
      </c>
      <c r="R4" t="s">
        <v>175</v>
      </c>
      <c r="V4" t="s">
        <v>1052</v>
      </c>
      <c r="W4" t="s">
        <v>585</v>
      </c>
      <c r="X4" t="s">
        <v>94</v>
      </c>
      <c r="Y4" t="s">
        <v>1059</v>
      </c>
      <c r="Z4" t="s">
        <v>101</v>
      </c>
      <c r="AA4" t="s">
        <v>193</v>
      </c>
      <c r="AB4" t="s">
        <v>315</v>
      </c>
      <c r="AC4" t="s">
        <v>566</v>
      </c>
      <c r="AD4" t="s">
        <v>41</v>
      </c>
      <c r="AE4" t="s">
        <v>48</v>
      </c>
      <c r="AF4" t="s">
        <v>1055</v>
      </c>
      <c r="AG4" t="s">
        <v>175</v>
      </c>
    </row>
    <row r="5" spans="1:36" hidden="1" x14ac:dyDescent="0.2">
      <c r="A5" t="s">
        <v>1239</v>
      </c>
      <c r="B5">
        <v>1</v>
      </c>
      <c r="C5">
        <v>1</v>
      </c>
      <c r="D5">
        <v>1.3</v>
      </c>
      <c r="E5">
        <f t="shared" si="0"/>
        <v>0.60000000000000009</v>
      </c>
      <c r="F5" t="s">
        <v>1257</v>
      </c>
      <c r="G5" t="s">
        <v>182</v>
      </c>
      <c r="H5" t="s">
        <v>118</v>
      </c>
      <c r="I5" t="s">
        <v>662</v>
      </c>
      <c r="J5" t="s">
        <v>109</v>
      </c>
      <c r="K5" t="s">
        <v>48</v>
      </c>
      <c r="L5" t="s">
        <v>459</v>
      </c>
      <c r="M5" t="s">
        <v>298</v>
      </c>
      <c r="N5" t="s">
        <v>48</v>
      </c>
      <c r="O5" t="s">
        <v>1166</v>
      </c>
      <c r="P5" t="s">
        <v>158</v>
      </c>
      <c r="Q5" t="s">
        <v>48</v>
      </c>
      <c r="R5" t="s">
        <v>1167</v>
      </c>
      <c r="V5" t="s">
        <v>182</v>
      </c>
      <c r="W5" t="s">
        <v>118</v>
      </c>
      <c r="X5" t="s">
        <v>662</v>
      </c>
      <c r="Y5" t="s">
        <v>109</v>
      </c>
      <c r="Z5" t="s">
        <v>48</v>
      </c>
      <c r="AA5" t="s">
        <v>459</v>
      </c>
      <c r="AB5" t="s">
        <v>298</v>
      </c>
      <c r="AC5" t="s">
        <v>48</v>
      </c>
      <c r="AD5" t="s">
        <v>1166</v>
      </c>
      <c r="AE5" t="s">
        <v>158</v>
      </c>
      <c r="AF5" t="s">
        <v>48</v>
      </c>
      <c r="AG5" t="s">
        <v>1167</v>
      </c>
    </row>
    <row r="6" spans="1:36" hidden="1" x14ac:dyDescent="0.2">
      <c r="A6" t="s">
        <v>1239</v>
      </c>
      <c r="B6">
        <v>1</v>
      </c>
      <c r="C6">
        <v>1</v>
      </c>
      <c r="D6">
        <v>1.2</v>
      </c>
      <c r="E6">
        <f t="shared" si="0"/>
        <v>0.5</v>
      </c>
      <c r="F6" t="s">
        <v>1257</v>
      </c>
      <c r="G6" t="s">
        <v>72</v>
      </c>
      <c r="H6" t="s">
        <v>938</v>
      </c>
      <c r="I6" t="s">
        <v>460</v>
      </c>
      <c r="J6" t="s">
        <v>67</v>
      </c>
      <c r="K6" t="s">
        <v>350</v>
      </c>
      <c r="L6" t="s">
        <v>121</v>
      </c>
      <c r="M6" t="s">
        <v>101</v>
      </c>
      <c r="N6" t="s">
        <v>504</v>
      </c>
      <c r="O6" t="s">
        <v>52</v>
      </c>
      <c r="P6" t="s">
        <v>1054</v>
      </c>
      <c r="Q6" t="s">
        <v>52</v>
      </c>
      <c r="R6" t="s">
        <v>48</v>
      </c>
      <c r="S6" t="s">
        <v>930</v>
      </c>
      <c r="V6" t="s">
        <v>72</v>
      </c>
      <c r="W6" t="s">
        <v>938</v>
      </c>
      <c r="X6" t="s">
        <v>460</v>
      </c>
      <c r="Y6" t="s">
        <v>67</v>
      </c>
      <c r="Z6" t="s">
        <v>350</v>
      </c>
      <c r="AA6" t="s">
        <v>121</v>
      </c>
      <c r="AB6" t="s">
        <v>101</v>
      </c>
      <c r="AC6" t="s">
        <v>504</v>
      </c>
      <c r="AD6" t="s">
        <v>52</v>
      </c>
      <c r="AE6" t="s">
        <v>1054</v>
      </c>
      <c r="AF6" t="s">
        <v>52</v>
      </c>
      <c r="AG6" t="s">
        <v>48</v>
      </c>
      <c r="AH6" t="s">
        <v>930</v>
      </c>
    </row>
    <row r="7" spans="1:36" hidden="1" x14ac:dyDescent="0.2">
      <c r="A7" t="s">
        <v>1239</v>
      </c>
      <c r="B7">
        <v>1</v>
      </c>
      <c r="C7">
        <v>1</v>
      </c>
      <c r="D7">
        <v>1.1000000000000001</v>
      </c>
      <c r="E7">
        <f t="shared" si="0"/>
        <v>0.40000000000000013</v>
      </c>
      <c r="F7" t="s">
        <v>1257</v>
      </c>
      <c r="G7" t="s">
        <v>210</v>
      </c>
      <c r="H7" t="s">
        <v>1168</v>
      </c>
      <c r="I7" t="s">
        <v>143</v>
      </c>
      <c r="J7" t="s">
        <v>137</v>
      </c>
      <c r="K7" t="s">
        <v>617</v>
      </c>
      <c r="L7" t="s">
        <v>41</v>
      </c>
      <c r="M7" t="s">
        <v>465</v>
      </c>
      <c r="N7" t="s">
        <v>1169</v>
      </c>
      <c r="O7" t="s">
        <v>376</v>
      </c>
      <c r="P7" t="s">
        <v>892</v>
      </c>
      <c r="V7" t="s">
        <v>210</v>
      </c>
      <c r="W7" t="s">
        <v>1168</v>
      </c>
      <c r="X7" t="s">
        <v>143</v>
      </c>
      <c r="Y7" t="s">
        <v>137</v>
      </c>
      <c r="Z7" t="s">
        <v>617</v>
      </c>
      <c r="AA7" t="s">
        <v>41</v>
      </c>
      <c r="AB7" t="s">
        <v>465</v>
      </c>
      <c r="AC7" t="s">
        <v>1169</v>
      </c>
      <c r="AD7" t="s">
        <v>376</v>
      </c>
      <c r="AE7" t="s">
        <v>892</v>
      </c>
    </row>
    <row r="8" spans="1:36" hidden="1" x14ac:dyDescent="0.2">
      <c r="A8" t="s">
        <v>1239</v>
      </c>
      <c r="B8">
        <v>1</v>
      </c>
      <c r="C8">
        <v>1</v>
      </c>
      <c r="D8">
        <v>0.999999999999999</v>
      </c>
      <c r="E8">
        <f t="shared" si="0"/>
        <v>0.29999999999999905</v>
      </c>
      <c r="F8" t="s">
        <v>1257</v>
      </c>
      <c r="G8" t="s">
        <v>926</v>
      </c>
      <c r="H8" t="s">
        <v>927</v>
      </c>
      <c r="I8" t="s">
        <v>662</v>
      </c>
      <c r="J8" t="s">
        <v>224</v>
      </c>
      <c r="K8" t="s">
        <v>67</v>
      </c>
      <c r="L8" t="s">
        <v>48</v>
      </c>
      <c r="M8" t="s">
        <v>1170</v>
      </c>
      <c r="N8" t="s">
        <v>58</v>
      </c>
      <c r="O8" t="s">
        <v>48</v>
      </c>
      <c r="P8" t="s">
        <v>897</v>
      </c>
      <c r="Q8" t="s">
        <v>898</v>
      </c>
      <c r="V8" t="s">
        <v>926</v>
      </c>
      <c r="W8" t="s">
        <v>927</v>
      </c>
      <c r="X8" t="s">
        <v>662</v>
      </c>
      <c r="Y8" t="s">
        <v>224</v>
      </c>
      <c r="Z8" t="s">
        <v>67</v>
      </c>
      <c r="AA8" t="s">
        <v>48</v>
      </c>
      <c r="AB8" t="s">
        <v>1170</v>
      </c>
      <c r="AC8" t="s">
        <v>58</v>
      </c>
      <c r="AD8" t="s">
        <v>48</v>
      </c>
      <c r="AE8" t="s">
        <v>897</v>
      </c>
      <c r="AF8" t="s">
        <v>898</v>
      </c>
    </row>
    <row r="9" spans="1:36" hidden="1" x14ac:dyDescent="0.2">
      <c r="A9" t="s">
        <v>1239</v>
      </c>
      <c r="B9">
        <v>1</v>
      </c>
      <c r="C9">
        <v>1</v>
      </c>
      <c r="D9">
        <v>0.89999999999999902</v>
      </c>
      <c r="E9">
        <f t="shared" si="0"/>
        <v>0.19999999999999907</v>
      </c>
      <c r="F9" t="s">
        <v>1257</v>
      </c>
      <c r="G9" t="s">
        <v>297</v>
      </c>
      <c r="H9" t="s">
        <v>668</v>
      </c>
      <c r="I9" t="s">
        <v>1171</v>
      </c>
      <c r="J9" t="s">
        <v>1039</v>
      </c>
      <c r="K9" t="s">
        <v>47</v>
      </c>
      <c r="L9" t="s">
        <v>85</v>
      </c>
      <c r="M9" t="s">
        <v>1015</v>
      </c>
      <c r="N9" t="s">
        <v>669</v>
      </c>
      <c r="O9" t="s">
        <v>797</v>
      </c>
      <c r="P9" t="s">
        <v>550</v>
      </c>
      <c r="V9" t="s">
        <v>297</v>
      </c>
      <c r="W9" t="s">
        <v>668</v>
      </c>
      <c r="X9" t="s">
        <v>1171</v>
      </c>
      <c r="Y9" t="s">
        <v>1039</v>
      </c>
      <c r="Z9" t="s">
        <v>47</v>
      </c>
      <c r="AA9" t="s">
        <v>85</v>
      </c>
      <c r="AB9" t="s">
        <v>1015</v>
      </c>
      <c r="AC9" t="s">
        <v>669</v>
      </c>
      <c r="AD9" t="s">
        <v>797</v>
      </c>
      <c r="AE9" t="s">
        <v>550</v>
      </c>
    </row>
    <row r="10" spans="1:36" hidden="1" x14ac:dyDescent="0.2">
      <c r="A10" t="s">
        <v>1239</v>
      </c>
      <c r="B10">
        <v>1</v>
      </c>
      <c r="C10">
        <v>1</v>
      </c>
      <c r="D10">
        <v>0.79999999999999905</v>
      </c>
      <c r="E10">
        <f t="shared" si="0"/>
        <v>9.999999999999909E-2</v>
      </c>
      <c r="F10" t="s">
        <v>1257</v>
      </c>
      <c r="G10" t="s">
        <v>926</v>
      </c>
      <c r="H10" t="s">
        <v>1113</v>
      </c>
      <c r="I10" t="s">
        <v>258</v>
      </c>
      <c r="J10" t="s">
        <v>1</v>
      </c>
      <c r="K10" t="s">
        <v>969</v>
      </c>
      <c r="L10" t="s">
        <v>121</v>
      </c>
      <c r="M10" t="s">
        <v>1172</v>
      </c>
      <c r="N10" t="s">
        <v>57</v>
      </c>
      <c r="O10" t="s">
        <v>1173</v>
      </c>
      <c r="P10" t="s">
        <v>1154</v>
      </c>
      <c r="Q10" t="s">
        <v>140</v>
      </c>
      <c r="R10" t="s">
        <v>108</v>
      </c>
      <c r="V10" t="s">
        <v>926</v>
      </c>
      <c r="W10" t="s">
        <v>1113</v>
      </c>
      <c r="X10" t="s">
        <v>258</v>
      </c>
      <c r="Y10" t="s">
        <v>1</v>
      </c>
      <c r="Z10" t="s">
        <v>969</v>
      </c>
      <c r="AA10" t="s">
        <v>121</v>
      </c>
      <c r="AB10" t="s">
        <v>1172</v>
      </c>
      <c r="AC10" t="s">
        <v>57</v>
      </c>
      <c r="AD10" t="s">
        <v>1173</v>
      </c>
      <c r="AE10" t="s">
        <v>1154</v>
      </c>
      <c r="AF10" t="s">
        <v>140</v>
      </c>
      <c r="AG10" t="s">
        <v>108</v>
      </c>
    </row>
    <row r="11" spans="1:36" hidden="1" x14ac:dyDescent="0.2">
      <c r="A11" t="s">
        <v>1239</v>
      </c>
      <c r="B11">
        <v>1</v>
      </c>
      <c r="C11">
        <v>1</v>
      </c>
      <c r="D11">
        <v>0.69999999999999896</v>
      </c>
      <c r="E11">
        <v>0</v>
      </c>
      <c r="F11" t="s">
        <v>1257</v>
      </c>
      <c r="G11" t="s">
        <v>72</v>
      </c>
      <c r="H11" t="s">
        <v>1148</v>
      </c>
      <c r="I11" t="s">
        <v>119</v>
      </c>
      <c r="J11" t="s">
        <v>1</v>
      </c>
      <c r="K11" t="s">
        <v>969</v>
      </c>
      <c r="L11" t="s">
        <v>121</v>
      </c>
      <c r="M11" t="s">
        <v>295</v>
      </c>
      <c r="N11" t="s">
        <v>91</v>
      </c>
      <c r="O11" t="s">
        <v>57</v>
      </c>
      <c r="P11" t="s">
        <v>1</v>
      </c>
      <c r="Q11" t="s">
        <v>1174</v>
      </c>
      <c r="R11" t="s">
        <v>121</v>
      </c>
      <c r="S11" t="s">
        <v>424</v>
      </c>
      <c r="T11" t="s">
        <v>125</v>
      </c>
      <c r="V11" t="s">
        <v>72</v>
      </c>
      <c r="W11" t="s">
        <v>1148</v>
      </c>
      <c r="X11" t="s">
        <v>119</v>
      </c>
      <c r="Y11" t="s">
        <v>1</v>
      </c>
      <c r="Z11" t="s">
        <v>969</v>
      </c>
      <c r="AA11" t="s">
        <v>121</v>
      </c>
      <c r="AB11" t="s">
        <v>295</v>
      </c>
      <c r="AC11" t="s">
        <v>91</v>
      </c>
      <c r="AD11" t="s">
        <v>57</v>
      </c>
      <c r="AE11" t="s">
        <v>1</v>
      </c>
      <c r="AF11" t="s">
        <v>1174</v>
      </c>
      <c r="AG11" t="s">
        <v>121</v>
      </c>
      <c r="AH11" t="s">
        <v>424</v>
      </c>
      <c r="AI11" t="s">
        <v>125</v>
      </c>
    </row>
    <row r="12" spans="1:36" hidden="1" x14ac:dyDescent="0.2">
      <c r="A12" t="s">
        <v>1239</v>
      </c>
      <c r="B12">
        <v>1</v>
      </c>
      <c r="C12">
        <v>1</v>
      </c>
      <c r="D12">
        <v>0.6</v>
      </c>
      <c r="E12">
        <f t="shared" si="0"/>
        <v>-9.9999999999999978E-2</v>
      </c>
      <c r="F12" t="s">
        <v>1257</v>
      </c>
      <c r="G12" t="s">
        <v>263</v>
      </c>
      <c r="H12" t="s">
        <v>779</v>
      </c>
      <c r="I12" t="s">
        <v>958</v>
      </c>
      <c r="J12" t="s">
        <v>1</v>
      </c>
      <c r="K12" t="s">
        <v>1042</v>
      </c>
      <c r="L12" t="s">
        <v>47</v>
      </c>
      <c r="M12" t="s">
        <v>1</v>
      </c>
      <c r="N12" t="s">
        <v>1043</v>
      </c>
      <c r="O12" t="s">
        <v>960</v>
      </c>
      <c r="P12" t="s">
        <v>282</v>
      </c>
      <c r="Q12" t="s">
        <v>961</v>
      </c>
      <c r="R12" t="s">
        <v>1051</v>
      </c>
      <c r="V12" t="s">
        <v>263</v>
      </c>
      <c r="W12" t="s">
        <v>779</v>
      </c>
      <c r="X12" t="s">
        <v>958</v>
      </c>
      <c r="Y12" t="s">
        <v>1</v>
      </c>
      <c r="Z12" t="s">
        <v>1042</v>
      </c>
      <c r="AA12" t="s">
        <v>47</v>
      </c>
      <c r="AB12" t="s">
        <v>1</v>
      </c>
      <c r="AC12" t="s">
        <v>1043</v>
      </c>
      <c r="AD12" t="s">
        <v>960</v>
      </c>
      <c r="AE12" t="s">
        <v>282</v>
      </c>
      <c r="AF12" t="s">
        <v>961</v>
      </c>
      <c r="AG12" t="s">
        <v>1051</v>
      </c>
    </row>
    <row r="13" spans="1:36" hidden="1" x14ac:dyDescent="0.2">
      <c r="A13" t="s">
        <v>1239</v>
      </c>
      <c r="B13">
        <v>1</v>
      </c>
      <c r="C13">
        <v>1</v>
      </c>
      <c r="D13">
        <v>0.5</v>
      </c>
      <c r="E13">
        <f t="shared" si="0"/>
        <v>-0.19999999999999996</v>
      </c>
      <c r="F13" t="s">
        <v>1257</v>
      </c>
      <c r="G13" t="s">
        <v>182</v>
      </c>
      <c r="H13" t="s">
        <v>663</v>
      </c>
      <c r="I13" t="s">
        <v>387</v>
      </c>
      <c r="J13" t="s">
        <v>193</v>
      </c>
      <c r="K13" t="s">
        <v>121</v>
      </c>
      <c r="L13" t="s">
        <v>109</v>
      </c>
      <c r="M13" t="s">
        <v>52</v>
      </c>
      <c r="N13" t="s">
        <v>207</v>
      </c>
      <c r="O13" t="s">
        <v>219</v>
      </c>
      <c r="P13" t="s">
        <v>55</v>
      </c>
      <c r="Q13" t="s">
        <v>884</v>
      </c>
      <c r="R13" t="s">
        <v>177</v>
      </c>
      <c r="S13" t="s">
        <v>288</v>
      </c>
      <c r="V13" t="s">
        <v>182</v>
      </c>
      <c r="W13" t="s">
        <v>663</v>
      </c>
      <c r="X13" t="s">
        <v>387</v>
      </c>
      <c r="Y13" t="s">
        <v>193</v>
      </c>
      <c r="Z13" t="s">
        <v>121</v>
      </c>
      <c r="AA13" t="s">
        <v>109</v>
      </c>
      <c r="AB13" t="s">
        <v>52</v>
      </c>
      <c r="AC13" t="s">
        <v>207</v>
      </c>
      <c r="AD13" t="s">
        <v>219</v>
      </c>
      <c r="AE13" t="s">
        <v>55</v>
      </c>
      <c r="AF13" t="s">
        <v>884</v>
      </c>
      <c r="AG13" t="s">
        <v>177</v>
      </c>
      <c r="AH13" t="s">
        <v>288</v>
      </c>
    </row>
    <row r="14" spans="1:36" hidden="1" x14ac:dyDescent="0.2">
      <c r="A14" t="s">
        <v>1239</v>
      </c>
      <c r="B14">
        <v>1</v>
      </c>
      <c r="C14">
        <v>1</v>
      </c>
      <c r="D14">
        <v>0.4</v>
      </c>
      <c r="E14">
        <f t="shared" si="0"/>
        <v>-0.29999999999999993</v>
      </c>
      <c r="F14" t="s">
        <v>1257</v>
      </c>
      <c r="G14" t="s">
        <v>318</v>
      </c>
      <c r="H14" t="s">
        <v>398</v>
      </c>
      <c r="I14" t="s">
        <v>662</v>
      </c>
      <c r="J14" t="s">
        <v>109</v>
      </c>
      <c r="K14" t="s">
        <v>65</v>
      </c>
      <c r="L14" t="s">
        <v>52</v>
      </c>
      <c r="M14" t="s">
        <v>56</v>
      </c>
      <c r="N14" t="s">
        <v>106</v>
      </c>
      <c r="O14" t="s">
        <v>48</v>
      </c>
      <c r="P14" t="s">
        <v>770</v>
      </c>
      <c r="Q14" t="s">
        <v>489</v>
      </c>
      <c r="R14" t="s">
        <v>63</v>
      </c>
      <c r="S14" t="s">
        <v>75</v>
      </c>
      <c r="T14" t="s">
        <v>769</v>
      </c>
      <c r="V14" t="s">
        <v>318</v>
      </c>
      <c r="W14" t="s">
        <v>398</v>
      </c>
      <c r="X14" t="s">
        <v>662</v>
      </c>
      <c r="Y14" t="s">
        <v>109</v>
      </c>
      <c r="Z14" t="s">
        <v>65</v>
      </c>
      <c r="AA14" t="s">
        <v>52</v>
      </c>
      <c r="AB14" t="s">
        <v>56</v>
      </c>
      <c r="AC14" t="s">
        <v>106</v>
      </c>
      <c r="AD14" t="s">
        <v>48</v>
      </c>
      <c r="AE14" t="s">
        <v>770</v>
      </c>
      <c r="AF14" t="s">
        <v>489</v>
      </c>
      <c r="AG14" t="s">
        <v>63</v>
      </c>
      <c r="AH14" t="s">
        <v>75</v>
      </c>
      <c r="AI14" t="s">
        <v>769</v>
      </c>
    </row>
    <row r="15" spans="1:36" hidden="1" x14ac:dyDescent="0.2">
      <c r="A15" t="s">
        <v>1239</v>
      </c>
      <c r="B15">
        <v>1</v>
      </c>
      <c r="C15">
        <v>1</v>
      </c>
      <c r="D15">
        <v>0.3</v>
      </c>
      <c r="E15">
        <f t="shared" si="0"/>
        <v>-0.39999999999999997</v>
      </c>
      <c r="F15" t="s">
        <v>1257</v>
      </c>
      <c r="G15" t="s">
        <v>274</v>
      </c>
      <c r="H15" t="s">
        <v>75</v>
      </c>
      <c r="I15" t="s">
        <v>533</v>
      </c>
      <c r="J15" t="s">
        <v>628</v>
      </c>
      <c r="K15" t="s">
        <v>993</v>
      </c>
      <c r="L15" t="s">
        <v>630</v>
      </c>
      <c r="M15" t="s">
        <v>48</v>
      </c>
      <c r="N15" t="s">
        <v>1175</v>
      </c>
      <c r="O15" t="s">
        <v>52</v>
      </c>
      <c r="P15" t="s">
        <v>680</v>
      </c>
      <c r="Q15" t="s">
        <v>1014</v>
      </c>
      <c r="V15" t="s">
        <v>274</v>
      </c>
      <c r="W15" t="s">
        <v>75</v>
      </c>
      <c r="X15" t="s">
        <v>533</v>
      </c>
      <c r="Y15" t="s">
        <v>628</v>
      </c>
      <c r="Z15" t="s">
        <v>993</v>
      </c>
      <c r="AA15" t="s">
        <v>630</v>
      </c>
      <c r="AB15" t="s">
        <v>48</v>
      </c>
      <c r="AC15" t="s">
        <v>1175</v>
      </c>
      <c r="AD15" t="s">
        <v>52</v>
      </c>
      <c r="AE15" t="s">
        <v>680</v>
      </c>
      <c r="AF15" t="s">
        <v>1014</v>
      </c>
    </row>
    <row r="16" spans="1:36" hidden="1" x14ac:dyDescent="0.2">
      <c r="A16" t="s">
        <v>1239</v>
      </c>
      <c r="B16">
        <v>1</v>
      </c>
      <c r="C16">
        <v>1</v>
      </c>
      <c r="D16">
        <v>0.2</v>
      </c>
      <c r="E16">
        <f t="shared" si="0"/>
        <v>-0.49999999999999994</v>
      </c>
      <c r="F16" t="s">
        <v>1257</v>
      </c>
      <c r="G16" t="s">
        <v>318</v>
      </c>
      <c r="H16" t="s">
        <v>303</v>
      </c>
      <c r="I16" t="s">
        <v>662</v>
      </c>
      <c r="J16" t="s">
        <v>224</v>
      </c>
      <c r="K16" t="s">
        <v>48</v>
      </c>
      <c r="L16" t="s">
        <v>1112</v>
      </c>
      <c r="M16" t="s">
        <v>586</v>
      </c>
      <c r="N16" t="s">
        <v>48</v>
      </c>
      <c r="O16" t="s">
        <v>1176</v>
      </c>
      <c r="P16" t="s">
        <v>106</v>
      </c>
      <c r="Q16" t="s">
        <v>48</v>
      </c>
      <c r="R16" t="s">
        <v>1009</v>
      </c>
      <c r="V16" t="s">
        <v>318</v>
      </c>
      <c r="W16" t="s">
        <v>303</v>
      </c>
      <c r="X16" t="s">
        <v>662</v>
      </c>
      <c r="Y16" t="s">
        <v>224</v>
      </c>
      <c r="Z16" t="s">
        <v>48</v>
      </c>
      <c r="AA16" t="s">
        <v>1112</v>
      </c>
      <c r="AB16" t="s">
        <v>586</v>
      </c>
      <c r="AC16" t="s">
        <v>48</v>
      </c>
      <c r="AD16" t="s">
        <v>1176</v>
      </c>
      <c r="AE16" t="s">
        <v>106</v>
      </c>
      <c r="AF16" t="s">
        <v>48</v>
      </c>
      <c r="AG16" t="s">
        <v>1009</v>
      </c>
    </row>
    <row r="17" spans="1:34" hidden="1" x14ac:dyDescent="0.2">
      <c r="A17" t="s">
        <v>1239</v>
      </c>
      <c r="B17">
        <v>1</v>
      </c>
      <c r="C17">
        <v>1</v>
      </c>
      <c r="D17">
        <v>0.1</v>
      </c>
      <c r="E17">
        <f t="shared" si="0"/>
        <v>-0.6</v>
      </c>
      <c r="F17" t="s">
        <v>1257</v>
      </c>
      <c r="G17" t="s">
        <v>61</v>
      </c>
      <c r="H17" t="s">
        <v>114</v>
      </c>
      <c r="I17" t="s">
        <v>121</v>
      </c>
      <c r="J17" t="s">
        <v>893</v>
      </c>
      <c r="K17" t="s">
        <v>744</v>
      </c>
      <c r="L17" t="s">
        <v>143</v>
      </c>
      <c r="M17" t="s">
        <v>193</v>
      </c>
      <c r="N17" t="s">
        <v>332</v>
      </c>
      <c r="O17" t="s">
        <v>1007</v>
      </c>
      <c r="P17" t="s">
        <v>52</v>
      </c>
      <c r="Q17" t="s">
        <v>48</v>
      </c>
      <c r="R17" t="s">
        <v>1177</v>
      </c>
      <c r="V17" t="s">
        <v>61</v>
      </c>
      <c r="W17" t="s">
        <v>114</v>
      </c>
      <c r="X17" t="s">
        <v>121</v>
      </c>
      <c r="Y17" t="s">
        <v>893</v>
      </c>
      <c r="Z17" t="s">
        <v>744</v>
      </c>
      <c r="AA17" t="s">
        <v>143</v>
      </c>
      <c r="AB17" t="s">
        <v>193</v>
      </c>
      <c r="AC17" t="s">
        <v>332</v>
      </c>
      <c r="AD17" t="s">
        <v>1007</v>
      </c>
      <c r="AE17" t="s">
        <v>52</v>
      </c>
      <c r="AF17" t="s">
        <v>48</v>
      </c>
      <c r="AG17" t="s">
        <v>1177</v>
      </c>
    </row>
    <row r="18" spans="1:34" hidden="1" x14ac:dyDescent="0.2">
      <c r="A18" t="s">
        <v>1239</v>
      </c>
      <c r="B18">
        <v>1</v>
      </c>
      <c r="C18">
        <v>1</v>
      </c>
      <c r="D18">
        <v>0</v>
      </c>
      <c r="E18">
        <f t="shared" si="0"/>
        <v>-0.7</v>
      </c>
      <c r="F18" t="s">
        <v>1257</v>
      </c>
      <c r="G18" t="s">
        <v>841</v>
      </c>
      <c r="H18" t="s">
        <v>666</v>
      </c>
      <c r="I18" t="s">
        <v>662</v>
      </c>
      <c r="J18" t="s">
        <v>109</v>
      </c>
      <c r="K18" t="s">
        <v>1</v>
      </c>
      <c r="L18" t="s">
        <v>519</v>
      </c>
      <c r="M18" t="s">
        <v>711</v>
      </c>
      <c r="N18" t="s">
        <v>177</v>
      </c>
      <c r="O18" t="s">
        <v>1</v>
      </c>
      <c r="P18" t="s">
        <v>310</v>
      </c>
      <c r="Q18" t="s">
        <v>525</v>
      </c>
      <c r="R18" t="s">
        <v>128</v>
      </c>
      <c r="S18" t="s">
        <v>633</v>
      </c>
      <c r="V18" t="s">
        <v>841</v>
      </c>
      <c r="W18" t="s">
        <v>666</v>
      </c>
      <c r="X18" t="s">
        <v>662</v>
      </c>
      <c r="Y18" t="s">
        <v>109</v>
      </c>
      <c r="Z18" t="s">
        <v>1</v>
      </c>
      <c r="AA18" t="s">
        <v>519</v>
      </c>
      <c r="AB18" t="s">
        <v>711</v>
      </c>
      <c r="AC18" t="s">
        <v>177</v>
      </c>
      <c r="AD18" t="s">
        <v>1</v>
      </c>
      <c r="AE18" t="s">
        <v>310</v>
      </c>
      <c r="AF18" t="s">
        <v>525</v>
      </c>
      <c r="AG18" t="s">
        <v>128</v>
      </c>
      <c r="AH18" t="s">
        <v>633</v>
      </c>
    </row>
    <row r="19" spans="1:34" hidden="1" x14ac:dyDescent="0.2">
      <c r="A19" t="s">
        <v>1239</v>
      </c>
      <c r="B19">
        <v>1</v>
      </c>
      <c r="C19">
        <v>1</v>
      </c>
      <c r="D19">
        <v>-9.9999999999999895E-2</v>
      </c>
      <c r="E19">
        <f t="shared" si="0"/>
        <v>-0.79999999999999982</v>
      </c>
      <c r="F19" t="s">
        <v>1257</v>
      </c>
      <c r="G19" t="s">
        <v>841</v>
      </c>
      <c r="H19" t="s">
        <v>955</v>
      </c>
      <c r="I19" t="s">
        <v>460</v>
      </c>
      <c r="J19" t="s">
        <v>67</v>
      </c>
      <c r="K19" t="s">
        <v>68</v>
      </c>
      <c r="L19" t="s">
        <v>504</v>
      </c>
      <c r="M19" t="s">
        <v>52</v>
      </c>
      <c r="N19" t="s">
        <v>422</v>
      </c>
      <c r="O19" t="s">
        <v>52</v>
      </c>
      <c r="P19" t="s">
        <v>48</v>
      </c>
      <c r="Q19" t="s">
        <v>1178</v>
      </c>
      <c r="R19" t="s">
        <v>657</v>
      </c>
      <c r="S19" t="s">
        <v>921</v>
      </c>
      <c r="V19" t="s">
        <v>841</v>
      </c>
      <c r="W19" t="s">
        <v>955</v>
      </c>
      <c r="X19" t="s">
        <v>460</v>
      </c>
      <c r="Y19" t="s">
        <v>67</v>
      </c>
      <c r="Z19" t="s">
        <v>68</v>
      </c>
      <c r="AA19" t="s">
        <v>504</v>
      </c>
      <c r="AB19" t="s">
        <v>52</v>
      </c>
      <c r="AC19" t="s">
        <v>422</v>
      </c>
      <c r="AD19" t="s">
        <v>52</v>
      </c>
      <c r="AE19" t="s">
        <v>48</v>
      </c>
      <c r="AF19" t="s">
        <v>1178</v>
      </c>
      <c r="AG19" t="s">
        <v>657</v>
      </c>
      <c r="AH19" t="s">
        <v>921</v>
      </c>
    </row>
    <row r="20" spans="1:34" hidden="1" x14ac:dyDescent="0.2">
      <c r="A20" t="s">
        <v>1239</v>
      </c>
      <c r="B20">
        <v>1</v>
      </c>
      <c r="C20">
        <v>1</v>
      </c>
      <c r="D20">
        <v>-0.2</v>
      </c>
      <c r="E20">
        <f t="shared" si="0"/>
        <v>-0.89999999999999991</v>
      </c>
      <c r="F20" t="s">
        <v>1257</v>
      </c>
      <c r="G20" t="s">
        <v>50</v>
      </c>
      <c r="H20" t="s">
        <v>709</v>
      </c>
      <c r="I20" t="s">
        <v>67</v>
      </c>
      <c r="J20" t="s">
        <v>85</v>
      </c>
      <c r="K20" t="s">
        <v>285</v>
      </c>
      <c r="L20" t="s">
        <v>339</v>
      </c>
      <c r="M20" t="s">
        <v>662</v>
      </c>
      <c r="N20" t="s">
        <v>224</v>
      </c>
      <c r="O20" t="s">
        <v>1</v>
      </c>
      <c r="P20" t="s">
        <v>711</v>
      </c>
      <c r="Q20" t="s">
        <v>140</v>
      </c>
      <c r="R20" t="s">
        <v>1</v>
      </c>
      <c r="S20" t="s">
        <v>987</v>
      </c>
      <c r="V20" t="s">
        <v>50</v>
      </c>
      <c r="W20" t="s">
        <v>709</v>
      </c>
      <c r="X20" t="s">
        <v>67</v>
      </c>
      <c r="Y20" t="s">
        <v>85</v>
      </c>
      <c r="Z20" t="s">
        <v>285</v>
      </c>
      <c r="AA20" t="s">
        <v>339</v>
      </c>
      <c r="AB20" t="s">
        <v>662</v>
      </c>
      <c r="AC20" t="s">
        <v>224</v>
      </c>
      <c r="AD20" t="s">
        <v>1</v>
      </c>
      <c r="AE20" t="s">
        <v>711</v>
      </c>
      <c r="AF20" t="s">
        <v>140</v>
      </c>
      <c r="AG20" t="s">
        <v>1</v>
      </c>
      <c r="AH20" t="s">
        <v>987</v>
      </c>
    </row>
    <row r="21" spans="1:34" hidden="1" x14ac:dyDescent="0.2">
      <c r="A21" t="s">
        <v>1239</v>
      </c>
      <c r="B21">
        <v>1</v>
      </c>
      <c r="C21">
        <v>1</v>
      </c>
      <c r="D21">
        <v>-0.3</v>
      </c>
      <c r="E21">
        <f t="shared" si="0"/>
        <v>-1</v>
      </c>
      <c r="F21" t="s">
        <v>1257</v>
      </c>
      <c r="G21" t="s">
        <v>72</v>
      </c>
      <c r="H21" t="s">
        <v>1179</v>
      </c>
      <c r="I21" t="s">
        <v>387</v>
      </c>
      <c r="J21" t="s">
        <v>250</v>
      </c>
      <c r="K21" t="s">
        <v>680</v>
      </c>
      <c r="L21" t="s">
        <v>979</v>
      </c>
      <c r="M21" t="s">
        <v>340</v>
      </c>
      <c r="N21" t="s">
        <v>48</v>
      </c>
      <c r="O21" t="s">
        <v>129</v>
      </c>
      <c r="P21" t="s">
        <v>158</v>
      </c>
      <c r="Q21" t="s">
        <v>48</v>
      </c>
      <c r="R21" t="s">
        <v>974</v>
      </c>
      <c r="W21" t="s">
        <v>1179</v>
      </c>
      <c r="X21" t="s">
        <v>387</v>
      </c>
      <c r="Y21" t="s">
        <v>250</v>
      </c>
      <c r="Z21" t="s">
        <v>680</v>
      </c>
      <c r="AC21" t="s">
        <v>48</v>
      </c>
      <c r="AD21" t="s">
        <v>129</v>
      </c>
      <c r="AE21" t="s">
        <v>158</v>
      </c>
      <c r="AF21" t="s">
        <v>48</v>
      </c>
    </row>
    <row r="22" spans="1:34" x14ac:dyDescent="0.2">
      <c r="A22" s="3" t="s">
        <v>1241</v>
      </c>
      <c r="B22" s="3">
        <v>1</v>
      </c>
      <c r="C22" s="3">
        <v>0.3548</v>
      </c>
      <c r="D22" s="3">
        <v>1.6</v>
      </c>
      <c r="E22">
        <f t="shared" si="0"/>
        <v>0.90000000000000013</v>
      </c>
      <c r="F22" t="s">
        <v>1257</v>
      </c>
      <c r="G22" t="s">
        <v>926</v>
      </c>
      <c r="H22" t="s">
        <v>1017</v>
      </c>
      <c r="I22" t="s">
        <v>387</v>
      </c>
      <c r="J22" t="s">
        <v>250</v>
      </c>
      <c r="K22" t="s">
        <v>193</v>
      </c>
      <c r="L22" t="s">
        <v>48</v>
      </c>
      <c r="M22" t="s">
        <v>970</v>
      </c>
      <c r="N22" t="s">
        <v>917</v>
      </c>
      <c r="O22" t="s">
        <v>48</v>
      </c>
      <c r="P22" t="s">
        <v>1027</v>
      </c>
      <c r="Q22" t="s">
        <v>106</v>
      </c>
      <c r="R22" t="s">
        <v>48</v>
      </c>
      <c r="S22" t="s">
        <v>234</v>
      </c>
      <c r="V22" t="s">
        <v>926</v>
      </c>
      <c r="W22" t="s">
        <v>1017</v>
      </c>
      <c r="X22" t="s">
        <v>387</v>
      </c>
      <c r="Y22" t="s">
        <v>250</v>
      </c>
      <c r="Z22" t="s">
        <v>193</v>
      </c>
      <c r="AA22" t="s">
        <v>48</v>
      </c>
      <c r="AB22" t="s">
        <v>970</v>
      </c>
      <c r="AC22" t="s">
        <v>917</v>
      </c>
      <c r="AD22" t="s">
        <v>48</v>
      </c>
      <c r="AE22" t="s">
        <v>1027</v>
      </c>
      <c r="AF22" t="s">
        <v>106</v>
      </c>
      <c r="AG22" t="s">
        <v>48</v>
      </c>
      <c r="AH22" t="s">
        <v>234</v>
      </c>
    </row>
    <row r="23" spans="1:34" hidden="1" x14ac:dyDescent="0.2">
      <c r="A23" s="3" t="s">
        <v>1241</v>
      </c>
      <c r="B23" s="3">
        <v>1</v>
      </c>
      <c r="C23" s="3">
        <v>0.3548</v>
      </c>
      <c r="D23" s="3">
        <v>1.5</v>
      </c>
      <c r="E23">
        <f t="shared" si="0"/>
        <v>0.8</v>
      </c>
      <c r="F23" t="s">
        <v>1257</v>
      </c>
      <c r="G23" t="s">
        <v>841</v>
      </c>
      <c r="H23" t="s">
        <v>363</v>
      </c>
      <c r="I23" t="s">
        <v>662</v>
      </c>
      <c r="J23" t="s">
        <v>224</v>
      </c>
      <c r="K23" t="s">
        <v>48</v>
      </c>
      <c r="L23" t="s">
        <v>1028</v>
      </c>
      <c r="M23" t="s">
        <v>58</v>
      </c>
      <c r="N23" t="s">
        <v>48</v>
      </c>
      <c r="O23" t="s">
        <v>66</v>
      </c>
      <c r="P23" t="s">
        <v>158</v>
      </c>
      <c r="Q23" t="s">
        <v>48</v>
      </c>
      <c r="R23" t="s">
        <v>952</v>
      </c>
      <c r="V23" t="s">
        <v>841</v>
      </c>
      <c r="W23" t="s">
        <v>363</v>
      </c>
      <c r="X23" t="s">
        <v>662</v>
      </c>
      <c r="Y23" t="s">
        <v>224</v>
      </c>
      <c r="Z23" t="s">
        <v>48</v>
      </c>
      <c r="AA23" t="s">
        <v>1028</v>
      </c>
      <c r="AB23" t="s">
        <v>58</v>
      </c>
      <c r="AC23" t="s">
        <v>48</v>
      </c>
      <c r="AD23" t="s">
        <v>66</v>
      </c>
      <c r="AE23" t="s">
        <v>158</v>
      </c>
      <c r="AF23" t="s">
        <v>48</v>
      </c>
      <c r="AG23" t="s">
        <v>952</v>
      </c>
    </row>
    <row r="24" spans="1:34" hidden="1" x14ac:dyDescent="0.2">
      <c r="A24" s="3" t="s">
        <v>1241</v>
      </c>
      <c r="B24" s="3">
        <v>1</v>
      </c>
      <c r="C24" s="3">
        <v>0.3548</v>
      </c>
      <c r="D24" s="3">
        <v>1.4</v>
      </c>
      <c r="E24">
        <f t="shared" si="0"/>
        <v>0.7</v>
      </c>
      <c r="F24" t="s">
        <v>1257</v>
      </c>
      <c r="G24" t="s">
        <v>182</v>
      </c>
      <c r="H24" t="s">
        <v>936</v>
      </c>
      <c r="I24" t="s">
        <v>460</v>
      </c>
      <c r="J24" t="s">
        <v>193</v>
      </c>
      <c r="K24" t="s">
        <v>48</v>
      </c>
      <c r="L24" t="s">
        <v>1029</v>
      </c>
      <c r="M24" t="s">
        <v>76</v>
      </c>
      <c r="N24" t="s">
        <v>48</v>
      </c>
      <c r="O24" t="s">
        <v>311</v>
      </c>
      <c r="P24" t="s">
        <v>555</v>
      </c>
      <c r="Q24" t="s">
        <v>52</v>
      </c>
      <c r="R24" t="s">
        <v>48</v>
      </c>
      <c r="S24" t="s">
        <v>518</v>
      </c>
      <c r="V24" t="s">
        <v>182</v>
      </c>
      <c r="W24" t="s">
        <v>936</v>
      </c>
      <c r="X24" t="s">
        <v>460</v>
      </c>
      <c r="Y24" t="s">
        <v>193</v>
      </c>
      <c r="Z24" t="s">
        <v>48</v>
      </c>
      <c r="AA24" t="s">
        <v>1029</v>
      </c>
      <c r="AB24" t="s">
        <v>76</v>
      </c>
      <c r="AC24" t="s">
        <v>48</v>
      </c>
      <c r="AD24" t="s">
        <v>311</v>
      </c>
      <c r="AE24" t="s">
        <v>555</v>
      </c>
      <c r="AF24" t="s">
        <v>52</v>
      </c>
      <c r="AG24" t="s">
        <v>48</v>
      </c>
      <c r="AH24" t="s">
        <v>518</v>
      </c>
    </row>
    <row r="25" spans="1:34" hidden="1" x14ac:dyDescent="0.2">
      <c r="A25" s="3" t="s">
        <v>1241</v>
      </c>
      <c r="B25" s="3">
        <v>1</v>
      </c>
      <c r="C25" s="3">
        <v>0.3548</v>
      </c>
      <c r="D25" s="3">
        <v>1.3</v>
      </c>
      <c r="E25">
        <f t="shared" si="0"/>
        <v>0.60000000000000009</v>
      </c>
      <c r="F25" t="s">
        <v>1257</v>
      </c>
      <c r="G25" t="s">
        <v>926</v>
      </c>
      <c r="H25" t="s">
        <v>235</v>
      </c>
      <c r="I25" t="s">
        <v>387</v>
      </c>
      <c r="J25" t="s">
        <v>250</v>
      </c>
      <c r="K25" t="s">
        <v>48</v>
      </c>
      <c r="L25" t="s">
        <v>981</v>
      </c>
      <c r="M25" t="s">
        <v>340</v>
      </c>
      <c r="N25" t="s">
        <v>48</v>
      </c>
      <c r="O25" t="s">
        <v>1030</v>
      </c>
      <c r="P25" t="s">
        <v>41</v>
      </c>
      <c r="Q25" t="s">
        <v>48</v>
      </c>
      <c r="R25" t="s">
        <v>1031</v>
      </c>
      <c r="V25" t="s">
        <v>926</v>
      </c>
      <c r="W25" t="s">
        <v>235</v>
      </c>
      <c r="X25" t="s">
        <v>387</v>
      </c>
      <c r="Y25" t="s">
        <v>250</v>
      </c>
      <c r="Z25" t="s">
        <v>48</v>
      </c>
      <c r="AA25" t="s">
        <v>981</v>
      </c>
      <c r="AB25" t="s">
        <v>340</v>
      </c>
      <c r="AC25" t="s">
        <v>48</v>
      </c>
      <c r="AD25" t="s">
        <v>1030</v>
      </c>
      <c r="AE25" t="s">
        <v>41</v>
      </c>
      <c r="AF25" t="s">
        <v>48</v>
      </c>
      <c r="AG25" t="s">
        <v>1031</v>
      </c>
    </row>
    <row r="26" spans="1:34" hidden="1" x14ac:dyDescent="0.2">
      <c r="A26" s="3" t="s">
        <v>1241</v>
      </c>
      <c r="B26" s="3">
        <v>1</v>
      </c>
      <c r="C26" s="3">
        <v>0.3548</v>
      </c>
      <c r="D26" s="3">
        <v>1.2</v>
      </c>
      <c r="E26">
        <f t="shared" si="0"/>
        <v>0.5</v>
      </c>
      <c r="F26" t="s">
        <v>1257</v>
      </c>
      <c r="G26" t="s">
        <v>796</v>
      </c>
      <c r="H26" t="s">
        <v>121</v>
      </c>
      <c r="I26" t="s">
        <v>797</v>
      </c>
      <c r="J26" t="s">
        <v>746</v>
      </c>
      <c r="K26" t="s">
        <v>68</v>
      </c>
      <c r="L26" t="s">
        <v>44</v>
      </c>
      <c r="M26" t="s">
        <v>83</v>
      </c>
      <c r="N26" t="s">
        <v>52</v>
      </c>
      <c r="O26" t="s">
        <v>368</v>
      </c>
      <c r="P26" t="s">
        <v>52</v>
      </c>
      <c r="Q26" t="s">
        <v>48</v>
      </c>
      <c r="R26" t="s">
        <v>1032</v>
      </c>
      <c r="V26" t="s">
        <v>796</v>
      </c>
      <c r="W26" t="s">
        <v>121</v>
      </c>
      <c r="X26" t="s">
        <v>797</v>
      </c>
      <c r="Y26" t="s">
        <v>746</v>
      </c>
      <c r="Z26" t="s">
        <v>68</v>
      </c>
      <c r="AA26" t="s">
        <v>44</v>
      </c>
      <c r="AB26" t="s">
        <v>83</v>
      </c>
      <c r="AC26" t="s">
        <v>52</v>
      </c>
      <c r="AD26" t="s">
        <v>368</v>
      </c>
      <c r="AE26" t="s">
        <v>52</v>
      </c>
      <c r="AF26" t="s">
        <v>48</v>
      </c>
      <c r="AG26" t="s">
        <v>1032</v>
      </c>
    </row>
    <row r="27" spans="1:34" hidden="1" x14ac:dyDescent="0.2">
      <c r="A27" s="3" t="s">
        <v>1241</v>
      </c>
      <c r="B27" s="3">
        <v>1</v>
      </c>
      <c r="C27" s="3">
        <v>0.3548</v>
      </c>
      <c r="D27" s="3">
        <v>1.1000000000000001</v>
      </c>
      <c r="E27">
        <f t="shared" si="0"/>
        <v>0.40000000000000013</v>
      </c>
      <c r="F27" t="s">
        <v>1257</v>
      </c>
      <c r="G27" t="s">
        <v>905</v>
      </c>
      <c r="H27" t="s">
        <v>906</v>
      </c>
      <c r="I27" t="s">
        <v>460</v>
      </c>
      <c r="J27" t="s">
        <v>67</v>
      </c>
      <c r="K27" t="s">
        <v>68</v>
      </c>
      <c r="L27" t="s">
        <v>504</v>
      </c>
      <c r="M27" t="s">
        <v>52</v>
      </c>
      <c r="N27" t="s">
        <v>1033</v>
      </c>
      <c r="O27" t="s">
        <v>85</v>
      </c>
      <c r="P27" t="s">
        <v>401</v>
      </c>
      <c r="Q27" t="s">
        <v>106</v>
      </c>
      <c r="R27" t="s">
        <v>42</v>
      </c>
      <c r="S27" t="s">
        <v>750</v>
      </c>
      <c r="V27" t="s">
        <v>905</v>
      </c>
      <c r="W27" t="s">
        <v>906</v>
      </c>
      <c r="X27" t="s">
        <v>460</v>
      </c>
      <c r="Y27" t="s">
        <v>67</v>
      </c>
      <c r="Z27" t="s">
        <v>68</v>
      </c>
      <c r="AA27" t="s">
        <v>504</v>
      </c>
      <c r="AB27" t="s">
        <v>52</v>
      </c>
      <c r="AC27" t="s">
        <v>1033</v>
      </c>
      <c r="AD27" t="s">
        <v>85</v>
      </c>
      <c r="AE27" t="s">
        <v>401</v>
      </c>
      <c r="AF27" t="s">
        <v>106</v>
      </c>
      <c r="AG27" t="s">
        <v>42</v>
      </c>
      <c r="AH27" t="s">
        <v>750</v>
      </c>
    </row>
    <row r="28" spans="1:34" hidden="1" x14ac:dyDescent="0.2">
      <c r="A28" s="3" t="s">
        <v>1241</v>
      </c>
      <c r="B28" s="3">
        <v>1</v>
      </c>
      <c r="C28" s="3">
        <v>0.3548</v>
      </c>
      <c r="D28" s="3">
        <v>1</v>
      </c>
      <c r="E28">
        <f t="shared" si="0"/>
        <v>0.30000000000000004</v>
      </c>
      <c r="F28" t="s">
        <v>1257</v>
      </c>
      <c r="G28" t="s">
        <v>72</v>
      </c>
      <c r="H28" t="s">
        <v>1034</v>
      </c>
      <c r="I28" t="s">
        <v>976</v>
      </c>
      <c r="J28" t="s">
        <v>67</v>
      </c>
      <c r="K28" t="s">
        <v>465</v>
      </c>
      <c r="L28" t="s">
        <v>949</v>
      </c>
      <c r="M28" t="s">
        <v>896</v>
      </c>
      <c r="N28" t="s">
        <v>48</v>
      </c>
      <c r="O28" t="s">
        <v>1035</v>
      </c>
      <c r="P28" t="s">
        <v>158</v>
      </c>
      <c r="Q28" t="s">
        <v>48</v>
      </c>
      <c r="R28" t="s">
        <v>518</v>
      </c>
      <c r="V28" t="s">
        <v>72</v>
      </c>
      <c r="W28" t="s">
        <v>1034</v>
      </c>
      <c r="X28" t="s">
        <v>976</v>
      </c>
      <c r="Y28" t="s">
        <v>67</v>
      </c>
      <c r="Z28" t="s">
        <v>465</v>
      </c>
      <c r="AA28" t="s">
        <v>949</v>
      </c>
      <c r="AB28" t="s">
        <v>896</v>
      </c>
      <c r="AC28" t="s">
        <v>48</v>
      </c>
      <c r="AD28" t="s">
        <v>1035</v>
      </c>
      <c r="AE28" t="s">
        <v>158</v>
      </c>
      <c r="AF28" t="s">
        <v>48</v>
      </c>
      <c r="AG28" t="s">
        <v>518</v>
      </c>
    </row>
    <row r="29" spans="1:34" hidden="1" x14ac:dyDescent="0.2">
      <c r="A29" s="3" t="s">
        <v>1241</v>
      </c>
      <c r="B29" s="3">
        <v>1</v>
      </c>
      <c r="C29" s="3">
        <v>0.3548</v>
      </c>
      <c r="D29" s="3">
        <v>0.9</v>
      </c>
      <c r="E29">
        <f t="shared" si="0"/>
        <v>0.20000000000000007</v>
      </c>
      <c r="F29" t="s">
        <v>1257</v>
      </c>
      <c r="G29" t="s">
        <v>943</v>
      </c>
      <c r="H29" t="s">
        <v>626</v>
      </c>
      <c r="I29" t="s">
        <v>474</v>
      </c>
      <c r="J29" t="s">
        <v>101</v>
      </c>
      <c r="K29" t="s">
        <v>193</v>
      </c>
      <c r="L29" t="s">
        <v>1037</v>
      </c>
      <c r="M29" t="s">
        <v>919</v>
      </c>
      <c r="N29" t="s">
        <v>52</v>
      </c>
      <c r="O29" t="s">
        <v>48</v>
      </c>
      <c r="P29" t="s">
        <v>524</v>
      </c>
      <c r="Q29" t="s">
        <v>892</v>
      </c>
      <c r="V29" t="s">
        <v>943</v>
      </c>
      <c r="W29" t="s">
        <v>626</v>
      </c>
      <c r="X29" t="s">
        <v>474</v>
      </c>
      <c r="Y29" t="s">
        <v>101</v>
      </c>
      <c r="Z29" t="s">
        <v>193</v>
      </c>
      <c r="AA29" t="s">
        <v>1037</v>
      </c>
      <c r="AB29" t="s">
        <v>919</v>
      </c>
      <c r="AC29" t="s">
        <v>52</v>
      </c>
      <c r="AD29" t="s">
        <v>48</v>
      </c>
      <c r="AE29" t="s">
        <v>524</v>
      </c>
      <c r="AF29" t="s">
        <v>892</v>
      </c>
    </row>
    <row r="30" spans="1:34" hidden="1" x14ac:dyDescent="0.2">
      <c r="A30" s="3" t="s">
        <v>1241</v>
      </c>
      <c r="B30" s="3">
        <v>1</v>
      </c>
      <c r="C30" s="3">
        <v>0.3548</v>
      </c>
      <c r="D30" s="3">
        <v>0.8</v>
      </c>
      <c r="E30">
        <f t="shared" si="0"/>
        <v>0.10000000000000009</v>
      </c>
      <c r="F30" t="s">
        <v>1257</v>
      </c>
      <c r="G30" t="s">
        <v>926</v>
      </c>
      <c r="H30" t="s">
        <v>1038</v>
      </c>
      <c r="I30" t="s">
        <v>387</v>
      </c>
      <c r="J30" t="s">
        <v>350</v>
      </c>
      <c r="K30" t="s">
        <v>121</v>
      </c>
      <c r="L30" t="s">
        <v>101</v>
      </c>
      <c r="M30" t="s">
        <v>52</v>
      </c>
      <c r="N30" t="s">
        <v>883</v>
      </c>
      <c r="O30" t="s">
        <v>128</v>
      </c>
      <c r="P30" t="s">
        <v>79</v>
      </c>
      <c r="Q30" t="s">
        <v>55</v>
      </c>
      <c r="R30" t="s">
        <v>1039</v>
      </c>
      <c r="V30" t="s">
        <v>926</v>
      </c>
      <c r="W30" t="s">
        <v>1038</v>
      </c>
      <c r="X30" t="s">
        <v>387</v>
      </c>
      <c r="Y30" t="s">
        <v>350</v>
      </c>
      <c r="Z30" t="s">
        <v>121</v>
      </c>
      <c r="AA30" t="s">
        <v>101</v>
      </c>
      <c r="AB30" t="s">
        <v>52</v>
      </c>
      <c r="AC30" t="s">
        <v>883</v>
      </c>
      <c r="AD30" t="s">
        <v>128</v>
      </c>
      <c r="AE30" t="s">
        <v>79</v>
      </c>
      <c r="AF30" t="s">
        <v>55</v>
      </c>
      <c r="AG30" t="s">
        <v>1039</v>
      </c>
    </row>
    <row r="31" spans="1:34" hidden="1" x14ac:dyDescent="0.2">
      <c r="A31" s="3" t="s">
        <v>1241</v>
      </c>
      <c r="B31" s="3">
        <v>1</v>
      </c>
      <c r="C31" s="3">
        <v>0.3548</v>
      </c>
      <c r="D31" s="3">
        <v>0.7</v>
      </c>
      <c r="E31">
        <f t="shared" si="0"/>
        <v>0</v>
      </c>
      <c r="F31" t="s">
        <v>1257</v>
      </c>
      <c r="G31" t="s">
        <v>210</v>
      </c>
      <c r="H31" t="s">
        <v>409</v>
      </c>
      <c r="I31" t="s">
        <v>744</v>
      </c>
      <c r="J31" t="s">
        <v>68</v>
      </c>
      <c r="K31" t="s">
        <v>144</v>
      </c>
      <c r="L31" t="s">
        <v>560</v>
      </c>
      <c r="M31" t="s">
        <v>52</v>
      </c>
      <c r="N31" t="s">
        <v>48</v>
      </c>
      <c r="O31" t="s">
        <v>1040</v>
      </c>
      <c r="P31" t="s">
        <v>306</v>
      </c>
      <c r="V31" t="s">
        <v>210</v>
      </c>
      <c r="W31" t="s">
        <v>409</v>
      </c>
      <c r="X31" t="s">
        <v>744</v>
      </c>
      <c r="Y31" t="s">
        <v>68</v>
      </c>
      <c r="Z31" t="s">
        <v>144</v>
      </c>
      <c r="AA31" t="s">
        <v>560</v>
      </c>
      <c r="AB31" t="s">
        <v>52</v>
      </c>
      <c r="AC31" t="s">
        <v>48</v>
      </c>
      <c r="AD31" t="s">
        <v>1040</v>
      </c>
      <c r="AE31" t="s">
        <v>306</v>
      </c>
    </row>
    <row r="32" spans="1:34" hidden="1" x14ac:dyDescent="0.2">
      <c r="A32" s="3" t="s">
        <v>1241</v>
      </c>
      <c r="B32" s="3">
        <v>1</v>
      </c>
      <c r="C32" s="3">
        <v>0.3548</v>
      </c>
      <c r="D32" s="3">
        <v>0.6</v>
      </c>
      <c r="E32">
        <f t="shared" si="0"/>
        <v>-9.9999999999999978E-2</v>
      </c>
      <c r="F32" t="s">
        <v>1257</v>
      </c>
      <c r="G32" t="s">
        <v>72</v>
      </c>
      <c r="H32" t="s">
        <v>984</v>
      </c>
      <c r="I32" t="s">
        <v>511</v>
      </c>
      <c r="J32" t="s">
        <v>1</v>
      </c>
      <c r="K32" t="s">
        <v>1041</v>
      </c>
      <c r="L32" t="s">
        <v>1042</v>
      </c>
      <c r="M32" t="s">
        <v>47</v>
      </c>
      <c r="N32" t="s">
        <v>1</v>
      </c>
      <c r="O32" t="s">
        <v>1043</v>
      </c>
      <c r="P32" t="s">
        <v>656</v>
      </c>
      <c r="Q32" t="s">
        <v>1044</v>
      </c>
      <c r="R32" t="s">
        <v>961</v>
      </c>
      <c r="S32" t="s">
        <v>658</v>
      </c>
      <c r="V32" t="s">
        <v>72</v>
      </c>
      <c r="W32" t="s">
        <v>984</v>
      </c>
      <c r="X32" t="s">
        <v>511</v>
      </c>
      <c r="Y32" t="s">
        <v>1</v>
      </c>
      <c r="Z32" t="s">
        <v>1041</v>
      </c>
      <c r="AA32" t="s">
        <v>1042</v>
      </c>
      <c r="AB32" t="s">
        <v>47</v>
      </c>
      <c r="AC32" t="s">
        <v>1</v>
      </c>
      <c r="AD32" t="s">
        <v>1043</v>
      </c>
      <c r="AE32" t="s">
        <v>656</v>
      </c>
      <c r="AF32" t="s">
        <v>1044</v>
      </c>
      <c r="AG32" t="s">
        <v>961</v>
      </c>
      <c r="AH32" t="s">
        <v>658</v>
      </c>
    </row>
    <row r="33" spans="1:34" hidden="1" x14ac:dyDescent="0.2">
      <c r="A33" s="3" t="s">
        <v>1241</v>
      </c>
      <c r="B33" s="3">
        <v>1</v>
      </c>
      <c r="C33" s="3">
        <v>0.3548</v>
      </c>
      <c r="D33" s="3">
        <v>0.5</v>
      </c>
      <c r="E33">
        <f t="shared" si="0"/>
        <v>-0.19999999999999996</v>
      </c>
      <c r="F33" t="s">
        <v>1257</v>
      </c>
      <c r="G33" t="s">
        <v>318</v>
      </c>
      <c r="H33" t="s">
        <v>1045</v>
      </c>
      <c r="I33" t="s">
        <v>460</v>
      </c>
      <c r="J33" t="s">
        <v>48</v>
      </c>
      <c r="K33" t="s">
        <v>459</v>
      </c>
      <c r="L33" t="s">
        <v>298</v>
      </c>
      <c r="M33" t="s">
        <v>48</v>
      </c>
      <c r="N33" t="s">
        <v>1046</v>
      </c>
      <c r="O33" t="s">
        <v>106</v>
      </c>
      <c r="P33" t="s">
        <v>48</v>
      </c>
      <c r="Q33" t="s">
        <v>925</v>
      </c>
      <c r="V33" t="s">
        <v>318</v>
      </c>
      <c r="W33" t="s">
        <v>1045</v>
      </c>
      <c r="X33" t="s">
        <v>460</v>
      </c>
      <c r="Y33" t="s">
        <v>48</v>
      </c>
      <c r="Z33" t="s">
        <v>459</v>
      </c>
      <c r="AA33" t="s">
        <v>298</v>
      </c>
      <c r="AB33" t="s">
        <v>48</v>
      </c>
      <c r="AC33" t="s">
        <v>1046</v>
      </c>
      <c r="AD33" t="s">
        <v>106</v>
      </c>
      <c r="AE33" t="s">
        <v>48</v>
      </c>
      <c r="AF33" t="s">
        <v>925</v>
      </c>
    </row>
    <row r="34" spans="1:34" hidden="1" x14ac:dyDescent="0.2">
      <c r="A34" s="3" t="s">
        <v>1241</v>
      </c>
      <c r="B34" s="3">
        <v>1</v>
      </c>
      <c r="C34" s="3">
        <v>0.3548</v>
      </c>
      <c r="D34" s="3">
        <v>0.4</v>
      </c>
      <c r="E34">
        <f t="shared" si="0"/>
        <v>-0.29999999999999993</v>
      </c>
      <c r="F34" t="s">
        <v>1257</v>
      </c>
      <c r="G34" t="s">
        <v>263</v>
      </c>
      <c r="H34" t="s">
        <v>1047</v>
      </c>
      <c r="I34" t="s">
        <v>211</v>
      </c>
      <c r="J34" t="s">
        <v>153</v>
      </c>
      <c r="K34" t="s">
        <v>48</v>
      </c>
      <c r="L34" t="s">
        <v>986</v>
      </c>
      <c r="M34" t="s">
        <v>489</v>
      </c>
      <c r="N34" t="s">
        <v>63</v>
      </c>
      <c r="O34" t="s">
        <v>75</v>
      </c>
      <c r="P34" t="s">
        <v>769</v>
      </c>
      <c r="V34" t="s">
        <v>263</v>
      </c>
      <c r="W34" t="s">
        <v>1047</v>
      </c>
      <c r="X34" t="s">
        <v>211</v>
      </c>
      <c r="Y34" t="s">
        <v>153</v>
      </c>
      <c r="Z34" t="s">
        <v>48</v>
      </c>
      <c r="AA34" t="s">
        <v>986</v>
      </c>
      <c r="AB34" t="s">
        <v>489</v>
      </c>
      <c r="AC34" t="s">
        <v>63</v>
      </c>
      <c r="AD34" t="s">
        <v>75</v>
      </c>
      <c r="AE34" t="s">
        <v>769</v>
      </c>
    </row>
    <row r="35" spans="1:34" hidden="1" x14ac:dyDescent="0.2">
      <c r="A35" s="3" t="s">
        <v>1241</v>
      </c>
      <c r="B35" s="3">
        <v>1</v>
      </c>
      <c r="C35" s="3">
        <v>0.3548</v>
      </c>
      <c r="D35" s="3">
        <v>0.3</v>
      </c>
      <c r="E35">
        <f t="shared" si="0"/>
        <v>-0.39999999999999997</v>
      </c>
      <c r="F35" t="s">
        <v>1257</v>
      </c>
      <c r="G35" t="s">
        <v>926</v>
      </c>
      <c r="H35" t="s">
        <v>339</v>
      </c>
      <c r="I35" t="s">
        <v>387</v>
      </c>
      <c r="J35" t="s">
        <v>224</v>
      </c>
      <c r="K35" t="s">
        <v>609</v>
      </c>
      <c r="L35" t="s">
        <v>48</v>
      </c>
      <c r="M35" t="s">
        <v>1048</v>
      </c>
      <c r="N35" t="s">
        <v>58</v>
      </c>
      <c r="O35" t="s">
        <v>48</v>
      </c>
      <c r="P35" t="s">
        <v>1049</v>
      </c>
      <c r="Q35" t="s">
        <v>97</v>
      </c>
      <c r="V35" t="s">
        <v>926</v>
      </c>
      <c r="W35" t="s">
        <v>339</v>
      </c>
      <c r="X35" t="s">
        <v>387</v>
      </c>
      <c r="Y35" t="s">
        <v>224</v>
      </c>
      <c r="Z35" t="s">
        <v>609</v>
      </c>
      <c r="AA35" t="s">
        <v>48</v>
      </c>
      <c r="AB35" t="s">
        <v>1048</v>
      </c>
      <c r="AC35" t="s">
        <v>58</v>
      </c>
      <c r="AD35" t="s">
        <v>48</v>
      </c>
      <c r="AE35" t="s">
        <v>1049</v>
      </c>
      <c r="AF35" t="s">
        <v>97</v>
      </c>
    </row>
    <row r="36" spans="1:34" hidden="1" x14ac:dyDescent="0.2">
      <c r="A36" s="3" t="s">
        <v>1241</v>
      </c>
      <c r="B36" s="3">
        <v>1</v>
      </c>
      <c r="C36" s="3">
        <v>0.3548</v>
      </c>
      <c r="D36" s="3">
        <v>0.2</v>
      </c>
      <c r="E36">
        <f t="shared" si="0"/>
        <v>-0.49999999999999994</v>
      </c>
      <c r="F36" t="s">
        <v>1257</v>
      </c>
      <c r="G36" t="s">
        <v>72</v>
      </c>
      <c r="H36" t="s">
        <v>882</v>
      </c>
      <c r="I36" t="s">
        <v>460</v>
      </c>
      <c r="J36" t="s">
        <v>67</v>
      </c>
      <c r="K36" t="s">
        <v>101</v>
      </c>
      <c r="L36" t="s">
        <v>315</v>
      </c>
      <c r="M36" t="s">
        <v>508</v>
      </c>
      <c r="N36" t="s">
        <v>533</v>
      </c>
      <c r="O36" t="s">
        <v>884</v>
      </c>
      <c r="P36" t="s">
        <v>177</v>
      </c>
      <c r="Q36" t="s">
        <v>1025</v>
      </c>
      <c r="V36" t="s">
        <v>72</v>
      </c>
      <c r="W36" t="s">
        <v>882</v>
      </c>
      <c r="X36" t="s">
        <v>460</v>
      </c>
      <c r="Y36" t="s">
        <v>67</v>
      </c>
      <c r="Z36" t="s">
        <v>101</v>
      </c>
      <c r="AA36" t="s">
        <v>315</v>
      </c>
      <c r="AB36" t="s">
        <v>508</v>
      </c>
      <c r="AC36" t="s">
        <v>533</v>
      </c>
      <c r="AD36" t="s">
        <v>884</v>
      </c>
      <c r="AE36" t="s">
        <v>177</v>
      </c>
      <c r="AF36" t="s">
        <v>1025</v>
      </c>
    </row>
    <row r="37" spans="1:34" hidden="1" x14ac:dyDescent="0.2">
      <c r="A37" s="3" t="s">
        <v>1241</v>
      </c>
      <c r="B37" s="3">
        <v>1</v>
      </c>
      <c r="C37" s="3">
        <v>0.3548</v>
      </c>
      <c r="D37" s="3">
        <v>0.1</v>
      </c>
      <c r="E37">
        <f t="shared" si="0"/>
        <v>-0.6</v>
      </c>
      <c r="F37" t="s">
        <v>1257</v>
      </c>
      <c r="G37" t="s">
        <v>182</v>
      </c>
      <c r="H37" t="s">
        <v>1005</v>
      </c>
      <c r="I37" t="s">
        <v>340</v>
      </c>
      <c r="J37" t="s">
        <v>1</v>
      </c>
      <c r="K37" t="s">
        <v>911</v>
      </c>
      <c r="L37" t="s">
        <v>121</v>
      </c>
      <c r="M37" t="s">
        <v>424</v>
      </c>
      <c r="N37" t="s">
        <v>191</v>
      </c>
      <c r="O37" t="s">
        <v>91</v>
      </c>
      <c r="P37" t="s">
        <v>57</v>
      </c>
      <c r="Q37" t="s">
        <v>424</v>
      </c>
      <c r="R37" t="s">
        <v>125</v>
      </c>
      <c r="V37" t="s">
        <v>182</v>
      </c>
      <c r="W37" t="s">
        <v>1005</v>
      </c>
      <c r="X37" t="s">
        <v>340</v>
      </c>
      <c r="Y37" t="s">
        <v>1</v>
      </c>
      <c r="Z37" t="s">
        <v>911</v>
      </c>
      <c r="AA37" t="s">
        <v>121</v>
      </c>
      <c r="AB37" t="s">
        <v>424</v>
      </c>
      <c r="AC37" t="s">
        <v>191</v>
      </c>
      <c r="AD37" t="s">
        <v>91</v>
      </c>
      <c r="AE37" t="s">
        <v>57</v>
      </c>
      <c r="AF37" t="s">
        <v>424</v>
      </c>
      <c r="AG37" t="s">
        <v>125</v>
      </c>
    </row>
    <row r="38" spans="1:34" hidden="1" x14ac:dyDescent="0.2">
      <c r="A38" s="3" t="s">
        <v>1241</v>
      </c>
      <c r="B38" s="3">
        <v>1</v>
      </c>
      <c r="C38" s="3">
        <v>0.3548</v>
      </c>
      <c r="D38" s="3">
        <v>0</v>
      </c>
      <c r="E38">
        <f t="shared" si="0"/>
        <v>-0.7</v>
      </c>
      <c r="F38" t="s">
        <v>1257</v>
      </c>
      <c r="G38" t="s">
        <v>72</v>
      </c>
      <c r="H38" t="s">
        <v>899</v>
      </c>
      <c r="I38" t="s">
        <v>387</v>
      </c>
      <c r="J38" t="s">
        <v>250</v>
      </c>
      <c r="K38" t="s">
        <v>465</v>
      </c>
      <c r="L38" t="s">
        <v>477</v>
      </c>
      <c r="M38" t="s">
        <v>58</v>
      </c>
      <c r="N38" t="s">
        <v>48</v>
      </c>
      <c r="O38" t="s">
        <v>1050</v>
      </c>
      <c r="P38" t="s">
        <v>536</v>
      </c>
      <c r="Q38" t="s">
        <v>48</v>
      </c>
      <c r="R38" t="s">
        <v>974</v>
      </c>
      <c r="V38" t="s">
        <v>72</v>
      </c>
      <c r="W38" t="s">
        <v>899</v>
      </c>
      <c r="X38" t="s">
        <v>387</v>
      </c>
      <c r="Y38" t="s">
        <v>250</v>
      </c>
      <c r="Z38" t="s">
        <v>465</v>
      </c>
      <c r="AA38" t="s">
        <v>477</v>
      </c>
      <c r="AB38" t="s">
        <v>58</v>
      </c>
      <c r="AC38" t="s">
        <v>48</v>
      </c>
      <c r="AD38" t="s">
        <v>1050</v>
      </c>
      <c r="AE38" t="s">
        <v>536</v>
      </c>
      <c r="AF38" t="s">
        <v>48</v>
      </c>
      <c r="AG38" t="s">
        <v>974</v>
      </c>
    </row>
    <row r="39" spans="1:34" hidden="1" x14ac:dyDescent="0.2">
      <c r="A39" s="3" t="s">
        <v>1241</v>
      </c>
      <c r="B39" s="3">
        <v>1</v>
      </c>
      <c r="C39" s="3">
        <v>0.3548</v>
      </c>
      <c r="D39" s="3">
        <v>-0.1</v>
      </c>
      <c r="E39">
        <f t="shared" si="0"/>
        <v>-0.79999999999999993</v>
      </c>
      <c r="F39" t="s">
        <v>1257</v>
      </c>
      <c r="G39" t="s">
        <v>263</v>
      </c>
      <c r="H39" t="s">
        <v>779</v>
      </c>
      <c r="I39" t="s">
        <v>958</v>
      </c>
      <c r="J39" t="s">
        <v>1</v>
      </c>
      <c r="K39" t="s">
        <v>588</v>
      </c>
      <c r="L39" t="s">
        <v>47</v>
      </c>
      <c r="M39" t="s">
        <v>1</v>
      </c>
      <c r="N39" t="s">
        <v>285</v>
      </c>
      <c r="O39" t="s">
        <v>959</v>
      </c>
      <c r="P39" t="s">
        <v>960</v>
      </c>
      <c r="Q39" t="s">
        <v>282</v>
      </c>
      <c r="R39" t="s">
        <v>961</v>
      </c>
      <c r="S39" t="s">
        <v>1051</v>
      </c>
      <c r="V39" t="s">
        <v>263</v>
      </c>
      <c r="W39" t="s">
        <v>779</v>
      </c>
      <c r="X39" t="s">
        <v>958</v>
      </c>
      <c r="Y39" t="s">
        <v>1</v>
      </c>
      <c r="Z39" t="s">
        <v>588</v>
      </c>
      <c r="AA39" t="s">
        <v>47</v>
      </c>
      <c r="AB39" t="s">
        <v>1</v>
      </c>
      <c r="AC39" t="s">
        <v>285</v>
      </c>
      <c r="AD39" t="s">
        <v>959</v>
      </c>
      <c r="AE39" t="s">
        <v>960</v>
      </c>
      <c r="AF39" t="s">
        <v>282</v>
      </c>
      <c r="AG39" t="s">
        <v>961</v>
      </c>
      <c r="AH39" t="s">
        <v>1051</v>
      </c>
    </row>
    <row r="40" spans="1:34" hidden="1" x14ac:dyDescent="0.2">
      <c r="A40" s="3" t="s">
        <v>1241</v>
      </c>
      <c r="B40" s="3">
        <v>1</v>
      </c>
      <c r="C40" s="3">
        <v>0.3548</v>
      </c>
      <c r="D40" s="3">
        <v>-0.2</v>
      </c>
      <c r="E40">
        <f t="shared" si="0"/>
        <v>-0.89999999999999991</v>
      </c>
      <c r="F40" t="s">
        <v>1257</v>
      </c>
      <c r="G40" t="s">
        <v>1052</v>
      </c>
      <c r="H40" t="s">
        <v>585</v>
      </c>
      <c r="I40" t="s">
        <v>94</v>
      </c>
      <c r="J40" t="s">
        <v>1053</v>
      </c>
      <c r="K40" t="s">
        <v>416</v>
      </c>
      <c r="L40" t="s">
        <v>137</v>
      </c>
      <c r="M40" t="s">
        <v>1054</v>
      </c>
      <c r="N40" t="s">
        <v>52</v>
      </c>
      <c r="O40" t="s">
        <v>48</v>
      </c>
      <c r="P40" t="s">
        <v>1055</v>
      </c>
      <c r="Q40" t="s">
        <v>175</v>
      </c>
      <c r="V40" t="s">
        <v>1052</v>
      </c>
      <c r="W40" t="s">
        <v>585</v>
      </c>
      <c r="X40" t="s">
        <v>94</v>
      </c>
      <c r="Y40" t="s">
        <v>1053</v>
      </c>
      <c r="AA40" t="s">
        <v>137</v>
      </c>
      <c r="AB40" t="s">
        <v>1054</v>
      </c>
      <c r="AD40" t="s">
        <v>48</v>
      </c>
      <c r="AE40" t="s">
        <v>1055</v>
      </c>
      <c r="AF40" t="s">
        <v>175</v>
      </c>
    </row>
    <row r="41" spans="1:34" hidden="1" x14ac:dyDescent="0.2">
      <c r="A41" s="3" t="s">
        <v>1241</v>
      </c>
      <c r="B41" s="3">
        <v>1</v>
      </c>
      <c r="C41" s="3">
        <v>0.3548</v>
      </c>
      <c r="D41" s="3">
        <v>-0.3</v>
      </c>
      <c r="E41">
        <f t="shared" si="0"/>
        <v>-1</v>
      </c>
      <c r="F41" t="s">
        <v>1257</v>
      </c>
      <c r="G41" t="s">
        <v>182</v>
      </c>
      <c r="H41" t="s">
        <v>979</v>
      </c>
      <c r="I41" t="s">
        <v>662</v>
      </c>
      <c r="J41" t="s">
        <v>109</v>
      </c>
      <c r="K41" t="s">
        <v>1</v>
      </c>
      <c r="L41" t="s">
        <v>711</v>
      </c>
      <c r="M41" t="s">
        <v>177</v>
      </c>
      <c r="N41" t="s">
        <v>574</v>
      </c>
      <c r="O41" t="s">
        <v>140</v>
      </c>
      <c r="P41" t="s">
        <v>309</v>
      </c>
      <c r="Q41" t="s">
        <v>121</v>
      </c>
      <c r="R41" t="s">
        <v>48</v>
      </c>
      <c r="S41" t="s">
        <v>276</v>
      </c>
      <c r="V41" t="s">
        <v>182</v>
      </c>
      <c r="Z41" t="s">
        <v>1</v>
      </c>
      <c r="AA41" t="s">
        <v>711</v>
      </c>
      <c r="AB41" t="s">
        <v>177</v>
      </c>
      <c r="AC41" t="s">
        <v>574</v>
      </c>
    </row>
    <row r="42" spans="1:34" x14ac:dyDescent="0.2">
      <c r="A42" t="s">
        <v>1242</v>
      </c>
      <c r="B42">
        <v>0.25</v>
      </c>
      <c r="C42">
        <v>1</v>
      </c>
      <c r="D42">
        <v>1.6</v>
      </c>
      <c r="E42">
        <f t="shared" si="0"/>
        <v>0.90000000000000013</v>
      </c>
      <c r="F42" t="s">
        <v>1257</v>
      </c>
      <c r="G42" t="s">
        <v>943</v>
      </c>
      <c r="H42" t="s">
        <v>626</v>
      </c>
      <c r="I42" t="s">
        <v>1056</v>
      </c>
      <c r="J42" t="s">
        <v>101</v>
      </c>
      <c r="K42" t="s">
        <v>193</v>
      </c>
      <c r="L42" t="s">
        <v>315</v>
      </c>
      <c r="M42" t="s">
        <v>566</v>
      </c>
      <c r="N42" t="s">
        <v>41</v>
      </c>
      <c r="O42" t="s">
        <v>48</v>
      </c>
      <c r="P42" t="s">
        <v>358</v>
      </c>
      <c r="Q42" t="s">
        <v>171</v>
      </c>
      <c r="R42" t="s">
        <v>306</v>
      </c>
      <c r="V42" t="s">
        <v>943</v>
      </c>
      <c r="W42" t="s">
        <v>626</v>
      </c>
      <c r="X42" t="s">
        <v>1056</v>
      </c>
      <c r="Y42" t="s">
        <v>101</v>
      </c>
      <c r="Z42" t="s">
        <v>193</v>
      </c>
      <c r="AA42" t="s">
        <v>315</v>
      </c>
      <c r="AB42" t="s">
        <v>566</v>
      </c>
      <c r="AC42" t="s">
        <v>41</v>
      </c>
      <c r="AD42" t="s">
        <v>48</v>
      </c>
      <c r="AE42" t="s">
        <v>358</v>
      </c>
      <c r="AF42" t="s">
        <v>171</v>
      </c>
      <c r="AG42" t="s">
        <v>306</v>
      </c>
    </row>
    <row r="43" spans="1:34" hidden="1" x14ac:dyDescent="0.2">
      <c r="A43" t="s">
        <v>1242</v>
      </c>
      <c r="B43">
        <v>0.25</v>
      </c>
      <c r="C43">
        <v>1</v>
      </c>
      <c r="D43">
        <v>1.5</v>
      </c>
      <c r="E43">
        <f t="shared" si="0"/>
        <v>0.8</v>
      </c>
      <c r="F43" t="s">
        <v>1257</v>
      </c>
      <c r="G43" t="s">
        <v>72</v>
      </c>
      <c r="H43" t="s">
        <v>40</v>
      </c>
      <c r="I43" t="s">
        <v>387</v>
      </c>
      <c r="J43" t="s">
        <v>250</v>
      </c>
      <c r="K43" t="s">
        <v>465</v>
      </c>
      <c r="L43" t="s">
        <v>319</v>
      </c>
      <c r="M43" t="s">
        <v>76</v>
      </c>
      <c r="N43" t="s">
        <v>48</v>
      </c>
      <c r="O43" t="s">
        <v>1057</v>
      </c>
      <c r="P43" t="s">
        <v>672</v>
      </c>
      <c r="Q43" t="s">
        <v>48</v>
      </c>
      <c r="R43" t="s">
        <v>1058</v>
      </c>
      <c r="V43" t="s">
        <v>72</v>
      </c>
      <c r="W43" t="s">
        <v>40</v>
      </c>
      <c r="X43" t="s">
        <v>387</v>
      </c>
      <c r="Y43" t="s">
        <v>250</v>
      </c>
      <c r="Z43" t="s">
        <v>465</v>
      </c>
      <c r="AA43" t="s">
        <v>319</v>
      </c>
      <c r="AB43" t="s">
        <v>76</v>
      </c>
      <c r="AC43" t="s">
        <v>48</v>
      </c>
      <c r="AD43" t="s">
        <v>1057</v>
      </c>
      <c r="AE43" t="s">
        <v>672</v>
      </c>
      <c r="AF43" t="s">
        <v>48</v>
      </c>
      <c r="AG43" t="s">
        <v>1058</v>
      </c>
    </row>
    <row r="44" spans="1:34" hidden="1" x14ac:dyDescent="0.2">
      <c r="A44" t="s">
        <v>1242</v>
      </c>
      <c r="B44">
        <v>0.25</v>
      </c>
      <c r="C44">
        <v>1</v>
      </c>
      <c r="D44">
        <v>1.4</v>
      </c>
      <c r="E44">
        <f t="shared" si="0"/>
        <v>0.7</v>
      </c>
      <c r="F44" t="s">
        <v>1257</v>
      </c>
      <c r="G44" t="s">
        <v>1052</v>
      </c>
      <c r="H44" t="s">
        <v>585</v>
      </c>
      <c r="I44" t="s">
        <v>94</v>
      </c>
      <c r="J44" t="s">
        <v>1059</v>
      </c>
      <c r="K44" t="s">
        <v>143</v>
      </c>
      <c r="L44" t="s">
        <v>144</v>
      </c>
      <c r="M44" t="s">
        <v>1060</v>
      </c>
      <c r="N44" t="s">
        <v>52</v>
      </c>
      <c r="O44" t="s">
        <v>48</v>
      </c>
      <c r="P44" t="s">
        <v>671</v>
      </c>
      <c r="Q44" t="s">
        <v>175</v>
      </c>
      <c r="V44" t="s">
        <v>1052</v>
      </c>
      <c r="W44" t="s">
        <v>585</v>
      </c>
      <c r="X44" t="s">
        <v>94</v>
      </c>
      <c r="Y44" t="s">
        <v>1059</v>
      </c>
      <c r="Z44" t="s">
        <v>143</v>
      </c>
      <c r="AA44" t="s">
        <v>144</v>
      </c>
      <c r="AB44" t="s">
        <v>1060</v>
      </c>
      <c r="AC44" t="s">
        <v>52</v>
      </c>
      <c r="AD44" t="s">
        <v>48</v>
      </c>
      <c r="AE44" t="s">
        <v>671</v>
      </c>
      <c r="AF44" t="s">
        <v>175</v>
      </c>
    </row>
    <row r="45" spans="1:34" hidden="1" x14ac:dyDescent="0.2">
      <c r="A45" t="s">
        <v>1242</v>
      </c>
      <c r="B45">
        <v>0.25</v>
      </c>
      <c r="C45">
        <v>1</v>
      </c>
      <c r="D45">
        <v>1.3</v>
      </c>
      <c r="E45">
        <f t="shared" si="0"/>
        <v>0.60000000000000009</v>
      </c>
      <c r="F45" t="s">
        <v>1257</v>
      </c>
      <c r="G45" t="s">
        <v>72</v>
      </c>
      <c r="H45" t="s">
        <v>1048</v>
      </c>
      <c r="I45" t="s">
        <v>935</v>
      </c>
      <c r="J45" t="s">
        <v>67</v>
      </c>
      <c r="K45" t="s">
        <v>465</v>
      </c>
      <c r="L45" t="s">
        <v>666</v>
      </c>
      <c r="M45" t="s">
        <v>58</v>
      </c>
      <c r="N45" t="s">
        <v>48</v>
      </c>
      <c r="O45" t="s">
        <v>1061</v>
      </c>
      <c r="P45" t="s">
        <v>158</v>
      </c>
      <c r="Q45" t="s">
        <v>48</v>
      </c>
      <c r="R45" t="s">
        <v>1062</v>
      </c>
      <c r="V45" t="s">
        <v>72</v>
      </c>
      <c r="W45" t="s">
        <v>1048</v>
      </c>
      <c r="X45" t="s">
        <v>935</v>
      </c>
      <c r="Y45" t="s">
        <v>67</v>
      </c>
      <c r="Z45" t="s">
        <v>465</v>
      </c>
      <c r="AA45" t="s">
        <v>666</v>
      </c>
      <c r="AB45" t="s">
        <v>58</v>
      </c>
      <c r="AC45" t="s">
        <v>48</v>
      </c>
      <c r="AD45" t="s">
        <v>1061</v>
      </c>
      <c r="AE45" t="s">
        <v>158</v>
      </c>
      <c r="AF45" t="s">
        <v>48</v>
      </c>
      <c r="AG45" t="s">
        <v>1062</v>
      </c>
    </row>
    <row r="46" spans="1:34" hidden="1" x14ac:dyDescent="0.2">
      <c r="A46" t="s">
        <v>1242</v>
      </c>
      <c r="B46">
        <v>0.25</v>
      </c>
      <c r="C46">
        <v>1</v>
      </c>
      <c r="D46">
        <v>1.2</v>
      </c>
      <c r="E46">
        <f t="shared" si="0"/>
        <v>0.5</v>
      </c>
      <c r="F46" t="s">
        <v>1257</v>
      </c>
      <c r="G46" t="s">
        <v>926</v>
      </c>
      <c r="H46" t="s">
        <v>1017</v>
      </c>
      <c r="I46" t="s">
        <v>387</v>
      </c>
      <c r="J46" t="s">
        <v>250</v>
      </c>
      <c r="K46" t="s">
        <v>193</v>
      </c>
      <c r="L46" t="s">
        <v>48</v>
      </c>
      <c r="M46" t="s">
        <v>1029</v>
      </c>
      <c r="N46" t="s">
        <v>58</v>
      </c>
      <c r="O46" t="s">
        <v>48</v>
      </c>
      <c r="P46" t="s">
        <v>1063</v>
      </c>
      <c r="Q46" t="s">
        <v>41</v>
      </c>
      <c r="R46" t="s">
        <v>48</v>
      </c>
      <c r="S46" t="s">
        <v>1064</v>
      </c>
      <c r="V46" t="s">
        <v>926</v>
      </c>
      <c r="W46" t="s">
        <v>1017</v>
      </c>
      <c r="X46" t="s">
        <v>387</v>
      </c>
      <c r="Y46" t="s">
        <v>250</v>
      </c>
      <c r="Z46" t="s">
        <v>193</v>
      </c>
      <c r="AA46" t="s">
        <v>48</v>
      </c>
      <c r="AB46" t="s">
        <v>1029</v>
      </c>
      <c r="AC46" t="s">
        <v>58</v>
      </c>
      <c r="AD46" t="s">
        <v>48</v>
      </c>
      <c r="AE46" t="s">
        <v>1063</v>
      </c>
      <c r="AF46" t="s">
        <v>41</v>
      </c>
      <c r="AG46" t="s">
        <v>48</v>
      </c>
      <c r="AH46" t="s">
        <v>1064</v>
      </c>
    </row>
    <row r="47" spans="1:34" hidden="1" x14ac:dyDescent="0.2">
      <c r="A47" t="s">
        <v>1242</v>
      </c>
      <c r="B47">
        <v>0.25</v>
      </c>
      <c r="C47">
        <v>1</v>
      </c>
      <c r="D47">
        <v>1.1000000000000001</v>
      </c>
      <c r="E47">
        <f t="shared" si="0"/>
        <v>0.40000000000000013</v>
      </c>
      <c r="F47" t="s">
        <v>1257</v>
      </c>
      <c r="G47" t="s">
        <v>926</v>
      </c>
      <c r="H47" t="s">
        <v>1065</v>
      </c>
      <c r="I47" t="s">
        <v>662</v>
      </c>
      <c r="J47" t="s">
        <v>224</v>
      </c>
      <c r="K47" t="s">
        <v>52</v>
      </c>
      <c r="L47" t="s">
        <v>883</v>
      </c>
      <c r="M47" t="s">
        <v>128</v>
      </c>
      <c r="N47" t="s">
        <v>1</v>
      </c>
      <c r="O47" t="s">
        <v>39</v>
      </c>
      <c r="P47" t="s">
        <v>884</v>
      </c>
      <c r="Q47" t="s">
        <v>177</v>
      </c>
      <c r="R47" t="s">
        <v>288</v>
      </c>
      <c r="V47" t="s">
        <v>926</v>
      </c>
      <c r="W47" t="s">
        <v>1065</v>
      </c>
      <c r="X47" t="s">
        <v>662</v>
      </c>
      <c r="Y47" t="s">
        <v>224</v>
      </c>
      <c r="Z47" t="s">
        <v>52</v>
      </c>
      <c r="AA47" t="s">
        <v>883</v>
      </c>
      <c r="AB47" t="s">
        <v>128</v>
      </c>
      <c r="AC47" t="s">
        <v>1</v>
      </c>
      <c r="AD47" t="s">
        <v>39</v>
      </c>
      <c r="AE47" t="s">
        <v>884</v>
      </c>
      <c r="AF47" t="s">
        <v>177</v>
      </c>
      <c r="AG47" t="s">
        <v>288</v>
      </c>
    </row>
    <row r="48" spans="1:34" hidden="1" x14ac:dyDescent="0.2">
      <c r="A48" t="s">
        <v>1242</v>
      </c>
      <c r="B48">
        <v>0.25</v>
      </c>
      <c r="C48">
        <v>1</v>
      </c>
      <c r="D48">
        <v>0.999999999999999</v>
      </c>
      <c r="E48">
        <f t="shared" si="0"/>
        <v>0.29999999999999905</v>
      </c>
      <c r="F48" t="s">
        <v>1257</v>
      </c>
      <c r="G48" t="s">
        <v>61</v>
      </c>
      <c r="H48" t="s">
        <v>114</v>
      </c>
      <c r="I48" t="s">
        <v>121</v>
      </c>
      <c r="J48" t="s">
        <v>893</v>
      </c>
      <c r="K48" t="s">
        <v>733</v>
      </c>
      <c r="L48" t="s">
        <v>416</v>
      </c>
      <c r="M48" t="s">
        <v>1037</v>
      </c>
      <c r="N48" t="s">
        <v>422</v>
      </c>
      <c r="O48" t="s">
        <v>52</v>
      </c>
      <c r="P48" t="s">
        <v>48</v>
      </c>
      <c r="Q48" t="s">
        <v>909</v>
      </c>
      <c r="V48" t="s">
        <v>61</v>
      </c>
      <c r="W48" t="s">
        <v>114</v>
      </c>
      <c r="X48" t="s">
        <v>121</v>
      </c>
      <c r="Y48" t="s">
        <v>893</v>
      </c>
      <c r="Z48" t="s">
        <v>733</v>
      </c>
      <c r="AA48" t="s">
        <v>416</v>
      </c>
      <c r="AB48" t="s">
        <v>1037</v>
      </c>
      <c r="AC48" t="s">
        <v>422</v>
      </c>
      <c r="AD48" t="s">
        <v>52</v>
      </c>
      <c r="AE48" t="s">
        <v>48</v>
      </c>
      <c r="AF48" t="s">
        <v>909</v>
      </c>
    </row>
    <row r="49" spans="1:34" hidden="1" x14ac:dyDescent="0.2">
      <c r="A49" t="s">
        <v>1242</v>
      </c>
      <c r="B49">
        <v>0.25</v>
      </c>
      <c r="C49">
        <v>1</v>
      </c>
      <c r="D49">
        <v>0.89999999999999902</v>
      </c>
      <c r="E49">
        <f t="shared" si="0"/>
        <v>0.19999999999999907</v>
      </c>
      <c r="F49" t="s">
        <v>1257</v>
      </c>
      <c r="G49" t="s">
        <v>72</v>
      </c>
      <c r="H49" t="s">
        <v>977</v>
      </c>
      <c r="I49" t="s">
        <v>662</v>
      </c>
      <c r="J49" t="s">
        <v>350</v>
      </c>
      <c r="K49" t="s">
        <v>121</v>
      </c>
      <c r="L49" t="s">
        <v>101</v>
      </c>
      <c r="M49" t="s">
        <v>52</v>
      </c>
      <c r="N49" t="s">
        <v>113</v>
      </c>
      <c r="O49" t="s">
        <v>85</v>
      </c>
      <c r="P49" t="s">
        <v>774</v>
      </c>
      <c r="Q49" t="s">
        <v>106</v>
      </c>
      <c r="R49" t="s">
        <v>42</v>
      </c>
      <c r="S49" t="s">
        <v>750</v>
      </c>
      <c r="V49" t="s">
        <v>72</v>
      </c>
      <c r="W49" t="s">
        <v>977</v>
      </c>
      <c r="X49" t="s">
        <v>662</v>
      </c>
      <c r="Y49" t="s">
        <v>350</v>
      </c>
      <c r="Z49" t="s">
        <v>121</v>
      </c>
      <c r="AA49" t="s">
        <v>101</v>
      </c>
      <c r="AB49" t="s">
        <v>52</v>
      </c>
      <c r="AC49" t="s">
        <v>113</v>
      </c>
      <c r="AD49" t="s">
        <v>85</v>
      </c>
      <c r="AE49" t="s">
        <v>774</v>
      </c>
      <c r="AF49" t="s">
        <v>106</v>
      </c>
      <c r="AG49" t="s">
        <v>42</v>
      </c>
      <c r="AH49" t="s">
        <v>750</v>
      </c>
    </row>
    <row r="50" spans="1:34" hidden="1" x14ac:dyDescent="0.2">
      <c r="A50" t="s">
        <v>1242</v>
      </c>
      <c r="B50">
        <v>0.25</v>
      </c>
      <c r="C50">
        <v>1</v>
      </c>
      <c r="D50">
        <v>0.79999999999999905</v>
      </c>
      <c r="E50">
        <f t="shared" si="0"/>
        <v>9.999999999999909E-2</v>
      </c>
      <c r="F50" t="s">
        <v>1257</v>
      </c>
      <c r="G50" t="s">
        <v>242</v>
      </c>
      <c r="H50" t="s">
        <v>888</v>
      </c>
      <c r="I50" t="s">
        <v>460</v>
      </c>
      <c r="J50" t="s">
        <v>67</v>
      </c>
      <c r="K50" t="s">
        <v>68</v>
      </c>
      <c r="L50" t="s">
        <v>137</v>
      </c>
      <c r="M50" t="s">
        <v>883</v>
      </c>
      <c r="N50" t="s">
        <v>128</v>
      </c>
      <c r="O50" t="s">
        <v>533</v>
      </c>
      <c r="P50" t="s">
        <v>1024</v>
      </c>
      <c r="Q50" t="s">
        <v>1039</v>
      </c>
      <c r="V50" t="s">
        <v>242</v>
      </c>
      <c r="W50" t="s">
        <v>888</v>
      </c>
      <c r="X50" t="s">
        <v>460</v>
      </c>
      <c r="Y50" t="s">
        <v>67</v>
      </c>
      <c r="Z50" t="s">
        <v>68</v>
      </c>
      <c r="AA50" t="s">
        <v>137</v>
      </c>
      <c r="AB50" t="s">
        <v>883</v>
      </c>
      <c r="AC50" t="s">
        <v>128</v>
      </c>
      <c r="AD50" t="s">
        <v>533</v>
      </c>
      <c r="AE50" t="s">
        <v>1024</v>
      </c>
      <c r="AF50" t="s">
        <v>1039</v>
      </c>
    </row>
    <row r="51" spans="1:34" hidden="1" x14ac:dyDescent="0.2">
      <c r="A51" t="s">
        <v>1242</v>
      </c>
      <c r="B51">
        <v>0.25</v>
      </c>
      <c r="C51">
        <v>1</v>
      </c>
      <c r="D51">
        <v>0.69999999999999896</v>
      </c>
      <c r="E51">
        <v>0</v>
      </c>
      <c r="F51" t="s">
        <v>1257</v>
      </c>
      <c r="G51" t="s">
        <v>50</v>
      </c>
      <c r="H51" t="s">
        <v>709</v>
      </c>
      <c r="I51" t="s">
        <v>67</v>
      </c>
      <c r="J51" t="s">
        <v>85</v>
      </c>
      <c r="K51" t="s">
        <v>398</v>
      </c>
      <c r="L51" t="s">
        <v>662</v>
      </c>
      <c r="M51" t="s">
        <v>224</v>
      </c>
      <c r="N51" t="s">
        <v>1</v>
      </c>
      <c r="O51" t="s">
        <v>711</v>
      </c>
      <c r="P51" t="s">
        <v>177</v>
      </c>
      <c r="Q51" t="s">
        <v>838</v>
      </c>
      <c r="R51" t="s">
        <v>712</v>
      </c>
      <c r="V51" t="s">
        <v>50</v>
      </c>
      <c r="W51" t="s">
        <v>709</v>
      </c>
      <c r="X51" t="s">
        <v>67</v>
      </c>
      <c r="Y51" t="s">
        <v>85</v>
      </c>
      <c r="Z51" t="s">
        <v>398</v>
      </c>
      <c r="AA51" t="s">
        <v>662</v>
      </c>
      <c r="AB51" t="s">
        <v>224</v>
      </c>
      <c r="AC51" t="s">
        <v>1</v>
      </c>
      <c r="AD51" t="s">
        <v>711</v>
      </c>
      <c r="AE51" t="s">
        <v>177</v>
      </c>
      <c r="AF51" t="s">
        <v>838</v>
      </c>
      <c r="AG51" t="s">
        <v>712</v>
      </c>
    </row>
    <row r="52" spans="1:34" hidden="1" x14ac:dyDescent="0.2">
      <c r="A52" t="s">
        <v>1242</v>
      </c>
      <c r="B52">
        <v>0.25</v>
      </c>
      <c r="C52">
        <v>1</v>
      </c>
      <c r="D52">
        <v>0.6</v>
      </c>
      <c r="E52">
        <f t="shared" si="0"/>
        <v>-9.9999999999999978E-2</v>
      </c>
      <c r="F52" t="s">
        <v>1257</v>
      </c>
      <c r="G52" t="s">
        <v>72</v>
      </c>
      <c r="H52" t="s">
        <v>950</v>
      </c>
      <c r="I52" t="s">
        <v>460</v>
      </c>
      <c r="J52" t="s">
        <v>67</v>
      </c>
      <c r="K52" t="s">
        <v>193</v>
      </c>
      <c r="L52" t="s">
        <v>121</v>
      </c>
      <c r="M52" t="s">
        <v>109</v>
      </c>
      <c r="N52" t="s">
        <v>315</v>
      </c>
      <c r="O52" t="s">
        <v>355</v>
      </c>
      <c r="P52" t="s">
        <v>465</v>
      </c>
      <c r="Q52" t="s">
        <v>787</v>
      </c>
      <c r="R52" t="s">
        <v>657</v>
      </c>
      <c r="S52" t="s">
        <v>921</v>
      </c>
      <c r="V52" t="s">
        <v>72</v>
      </c>
      <c r="W52" t="s">
        <v>950</v>
      </c>
      <c r="X52" t="s">
        <v>460</v>
      </c>
      <c r="Y52" t="s">
        <v>67</v>
      </c>
      <c r="Z52" t="s">
        <v>193</v>
      </c>
      <c r="AA52" t="s">
        <v>121</v>
      </c>
      <c r="AB52" t="s">
        <v>109</v>
      </c>
      <c r="AC52" t="s">
        <v>315</v>
      </c>
      <c r="AD52" t="s">
        <v>355</v>
      </c>
      <c r="AE52" t="s">
        <v>465</v>
      </c>
      <c r="AF52" t="s">
        <v>787</v>
      </c>
      <c r="AG52" t="s">
        <v>657</v>
      </c>
      <c r="AH52" t="s">
        <v>921</v>
      </c>
    </row>
    <row r="53" spans="1:34" hidden="1" x14ac:dyDescent="0.2">
      <c r="A53" t="s">
        <v>1242</v>
      </c>
      <c r="B53">
        <v>0.25</v>
      </c>
      <c r="C53">
        <v>1</v>
      </c>
      <c r="D53">
        <v>0.5</v>
      </c>
      <c r="E53">
        <f t="shared" si="0"/>
        <v>-0.19999999999999996</v>
      </c>
      <c r="F53" t="s">
        <v>1257</v>
      </c>
      <c r="G53" t="s">
        <v>841</v>
      </c>
      <c r="H53" t="s">
        <v>539</v>
      </c>
      <c r="I53" t="s">
        <v>662</v>
      </c>
      <c r="J53" t="s">
        <v>109</v>
      </c>
      <c r="K53" t="s">
        <v>193</v>
      </c>
      <c r="L53" t="s">
        <v>48</v>
      </c>
      <c r="M53" t="s">
        <v>970</v>
      </c>
      <c r="N53" t="s">
        <v>917</v>
      </c>
      <c r="O53" t="s">
        <v>48</v>
      </c>
      <c r="P53" t="s">
        <v>1192</v>
      </c>
      <c r="Q53" t="s">
        <v>898</v>
      </c>
      <c r="V53" t="s">
        <v>841</v>
      </c>
      <c r="W53" t="s">
        <v>539</v>
      </c>
      <c r="X53" t="s">
        <v>662</v>
      </c>
      <c r="Y53" t="s">
        <v>109</v>
      </c>
      <c r="Z53" t="s">
        <v>193</v>
      </c>
      <c r="AA53" t="s">
        <v>48</v>
      </c>
      <c r="AB53" t="s">
        <v>970</v>
      </c>
      <c r="AC53" t="s">
        <v>917</v>
      </c>
      <c r="AD53" t="s">
        <v>48</v>
      </c>
      <c r="AE53" t="s">
        <v>1192</v>
      </c>
      <c r="AF53" t="s">
        <v>898</v>
      </c>
    </row>
    <row r="54" spans="1:34" hidden="1" x14ac:dyDescent="0.2">
      <c r="A54" t="s">
        <v>1242</v>
      </c>
      <c r="B54">
        <v>0.25</v>
      </c>
      <c r="C54">
        <v>1</v>
      </c>
      <c r="D54">
        <v>0.4</v>
      </c>
      <c r="E54">
        <f t="shared" si="0"/>
        <v>-0.29999999999999993</v>
      </c>
      <c r="F54" t="s">
        <v>1257</v>
      </c>
      <c r="G54" t="s">
        <v>1052</v>
      </c>
      <c r="H54" t="s">
        <v>585</v>
      </c>
      <c r="I54" t="s">
        <v>94</v>
      </c>
      <c r="J54" t="s">
        <v>1124</v>
      </c>
      <c r="K54" t="s">
        <v>68</v>
      </c>
      <c r="L54" t="s">
        <v>332</v>
      </c>
      <c r="M54" t="s">
        <v>83</v>
      </c>
      <c r="N54" t="s">
        <v>52</v>
      </c>
      <c r="O54" t="s">
        <v>176</v>
      </c>
      <c r="P54" t="s">
        <v>41</v>
      </c>
      <c r="Q54" t="s">
        <v>122</v>
      </c>
      <c r="R54" t="s">
        <v>376</v>
      </c>
      <c r="S54" t="s">
        <v>892</v>
      </c>
      <c r="V54" t="s">
        <v>1052</v>
      </c>
      <c r="W54" t="s">
        <v>585</v>
      </c>
      <c r="X54" t="s">
        <v>94</v>
      </c>
      <c r="Y54" t="s">
        <v>1124</v>
      </c>
      <c r="Z54" t="s">
        <v>68</v>
      </c>
      <c r="AA54" t="s">
        <v>332</v>
      </c>
      <c r="AB54" t="s">
        <v>83</v>
      </c>
      <c r="AC54" t="s">
        <v>52</v>
      </c>
      <c r="AD54" t="s">
        <v>176</v>
      </c>
      <c r="AE54" t="s">
        <v>41</v>
      </c>
      <c r="AF54" t="s">
        <v>122</v>
      </c>
      <c r="AG54" t="s">
        <v>376</v>
      </c>
      <c r="AH54" t="s">
        <v>892</v>
      </c>
    </row>
    <row r="55" spans="1:34" hidden="1" x14ac:dyDescent="0.2">
      <c r="A55" t="s">
        <v>1242</v>
      </c>
      <c r="B55">
        <v>0.25</v>
      </c>
      <c r="C55">
        <v>1</v>
      </c>
      <c r="D55">
        <v>0.3</v>
      </c>
      <c r="E55">
        <f t="shared" si="0"/>
        <v>-0.39999999999999997</v>
      </c>
      <c r="F55" t="s">
        <v>1257</v>
      </c>
      <c r="G55" t="s">
        <v>72</v>
      </c>
      <c r="H55" t="s">
        <v>1112</v>
      </c>
      <c r="I55" t="s">
        <v>460</v>
      </c>
      <c r="J55" t="s">
        <v>67</v>
      </c>
      <c r="K55" t="s">
        <v>465</v>
      </c>
      <c r="L55" t="s">
        <v>906</v>
      </c>
      <c r="M55" t="s">
        <v>310</v>
      </c>
      <c r="N55" t="s">
        <v>48</v>
      </c>
      <c r="O55" t="s">
        <v>1046</v>
      </c>
      <c r="P55" t="s">
        <v>106</v>
      </c>
      <c r="Q55" t="s">
        <v>48</v>
      </c>
      <c r="R55" t="s">
        <v>765</v>
      </c>
      <c r="V55" t="s">
        <v>72</v>
      </c>
      <c r="W55" t="s">
        <v>1112</v>
      </c>
      <c r="X55" t="s">
        <v>460</v>
      </c>
      <c r="Y55" t="s">
        <v>67</v>
      </c>
      <c r="Z55" t="s">
        <v>465</v>
      </c>
      <c r="AA55" t="s">
        <v>906</v>
      </c>
      <c r="AB55" t="s">
        <v>310</v>
      </c>
      <c r="AC55" t="s">
        <v>48</v>
      </c>
      <c r="AD55" t="s">
        <v>1046</v>
      </c>
      <c r="AE55" t="s">
        <v>106</v>
      </c>
      <c r="AF55" t="s">
        <v>48</v>
      </c>
      <c r="AG55" t="s">
        <v>765</v>
      </c>
    </row>
    <row r="56" spans="1:34" hidden="1" x14ac:dyDescent="0.2">
      <c r="A56" t="s">
        <v>1242</v>
      </c>
      <c r="B56">
        <v>0.25</v>
      </c>
      <c r="C56">
        <v>1</v>
      </c>
      <c r="D56">
        <v>0.2</v>
      </c>
      <c r="E56">
        <f t="shared" si="0"/>
        <v>-0.49999999999999994</v>
      </c>
      <c r="F56" t="s">
        <v>1257</v>
      </c>
      <c r="G56" t="s">
        <v>72</v>
      </c>
      <c r="H56" t="s">
        <v>1193</v>
      </c>
      <c r="I56" t="s">
        <v>387</v>
      </c>
      <c r="J56" t="s">
        <v>224</v>
      </c>
      <c r="K56" t="s">
        <v>250</v>
      </c>
      <c r="L56" t="s">
        <v>465</v>
      </c>
      <c r="M56" t="s">
        <v>940</v>
      </c>
      <c r="N56" t="s">
        <v>340</v>
      </c>
      <c r="O56" t="s">
        <v>48</v>
      </c>
      <c r="P56" t="s">
        <v>1194</v>
      </c>
      <c r="Q56" t="s">
        <v>934</v>
      </c>
      <c r="V56" t="s">
        <v>72</v>
      </c>
      <c r="W56" t="s">
        <v>1193</v>
      </c>
      <c r="X56" t="s">
        <v>387</v>
      </c>
      <c r="Y56" t="s">
        <v>224</v>
      </c>
      <c r="Z56" t="s">
        <v>250</v>
      </c>
      <c r="AA56" t="s">
        <v>465</v>
      </c>
      <c r="AB56" t="s">
        <v>940</v>
      </c>
      <c r="AC56" t="s">
        <v>340</v>
      </c>
      <c r="AD56" t="s">
        <v>48</v>
      </c>
      <c r="AE56" t="s">
        <v>1194</v>
      </c>
      <c r="AF56" t="s">
        <v>934</v>
      </c>
    </row>
    <row r="57" spans="1:34" hidden="1" x14ac:dyDescent="0.2">
      <c r="A57" t="s">
        <v>1242</v>
      </c>
      <c r="B57">
        <v>0.25</v>
      </c>
      <c r="C57">
        <v>1</v>
      </c>
      <c r="D57">
        <v>0.1</v>
      </c>
      <c r="E57">
        <f t="shared" si="0"/>
        <v>-0.6</v>
      </c>
      <c r="F57" t="s">
        <v>1257</v>
      </c>
      <c r="G57" t="s">
        <v>72</v>
      </c>
      <c r="H57" t="s">
        <v>1179</v>
      </c>
      <c r="I57" t="s">
        <v>387</v>
      </c>
      <c r="J57" t="s">
        <v>250</v>
      </c>
      <c r="K57" t="s">
        <v>85</v>
      </c>
      <c r="L57" t="s">
        <v>1195</v>
      </c>
      <c r="M57" t="s">
        <v>932</v>
      </c>
      <c r="N57" t="s">
        <v>48</v>
      </c>
      <c r="O57" t="s">
        <v>1119</v>
      </c>
      <c r="P57" t="s">
        <v>106</v>
      </c>
      <c r="Q57" t="s">
        <v>48</v>
      </c>
      <c r="R57" t="s">
        <v>1160</v>
      </c>
      <c r="V57" t="s">
        <v>72</v>
      </c>
      <c r="W57" t="s">
        <v>1179</v>
      </c>
      <c r="X57" t="s">
        <v>387</v>
      </c>
      <c r="Y57" t="s">
        <v>250</v>
      </c>
      <c r="Z57" t="s">
        <v>85</v>
      </c>
      <c r="AA57" t="s">
        <v>1195</v>
      </c>
      <c r="AB57" t="s">
        <v>932</v>
      </c>
      <c r="AC57" t="s">
        <v>48</v>
      </c>
      <c r="AD57" t="s">
        <v>1119</v>
      </c>
      <c r="AE57" t="s">
        <v>106</v>
      </c>
      <c r="AF57" t="s">
        <v>48</v>
      </c>
      <c r="AG57" t="s">
        <v>1160</v>
      </c>
    </row>
    <row r="58" spans="1:34" hidden="1" x14ac:dyDescent="0.2">
      <c r="A58" t="s">
        <v>1242</v>
      </c>
      <c r="B58">
        <v>0.25</v>
      </c>
      <c r="C58">
        <v>1</v>
      </c>
      <c r="D58">
        <v>0</v>
      </c>
      <c r="E58">
        <f t="shared" si="0"/>
        <v>-0.7</v>
      </c>
      <c r="F58" t="s">
        <v>1257</v>
      </c>
      <c r="G58" t="s">
        <v>926</v>
      </c>
      <c r="H58" t="s">
        <v>927</v>
      </c>
      <c r="I58" t="s">
        <v>662</v>
      </c>
      <c r="J58" t="s">
        <v>224</v>
      </c>
      <c r="K58" t="s">
        <v>48</v>
      </c>
      <c r="L58" t="s">
        <v>972</v>
      </c>
      <c r="M58" t="s">
        <v>58</v>
      </c>
      <c r="N58" t="s">
        <v>48</v>
      </c>
      <c r="O58" t="s">
        <v>424</v>
      </c>
      <c r="P58" t="s">
        <v>536</v>
      </c>
      <c r="Q58" t="s">
        <v>48</v>
      </c>
      <c r="R58" t="s">
        <v>730</v>
      </c>
      <c r="V58" t="s">
        <v>926</v>
      </c>
      <c r="X58" t="s">
        <v>662</v>
      </c>
      <c r="Y58" t="s">
        <v>224</v>
      </c>
      <c r="AB58" t="s">
        <v>58</v>
      </c>
    </row>
    <row r="59" spans="1:34" hidden="1" x14ac:dyDescent="0.2">
      <c r="A59" t="s">
        <v>1242</v>
      </c>
      <c r="B59">
        <v>0.25</v>
      </c>
      <c r="C59">
        <v>1</v>
      </c>
      <c r="D59">
        <v>-9.9999999999999895E-2</v>
      </c>
      <c r="E59">
        <f t="shared" si="0"/>
        <v>-0.79999999999999982</v>
      </c>
      <c r="F59" t="s">
        <v>1257</v>
      </c>
      <c r="G59" t="s">
        <v>318</v>
      </c>
      <c r="H59" t="s">
        <v>1015</v>
      </c>
      <c r="I59" t="s">
        <v>976</v>
      </c>
      <c r="J59" t="s">
        <v>193</v>
      </c>
      <c r="K59" t="s">
        <v>48</v>
      </c>
      <c r="L59" t="s">
        <v>868</v>
      </c>
      <c r="M59" t="s">
        <v>340</v>
      </c>
      <c r="N59" t="s">
        <v>48</v>
      </c>
      <c r="O59" t="s">
        <v>1196</v>
      </c>
      <c r="P59" t="s">
        <v>158</v>
      </c>
      <c r="Q59" t="s">
        <v>48</v>
      </c>
      <c r="R59" t="s">
        <v>974</v>
      </c>
      <c r="V59" t="s">
        <v>318</v>
      </c>
      <c r="W59" t="s">
        <v>1015</v>
      </c>
      <c r="X59" t="s">
        <v>976</v>
      </c>
      <c r="Y59" t="s">
        <v>193</v>
      </c>
      <c r="Z59" t="s">
        <v>48</v>
      </c>
      <c r="AA59" t="s">
        <v>868</v>
      </c>
      <c r="AB59" t="s">
        <v>340</v>
      </c>
      <c r="AC59" t="s">
        <v>48</v>
      </c>
      <c r="AD59" t="s">
        <v>1196</v>
      </c>
      <c r="AE59" t="s">
        <v>158</v>
      </c>
      <c r="AF59" t="s">
        <v>48</v>
      </c>
      <c r="AG59" t="s">
        <v>974</v>
      </c>
    </row>
    <row r="60" spans="1:34" hidden="1" x14ac:dyDescent="0.2">
      <c r="A60" t="s">
        <v>1242</v>
      </c>
      <c r="B60">
        <v>0.25</v>
      </c>
      <c r="C60">
        <v>1</v>
      </c>
      <c r="D60">
        <v>-0.2</v>
      </c>
      <c r="E60">
        <f t="shared" si="0"/>
        <v>-0.89999999999999991</v>
      </c>
      <c r="F60" t="s">
        <v>1257</v>
      </c>
      <c r="G60" t="s">
        <v>72</v>
      </c>
      <c r="H60" t="s">
        <v>1197</v>
      </c>
      <c r="I60" t="s">
        <v>387</v>
      </c>
      <c r="J60" t="s">
        <v>250</v>
      </c>
      <c r="K60" t="s">
        <v>85</v>
      </c>
      <c r="L60" t="s">
        <v>910</v>
      </c>
      <c r="M60" t="s">
        <v>896</v>
      </c>
      <c r="N60" t="s">
        <v>48</v>
      </c>
      <c r="O60" t="s">
        <v>290</v>
      </c>
      <c r="P60" t="s">
        <v>260</v>
      </c>
      <c r="Q60" t="s">
        <v>48</v>
      </c>
      <c r="R60" t="s">
        <v>941</v>
      </c>
      <c r="V60" t="s">
        <v>72</v>
      </c>
      <c r="W60" t="s">
        <v>1197</v>
      </c>
      <c r="X60" t="s">
        <v>387</v>
      </c>
      <c r="Y60" t="s">
        <v>250</v>
      </c>
      <c r="Z60" t="s">
        <v>85</v>
      </c>
      <c r="AA60" t="s">
        <v>910</v>
      </c>
      <c r="AB60" t="s">
        <v>896</v>
      </c>
      <c r="AC60" t="s">
        <v>48</v>
      </c>
      <c r="AD60" t="s">
        <v>290</v>
      </c>
      <c r="AE60" t="s">
        <v>260</v>
      </c>
      <c r="AF60" t="s">
        <v>48</v>
      </c>
      <c r="AG60" t="s">
        <v>941</v>
      </c>
    </row>
    <row r="61" spans="1:34" hidden="1" x14ac:dyDescent="0.2">
      <c r="A61" t="s">
        <v>1242</v>
      </c>
      <c r="B61">
        <v>0.25</v>
      </c>
      <c r="C61">
        <v>1</v>
      </c>
      <c r="D61">
        <v>-0.3</v>
      </c>
      <c r="E61">
        <f t="shared" si="0"/>
        <v>-1</v>
      </c>
      <c r="F61" t="s">
        <v>1257</v>
      </c>
      <c r="G61" t="s">
        <v>263</v>
      </c>
      <c r="H61" t="s">
        <v>899</v>
      </c>
      <c r="I61" t="s">
        <v>958</v>
      </c>
      <c r="J61" t="s">
        <v>1</v>
      </c>
      <c r="K61" t="s">
        <v>588</v>
      </c>
      <c r="L61" t="s">
        <v>47</v>
      </c>
      <c r="M61" t="s">
        <v>1</v>
      </c>
      <c r="N61" t="s">
        <v>285</v>
      </c>
      <c r="O61" t="s">
        <v>959</v>
      </c>
      <c r="P61" t="s">
        <v>960</v>
      </c>
      <c r="Q61" t="s">
        <v>282</v>
      </c>
      <c r="R61" t="s">
        <v>961</v>
      </c>
      <c r="S61" t="s">
        <v>962</v>
      </c>
      <c r="V61" t="s">
        <v>263</v>
      </c>
      <c r="W61" t="s">
        <v>899</v>
      </c>
      <c r="X61" t="s">
        <v>958</v>
      </c>
      <c r="Y61" t="s">
        <v>1</v>
      </c>
      <c r="Z61" t="s">
        <v>588</v>
      </c>
      <c r="AA61" t="s">
        <v>47</v>
      </c>
      <c r="AB61" t="s">
        <v>1</v>
      </c>
      <c r="AC61" t="s">
        <v>285</v>
      </c>
      <c r="AD61" t="s">
        <v>959</v>
      </c>
      <c r="AE61" t="s">
        <v>960</v>
      </c>
      <c r="AF61" t="s">
        <v>282</v>
      </c>
      <c r="AG61" t="s">
        <v>961</v>
      </c>
      <c r="AH61" t="s">
        <v>962</v>
      </c>
    </row>
    <row r="62" spans="1:34" x14ac:dyDescent="0.2">
      <c r="A62" s="3" t="s">
        <v>1243</v>
      </c>
      <c r="B62" s="3">
        <v>1</v>
      </c>
      <c r="C62" s="3">
        <v>0.17780000000000001</v>
      </c>
      <c r="D62" s="3">
        <v>1.6</v>
      </c>
      <c r="E62">
        <f t="shared" si="0"/>
        <v>0.90000000000000013</v>
      </c>
      <c r="F62" t="s">
        <v>1257</v>
      </c>
      <c r="G62" t="s">
        <v>182</v>
      </c>
      <c r="H62" t="s">
        <v>940</v>
      </c>
      <c r="I62" t="s">
        <v>662</v>
      </c>
      <c r="J62" t="s">
        <v>224</v>
      </c>
      <c r="K62" t="s">
        <v>193</v>
      </c>
      <c r="L62" t="s">
        <v>48</v>
      </c>
      <c r="M62" t="s">
        <v>895</v>
      </c>
      <c r="N62" t="s">
        <v>58</v>
      </c>
      <c r="O62" t="s">
        <v>48</v>
      </c>
      <c r="P62" t="s">
        <v>290</v>
      </c>
      <c r="Q62" t="s">
        <v>260</v>
      </c>
      <c r="R62" t="s">
        <v>48</v>
      </c>
      <c r="S62" t="s">
        <v>941</v>
      </c>
      <c r="V62" t="s">
        <v>182</v>
      </c>
      <c r="W62" t="s">
        <v>940</v>
      </c>
      <c r="X62" t="s">
        <v>662</v>
      </c>
      <c r="Y62" t="s">
        <v>224</v>
      </c>
      <c r="Z62" t="s">
        <v>193</v>
      </c>
      <c r="AA62" t="s">
        <v>48</v>
      </c>
      <c r="AB62" t="s">
        <v>895</v>
      </c>
      <c r="AC62" t="s">
        <v>58</v>
      </c>
      <c r="AD62" t="s">
        <v>48</v>
      </c>
      <c r="AE62" t="s">
        <v>290</v>
      </c>
      <c r="AF62" t="s">
        <v>260</v>
      </c>
      <c r="AG62" t="s">
        <v>48</v>
      </c>
      <c r="AH62" t="s">
        <v>941</v>
      </c>
    </row>
    <row r="63" spans="1:34" hidden="1" x14ac:dyDescent="0.2">
      <c r="A63" s="3" t="s">
        <v>1243</v>
      </c>
      <c r="B63" s="3">
        <v>1</v>
      </c>
      <c r="C63" s="3">
        <v>0.17780000000000001</v>
      </c>
      <c r="D63" s="3">
        <v>1.5</v>
      </c>
      <c r="E63">
        <f t="shared" si="0"/>
        <v>0.8</v>
      </c>
      <c r="F63" t="s">
        <v>1257</v>
      </c>
      <c r="G63" t="s">
        <v>242</v>
      </c>
      <c r="H63" t="s">
        <v>942</v>
      </c>
      <c r="I63" t="s">
        <v>460</v>
      </c>
      <c r="J63" t="s">
        <v>67</v>
      </c>
      <c r="K63" t="s">
        <v>101</v>
      </c>
      <c r="L63" t="s">
        <v>504</v>
      </c>
      <c r="M63" t="s">
        <v>52</v>
      </c>
      <c r="N63" t="s">
        <v>883</v>
      </c>
      <c r="O63" t="s">
        <v>128</v>
      </c>
      <c r="P63" t="s">
        <v>1</v>
      </c>
      <c r="Q63" t="s">
        <v>39</v>
      </c>
      <c r="R63" t="s">
        <v>46</v>
      </c>
      <c r="S63" t="s">
        <v>884</v>
      </c>
      <c r="V63" t="s">
        <v>242</v>
      </c>
      <c r="W63" t="s">
        <v>942</v>
      </c>
      <c r="X63" t="s">
        <v>460</v>
      </c>
      <c r="Y63" t="s">
        <v>67</v>
      </c>
      <c r="Z63" t="s">
        <v>101</v>
      </c>
      <c r="AA63" t="s">
        <v>504</v>
      </c>
      <c r="AB63" t="s">
        <v>52</v>
      </c>
      <c r="AC63" t="s">
        <v>883</v>
      </c>
      <c r="AD63" t="s">
        <v>128</v>
      </c>
      <c r="AE63" t="s">
        <v>1</v>
      </c>
      <c r="AF63" t="s">
        <v>39</v>
      </c>
      <c r="AG63" t="s">
        <v>46</v>
      </c>
      <c r="AH63" t="s">
        <v>884</v>
      </c>
    </row>
    <row r="64" spans="1:34" hidden="1" x14ac:dyDescent="0.2">
      <c r="A64" s="3" t="s">
        <v>1243</v>
      </c>
      <c r="B64" s="3">
        <v>1</v>
      </c>
      <c r="C64" s="3">
        <v>0.17780000000000001</v>
      </c>
      <c r="D64" s="3">
        <v>1.4</v>
      </c>
      <c r="E64">
        <f t="shared" si="0"/>
        <v>0.7</v>
      </c>
      <c r="F64" t="s">
        <v>1257</v>
      </c>
      <c r="G64" t="s">
        <v>943</v>
      </c>
      <c r="H64" t="s">
        <v>626</v>
      </c>
      <c r="I64" t="s">
        <v>881</v>
      </c>
      <c r="J64" t="s">
        <v>131</v>
      </c>
      <c r="K64" t="s">
        <v>332</v>
      </c>
      <c r="L64" t="s">
        <v>83</v>
      </c>
      <c r="M64" t="s">
        <v>52</v>
      </c>
      <c r="N64" t="s">
        <v>176</v>
      </c>
      <c r="O64" t="s">
        <v>41</v>
      </c>
      <c r="P64" t="s">
        <v>48</v>
      </c>
      <c r="Q64" t="s">
        <v>376</v>
      </c>
      <c r="R64" t="s">
        <v>892</v>
      </c>
      <c r="V64" t="s">
        <v>943</v>
      </c>
      <c r="W64" t="s">
        <v>626</v>
      </c>
      <c r="X64" t="s">
        <v>881</v>
      </c>
      <c r="Y64" t="s">
        <v>131</v>
      </c>
      <c r="Z64" t="s">
        <v>332</v>
      </c>
      <c r="AA64" t="s">
        <v>83</v>
      </c>
      <c r="AB64" t="s">
        <v>52</v>
      </c>
      <c r="AC64" t="s">
        <v>176</v>
      </c>
      <c r="AD64" t="s">
        <v>41</v>
      </c>
      <c r="AE64" t="s">
        <v>48</v>
      </c>
      <c r="AF64" t="s">
        <v>376</v>
      </c>
      <c r="AG64" t="s">
        <v>892</v>
      </c>
    </row>
    <row r="65" spans="1:34" hidden="1" x14ac:dyDescent="0.2">
      <c r="A65" s="3" t="s">
        <v>1243</v>
      </c>
      <c r="B65" s="3">
        <v>1</v>
      </c>
      <c r="C65" s="3">
        <v>0.17780000000000001</v>
      </c>
      <c r="D65" s="3">
        <v>1.3</v>
      </c>
      <c r="E65">
        <f t="shared" si="0"/>
        <v>0.60000000000000009</v>
      </c>
      <c r="F65" t="s">
        <v>1257</v>
      </c>
      <c r="G65" t="s">
        <v>72</v>
      </c>
      <c r="H65" t="s">
        <v>944</v>
      </c>
      <c r="I65" t="s">
        <v>662</v>
      </c>
      <c r="J65" t="s">
        <v>224</v>
      </c>
      <c r="K65" t="s">
        <v>465</v>
      </c>
      <c r="L65" t="s">
        <v>906</v>
      </c>
      <c r="M65" t="s">
        <v>310</v>
      </c>
      <c r="N65" t="s">
        <v>48</v>
      </c>
      <c r="O65" t="s">
        <v>945</v>
      </c>
      <c r="P65" t="s">
        <v>672</v>
      </c>
      <c r="Q65" t="s">
        <v>48</v>
      </c>
      <c r="R65" t="s">
        <v>901</v>
      </c>
      <c r="V65" t="s">
        <v>72</v>
      </c>
      <c r="W65" t="s">
        <v>944</v>
      </c>
      <c r="X65" t="s">
        <v>662</v>
      </c>
      <c r="Y65" t="s">
        <v>224</v>
      </c>
      <c r="Z65" t="s">
        <v>465</v>
      </c>
      <c r="AA65" t="s">
        <v>906</v>
      </c>
      <c r="AB65" t="s">
        <v>310</v>
      </c>
      <c r="AC65" t="s">
        <v>48</v>
      </c>
      <c r="AD65" t="s">
        <v>945</v>
      </c>
      <c r="AE65" t="s">
        <v>672</v>
      </c>
      <c r="AF65" t="s">
        <v>48</v>
      </c>
      <c r="AG65" t="s">
        <v>901</v>
      </c>
    </row>
    <row r="66" spans="1:34" hidden="1" x14ac:dyDescent="0.2">
      <c r="A66" s="3" t="s">
        <v>1243</v>
      </c>
      <c r="B66" s="3">
        <v>1</v>
      </c>
      <c r="C66" s="3">
        <v>0.17780000000000001</v>
      </c>
      <c r="D66" s="3">
        <v>1.2</v>
      </c>
      <c r="E66">
        <f t="shared" si="0"/>
        <v>0.5</v>
      </c>
      <c r="F66" t="s">
        <v>1257</v>
      </c>
      <c r="G66" t="s">
        <v>318</v>
      </c>
      <c r="H66" t="s">
        <v>946</v>
      </c>
      <c r="I66" t="s">
        <v>363</v>
      </c>
      <c r="J66" t="s">
        <v>281</v>
      </c>
      <c r="K66" t="s">
        <v>630</v>
      </c>
      <c r="L66" t="s">
        <v>48</v>
      </c>
      <c r="M66" t="s">
        <v>283</v>
      </c>
      <c r="N66" t="s">
        <v>140</v>
      </c>
      <c r="O66" t="s">
        <v>309</v>
      </c>
      <c r="P66" t="s">
        <v>121</v>
      </c>
      <c r="Q66" t="s">
        <v>48</v>
      </c>
      <c r="R66" t="s">
        <v>276</v>
      </c>
      <c r="V66" t="s">
        <v>318</v>
      </c>
      <c r="W66" t="s">
        <v>946</v>
      </c>
      <c r="X66" t="s">
        <v>363</v>
      </c>
      <c r="Y66" t="s">
        <v>281</v>
      </c>
      <c r="Z66" t="s">
        <v>630</v>
      </c>
      <c r="AA66" t="s">
        <v>48</v>
      </c>
      <c r="AB66" t="s">
        <v>283</v>
      </c>
      <c r="AC66" t="s">
        <v>140</v>
      </c>
      <c r="AD66" t="s">
        <v>309</v>
      </c>
      <c r="AE66" t="s">
        <v>121</v>
      </c>
      <c r="AF66" t="s">
        <v>48</v>
      </c>
      <c r="AG66" t="s">
        <v>276</v>
      </c>
    </row>
    <row r="67" spans="1:34" hidden="1" x14ac:dyDescent="0.2">
      <c r="A67" s="3" t="s">
        <v>1243</v>
      </c>
      <c r="B67" s="3">
        <v>1</v>
      </c>
      <c r="C67" s="3">
        <v>0.17780000000000001</v>
      </c>
      <c r="D67" s="3">
        <v>1.1000000000000001</v>
      </c>
      <c r="E67">
        <f t="shared" si="0"/>
        <v>0.40000000000000013</v>
      </c>
      <c r="F67" t="s">
        <v>1257</v>
      </c>
      <c r="G67" t="s">
        <v>72</v>
      </c>
      <c r="H67" t="s">
        <v>882</v>
      </c>
      <c r="I67" t="s">
        <v>460</v>
      </c>
      <c r="J67" t="s">
        <v>67</v>
      </c>
      <c r="K67" t="s">
        <v>186</v>
      </c>
      <c r="L67" t="s">
        <v>353</v>
      </c>
      <c r="M67" t="s">
        <v>586</v>
      </c>
      <c r="N67" t="s">
        <v>48</v>
      </c>
      <c r="O67" t="s">
        <v>947</v>
      </c>
      <c r="P67" t="s">
        <v>106</v>
      </c>
      <c r="Q67" t="s">
        <v>48</v>
      </c>
      <c r="R67" t="s">
        <v>948</v>
      </c>
      <c r="V67" t="s">
        <v>72</v>
      </c>
      <c r="W67" t="s">
        <v>882</v>
      </c>
      <c r="X67" t="s">
        <v>460</v>
      </c>
      <c r="Y67" t="s">
        <v>67</v>
      </c>
      <c r="Z67" t="s">
        <v>186</v>
      </c>
      <c r="AA67" t="s">
        <v>353</v>
      </c>
      <c r="AB67" t="s">
        <v>586</v>
      </c>
      <c r="AC67" t="s">
        <v>48</v>
      </c>
      <c r="AD67" t="s">
        <v>947</v>
      </c>
      <c r="AE67" t="s">
        <v>106</v>
      </c>
      <c r="AF67" t="s">
        <v>48</v>
      </c>
      <c r="AG67" t="s">
        <v>948</v>
      </c>
    </row>
    <row r="68" spans="1:34" hidden="1" x14ac:dyDescent="0.2">
      <c r="A68" s="3" t="s">
        <v>1243</v>
      </c>
      <c r="B68" s="3">
        <v>1</v>
      </c>
      <c r="C68" s="3">
        <v>0.17780000000000001</v>
      </c>
      <c r="D68" s="3">
        <v>1</v>
      </c>
      <c r="E68">
        <f t="shared" ref="E68:E130" si="1">D68-0.7</f>
        <v>0.30000000000000004</v>
      </c>
      <c r="F68" t="s">
        <v>1257</v>
      </c>
      <c r="G68" t="s">
        <v>182</v>
      </c>
      <c r="H68" t="s">
        <v>949</v>
      </c>
      <c r="I68" t="s">
        <v>662</v>
      </c>
      <c r="J68" t="s">
        <v>224</v>
      </c>
      <c r="K68" t="s">
        <v>67</v>
      </c>
      <c r="L68" t="s">
        <v>48</v>
      </c>
      <c r="M68" t="s">
        <v>950</v>
      </c>
      <c r="N68" t="s">
        <v>896</v>
      </c>
      <c r="O68" t="s">
        <v>48</v>
      </c>
      <c r="P68" t="s">
        <v>951</v>
      </c>
      <c r="Q68" t="s">
        <v>260</v>
      </c>
      <c r="R68" t="s">
        <v>48</v>
      </c>
      <c r="S68" t="s">
        <v>952</v>
      </c>
      <c r="V68" t="s">
        <v>182</v>
      </c>
      <c r="W68" t="s">
        <v>949</v>
      </c>
      <c r="X68" t="s">
        <v>662</v>
      </c>
      <c r="Y68" t="s">
        <v>224</v>
      </c>
      <c r="Z68" t="s">
        <v>67</v>
      </c>
      <c r="AA68" t="s">
        <v>48</v>
      </c>
      <c r="AB68" t="s">
        <v>950</v>
      </c>
      <c r="AC68" t="s">
        <v>896</v>
      </c>
      <c r="AD68" t="s">
        <v>48</v>
      </c>
      <c r="AE68" t="s">
        <v>951</v>
      </c>
      <c r="AF68" t="s">
        <v>260</v>
      </c>
      <c r="AG68" t="s">
        <v>48</v>
      </c>
      <c r="AH68" t="s">
        <v>952</v>
      </c>
    </row>
    <row r="69" spans="1:34" hidden="1" x14ac:dyDescent="0.2">
      <c r="A69" s="3" t="s">
        <v>1243</v>
      </c>
      <c r="B69" s="3">
        <v>1</v>
      </c>
      <c r="C69" s="3">
        <v>0.17780000000000001</v>
      </c>
      <c r="D69" s="3">
        <v>0.9</v>
      </c>
      <c r="E69">
        <f t="shared" si="1"/>
        <v>0.20000000000000007</v>
      </c>
      <c r="F69" t="s">
        <v>1257</v>
      </c>
      <c r="G69" t="s">
        <v>72</v>
      </c>
      <c r="H69" t="s">
        <v>954</v>
      </c>
      <c r="I69" t="s">
        <v>460</v>
      </c>
      <c r="J69" t="s">
        <v>85</v>
      </c>
      <c r="K69" t="s">
        <v>955</v>
      </c>
      <c r="L69" t="s">
        <v>932</v>
      </c>
      <c r="M69" t="s">
        <v>48</v>
      </c>
      <c r="N69" t="s">
        <v>956</v>
      </c>
      <c r="O69" t="s">
        <v>106</v>
      </c>
      <c r="P69" t="s">
        <v>48</v>
      </c>
      <c r="Q69" t="s">
        <v>255</v>
      </c>
      <c r="V69" t="s">
        <v>72</v>
      </c>
      <c r="W69" t="s">
        <v>954</v>
      </c>
      <c r="X69" t="s">
        <v>460</v>
      </c>
      <c r="Y69" t="s">
        <v>85</v>
      </c>
      <c r="Z69" t="s">
        <v>955</v>
      </c>
      <c r="AA69" t="s">
        <v>932</v>
      </c>
      <c r="AB69" t="s">
        <v>48</v>
      </c>
      <c r="AC69" t="s">
        <v>956</v>
      </c>
      <c r="AD69" t="s">
        <v>106</v>
      </c>
      <c r="AE69" t="s">
        <v>48</v>
      </c>
      <c r="AF69" t="s">
        <v>255</v>
      </c>
    </row>
    <row r="70" spans="1:34" hidden="1" x14ac:dyDescent="0.2">
      <c r="A70" s="3" t="s">
        <v>1243</v>
      </c>
      <c r="B70" s="3">
        <v>1</v>
      </c>
      <c r="C70" s="3">
        <v>0.17780000000000001</v>
      </c>
      <c r="D70" s="3">
        <v>0.8</v>
      </c>
      <c r="E70">
        <f t="shared" si="1"/>
        <v>0.10000000000000009</v>
      </c>
      <c r="F70" t="s">
        <v>1257</v>
      </c>
      <c r="G70" t="s">
        <v>72</v>
      </c>
      <c r="H70" t="s">
        <v>957</v>
      </c>
      <c r="I70" t="s">
        <v>958</v>
      </c>
      <c r="J70" t="s">
        <v>1</v>
      </c>
      <c r="K70" t="s">
        <v>588</v>
      </c>
      <c r="L70" t="s">
        <v>47</v>
      </c>
      <c r="M70" t="s">
        <v>1</v>
      </c>
      <c r="N70" t="s">
        <v>285</v>
      </c>
      <c r="O70" t="s">
        <v>959</v>
      </c>
      <c r="P70" t="s">
        <v>960</v>
      </c>
      <c r="Q70" t="s">
        <v>282</v>
      </c>
      <c r="R70" t="s">
        <v>961</v>
      </c>
      <c r="S70" t="s">
        <v>962</v>
      </c>
      <c r="V70" t="s">
        <v>72</v>
      </c>
      <c r="W70" t="s">
        <v>957</v>
      </c>
      <c r="X70" t="s">
        <v>958</v>
      </c>
      <c r="Y70" t="s">
        <v>1</v>
      </c>
      <c r="Z70" t="s">
        <v>588</v>
      </c>
      <c r="AA70" t="s">
        <v>47</v>
      </c>
      <c r="AB70" t="s">
        <v>1</v>
      </c>
      <c r="AC70" t="s">
        <v>285</v>
      </c>
      <c r="AD70" t="s">
        <v>959</v>
      </c>
      <c r="AE70" t="s">
        <v>960</v>
      </c>
      <c r="AF70" t="s">
        <v>282</v>
      </c>
      <c r="AG70" t="s">
        <v>961</v>
      </c>
      <c r="AH70" t="s">
        <v>962</v>
      </c>
    </row>
    <row r="71" spans="1:34" hidden="1" x14ac:dyDescent="0.2">
      <c r="A71" s="3" t="s">
        <v>1243</v>
      </c>
      <c r="B71" s="3">
        <v>1</v>
      </c>
      <c r="C71" s="3">
        <v>0.17780000000000001</v>
      </c>
      <c r="D71" s="3">
        <v>0.7</v>
      </c>
      <c r="E71">
        <f t="shared" si="1"/>
        <v>0</v>
      </c>
      <c r="F71" t="s">
        <v>1257</v>
      </c>
      <c r="G71" t="s">
        <v>796</v>
      </c>
      <c r="H71" t="s">
        <v>121</v>
      </c>
      <c r="I71" t="s">
        <v>797</v>
      </c>
      <c r="J71" t="s">
        <v>746</v>
      </c>
      <c r="K71" t="s">
        <v>101</v>
      </c>
      <c r="L71" t="s">
        <v>193</v>
      </c>
      <c r="M71" t="s">
        <v>44</v>
      </c>
      <c r="N71" t="s">
        <v>963</v>
      </c>
      <c r="O71" t="s">
        <v>52</v>
      </c>
      <c r="P71" t="s">
        <v>48</v>
      </c>
      <c r="Q71" t="s">
        <v>964</v>
      </c>
      <c r="V71" t="s">
        <v>796</v>
      </c>
      <c r="W71" t="s">
        <v>121</v>
      </c>
      <c r="X71" t="s">
        <v>797</v>
      </c>
      <c r="Y71" t="s">
        <v>746</v>
      </c>
      <c r="Z71" t="s">
        <v>101</v>
      </c>
      <c r="AA71" t="s">
        <v>193</v>
      </c>
      <c r="AB71" t="s">
        <v>44</v>
      </c>
      <c r="AC71" t="s">
        <v>963</v>
      </c>
      <c r="AD71" t="s">
        <v>52</v>
      </c>
      <c r="AE71" t="s">
        <v>48</v>
      </c>
      <c r="AF71" t="s">
        <v>964</v>
      </c>
    </row>
    <row r="72" spans="1:34" hidden="1" x14ac:dyDescent="0.2">
      <c r="A72" s="3" t="s">
        <v>1243</v>
      </c>
      <c r="B72" s="3">
        <v>1</v>
      </c>
      <c r="C72" s="3">
        <v>0.17780000000000001</v>
      </c>
      <c r="D72" s="3">
        <v>0.6</v>
      </c>
      <c r="E72">
        <f t="shared" si="1"/>
        <v>-9.9999999999999978E-2</v>
      </c>
      <c r="F72" t="s">
        <v>1257</v>
      </c>
      <c r="G72" t="s">
        <v>318</v>
      </c>
      <c r="H72" t="s">
        <v>910</v>
      </c>
      <c r="I72" t="s">
        <v>460</v>
      </c>
      <c r="J72" t="s">
        <v>67</v>
      </c>
      <c r="K72" t="s">
        <v>101</v>
      </c>
      <c r="L72" t="s">
        <v>137</v>
      </c>
      <c r="M72" t="s">
        <v>965</v>
      </c>
      <c r="N72" t="s">
        <v>52</v>
      </c>
      <c r="O72" t="s">
        <v>48</v>
      </c>
      <c r="P72" t="s">
        <v>966</v>
      </c>
      <c r="Q72" t="s">
        <v>657</v>
      </c>
      <c r="R72" t="s">
        <v>921</v>
      </c>
      <c r="V72" t="s">
        <v>318</v>
      </c>
      <c r="W72" t="s">
        <v>910</v>
      </c>
      <c r="X72" t="s">
        <v>460</v>
      </c>
      <c r="Y72" t="s">
        <v>67</v>
      </c>
      <c r="Z72" t="s">
        <v>101</v>
      </c>
      <c r="AA72" t="s">
        <v>137</v>
      </c>
      <c r="AB72" t="s">
        <v>965</v>
      </c>
      <c r="AC72" t="s">
        <v>52</v>
      </c>
      <c r="AD72" t="s">
        <v>48</v>
      </c>
      <c r="AE72" t="s">
        <v>966</v>
      </c>
      <c r="AF72" t="s">
        <v>657</v>
      </c>
      <c r="AG72" t="s">
        <v>921</v>
      </c>
    </row>
    <row r="73" spans="1:34" hidden="1" x14ac:dyDescent="0.2">
      <c r="A73" s="3" t="s">
        <v>1243</v>
      </c>
      <c r="B73" s="3">
        <v>1</v>
      </c>
      <c r="C73" s="3">
        <v>0.17780000000000001</v>
      </c>
      <c r="D73" s="3">
        <v>0.5</v>
      </c>
      <c r="E73">
        <f t="shared" si="1"/>
        <v>-0.19999999999999996</v>
      </c>
      <c r="F73" t="s">
        <v>1257</v>
      </c>
      <c r="G73" t="s">
        <v>242</v>
      </c>
      <c r="H73" t="s">
        <v>118</v>
      </c>
      <c r="I73" t="s">
        <v>198</v>
      </c>
      <c r="J73" t="s">
        <v>387</v>
      </c>
      <c r="K73" t="s">
        <v>224</v>
      </c>
      <c r="L73" t="s">
        <v>140</v>
      </c>
      <c r="M73" t="s">
        <v>1</v>
      </c>
      <c r="N73" t="s">
        <v>191</v>
      </c>
      <c r="O73" t="s">
        <v>341</v>
      </c>
      <c r="P73" t="s">
        <v>121</v>
      </c>
      <c r="Q73" t="s">
        <v>342</v>
      </c>
      <c r="R73" t="s">
        <v>47</v>
      </c>
      <c r="S73" t="s">
        <v>246</v>
      </c>
      <c r="V73" t="s">
        <v>242</v>
      </c>
      <c r="W73" t="s">
        <v>118</v>
      </c>
      <c r="X73" t="s">
        <v>198</v>
      </c>
      <c r="Y73" t="s">
        <v>387</v>
      </c>
      <c r="Z73" t="s">
        <v>224</v>
      </c>
      <c r="AA73" t="s">
        <v>140</v>
      </c>
      <c r="AB73" t="s">
        <v>1</v>
      </c>
      <c r="AC73" t="s">
        <v>191</v>
      </c>
      <c r="AD73" t="s">
        <v>341</v>
      </c>
      <c r="AE73" t="s">
        <v>121</v>
      </c>
      <c r="AF73" t="s">
        <v>342</v>
      </c>
      <c r="AG73" t="s">
        <v>47</v>
      </c>
      <c r="AH73" t="s">
        <v>246</v>
      </c>
    </row>
    <row r="74" spans="1:34" hidden="1" x14ac:dyDescent="0.2">
      <c r="A74" s="3" t="s">
        <v>1243</v>
      </c>
      <c r="B74" s="3">
        <v>1</v>
      </c>
      <c r="C74" s="3">
        <v>0.17780000000000001</v>
      </c>
      <c r="D74" s="3">
        <v>0.4</v>
      </c>
      <c r="E74">
        <f t="shared" si="1"/>
        <v>-0.29999999999999993</v>
      </c>
      <c r="F74" t="s">
        <v>1257</v>
      </c>
      <c r="G74" t="s">
        <v>905</v>
      </c>
      <c r="H74" t="s">
        <v>215</v>
      </c>
      <c r="I74" t="s">
        <v>662</v>
      </c>
      <c r="J74" t="s">
        <v>350</v>
      </c>
      <c r="K74" t="s">
        <v>121</v>
      </c>
      <c r="L74" t="s">
        <v>101</v>
      </c>
      <c r="M74" t="s">
        <v>52</v>
      </c>
      <c r="N74" t="s">
        <v>967</v>
      </c>
      <c r="O74" t="s">
        <v>219</v>
      </c>
      <c r="P74" t="s">
        <v>330</v>
      </c>
      <c r="Q74" t="s">
        <v>177</v>
      </c>
      <c r="R74" t="s">
        <v>968</v>
      </c>
      <c r="V74" t="s">
        <v>905</v>
      </c>
      <c r="W74" t="s">
        <v>215</v>
      </c>
      <c r="X74" t="s">
        <v>662</v>
      </c>
      <c r="Y74" t="s">
        <v>350</v>
      </c>
      <c r="Z74" t="s">
        <v>121</v>
      </c>
      <c r="AA74" t="s">
        <v>101</v>
      </c>
      <c r="AB74" t="s">
        <v>52</v>
      </c>
      <c r="AC74" t="s">
        <v>967</v>
      </c>
      <c r="AD74" t="s">
        <v>219</v>
      </c>
      <c r="AE74" t="s">
        <v>330</v>
      </c>
      <c r="AF74" t="s">
        <v>177</v>
      </c>
      <c r="AG74" t="s">
        <v>968</v>
      </c>
    </row>
    <row r="75" spans="1:34" hidden="1" x14ac:dyDescent="0.2">
      <c r="A75" s="3" t="s">
        <v>1243</v>
      </c>
      <c r="B75" s="3">
        <v>1</v>
      </c>
      <c r="C75" s="3">
        <v>0.17780000000000001</v>
      </c>
      <c r="D75" s="3">
        <v>0.3</v>
      </c>
      <c r="E75">
        <f t="shared" si="1"/>
        <v>-0.39999999999999997</v>
      </c>
      <c r="F75" t="s">
        <v>1257</v>
      </c>
      <c r="G75" t="s">
        <v>926</v>
      </c>
      <c r="H75" t="s">
        <v>235</v>
      </c>
      <c r="I75" t="s">
        <v>387</v>
      </c>
      <c r="J75" t="s">
        <v>224</v>
      </c>
      <c r="K75" t="s">
        <v>140</v>
      </c>
      <c r="L75" t="s">
        <v>1</v>
      </c>
      <c r="M75" t="s">
        <v>969</v>
      </c>
      <c r="N75" t="s">
        <v>121</v>
      </c>
      <c r="O75" t="s">
        <v>424</v>
      </c>
      <c r="P75" t="s">
        <v>191</v>
      </c>
      <c r="Q75" t="s">
        <v>91</v>
      </c>
      <c r="R75" t="s">
        <v>57</v>
      </c>
      <c r="S75" t="s">
        <v>343</v>
      </c>
      <c r="V75" t="s">
        <v>926</v>
      </c>
      <c r="W75" t="s">
        <v>235</v>
      </c>
      <c r="X75" t="s">
        <v>387</v>
      </c>
      <c r="Y75" t="s">
        <v>224</v>
      </c>
      <c r="Z75" t="s">
        <v>140</v>
      </c>
      <c r="AA75" t="s">
        <v>1</v>
      </c>
      <c r="AB75" t="s">
        <v>969</v>
      </c>
      <c r="AC75" t="s">
        <v>121</v>
      </c>
      <c r="AD75" t="s">
        <v>424</v>
      </c>
      <c r="AE75" t="s">
        <v>191</v>
      </c>
      <c r="AF75" t="s">
        <v>91</v>
      </c>
      <c r="AG75" t="s">
        <v>57</v>
      </c>
      <c r="AH75" t="s">
        <v>343</v>
      </c>
    </row>
    <row r="76" spans="1:34" hidden="1" x14ac:dyDescent="0.2">
      <c r="A76" s="3" t="s">
        <v>1243</v>
      </c>
      <c r="B76" s="3">
        <v>1</v>
      </c>
      <c r="C76" s="3">
        <v>0.17780000000000001</v>
      </c>
      <c r="D76" s="3">
        <v>0.2</v>
      </c>
      <c r="E76">
        <f t="shared" si="1"/>
        <v>-0.49999999999999994</v>
      </c>
      <c r="F76" t="s">
        <v>1257</v>
      </c>
      <c r="G76" t="s">
        <v>841</v>
      </c>
      <c r="H76" t="s">
        <v>927</v>
      </c>
      <c r="I76" t="s">
        <v>387</v>
      </c>
      <c r="J76" t="s">
        <v>250</v>
      </c>
      <c r="K76" t="s">
        <v>193</v>
      </c>
      <c r="L76" t="s">
        <v>48</v>
      </c>
      <c r="M76" t="s">
        <v>970</v>
      </c>
      <c r="N76" t="s">
        <v>76</v>
      </c>
      <c r="O76" t="s">
        <v>48</v>
      </c>
      <c r="P76" t="s">
        <v>971</v>
      </c>
      <c r="Q76" t="s">
        <v>158</v>
      </c>
      <c r="R76" t="s">
        <v>48</v>
      </c>
      <c r="S76" t="s">
        <v>765</v>
      </c>
      <c r="V76" t="s">
        <v>841</v>
      </c>
      <c r="W76" t="s">
        <v>927</v>
      </c>
      <c r="X76" t="s">
        <v>387</v>
      </c>
      <c r="Y76" t="s">
        <v>250</v>
      </c>
      <c r="Z76" t="s">
        <v>193</v>
      </c>
      <c r="AA76" t="s">
        <v>48</v>
      </c>
      <c r="AB76" t="s">
        <v>970</v>
      </c>
      <c r="AC76" t="s">
        <v>76</v>
      </c>
      <c r="AD76" t="s">
        <v>48</v>
      </c>
      <c r="AE76" t="s">
        <v>971</v>
      </c>
      <c r="AF76" t="s">
        <v>158</v>
      </c>
      <c r="AG76" t="s">
        <v>48</v>
      </c>
      <c r="AH76" t="s">
        <v>765</v>
      </c>
    </row>
    <row r="77" spans="1:34" hidden="1" x14ac:dyDescent="0.2">
      <c r="A77" s="3" t="s">
        <v>1243</v>
      </c>
      <c r="B77" s="3">
        <v>1</v>
      </c>
      <c r="C77" s="3">
        <v>0.17780000000000001</v>
      </c>
      <c r="D77" s="3">
        <v>0.1</v>
      </c>
      <c r="E77">
        <f t="shared" si="1"/>
        <v>-0.6</v>
      </c>
      <c r="F77" t="s">
        <v>1257</v>
      </c>
      <c r="G77" t="s">
        <v>318</v>
      </c>
      <c r="H77" t="s">
        <v>936</v>
      </c>
      <c r="I77" t="s">
        <v>662</v>
      </c>
      <c r="J77" t="s">
        <v>109</v>
      </c>
      <c r="K77" t="s">
        <v>48</v>
      </c>
      <c r="L77" t="s">
        <v>972</v>
      </c>
      <c r="M77" t="s">
        <v>58</v>
      </c>
      <c r="N77" t="s">
        <v>48</v>
      </c>
      <c r="O77" t="s">
        <v>973</v>
      </c>
      <c r="P77" t="s">
        <v>536</v>
      </c>
      <c r="Q77" t="s">
        <v>48</v>
      </c>
      <c r="R77" t="s">
        <v>974</v>
      </c>
      <c r="V77" t="s">
        <v>318</v>
      </c>
      <c r="W77" t="s">
        <v>936</v>
      </c>
      <c r="X77" t="s">
        <v>662</v>
      </c>
      <c r="Y77" t="s">
        <v>109</v>
      </c>
      <c r="Z77" t="s">
        <v>48</v>
      </c>
      <c r="AA77" t="s">
        <v>972</v>
      </c>
      <c r="AB77" t="s">
        <v>58</v>
      </c>
      <c r="AC77" t="s">
        <v>48</v>
      </c>
      <c r="AD77" t="s">
        <v>973</v>
      </c>
      <c r="AE77" t="s">
        <v>536</v>
      </c>
      <c r="AF77" t="s">
        <v>48</v>
      </c>
      <c r="AG77" t="s">
        <v>974</v>
      </c>
    </row>
    <row r="78" spans="1:34" hidden="1" x14ac:dyDescent="0.2">
      <c r="A78" s="3" t="s">
        <v>1243</v>
      </c>
      <c r="B78" s="3">
        <v>1</v>
      </c>
      <c r="C78" s="3">
        <v>0.17780000000000001</v>
      </c>
      <c r="D78" s="3">
        <v>0</v>
      </c>
      <c r="E78">
        <f t="shared" si="1"/>
        <v>-0.7</v>
      </c>
      <c r="F78" t="s">
        <v>1257</v>
      </c>
      <c r="G78" t="s">
        <v>841</v>
      </c>
      <c r="H78" t="s">
        <v>975</v>
      </c>
      <c r="I78" t="s">
        <v>976</v>
      </c>
      <c r="J78" t="s">
        <v>48</v>
      </c>
      <c r="K78" t="s">
        <v>977</v>
      </c>
      <c r="L78" t="s">
        <v>896</v>
      </c>
      <c r="M78" t="s">
        <v>48</v>
      </c>
      <c r="N78" t="s">
        <v>978</v>
      </c>
      <c r="O78" t="s">
        <v>158</v>
      </c>
      <c r="P78" t="s">
        <v>48</v>
      </c>
      <c r="Q78" t="s">
        <v>284</v>
      </c>
      <c r="V78" t="s">
        <v>841</v>
      </c>
      <c r="W78" t="s">
        <v>975</v>
      </c>
      <c r="X78" t="s">
        <v>976</v>
      </c>
      <c r="Y78" t="s">
        <v>48</v>
      </c>
      <c r="Z78" t="s">
        <v>977</v>
      </c>
      <c r="AA78" t="s">
        <v>896</v>
      </c>
      <c r="AB78" t="s">
        <v>48</v>
      </c>
      <c r="AC78" t="s">
        <v>978</v>
      </c>
      <c r="AD78" t="s">
        <v>158</v>
      </c>
      <c r="AE78" t="s">
        <v>48</v>
      </c>
      <c r="AF78" t="s">
        <v>284</v>
      </c>
    </row>
    <row r="79" spans="1:34" hidden="1" x14ac:dyDescent="0.2">
      <c r="A79" s="3" t="s">
        <v>1243</v>
      </c>
      <c r="B79" s="3">
        <v>1</v>
      </c>
      <c r="C79" s="3">
        <v>0.17780000000000001</v>
      </c>
      <c r="D79" s="3">
        <v>-0.1</v>
      </c>
      <c r="E79">
        <f t="shared" si="1"/>
        <v>-0.79999999999999993</v>
      </c>
      <c r="F79" t="s">
        <v>1257</v>
      </c>
      <c r="G79" t="s">
        <v>318</v>
      </c>
      <c r="H79" t="s">
        <v>979</v>
      </c>
      <c r="I79" t="s">
        <v>387</v>
      </c>
      <c r="J79" t="s">
        <v>250</v>
      </c>
      <c r="K79" t="s">
        <v>48</v>
      </c>
      <c r="L79" t="s">
        <v>903</v>
      </c>
      <c r="M79" t="s">
        <v>917</v>
      </c>
      <c r="N79" t="s">
        <v>48</v>
      </c>
      <c r="O79" t="s">
        <v>980</v>
      </c>
      <c r="P79" t="s">
        <v>106</v>
      </c>
      <c r="Q79" t="s">
        <v>48</v>
      </c>
      <c r="R79" t="s">
        <v>234</v>
      </c>
      <c r="V79" t="s">
        <v>318</v>
      </c>
      <c r="W79" t="s">
        <v>979</v>
      </c>
      <c r="X79" t="s">
        <v>387</v>
      </c>
      <c r="Y79" t="s">
        <v>250</v>
      </c>
      <c r="Z79" t="s">
        <v>48</v>
      </c>
      <c r="AA79" t="s">
        <v>903</v>
      </c>
      <c r="AB79" t="s">
        <v>917</v>
      </c>
      <c r="AC79" t="s">
        <v>48</v>
      </c>
      <c r="AD79" t="s">
        <v>980</v>
      </c>
      <c r="AE79" t="s">
        <v>106</v>
      </c>
      <c r="AF79" t="s">
        <v>48</v>
      </c>
      <c r="AG79" t="s">
        <v>234</v>
      </c>
    </row>
    <row r="80" spans="1:34" hidden="1" x14ac:dyDescent="0.2">
      <c r="A80" s="3" t="s">
        <v>1243</v>
      </c>
      <c r="B80" s="3">
        <v>1</v>
      </c>
      <c r="C80" s="3">
        <v>0.17780000000000001</v>
      </c>
      <c r="D80" s="3">
        <v>-0.2</v>
      </c>
      <c r="E80">
        <f t="shared" si="1"/>
        <v>-0.89999999999999991</v>
      </c>
      <c r="F80" t="s">
        <v>1257</v>
      </c>
      <c r="G80" t="s">
        <v>72</v>
      </c>
      <c r="H80" t="s">
        <v>981</v>
      </c>
      <c r="I80" t="s">
        <v>460</v>
      </c>
      <c r="J80" t="s">
        <v>67</v>
      </c>
      <c r="K80" t="s">
        <v>101</v>
      </c>
      <c r="L80" t="s">
        <v>193</v>
      </c>
      <c r="M80" t="s">
        <v>315</v>
      </c>
      <c r="N80" t="s">
        <v>982</v>
      </c>
      <c r="O80" t="s">
        <v>52</v>
      </c>
      <c r="P80" t="s">
        <v>48</v>
      </c>
      <c r="Q80" t="s">
        <v>983</v>
      </c>
      <c r="R80" t="s">
        <v>657</v>
      </c>
      <c r="S80" t="s">
        <v>921</v>
      </c>
      <c r="V80" t="s">
        <v>72</v>
      </c>
      <c r="W80" t="s">
        <v>981</v>
      </c>
      <c r="X80" t="s">
        <v>460</v>
      </c>
      <c r="Y80" t="s">
        <v>67</v>
      </c>
      <c r="Z80" t="s">
        <v>101</v>
      </c>
      <c r="AA80" t="s">
        <v>193</v>
      </c>
      <c r="AB80" t="s">
        <v>315</v>
      </c>
      <c r="AG80" t="s">
        <v>657</v>
      </c>
      <c r="AH80" t="s">
        <v>921</v>
      </c>
    </row>
    <row r="81" spans="1:34" hidden="1" x14ac:dyDescent="0.2">
      <c r="A81" s="3" t="s">
        <v>1243</v>
      </c>
      <c r="B81" s="3">
        <v>1</v>
      </c>
      <c r="C81" s="3">
        <v>0.17780000000000001</v>
      </c>
      <c r="D81" s="3">
        <v>-0.3</v>
      </c>
      <c r="E81">
        <f t="shared" si="1"/>
        <v>-1</v>
      </c>
      <c r="F81" t="s">
        <v>1257</v>
      </c>
      <c r="G81" t="s">
        <v>50</v>
      </c>
      <c r="H81" t="s">
        <v>437</v>
      </c>
      <c r="I81" t="s">
        <v>67</v>
      </c>
      <c r="J81" t="s">
        <v>48</v>
      </c>
      <c r="K81" t="s">
        <v>984</v>
      </c>
      <c r="L81" t="s">
        <v>985</v>
      </c>
      <c r="M81" t="s">
        <v>630</v>
      </c>
      <c r="N81" t="s">
        <v>48</v>
      </c>
      <c r="O81" t="s">
        <v>986</v>
      </c>
      <c r="P81" t="s">
        <v>140</v>
      </c>
      <c r="Q81" t="s">
        <v>1</v>
      </c>
      <c r="R81" t="s">
        <v>987</v>
      </c>
      <c r="V81" t="s">
        <v>50</v>
      </c>
      <c r="W81" t="s">
        <v>437</v>
      </c>
    </row>
    <row r="82" spans="1:34" x14ac:dyDescent="0.2">
      <c r="A82" t="s">
        <v>1244</v>
      </c>
      <c r="B82">
        <v>0.125</v>
      </c>
      <c r="C82">
        <v>1</v>
      </c>
      <c r="D82">
        <v>1.6</v>
      </c>
      <c r="E82">
        <f t="shared" si="1"/>
        <v>0.90000000000000013</v>
      </c>
      <c r="F82" t="s">
        <v>1257</v>
      </c>
      <c r="G82" t="s">
        <v>841</v>
      </c>
      <c r="H82" t="s">
        <v>979</v>
      </c>
      <c r="I82" t="s">
        <v>662</v>
      </c>
      <c r="J82" t="s">
        <v>109</v>
      </c>
      <c r="K82" t="s">
        <v>48</v>
      </c>
      <c r="L82" t="s">
        <v>882</v>
      </c>
      <c r="M82" t="s">
        <v>298</v>
      </c>
      <c r="N82" t="s">
        <v>48</v>
      </c>
      <c r="O82" t="s">
        <v>741</v>
      </c>
      <c r="P82" t="s">
        <v>41</v>
      </c>
      <c r="Q82" t="s">
        <v>48</v>
      </c>
      <c r="R82" t="s">
        <v>73</v>
      </c>
      <c r="V82" t="s">
        <v>841</v>
      </c>
      <c r="W82" t="s">
        <v>979</v>
      </c>
      <c r="X82" t="s">
        <v>662</v>
      </c>
      <c r="Y82" t="s">
        <v>109</v>
      </c>
      <c r="Z82" t="s">
        <v>48</v>
      </c>
      <c r="AA82" t="s">
        <v>882</v>
      </c>
      <c r="AB82" t="s">
        <v>298</v>
      </c>
      <c r="AC82" t="s">
        <v>48</v>
      </c>
      <c r="AD82" t="s">
        <v>741</v>
      </c>
      <c r="AE82" t="s">
        <v>41</v>
      </c>
      <c r="AF82" t="s">
        <v>48</v>
      </c>
      <c r="AG82" t="s">
        <v>73</v>
      </c>
    </row>
    <row r="83" spans="1:34" hidden="1" x14ac:dyDescent="0.2">
      <c r="A83" t="s">
        <v>1244</v>
      </c>
      <c r="B83">
        <v>0.125</v>
      </c>
      <c r="C83">
        <v>1</v>
      </c>
      <c r="D83">
        <v>1.5</v>
      </c>
      <c r="E83">
        <f t="shared" si="1"/>
        <v>0.8</v>
      </c>
      <c r="F83" t="s">
        <v>1257</v>
      </c>
      <c r="G83" t="s">
        <v>72</v>
      </c>
      <c r="H83" t="s">
        <v>1105</v>
      </c>
      <c r="I83" t="s">
        <v>511</v>
      </c>
      <c r="J83" t="s">
        <v>1</v>
      </c>
      <c r="K83" t="s">
        <v>1041</v>
      </c>
      <c r="L83" t="s">
        <v>290</v>
      </c>
      <c r="M83" t="s">
        <v>47</v>
      </c>
      <c r="N83" t="s">
        <v>1</v>
      </c>
      <c r="O83" t="s">
        <v>1043</v>
      </c>
      <c r="P83" t="s">
        <v>656</v>
      </c>
      <c r="Q83" t="s">
        <v>282</v>
      </c>
      <c r="R83" t="s">
        <v>961</v>
      </c>
      <c r="S83" t="s">
        <v>1106</v>
      </c>
      <c r="V83" t="s">
        <v>72</v>
      </c>
      <c r="W83" t="s">
        <v>1105</v>
      </c>
      <c r="X83" t="s">
        <v>511</v>
      </c>
      <c r="Y83" t="s">
        <v>1</v>
      </c>
      <c r="Z83" t="s">
        <v>1041</v>
      </c>
      <c r="AA83" t="s">
        <v>290</v>
      </c>
      <c r="AB83" t="s">
        <v>47</v>
      </c>
      <c r="AC83" t="s">
        <v>1</v>
      </c>
      <c r="AD83" t="s">
        <v>1043</v>
      </c>
      <c r="AE83" t="s">
        <v>656</v>
      </c>
      <c r="AF83" t="s">
        <v>282</v>
      </c>
      <c r="AG83" t="s">
        <v>961</v>
      </c>
      <c r="AH83" t="s">
        <v>1106</v>
      </c>
    </row>
    <row r="84" spans="1:34" hidden="1" x14ac:dyDescent="0.2">
      <c r="A84" t="s">
        <v>1244</v>
      </c>
      <c r="B84">
        <v>0.125</v>
      </c>
      <c r="C84">
        <v>1</v>
      </c>
      <c r="D84">
        <v>1.4</v>
      </c>
      <c r="E84">
        <f t="shared" si="1"/>
        <v>0.7</v>
      </c>
      <c r="F84" t="s">
        <v>1257</v>
      </c>
      <c r="G84" t="s">
        <v>72</v>
      </c>
      <c r="H84" t="s">
        <v>995</v>
      </c>
      <c r="I84" t="s">
        <v>662</v>
      </c>
      <c r="J84" t="s">
        <v>109</v>
      </c>
      <c r="K84" t="s">
        <v>85</v>
      </c>
      <c r="L84" t="s">
        <v>913</v>
      </c>
      <c r="M84" t="s">
        <v>58</v>
      </c>
      <c r="N84" t="s">
        <v>48</v>
      </c>
      <c r="O84" t="s">
        <v>1107</v>
      </c>
      <c r="P84" t="s">
        <v>260</v>
      </c>
      <c r="Q84" t="s">
        <v>48</v>
      </c>
      <c r="R84" t="s">
        <v>941</v>
      </c>
      <c r="V84" t="s">
        <v>72</v>
      </c>
      <c r="W84" t="s">
        <v>995</v>
      </c>
      <c r="X84" t="s">
        <v>662</v>
      </c>
      <c r="Y84" t="s">
        <v>109</v>
      </c>
      <c r="Z84" t="s">
        <v>85</v>
      </c>
      <c r="AA84" t="s">
        <v>913</v>
      </c>
      <c r="AB84" t="s">
        <v>58</v>
      </c>
      <c r="AC84" t="s">
        <v>48</v>
      </c>
      <c r="AD84" t="s">
        <v>1107</v>
      </c>
      <c r="AE84" t="s">
        <v>260</v>
      </c>
      <c r="AF84" t="s">
        <v>48</v>
      </c>
      <c r="AG84" t="s">
        <v>941</v>
      </c>
    </row>
    <row r="85" spans="1:34" hidden="1" x14ac:dyDescent="0.2">
      <c r="A85" t="s">
        <v>1244</v>
      </c>
      <c r="B85">
        <v>0.125</v>
      </c>
      <c r="C85">
        <v>1</v>
      </c>
      <c r="D85">
        <v>1.3</v>
      </c>
      <c r="E85">
        <f t="shared" si="1"/>
        <v>0.60000000000000009</v>
      </c>
      <c r="F85" t="s">
        <v>1257</v>
      </c>
      <c r="G85" t="s">
        <v>242</v>
      </c>
      <c r="H85" t="s">
        <v>888</v>
      </c>
      <c r="I85" t="s">
        <v>460</v>
      </c>
      <c r="J85" t="s">
        <v>67</v>
      </c>
      <c r="K85" t="s">
        <v>68</v>
      </c>
      <c r="L85" t="s">
        <v>315</v>
      </c>
      <c r="M85" t="s">
        <v>784</v>
      </c>
      <c r="N85" t="s">
        <v>52</v>
      </c>
      <c r="O85" t="s">
        <v>48</v>
      </c>
      <c r="P85" t="s">
        <v>524</v>
      </c>
      <c r="Q85" t="s">
        <v>892</v>
      </c>
      <c r="V85" t="s">
        <v>242</v>
      </c>
      <c r="W85" t="s">
        <v>888</v>
      </c>
      <c r="X85" t="s">
        <v>460</v>
      </c>
      <c r="Y85" t="s">
        <v>67</v>
      </c>
      <c r="Z85" t="s">
        <v>68</v>
      </c>
      <c r="AA85" t="s">
        <v>315</v>
      </c>
      <c r="AB85" t="s">
        <v>784</v>
      </c>
      <c r="AC85" t="s">
        <v>52</v>
      </c>
      <c r="AD85" t="s">
        <v>48</v>
      </c>
      <c r="AE85" t="s">
        <v>524</v>
      </c>
      <c r="AF85" t="s">
        <v>892</v>
      </c>
    </row>
    <row r="86" spans="1:34" hidden="1" x14ac:dyDescent="0.2">
      <c r="A86" t="s">
        <v>1244</v>
      </c>
      <c r="B86">
        <v>0.125</v>
      </c>
      <c r="C86">
        <v>1</v>
      </c>
      <c r="D86">
        <v>1.2</v>
      </c>
      <c r="E86">
        <f t="shared" si="1"/>
        <v>0.5</v>
      </c>
      <c r="F86" t="s">
        <v>1257</v>
      </c>
      <c r="G86" t="s">
        <v>943</v>
      </c>
      <c r="H86" t="s">
        <v>626</v>
      </c>
      <c r="I86" t="s">
        <v>1056</v>
      </c>
      <c r="J86" t="s">
        <v>143</v>
      </c>
      <c r="K86" t="s">
        <v>137</v>
      </c>
      <c r="L86" t="s">
        <v>560</v>
      </c>
      <c r="M86" t="s">
        <v>52</v>
      </c>
      <c r="N86" t="s">
        <v>48</v>
      </c>
      <c r="O86" t="s">
        <v>1108</v>
      </c>
      <c r="P86" t="s">
        <v>306</v>
      </c>
      <c r="V86" t="s">
        <v>943</v>
      </c>
      <c r="W86" t="s">
        <v>626</v>
      </c>
      <c r="X86" t="s">
        <v>1056</v>
      </c>
      <c r="Y86" t="s">
        <v>143</v>
      </c>
      <c r="Z86" t="s">
        <v>137</v>
      </c>
      <c r="AA86" t="s">
        <v>560</v>
      </c>
      <c r="AB86" t="s">
        <v>52</v>
      </c>
      <c r="AC86" t="s">
        <v>48</v>
      </c>
      <c r="AD86" t="s">
        <v>1108</v>
      </c>
      <c r="AE86" t="s">
        <v>306</v>
      </c>
    </row>
    <row r="87" spans="1:34" hidden="1" x14ac:dyDescent="0.2">
      <c r="A87" t="s">
        <v>1244</v>
      </c>
      <c r="B87">
        <v>0.125</v>
      </c>
      <c r="C87">
        <v>1</v>
      </c>
      <c r="D87">
        <v>1.1000000000000001</v>
      </c>
      <c r="E87">
        <f t="shared" si="1"/>
        <v>0.40000000000000013</v>
      </c>
      <c r="F87" t="s">
        <v>1257</v>
      </c>
      <c r="G87" t="s">
        <v>318</v>
      </c>
      <c r="H87" t="s">
        <v>398</v>
      </c>
      <c r="I87" t="s">
        <v>789</v>
      </c>
      <c r="J87" t="s">
        <v>48</v>
      </c>
      <c r="K87" t="s">
        <v>1109</v>
      </c>
      <c r="L87" t="s">
        <v>630</v>
      </c>
      <c r="M87" t="s">
        <v>48</v>
      </c>
      <c r="N87" t="s">
        <v>53</v>
      </c>
      <c r="O87" t="s">
        <v>489</v>
      </c>
      <c r="P87" t="s">
        <v>63</v>
      </c>
      <c r="Q87" t="s">
        <v>75</v>
      </c>
      <c r="R87" t="s">
        <v>769</v>
      </c>
      <c r="V87" t="s">
        <v>318</v>
      </c>
      <c r="W87" t="s">
        <v>398</v>
      </c>
      <c r="X87" t="s">
        <v>789</v>
      </c>
      <c r="Y87" t="s">
        <v>48</v>
      </c>
      <c r="Z87" t="s">
        <v>1109</v>
      </c>
      <c r="AA87" t="s">
        <v>630</v>
      </c>
      <c r="AB87" t="s">
        <v>48</v>
      </c>
      <c r="AC87" t="s">
        <v>53</v>
      </c>
      <c r="AD87" t="s">
        <v>489</v>
      </c>
      <c r="AE87" t="s">
        <v>63</v>
      </c>
      <c r="AF87" t="s">
        <v>75</v>
      </c>
      <c r="AG87" t="s">
        <v>769</v>
      </c>
    </row>
    <row r="88" spans="1:34" hidden="1" x14ac:dyDescent="0.2">
      <c r="A88" t="s">
        <v>1244</v>
      </c>
      <c r="B88">
        <v>0.125</v>
      </c>
      <c r="C88">
        <v>1</v>
      </c>
      <c r="D88">
        <v>0.999999999999999</v>
      </c>
      <c r="E88">
        <f t="shared" si="1"/>
        <v>0.29999999999999905</v>
      </c>
      <c r="F88" t="s">
        <v>1257</v>
      </c>
      <c r="G88" t="s">
        <v>841</v>
      </c>
      <c r="H88" t="s">
        <v>955</v>
      </c>
      <c r="I88" t="s">
        <v>460</v>
      </c>
      <c r="J88" t="s">
        <v>67</v>
      </c>
      <c r="K88" t="s">
        <v>68</v>
      </c>
      <c r="L88" t="s">
        <v>137</v>
      </c>
      <c r="M88" t="s">
        <v>268</v>
      </c>
      <c r="N88" t="s">
        <v>52</v>
      </c>
      <c r="O88" t="s">
        <v>48</v>
      </c>
      <c r="P88" t="s">
        <v>1110</v>
      </c>
      <c r="Q88" t="s">
        <v>106</v>
      </c>
      <c r="R88" t="s">
        <v>42</v>
      </c>
      <c r="S88" t="s">
        <v>750</v>
      </c>
      <c r="V88" t="s">
        <v>841</v>
      </c>
      <c r="W88" t="s">
        <v>955</v>
      </c>
      <c r="X88" t="s">
        <v>460</v>
      </c>
      <c r="Y88" t="s">
        <v>67</v>
      </c>
      <c r="Z88" t="s">
        <v>68</v>
      </c>
      <c r="AA88" t="s">
        <v>137</v>
      </c>
      <c r="AB88" t="s">
        <v>268</v>
      </c>
      <c r="AC88" t="s">
        <v>52</v>
      </c>
      <c r="AD88" t="s">
        <v>48</v>
      </c>
      <c r="AE88" t="s">
        <v>1110</v>
      </c>
      <c r="AF88" t="s">
        <v>106</v>
      </c>
      <c r="AG88" t="s">
        <v>42</v>
      </c>
      <c r="AH88" t="s">
        <v>750</v>
      </c>
    </row>
    <row r="89" spans="1:34" hidden="1" x14ac:dyDescent="0.2">
      <c r="A89" t="s">
        <v>1244</v>
      </c>
      <c r="B89">
        <v>0.125</v>
      </c>
      <c r="C89">
        <v>1</v>
      </c>
      <c r="D89">
        <v>0.89999999999999902</v>
      </c>
      <c r="E89">
        <f t="shared" si="1"/>
        <v>0.19999999999999907</v>
      </c>
      <c r="F89" t="s">
        <v>1257</v>
      </c>
      <c r="G89" t="s">
        <v>926</v>
      </c>
      <c r="H89" t="s">
        <v>1038</v>
      </c>
      <c r="I89" t="s">
        <v>387</v>
      </c>
      <c r="J89" t="s">
        <v>224</v>
      </c>
      <c r="K89" t="s">
        <v>250</v>
      </c>
      <c r="L89" t="s">
        <v>48</v>
      </c>
      <c r="M89" t="s">
        <v>981</v>
      </c>
      <c r="N89" t="s">
        <v>917</v>
      </c>
      <c r="O89" t="s">
        <v>48</v>
      </c>
      <c r="P89" t="s">
        <v>1111</v>
      </c>
      <c r="Q89" t="s">
        <v>106</v>
      </c>
      <c r="R89" t="s">
        <v>48</v>
      </c>
      <c r="S89" t="s">
        <v>544</v>
      </c>
      <c r="V89" t="s">
        <v>926</v>
      </c>
      <c r="W89" t="s">
        <v>1038</v>
      </c>
      <c r="X89" t="s">
        <v>387</v>
      </c>
      <c r="Y89" t="s">
        <v>224</v>
      </c>
      <c r="Z89" t="s">
        <v>250</v>
      </c>
      <c r="AA89" t="s">
        <v>48</v>
      </c>
      <c r="AB89" t="s">
        <v>981</v>
      </c>
      <c r="AC89" t="s">
        <v>917</v>
      </c>
      <c r="AD89" t="s">
        <v>48</v>
      </c>
      <c r="AE89" t="s">
        <v>1111</v>
      </c>
      <c r="AF89" t="s">
        <v>106</v>
      </c>
      <c r="AG89" t="s">
        <v>48</v>
      </c>
      <c r="AH89" t="s">
        <v>544</v>
      </c>
    </row>
    <row r="90" spans="1:34" hidden="1" x14ac:dyDescent="0.2">
      <c r="A90" t="s">
        <v>1244</v>
      </c>
      <c r="B90">
        <v>0.125</v>
      </c>
      <c r="C90">
        <v>1</v>
      </c>
      <c r="D90">
        <v>0.79999999999999905</v>
      </c>
      <c r="E90">
        <f t="shared" si="1"/>
        <v>9.999999999999909E-2</v>
      </c>
      <c r="F90" t="s">
        <v>1257</v>
      </c>
      <c r="G90" t="s">
        <v>72</v>
      </c>
      <c r="H90" t="s">
        <v>1112</v>
      </c>
      <c r="I90" t="s">
        <v>460</v>
      </c>
      <c r="J90" t="s">
        <v>67</v>
      </c>
      <c r="K90" t="s">
        <v>350</v>
      </c>
      <c r="L90" t="s">
        <v>121</v>
      </c>
      <c r="M90" t="s">
        <v>101</v>
      </c>
      <c r="N90" t="s">
        <v>504</v>
      </c>
      <c r="O90" t="s">
        <v>52</v>
      </c>
      <c r="P90" t="s">
        <v>1060</v>
      </c>
      <c r="Q90" t="s">
        <v>52</v>
      </c>
      <c r="R90" t="s">
        <v>48</v>
      </c>
      <c r="S90" t="s">
        <v>284</v>
      </c>
      <c r="V90" t="s">
        <v>72</v>
      </c>
      <c r="W90" t="s">
        <v>1112</v>
      </c>
      <c r="X90" t="s">
        <v>460</v>
      </c>
      <c r="Y90" t="s">
        <v>67</v>
      </c>
      <c r="Z90" t="s">
        <v>350</v>
      </c>
      <c r="AA90" t="s">
        <v>121</v>
      </c>
      <c r="AB90" t="s">
        <v>101</v>
      </c>
      <c r="AC90" t="s">
        <v>504</v>
      </c>
      <c r="AD90" t="s">
        <v>52</v>
      </c>
      <c r="AE90" t="s">
        <v>1060</v>
      </c>
      <c r="AF90" t="s">
        <v>52</v>
      </c>
      <c r="AG90" t="s">
        <v>48</v>
      </c>
      <c r="AH90" t="s">
        <v>284</v>
      </c>
    </row>
    <row r="91" spans="1:34" hidden="1" x14ac:dyDescent="0.2">
      <c r="A91" t="s">
        <v>1244</v>
      </c>
      <c r="B91">
        <v>0.125</v>
      </c>
      <c r="C91">
        <v>1</v>
      </c>
      <c r="D91">
        <v>0.69999999999999896</v>
      </c>
      <c r="E91">
        <v>0</v>
      </c>
      <c r="F91" t="s">
        <v>1257</v>
      </c>
      <c r="G91" t="s">
        <v>72</v>
      </c>
      <c r="H91" t="s">
        <v>957</v>
      </c>
      <c r="I91" t="s">
        <v>662</v>
      </c>
      <c r="J91" t="s">
        <v>224</v>
      </c>
      <c r="K91" t="s">
        <v>465</v>
      </c>
      <c r="L91" t="s">
        <v>1113</v>
      </c>
      <c r="M91" t="s">
        <v>310</v>
      </c>
      <c r="N91" t="s">
        <v>48</v>
      </c>
      <c r="O91" t="s">
        <v>1057</v>
      </c>
      <c r="P91" t="s">
        <v>41</v>
      </c>
      <c r="Q91" t="s">
        <v>48</v>
      </c>
      <c r="R91" t="s">
        <v>1064</v>
      </c>
      <c r="V91" t="s">
        <v>72</v>
      </c>
      <c r="W91" t="s">
        <v>957</v>
      </c>
      <c r="X91" t="s">
        <v>662</v>
      </c>
      <c r="Y91" t="s">
        <v>224</v>
      </c>
      <c r="Z91" t="s">
        <v>465</v>
      </c>
      <c r="AA91" t="s">
        <v>1113</v>
      </c>
      <c r="AB91" t="s">
        <v>310</v>
      </c>
      <c r="AC91" t="s">
        <v>48</v>
      </c>
      <c r="AD91" t="s">
        <v>1057</v>
      </c>
      <c r="AE91" t="s">
        <v>41</v>
      </c>
      <c r="AF91" t="s">
        <v>48</v>
      </c>
      <c r="AG91" t="s">
        <v>1064</v>
      </c>
    </row>
    <row r="92" spans="1:34" hidden="1" x14ac:dyDescent="0.2">
      <c r="A92" t="s">
        <v>1244</v>
      </c>
      <c r="B92">
        <v>0.125</v>
      </c>
      <c r="C92">
        <v>1</v>
      </c>
      <c r="D92">
        <v>0.6</v>
      </c>
      <c r="E92">
        <f t="shared" si="1"/>
        <v>-9.9999999999999978E-2</v>
      </c>
      <c r="F92" t="s">
        <v>1257</v>
      </c>
      <c r="G92" t="s">
        <v>796</v>
      </c>
      <c r="H92" t="s">
        <v>121</v>
      </c>
      <c r="I92" t="s">
        <v>797</v>
      </c>
      <c r="J92" t="s">
        <v>746</v>
      </c>
      <c r="K92" t="s">
        <v>101</v>
      </c>
      <c r="L92" t="s">
        <v>193</v>
      </c>
      <c r="M92" t="s">
        <v>44</v>
      </c>
      <c r="N92" t="s">
        <v>1114</v>
      </c>
      <c r="O92" t="s">
        <v>52</v>
      </c>
      <c r="P92" t="s">
        <v>48</v>
      </c>
      <c r="Q92" t="s">
        <v>1115</v>
      </c>
      <c r="V92" t="s">
        <v>796</v>
      </c>
      <c r="W92" t="s">
        <v>121</v>
      </c>
      <c r="X92" t="s">
        <v>797</v>
      </c>
      <c r="Y92" t="s">
        <v>746</v>
      </c>
      <c r="Z92" t="s">
        <v>101</v>
      </c>
      <c r="AA92" t="s">
        <v>193</v>
      </c>
      <c r="AB92" t="s">
        <v>44</v>
      </c>
      <c r="AC92" t="s">
        <v>1114</v>
      </c>
      <c r="AD92" t="s">
        <v>52</v>
      </c>
      <c r="AE92" t="s">
        <v>48</v>
      </c>
      <c r="AF92" t="s">
        <v>1115</v>
      </c>
    </row>
    <row r="93" spans="1:34" hidden="1" x14ac:dyDescent="0.2">
      <c r="A93" t="s">
        <v>1244</v>
      </c>
      <c r="B93">
        <v>0.125</v>
      </c>
      <c r="C93">
        <v>1</v>
      </c>
      <c r="D93">
        <v>0.5</v>
      </c>
      <c r="E93">
        <f t="shared" si="1"/>
        <v>-0.19999999999999996</v>
      </c>
      <c r="F93" t="s">
        <v>1257</v>
      </c>
      <c r="G93" t="s">
        <v>841</v>
      </c>
      <c r="H93" t="s">
        <v>215</v>
      </c>
      <c r="I93" t="s">
        <v>387</v>
      </c>
      <c r="J93" t="s">
        <v>250</v>
      </c>
      <c r="K93" t="s">
        <v>48</v>
      </c>
      <c r="L93" t="s">
        <v>1116</v>
      </c>
      <c r="M93" t="s">
        <v>340</v>
      </c>
      <c r="N93" t="s">
        <v>48</v>
      </c>
      <c r="O93" t="s">
        <v>828</v>
      </c>
      <c r="P93" t="s">
        <v>41</v>
      </c>
      <c r="Q93" t="s">
        <v>48</v>
      </c>
      <c r="R93" t="s">
        <v>1117</v>
      </c>
      <c r="V93" t="s">
        <v>841</v>
      </c>
      <c r="W93" t="s">
        <v>215</v>
      </c>
      <c r="X93" t="s">
        <v>387</v>
      </c>
      <c r="Y93" t="s">
        <v>250</v>
      </c>
      <c r="Z93" t="s">
        <v>48</v>
      </c>
      <c r="AA93" t="s">
        <v>1116</v>
      </c>
      <c r="AB93" t="s">
        <v>340</v>
      </c>
      <c r="AC93" t="s">
        <v>48</v>
      </c>
      <c r="AD93" t="s">
        <v>828</v>
      </c>
      <c r="AE93" t="s">
        <v>41</v>
      </c>
      <c r="AF93" t="s">
        <v>48</v>
      </c>
      <c r="AG93" t="s">
        <v>1117</v>
      </c>
    </row>
    <row r="94" spans="1:34" hidden="1" x14ac:dyDescent="0.2">
      <c r="A94" t="s">
        <v>1244</v>
      </c>
      <c r="B94">
        <v>0.125</v>
      </c>
      <c r="C94">
        <v>1</v>
      </c>
      <c r="D94">
        <v>0.4</v>
      </c>
      <c r="E94">
        <f t="shared" si="1"/>
        <v>-0.29999999999999993</v>
      </c>
      <c r="F94" t="s">
        <v>1257</v>
      </c>
      <c r="G94" t="s">
        <v>50</v>
      </c>
      <c r="H94" t="s">
        <v>709</v>
      </c>
      <c r="I94" t="s">
        <v>67</v>
      </c>
      <c r="J94" t="s">
        <v>85</v>
      </c>
      <c r="K94" t="s">
        <v>339</v>
      </c>
      <c r="L94" t="s">
        <v>662</v>
      </c>
      <c r="M94" t="s">
        <v>224</v>
      </c>
      <c r="N94" t="s">
        <v>65</v>
      </c>
      <c r="O94" t="s">
        <v>52</v>
      </c>
      <c r="P94" t="s">
        <v>176</v>
      </c>
      <c r="Q94" t="s">
        <v>106</v>
      </c>
      <c r="R94" t="s">
        <v>48</v>
      </c>
      <c r="S94" t="s">
        <v>595</v>
      </c>
      <c r="V94" t="s">
        <v>50</v>
      </c>
      <c r="W94" t="s">
        <v>709</v>
      </c>
      <c r="X94" t="s">
        <v>67</v>
      </c>
      <c r="Y94" t="s">
        <v>85</v>
      </c>
      <c r="Z94" t="s">
        <v>339</v>
      </c>
      <c r="AA94" t="s">
        <v>662</v>
      </c>
      <c r="AB94" t="s">
        <v>224</v>
      </c>
      <c r="AC94" t="s">
        <v>65</v>
      </c>
      <c r="AD94" t="s">
        <v>52</v>
      </c>
      <c r="AE94" t="s">
        <v>176</v>
      </c>
      <c r="AF94" t="s">
        <v>106</v>
      </c>
      <c r="AG94" t="s">
        <v>48</v>
      </c>
      <c r="AH94" t="s">
        <v>595</v>
      </c>
    </row>
    <row r="95" spans="1:34" hidden="1" x14ac:dyDescent="0.2">
      <c r="A95" t="s">
        <v>1244</v>
      </c>
      <c r="B95">
        <v>0.125</v>
      </c>
      <c r="C95">
        <v>1</v>
      </c>
      <c r="D95">
        <v>0.3</v>
      </c>
      <c r="E95">
        <f t="shared" si="1"/>
        <v>-0.39999999999999997</v>
      </c>
      <c r="F95" t="s">
        <v>1257</v>
      </c>
      <c r="G95" t="s">
        <v>905</v>
      </c>
      <c r="H95" t="s">
        <v>477</v>
      </c>
      <c r="I95" t="s">
        <v>662</v>
      </c>
      <c r="J95" t="s">
        <v>101</v>
      </c>
      <c r="K95" t="s">
        <v>52</v>
      </c>
      <c r="L95" t="s">
        <v>967</v>
      </c>
      <c r="M95" t="s">
        <v>1</v>
      </c>
      <c r="N95" t="s">
        <v>39</v>
      </c>
      <c r="O95" t="s">
        <v>55</v>
      </c>
      <c r="P95" t="s">
        <v>884</v>
      </c>
      <c r="Q95" t="s">
        <v>177</v>
      </c>
      <c r="R95" t="s">
        <v>288</v>
      </c>
      <c r="V95" t="s">
        <v>905</v>
      </c>
      <c r="W95" t="s">
        <v>477</v>
      </c>
      <c r="X95" t="s">
        <v>662</v>
      </c>
      <c r="Y95" t="s">
        <v>101</v>
      </c>
      <c r="Z95" t="s">
        <v>52</v>
      </c>
      <c r="AB95" t="s">
        <v>1</v>
      </c>
      <c r="AC95" t="s">
        <v>39</v>
      </c>
    </row>
    <row r="96" spans="1:34" hidden="1" x14ac:dyDescent="0.2">
      <c r="A96" t="s">
        <v>1244</v>
      </c>
      <c r="B96">
        <v>0.125</v>
      </c>
      <c r="C96">
        <v>1</v>
      </c>
      <c r="D96">
        <v>0.2</v>
      </c>
      <c r="E96">
        <f t="shared" si="1"/>
        <v>-0.49999999999999994</v>
      </c>
    </row>
    <row r="97" spans="1:34" hidden="1" x14ac:dyDescent="0.2">
      <c r="A97" t="s">
        <v>1244</v>
      </c>
      <c r="B97">
        <v>0.125</v>
      </c>
      <c r="C97">
        <v>1</v>
      </c>
      <c r="D97">
        <v>0.1</v>
      </c>
      <c r="E97">
        <f t="shared" si="1"/>
        <v>-0.6</v>
      </c>
    </row>
    <row r="98" spans="1:34" hidden="1" x14ac:dyDescent="0.2">
      <c r="A98" t="s">
        <v>1244</v>
      </c>
      <c r="B98">
        <v>0.125</v>
      </c>
      <c r="C98">
        <v>1</v>
      </c>
      <c r="D98">
        <v>0</v>
      </c>
      <c r="E98">
        <f t="shared" si="1"/>
        <v>-0.7</v>
      </c>
    </row>
    <row r="99" spans="1:34" hidden="1" x14ac:dyDescent="0.2">
      <c r="A99" t="s">
        <v>1244</v>
      </c>
      <c r="B99">
        <v>0.125</v>
      </c>
      <c r="C99">
        <v>1</v>
      </c>
      <c r="D99">
        <v>-9.9999999999999895E-2</v>
      </c>
      <c r="E99">
        <f t="shared" si="1"/>
        <v>-0.79999999999999982</v>
      </c>
    </row>
    <row r="100" spans="1:34" hidden="1" x14ac:dyDescent="0.2">
      <c r="A100" t="s">
        <v>1244</v>
      </c>
      <c r="B100">
        <v>0.125</v>
      </c>
      <c r="C100">
        <v>1</v>
      </c>
      <c r="D100">
        <v>-0.2</v>
      </c>
      <c r="E100">
        <f t="shared" si="1"/>
        <v>-0.89999999999999991</v>
      </c>
    </row>
    <row r="101" spans="1:34" hidden="1" x14ac:dyDescent="0.2">
      <c r="A101" t="s">
        <v>1244</v>
      </c>
      <c r="B101">
        <v>0.125</v>
      </c>
      <c r="C101">
        <v>1</v>
      </c>
      <c r="D101">
        <v>-0.3</v>
      </c>
      <c r="E101">
        <f t="shared" si="1"/>
        <v>-1</v>
      </c>
    </row>
    <row r="102" spans="1:34" x14ac:dyDescent="0.2">
      <c r="A102" s="3" t="s">
        <v>1245</v>
      </c>
      <c r="B102" s="3">
        <v>1</v>
      </c>
      <c r="C102" s="3">
        <v>8.9099999999999999E-2</v>
      </c>
      <c r="D102" s="3">
        <v>1.6</v>
      </c>
      <c r="E102">
        <f t="shared" si="1"/>
        <v>0.90000000000000013</v>
      </c>
      <c r="F102" t="s">
        <v>1257</v>
      </c>
      <c r="G102" t="s">
        <v>318</v>
      </c>
      <c r="H102" t="s">
        <v>913</v>
      </c>
      <c r="I102" t="s">
        <v>662</v>
      </c>
      <c r="J102" t="s">
        <v>109</v>
      </c>
      <c r="K102" t="s">
        <v>48</v>
      </c>
      <c r="L102" t="s">
        <v>995</v>
      </c>
      <c r="M102" t="s">
        <v>58</v>
      </c>
      <c r="N102" t="s">
        <v>48</v>
      </c>
      <c r="O102" t="s">
        <v>1127</v>
      </c>
      <c r="P102" t="s">
        <v>536</v>
      </c>
      <c r="Q102" t="s">
        <v>48</v>
      </c>
      <c r="R102" t="s">
        <v>518</v>
      </c>
      <c r="V102" t="s">
        <v>318</v>
      </c>
      <c r="W102" t="s">
        <v>913</v>
      </c>
      <c r="X102" t="s">
        <v>662</v>
      </c>
      <c r="Y102" t="s">
        <v>109</v>
      </c>
      <c r="Z102" t="s">
        <v>48</v>
      </c>
      <c r="AA102" t="s">
        <v>995</v>
      </c>
      <c r="AB102" t="s">
        <v>58</v>
      </c>
      <c r="AC102" t="s">
        <v>48</v>
      </c>
      <c r="AD102" t="s">
        <v>1127</v>
      </c>
      <c r="AE102" t="s">
        <v>536</v>
      </c>
      <c r="AF102" t="s">
        <v>48</v>
      </c>
      <c r="AG102" t="s">
        <v>518</v>
      </c>
    </row>
    <row r="103" spans="1:34" hidden="1" x14ac:dyDescent="0.2">
      <c r="A103" s="3" t="s">
        <v>1245</v>
      </c>
      <c r="B103" s="3">
        <v>1</v>
      </c>
      <c r="C103" s="3">
        <v>8.9099999999999999E-2</v>
      </c>
      <c r="D103" s="3">
        <v>1.5</v>
      </c>
      <c r="E103">
        <f t="shared" si="1"/>
        <v>0.8</v>
      </c>
      <c r="F103" t="s">
        <v>1257</v>
      </c>
      <c r="G103" t="s">
        <v>72</v>
      </c>
      <c r="H103" t="s">
        <v>1112</v>
      </c>
      <c r="I103" t="s">
        <v>460</v>
      </c>
      <c r="J103" t="s">
        <v>67</v>
      </c>
      <c r="K103" t="s">
        <v>350</v>
      </c>
      <c r="L103" t="s">
        <v>121</v>
      </c>
      <c r="M103" t="s">
        <v>101</v>
      </c>
      <c r="N103" t="s">
        <v>504</v>
      </c>
      <c r="O103" t="s">
        <v>52</v>
      </c>
      <c r="P103" t="s">
        <v>566</v>
      </c>
      <c r="Q103" t="s">
        <v>52</v>
      </c>
      <c r="R103" t="s">
        <v>48</v>
      </c>
      <c r="S103" t="s">
        <v>221</v>
      </c>
      <c r="V103" t="s">
        <v>72</v>
      </c>
      <c r="W103" t="s">
        <v>1112</v>
      </c>
      <c r="X103" t="s">
        <v>460</v>
      </c>
      <c r="Y103" t="s">
        <v>67</v>
      </c>
      <c r="Z103" t="s">
        <v>350</v>
      </c>
      <c r="AA103" t="s">
        <v>121</v>
      </c>
      <c r="AB103" t="s">
        <v>101</v>
      </c>
      <c r="AC103" t="s">
        <v>504</v>
      </c>
      <c r="AD103" t="s">
        <v>52</v>
      </c>
      <c r="AE103" t="s">
        <v>566</v>
      </c>
      <c r="AF103" t="s">
        <v>52</v>
      </c>
      <c r="AG103" t="s">
        <v>48</v>
      </c>
      <c r="AH103" t="s">
        <v>221</v>
      </c>
    </row>
    <row r="104" spans="1:34" hidden="1" x14ac:dyDescent="0.2">
      <c r="A104" s="3" t="s">
        <v>1245</v>
      </c>
      <c r="B104" s="3">
        <v>1</v>
      </c>
      <c r="C104" s="3">
        <v>8.9099999999999999E-2</v>
      </c>
      <c r="D104" s="3">
        <v>1.4</v>
      </c>
      <c r="E104">
        <f t="shared" si="1"/>
        <v>0.7</v>
      </c>
      <c r="F104" t="s">
        <v>1257</v>
      </c>
      <c r="G104" t="s">
        <v>796</v>
      </c>
      <c r="H104" t="s">
        <v>121</v>
      </c>
      <c r="I104" t="s">
        <v>1128</v>
      </c>
      <c r="J104" t="s">
        <v>68</v>
      </c>
      <c r="K104" t="s">
        <v>1037</v>
      </c>
      <c r="L104" t="s">
        <v>560</v>
      </c>
      <c r="M104" t="s">
        <v>52</v>
      </c>
      <c r="N104" t="s">
        <v>48</v>
      </c>
      <c r="O104" t="s">
        <v>1129</v>
      </c>
      <c r="P104" t="s">
        <v>175</v>
      </c>
      <c r="V104" t="s">
        <v>796</v>
      </c>
      <c r="W104" t="s">
        <v>121</v>
      </c>
      <c r="X104" t="s">
        <v>1128</v>
      </c>
      <c r="Y104" t="s">
        <v>68</v>
      </c>
      <c r="Z104" t="s">
        <v>1037</v>
      </c>
      <c r="AA104" t="s">
        <v>560</v>
      </c>
      <c r="AB104" t="s">
        <v>52</v>
      </c>
      <c r="AC104" t="s">
        <v>48</v>
      </c>
      <c r="AD104" t="s">
        <v>1129</v>
      </c>
      <c r="AE104" t="s">
        <v>175</v>
      </c>
    </row>
    <row r="105" spans="1:34" hidden="1" x14ac:dyDescent="0.2">
      <c r="A105" s="3" t="s">
        <v>1245</v>
      </c>
      <c r="B105" s="3">
        <v>1</v>
      </c>
      <c r="C105" s="3">
        <v>8.9099999999999999E-2</v>
      </c>
      <c r="D105" s="3">
        <v>1.3</v>
      </c>
      <c r="E105">
        <f t="shared" si="1"/>
        <v>0.60000000000000009</v>
      </c>
      <c r="F105" t="s">
        <v>1257</v>
      </c>
      <c r="G105" t="s">
        <v>72</v>
      </c>
      <c r="H105" t="s">
        <v>890</v>
      </c>
      <c r="I105" t="s">
        <v>460</v>
      </c>
      <c r="J105" t="s">
        <v>67</v>
      </c>
      <c r="K105" t="s">
        <v>85</v>
      </c>
      <c r="L105" t="s">
        <v>215</v>
      </c>
      <c r="M105" t="s">
        <v>896</v>
      </c>
      <c r="N105" t="s">
        <v>48</v>
      </c>
      <c r="O105" t="s">
        <v>456</v>
      </c>
      <c r="P105" t="s">
        <v>260</v>
      </c>
      <c r="Q105" t="s">
        <v>48</v>
      </c>
      <c r="R105" t="s">
        <v>952</v>
      </c>
      <c r="V105" t="s">
        <v>72</v>
      </c>
      <c r="W105" t="s">
        <v>890</v>
      </c>
      <c r="X105" t="s">
        <v>460</v>
      </c>
      <c r="Y105" t="s">
        <v>67</v>
      </c>
      <c r="Z105" t="s">
        <v>85</v>
      </c>
      <c r="AA105" t="s">
        <v>215</v>
      </c>
      <c r="AB105" t="s">
        <v>896</v>
      </c>
      <c r="AC105" t="s">
        <v>48</v>
      </c>
      <c r="AD105" t="s">
        <v>456</v>
      </c>
      <c r="AE105" t="s">
        <v>260</v>
      </c>
      <c r="AF105" t="s">
        <v>48</v>
      </c>
      <c r="AG105" t="s">
        <v>952</v>
      </c>
    </row>
    <row r="106" spans="1:34" hidden="1" x14ac:dyDescent="0.2">
      <c r="A106" s="3" t="s">
        <v>1245</v>
      </c>
      <c r="B106" s="3">
        <v>1</v>
      </c>
      <c r="C106" s="3">
        <v>8.9099999999999999E-2</v>
      </c>
      <c r="D106" s="3">
        <v>1.2</v>
      </c>
      <c r="E106">
        <f t="shared" si="1"/>
        <v>0.5</v>
      </c>
      <c r="F106" t="s">
        <v>1257</v>
      </c>
      <c r="G106" t="s">
        <v>72</v>
      </c>
      <c r="H106" t="s">
        <v>916</v>
      </c>
      <c r="I106" t="s">
        <v>662</v>
      </c>
      <c r="J106" t="s">
        <v>224</v>
      </c>
      <c r="K106" t="s">
        <v>85</v>
      </c>
      <c r="L106" t="s">
        <v>936</v>
      </c>
      <c r="M106" t="s">
        <v>58</v>
      </c>
      <c r="N106" t="s">
        <v>48</v>
      </c>
      <c r="O106" t="s">
        <v>1130</v>
      </c>
      <c r="P106" t="s">
        <v>898</v>
      </c>
      <c r="V106" t="s">
        <v>72</v>
      </c>
      <c r="W106" t="s">
        <v>916</v>
      </c>
      <c r="X106" t="s">
        <v>662</v>
      </c>
      <c r="Y106" t="s">
        <v>224</v>
      </c>
      <c r="Z106" t="s">
        <v>85</v>
      </c>
      <c r="AA106" t="s">
        <v>936</v>
      </c>
      <c r="AB106" t="s">
        <v>58</v>
      </c>
      <c r="AC106" t="s">
        <v>48</v>
      </c>
      <c r="AD106" t="s">
        <v>1130</v>
      </c>
      <c r="AE106" t="s">
        <v>898</v>
      </c>
    </row>
    <row r="107" spans="1:34" hidden="1" x14ac:dyDescent="0.2">
      <c r="A107" s="3" t="s">
        <v>1245</v>
      </c>
      <c r="B107" s="3">
        <v>1</v>
      </c>
      <c r="C107" s="3">
        <v>8.9099999999999999E-2</v>
      </c>
      <c r="D107" s="3">
        <v>1.1000000000000001</v>
      </c>
      <c r="E107">
        <f t="shared" si="1"/>
        <v>0.40000000000000013</v>
      </c>
      <c r="F107" t="s">
        <v>1257</v>
      </c>
      <c r="G107" t="s">
        <v>257</v>
      </c>
      <c r="H107" t="s">
        <v>48</v>
      </c>
      <c r="I107" t="s">
        <v>336</v>
      </c>
      <c r="J107" t="s">
        <v>662</v>
      </c>
      <c r="K107" t="s">
        <v>109</v>
      </c>
      <c r="L107" t="s">
        <v>186</v>
      </c>
      <c r="M107" t="s">
        <v>237</v>
      </c>
      <c r="N107" t="s">
        <v>917</v>
      </c>
      <c r="O107" t="s">
        <v>48</v>
      </c>
      <c r="P107" t="s">
        <v>1131</v>
      </c>
      <c r="Q107" t="s">
        <v>158</v>
      </c>
      <c r="R107" t="s">
        <v>48</v>
      </c>
      <c r="S107" t="s">
        <v>1132</v>
      </c>
      <c r="V107" t="s">
        <v>257</v>
      </c>
      <c r="W107" t="s">
        <v>48</v>
      </c>
      <c r="X107" t="s">
        <v>336</v>
      </c>
      <c r="Y107" t="s">
        <v>662</v>
      </c>
      <c r="Z107" t="s">
        <v>109</v>
      </c>
      <c r="AA107" t="s">
        <v>186</v>
      </c>
      <c r="AB107" t="s">
        <v>237</v>
      </c>
      <c r="AC107" t="s">
        <v>917</v>
      </c>
      <c r="AD107" t="s">
        <v>48</v>
      </c>
      <c r="AE107" t="s">
        <v>1131</v>
      </c>
      <c r="AF107" t="s">
        <v>158</v>
      </c>
      <c r="AG107" t="s">
        <v>48</v>
      </c>
      <c r="AH107" t="s">
        <v>1132</v>
      </c>
    </row>
    <row r="108" spans="1:34" hidden="1" x14ac:dyDescent="0.2">
      <c r="A108" s="3" t="s">
        <v>1245</v>
      </c>
      <c r="B108" s="3">
        <v>1</v>
      </c>
      <c r="C108" s="3">
        <v>8.9099999999999999E-2</v>
      </c>
      <c r="D108" s="3">
        <v>1</v>
      </c>
      <c r="E108">
        <f t="shared" si="1"/>
        <v>0.30000000000000004</v>
      </c>
      <c r="F108" t="s">
        <v>1257</v>
      </c>
      <c r="G108" t="s">
        <v>72</v>
      </c>
      <c r="H108" t="s">
        <v>1133</v>
      </c>
      <c r="I108" t="s">
        <v>460</v>
      </c>
      <c r="J108" t="s">
        <v>67</v>
      </c>
      <c r="K108" t="s">
        <v>101</v>
      </c>
      <c r="L108" t="s">
        <v>504</v>
      </c>
      <c r="M108" t="s">
        <v>52</v>
      </c>
      <c r="N108" t="s">
        <v>883</v>
      </c>
      <c r="O108" t="s">
        <v>128</v>
      </c>
      <c r="P108" t="s">
        <v>1</v>
      </c>
      <c r="Q108" t="s">
        <v>39</v>
      </c>
      <c r="R108" t="s">
        <v>1134</v>
      </c>
      <c r="S108" t="s">
        <v>330</v>
      </c>
      <c r="V108" t="s">
        <v>72</v>
      </c>
      <c r="W108" t="s">
        <v>1133</v>
      </c>
      <c r="X108" t="s">
        <v>460</v>
      </c>
      <c r="Y108" t="s">
        <v>67</v>
      </c>
      <c r="Z108" t="s">
        <v>101</v>
      </c>
      <c r="AA108" t="s">
        <v>504</v>
      </c>
      <c r="AB108" t="s">
        <v>52</v>
      </c>
      <c r="AC108" t="s">
        <v>883</v>
      </c>
      <c r="AD108" t="s">
        <v>128</v>
      </c>
      <c r="AE108" t="s">
        <v>1</v>
      </c>
      <c r="AF108" t="s">
        <v>39</v>
      </c>
      <c r="AG108" t="s">
        <v>1134</v>
      </c>
      <c r="AH108" t="s">
        <v>330</v>
      </c>
    </row>
    <row r="109" spans="1:34" hidden="1" x14ac:dyDescent="0.2">
      <c r="A109" s="3" t="s">
        <v>1245</v>
      </c>
      <c r="B109" s="3">
        <v>1</v>
      </c>
      <c r="C109" s="3">
        <v>8.9099999999999999E-2</v>
      </c>
      <c r="D109" s="3">
        <v>0.9</v>
      </c>
      <c r="E109">
        <f t="shared" si="1"/>
        <v>0.20000000000000007</v>
      </c>
      <c r="F109" t="s">
        <v>1257</v>
      </c>
      <c r="G109" t="s">
        <v>72</v>
      </c>
      <c r="H109" t="s">
        <v>430</v>
      </c>
      <c r="I109" t="s">
        <v>1135</v>
      </c>
      <c r="J109" t="s">
        <v>662</v>
      </c>
      <c r="K109" t="s">
        <v>224</v>
      </c>
      <c r="L109" t="s">
        <v>65</v>
      </c>
      <c r="M109" t="s">
        <v>52</v>
      </c>
      <c r="N109" t="s">
        <v>56</v>
      </c>
      <c r="O109" t="s">
        <v>672</v>
      </c>
      <c r="P109" t="s">
        <v>48</v>
      </c>
      <c r="Q109" t="s">
        <v>723</v>
      </c>
      <c r="R109" t="s">
        <v>115</v>
      </c>
      <c r="S109" t="s">
        <v>633</v>
      </c>
      <c r="V109" t="s">
        <v>72</v>
      </c>
      <c r="W109" t="s">
        <v>430</v>
      </c>
      <c r="X109" t="s">
        <v>1135</v>
      </c>
      <c r="Y109" t="s">
        <v>662</v>
      </c>
      <c r="Z109" t="s">
        <v>224</v>
      </c>
      <c r="AA109" t="s">
        <v>65</v>
      </c>
      <c r="AB109" t="s">
        <v>52</v>
      </c>
      <c r="AC109" t="s">
        <v>56</v>
      </c>
      <c r="AD109" t="s">
        <v>672</v>
      </c>
      <c r="AE109" t="s">
        <v>48</v>
      </c>
      <c r="AF109" t="s">
        <v>723</v>
      </c>
      <c r="AG109" t="s">
        <v>115</v>
      </c>
      <c r="AH109" t="s">
        <v>633</v>
      </c>
    </row>
    <row r="110" spans="1:34" hidden="1" x14ac:dyDescent="0.2">
      <c r="A110" s="3" t="s">
        <v>1245</v>
      </c>
      <c r="B110" s="3">
        <v>1</v>
      </c>
      <c r="C110" s="3">
        <v>8.9099999999999999E-2</v>
      </c>
      <c r="D110" s="3">
        <v>0.8</v>
      </c>
      <c r="E110">
        <f t="shared" si="1"/>
        <v>0.10000000000000009</v>
      </c>
      <c r="F110" t="s">
        <v>1257</v>
      </c>
      <c r="G110" t="s">
        <v>72</v>
      </c>
      <c r="H110" t="s">
        <v>1116</v>
      </c>
      <c r="I110" t="s">
        <v>1010</v>
      </c>
      <c r="J110" t="s">
        <v>1</v>
      </c>
      <c r="K110" t="s">
        <v>191</v>
      </c>
      <c r="L110" t="s">
        <v>969</v>
      </c>
      <c r="M110" t="s">
        <v>121</v>
      </c>
      <c r="N110" t="s">
        <v>90</v>
      </c>
      <c r="O110" t="s">
        <v>91</v>
      </c>
      <c r="P110" t="s">
        <v>57</v>
      </c>
      <c r="Q110" t="s">
        <v>424</v>
      </c>
      <c r="R110" t="s">
        <v>125</v>
      </c>
      <c r="V110" t="s">
        <v>72</v>
      </c>
      <c r="W110" t="s">
        <v>1116</v>
      </c>
      <c r="X110" t="s">
        <v>1010</v>
      </c>
      <c r="Y110" t="s">
        <v>1</v>
      </c>
      <c r="Z110" t="s">
        <v>191</v>
      </c>
      <c r="AA110" t="s">
        <v>969</v>
      </c>
      <c r="AB110" t="s">
        <v>121</v>
      </c>
      <c r="AC110" t="s">
        <v>90</v>
      </c>
      <c r="AD110" t="s">
        <v>91</v>
      </c>
      <c r="AE110" t="s">
        <v>57</v>
      </c>
      <c r="AF110" t="s">
        <v>424</v>
      </c>
      <c r="AG110" t="s">
        <v>125</v>
      </c>
    </row>
    <row r="111" spans="1:34" hidden="1" x14ac:dyDescent="0.2">
      <c r="A111" s="3" t="s">
        <v>1245</v>
      </c>
      <c r="B111" s="3">
        <v>1</v>
      </c>
      <c r="C111" s="3">
        <v>8.9099999999999999E-2</v>
      </c>
      <c r="D111" s="3">
        <v>0.7</v>
      </c>
      <c r="E111">
        <f t="shared" si="1"/>
        <v>0</v>
      </c>
      <c r="F111" t="s">
        <v>1257</v>
      </c>
      <c r="G111" t="s">
        <v>1136</v>
      </c>
      <c r="H111" t="s">
        <v>47</v>
      </c>
      <c r="I111" t="s">
        <v>1137</v>
      </c>
      <c r="J111" t="s">
        <v>131</v>
      </c>
      <c r="K111" t="s">
        <v>332</v>
      </c>
      <c r="L111" t="s">
        <v>83</v>
      </c>
      <c r="M111" t="s">
        <v>52</v>
      </c>
      <c r="N111" t="s">
        <v>176</v>
      </c>
      <c r="O111" t="s">
        <v>41</v>
      </c>
      <c r="P111" t="s">
        <v>48</v>
      </c>
      <c r="Q111" t="s">
        <v>376</v>
      </c>
      <c r="R111" t="s">
        <v>892</v>
      </c>
      <c r="V111" t="s">
        <v>1136</v>
      </c>
      <c r="W111" t="s">
        <v>47</v>
      </c>
      <c r="X111" t="s">
        <v>1137</v>
      </c>
      <c r="Y111" t="s">
        <v>131</v>
      </c>
      <c r="Z111" t="s">
        <v>332</v>
      </c>
      <c r="AA111" t="s">
        <v>83</v>
      </c>
      <c r="AB111" t="s">
        <v>52</v>
      </c>
      <c r="AC111" t="s">
        <v>176</v>
      </c>
      <c r="AD111" t="s">
        <v>41</v>
      </c>
      <c r="AE111" t="s">
        <v>48</v>
      </c>
      <c r="AF111" t="s">
        <v>376</v>
      </c>
      <c r="AG111" t="s">
        <v>892</v>
      </c>
    </row>
    <row r="112" spans="1:34" hidden="1" x14ac:dyDescent="0.2">
      <c r="A112" s="3" t="s">
        <v>1245</v>
      </c>
      <c r="B112" s="3">
        <v>1</v>
      </c>
      <c r="C112" s="3">
        <v>8.9099999999999999E-2</v>
      </c>
      <c r="D112" s="3">
        <v>0.6</v>
      </c>
      <c r="E112">
        <f t="shared" si="1"/>
        <v>-9.9999999999999978E-2</v>
      </c>
      <c r="F112" t="s">
        <v>1257</v>
      </c>
      <c r="G112" t="s">
        <v>210</v>
      </c>
      <c r="H112" t="s">
        <v>1138</v>
      </c>
      <c r="I112" t="s">
        <v>1139</v>
      </c>
      <c r="J112" t="s">
        <v>101</v>
      </c>
      <c r="K112" t="s">
        <v>193</v>
      </c>
      <c r="L112" t="s">
        <v>1037</v>
      </c>
      <c r="M112" t="s">
        <v>908</v>
      </c>
      <c r="N112" t="s">
        <v>52</v>
      </c>
      <c r="O112" t="s">
        <v>48</v>
      </c>
      <c r="P112" t="s">
        <v>909</v>
      </c>
      <c r="Q112" t="s">
        <v>306</v>
      </c>
      <c r="V112" t="s">
        <v>210</v>
      </c>
      <c r="W112" t="s">
        <v>1138</v>
      </c>
      <c r="X112" t="s">
        <v>1139</v>
      </c>
      <c r="Y112" t="s">
        <v>101</v>
      </c>
      <c r="Z112" t="s">
        <v>193</v>
      </c>
      <c r="AA112" t="s">
        <v>1037</v>
      </c>
      <c r="AB112" t="s">
        <v>908</v>
      </c>
      <c r="AC112" t="s">
        <v>52</v>
      </c>
      <c r="AD112" t="s">
        <v>48</v>
      </c>
      <c r="AE112" t="s">
        <v>909</v>
      </c>
      <c r="AF112" t="s">
        <v>306</v>
      </c>
    </row>
    <row r="113" spans="1:34" hidden="1" x14ac:dyDescent="0.2">
      <c r="A113" s="3" t="s">
        <v>1245</v>
      </c>
      <c r="B113" s="3">
        <v>1</v>
      </c>
      <c r="C113" s="3">
        <v>8.9099999999999999E-2</v>
      </c>
      <c r="D113" s="3">
        <v>0.5</v>
      </c>
      <c r="E113">
        <f t="shared" si="1"/>
        <v>-0.19999999999999996</v>
      </c>
      <c r="F113" t="s">
        <v>1257</v>
      </c>
      <c r="G113" t="s">
        <v>182</v>
      </c>
      <c r="H113" t="s">
        <v>663</v>
      </c>
      <c r="I113" t="s">
        <v>662</v>
      </c>
      <c r="J113" t="s">
        <v>109</v>
      </c>
      <c r="K113" t="s">
        <v>67</v>
      </c>
      <c r="L113" t="s">
        <v>48</v>
      </c>
      <c r="M113" t="s">
        <v>1140</v>
      </c>
      <c r="N113" t="s">
        <v>586</v>
      </c>
      <c r="O113" t="s">
        <v>48</v>
      </c>
      <c r="P113" t="s">
        <v>1141</v>
      </c>
      <c r="Q113" t="s">
        <v>41</v>
      </c>
      <c r="R113" t="s">
        <v>48</v>
      </c>
      <c r="S113" t="s">
        <v>1142</v>
      </c>
      <c r="V113" t="s">
        <v>182</v>
      </c>
      <c r="W113" t="s">
        <v>663</v>
      </c>
      <c r="X113" t="s">
        <v>662</v>
      </c>
      <c r="Y113" t="s">
        <v>109</v>
      </c>
      <c r="Z113" t="s">
        <v>67</v>
      </c>
      <c r="AA113" t="s">
        <v>48</v>
      </c>
      <c r="AB113" t="s">
        <v>1140</v>
      </c>
      <c r="AC113" t="s">
        <v>586</v>
      </c>
      <c r="AD113" t="s">
        <v>48</v>
      </c>
      <c r="AE113" t="s">
        <v>1141</v>
      </c>
      <c r="AF113" t="s">
        <v>41</v>
      </c>
      <c r="AG113" t="s">
        <v>48</v>
      </c>
      <c r="AH113" t="s">
        <v>1142</v>
      </c>
    </row>
    <row r="114" spans="1:34" hidden="1" x14ac:dyDescent="0.2">
      <c r="A114" s="3" t="s">
        <v>1245</v>
      </c>
      <c r="B114" s="3">
        <v>1</v>
      </c>
      <c r="C114" s="3">
        <v>8.9099999999999999E-2</v>
      </c>
      <c r="D114" s="3">
        <v>0.4</v>
      </c>
      <c r="E114">
        <f t="shared" si="1"/>
        <v>-0.29999999999999993</v>
      </c>
      <c r="F114" t="s">
        <v>1257</v>
      </c>
      <c r="G114" t="s">
        <v>926</v>
      </c>
      <c r="H114" t="s">
        <v>398</v>
      </c>
      <c r="I114" t="s">
        <v>935</v>
      </c>
      <c r="J114" t="s">
        <v>193</v>
      </c>
      <c r="K114" t="s">
        <v>48</v>
      </c>
      <c r="L114" t="s">
        <v>895</v>
      </c>
      <c r="M114" t="s">
        <v>58</v>
      </c>
      <c r="N114" t="s">
        <v>48</v>
      </c>
      <c r="O114" t="s">
        <v>527</v>
      </c>
      <c r="P114" t="s">
        <v>260</v>
      </c>
      <c r="Q114" t="s">
        <v>48</v>
      </c>
      <c r="R114" t="s">
        <v>941</v>
      </c>
      <c r="V114" t="s">
        <v>926</v>
      </c>
      <c r="W114" t="s">
        <v>398</v>
      </c>
      <c r="X114" t="s">
        <v>935</v>
      </c>
      <c r="Y114" t="s">
        <v>193</v>
      </c>
      <c r="Z114" t="s">
        <v>48</v>
      </c>
      <c r="AA114" t="s">
        <v>895</v>
      </c>
      <c r="AB114" t="s">
        <v>58</v>
      </c>
      <c r="AC114" t="s">
        <v>48</v>
      </c>
      <c r="AD114" t="s">
        <v>527</v>
      </c>
      <c r="AE114" t="s">
        <v>260</v>
      </c>
      <c r="AF114" t="s">
        <v>48</v>
      </c>
      <c r="AG114" t="s">
        <v>941</v>
      </c>
    </row>
    <row r="115" spans="1:34" hidden="1" x14ac:dyDescent="0.2">
      <c r="A115" s="3" t="s">
        <v>1245</v>
      </c>
      <c r="B115" s="3">
        <v>1</v>
      </c>
      <c r="C115" s="3">
        <v>8.9099999999999999E-2</v>
      </c>
      <c r="D115" s="3">
        <v>0.3</v>
      </c>
      <c r="E115">
        <f t="shared" si="1"/>
        <v>-0.39999999999999997</v>
      </c>
      <c r="F115" t="s">
        <v>1257</v>
      </c>
      <c r="G115" t="s">
        <v>926</v>
      </c>
      <c r="H115" t="s">
        <v>303</v>
      </c>
      <c r="I115" t="s">
        <v>387</v>
      </c>
      <c r="J115" t="s">
        <v>101</v>
      </c>
      <c r="K115" t="s">
        <v>193</v>
      </c>
      <c r="L115" t="s">
        <v>52</v>
      </c>
      <c r="M115" t="s">
        <v>355</v>
      </c>
      <c r="N115" t="s">
        <v>48</v>
      </c>
      <c r="O115" t="s">
        <v>1022</v>
      </c>
      <c r="P115" t="s">
        <v>42</v>
      </c>
      <c r="Q115" t="s">
        <v>463</v>
      </c>
      <c r="V115" t="s">
        <v>926</v>
      </c>
      <c r="W115" t="s">
        <v>303</v>
      </c>
      <c r="X115" t="s">
        <v>387</v>
      </c>
      <c r="Y115" t="s">
        <v>101</v>
      </c>
      <c r="Z115" t="s">
        <v>193</v>
      </c>
      <c r="AA115" t="s">
        <v>52</v>
      </c>
      <c r="AB115" t="s">
        <v>355</v>
      </c>
      <c r="AC115" t="s">
        <v>48</v>
      </c>
      <c r="AD115" t="s">
        <v>1022</v>
      </c>
      <c r="AE115" t="s">
        <v>42</v>
      </c>
      <c r="AF115" t="s">
        <v>463</v>
      </c>
    </row>
    <row r="116" spans="1:34" hidden="1" x14ac:dyDescent="0.2">
      <c r="A116" s="3" t="s">
        <v>1245</v>
      </c>
      <c r="B116" s="3">
        <v>1</v>
      </c>
      <c r="C116" s="3">
        <v>8.9099999999999999E-2</v>
      </c>
      <c r="D116" s="3">
        <v>0.2</v>
      </c>
      <c r="E116">
        <f t="shared" si="1"/>
        <v>-0.49999999999999994</v>
      </c>
      <c r="F116" t="s">
        <v>1257</v>
      </c>
      <c r="G116" t="s">
        <v>269</v>
      </c>
      <c r="H116" t="s">
        <v>576</v>
      </c>
      <c r="I116" t="s">
        <v>207</v>
      </c>
      <c r="J116" t="s">
        <v>1</v>
      </c>
      <c r="K116" t="s">
        <v>395</v>
      </c>
      <c r="L116" t="s">
        <v>140</v>
      </c>
      <c r="M116" t="s">
        <v>85</v>
      </c>
      <c r="N116" t="s">
        <v>979</v>
      </c>
      <c r="O116" t="s">
        <v>669</v>
      </c>
      <c r="P116" t="s">
        <v>409</v>
      </c>
      <c r="Q116" t="s">
        <v>744</v>
      </c>
      <c r="V116" t="s">
        <v>269</v>
      </c>
      <c r="W116" t="s">
        <v>576</v>
      </c>
      <c r="X116" t="s">
        <v>207</v>
      </c>
      <c r="Y116" t="s">
        <v>1</v>
      </c>
      <c r="Z116" t="s">
        <v>395</v>
      </c>
      <c r="AA116" t="s">
        <v>140</v>
      </c>
      <c r="AB116" t="s">
        <v>85</v>
      </c>
      <c r="AC116" t="s">
        <v>979</v>
      </c>
      <c r="AD116" t="s">
        <v>669</v>
      </c>
      <c r="AE116" t="s">
        <v>409</v>
      </c>
      <c r="AF116" t="s">
        <v>744</v>
      </c>
    </row>
    <row r="117" spans="1:34" hidden="1" x14ac:dyDescent="0.2">
      <c r="A117" s="3" t="s">
        <v>1245</v>
      </c>
      <c r="B117" s="3">
        <v>1</v>
      </c>
      <c r="C117" s="3">
        <v>8.9099999999999999E-2</v>
      </c>
      <c r="D117" s="3">
        <v>0.1</v>
      </c>
      <c r="E117">
        <f t="shared" si="1"/>
        <v>-0.6</v>
      </c>
      <c r="F117" t="s">
        <v>1257</v>
      </c>
      <c r="G117" t="s">
        <v>318</v>
      </c>
      <c r="H117" t="s">
        <v>910</v>
      </c>
      <c r="I117" t="s">
        <v>460</v>
      </c>
      <c r="J117" t="s">
        <v>67</v>
      </c>
      <c r="K117" t="s">
        <v>101</v>
      </c>
      <c r="L117" t="s">
        <v>193</v>
      </c>
      <c r="M117" t="s">
        <v>137</v>
      </c>
      <c r="N117" t="s">
        <v>504</v>
      </c>
      <c r="O117" t="s">
        <v>733</v>
      </c>
      <c r="P117" t="s">
        <v>42</v>
      </c>
      <c r="Q117" t="s">
        <v>750</v>
      </c>
      <c r="V117" t="s">
        <v>318</v>
      </c>
      <c r="W117" t="s">
        <v>910</v>
      </c>
      <c r="X117" t="s">
        <v>460</v>
      </c>
      <c r="Y117" t="s">
        <v>67</v>
      </c>
      <c r="Z117" t="s">
        <v>101</v>
      </c>
      <c r="AA117" t="s">
        <v>193</v>
      </c>
      <c r="AB117" t="s">
        <v>137</v>
      </c>
      <c r="AC117" t="s">
        <v>504</v>
      </c>
      <c r="AD117" t="s">
        <v>733</v>
      </c>
      <c r="AE117" t="s">
        <v>42</v>
      </c>
      <c r="AF117" t="s">
        <v>750</v>
      </c>
    </row>
    <row r="118" spans="1:34" hidden="1" x14ac:dyDescent="0.2">
      <c r="A118" s="3" t="s">
        <v>1245</v>
      </c>
      <c r="B118" s="3">
        <v>1</v>
      </c>
      <c r="C118" s="3">
        <v>8.9099999999999999E-2</v>
      </c>
      <c r="D118" s="3">
        <v>0</v>
      </c>
      <c r="E118">
        <f t="shared" si="1"/>
        <v>-0.7</v>
      </c>
      <c r="F118" t="s">
        <v>1257</v>
      </c>
      <c r="G118" t="s">
        <v>61</v>
      </c>
      <c r="H118" t="s">
        <v>114</v>
      </c>
      <c r="I118" t="s">
        <v>121</v>
      </c>
      <c r="J118" t="s">
        <v>893</v>
      </c>
      <c r="K118" t="s">
        <v>246</v>
      </c>
      <c r="L118" t="s">
        <v>143</v>
      </c>
      <c r="M118" t="s">
        <v>193</v>
      </c>
      <c r="N118" t="s">
        <v>332</v>
      </c>
      <c r="O118" t="s">
        <v>894</v>
      </c>
      <c r="P118" t="s">
        <v>52</v>
      </c>
      <c r="Q118" t="s">
        <v>48</v>
      </c>
      <c r="R118" t="s">
        <v>284</v>
      </c>
      <c r="V118" t="s">
        <v>61</v>
      </c>
      <c r="W118" t="s">
        <v>114</v>
      </c>
      <c r="X118" t="s">
        <v>121</v>
      </c>
      <c r="Y118" t="s">
        <v>893</v>
      </c>
      <c r="Z118" t="s">
        <v>246</v>
      </c>
      <c r="AA118" t="s">
        <v>143</v>
      </c>
      <c r="AB118" t="s">
        <v>193</v>
      </c>
      <c r="AC118" t="s">
        <v>332</v>
      </c>
      <c r="AD118" t="s">
        <v>894</v>
      </c>
      <c r="AE118" t="s">
        <v>52</v>
      </c>
      <c r="AF118" t="s">
        <v>48</v>
      </c>
      <c r="AG118" t="s">
        <v>284</v>
      </c>
    </row>
    <row r="119" spans="1:34" hidden="1" x14ac:dyDescent="0.2">
      <c r="A119" s="3" t="s">
        <v>1245</v>
      </c>
      <c r="B119" s="3">
        <v>1</v>
      </c>
      <c r="C119" s="3">
        <v>8.9099999999999999E-2</v>
      </c>
      <c r="D119" s="3">
        <v>-0.1</v>
      </c>
      <c r="E119">
        <f t="shared" si="1"/>
        <v>-0.79999999999999993</v>
      </c>
      <c r="F119" t="s">
        <v>1257</v>
      </c>
      <c r="G119" t="s">
        <v>72</v>
      </c>
      <c r="H119" t="s">
        <v>955</v>
      </c>
      <c r="I119" t="s">
        <v>662</v>
      </c>
      <c r="J119" t="s">
        <v>101</v>
      </c>
      <c r="K119" t="s">
        <v>1</v>
      </c>
      <c r="L119" t="s">
        <v>519</v>
      </c>
      <c r="M119" t="s">
        <v>711</v>
      </c>
      <c r="N119" t="s">
        <v>177</v>
      </c>
      <c r="O119" t="s">
        <v>1</v>
      </c>
      <c r="P119" t="s">
        <v>1143</v>
      </c>
      <c r="Q119" t="s">
        <v>450</v>
      </c>
      <c r="R119" t="s">
        <v>193</v>
      </c>
      <c r="S119" t="s">
        <v>276</v>
      </c>
      <c r="V119" t="s">
        <v>72</v>
      </c>
      <c r="W119" t="s">
        <v>955</v>
      </c>
      <c r="X119" t="s">
        <v>662</v>
      </c>
      <c r="Y119" t="s">
        <v>101</v>
      </c>
      <c r="Z119" t="s">
        <v>1</v>
      </c>
      <c r="AA119" t="s">
        <v>519</v>
      </c>
      <c r="AB119" t="s">
        <v>711</v>
      </c>
      <c r="AC119" t="s">
        <v>177</v>
      </c>
      <c r="AD119" t="s">
        <v>1</v>
      </c>
      <c r="AE119" t="s">
        <v>1143</v>
      </c>
      <c r="AF119" t="s">
        <v>450</v>
      </c>
      <c r="AG119" t="s">
        <v>193</v>
      </c>
      <c r="AH119" t="s">
        <v>276</v>
      </c>
    </row>
    <row r="120" spans="1:34" hidden="1" x14ac:dyDescent="0.2">
      <c r="A120" s="3" t="s">
        <v>1245</v>
      </c>
      <c r="B120" s="3">
        <v>1</v>
      </c>
      <c r="C120" s="3">
        <v>8.9099999999999999E-2</v>
      </c>
      <c r="D120" s="3">
        <v>-0.2</v>
      </c>
      <c r="E120">
        <f t="shared" si="1"/>
        <v>-0.89999999999999991</v>
      </c>
      <c r="F120" t="s">
        <v>1257</v>
      </c>
      <c r="G120" t="s">
        <v>318</v>
      </c>
      <c r="H120" t="s">
        <v>949</v>
      </c>
      <c r="I120" t="s">
        <v>976</v>
      </c>
      <c r="J120" t="s">
        <v>67</v>
      </c>
      <c r="K120" t="s">
        <v>48</v>
      </c>
      <c r="L120" t="s">
        <v>950</v>
      </c>
      <c r="M120" t="s">
        <v>896</v>
      </c>
      <c r="N120" t="s">
        <v>48</v>
      </c>
      <c r="O120" t="s">
        <v>1144</v>
      </c>
      <c r="P120" t="s">
        <v>41</v>
      </c>
      <c r="Q120" t="s">
        <v>48</v>
      </c>
      <c r="R120" t="s">
        <v>1145</v>
      </c>
      <c r="V120" t="s">
        <v>318</v>
      </c>
      <c r="W120" t="s">
        <v>949</v>
      </c>
      <c r="Z120" t="s">
        <v>48</v>
      </c>
      <c r="AA120" t="s">
        <v>950</v>
      </c>
      <c r="AF120" t="s">
        <v>48</v>
      </c>
    </row>
    <row r="121" spans="1:34" hidden="1" x14ac:dyDescent="0.2">
      <c r="A121" s="3" t="s">
        <v>1245</v>
      </c>
      <c r="B121" s="3">
        <v>1</v>
      </c>
      <c r="C121" s="3">
        <v>8.9099999999999999E-2</v>
      </c>
      <c r="D121" s="3">
        <v>-0.3</v>
      </c>
      <c r="E121">
        <f t="shared" si="1"/>
        <v>-1</v>
      </c>
      <c r="F121" t="s">
        <v>1257</v>
      </c>
      <c r="G121" t="s">
        <v>72</v>
      </c>
      <c r="H121" t="s">
        <v>882</v>
      </c>
      <c r="I121" t="s">
        <v>460</v>
      </c>
      <c r="J121" t="s">
        <v>67</v>
      </c>
      <c r="K121" t="s">
        <v>465</v>
      </c>
      <c r="L121" t="s">
        <v>918</v>
      </c>
      <c r="M121" t="s">
        <v>298</v>
      </c>
      <c r="N121" t="s">
        <v>48</v>
      </c>
      <c r="O121" t="s">
        <v>1146</v>
      </c>
      <c r="P121" t="s">
        <v>672</v>
      </c>
      <c r="Q121" t="s">
        <v>48</v>
      </c>
      <c r="R121" t="s">
        <v>1014</v>
      </c>
    </row>
    <row r="122" spans="1:34" x14ac:dyDescent="0.2">
      <c r="A122" t="s">
        <v>1246</v>
      </c>
      <c r="B122">
        <v>6.3E-2</v>
      </c>
      <c r="C122">
        <v>1</v>
      </c>
      <c r="D122">
        <v>1.6</v>
      </c>
      <c r="E122">
        <f t="shared" si="1"/>
        <v>0.90000000000000013</v>
      </c>
      <c r="F122" t="s">
        <v>1257</v>
      </c>
      <c r="G122" t="s">
        <v>988</v>
      </c>
      <c r="H122" t="s">
        <v>989</v>
      </c>
      <c r="I122" t="s">
        <v>416</v>
      </c>
      <c r="J122" t="s">
        <v>44</v>
      </c>
      <c r="K122" t="s">
        <v>990</v>
      </c>
      <c r="L122" t="s">
        <v>630</v>
      </c>
      <c r="M122" t="s">
        <v>48</v>
      </c>
      <c r="N122" t="s">
        <v>991</v>
      </c>
      <c r="O122" t="s">
        <v>892</v>
      </c>
      <c r="V122" t="s">
        <v>988</v>
      </c>
      <c r="W122" t="s">
        <v>989</v>
      </c>
      <c r="X122" t="s">
        <v>416</v>
      </c>
      <c r="Y122" t="s">
        <v>44</v>
      </c>
      <c r="Z122" t="s">
        <v>990</v>
      </c>
      <c r="AA122" t="s">
        <v>630</v>
      </c>
      <c r="AB122" t="s">
        <v>48</v>
      </c>
      <c r="AC122" t="s">
        <v>991</v>
      </c>
      <c r="AD122" t="s">
        <v>892</v>
      </c>
    </row>
    <row r="123" spans="1:34" hidden="1" x14ac:dyDescent="0.2">
      <c r="A123" t="s">
        <v>1246</v>
      </c>
      <c r="B123">
        <v>6.3E-2</v>
      </c>
      <c r="C123">
        <v>1</v>
      </c>
      <c r="D123">
        <v>1.5</v>
      </c>
      <c r="E123">
        <f t="shared" si="1"/>
        <v>0.8</v>
      </c>
      <c r="F123" t="s">
        <v>1257</v>
      </c>
      <c r="G123" t="s">
        <v>274</v>
      </c>
      <c r="H123" t="s">
        <v>75</v>
      </c>
      <c r="I123" t="s">
        <v>992</v>
      </c>
      <c r="J123" t="s">
        <v>628</v>
      </c>
      <c r="K123" t="s">
        <v>993</v>
      </c>
      <c r="L123" t="s">
        <v>630</v>
      </c>
      <c r="M123" t="s">
        <v>48</v>
      </c>
      <c r="N123" t="s">
        <v>994</v>
      </c>
      <c r="O123" t="s">
        <v>52</v>
      </c>
      <c r="P123" t="s">
        <v>465</v>
      </c>
      <c r="Q123" t="s">
        <v>103</v>
      </c>
      <c r="V123" t="s">
        <v>274</v>
      </c>
      <c r="W123" t="s">
        <v>75</v>
      </c>
      <c r="X123" t="s">
        <v>992</v>
      </c>
      <c r="Y123" t="s">
        <v>628</v>
      </c>
      <c r="Z123" t="s">
        <v>993</v>
      </c>
      <c r="AA123" t="s">
        <v>630</v>
      </c>
      <c r="AB123" t="s">
        <v>48</v>
      </c>
      <c r="AC123" t="s">
        <v>994</v>
      </c>
      <c r="AD123" t="s">
        <v>52</v>
      </c>
      <c r="AE123" t="s">
        <v>465</v>
      </c>
      <c r="AF123" t="s">
        <v>103</v>
      </c>
    </row>
    <row r="124" spans="1:34" hidden="1" x14ac:dyDescent="0.2">
      <c r="A124" t="s">
        <v>1246</v>
      </c>
      <c r="B124">
        <v>6.3E-2</v>
      </c>
      <c r="C124">
        <v>1</v>
      </c>
      <c r="D124">
        <v>1.4</v>
      </c>
      <c r="E124">
        <f t="shared" si="1"/>
        <v>0.7</v>
      </c>
      <c r="F124" t="s">
        <v>1257</v>
      </c>
      <c r="G124" t="s">
        <v>182</v>
      </c>
      <c r="H124" t="s">
        <v>303</v>
      </c>
      <c r="I124" t="s">
        <v>387</v>
      </c>
      <c r="J124" t="s">
        <v>250</v>
      </c>
      <c r="K124" t="s">
        <v>48</v>
      </c>
      <c r="L124" t="s">
        <v>995</v>
      </c>
      <c r="M124" t="s">
        <v>58</v>
      </c>
      <c r="N124" t="s">
        <v>48</v>
      </c>
      <c r="O124" t="s">
        <v>996</v>
      </c>
      <c r="P124" t="s">
        <v>158</v>
      </c>
      <c r="Q124" t="s">
        <v>48</v>
      </c>
      <c r="R124" t="s">
        <v>997</v>
      </c>
      <c r="V124" t="s">
        <v>182</v>
      </c>
      <c r="W124" t="s">
        <v>303</v>
      </c>
      <c r="X124" t="s">
        <v>387</v>
      </c>
      <c r="Y124" t="s">
        <v>250</v>
      </c>
      <c r="Z124" t="s">
        <v>48</v>
      </c>
      <c r="AA124" t="s">
        <v>995</v>
      </c>
      <c r="AB124" t="s">
        <v>58</v>
      </c>
      <c r="AC124" t="s">
        <v>48</v>
      </c>
      <c r="AD124" t="s">
        <v>996</v>
      </c>
      <c r="AE124" t="s">
        <v>158</v>
      </c>
      <c r="AF124" t="s">
        <v>48</v>
      </c>
      <c r="AG124" t="s">
        <v>997</v>
      </c>
    </row>
    <row r="125" spans="1:34" hidden="1" x14ac:dyDescent="0.2">
      <c r="A125" t="s">
        <v>1246</v>
      </c>
      <c r="B125">
        <v>6.3E-2</v>
      </c>
      <c r="C125">
        <v>1</v>
      </c>
      <c r="D125">
        <v>1.3</v>
      </c>
      <c r="E125">
        <f t="shared" si="1"/>
        <v>0.60000000000000009</v>
      </c>
      <c r="F125" t="s">
        <v>1257</v>
      </c>
      <c r="G125" t="s">
        <v>72</v>
      </c>
      <c r="H125" t="s">
        <v>916</v>
      </c>
      <c r="I125" t="s">
        <v>662</v>
      </c>
      <c r="J125" t="s">
        <v>224</v>
      </c>
      <c r="K125" t="s">
        <v>85</v>
      </c>
      <c r="L125" t="s">
        <v>215</v>
      </c>
      <c r="M125" t="s">
        <v>896</v>
      </c>
      <c r="N125" t="s">
        <v>48</v>
      </c>
      <c r="O125" t="s">
        <v>998</v>
      </c>
      <c r="P125" t="s">
        <v>158</v>
      </c>
      <c r="Q125" t="s">
        <v>48</v>
      </c>
      <c r="R125" t="s">
        <v>284</v>
      </c>
      <c r="V125" t="s">
        <v>72</v>
      </c>
      <c r="W125" t="s">
        <v>916</v>
      </c>
      <c r="X125" t="s">
        <v>662</v>
      </c>
      <c r="Y125" t="s">
        <v>224</v>
      </c>
      <c r="Z125" t="s">
        <v>85</v>
      </c>
      <c r="AA125" t="s">
        <v>215</v>
      </c>
      <c r="AB125" t="s">
        <v>896</v>
      </c>
      <c r="AC125" t="s">
        <v>48</v>
      </c>
      <c r="AD125" t="s">
        <v>998</v>
      </c>
      <c r="AE125" t="s">
        <v>158</v>
      </c>
      <c r="AF125" t="s">
        <v>48</v>
      </c>
      <c r="AG125" t="s">
        <v>284</v>
      </c>
    </row>
    <row r="126" spans="1:34" hidden="1" x14ac:dyDescent="0.2">
      <c r="A126" t="s">
        <v>1246</v>
      </c>
      <c r="B126">
        <v>6.3E-2</v>
      </c>
      <c r="C126">
        <v>1</v>
      </c>
      <c r="D126">
        <v>1.2</v>
      </c>
      <c r="E126">
        <f t="shared" si="1"/>
        <v>0.5</v>
      </c>
      <c r="F126" t="s">
        <v>1257</v>
      </c>
      <c r="G126" t="s">
        <v>943</v>
      </c>
      <c r="H126" t="s">
        <v>626</v>
      </c>
      <c r="I126" t="s">
        <v>474</v>
      </c>
      <c r="J126" t="s">
        <v>101</v>
      </c>
      <c r="K126" t="s">
        <v>193</v>
      </c>
      <c r="L126" t="s">
        <v>332</v>
      </c>
      <c r="M126" t="s">
        <v>999</v>
      </c>
      <c r="N126" t="s">
        <v>41</v>
      </c>
      <c r="O126" t="s">
        <v>48</v>
      </c>
      <c r="P126" t="s">
        <v>671</v>
      </c>
      <c r="Q126" t="s">
        <v>175</v>
      </c>
      <c r="V126" t="s">
        <v>943</v>
      </c>
      <c r="W126" t="s">
        <v>626</v>
      </c>
      <c r="X126" t="s">
        <v>474</v>
      </c>
      <c r="Y126" t="s">
        <v>101</v>
      </c>
      <c r="Z126" t="s">
        <v>193</v>
      </c>
      <c r="AA126" t="s">
        <v>332</v>
      </c>
      <c r="AB126" t="s">
        <v>999</v>
      </c>
      <c r="AC126" t="s">
        <v>41</v>
      </c>
      <c r="AD126" t="s">
        <v>48</v>
      </c>
      <c r="AE126" t="s">
        <v>671</v>
      </c>
      <c r="AF126" t="s">
        <v>175</v>
      </c>
    </row>
    <row r="127" spans="1:34" hidden="1" x14ac:dyDescent="0.2">
      <c r="A127" t="s">
        <v>1246</v>
      </c>
      <c r="B127">
        <v>6.3E-2</v>
      </c>
      <c r="C127">
        <v>1</v>
      </c>
      <c r="D127">
        <v>1.1000000000000001</v>
      </c>
      <c r="E127">
        <f t="shared" si="1"/>
        <v>0.40000000000000013</v>
      </c>
      <c r="F127" t="s">
        <v>1257</v>
      </c>
      <c r="G127" t="s">
        <v>72</v>
      </c>
      <c r="H127" t="s">
        <v>931</v>
      </c>
      <c r="I127" t="s">
        <v>387</v>
      </c>
      <c r="J127" t="s">
        <v>250</v>
      </c>
      <c r="K127" t="s">
        <v>465</v>
      </c>
      <c r="L127" t="s">
        <v>979</v>
      </c>
      <c r="M127" t="s">
        <v>917</v>
      </c>
      <c r="N127" t="s">
        <v>48</v>
      </c>
      <c r="O127" t="s">
        <v>1000</v>
      </c>
      <c r="P127" t="s">
        <v>41</v>
      </c>
      <c r="Q127" t="s">
        <v>48</v>
      </c>
      <c r="R127" t="s">
        <v>1001</v>
      </c>
      <c r="V127" t="s">
        <v>72</v>
      </c>
      <c r="W127" t="s">
        <v>931</v>
      </c>
      <c r="X127" t="s">
        <v>387</v>
      </c>
      <c r="Y127" t="s">
        <v>250</v>
      </c>
      <c r="Z127" t="s">
        <v>465</v>
      </c>
      <c r="AA127" t="s">
        <v>979</v>
      </c>
      <c r="AB127" t="s">
        <v>917</v>
      </c>
      <c r="AC127" t="s">
        <v>48</v>
      </c>
      <c r="AD127" t="s">
        <v>1000</v>
      </c>
      <c r="AE127" t="s">
        <v>41</v>
      </c>
      <c r="AF127" t="s">
        <v>48</v>
      </c>
      <c r="AG127" t="s">
        <v>1001</v>
      </c>
    </row>
    <row r="128" spans="1:34" hidden="1" x14ac:dyDescent="0.2">
      <c r="A128" t="s">
        <v>1246</v>
      </c>
      <c r="B128">
        <v>6.3E-2</v>
      </c>
      <c r="C128">
        <v>1</v>
      </c>
      <c r="D128">
        <v>0.999999999999999</v>
      </c>
      <c r="E128">
        <f t="shared" si="1"/>
        <v>0.29999999999999905</v>
      </c>
      <c r="F128" t="s">
        <v>1257</v>
      </c>
      <c r="G128" t="s">
        <v>297</v>
      </c>
      <c r="H128" t="s">
        <v>247</v>
      </c>
      <c r="I128" t="s">
        <v>83</v>
      </c>
      <c r="J128" t="s">
        <v>52</v>
      </c>
      <c r="K128" t="s">
        <v>1002</v>
      </c>
      <c r="L128" t="s">
        <v>186</v>
      </c>
      <c r="M128" t="s">
        <v>1003</v>
      </c>
      <c r="N128" t="s">
        <v>115</v>
      </c>
      <c r="O128" t="s">
        <v>797</v>
      </c>
      <c r="P128" t="s">
        <v>550</v>
      </c>
      <c r="V128" t="s">
        <v>297</v>
      </c>
      <c r="W128" t="s">
        <v>247</v>
      </c>
      <c r="X128" t="s">
        <v>83</v>
      </c>
      <c r="Y128" t="s">
        <v>52</v>
      </c>
      <c r="Z128" t="s">
        <v>1002</v>
      </c>
      <c r="AA128" t="s">
        <v>186</v>
      </c>
      <c r="AB128" t="s">
        <v>1003</v>
      </c>
      <c r="AC128" t="s">
        <v>115</v>
      </c>
      <c r="AD128" t="s">
        <v>797</v>
      </c>
      <c r="AE128" t="s">
        <v>550</v>
      </c>
    </row>
    <row r="129" spans="1:35" hidden="1" x14ac:dyDescent="0.2">
      <c r="A129" t="s">
        <v>1246</v>
      </c>
      <c r="B129">
        <v>6.3E-2</v>
      </c>
      <c r="C129">
        <v>1</v>
      </c>
      <c r="D129">
        <v>0.89999999999999902</v>
      </c>
      <c r="E129">
        <f t="shared" si="1"/>
        <v>0.19999999999999907</v>
      </c>
      <c r="F129" t="s">
        <v>1257</v>
      </c>
      <c r="G129" t="s">
        <v>72</v>
      </c>
      <c r="H129" t="s">
        <v>899</v>
      </c>
      <c r="I129" t="s">
        <v>387</v>
      </c>
      <c r="J129" t="s">
        <v>250</v>
      </c>
      <c r="K129" t="s">
        <v>186</v>
      </c>
      <c r="L129" t="s">
        <v>1005</v>
      </c>
      <c r="M129" t="s">
        <v>310</v>
      </c>
      <c r="N129" t="s">
        <v>48</v>
      </c>
      <c r="O129" t="s">
        <v>1006</v>
      </c>
      <c r="P129" t="s">
        <v>282</v>
      </c>
      <c r="Q129" t="s">
        <v>48</v>
      </c>
      <c r="R129" t="s">
        <v>974</v>
      </c>
      <c r="V129" t="s">
        <v>72</v>
      </c>
      <c r="W129" t="s">
        <v>899</v>
      </c>
      <c r="X129" t="s">
        <v>387</v>
      </c>
      <c r="Y129" t="s">
        <v>250</v>
      </c>
      <c r="Z129" t="s">
        <v>186</v>
      </c>
      <c r="AA129" t="s">
        <v>1005</v>
      </c>
      <c r="AB129" t="s">
        <v>310</v>
      </c>
      <c r="AC129" t="s">
        <v>48</v>
      </c>
      <c r="AD129" t="s">
        <v>1006</v>
      </c>
      <c r="AE129" t="s">
        <v>282</v>
      </c>
      <c r="AF129" t="s">
        <v>48</v>
      </c>
      <c r="AG129" t="s">
        <v>974</v>
      </c>
    </row>
    <row r="130" spans="1:35" hidden="1" x14ac:dyDescent="0.2">
      <c r="A130" t="s">
        <v>1246</v>
      </c>
      <c r="B130">
        <v>6.3E-2</v>
      </c>
      <c r="C130">
        <v>1</v>
      </c>
      <c r="D130">
        <v>0.79999999999999905</v>
      </c>
      <c r="E130">
        <f t="shared" si="1"/>
        <v>9.999999999999909E-2</v>
      </c>
      <c r="F130" t="s">
        <v>1257</v>
      </c>
      <c r="G130" t="s">
        <v>61</v>
      </c>
      <c r="H130" t="s">
        <v>114</v>
      </c>
      <c r="I130" t="s">
        <v>121</v>
      </c>
      <c r="J130" t="s">
        <v>893</v>
      </c>
      <c r="K130" t="s">
        <v>733</v>
      </c>
      <c r="L130" t="s">
        <v>143</v>
      </c>
      <c r="M130" t="s">
        <v>315</v>
      </c>
      <c r="N130" t="s">
        <v>1007</v>
      </c>
      <c r="O130" t="s">
        <v>52</v>
      </c>
      <c r="P130" t="s">
        <v>48</v>
      </c>
      <c r="Q130" t="s">
        <v>1008</v>
      </c>
      <c r="V130" t="s">
        <v>61</v>
      </c>
      <c r="W130" t="s">
        <v>114</v>
      </c>
      <c r="X130" t="s">
        <v>121</v>
      </c>
      <c r="Y130" t="s">
        <v>893</v>
      </c>
      <c r="Z130" t="s">
        <v>733</v>
      </c>
      <c r="AA130" t="s">
        <v>143</v>
      </c>
      <c r="AB130" t="s">
        <v>315</v>
      </c>
      <c r="AC130" t="s">
        <v>1007</v>
      </c>
      <c r="AE130" t="s">
        <v>48</v>
      </c>
      <c r="AF130" t="s">
        <v>1008</v>
      </c>
    </row>
    <row r="131" spans="1:35" hidden="1" x14ac:dyDescent="0.2">
      <c r="A131" t="s">
        <v>1246</v>
      </c>
      <c r="B131">
        <v>6.3E-2</v>
      </c>
      <c r="C131">
        <v>1</v>
      </c>
      <c r="D131">
        <v>0.69999999999999896</v>
      </c>
      <c r="E131">
        <v>0</v>
      </c>
      <c r="F131" t="s">
        <v>1257</v>
      </c>
      <c r="G131" t="s">
        <v>318</v>
      </c>
      <c r="H131" t="s">
        <v>363</v>
      </c>
      <c r="I131" t="s">
        <v>387</v>
      </c>
      <c r="J131" t="s">
        <v>224</v>
      </c>
      <c r="K131" t="s">
        <v>250</v>
      </c>
      <c r="L131" t="s">
        <v>48</v>
      </c>
      <c r="M131" t="s">
        <v>981</v>
      </c>
      <c r="N131" t="s">
        <v>340</v>
      </c>
      <c r="O131" t="s">
        <v>48</v>
      </c>
      <c r="P131" t="s">
        <v>971</v>
      </c>
      <c r="Q131" t="s">
        <v>158</v>
      </c>
      <c r="R131" t="s">
        <v>48</v>
      </c>
      <c r="S131" t="s">
        <v>1009</v>
      </c>
      <c r="V131" t="s">
        <v>318</v>
      </c>
      <c r="W131" t="s">
        <v>363</v>
      </c>
      <c r="X131" t="s">
        <v>387</v>
      </c>
      <c r="Z131" t="s">
        <v>250</v>
      </c>
      <c r="AA131" t="s">
        <v>48</v>
      </c>
    </row>
    <row r="132" spans="1:35" hidden="1" x14ac:dyDescent="0.2">
      <c r="A132" t="s">
        <v>1246</v>
      </c>
      <c r="B132">
        <v>6.3E-2</v>
      </c>
      <c r="C132">
        <v>1</v>
      </c>
      <c r="D132">
        <v>0.6</v>
      </c>
      <c r="E132">
        <f t="shared" ref="E132:E195" si="2">D132-0.7</f>
        <v>-9.9999999999999978E-2</v>
      </c>
      <c r="F132" t="s">
        <v>1257</v>
      </c>
      <c r="G132" t="s">
        <v>905</v>
      </c>
      <c r="H132" t="s">
        <v>924</v>
      </c>
      <c r="I132" t="s">
        <v>1010</v>
      </c>
      <c r="J132" t="s">
        <v>1</v>
      </c>
      <c r="K132" t="s">
        <v>969</v>
      </c>
      <c r="L132" t="s">
        <v>121</v>
      </c>
      <c r="M132" t="s">
        <v>191</v>
      </c>
      <c r="N132" t="s">
        <v>516</v>
      </c>
      <c r="O132" t="s">
        <v>57</v>
      </c>
      <c r="P132" t="s">
        <v>1</v>
      </c>
      <c r="Q132" t="s">
        <v>120</v>
      </c>
      <c r="R132" t="s">
        <v>121</v>
      </c>
      <c r="S132" t="s">
        <v>343</v>
      </c>
    </row>
    <row r="133" spans="1:35" hidden="1" x14ac:dyDescent="0.2">
      <c r="A133" t="s">
        <v>1246</v>
      </c>
      <c r="B133">
        <v>6.3E-2</v>
      </c>
      <c r="C133">
        <v>1</v>
      </c>
      <c r="D133">
        <v>0.5</v>
      </c>
      <c r="E133">
        <f t="shared" si="2"/>
        <v>-0.19999999999999996</v>
      </c>
      <c r="F133" t="s">
        <v>1257</v>
      </c>
      <c r="G133" t="s">
        <v>72</v>
      </c>
      <c r="H133" t="s">
        <v>779</v>
      </c>
      <c r="I133" t="s">
        <v>387</v>
      </c>
      <c r="J133" t="s">
        <v>250</v>
      </c>
      <c r="K133" t="s">
        <v>680</v>
      </c>
      <c r="L133" t="s">
        <v>1011</v>
      </c>
      <c r="M133" t="s">
        <v>298</v>
      </c>
      <c r="N133" t="s">
        <v>48</v>
      </c>
      <c r="O133" t="s">
        <v>1012</v>
      </c>
      <c r="P133" t="s">
        <v>158</v>
      </c>
      <c r="Q133" t="s">
        <v>48</v>
      </c>
      <c r="R133" t="s">
        <v>518</v>
      </c>
    </row>
    <row r="134" spans="1:35" hidden="1" x14ac:dyDescent="0.2">
      <c r="A134" t="s">
        <v>1246</v>
      </c>
      <c r="B134">
        <v>6.3E-2</v>
      </c>
      <c r="C134">
        <v>1</v>
      </c>
      <c r="D134">
        <v>0.4</v>
      </c>
      <c r="E134">
        <f t="shared" si="2"/>
        <v>-0.29999999999999993</v>
      </c>
      <c r="F134" t="s">
        <v>1257</v>
      </c>
      <c r="G134" t="s">
        <v>841</v>
      </c>
      <c r="H134" t="s">
        <v>940</v>
      </c>
      <c r="I134" t="s">
        <v>460</v>
      </c>
      <c r="J134" t="s">
        <v>67</v>
      </c>
      <c r="K134" t="s">
        <v>48</v>
      </c>
      <c r="L134" t="s">
        <v>890</v>
      </c>
      <c r="M134" t="s">
        <v>586</v>
      </c>
      <c r="N134" t="s">
        <v>48</v>
      </c>
      <c r="O134" t="s">
        <v>1013</v>
      </c>
      <c r="P134" t="s">
        <v>672</v>
      </c>
      <c r="Q134" t="s">
        <v>48</v>
      </c>
      <c r="R134" t="s">
        <v>1014</v>
      </c>
    </row>
    <row r="135" spans="1:35" hidden="1" x14ac:dyDescent="0.2">
      <c r="A135" t="s">
        <v>1246</v>
      </c>
      <c r="B135">
        <v>6.3E-2</v>
      </c>
      <c r="C135">
        <v>1</v>
      </c>
      <c r="D135">
        <v>0.3</v>
      </c>
      <c r="E135">
        <f t="shared" si="2"/>
        <v>-0.39999999999999997</v>
      </c>
      <c r="F135" t="s">
        <v>1257</v>
      </c>
      <c r="G135" t="s">
        <v>318</v>
      </c>
      <c r="H135" t="s">
        <v>666</v>
      </c>
      <c r="I135" t="s">
        <v>662</v>
      </c>
      <c r="J135" t="s">
        <v>101</v>
      </c>
      <c r="K135" t="s">
        <v>1</v>
      </c>
      <c r="L135" t="s">
        <v>519</v>
      </c>
      <c r="M135" t="s">
        <v>711</v>
      </c>
      <c r="N135" t="s">
        <v>177</v>
      </c>
      <c r="O135" t="s">
        <v>79</v>
      </c>
      <c r="P135" t="s">
        <v>612</v>
      </c>
      <c r="Q135" t="s">
        <v>712</v>
      </c>
    </row>
    <row r="136" spans="1:35" hidden="1" x14ac:dyDescent="0.2">
      <c r="A136" t="s">
        <v>1246</v>
      </c>
      <c r="B136">
        <v>6.3E-2</v>
      </c>
      <c r="C136">
        <v>1</v>
      </c>
      <c r="D136">
        <v>0.2</v>
      </c>
      <c r="E136">
        <f t="shared" si="2"/>
        <v>-0.49999999999999994</v>
      </c>
      <c r="F136" t="s">
        <v>1257</v>
      </c>
      <c r="G136" t="s">
        <v>841</v>
      </c>
      <c r="H136" t="s">
        <v>1015</v>
      </c>
      <c r="I136" t="s">
        <v>460</v>
      </c>
      <c r="J136" t="s">
        <v>67</v>
      </c>
      <c r="K136" t="s">
        <v>68</v>
      </c>
      <c r="L136" t="s">
        <v>504</v>
      </c>
      <c r="M136" t="s">
        <v>52</v>
      </c>
      <c r="N136" t="s">
        <v>1016</v>
      </c>
      <c r="O136" t="s">
        <v>147</v>
      </c>
      <c r="P136" t="s">
        <v>85</v>
      </c>
      <c r="Q136" t="s">
        <v>346</v>
      </c>
      <c r="R136" t="s">
        <v>442</v>
      </c>
      <c r="S136" t="s">
        <v>306</v>
      </c>
    </row>
    <row r="137" spans="1:35" hidden="1" x14ac:dyDescent="0.2">
      <c r="A137" t="s">
        <v>1246</v>
      </c>
      <c r="B137">
        <v>6.3E-2</v>
      </c>
      <c r="C137">
        <v>1</v>
      </c>
      <c r="D137">
        <v>0.1</v>
      </c>
      <c r="E137">
        <f t="shared" si="2"/>
        <v>-0.6</v>
      </c>
      <c r="F137" t="s">
        <v>1257</v>
      </c>
      <c r="G137" t="s">
        <v>182</v>
      </c>
      <c r="H137" t="s">
        <v>1017</v>
      </c>
      <c r="I137" t="s">
        <v>662</v>
      </c>
      <c r="J137" t="s">
        <v>109</v>
      </c>
      <c r="K137" t="s">
        <v>48</v>
      </c>
      <c r="L137" t="s">
        <v>1018</v>
      </c>
      <c r="M137" t="s">
        <v>58</v>
      </c>
      <c r="N137" t="s">
        <v>48</v>
      </c>
      <c r="O137" t="s">
        <v>1019</v>
      </c>
      <c r="P137" t="s">
        <v>536</v>
      </c>
      <c r="Q137" t="s">
        <v>48</v>
      </c>
      <c r="R137" t="s">
        <v>1020</v>
      </c>
    </row>
    <row r="138" spans="1:35" hidden="1" x14ac:dyDescent="0.2">
      <c r="A138" t="s">
        <v>1246</v>
      </c>
      <c r="B138">
        <v>6.3E-2</v>
      </c>
      <c r="C138">
        <v>1</v>
      </c>
      <c r="D138">
        <v>0</v>
      </c>
      <c r="E138">
        <f t="shared" si="2"/>
        <v>-0.7</v>
      </c>
      <c r="F138" t="s">
        <v>1257</v>
      </c>
      <c r="G138" t="s">
        <v>72</v>
      </c>
      <c r="H138" t="s">
        <v>938</v>
      </c>
      <c r="I138" t="s">
        <v>460</v>
      </c>
      <c r="J138" t="s">
        <v>67</v>
      </c>
      <c r="K138" t="s">
        <v>68</v>
      </c>
      <c r="L138" t="s">
        <v>137</v>
      </c>
      <c r="M138" t="s">
        <v>1021</v>
      </c>
      <c r="N138" t="s">
        <v>48</v>
      </c>
      <c r="O138" t="s">
        <v>1022</v>
      </c>
      <c r="P138" t="s">
        <v>106</v>
      </c>
      <c r="Q138" t="s">
        <v>42</v>
      </c>
      <c r="R138" t="s">
        <v>750</v>
      </c>
    </row>
    <row r="139" spans="1:35" hidden="1" x14ac:dyDescent="0.2">
      <c r="A139" t="s">
        <v>1246</v>
      </c>
      <c r="B139">
        <v>6.3E-2</v>
      </c>
      <c r="C139">
        <v>1</v>
      </c>
      <c r="D139">
        <v>-9.9999999999999895E-2</v>
      </c>
      <c r="E139">
        <f t="shared" si="2"/>
        <v>-0.79999999999999982</v>
      </c>
      <c r="F139" t="s">
        <v>1257</v>
      </c>
      <c r="G139" t="s">
        <v>274</v>
      </c>
      <c r="H139" t="s">
        <v>75</v>
      </c>
      <c r="I139" t="s">
        <v>885</v>
      </c>
      <c r="J139" t="s">
        <v>886</v>
      </c>
      <c r="K139" t="s">
        <v>629</v>
      </c>
      <c r="L139" t="s">
        <v>630</v>
      </c>
      <c r="M139" t="s">
        <v>48</v>
      </c>
      <c r="N139" t="s">
        <v>770</v>
      </c>
      <c r="O139" t="s">
        <v>52</v>
      </c>
      <c r="P139" t="s">
        <v>680</v>
      </c>
      <c r="Q139" t="s">
        <v>148</v>
      </c>
      <c r="R139" t="s">
        <v>256</v>
      </c>
    </row>
    <row r="140" spans="1:35" hidden="1" x14ac:dyDescent="0.2">
      <c r="A140" t="s">
        <v>1246</v>
      </c>
      <c r="B140">
        <v>6.3E-2</v>
      </c>
      <c r="C140">
        <v>1</v>
      </c>
      <c r="D140">
        <v>-0.2</v>
      </c>
      <c r="E140">
        <f t="shared" si="2"/>
        <v>-0.89999999999999991</v>
      </c>
      <c r="F140" t="s">
        <v>1257</v>
      </c>
      <c r="G140" t="s">
        <v>72</v>
      </c>
      <c r="H140" t="s">
        <v>1023</v>
      </c>
      <c r="I140" t="s">
        <v>662</v>
      </c>
      <c r="J140" t="s">
        <v>109</v>
      </c>
      <c r="K140" t="s">
        <v>52</v>
      </c>
      <c r="L140" t="s">
        <v>967</v>
      </c>
      <c r="M140" t="s">
        <v>521</v>
      </c>
      <c r="N140" t="s">
        <v>1024</v>
      </c>
      <c r="O140" t="s">
        <v>884</v>
      </c>
      <c r="P140" t="s">
        <v>177</v>
      </c>
      <c r="Q140" t="s">
        <v>1025</v>
      </c>
    </row>
    <row r="141" spans="1:35" hidden="1" x14ac:dyDescent="0.2">
      <c r="A141" t="s">
        <v>1246</v>
      </c>
      <c r="B141">
        <v>6.3E-2</v>
      </c>
      <c r="C141">
        <v>1</v>
      </c>
      <c r="D141">
        <v>-0.3</v>
      </c>
      <c r="E141">
        <f t="shared" si="2"/>
        <v>-1</v>
      </c>
      <c r="F141" t="s">
        <v>1257</v>
      </c>
      <c r="G141" t="s">
        <v>318</v>
      </c>
      <c r="H141" t="s">
        <v>910</v>
      </c>
      <c r="I141" t="s">
        <v>460</v>
      </c>
      <c r="J141" t="s">
        <v>67</v>
      </c>
      <c r="K141" t="s">
        <v>101</v>
      </c>
      <c r="L141" t="s">
        <v>193</v>
      </c>
      <c r="M141" t="s">
        <v>315</v>
      </c>
      <c r="N141" t="s">
        <v>982</v>
      </c>
      <c r="O141" t="s">
        <v>52</v>
      </c>
      <c r="P141" t="s">
        <v>48</v>
      </c>
      <c r="Q141" t="s">
        <v>1026</v>
      </c>
      <c r="R141" t="s">
        <v>657</v>
      </c>
      <c r="S141" t="s">
        <v>921</v>
      </c>
    </row>
    <row r="142" spans="1:35" x14ac:dyDescent="0.2">
      <c r="A142" s="3" t="s">
        <v>1247</v>
      </c>
      <c r="B142" s="3">
        <v>1</v>
      </c>
      <c r="C142" s="3">
        <v>4.4699999999999997E-2</v>
      </c>
      <c r="D142" s="3">
        <v>1.6</v>
      </c>
      <c r="E142">
        <f t="shared" si="2"/>
        <v>0.90000000000000013</v>
      </c>
      <c r="F142" t="s">
        <v>1257</v>
      </c>
      <c r="G142" t="s">
        <v>72</v>
      </c>
      <c r="H142" t="s">
        <v>1148</v>
      </c>
      <c r="I142" t="s">
        <v>460</v>
      </c>
      <c r="J142" t="s">
        <v>465</v>
      </c>
      <c r="K142" t="s">
        <v>510</v>
      </c>
      <c r="L142" t="s">
        <v>58</v>
      </c>
      <c r="M142" t="s">
        <v>48</v>
      </c>
      <c r="N142" t="s">
        <v>728</v>
      </c>
      <c r="O142" t="s">
        <v>260</v>
      </c>
      <c r="P142" t="s">
        <v>48</v>
      </c>
      <c r="Q142" t="s">
        <v>952</v>
      </c>
      <c r="V142" t="s">
        <v>72</v>
      </c>
      <c r="W142" t="s">
        <v>1148</v>
      </c>
      <c r="X142" t="s">
        <v>460</v>
      </c>
      <c r="Y142" t="s">
        <v>465</v>
      </c>
      <c r="Z142" t="s">
        <v>510</v>
      </c>
      <c r="AA142" t="s">
        <v>58</v>
      </c>
      <c r="AB142" t="s">
        <v>48</v>
      </c>
      <c r="AC142" t="s">
        <v>728</v>
      </c>
      <c r="AD142" t="s">
        <v>260</v>
      </c>
      <c r="AE142" t="s">
        <v>48</v>
      </c>
      <c r="AF142" t="s">
        <v>952</v>
      </c>
    </row>
    <row r="143" spans="1:35" hidden="1" x14ac:dyDescent="0.2">
      <c r="A143" s="3" t="s">
        <v>1247</v>
      </c>
      <c r="B143" s="3">
        <v>1</v>
      </c>
      <c r="C143" s="3">
        <v>4.4699999999999997E-2</v>
      </c>
      <c r="D143" s="3">
        <v>1.5</v>
      </c>
      <c r="E143">
        <f t="shared" si="2"/>
        <v>0.8</v>
      </c>
      <c r="F143" t="s">
        <v>1257</v>
      </c>
      <c r="G143" t="s">
        <v>72</v>
      </c>
      <c r="H143" t="s">
        <v>40</v>
      </c>
      <c r="I143" t="s">
        <v>387</v>
      </c>
      <c r="J143" t="s">
        <v>250</v>
      </c>
      <c r="K143" t="s">
        <v>465</v>
      </c>
      <c r="L143" t="s">
        <v>918</v>
      </c>
      <c r="M143" t="s">
        <v>298</v>
      </c>
      <c r="N143" t="s">
        <v>48</v>
      </c>
      <c r="O143" t="s">
        <v>998</v>
      </c>
      <c r="P143" t="s">
        <v>672</v>
      </c>
      <c r="Q143" t="s">
        <v>48</v>
      </c>
      <c r="R143" t="s">
        <v>765</v>
      </c>
      <c r="V143" t="s">
        <v>72</v>
      </c>
      <c r="W143" t="s">
        <v>40</v>
      </c>
      <c r="X143" t="s">
        <v>387</v>
      </c>
      <c r="Y143" t="s">
        <v>250</v>
      </c>
      <c r="Z143" t="s">
        <v>465</v>
      </c>
      <c r="AA143" t="s">
        <v>918</v>
      </c>
      <c r="AB143" t="s">
        <v>298</v>
      </c>
      <c r="AC143" t="s">
        <v>48</v>
      </c>
      <c r="AD143" t="s">
        <v>998</v>
      </c>
      <c r="AE143" t="s">
        <v>672</v>
      </c>
      <c r="AF143" t="s">
        <v>48</v>
      </c>
      <c r="AG143" t="s">
        <v>765</v>
      </c>
    </row>
    <row r="144" spans="1:35" hidden="1" x14ac:dyDescent="0.2">
      <c r="A144" s="3" t="s">
        <v>1247</v>
      </c>
      <c r="B144" s="3">
        <v>1</v>
      </c>
      <c r="C144" s="3">
        <v>4.4699999999999997E-2</v>
      </c>
      <c r="D144" s="3">
        <v>1.4</v>
      </c>
      <c r="E144">
        <f t="shared" si="2"/>
        <v>0.7</v>
      </c>
      <c r="F144" t="s">
        <v>1257</v>
      </c>
      <c r="G144" t="s">
        <v>72</v>
      </c>
      <c r="H144" t="s">
        <v>910</v>
      </c>
      <c r="I144" t="s">
        <v>460</v>
      </c>
      <c r="J144" t="s">
        <v>67</v>
      </c>
      <c r="K144" t="s">
        <v>350</v>
      </c>
      <c r="L144" t="s">
        <v>121</v>
      </c>
      <c r="M144" t="s">
        <v>101</v>
      </c>
      <c r="N144" t="s">
        <v>504</v>
      </c>
      <c r="O144" t="s">
        <v>52</v>
      </c>
      <c r="P144" t="s">
        <v>268</v>
      </c>
      <c r="Q144" t="s">
        <v>52</v>
      </c>
      <c r="R144" t="s">
        <v>48</v>
      </c>
      <c r="S144" t="s">
        <v>920</v>
      </c>
      <c r="T144" t="s">
        <v>921</v>
      </c>
      <c r="V144" t="s">
        <v>72</v>
      </c>
      <c r="W144" t="s">
        <v>910</v>
      </c>
      <c r="X144" t="s">
        <v>460</v>
      </c>
      <c r="Y144" t="s">
        <v>67</v>
      </c>
      <c r="Z144" t="s">
        <v>350</v>
      </c>
      <c r="AA144" t="s">
        <v>121</v>
      </c>
      <c r="AB144" t="s">
        <v>101</v>
      </c>
      <c r="AC144" t="s">
        <v>504</v>
      </c>
      <c r="AD144" t="s">
        <v>52</v>
      </c>
      <c r="AE144" t="s">
        <v>268</v>
      </c>
      <c r="AF144" t="s">
        <v>52</v>
      </c>
      <c r="AG144" t="s">
        <v>48</v>
      </c>
      <c r="AH144" t="s">
        <v>920</v>
      </c>
      <c r="AI144" t="s">
        <v>921</v>
      </c>
    </row>
    <row r="145" spans="1:35" hidden="1" x14ac:dyDescent="0.2">
      <c r="A145" s="3" t="s">
        <v>1247</v>
      </c>
      <c r="B145" s="3">
        <v>1</v>
      </c>
      <c r="C145" s="3">
        <v>4.4699999999999997E-2</v>
      </c>
      <c r="D145" s="3">
        <v>1.3</v>
      </c>
      <c r="E145">
        <f t="shared" si="2"/>
        <v>0.60000000000000009</v>
      </c>
      <c r="F145" t="s">
        <v>1257</v>
      </c>
      <c r="G145" t="s">
        <v>72</v>
      </c>
      <c r="H145" t="s">
        <v>1034</v>
      </c>
      <c r="I145" t="s">
        <v>976</v>
      </c>
      <c r="J145" t="s">
        <v>465</v>
      </c>
      <c r="K145" t="s">
        <v>1065</v>
      </c>
      <c r="L145" t="s">
        <v>298</v>
      </c>
      <c r="M145" t="s">
        <v>48</v>
      </c>
      <c r="N145" t="s">
        <v>1001</v>
      </c>
      <c r="O145" t="s">
        <v>898</v>
      </c>
      <c r="V145" t="s">
        <v>72</v>
      </c>
      <c r="W145" t="s">
        <v>1034</v>
      </c>
      <c r="X145" t="s">
        <v>976</v>
      </c>
      <c r="Y145" t="s">
        <v>465</v>
      </c>
      <c r="Z145" t="s">
        <v>1065</v>
      </c>
      <c r="AA145" t="s">
        <v>298</v>
      </c>
      <c r="AB145" t="s">
        <v>48</v>
      </c>
      <c r="AC145" t="s">
        <v>1001</v>
      </c>
      <c r="AD145" t="s">
        <v>898</v>
      </c>
    </row>
    <row r="146" spans="1:35" hidden="1" x14ac:dyDescent="0.2">
      <c r="A146" s="3" t="s">
        <v>1247</v>
      </c>
      <c r="B146" s="3">
        <v>1</v>
      </c>
      <c r="C146" s="3">
        <v>4.4699999999999997E-2</v>
      </c>
      <c r="D146" s="3">
        <v>1.2</v>
      </c>
      <c r="E146">
        <f t="shared" si="2"/>
        <v>0.5</v>
      </c>
      <c r="F146" t="s">
        <v>1257</v>
      </c>
      <c r="G146" t="s">
        <v>274</v>
      </c>
      <c r="H146" t="s">
        <v>75</v>
      </c>
      <c r="I146" t="s">
        <v>992</v>
      </c>
      <c r="J146" t="s">
        <v>628</v>
      </c>
      <c r="K146" t="s">
        <v>629</v>
      </c>
      <c r="L146" t="s">
        <v>630</v>
      </c>
      <c r="M146" t="s">
        <v>48</v>
      </c>
      <c r="N146" t="s">
        <v>53</v>
      </c>
      <c r="O146" t="s">
        <v>52</v>
      </c>
      <c r="P146" t="s">
        <v>680</v>
      </c>
      <c r="Q146" t="s">
        <v>148</v>
      </c>
      <c r="R146" t="s">
        <v>256</v>
      </c>
      <c r="V146" t="s">
        <v>274</v>
      </c>
      <c r="W146" t="s">
        <v>75</v>
      </c>
      <c r="X146" t="s">
        <v>992</v>
      </c>
      <c r="Y146" t="s">
        <v>628</v>
      </c>
      <c r="Z146" t="s">
        <v>629</v>
      </c>
      <c r="AA146" t="s">
        <v>630</v>
      </c>
      <c r="AB146" t="s">
        <v>48</v>
      </c>
      <c r="AC146" t="s">
        <v>53</v>
      </c>
      <c r="AD146" t="s">
        <v>52</v>
      </c>
      <c r="AE146" t="s">
        <v>680</v>
      </c>
      <c r="AF146" t="s">
        <v>148</v>
      </c>
      <c r="AG146" t="s">
        <v>256</v>
      </c>
    </row>
    <row r="147" spans="1:35" hidden="1" x14ac:dyDescent="0.2">
      <c r="A147" s="3" t="s">
        <v>1247</v>
      </c>
      <c r="B147" s="3">
        <v>1</v>
      </c>
      <c r="C147" s="3">
        <v>4.4699999999999997E-2</v>
      </c>
      <c r="D147" s="3">
        <v>1.1000000000000001</v>
      </c>
      <c r="E147">
        <f t="shared" si="2"/>
        <v>0.40000000000000013</v>
      </c>
      <c r="F147" t="s">
        <v>1257</v>
      </c>
      <c r="G147" t="s">
        <v>943</v>
      </c>
      <c r="H147" t="s">
        <v>626</v>
      </c>
      <c r="I147" t="s">
        <v>1149</v>
      </c>
      <c r="J147" t="s">
        <v>101</v>
      </c>
      <c r="K147" t="s">
        <v>332</v>
      </c>
      <c r="L147" t="s">
        <v>83</v>
      </c>
      <c r="M147" t="s">
        <v>52</v>
      </c>
      <c r="N147" t="s">
        <v>1150</v>
      </c>
      <c r="O147" t="s">
        <v>41</v>
      </c>
      <c r="P147" t="s">
        <v>48</v>
      </c>
      <c r="Q147" t="s">
        <v>512</v>
      </c>
      <c r="R147" t="s">
        <v>306</v>
      </c>
      <c r="V147" t="s">
        <v>943</v>
      </c>
      <c r="W147" t="s">
        <v>626</v>
      </c>
      <c r="X147" t="s">
        <v>1149</v>
      </c>
      <c r="Y147" t="s">
        <v>101</v>
      </c>
      <c r="Z147" t="s">
        <v>332</v>
      </c>
      <c r="AA147" t="s">
        <v>83</v>
      </c>
      <c r="AB147" t="s">
        <v>52</v>
      </c>
      <c r="AC147" t="s">
        <v>1150</v>
      </c>
      <c r="AD147" t="s">
        <v>41</v>
      </c>
      <c r="AE147" t="s">
        <v>48</v>
      </c>
      <c r="AF147" t="s">
        <v>512</v>
      </c>
      <c r="AG147" t="s">
        <v>306</v>
      </c>
    </row>
    <row r="148" spans="1:35" hidden="1" x14ac:dyDescent="0.2">
      <c r="A148" s="3" t="s">
        <v>1247</v>
      </c>
      <c r="B148" s="3">
        <v>1</v>
      </c>
      <c r="C148" s="3">
        <v>4.4699999999999997E-2</v>
      </c>
      <c r="D148" s="3">
        <v>1</v>
      </c>
      <c r="E148">
        <f t="shared" si="2"/>
        <v>0.30000000000000004</v>
      </c>
      <c r="F148" t="s">
        <v>1257</v>
      </c>
      <c r="G148" t="s">
        <v>50</v>
      </c>
      <c r="H148" t="s">
        <v>709</v>
      </c>
      <c r="I148" t="s">
        <v>67</v>
      </c>
      <c r="J148" t="s">
        <v>85</v>
      </c>
      <c r="K148" t="s">
        <v>1015</v>
      </c>
      <c r="L148" t="s">
        <v>200</v>
      </c>
      <c r="M148" t="s">
        <v>1151</v>
      </c>
      <c r="N148" t="s">
        <v>48</v>
      </c>
      <c r="O148" t="s">
        <v>283</v>
      </c>
      <c r="P148" t="s">
        <v>41</v>
      </c>
      <c r="Q148" t="s">
        <v>48</v>
      </c>
      <c r="R148" t="s">
        <v>463</v>
      </c>
      <c r="V148" t="s">
        <v>50</v>
      </c>
      <c r="W148" t="s">
        <v>709</v>
      </c>
      <c r="X148" t="s">
        <v>67</v>
      </c>
      <c r="Y148" t="s">
        <v>85</v>
      </c>
      <c r="Z148" t="s">
        <v>1015</v>
      </c>
      <c r="AA148" t="s">
        <v>200</v>
      </c>
      <c r="AB148" t="s">
        <v>1151</v>
      </c>
      <c r="AC148" t="s">
        <v>48</v>
      </c>
      <c r="AD148" t="s">
        <v>283</v>
      </c>
      <c r="AE148" t="s">
        <v>41</v>
      </c>
      <c r="AF148" t="s">
        <v>48</v>
      </c>
      <c r="AG148" t="s">
        <v>463</v>
      </c>
    </row>
    <row r="149" spans="1:35" hidden="1" x14ac:dyDescent="0.2">
      <c r="A149" s="3" t="s">
        <v>1247</v>
      </c>
      <c r="B149" s="3">
        <v>1</v>
      </c>
      <c r="C149" s="3">
        <v>4.4699999999999997E-2</v>
      </c>
      <c r="D149" s="3">
        <v>0.9</v>
      </c>
      <c r="E149">
        <f t="shared" si="2"/>
        <v>0.20000000000000007</v>
      </c>
      <c r="F149" t="s">
        <v>1257</v>
      </c>
      <c r="G149" t="s">
        <v>318</v>
      </c>
      <c r="H149" t="s">
        <v>1047</v>
      </c>
      <c r="I149" t="s">
        <v>119</v>
      </c>
      <c r="J149" t="s">
        <v>1</v>
      </c>
      <c r="K149" t="s">
        <v>1152</v>
      </c>
      <c r="L149" t="s">
        <v>121</v>
      </c>
      <c r="M149" t="s">
        <v>572</v>
      </c>
      <c r="N149" t="s">
        <v>57</v>
      </c>
      <c r="O149" t="s">
        <v>1153</v>
      </c>
      <c r="P149" t="s">
        <v>1154</v>
      </c>
      <c r="Q149" t="s">
        <v>140</v>
      </c>
      <c r="R149" t="s">
        <v>108</v>
      </c>
      <c r="V149" t="s">
        <v>318</v>
      </c>
      <c r="W149" t="s">
        <v>1047</v>
      </c>
      <c r="X149" t="s">
        <v>119</v>
      </c>
      <c r="Y149" t="s">
        <v>1</v>
      </c>
      <c r="Z149" t="s">
        <v>1152</v>
      </c>
      <c r="AA149" t="s">
        <v>121</v>
      </c>
      <c r="AB149" t="s">
        <v>572</v>
      </c>
      <c r="AC149" t="s">
        <v>57</v>
      </c>
      <c r="AD149" t="s">
        <v>1153</v>
      </c>
      <c r="AE149" t="s">
        <v>1154</v>
      </c>
      <c r="AF149" t="s">
        <v>140</v>
      </c>
      <c r="AG149" t="s">
        <v>108</v>
      </c>
    </row>
    <row r="150" spans="1:35" hidden="1" x14ac:dyDescent="0.2">
      <c r="A150" s="3" t="s">
        <v>1247</v>
      </c>
      <c r="B150" s="3">
        <v>1</v>
      </c>
      <c r="C150" s="3">
        <v>4.4699999999999997E-2</v>
      </c>
      <c r="D150" s="3">
        <v>0.8</v>
      </c>
      <c r="E150">
        <f t="shared" si="2"/>
        <v>0.10000000000000009</v>
      </c>
      <c r="F150" t="s">
        <v>1257</v>
      </c>
      <c r="G150" t="s">
        <v>926</v>
      </c>
      <c r="H150" t="s">
        <v>303</v>
      </c>
      <c r="I150" t="s">
        <v>387</v>
      </c>
      <c r="J150" t="s">
        <v>224</v>
      </c>
      <c r="K150" t="s">
        <v>140</v>
      </c>
      <c r="L150" t="s">
        <v>1</v>
      </c>
      <c r="M150" t="s">
        <v>191</v>
      </c>
      <c r="N150" t="s">
        <v>341</v>
      </c>
      <c r="O150" t="s">
        <v>121</v>
      </c>
      <c r="P150" t="s">
        <v>342</v>
      </c>
      <c r="Q150" t="s">
        <v>47</v>
      </c>
      <c r="R150" t="s">
        <v>246</v>
      </c>
      <c r="V150" t="s">
        <v>926</v>
      </c>
      <c r="W150" t="s">
        <v>303</v>
      </c>
      <c r="X150" t="s">
        <v>387</v>
      </c>
      <c r="Y150" t="s">
        <v>224</v>
      </c>
      <c r="Z150" t="s">
        <v>140</v>
      </c>
      <c r="AA150" t="s">
        <v>1</v>
      </c>
      <c r="AB150" t="s">
        <v>191</v>
      </c>
      <c r="AC150" t="s">
        <v>341</v>
      </c>
      <c r="AD150" t="s">
        <v>121</v>
      </c>
      <c r="AE150" t="s">
        <v>342</v>
      </c>
      <c r="AF150" t="s">
        <v>47</v>
      </c>
      <c r="AG150" t="s">
        <v>246</v>
      </c>
    </row>
    <row r="151" spans="1:35" hidden="1" x14ac:dyDescent="0.2">
      <c r="A151" s="3" t="s">
        <v>1247</v>
      </c>
      <c r="B151" s="3">
        <v>1</v>
      </c>
      <c r="C151" s="3">
        <v>4.4699999999999997E-2</v>
      </c>
      <c r="D151" s="3">
        <v>0.7</v>
      </c>
      <c r="E151">
        <f t="shared" si="2"/>
        <v>0</v>
      </c>
      <c r="F151" t="s">
        <v>1257</v>
      </c>
      <c r="G151" t="s">
        <v>318</v>
      </c>
      <c r="H151" t="s">
        <v>398</v>
      </c>
      <c r="I151" t="s">
        <v>789</v>
      </c>
      <c r="J151" t="s">
        <v>48</v>
      </c>
      <c r="K151" t="s">
        <v>853</v>
      </c>
      <c r="L151" t="s">
        <v>52</v>
      </c>
      <c r="M151" t="s">
        <v>48</v>
      </c>
      <c r="N151" t="s">
        <v>1155</v>
      </c>
      <c r="O151" t="s">
        <v>489</v>
      </c>
      <c r="P151" t="s">
        <v>63</v>
      </c>
      <c r="Q151" t="s">
        <v>75</v>
      </c>
      <c r="R151" t="s">
        <v>769</v>
      </c>
      <c r="V151" t="s">
        <v>318</v>
      </c>
      <c r="W151" t="s">
        <v>398</v>
      </c>
      <c r="X151" t="s">
        <v>789</v>
      </c>
      <c r="Y151" t="s">
        <v>48</v>
      </c>
      <c r="Z151" t="s">
        <v>853</v>
      </c>
      <c r="AA151" t="s">
        <v>52</v>
      </c>
      <c r="AB151" t="s">
        <v>48</v>
      </c>
      <c r="AC151" t="s">
        <v>1155</v>
      </c>
      <c r="AD151" t="s">
        <v>489</v>
      </c>
      <c r="AE151" t="s">
        <v>63</v>
      </c>
      <c r="AF151" t="s">
        <v>75</v>
      </c>
      <c r="AG151" t="s">
        <v>769</v>
      </c>
    </row>
    <row r="152" spans="1:35" hidden="1" x14ac:dyDescent="0.2">
      <c r="A152" s="3" t="s">
        <v>1247</v>
      </c>
      <c r="B152" s="3">
        <v>1</v>
      </c>
      <c r="C152" s="3">
        <v>4.4699999999999997E-2</v>
      </c>
      <c r="D152" s="3">
        <v>0.6</v>
      </c>
      <c r="E152">
        <f t="shared" si="2"/>
        <v>-9.9999999999999978E-2</v>
      </c>
      <c r="F152" t="s">
        <v>1257</v>
      </c>
      <c r="G152" t="s">
        <v>72</v>
      </c>
      <c r="H152" t="s">
        <v>1156</v>
      </c>
      <c r="I152" t="s">
        <v>511</v>
      </c>
      <c r="J152" t="s">
        <v>1</v>
      </c>
      <c r="K152" t="s">
        <v>1041</v>
      </c>
      <c r="L152" t="s">
        <v>588</v>
      </c>
      <c r="M152" t="s">
        <v>47</v>
      </c>
      <c r="N152" t="s">
        <v>1</v>
      </c>
      <c r="O152" t="s">
        <v>285</v>
      </c>
      <c r="P152" t="s">
        <v>959</v>
      </c>
      <c r="Q152" t="s">
        <v>575</v>
      </c>
      <c r="R152" t="s">
        <v>260</v>
      </c>
      <c r="S152" t="s">
        <v>961</v>
      </c>
      <c r="T152" t="s">
        <v>1157</v>
      </c>
      <c r="V152" t="s">
        <v>72</v>
      </c>
      <c r="W152" t="s">
        <v>1156</v>
      </c>
      <c r="X152" t="s">
        <v>511</v>
      </c>
      <c r="Y152" t="s">
        <v>1</v>
      </c>
      <c r="Z152" t="s">
        <v>1041</v>
      </c>
      <c r="AA152" t="s">
        <v>588</v>
      </c>
      <c r="AB152" t="s">
        <v>47</v>
      </c>
      <c r="AC152" t="s">
        <v>1</v>
      </c>
      <c r="AD152" t="s">
        <v>285</v>
      </c>
      <c r="AE152" t="s">
        <v>959</v>
      </c>
      <c r="AF152" t="s">
        <v>575</v>
      </c>
      <c r="AG152" t="s">
        <v>260</v>
      </c>
      <c r="AH152" t="s">
        <v>961</v>
      </c>
      <c r="AI152" t="s">
        <v>1157</v>
      </c>
    </row>
    <row r="153" spans="1:35" hidden="1" x14ac:dyDescent="0.2">
      <c r="A153" s="3" t="s">
        <v>1247</v>
      </c>
      <c r="B153" s="3">
        <v>1</v>
      </c>
      <c r="C153" s="3">
        <v>4.4699999999999997E-2</v>
      </c>
      <c r="D153" s="3">
        <v>0.5</v>
      </c>
      <c r="E153">
        <f t="shared" si="2"/>
        <v>-0.19999999999999996</v>
      </c>
      <c r="F153" t="s">
        <v>1257</v>
      </c>
      <c r="G153" t="s">
        <v>72</v>
      </c>
      <c r="H153" t="s">
        <v>912</v>
      </c>
      <c r="I153" t="s">
        <v>387</v>
      </c>
      <c r="J153" t="s">
        <v>250</v>
      </c>
      <c r="K153" t="s">
        <v>465</v>
      </c>
      <c r="L153" t="s">
        <v>888</v>
      </c>
      <c r="M153" t="s">
        <v>76</v>
      </c>
      <c r="N153" t="s">
        <v>48</v>
      </c>
      <c r="O153" t="s">
        <v>254</v>
      </c>
      <c r="P153" t="s">
        <v>158</v>
      </c>
      <c r="Q153" t="s">
        <v>48</v>
      </c>
      <c r="R153" t="s">
        <v>941</v>
      </c>
      <c r="V153" t="s">
        <v>72</v>
      </c>
      <c r="W153" t="s">
        <v>912</v>
      </c>
      <c r="X153" t="s">
        <v>387</v>
      </c>
      <c r="Y153" t="s">
        <v>250</v>
      </c>
      <c r="Z153" t="s">
        <v>465</v>
      </c>
      <c r="AA153" t="s">
        <v>888</v>
      </c>
      <c r="AB153" t="s">
        <v>76</v>
      </c>
      <c r="AC153" t="s">
        <v>48</v>
      </c>
      <c r="AD153" t="s">
        <v>254</v>
      </c>
      <c r="AE153" t="s">
        <v>158</v>
      </c>
      <c r="AF153" t="s">
        <v>48</v>
      </c>
      <c r="AG153" t="s">
        <v>941</v>
      </c>
    </row>
    <row r="154" spans="1:35" hidden="1" x14ac:dyDescent="0.2">
      <c r="A154" s="3" t="s">
        <v>1247</v>
      </c>
      <c r="B154" s="3">
        <v>1</v>
      </c>
      <c r="C154" s="3">
        <v>4.4699999999999997E-2</v>
      </c>
      <c r="D154" s="3">
        <v>0.4</v>
      </c>
      <c r="E154">
        <f t="shared" si="2"/>
        <v>-0.29999999999999993</v>
      </c>
      <c r="F154" t="s">
        <v>1257</v>
      </c>
      <c r="G154" t="s">
        <v>210</v>
      </c>
      <c r="H154" t="s">
        <v>1138</v>
      </c>
      <c r="I154" t="s">
        <v>1139</v>
      </c>
      <c r="J154" t="s">
        <v>101</v>
      </c>
      <c r="K154" t="s">
        <v>193</v>
      </c>
      <c r="L154" t="s">
        <v>137</v>
      </c>
      <c r="M154" t="s">
        <v>176</v>
      </c>
      <c r="N154" t="s">
        <v>41</v>
      </c>
      <c r="O154" t="s">
        <v>186</v>
      </c>
      <c r="P154" t="s">
        <v>554</v>
      </c>
      <c r="Q154" t="s">
        <v>892</v>
      </c>
      <c r="V154" t="s">
        <v>210</v>
      </c>
      <c r="W154" t="s">
        <v>1138</v>
      </c>
      <c r="X154" t="s">
        <v>1139</v>
      </c>
      <c r="Y154" t="s">
        <v>101</v>
      </c>
      <c r="Z154" t="s">
        <v>193</v>
      </c>
      <c r="AA154" t="s">
        <v>137</v>
      </c>
      <c r="AB154" t="s">
        <v>176</v>
      </c>
      <c r="AC154" t="s">
        <v>41</v>
      </c>
      <c r="AD154" t="s">
        <v>186</v>
      </c>
      <c r="AE154" t="s">
        <v>554</v>
      </c>
      <c r="AF154" t="s">
        <v>892</v>
      </c>
    </row>
    <row r="155" spans="1:35" hidden="1" x14ac:dyDescent="0.2">
      <c r="A155" s="3" t="s">
        <v>1247</v>
      </c>
      <c r="B155" s="3">
        <v>1</v>
      </c>
      <c r="C155" s="3">
        <v>4.4699999999999997E-2</v>
      </c>
      <c r="D155" s="3">
        <v>0.3</v>
      </c>
      <c r="E155">
        <f t="shared" si="2"/>
        <v>-0.39999999999999997</v>
      </c>
      <c r="F155" t="s">
        <v>1257</v>
      </c>
      <c r="G155" t="s">
        <v>222</v>
      </c>
      <c r="H155" t="s">
        <v>576</v>
      </c>
      <c r="I155" t="s">
        <v>83</v>
      </c>
      <c r="J155" t="s">
        <v>52</v>
      </c>
      <c r="K155" t="s">
        <v>1016</v>
      </c>
      <c r="L155" t="s">
        <v>147</v>
      </c>
      <c r="M155" t="s">
        <v>186</v>
      </c>
      <c r="N155" t="s">
        <v>356</v>
      </c>
      <c r="O155" t="s">
        <v>669</v>
      </c>
      <c r="P155" t="s">
        <v>409</v>
      </c>
      <c r="Q155" t="s">
        <v>744</v>
      </c>
      <c r="V155" t="s">
        <v>222</v>
      </c>
      <c r="W155" t="s">
        <v>576</v>
      </c>
      <c r="X155" t="s">
        <v>83</v>
      </c>
      <c r="Y155" t="s">
        <v>52</v>
      </c>
      <c r="Z155" t="s">
        <v>1016</v>
      </c>
      <c r="AA155" t="s">
        <v>147</v>
      </c>
      <c r="AB155" t="s">
        <v>186</v>
      </c>
      <c r="AC155" t="s">
        <v>356</v>
      </c>
      <c r="AD155" t="s">
        <v>669</v>
      </c>
      <c r="AE155" t="s">
        <v>409</v>
      </c>
      <c r="AF155" t="s">
        <v>744</v>
      </c>
    </row>
    <row r="156" spans="1:35" hidden="1" x14ac:dyDescent="0.2">
      <c r="A156" s="3" t="s">
        <v>1247</v>
      </c>
      <c r="B156" s="3">
        <v>1</v>
      </c>
      <c r="C156" s="3">
        <v>4.4699999999999997E-2</v>
      </c>
      <c r="D156" s="3">
        <v>0.2</v>
      </c>
      <c r="E156">
        <f t="shared" si="2"/>
        <v>-0.49999999999999994</v>
      </c>
      <c r="F156" t="s">
        <v>1257</v>
      </c>
      <c r="G156" t="s">
        <v>274</v>
      </c>
      <c r="H156" t="s">
        <v>75</v>
      </c>
      <c r="I156" t="s">
        <v>1</v>
      </c>
      <c r="J156" t="s">
        <v>1024</v>
      </c>
      <c r="K156" t="s">
        <v>56</v>
      </c>
      <c r="L156" t="s">
        <v>1158</v>
      </c>
      <c r="M156" t="s">
        <v>680</v>
      </c>
      <c r="N156" t="s">
        <v>654</v>
      </c>
      <c r="O156" t="s">
        <v>103</v>
      </c>
      <c r="P156" t="s">
        <v>57</v>
      </c>
      <c r="Q156" t="s">
        <v>48</v>
      </c>
      <c r="R156" t="s">
        <v>887</v>
      </c>
      <c r="V156" t="s">
        <v>274</v>
      </c>
      <c r="W156" t="s">
        <v>75</v>
      </c>
      <c r="X156" t="s">
        <v>1</v>
      </c>
      <c r="Y156" t="s">
        <v>1024</v>
      </c>
      <c r="Z156" t="s">
        <v>56</v>
      </c>
      <c r="AA156" t="s">
        <v>1158</v>
      </c>
      <c r="AB156" t="s">
        <v>680</v>
      </c>
      <c r="AC156" t="s">
        <v>654</v>
      </c>
      <c r="AD156" t="s">
        <v>103</v>
      </c>
      <c r="AE156" t="s">
        <v>57</v>
      </c>
      <c r="AF156" t="s">
        <v>48</v>
      </c>
      <c r="AG156" t="s">
        <v>887</v>
      </c>
    </row>
    <row r="157" spans="1:35" hidden="1" x14ac:dyDescent="0.2">
      <c r="A157" s="3" t="s">
        <v>1247</v>
      </c>
      <c r="B157" s="3">
        <v>1</v>
      </c>
      <c r="C157" s="3">
        <v>4.4699999999999997E-2</v>
      </c>
      <c r="D157" s="3">
        <v>0.1</v>
      </c>
      <c r="E157">
        <f t="shared" si="2"/>
        <v>-0.6</v>
      </c>
      <c r="F157" t="s">
        <v>1257</v>
      </c>
      <c r="G157" t="s">
        <v>796</v>
      </c>
      <c r="H157" t="s">
        <v>121</v>
      </c>
      <c r="I157" t="s">
        <v>797</v>
      </c>
      <c r="J157" t="s">
        <v>746</v>
      </c>
      <c r="K157" t="s">
        <v>101</v>
      </c>
      <c r="L157" t="s">
        <v>193</v>
      </c>
      <c r="M157" t="s">
        <v>44</v>
      </c>
      <c r="N157" t="s">
        <v>1159</v>
      </c>
      <c r="O157" t="s">
        <v>52</v>
      </c>
      <c r="P157" t="s">
        <v>48</v>
      </c>
      <c r="Q157" t="s">
        <v>1160</v>
      </c>
      <c r="V157" t="s">
        <v>796</v>
      </c>
      <c r="W157" t="s">
        <v>121</v>
      </c>
      <c r="X157" t="s">
        <v>797</v>
      </c>
      <c r="Y157" t="s">
        <v>746</v>
      </c>
      <c r="Z157" t="s">
        <v>101</v>
      </c>
      <c r="AA157" t="s">
        <v>193</v>
      </c>
      <c r="AB157" t="s">
        <v>44</v>
      </c>
      <c r="AC157" t="s">
        <v>1159</v>
      </c>
      <c r="AD157" t="s">
        <v>52</v>
      </c>
      <c r="AE157" t="s">
        <v>48</v>
      </c>
      <c r="AF157" t="s">
        <v>1160</v>
      </c>
    </row>
    <row r="158" spans="1:35" hidden="1" x14ac:dyDescent="0.2">
      <c r="A158" s="3" t="s">
        <v>1247</v>
      </c>
      <c r="B158" s="3">
        <v>1</v>
      </c>
      <c r="C158" s="3">
        <v>4.4699999999999997E-2</v>
      </c>
      <c r="D158" s="3">
        <v>0</v>
      </c>
      <c r="E158">
        <f t="shared" si="2"/>
        <v>-0.7</v>
      </c>
      <c r="F158" t="s">
        <v>1257</v>
      </c>
      <c r="G158" t="s">
        <v>988</v>
      </c>
      <c r="H158" t="s">
        <v>989</v>
      </c>
      <c r="I158" t="s">
        <v>101</v>
      </c>
      <c r="J158" t="s">
        <v>193</v>
      </c>
      <c r="K158" t="s">
        <v>332</v>
      </c>
      <c r="L158" t="s">
        <v>1161</v>
      </c>
      <c r="M158" t="s">
        <v>52</v>
      </c>
      <c r="N158" t="s">
        <v>48</v>
      </c>
      <c r="O158" t="s">
        <v>1125</v>
      </c>
      <c r="P158" t="s">
        <v>175</v>
      </c>
      <c r="V158" t="s">
        <v>988</v>
      </c>
      <c r="W158" t="s">
        <v>989</v>
      </c>
      <c r="X158" t="s">
        <v>101</v>
      </c>
      <c r="Y158" t="s">
        <v>193</v>
      </c>
      <c r="Z158" t="s">
        <v>332</v>
      </c>
      <c r="AA158" t="s">
        <v>1161</v>
      </c>
      <c r="AB158" t="s">
        <v>52</v>
      </c>
      <c r="AC158" t="s">
        <v>48</v>
      </c>
      <c r="AD158" t="s">
        <v>1125</v>
      </c>
      <c r="AE158" t="s">
        <v>175</v>
      </c>
    </row>
    <row r="159" spans="1:35" hidden="1" x14ac:dyDescent="0.2">
      <c r="A159" s="3" t="s">
        <v>1247</v>
      </c>
      <c r="B159" s="3">
        <v>1</v>
      </c>
      <c r="C159" s="3">
        <v>4.4699999999999997E-2</v>
      </c>
      <c r="D159" s="3">
        <v>-0.1</v>
      </c>
      <c r="E159">
        <f t="shared" si="2"/>
        <v>-0.79999999999999993</v>
      </c>
      <c r="F159" t="s">
        <v>1257</v>
      </c>
      <c r="G159" t="s">
        <v>182</v>
      </c>
      <c r="H159" t="s">
        <v>868</v>
      </c>
      <c r="I159" t="s">
        <v>662</v>
      </c>
      <c r="J159" t="s">
        <v>109</v>
      </c>
      <c r="K159" t="s">
        <v>52</v>
      </c>
      <c r="L159" t="s">
        <v>207</v>
      </c>
      <c r="M159" t="s">
        <v>1</v>
      </c>
      <c r="N159" t="s">
        <v>39</v>
      </c>
      <c r="O159" t="s">
        <v>519</v>
      </c>
      <c r="P159" t="s">
        <v>330</v>
      </c>
      <c r="Q159" t="s">
        <v>177</v>
      </c>
      <c r="R159" t="s">
        <v>968</v>
      </c>
      <c r="V159" t="s">
        <v>182</v>
      </c>
      <c r="W159" t="s">
        <v>868</v>
      </c>
      <c r="X159" t="s">
        <v>662</v>
      </c>
      <c r="Y159" t="s">
        <v>109</v>
      </c>
      <c r="Z159" t="s">
        <v>52</v>
      </c>
      <c r="AB159" t="s">
        <v>1</v>
      </c>
      <c r="AC159" t="s">
        <v>39</v>
      </c>
    </row>
    <row r="160" spans="1:35" hidden="1" x14ac:dyDescent="0.2">
      <c r="A160" s="3" t="s">
        <v>1247</v>
      </c>
      <c r="B160" s="3">
        <v>1</v>
      </c>
      <c r="C160" s="3">
        <v>4.4699999999999997E-2</v>
      </c>
      <c r="D160" s="3">
        <v>-0.2</v>
      </c>
      <c r="E160">
        <f t="shared" si="2"/>
        <v>-0.89999999999999991</v>
      </c>
      <c r="F160" t="s">
        <v>1257</v>
      </c>
      <c r="G160" t="s">
        <v>50</v>
      </c>
      <c r="H160" t="s">
        <v>437</v>
      </c>
      <c r="I160" t="s">
        <v>67</v>
      </c>
      <c r="J160" t="s">
        <v>48</v>
      </c>
      <c r="K160" t="s">
        <v>361</v>
      </c>
      <c r="L160" t="s">
        <v>662</v>
      </c>
      <c r="M160" t="s">
        <v>109</v>
      </c>
      <c r="N160" t="s">
        <v>1</v>
      </c>
      <c r="O160" t="s">
        <v>711</v>
      </c>
      <c r="P160" t="s">
        <v>140</v>
      </c>
      <c r="Q160" t="s">
        <v>521</v>
      </c>
      <c r="R160" t="s">
        <v>121</v>
      </c>
      <c r="S160" t="s">
        <v>48</v>
      </c>
      <c r="T160" t="s">
        <v>276</v>
      </c>
    </row>
    <row r="161" spans="1:35" hidden="1" x14ac:dyDescent="0.2">
      <c r="A161" s="3" t="s">
        <v>1247</v>
      </c>
      <c r="B161" s="3">
        <v>1</v>
      </c>
      <c r="C161" s="3">
        <v>4.4699999999999997E-2</v>
      </c>
      <c r="D161" s="3">
        <v>-0.3</v>
      </c>
      <c r="E161">
        <f t="shared" si="2"/>
        <v>-1</v>
      </c>
      <c r="F161" t="s">
        <v>1257</v>
      </c>
      <c r="G161" t="s">
        <v>318</v>
      </c>
      <c r="H161" t="s">
        <v>339</v>
      </c>
      <c r="I161" t="s">
        <v>662</v>
      </c>
      <c r="J161" t="s">
        <v>109</v>
      </c>
      <c r="K161" t="s">
        <v>48</v>
      </c>
      <c r="L161" t="s">
        <v>950</v>
      </c>
      <c r="M161" t="s">
        <v>896</v>
      </c>
      <c r="N161" t="s">
        <v>48</v>
      </c>
      <c r="O161" t="s">
        <v>980</v>
      </c>
      <c r="P161" t="s">
        <v>158</v>
      </c>
      <c r="Q161" t="s">
        <v>48</v>
      </c>
      <c r="R161" t="s">
        <v>1142</v>
      </c>
    </row>
    <row r="162" spans="1:35" x14ac:dyDescent="0.2">
      <c r="A162" t="s">
        <v>1248</v>
      </c>
      <c r="B162">
        <v>3.1E-2</v>
      </c>
      <c r="C162">
        <v>1</v>
      </c>
      <c r="D162">
        <v>1.6</v>
      </c>
      <c r="E162">
        <f t="shared" si="2"/>
        <v>0.90000000000000013</v>
      </c>
      <c r="F162" t="s">
        <v>1257</v>
      </c>
      <c r="G162" t="s">
        <v>210</v>
      </c>
      <c r="H162" t="s">
        <v>1138</v>
      </c>
      <c r="I162" t="s">
        <v>1139</v>
      </c>
      <c r="J162" t="s">
        <v>143</v>
      </c>
      <c r="K162" t="s">
        <v>193</v>
      </c>
      <c r="L162" t="s">
        <v>315</v>
      </c>
      <c r="M162" t="s">
        <v>1114</v>
      </c>
      <c r="N162" t="s">
        <v>52</v>
      </c>
      <c r="O162" t="s">
        <v>48</v>
      </c>
      <c r="P162" t="s">
        <v>1108</v>
      </c>
      <c r="Q162" t="s">
        <v>306</v>
      </c>
      <c r="V162" t="s">
        <v>210</v>
      </c>
      <c r="W162" t="s">
        <v>1138</v>
      </c>
      <c r="X162" t="s">
        <v>1139</v>
      </c>
      <c r="Y162" t="s">
        <v>143</v>
      </c>
      <c r="Z162" t="s">
        <v>193</v>
      </c>
      <c r="AA162" t="s">
        <v>315</v>
      </c>
      <c r="AB162" t="s">
        <v>1114</v>
      </c>
      <c r="AC162" t="s">
        <v>52</v>
      </c>
      <c r="AD162" t="s">
        <v>48</v>
      </c>
      <c r="AE162" t="s">
        <v>1108</v>
      </c>
      <c r="AF162" t="s">
        <v>306</v>
      </c>
    </row>
    <row r="163" spans="1:35" hidden="1" x14ac:dyDescent="0.2">
      <c r="A163" t="s">
        <v>1248</v>
      </c>
      <c r="B163">
        <v>3.1E-2</v>
      </c>
      <c r="C163">
        <v>1</v>
      </c>
      <c r="D163">
        <v>1.5</v>
      </c>
      <c r="E163">
        <f t="shared" si="2"/>
        <v>0.8</v>
      </c>
      <c r="F163" t="s">
        <v>1257</v>
      </c>
      <c r="G163" t="s">
        <v>50</v>
      </c>
      <c r="H163" t="s">
        <v>437</v>
      </c>
      <c r="I163" t="s">
        <v>67</v>
      </c>
      <c r="J163" t="s">
        <v>85</v>
      </c>
      <c r="K163" t="s">
        <v>1015</v>
      </c>
      <c r="L163" t="s">
        <v>662</v>
      </c>
      <c r="M163" t="s">
        <v>224</v>
      </c>
      <c r="N163" t="s">
        <v>65</v>
      </c>
      <c r="O163" t="s">
        <v>52</v>
      </c>
      <c r="P163" t="s">
        <v>176</v>
      </c>
      <c r="Q163" t="s">
        <v>672</v>
      </c>
      <c r="R163" t="s">
        <v>48</v>
      </c>
      <c r="S163" t="s">
        <v>449</v>
      </c>
      <c r="V163" t="s">
        <v>50</v>
      </c>
      <c r="W163" t="s">
        <v>437</v>
      </c>
      <c r="X163" t="s">
        <v>67</v>
      </c>
      <c r="Y163" t="s">
        <v>85</v>
      </c>
      <c r="Z163" t="s">
        <v>1015</v>
      </c>
      <c r="AA163" t="s">
        <v>662</v>
      </c>
      <c r="AB163" t="s">
        <v>224</v>
      </c>
      <c r="AC163" t="s">
        <v>65</v>
      </c>
      <c r="AD163" t="s">
        <v>52</v>
      </c>
      <c r="AE163" t="s">
        <v>176</v>
      </c>
      <c r="AF163" t="s">
        <v>672</v>
      </c>
      <c r="AG163" t="s">
        <v>48</v>
      </c>
      <c r="AH163" t="s">
        <v>449</v>
      </c>
    </row>
    <row r="164" spans="1:35" hidden="1" x14ac:dyDescent="0.2">
      <c r="A164" t="s">
        <v>1248</v>
      </c>
      <c r="B164">
        <v>3.1E-2</v>
      </c>
      <c r="C164">
        <v>1</v>
      </c>
      <c r="D164">
        <v>1.4</v>
      </c>
      <c r="E164">
        <f t="shared" si="2"/>
        <v>0.7</v>
      </c>
      <c r="F164" t="s">
        <v>1257</v>
      </c>
      <c r="G164" t="s">
        <v>72</v>
      </c>
      <c r="H164" t="s">
        <v>1181</v>
      </c>
      <c r="I164" t="s">
        <v>935</v>
      </c>
      <c r="J164" t="s">
        <v>85</v>
      </c>
      <c r="K164" t="s">
        <v>510</v>
      </c>
      <c r="L164" t="s">
        <v>58</v>
      </c>
      <c r="M164" t="s">
        <v>48</v>
      </c>
      <c r="N164" t="s">
        <v>1182</v>
      </c>
      <c r="O164" t="s">
        <v>536</v>
      </c>
      <c r="P164" t="s">
        <v>48</v>
      </c>
      <c r="Q164" t="s">
        <v>518</v>
      </c>
      <c r="V164" t="s">
        <v>72</v>
      </c>
      <c r="W164" t="s">
        <v>1181</v>
      </c>
      <c r="X164" t="s">
        <v>935</v>
      </c>
      <c r="Y164" t="s">
        <v>85</v>
      </c>
      <c r="Z164" t="s">
        <v>510</v>
      </c>
      <c r="AA164" t="s">
        <v>58</v>
      </c>
      <c r="AB164" t="s">
        <v>48</v>
      </c>
      <c r="AC164" t="s">
        <v>1182</v>
      </c>
      <c r="AD164" t="s">
        <v>536</v>
      </c>
      <c r="AE164" t="s">
        <v>48</v>
      </c>
      <c r="AF164" t="s">
        <v>518</v>
      </c>
    </row>
    <row r="165" spans="1:35" hidden="1" x14ac:dyDescent="0.2">
      <c r="A165" t="s">
        <v>1248</v>
      </c>
      <c r="B165">
        <v>3.1E-2</v>
      </c>
      <c r="C165">
        <v>1</v>
      </c>
      <c r="D165">
        <v>1.3</v>
      </c>
      <c r="E165">
        <f t="shared" si="2"/>
        <v>0.60000000000000009</v>
      </c>
      <c r="F165" t="s">
        <v>1257</v>
      </c>
      <c r="G165" t="s">
        <v>926</v>
      </c>
      <c r="H165" t="s">
        <v>398</v>
      </c>
      <c r="I165" t="s">
        <v>387</v>
      </c>
      <c r="J165" t="s">
        <v>140</v>
      </c>
      <c r="K165" t="s">
        <v>1</v>
      </c>
      <c r="L165" t="s">
        <v>191</v>
      </c>
      <c r="M165" t="s">
        <v>969</v>
      </c>
      <c r="N165" t="s">
        <v>121</v>
      </c>
      <c r="O165" t="s">
        <v>516</v>
      </c>
      <c r="P165" t="s">
        <v>57</v>
      </c>
      <c r="Q165" t="s">
        <v>1</v>
      </c>
      <c r="R165" t="s">
        <v>120</v>
      </c>
      <c r="S165" t="s">
        <v>121</v>
      </c>
      <c r="T165" t="s">
        <v>343</v>
      </c>
      <c r="V165" t="s">
        <v>926</v>
      </c>
      <c r="W165" t="s">
        <v>398</v>
      </c>
      <c r="X165" t="s">
        <v>387</v>
      </c>
      <c r="Y165" t="s">
        <v>140</v>
      </c>
      <c r="Z165" t="s">
        <v>1</v>
      </c>
      <c r="AA165" t="s">
        <v>191</v>
      </c>
      <c r="AB165" t="s">
        <v>969</v>
      </c>
      <c r="AC165" t="s">
        <v>121</v>
      </c>
      <c r="AD165" t="s">
        <v>516</v>
      </c>
      <c r="AE165" t="s">
        <v>57</v>
      </c>
      <c r="AF165" t="s">
        <v>1</v>
      </c>
      <c r="AG165" t="s">
        <v>120</v>
      </c>
      <c r="AH165" t="s">
        <v>121</v>
      </c>
      <c r="AI165" t="s">
        <v>343</v>
      </c>
    </row>
    <row r="166" spans="1:35" hidden="1" x14ac:dyDescent="0.2">
      <c r="A166" t="s">
        <v>1248</v>
      </c>
      <c r="B166">
        <v>3.1E-2</v>
      </c>
      <c r="C166">
        <v>1</v>
      </c>
      <c r="D166">
        <v>1.2</v>
      </c>
      <c r="E166">
        <f t="shared" si="2"/>
        <v>0.5</v>
      </c>
      <c r="F166" t="s">
        <v>1257</v>
      </c>
      <c r="G166" t="s">
        <v>72</v>
      </c>
      <c r="H166" t="s">
        <v>944</v>
      </c>
      <c r="I166" t="s">
        <v>662</v>
      </c>
      <c r="J166" t="s">
        <v>224</v>
      </c>
      <c r="K166" t="s">
        <v>85</v>
      </c>
      <c r="L166" t="s">
        <v>1017</v>
      </c>
      <c r="M166" t="s">
        <v>932</v>
      </c>
      <c r="N166" t="s">
        <v>48</v>
      </c>
      <c r="O166" t="s">
        <v>1183</v>
      </c>
      <c r="P166" t="s">
        <v>672</v>
      </c>
      <c r="Q166" t="s">
        <v>48</v>
      </c>
      <c r="R166" t="s">
        <v>502</v>
      </c>
      <c r="V166" t="s">
        <v>72</v>
      </c>
      <c r="W166" t="s">
        <v>944</v>
      </c>
      <c r="X166" t="s">
        <v>662</v>
      </c>
      <c r="Y166" t="s">
        <v>224</v>
      </c>
      <c r="Z166" t="s">
        <v>85</v>
      </c>
      <c r="AA166" t="s">
        <v>1017</v>
      </c>
      <c r="AB166" t="s">
        <v>932</v>
      </c>
      <c r="AC166" t="s">
        <v>48</v>
      </c>
      <c r="AE166" t="s">
        <v>672</v>
      </c>
      <c r="AF166" t="s">
        <v>48</v>
      </c>
      <c r="AG166" t="s">
        <v>502</v>
      </c>
    </row>
    <row r="167" spans="1:35" hidden="1" x14ac:dyDescent="0.2">
      <c r="A167" t="s">
        <v>1248</v>
      </c>
      <c r="B167">
        <v>3.1E-2</v>
      </c>
      <c r="C167">
        <v>1</v>
      </c>
      <c r="D167">
        <v>1.1000000000000001</v>
      </c>
      <c r="E167">
        <f t="shared" si="2"/>
        <v>0.40000000000000013</v>
      </c>
      <c r="F167" t="s">
        <v>1257</v>
      </c>
      <c r="G167" t="s">
        <v>72</v>
      </c>
      <c r="H167" t="s">
        <v>923</v>
      </c>
      <c r="I167" t="s">
        <v>460</v>
      </c>
      <c r="J167" t="s">
        <v>67</v>
      </c>
      <c r="K167" t="s">
        <v>68</v>
      </c>
      <c r="L167" t="s">
        <v>504</v>
      </c>
      <c r="M167" t="s">
        <v>52</v>
      </c>
      <c r="N167" t="s">
        <v>1016</v>
      </c>
      <c r="O167" t="s">
        <v>147</v>
      </c>
      <c r="P167" t="s">
        <v>48</v>
      </c>
      <c r="Q167" t="s">
        <v>201</v>
      </c>
      <c r="R167" t="s">
        <v>657</v>
      </c>
      <c r="S167" t="s">
        <v>921</v>
      </c>
      <c r="V167" t="s">
        <v>72</v>
      </c>
      <c r="X167" t="s">
        <v>460</v>
      </c>
      <c r="Y167" t="s">
        <v>67</v>
      </c>
      <c r="Z167" t="s">
        <v>68</v>
      </c>
      <c r="AA167" t="s">
        <v>504</v>
      </c>
      <c r="AB167" t="s">
        <v>52</v>
      </c>
    </row>
    <row r="168" spans="1:35" hidden="1" x14ac:dyDescent="0.2">
      <c r="A168" t="s">
        <v>1248</v>
      </c>
      <c r="B168">
        <v>3.1E-2</v>
      </c>
      <c r="C168">
        <v>1</v>
      </c>
      <c r="D168">
        <v>0.999999999999999</v>
      </c>
      <c r="E168">
        <f t="shared" si="2"/>
        <v>0.29999999999999905</v>
      </c>
      <c r="F168" t="s">
        <v>1257</v>
      </c>
      <c r="G168" t="s">
        <v>72</v>
      </c>
      <c r="H168" t="s">
        <v>895</v>
      </c>
      <c r="I168" t="s">
        <v>662</v>
      </c>
      <c r="J168" t="s">
        <v>109</v>
      </c>
      <c r="K168" t="s">
        <v>85</v>
      </c>
      <c r="L168" t="s">
        <v>913</v>
      </c>
      <c r="M168" t="s">
        <v>58</v>
      </c>
      <c r="N168" t="s">
        <v>48</v>
      </c>
      <c r="O168" t="s">
        <v>1184</v>
      </c>
      <c r="P168" t="s">
        <v>158</v>
      </c>
      <c r="Q168" t="s">
        <v>48</v>
      </c>
      <c r="R168" t="s">
        <v>284</v>
      </c>
      <c r="V168" t="s">
        <v>72</v>
      </c>
      <c r="X168" t="s">
        <v>662</v>
      </c>
      <c r="Y168" t="s">
        <v>109</v>
      </c>
      <c r="AE168" t="s">
        <v>158</v>
      </c>
      <c r="AF168" t="s">
        <v>48</v>
      </c>
      <c r="AG168" t="s">
        <v>284</v>
      </c>
    </row>
    <row r="169" spans="1:35" hidden="1" x14ac:dyDescent="0.2">
      <c r="A169" t="s">
        <v>1248</v>
      </c>
      <c r="B169">
        <v>3.1E-2</v>
      </c>
      <c r="C169">
        <v>1</v>
      </c>
      <c r="D169">
        <v>0.89999999999999902</v>
      </c>
      <c r="E169">
        <f t="shared" si="2"/>
        <v>0.19999999999999907</v>
      </c>
      <c r="F169" t="s">
        <v>1257</v>
      </c>
      <c r="G169" t="s">
        <v>274</v>
      </c>
      <c r="H169" t="s">
        <v>75</v>
      </c>
      <c r="I169" t="s">
        <v>885</v>
      </c>
      <c r="J169" t="s">
        <v>886</v>
      </c>
      <c r="K169" t="s">
        <v>993</v>
      </c>
      <c r="L169" t="s">
        <v>630</v>
      </c>
      <c r="M169" t="s">
        <v>48</v>
      </c>
      <c r="N169" t="s">
        <v>1185</v>
      </c>
      <c r="O169" t="s">
        <v>52</v>
      </c>
      <c r="P169" t="s">
        <v>48</v>
      </c>
      <c r="Q169" t="s">
        <v>1175</v>
      </c>
    </row>
    <row r="170" spans="1:35" hidden="1" x14ac:dyDescent="0.2">
      <c r="A170" t="s">
        <v>1248</v>
      </c>
      <c r="B170">
        <v>3.1E-2</v>
      </c>
      <c r="C170">
        <v>1</v>
      </c>
      <c r="D170">
        <v>0.79999999999999905</v>
      </c>
      <c r="E170">
        <f t="shared" si="2"/>
        <v>9.999999999999909E-2</v>
      </c>
      <c r="F170" t="s">
        <v>1257</v>
      </c>
      <c r="G170" t="s">
        <v>72</v>
      </c>
      <c r="H170" t="s">
        <v>1112</v>
      </c>
      <c r="I170" t="s">
        <v>460</v>
      </c>
      <c r="J170" t="s">
        <v>67</v>
      </c>
      <c r="K170" t="s">
        <v>101</v>
      </c>
      <c r="L170" t="s">
        <v>504</v>
      </c>
      <c r="M170" t="s">
        <v>52</v>
      </c>
      <c r="N170" t="s">
        <v>883</v>
      </c>
      <c r="O170" t="s">
        <v>128</v>
      </c>
      <c r="P170" t="s">
        <v>1</v>
      </c>
      <c r="Q170" t="s">
        <v>39</v>
      </c>
      <c r="R170" t="s">
        <v>1134</v>
      </c>
      <c r="S170" t="s">
        <v>330</v>
      </c>
    </row>
    <row r="171" spans="1:35" hidden="1" x14ac:dyDescent="0.2">
      <c r="A171" t="s">
        <v>1248</v>
      </c>
      <c r="B171">
        <v>3.1E-2</v>
      </c>
      <c r="C171">
        <v>1</v>
      </c>
      <c r="D171">
        <v>0.69999999999999896</v>
      </c>
      <c r="E171">
        <v>0</v>
      </c>
      <c r="F171" t="s">
        <v>1257</v>
      </c>
      <c r="G171" t="s">
        <v>269</v>
      </c>
      <c r="H171" t="s">
        <v>89</v>
      </c>
      <c r="I171" t="s">
        <v>52</v>
      </c>
      <c r="J171" t="s">
        <v>617</v>
      </c>
      <c r="K171" t="s">
        <v>1</v>
      </c>
      <c r="L171" t="s">
        <v>338</v>
      </c>
      <c r="M171" t="s">
        <v>1186</v>
      </c>
      <c r="N171" t="s">
        <v>88</v>
      </c>
      <c r="O171" t="s">
        <v>68</v>
      </c>
      <c r="P171" t="s">
        <v>102</v>
      </c>
      <c r="Q171" t="s">
        <v>517</v>
      </c>
      <c r="R171" t="s">
        <v>52</v>
      </c>
      <c r="S171" t="s">
        <v>256</v>
      </c>
    </row>
    <row r="172" spans="1:35" hidden="1" x14ac:dyDescent="0.2">
      <c r="A172" t="s">
        <v>1248</v>
      </c>
      <c r="B172">
        <v>3.1E-2</v>
      </c>
      <c r="C172">
        <v>1</v>
      </c>
      <c r="D172">
        <v>0.6</v>
      </c>
      <c r="E172">
        <f t="shared" si="2"/>
        <v>-9.9999999999999978E-2</v>
      </c>
      <c r="F172" t="s">
        <v>1257</v>
      </c>
      <c r="G172" t="s">
        <v>926</v>
      </c>
      <c r="H172" t="s">
        <v>1038</v>
      </c>
      <c r="I172" t="s">
        <v>387</v>
      </c>
      <c r="J172" t="s">
        <v>609</v>
      </c>
      <c r="K172" t="s">
        <v>48</v>
      </c>
      <c r="L172" t="s">
        <v>995</v>
      </c>
      <c r="M172" t="s">
        <v>58</v>
      </c>
      <c r="N172" t="s">
        <v>48</v>
      </c>
      <c r="O172" t="s">
        <v>389</v>
      </c>
      <c r="P172" t="s">
        <v>97</v>
      </c>
    </row>
    <row r="173" spans="1:35" hidden="1" x14ac:dyDescent="0.2">
      <c r="A173" t="s">
        <v>1248</v>
      </c>
      <c r="B173">
        <v>3.1E-2</v>
      </c>
      <c r="C173">
        <v>1</v>
      </c>
      <c r="D173">
        <v>0.5</v>
      </c>
      <c r="E173">
        <f t="shared" si="2"/>
        <v>-0.19999999999999996</v>
      </c>
      <c r="F173" t="s">
        <v>1257</v>
      </c>
      <c r="G173" t="s">
        <v>72</v>
      </c>
      <c r="H173" t="s">
        <v>882</v>
      </c>
      <c r="I173" t="s">
        <v>460</v>
      </c>
      <c r="J173" t="s">
        <v>67</v>
      </c>
      <c r="K173" t="s">
        <v>350</v>
      </c>
      <c r="L173" t="s">
        <v>121</v>
      </c>
      <c r="M173" t="s">
        <v>101</v>
      </c>
      <c r="N173" t="s">
        <v>504</v>
      </c>
      <c r="O173" t="s">
        <v>52</v>
      </c>
      <c r="P173" t="s">
        <v>878</v>
      </c>
      <c r="Q173" t="s">
        <v>630</v>
      </c>
      <c r="R173" t="s">
        <v>48</v>
      </c>
      <c r="S173" t="s">
        <v>370</v>
      </c>
    </row>
    <row r="174" spans="1:35" hidden="1" x14ac:dyDescent="0.2">
      <c r="A174" t="s">
        <v>1248</v>
      </c>
      <c r="B174">
        <v>3.1E-2</v>
      </c>
      <c r="C174">
        <v>1</v>
      </c>
      <c r="D174">
        <v>0.4</v>
      </c>
      <c r="E174">
        <f t="shared" si="2"/>
        <v>-0.29999999999999993</v>
      </c>
      <c r="F174" t="s">
        <v>1257</v>
      </c>
      <c r="G174" t="s">
        <v>210</v>
      </c>
      <c r="H174" t="s">
        <v>409</v>
      </c>
      <c r="I174" t="s">
        <v>744</v>
      </c>
      <c r="J174" t="s">
        <v>101</v>
      </c>
      <c r="K174" t="s">
        <v>193</v>
      </c>
      <c r="L174" t="s">
        <v>315</v>
      </c>
      <c r="M174" t="s">
        <v>566</v>
      </c>
      <c r="N174" t="s">
        <v>41</v>
      </c>
      <c r="O174" t="s">
        <v>48</v>
      </c>
      <c r="P174" t="s">
        <v>939</v>
      </c>
      <c r="Q174" t="s">
        <v>175</v>
      </c>
    </row>
    <row r="175" spans="1:35" hidden="1" x14ac:dyDescent="0.2">
      <c r="A175" t="s">
        <v>1248</v>
      </c>
      <c r="B175">
        <v>3.1E-2</v>
      </c>
      <c r="C175">
        <v>1</v>
      </c>
      <c r="D175">
        <v>0.3</v>
      </c>
      <c r="E175">
        <f t="shared" si="2"/>
        <v>-0.39999999999999997</v>
      </c>
      <c r="F175" t="s">
        <v>1257</v>
      </c>
      <c r="G175" t="s">
        <v>796</v>
      </c>
      <c r="H175" t="s">
        <v>121</v>
      </c>
      <c r="I175" t="s">
        <v>797</v>
      </c>
      <c r="J175" t="s">
        <v>746</v>
      </c>
      <c r="K175" t="s">
        <v>131</v>
      </c>
      <c r="L175" t="s">
        <v>44</v>
      </c>
      <c r="M175" t="s">
        <v>404</v>
      </c>
      <c r="N175" t="s">
        <v>52</v>
      </c>
      <c r="O175" t="s">
        <v>48</v>
      </c>
      <c r="P175" t="s">
        <v>1001</v>
      </c>
      <c r="Q175" t="s">
        <v>306</v>
      </c>
    </row>
    <row r="176" spans="1:35" hidden="1" x14ac:dyDescent="0.2">
      <c r="A176" t="s">
        <v>1248</v>
      </c>
      <c r="B176">
        <v>3.1E-2</v>
      </c>
      <c r="C176">
        <v>1</v>
      </c>
      <c r="D176">
        <v>0.2</v>
      </c>
      <c r="E176">
        <f t="shared" si="2"/>
        <v>-0.49999999999999994</v>
      </c>
      <c r="F176" t="s">
        <v>1257</v>
      </c>
      <c r="G176" t="s">
        <v>72</v>
      </c>
      <c r="H176" t="s">
        <v>950</v>
      </c>
      <c r="I176" t="s">
        <v>460</v>
      </c>
      <c r="J176" t="s">
        <v>67</v>
      </c>
      <c r="K176" t="s">
        <v>465</v>
      </c>
      <c r="L176" t="s">
        <v>118</v>
      </c>
      <c r="M176" t="s">
        <v>586</v>
      </c>
      <c r="N176" t="s">
        <v>48</v>
      </c>
      <c r="O176" t="s">
        <v>1131</v>
      </c>
      <c r="P176" t="s">
        <v>106</v>
      </c>
      <c r="Q176" t="s">
        <v>48</v>
      </c>
      <c r="R176" t="s">
        <v>1132</v>
      </c>
    </row>
    <row r="177" spans="1:35" hidden="1" x14ac:dyDescent="0.2">
      <c r="A177" t="s">
        <v>1248</v>
      </c>
      <c r="B177">
        <v>3.1E-2</v>
      </c>
      <c r="C177">
        <v>1</v>
      </c>
      <c r="D177">
        <v>0.1</v>
      </c>
      <c r="E177">
        <f t="shared" si="2"/>
        <v>-0.6</v>
      </c>
      <c r="F177" t="s">
        <v>1257</v>
      </c>
      <c r="G177" t="s">
        <v>72</v>
      </c>
      <c r="H177" t="s">
        <v>957</v>
      </c>
      <c r="I177" t="s">
        <v>460</v>
      </c>
      <c r="J177" t="s">
        <v>186</v>
      </c>
      <c r="K177" t="s">
        <v>1047</v>
      </c>
      <c r="L177" t="s">
        <v>896</v>
      </c>
      <c r="M177" t="s">
        <v>48</v>
      </c>
      <c r="N177" t="s">
        <v>1187</v>
      </c>
      <c r="O177" t="s">
        <v>41</v>
      </c>
      <c r="P177" t="s">
        <v>48</v>
      </c>
      <c r="Q177" t="s">
        <v>1145</v>
      </c>
    </row>
    <row r="178" spans="1:35" hidden="1" x14ac:dyDescent="0.2">
      <c r="A178" t="s">
        <v>1248</v>
      </c>
      <c r="B178">
        <v>3.1E-2</v>
      </c>
      <c r="C178">
        <v>1</v>
      </c>
      <c r="D178">
        <v>0</v>
      </c>
      <c r="E178">
        <f t="shared" si="2"/>
        <v>-0.7</v>
      </c>
      <c r="F178" t="s">
        <v>1257</v>
      </c>
      <c r="G178" t="s">
        <v>72</v>
      </c>
      <c r="H178" t="s">
        <v>942</v>
      </c>
      <c r="I178" t="s">
        <v>662</v>
      </c>
      <c r="J178" t="s">
        <v>224</v>
      </c>
      <c r="K178" t="s">
        <v>1</v>
      </c>
      <c r="L178" t="s">
        <v>519</v>
      </c>
      <c r="M178" t="s">
        <v>711</v>
      </c>
      <c r="N178" t="s">
        <v>177</v>
      </c>
      <c r="O178" t="s">
        <v>1</v>
      </c>
      <c r="P178" t="s">
        <v>310</v>
      </c>
      <c r="Q178" t="s">
        <v>1042</v>
      </c>
      <c r="R178" t="s">
        <v>128</v>
      </c>
      <c r="S178" t="s">
        <v>649</v>
      </c>
    </row>
    <row r="179" spans="1:35" hidden="1" x14ac:dyDescent="0.2">
      <c r="A179" t="s">
        <v>1248</v>
      </c>
      <c r="B179">
        <v>3.1E-2</v>
      </c>
      <c r="C179">
        <v>1</v>
      </c>
      <c r="D179">
        <v>-9.9999999999999895E-2</v>
      </c>
      <c r="E179">
        <f t="shared" si="2"/>
        <v>-0.79999999999999982</v>
      </c>
      <c r="F179" t="s">
        <v>1257</v>
      </c>
      <c r="G179" t="s">
        <v>72</v>
      </c>
      <c r="H179" t="s">
        <v>235</v>
      </c>
      <c r="I179" t="s">
        <v>958</v>
      </c>
      <c r="J179" t="s">
        <v>1</v>
      </c>
      <c r="K179" t="s">
        <v>311</v>
      </c>
      <c r="L179" t="s">
        <v>47</v>
      </c>
      <c r="M179" t="s">
        <v>1</v>
      </c>
      <c r="N179" t="s">
        <v>285</v>
      </c>
      <c r="O179" t="s">
        <v>959</v>
      </c>
      <c r="P179" t="s">
        <v>656</v>
      </c>
      <c r="Q179" t="s">
        <v>282</v>
      </c>
      <c r="R179" t="s">
        <v>961</v>
      </c>
      <c r="S179" t="s">
        <v>1106</v>
      </c>
    </row>
    <row r="180" spans="1:35" hidden="1" x14ac:dyDescent="0.2">
      <c r="A180" t="s">
        <v>1248</v>
      </c>
      <c r="B180">
        <v>3.1E-2</v>
      </c>
      <c r="C180">
        <v>1</v>
      </c>
      <c r="D180">
        <v>-0.2</v>
      </c>
      <c r="E180">
        <f t="shared" si="2"/>
        <v>-0.89999999999999991</v>
      </c>
      <c r="F180" t="s">
        <v>1257</v>
      </c>
      <c r="G180" t="s">
        <v>263</v>
      </c>
      <c r="H180" t="s">
        <v>891</v>
      </c>
      <c r="I180" t="s">
        <v>662</v>
      </c>
      <c r="J180" t="s">
        <v>224</v>
      </c>
      <c r="K180" t="s">
        <v>1</v>
      </c>
      <c r="L180" t="s">
        <v>711</v>
      </c>
      <c r="M180" t="s">
        <v>177</v>
      </c>
      <c r="N180" t="s">
        <v>1188</v>
      </c>
      <c r="O180" t="s">
        <v>489</v>
      </c>
      <c r="P180" t="s">
        <v>63</v>
      </c>
      <c r="Q180" t="s">
        <v>75</v>
      </c>
      <c r="R180" t="s">
        <v>769</v>
      </c>
    </row>
    <row r="181" spans="1:35" hidden="1" x14ac:dyDescent="0.2">
      <c r="A181" t="s">
        <v>1248</v>
      </c>
      <c r="B181">
        <v>3.1E-2</v>
      </c>
      <c r="C181">
        <v>1</v>
      </c>
      <c r="D181">
        <v>-0.3</v>
      </c>
      <c r="E181">
        <f t="shared" si="2"/>
        <v>-1</v>
      </c>
      <c r="F181" t="s">
        <v>1257</v>
      </c>
      <c r="G181" t="s">
        <v>926</v>
      </c>
      <c r="H181" t="s">
        <v>906</v>
      </c>
      <c r="I181" t="s">
        <v>662</v>
      </c>
      <c r="J181" t="s">
        <v>109</v>
      </c>
      <c r="K181" t="s">
        <v>48</v>
      </c>
      <c r="L181" t="s">
        <v>1189</v>
      </c>
      <c r="M181" t="s">
        <v>298</v>
      </c>
      <c r="N181" t="s">
        <v>48</v>
      </c>
      <c r="O181" t="s">
        <v>1154</v>
      </c>
      <c r="P181" t="s">
        <v>158</v>
      </c>
      <c r="Q181" t="s">
        <v>48</v>
      </c>
      <c r="R181" t="s">
        <v>1190</v>
      </c>
    </row>
    <row r="182" spans="1:35" x14ac:dyDescent="0.2">
      <c r="A182" s="3" t="s">
        <v>1249</v>
      </c>
      <c r="B182" s="3">
        <v>1</v>
      </c>
      <c r="C182" s="3">
        <v>2.24E-2</v>
      </c>
      <c r="D182" s="3">
        <v>1.6</v>
      </c>
      <c r="E182">
        <f t="shared" si="2"/>
        <v>0.90000000000000013</v>
      </c>
      <c r="F182" t="s">
        <v>1257</v>
      </c>
      <c r="G182" t="s">
        <v>182</v>
      </c>
      <c r="H182" t="s">
        <v>975</v>
      </c>
      <c r="I182" t="s">
        <v>198</v>
      </c>
      <c r="J182" t="s">
        <v>119</v>
      </c>
      <c r="K182" t="s">
        <v>1</v>
      </c>
      <c r="L182" t="s">
        <v>191</v>
      </c>
      <c r="M182" t="s">
        <v>969</v>
      </c>
      <c r="N182" t="s">
        <v>121</v>
      </c>
      <c r="O182" t="s">
        <v>90</v>
      </c>
      <c r="P182" t="s">
        <v>91</v>
      </c>
      <c r="Q182" t="s">
        <v>57</v>
      </c>
      <c r="R182" t="s">
        <v>424</v>
      </c>
      <c r="S182" t="s">
        <v>125</v>
      </c>
      <c r="V182" t="s">
        <v>182</v>
      </c>
      <c r="W182" t="s">
        <v>975</v>
      </c>
      <c r="X182" t="s">
        <v>198</v>
      </c>
      <c r="Y182" t="s">
        <v>119</v>
      </c>
      <c r="Z182" t="s">
        <v>1</v>
      </c>
      <c r="AA182" t="s">
        <v>191</v>
      </c>
      <c r="AB182" t="s">
        <v>969</v>
      </c>
      <c r="AC182" t="s">
        <v>121</v>
      </c>
      <c r="AD182" t="s">
        <v>90</v>
      </c>
      <c r="AE182" t="s">
        <v>91</v>
      </c>
      <c r="AF182" t="s">
        <v>57</v>
      </c>
      <c r="AG182" t="s">
        <v>424</v>
      </c>
      <c r="AH182" t="s">
        <v>125</v>
      </c>
    </row>
    <row r="183" spans="1:35" hidden="1" x14ac:dyDescent="0.2">
      <c r="A183" s="3" t="s">
        <v>1249</v>
      </c>
      <c r="B183" s="3">
        <v>1</v>
      </c>
      <c r="C183" s="3">
        <v>2.24E-2</v>
      </c>
      <c r="D183" s="3">
        <v>1.5</v>
      </c>
      <c r="E183">
        <f t="shared" si="2"/>
        <v>0.8</v>
      </c>
      <c r="F183" t="s">
        <v>1257</v>
      </c>
      <c r="G183" t="s">
        <v>1052</v>
      </c>
      <c r="H183" t="s">
        <v>585</v>
      </c>
      <c r="I183" t="s">
        <v>94</v>
      </c>
      <c r="J183" t="s">
        <v>1124</v>
      </c>
      <c r="K183" t="s">
        <v>143</v>
      </c>
      <c r="L183" t="s">
        <v>315</v>
      </c>
      <c r="M183" t="s">
        <v>1007</v>
      </c>
      <c r="N183" t="s">
        <v>52</v>
      </c>
      <c r="O183" t="s">
        <v>48</v>
      </c>
      <c r="P183" t="s">
        <v>1125</v>
      </c>
      <c r="Q183" t="s">
        <v>175</v>
      </c>
      <c r="V183" t="s">
        <v>1052</v>
      </c>
      <c r="W183" t="s">
        <v>585</v>
      </c>
      <c r="X183" t="s">
        <v>94</v>
      </c>
      <c r="Y183" t="s">
        <v>1124</v>
      </c>
      <c r="Z183" t="s">
        <v>143</v>
      </c>
      <c r="AA183" t="s">
        <v>315</v>
      </c>
      <c r="AB183" t="s">
        <v>1007</v>
      </c>
      <c r="AC183" t="s">
        <v>52</v>
      </c>
      <c r="AD183" t="s">
        <v>48</v>
      </c>
      <c r="AE183" t="s">
        <v>1125</v>
      </c>
      <c r="AF183" t="s">
        <v>175</v>
      </c>
    </row>
    <row r="184" spans="1:35" hidden="1" x14ac:dyDescent="0.2">
      <c r="A184" s="3" t="s">
        <v>1249</v>
      </c>
      <c r="B184" s="3">
        <v>1</v>
      </c>
      <c r="C184" s="3">
        <v>2.24E-2</v>
      </c>
      <c r="D184" s="3">
        <v>1.4</v>
      </c>
      <c r="E184">
        <f t="shared" si="2"/>
        <v>0.7</v>
      </c>
      <c r="F184" t="s">
        <v>1257</v>
      </c>
      <c r="G184" t="s">
        <v>72</v>
      </c>
      <c r="H184" t="s">
        <v>936</v>
      </c>
      <c r="I184" t="s">
        <v>662</v>
      </c>
      <c r="J184" t="s">
        <v>109</v>
      </c>
      <c r="K184" t="s">
        <v>85</v>
      </c>
      <c r="L184" t="s">
        <v>913</v>
      </c>
      <c r="M184" t="s">
        <v>58</v>
      </c>
      <c r="N184" t="s">
        <v>48</v>
      </c>
      <c r="O184" t="s">
        <v>1200</v>
      </c>
      <c r="P184" t="s">
        <v>260</v>
      </c>
      <c r="Q184" t="s">
        <v>48</v>
      </c>
      <c r="R184" t="s">
        <v>952</v>
      </c>
      <c r="V184" t="s">
        <v>72</v>
      </c>
      <c r="W184" t="s">
        <v>936</v>
      </c>
      <c r="X184" t="s">
        <v>662</v>
      </c>
      <c r="Y184" t="s">
        <v>109</v>
      </c>
      <c r="Z184" t="s">
        <v>85</v>
      </c>
      <c r="AA184" t="s">
        <v>913</v>
      </c>
      <c r="AB184" t="s">
        <v>58</v>
      </c>
      <c r="AC184" t="s">
        <v>48</v>
      </c>
      <c r="AD184" t="s">
        <v>1200</v>
      </c>
      <c r="AE184" t="s">
        <v>260</v>
      </c>
      <c r="AF184" t="s">
        <v>48</v>
      </c>
      <c r="AG184" t="s">
        <v>952</v>
      </c>
    </row>
    <row r="185" spans="1:35" hidden="1" x14ac:dyDescent="0.2">
      <c r="A185" s="3" t="s">
        <v>1249</v>
      </c>
      <c r="B185" s="3">
        <v>1</v>
      </c>
      <c r="C185" s="3">
        <v>2.24E-2</v>
      </c>
      <c r="D185" s="3">
        <v>1.3</v>
      </c>
      <c r="E185">
        <f t="shared" si="2"/>
        <v>0.60000000000000009</v>
      </c>
      <c r="F185" t="s">
        <v>1257</v>
      </c>
      <c r="G185" t="s">
        <v>841</v>
      </c>
      <c r="H185" t="s">
        <v>918</v>
      </c>
      <c r="I185" t="s">
        <v>460</v>
      </c>
      <c r="J185" t="s">
        <v>67</v>
      </c>
      <c r="K185" t="s">
        <v>350</v>
      </c>
      <c r="L185" t="s">
        <v>121</v>
      </c>
      <c r="M185" t="s">
        <v>101</v>
      </c>
      <c r="N185" t="s">
        <v>504</v>
      </c>
      <c r="O185" t="s">
        <v>52</v>
      </c>
      <c r="P185" t="s">
        <v>967</v>
      </c>
      <c r="Q185" t="s">
        <v>1134</v>
      </c>
      <c r="R185" t="s">
        <v>330</v>
      </c>
      <c r="V185" t="s">
        <v>841</v>
      </c>
      <c r="W185" t="s">
        <v>918</v>
      </c>
      <c r="X185" t="s">
        <v>460</v>
      </c>
      <c r="Y185" t="s">
        <v>67</v>
      </c>
      <c r="Z185" t="s">
        <v>350</v>
      </c>
      <c r="AA185" t="s">
        <v>121</v>
      </c>
      <c r="AB185" t="s">
        <v>101</v>
      </c>
      <c r="AC185" t="s">
        <v>504</v>
      </c>
      <c r="AD185" t="s">
        <v>52</v>
      </c>
      <c r="AE185" t="s">
        <v>967</v>
      </c>
      <c r="AF185" t="s">
        <v>1134</v>
      </c>
      <c r="AG185" t="s">
        <v>330</v>
      </c>
    </row>
    <row r="186" spans="1:35" hidden="1" x14ac:dyDescent="0.2">
      <c r="A186" s="3" t="s">
        <v>1249</v>
      </c>
      <c r="B186" s="3">
        <v>1</v>
      </c>
      <c r="C186" s="3">
        <v>2.24E-2</v>
      </c>
      <c r="D186" s="3">
        <v>1.2</v>
      </c>
      <c r="E186">
        <f t="shared" si="2"/>
        <v>0.5</v>
      </c>
      <c r="F186" t="s">
        <v>1257</v>
      </c>
      <c r="G186" t="s">
        <v>274</v>
      </c>
      <c r="H186" t="s">
        <v>75</v>
      </c>
      <c r="I186" t="s">
        <v>1</v>
      </c>
      <c r="J186" t="s">
        <v>1201</v>
      </c>
      <c r="K186" t="s">
        <v>56</v>
      </c>
      <c r="L186" t="s">
        <v>630</v>
      </c>
      <c r="M186" t="s">
        <v>48</v>
      </c>
      <c r="N186" t="s">
        <v>922</v>
      </c>
      <c r="O186" t="s">
        <v>52</v>
      </c>
      <c r="P186" t="s">
        <v>48</v>
      </c>
      <c r="Q186" t="s">
        <v>129</v>
      </c>
      <c r="R186" t="s">
        <v>121</v>
      </c>
      <c r="S186" t="s">
        <v>48</v>
      </c>
      <c r="T186" t="s">
        <v>130</v>
      </c>
      <c r="V186" t="s">
        <v>274</v>
      </c>
      <c r="W186" t="s">
        <v>75</v>
      </c>
      <c r="X186" t="s">
        <v>1</v>
      </c>
      <c r="Y186" t="s">
        <v>1201</v>
      </c>
      <c r="Z186" t="s">
        <v>56</v>
      </c>
      <c r="AA186" t="s">
        <v>630</v>
      </c>
      <c r="AB186" t="s">
        <v>48</v>
      </c>
      <c r="AC186" t="s">
        <v>922</v>
      </c>
      <c r="AD186" t="s">
        <v>52</v>
      </c>
      <c r="AE186" t="s">
        <v>48</v>
      </c>
      <c r="AF186" t="s">
        <v>129</v>
      </c>
      <c r="AG186" t="s">
        <v>121</v>
      </c>
      <c r="AH186" t="s">
        <v>48</v>
      </c>
      <c r="AI186" t="s">
        <v>130</v>
      </c>
    </row>
    <row r="187" spans="1:35" hidden="1" x14ac:dyDescent="0.2">
      <c r="A187" s="3" t="s">
        <v>1249</v>
      </c>
      <c r="B187" s="3">
        <v>1</v>
      </c>
      <c r="C187" s="3">
        <v>2.24E-2</v>
      </c>
      <c r="D187" s="3">
        <v>1.1000000000000001</v>
      </c>
      <c r="E187">
        <f t="shared" si="2"/>
        <v>0.40000000000000013</v>
      </c>
      <c r="F187" t="s">
        <v>1257</v>
      </c>
      <c r="G187" t="s">
        <v>318</v>
      </c>
      <c r="H187" t="s">
        <v>215</v>
      </c>
      <c r="I187" t="s">
        <v>935</v>
      </c>
      <c r="J187" t="s">
        <v>193</v>
      </c>
      <c r="K187" t="s">
        <v>48</v>
      </c>
      <c r="L187" t="s">
        <v>1118</v>
      </c>
      <c r="M187" t="s">
        <v>932</v>
      </c>
      <c r="N187" t="s">
        <v>48</v>
      </c>
      <c r="O187" t="s">
        <v>1202</v>
      </c>
      <c r="P187" t="s">
        <v>282</v>
      </c>
      <c r="Q187" t="s">
        <v>48</v>
      </c>
      <c r="R187" t="s">
        <v>518</v>
      </c>
      <c r="V187" t="s">
        <v>318</v>
      </c>
      <c r="W187" t="s">
        <v>215</v>
      </c>
      <c r="X187" t="s">
        <v>935</v>
      </c>
      <c r="Y187" t="s">
        <v>193</v>
      </c>
      <c r="Z187" t="s">
        <v>48</v>
      </c>
      <c r="AA187" t="s">
        <v>1118</v>
      </c>
      <c r="AB187" t="s">
        <v>932</v>
      </c>
      <c r="AC187" t="s">
        <v>48</v>
      </c>
      <c r="AD187" t="s">
        <v>1202</v>
      </c>
      <c r="AE187" t="s">
        <v>282</v>
      </c>
      <c r="AF187" t="s">
        <v>48</v>
      </c>
      <c r="AG187" t="s">
        <v>518</v>
      </c>
    </row>
    <row r="188" spans="1:35" hidden="1" x14ac:dyDescent="0.2">
      <c r="A188" s="3" t="s">
        <v>1249</v>
      </c>
      <c r="B188" s="3">
        <v>1</v>
      </c>
      <c r="C188" s="3">
        <v>2.24E-2</v>
      </c>
      <c r="D188" s="3">
        <v>1</v>
      </c>
      <c r="E188">
        <f t="shared" si="2"/>
        <v>0.30000000000000004</v>
      </c>
      <c r="F188" t="s">
        <v>1257</v>
      </c>
      <c r="G188" t="s">
        <v>841</v>
      </c>
      <c r="H188" t="s">
        <v>539</v>
      </c>
      <c r="I188" t="s">
        <v>662</v>
      </c>
      <c r="J188" t="s">
        <v>109</v>
      </c>
      <c r="K188" t="s">
        <v>52</v>
      </c>
      <c r="L188" t="s">
        <v>207</v>
      </c>
      <c r="M188" t="s">
        <v>79</v>
      </c>
      <c r="N188" t="s">
        <v>46</v>
      </c>
      <c r="O188" t="s">
        <v>884</v>
      </c>
      <c r="P188" t="s">
        <v>177</v>
      </c>
      <c r="Q188" t="s">
        <v>1025</v>
      </c>
      <c r="V188" t="s">
        <v>841</v>
      </c>
      <c r="W188" t="s">
        <v>539</v>
      </c>
      <c r="X188" t="s">
        <v>662</v>
      </c>
      <c r="Y188" t="s">
        <v>109</v>
      </c>
      <c r="Z188" t="s">
        <v>52</v>
      </c>
      <c r="AA188" t="s">
        <v>207</v>
      </c>
      <c r="AB188" t="s">
        <v>79</v>
      </c>
      <c r="AC188" t="s">
        <v>46</v>
      </c>
      <c r="AD188" t="s">
        <v>884</v>
      </c>
      <c r="AE188" t="s">
        <v>177</v>
      </c>
      <c r="AF188" t="s">
        <v>1025</v>
      </c>
    </row>
    <row r="189" spans="1:35" hidden="1" x14ac:dyDescent="0.2">
      <c r="A189" s="3" t="s">
        <v>1249</v>
      </c>
      <c r="B189" s="3">
        <v>1</v>
      </c>
      <c r="C189" s="3">
        <v>2.24E-2</v>
      </c>
      <c r="D189" s="3">
        <v>0.9</v>
      </c>
      <c r="E189">
        <f t="shared" si="2"/>
        <v>0.20000000000000007</v>
      </c>
      <c r="F189" t="s">
        <v>1257</v>
      </c>
      <c r="G189" t="s">
        <v>841</v>
      </c>
      <c r="H189" t="s">
        <v>940</v>
      </c>
      <c r="I189" t="s">
        <v>460</v>
      </c>
      <c r="J189" t="s">
        <v>67</v>
      </c>
      <c r="K189" t="s">
        <v>48</v>
      </c>
      <c r="L189" t="s">
        <v>1189</v>
      </c>
      <c r="M189" t="s">
        <v>298</v>
      </c>
      <c r="N189" t="s">
        <v>48</v>
      </c>
      <c r="O189" t="s">
        <v>1203</v>
      </c>
      <c r="P189" t="s">
        <v>672</v>
      </c>
      <c r="Q189" t="s">
        <v>48</v>
      </c>
      <c r="R189" t="s">
        <v>925</v>
      </c>
      <c r="V189" t="s">
        <v>841</v>
      </c>
      <c r="W189" t="s">
        <v>940</v>
      </c>
      <c r="X189" t="s">
        <v>460</v>
      </c>
      <c r="Y189" t="s">
        <v>67</v>
      </c>
      <c r="Z189" t="s">
        <v>48</v>
      </c>
      <c r="AA189" t="s">
        <v>1189</v>
      </c>
      <c r="AB189" t="s">
        <v>298</v>
      </c>
      <c r="AC189" t="s">
        <v>48</v>
      </c>
      <c r="AD189" t="s">
        <v>1203</v>
      </c>
      <c r="AE189" t="s">
        <v>672</v>
      </c>
      <c r="AF189" t="s">
        <v>48</v>
      </c>
      <c r="AG189" t="s">
        <v>925</v>
      </c>
    </row>
    <row r="190" spans="1:35" hidden="1" x14ac:dyDescent="0.2">
      <c r="A190" s="3" t="s">
        <v>1249</v>
      </c>
      <c r="B190" s="3">
        <v>1</v>
      </c>
      <c r="C190" s="3">
        <v>2.24E-2</v>
      </c>
      <c r="D190" s="3">
        <v>0.8</v>
      </c>
      <c r="E190">
        <f t="shared" si="2"/>
        <v>0.10000000000000009</v>
      </c>
      <c r="F190" t="s">
        <v>1257</v>
      </c>
      <c r="G190" t="s">
        <v>274</v>
      </c>
      <c r="H190" t="s">
        <v>75</v>
      </c>
      <c r="I190" t="s">
        <v>885</v>
      </c>
      <c r="J190" t="s">
        <v>886</v>
      </c>
      <c r="K190" t="s">
        <v>629</v>
      </c>
      <c r="L190" t="s">
        <v>1158</v>
      </c>
      <c r="M190" t="s">
        <v>680</v>
      </c>
      <c r="N190" t="s">
        <v>1014</v>
      </c>
      <c r="O190" t="s">
        <v>57</v>
      </c>
      <c r="P190" t="s">
        <v>48</v>
      </c>
      <c r="Q190" t="s">
        <v>1204</v>
      </c>
      <c r="V190" t="s">
        <v>274</v>
      </c>
      <c r="W190" t="s">
        <v>75</v>
      </c>
      <c r="X190" t="s">
        <v>885</v>
      </c>
      <c r="Y190" t="s">
        <v>886</v>
      </c>
      <c r="Z190" t="s">
        <v>629</v>
      </c>
      <c r="AA190" t="s">
        <v>1158</v>
      </c>
      <c r="AB190" t="s">
        <v>680</v>
      </c>
      <c r="AC190" t="s">
        <v>1014</v>
      </c>
      <c r="AD190" t="s">
        <v>57</v>
      </c>
      <c r="AE190" t="s">
        <v>48</v>
      </c>
      <c r="AF190" t="s">
        <v>1204</v>
      </c>
    </row>
    <row r="191" spans="1:35" hidden="1" x14ac:dyDescent="0.2">
      <c r="A191" s="3" t="s">
        <v>1249</v>
      </c>
      <c r="B191" s="3">
        <v>1</v>
      </c>
      <c r="C191" s="3">
        <v>2.24E-2</v>
      </c>
      <c r="D191" s="3">
        <v>0.7</v>
      </c>
      <c r="E191">
        <f t="shared" si="2"/>
        <v>0</v>
      </c>
      <c r="F191" t="s">
        <v>1257</v>
      </c>
      <c r="G191" t="s">
        <v>72</v>
      </c>
      <c r="H191" t="s">
        <v>1205</v>
      </c>
      <c r="I191" t="s">
        <v>662</v>
      </c>
      <c r="J191" t="s">
        <v>224</v>
      </c>
      <c r="K191" t="s">
        <v>67</v>
      </c>
      <c r="L191" t="s">
        <v>186</v>
      </c>
      <c r="M191" t="s">
        <v>398</v>
      </c>
      <c r="N191" t="s">
        <v>76</v>
      </c>
      <c r="O191" t="s">
        <v>48</v>
      </c>
      <c r="P191" t="s">
        <v>431</v>
      </c>
      <c r="Q191" t="s">
        <v>555</v>
      </c>
      <c r="R191" t="s">
        <v>52</v>
      </c>
      <c r="S191" t="s">
        <v>48</v>
      </c>
      <c r="T191" t="s">
        <v>941</v>
      </c>
      <c r="V191" t="s">
        <v>72</v>
      </c>
      <c r="W191" t="s">
        <v>1205</v>
      </c>
      <c r="X191" t="s">
        <v>662</v>
      </c>
      <c r="Y191" t="s">
        <v>224</v>
      </c>
      <c r="Z191" t="s">
        <v>67</v>
      </c>
      <c r="AA191" t="s">
        <v>186</v>
      </c>
      <c r="AB191" t="s">
        <v>398</v>
      </c>
      <c r="AC191" t="s">
        <v>76</v>
      </c>
      <c r="AD191" t="s">
        <v>48</v>
      </c>
      <c r="AE191" t="s">
        <v>431</v>
      </c>
      <c r="AF191" t="s">
        <v>555</v>
      </c>
      <c r="AG191" t="s">
        <v>52</v>
      </c>
      <c r="AH191" t="s">
        <v>48</v>
      </c>
      <c r="AI191" t="s">
        <v>941</v>
      </c>
    </row>
    <row r="192" spans="1:35" hidden="1" x14ac:dyDescent="0.2">
      <c r="A192" s="3" t="s">
        <v>1249</v>
      </c>
      <c r="B192" s="3">
        <v>1</v>
      </c>
      <c r="C192" s="3">
        <v>2.24E-2</v>
      </c>
      <c r="D192" s="3">
        <v>0.6</v>
      </c>
      <c r="E192">
        <f t="shared" si="2"/>
        <v>-9.9999999999999978E-2</v>
      </c>
      <c r="F192" t="s">
        <v>1257</v>
      </c>
      <c r="G192" t="s">
        <v>72</v>
      </c>
      <c r="H192" t="s">
        <v>890</v>
      </c>
      <c r="I192" t="s">
        <v>460</v>
      </c>
      <c r="J192" t="s">
        <v>67</v>
      </c>
      <c r="K192" t="s">
        <v>85</v>
      </c>
      <c r="L192" t="s">
        <v>1206</v>
      </c>
      <c r="M192" t="s">
        <v>76</v>
      </c>
      <c r="N192" t="s">
        <v>48</v>
      </c>
      <c r="O192" t="s">
        <v>720</v>
      </c>
      <c r="P192" t="s">
        <v>158</v>
      </c>
      <c r="Q192" t="s">
        <v>48</v>
      </c>
      <c r="R192" t="s">
        <v>1142</v>
      </c>
      <c r="V192" t="s">
        <v>72</v>
      </c>
      <c r="W192" t="s">
        <v>890</v>
      </c>
      <c r="X192" t="s">
        <v>460</v>
      </c>
      <c r="Y192" t="s">
        <v>67</v>
      </c>
      <c r="Z192" t="s">
        <v>85</v>
      </c>
      <c r="AA192" t="s">
        <v>1206</v>
      </c>
      <c r="AB192" t="s">
        <v>76</v>
      </c>
      <c r="AC192" t="s">
        <v>48</v>
      </c>
      <c r="AD192" t="s">
        <v>720</v>
      </c>
      <c r="AE192" t="s">
        <v>158</v>
      </c>
      <c r="AF192" t="s">
        <v>48</v>
      </c>
      <c r="AG192" t="s">
        <v>1142</v>
      </c>
    </row>
    <row r="193" spans="1:34" hidden="1" x14ac:dyDescent="0.2">
      <c r="A193" s="3" t="s">
        <v>1249</v>
      </c>
      <c r="B193" s="3">
        <v>1</v>
      </c>
      <c r="C193" s="3">
        <v>2.24E-2</v>
      </c>
      <c r="D193" s="3">
        <v>0.5</v>
      </c>
      <c r="E193">
        <f t="shared" si="2"/>
        <v>-0.19999999999999996</v>
      </c>
      <c r="F193" t="s">
        <v>1257</v>
      </c>
      <c r="G193" t="s">
        <v>841</v>
      </c>
      <c r="H193" t="s">
        <v>1015</v>
      </c>
      <c r="I193" t="s">
        <v>511</v>
      </c>
      <c r="J193" t="s">
        <v>1</v>
      </c>
      <c r="K193" t="s">
        <v>1041</v>
      </c>
      <c r="L193" t="s">
        <v>290</v>
      </c>
      <c r="M193" t="s">
        <v>47</v>
      </c>
      <c r="N193" t="s">
        <v>1</v>
      </c>
      <c r="O193" t="s">
        <v>1043</v>
      </c>
      <c r="P193" t="s">
        <v>656</v>
      </c>
      <c r="Q193" t="s">
        <v>282</v>
      </c>
      <c r="R193" t="s">
        <v>961</v>
      </c>
      <c r="S193" t="s">
        <v>1106</v>
      </c>
      <c r="V193" t="s">
        <v>841</v>
      </c>
      <c r="W193" t="s">
        <v>1015</v>
      </c>
      <c r="X193" t="s">
        <v>511</v>
      </c>
      <c r="Y193" t="s">
        <v>1</v>
      </c>
      <c r="Z193" t="s">
        <v>1041</v>
      </c>
      <c r="AA193" t="s">
        <v>290</v>
      </c>
      <c r="AB193" t="s">
        <v>47</v>
      </c>
      <c r="AC193" t="s">
        <v>1</v>
      </c>
      <c r="AD193" t="s">
        <v>1043</v>
      </c>
      <c r="AE193" t="s">
        <v>656</v>
      </c>
      <c r="AF193" t="s">
        <v>282</v>
      </c>
      <c r="AG193" t="s">
        <v>961</v>
      </c>
      <c r="AH193" t="s">
        <v>1106</v>
      </c>
    </row>
    <row r="194" spans="1:34" hidden="1" x14ac:dyDescent="0.2">
      <c r="A194" s="3" t="s">
        <v>1249</v>
      </c>
      <c r="B194" s="3">
        <v>1</v>
      </c>
      <c r="C194" s="3">
        <v>2.24E-2</v>
      </c>
      <c r="D194" s="3">
        <v>0.4</v>
      </c>
      <c r="E194">
        <f t="shared" si="2"/>
        <v>-0.29999999999999993</v>
      </c>
      <c r="F194" t="s">
        <v>1257</v>
      </c>
      <c r="G194" t="s">
        <v>926</v>
      </c>
      <c r="H194" t="s">
        <v>303</v>
      </c>
      <c r="I194" t="s">
        <v>387</v>
      </c>
      <c r="J194" t="s">
        <v>250</v>
      </c>
      <c r="K194" t="s">
        <v>48</v>
      </c>
      <c r="L194" t="s">
        <v>1170</v>
      </c>
      <c r="M194" t="s">
        <v>896</v>
      </c>
      <c r="N194" t="s">
        <v>48</v>
      </c>
      <c r="O194" t="s">
        <v>791</v>
      </c>
      <c r="P194" t="s">
        <v>898</v>
      </c>
      <c r="V194" t="s">
        <v>926</v>
      </c>
      <c r="W194" t="s">
        <v>303</v>
      </c>
      <c r="X194" t="s">
        <v>387</v>
      </c>
      <c r="Y194" t="s">
        <v>250</v>
      </c>
      <c r="Z194" t="s">
        <v>48</v>
      </c>
      <c r="AA194" t="s">
        <v>1170</v>
      </c>
      <c r="AB194" t="s">
        <v>896</v>
      </c>
      <c r="AC194" t="s">
        <v>48</v>
      </c>
      <c r="AD194" t="s">
        <v>791</v>
      </c>
      <c r="AE194" t="s">
        <v>898</v>
      </c>
    </row>
    <row r="195" spans="1:34" hidden="1" x14ac:dyDescent="0.2">
      <c r="A195" s="3" t="s">
        <v>1249</v>
      </c>
      <c r="B195" s="3">
        <v>1</v>
      </c>
      <c r="C195" s="3">
        <v>2.24E-2</v>
      </c>
      <c r="D195" s="3">
        <v>0.3</v>
      </c>
      <c r="E195">
        <f t="shared" si="2"/>
        <v>-0.39999999999999997</v>
      </c>
      <c r="F195" t="s">
        <v>1257</v>
      </c>
      <c r="G195" t="s">
        <v>182</v>
      </c>
      <c r="H195" t="s">
        <v>665</v>
      </c>
      <c r="I195" t="s">
        <v>662</v>
      </c>
      <c r="J195" t="s">
        <v>109</v>
      </c>
      <c r="K195" t="s">
        <v>48</v>
      </c>
      <c r="L195" t="s">
        <v>928</v>
      </c>
      <c r="M195" t="s">
        <v>310</v>
      </c>
      <c r="N195" t="s">
        <v>48</v>
      </c>
      <c r="O195" t="s">
        <v>1207</v>
      </c>
      <c r="P195" t="s">
        <v>106</v>
      </c>
      <c r="Q195" t="s">
        <v>48</v>
      </c>
      <c r="R195" t="s">
        <v>1208</v>
      </c>
      <c r="V195" t="s">
        <v>182</v>
      </c>
      <c r="W195" t="s">
        <v>665</v>
      </c>
      <c r="X195" t="s">
        <v>662</v>
      </c>
      <c r="Y195" t="s">
        <v>109</v>
      </c>
      <c r="Z195" t="s">
        <v>48</v>
      </c>
      <c r="AA195" t="s">
        <v>928</v>
      </c>
      <c r="AB195" t="s">
        <v>310</v>
      </c>
      <c r="AC195" t="s">
        <v>48</v>
      </c>
      <c r="AD195" t="s">
        <v>1207</v>
      </c>
      <c r="AE195" t="s">
        <v>106</v>
      </c>
      <c r="AF195" t="s">
        <v>48</v>
      </c>
      <c r="AG195" t="s">
        <v>1208</v>
      </c>
    </row>
    <row r="196" spans="1:34" hidden="1" x14ac:dyDescent="0.2">
      <c r="A196" s="3" t="s">
        <v>1249</v>
      </c>
      <c r="B196" s="3">
        <v>1</v>
      </c>
      <c r="C196" s="3">
        <v>2.24E-2</v>
      </c>
      <c r="D196" s="3">
        <v>0.2</v>
      </c>
      <c r="E196">
        <f t="shared" ref="E196:E241" si="3">D196-0.7</f>
        <v>-0.49999999999999994</v>
      </c>
      <c r="F196" t="s">
        <v>1257</v>
      </c>
      <c r="G196" t="s">
        <v>796</v>
      </c>
      <c r="H196" t="s">
        <v>121</v>
      </c>
      <c r="I196" t="s">
        <v>797</v>
      </c>
      <c r="J196" t="s">
        <v>746</v>
      </c>
      <c r="K196" t="s">
        <v>131</v>
      </c>
      <c r="L196" t="s">
        <v>44</v>
      </c>
      <c r="M196" t="s">
        <v>404</v>
      </c>
      <c r="N196" t="s">
        <v>52</v>
      </c>
      <c r="O196" t="s">
        <v>48</v>
      </c>
      <c r="P196" t="s">
        <v>930</v>
      </c>
      <c r="Q196" t="s">
        <v>306</v>
      </c>
      <c r="V196" t="s">
        <v>796</v>
      </c>
      <c r="W196" t="s">
        <v>121</v>
      </c>
      <c r="X196" t="s">
        <v>797</v>
      </c>
      <c r="Y196" t="s">
        <v>746</v>
      </c>
      <c r="Z196" t="s">
        <v>131</v>
      </c>
      <c r="AA196" t="s">
        <v>44</v>
      </c>
      <c r="AB196" t="s">
        <v>404</v>
      </c>
      <c r="AC196" t="s">
        <v>52</v>
      </c>
      <c r="AD196" t="s">
        <v>48</v>
      </c>
      <c r="AE196" t="s">
        <v>930</v>
      </c>
      <c r="AF196" t="s">
        <v>306</v>
      </c>
    </row>
    <row r="197" spans="1:34" hidden="1" x14ac:dyDescent="0.2">
      <c r="A197" s="3" t="s">
        <v>1249</v>
      </c>
      <c r="B197" s="3">
        <v>1</v>
      </c>
      <c r="C197" s="3">
        <v>2.24E-2</v>
      </c>
      <c r="D197" s="3">
        <v>0.1</v>
      </c>
      <c r="E197">
        <f t="shared" si="3"/>
        <v>-0.6</v>
      </c>
      <c r="F197" t="s">
        <v>1257</v>
      </c>
      <c r="G197" t="s">
        <v>182</v>
      </c>
      <c r="H197" t="s">
        <v>339</v>
      </c>
      <c r="I197" t="s">
        <v>387</v>
      </c>
      <c r="J197" t="s">
        <v>250</v>
      </c>
      <c r="K197" t="s">
        <v>48</v>
      </c>
      <c r="L197" t="s">
        <v>1029</v>
      </c>
      <c r="M197" t="s">
        <v>917</v>
      </c>
      <c r="N197" t="s">
        <v>48</v>
      </c>
      <c r="O197" t="s">
        <v>1209</v>
      </c>
      <c r="P197" t="s">
        <v>41</v>
      </c>
      <c r="Q197" t="s">
        <v>48</v>
      </c>
      <c r="R197" t="s">
        <v>1001</v>
      </c>
      <c r="V197" t="s">
        <v>182</v>
      </c>
      <c r="W197" t="s">
        <v>339</v>
      </c>
      <c r="X197" t="s">
        <v>387</v>
      </c>
      <c r="Y197" t="s">
        <v>250</v>
      </c>
      <c r="Z197" t="s">
        <v>48</v>
      </c>
      <c r="AA197" t="s">
        <v>1029</v>
      </c>
      <c r="AB197" t="s">
        <v>917</v>
      </c>
    </row>
    <row r="198" spans="1:34" hidden="1" x14ac:dyDescent="0.2">
      <c r="A198" s="3" t="s">
        <v>1249</v>
      </c>
      <c r="B198" s="3">
        <v>1</v>
      </c>
      <c r="C198" s="3">
        <v>2.24E-2</v>
      </c>
      <c r="D198" s="3">
        <v>0</v>
      </c>
      <c r="E198">
        <f t="shared" si="3"/>
        <v>-0.7</v>
      </c>
      <c r="F198" t="s">
        <v>1257</v>
      </c>
      <c r="G198" t="s">
        <v>61</v>
      </c>
      <c r="H198" t="s">
        <v>114</v>
      </c>
      <c r="I198" t="s">
        <v>121</v>
      </c>
      <c r="J198" t="s">
        <v>893</v>
      </c>
      <c r="K198" t="s">
        <v>246</v>
      </c>
      <c r="L198" t="s">
        <v>101</v>
      </c>
      <c r="M198" t="s">
        <v>193</v>
      </c>
      <c r="N198" t="s">
        <v>315</v>
      </c>
      <c r="O198" t="s">
        <v>1114</v>
      </c>
      <c r="P198" t="s">
        <v>52</v>
      </c>
      <c r="Q198" t="s">
        <v>48</v>
      </c>
      <c r="R198" t="s">
        <v>73</v>
      </c>
    </row>
    <row r="199" spans="1:34" hidden="1" x14ac:dyDescent="0.2">
      <c r="A199" s="3" t="s">
        <v>1249</v>
      </c>
      <c r="B199" s="3">
        <v>1</v>
      </c>
      <c r="C199" s="3">
        <v>2.24E-2</v>
      </c>
      <c r="D199" s="3">
        <v>-0.1</v>
      </c>
      <c r="E199">
        <f t="shared" si="3"/>
        <v>-0.79999999999999993</v>
      </c>
      <c r="F199" t="s">
        <v>1257</v>
      </c>
      <c r="G199" t="s">
        <v>1052</v>
      </c>
      <c r="H199" t="s">
        <v>585</v>
      </c>
      <c r="I199" t="s">
        <v>94</v>
      </c>
      <c r="J199" t="s">
        <v>1210</v>
      </c>
      <c r="K199" t="s">
        <v>101</v>
      </c>
      <c r="L199" t="s">
        <v>193</v>
      </c>
      <c r="M199" t="s">
        <v>137</v>
      </c>
      <c r="N199" t="s">
        <v>176</v>
      </c>
      <c r="O199" t="s">
        <v>41</v>
      </c>
      <c r="P199" t="s">
        <v>465</v>
      </c>
      <c r="Q199" t="s">
        <v>554</v>
      </c>
      <c r="R199" t="s">
        <v>306</v>
      </c>
    </row>
    <row r="200" spans="1:34" hidden="1" x14ac:dyDescent="0.2">
      <c r="A200" s="3" t="s">
        <v>1249</v>
      </c>
      <c r="B200" s="3">
        <v>1</v>
      </c>
      <c r="C200" s="3">
        <v>2.24E-2</v>
      </c>
      <c r="D200" s="3">
        <v>-0.2</v>
      </c>
      <c r="E200">
        <f t="shared" si="3"/>
        <v>-0.89999999999999991</v>
      </c>
      <c r="F200" t="s">
        <v>1257</v>
      </c>
      <c r="G200" t="s">
        <v>274</v>
      </c>
      <c r="H200" t="s">
        <v>75</v>
      </c>
      <c r="I200" t="s">
        <v>533</v>
      </c>
      <c r="J200" t="s">
        <v>628</v>
      </c>
      <c r="K200" t="s">
        <v>993</v>
      </c>
      <c r="L200" t="s">
        <v>630</v>
      </c>
      <c r="M200" t="s">
        <v>48</v>
      </c>
      <c r="N200" t="s">
        <v>994</v>
      </c>
      <c r="O200" t="s">
        <v>52</v>
      </c>
      <c r="P200" t="s">
        <v>465</v>
      </c>
      <c r="Q200" t="s">
        <v>103</v>
      </c>
    </row>
    <row r="201" spans="1:34" hidden="1" x14ac:dyDescent="0.2">
      <c r="A201" s="3" t="s">
        <v>1249</v>
      </c>
      <c r="B201" s="3">
        <v>1</v>
      </c>
      <c r="C201" s="3">
        <v>2.24E-2</v>
      </c>
      <c r="D201" s="3">
        <v>-0.3</v>
      </c>
      <c r="E201">
        <f t="shared" si="3"/>
        <v>-1</v>
      </c>
      <c r="F201" t="s">
        <v>1257</v>
      </c>
      <c r="G201" t="s">
        <v>1052</v>
      </c>
      <c r="H201" t="s">
        <v>585</v>
      </c>
      <c r="I201" t="s">
        <v>94</v>
      </c>
      <c r="J201" t="s">
        <v>1128</v>
      </c>
      <c r="K201" t="s">
        <v>143</v>
      </c>
      <c r="L201" t="s">
        <v>193</v>
      </c>
      <c r="M201" t="s">
        <v>1037</v>
      </c>
      <c r="N201" t="s">
        <v>492</v>
      </c>
      <c r="O201" t="s">
        <v>41</v>
      </c>
      <c r="P201" t="s">
        <v>122</v>
      </c>
      <c r="Q201" t="s">
        <v>595</v>
      </c>
      <c r="R201" t="s">
        <v>892</v>
      </c>
    </row>
    <row r="202" spans="1:34" x14ac:dyDescent="0.2">
      <c r="A202" t="s">
        <v>1250</v>
      </c>
      <c r="B202">
        <v>1.6E-2</v>
      </c>
      <c r="C202">
        <v>1</v>
      </c>
      <c r="D202">
        <v>1.6</v>
      </c>
      <c r="E202">
        <f t="shared" si="3"/>
        <v>0.90000000000000013</v>
      </c>
      <c r="F202" t="s">
        <v>1257</v>
      </c>
      <c r="G202" t="s">
        <v>72</v>
      </c>
      <c r="H202" t="s">
        <v>882</v>
      </c>
      <c r="I202" t="s">
        <v>460</v>
      </c>
      <c r="J202" t="s">
        <v>67</v>
      </c>
      <c r="K202" t="s">
        <v>68</v>
      </c>
      <c r="L202" t="s">
        <v>315</v>
      </c>
      <c r="M202" t="s">
        <v>883</v>
      </c>
      <c r="N202" t="s">
        <v>128</v>
      </c>
      <c r="O202" t="s">
        <v>390</v>
      </c>
      <c r="P202" t="s">
        <v>884</v>
      </c>
      <c r="Q202" t="s">
        <v>177</v>
      </c>
      <c r="R202" t="s">
        <v>288</v>
      </c>
      <c r="V202" t="s">
        <v>72</v>
      </c>
      <c r="W202" t="s">
        <v>882</v>
      </c>
      <c r="X202" t="s">
        <v>460</v>
      </c>
      <c r="Y202" t="s">
        <v>67</v>
      </c>
      <c r="Z202" t="s">
        <v>68</v>
      </c>
      <c r="AA202" t="s">
        <v>315</v>
      </c>
      <c r="AB202" t="s">
        <v>883</v>
      </c>
      <c r="AC202" t="s">
        <v>128</v>
      </c>
      <c r="AD202" t="s">
        <v>390</v>
      </c>
      <c r="AE202" t="s">
        <v>884</v>
      </c>
      <c r="AF202" t="s">
        <v>177</v>
      </c>
      <c r="AG202" t="s">
        <v>288</v>
      </c>
    </row>
    <row r="203" spans="1:34" hidden="1" x14ac:dyDescent="0.2">
      <c r="A203" t="s">
        <v>1250</v>
      </c>
      <c r="B203">
        <v>1.6E-2</v>
      </c>
      <c r="C203">
        <v>1</v>
      </c>
      <c r="D203">
        <v>1.5</v>
      </c>
      <c r="E203">
        <f t="shared" si="3"/>
        <v>0.8</v>
      </c>
      <c r="F203" t="s">
        <v>1257</v>
      </c>
      <c r="G203" t="s">
        <v>274</v>
      </c>
      <c r="H203" t="s">
        <v>75</v>
      </c>
      <c r="I203" t="s">
        <v>885</v>
      </c>
      <c r="J203" t="s">
        <v>886</v>
      </c>
      <c r="K203" t="s">
        <v>629</v>
      </c>
      <c r="L203" t="s">
        <v>630</v>
      </c>
      <c r="M203" t="s">
        <v>48</v>
      </c>
      <c r="N203" t="s">
        <v>202</v>
      </c>
      <c r="O203" t="s">
        <v>887</v>
      </c>
      <c r="P203" t="s">
        <v>52</v>
      </c>
      <c r="Q203" t="s">
        <v>465</v>
      </c>
      <c r="R203" t="s">
        <v>212</v>
      </c>
      <c r="V203" t="s">
        <v>274</v>
      </c>
      <c r="W203" t="s">
        <v>75</v>
      </c>
      <c r="X203" t="s">
        <v>885</v>
      </c>
      <c r="Y203" t="s">
        <v>886</v>
      </c>
      <c r="Z203" t="s">
        <v>629</v>
      </c>
      <c r="AA203" t="s">
        <v>630</v>
      </c>
      <c r="AB203" t="s">
        <v>48</v>
      </c>
      <c r="AC203" t="s">
        <v>202</v>
      </c>
      <c r="AD203" t="s">
        <v>887</v>
      </c>
      <c r="AE203" t="s">
        <v>52</v>
      </c>
      <c r="AF203" t="s">
        <v>465</v>
      </c>
      <c r="AG203" t="s">
        <v>212</v>
      </c>
    </row>
    <row r="204" spans="1:34" hidden="1" x14ac:dyDescent="0.2">
      <c r="A204" t="s">
        <v>1250</v>
      </c>
      <c r="B204">
        <v>1.6E-2</v>
      </c>
      <c r="C204">
        <v>1</v>
      </c>
      <c r="D204">
        <v>1.4</v>
      </c>
      <c r="E204">
        <f t="shared" si="3"/>
        <v>0.7</v>
      </c>
      <c r="F204" t="s">
        <v>1257</v>
      </c>
      <c r="G204" t="s">
        <v>318</v>
      </c>
      <c r="H204" t="s">
        <v>888</v>
      </c>
      <c r="I204" t="s">
        <v>662</v>
      </c>
      <c r="J204" t="s">
        <v>109</v>
      </c>
      <c r="K204" t="s">
        <v>48</v>
      </c>
      <c r="L204" t="s">
        <v>889</v>
      </c>
      <c r="M204" t="s">
        <v>76</v>
      </c>
      <c r="N204" t="s">
        <v>48</v>
      </c>
      <c r="O204" t="s">
        <v>311</v>
      </c>
      <c r="P204" t="s">
        <v>158</v>
      </c>
      <c r="Q204" t="s">
        <v>48</v>
      </c>
      <c r="R204" t="s">
        <v>765</v>
      </c>
      <c r="V204" t="s">
        <v>318</v>
      </c>
      <c r="W204" t="s">
        <v>888</v>
      </c>
      <c r="X204" t="s">
        <v>662</v>
      </c>
      <c r="Y204" t="s">
        <v>109</v>
      </c>
      <c r="Z204" t="s">
        <v>48</v>
      </c>
      <c r="AA204" t="s">
        <v>889</v>
      </c>
      <c r="AD204" t="s">
        <v>311</v>
      </c>
    </row>
    <row r="205" spans="1:34" hidden="1" x14ac:dyDescent="0.2">
      <c r="A205" t="s">
        <v>1250</v>
      </c>
      <c r="B205">
        <v>1.6E-2</v>
      </c>
      <c r="C205">
        <v>1</v>
      </c>
      <c r="D205">
        <v>1.3</v>
      </c>
      <c r="E205">
        <f t="shared" si="3"/>
        <v>0.60000000000000009</v>
      </c>
      <c r="F205" t="s">
        <v>1257</v>
      </c>
      <c r="G205" t="s">
        <v>72</v>
      </c>
      <c r="H205" t="s">
        <v>890</v>
      </c>
      <c r="I205" t="s">
        <v>460</v>
      </c>
      <c r="J205" t="s">
        <v>67</v>
      </c>
      <c r="K205" t="s">
        <v>101</v>
      </c>
      <c r="L205" t="s">
        <v>193</v>
      </c>
      <c r="M205" t="s">
        <v>137</v>
      </c>
      <c r="N205" t="s">
        <v>891</v>
      </c>
      <c r="O205" t="s">
        <v>48</v>
      </c>
      <c r="P205" t="s">
        <v>813</v>
      </c>
      <c r="Q205" t="s">
        <v>106</v>
      </c>
      <c r="R205" t="s">
        <v>892</v>
      </c>
    </row>
    <row r="206" spans="1:34" hidden="1" x14ac:dyDescent="0.2">
      <c r="A206" t="s">
        <v>1250</v>
      </c>
      <c r="B206">
        <v>1.6E-2</v>
      </c>
      <c r="C206">
        <v>1</v>
      </c>
      <c r="D206">
        <v>1.2</v>
      </c>
      <c r="E206">
        <f t="shared" si="3"/>
        <v>0.5</v>
      </c>
      <c r="F206" t="s">
        <v>1257</v>
      </c>
      <c r="G206" t="s">
        <v>61</v>
      </c>
      <c r="H206" t="s">
        <v>114</v>
      </c>
      <c r="I206" t="s">
        <v>121</v>
      </c>
      <c r="J206" t="s">
        <v>893</v>
      </c>
      <c r="K206" t="s">
        <v>744</v>
      </c>
      <c r="L206" t="s">
        <v>101</v>
      </c>
      <c r="M206" t="s">
        <v>193</v>
      </c>
      <c r="N206" t="s">
        <v>315</v>
      </c>
      <c r="O206" t="s">
        <v>894</v>
      </c>
      <c r="P206" t="s">
        <v>52</v>
      </c>
      <c r="Q206" t="s">
        <v>48</v>
      </c>
      <c r="R206" t="s">
        <v>284</v>
      </c>
    </row>
    <row r="207" spans="1:34" hidden="1" x14ac:dyDescent="0.2">
      <c r="A207" t="s">
        <v>1250</v>
      </c>
      <c r="B207">
        <v>1.6E-2</v>
      </c>
      <c r="C207">
        <v>1</v>
      </c>
      <c r="D207">
        <v>1.1000000000000001</v>
      </c>
      <c r="E207">
        <f t="shared" si="3"/>
        <v>0.40000000000000013</v>
      </c>
      <c r="F207" t="s">
        <v>1257</v>
      </c>
      <c r="G207" t="s">
        <v>72</v>
      </c>
      <c r="H207" t="s">
        <v>895</v>
      </c>
      <c r="I207" t="s">
        <v>662</v>
      </c>
      <c r="J207" t="s">
        <v>109</v>
      </c>
      <c r="K207" t="s">
        <v>465</v>
      </c>
      <c r="L207" t="s">
        <v>665</v>
      </c>
      <c r="M207" t="s">
        <v>896</v>
      </c>
      <c r="N207" t="s">
        <v>48</v>
      </c>
      <c r="O207" t="s">
        <v>897</v>
      </c>
      <c r="P207" t="s">
        <v>898</v>
      </c>
    </row>
    <row r="208" spans="1:34" hidden="1" x14ac:dyDescent="0.2">
      <c r="A208" t="s">
        <v>1250</v>
      </c>
      <c r="B208">
        <v>1.6E-2</v>
      </c>
      <c r="C208">
        <v>1</v>
      </c>
      <c r="D208">
        <v>0.999999999999999</v>
      </c>
      <c r="E208">
        <f t="shared" si="3"/>
        <v>0.29999999999999905</v>
      </c>
      <c r="F208" t="s">
        <v>1257</v>
      </c>
      <c r="G208" t="s">
        <v>72</v>
      </c>
      <c r="H208" t="s">
        <v>899</v>
      </c>
      <c r="I208" t="s">
        <v>387</v>
      </c>
      <c r="J208" t="s">
        <v>250</v>
      </c>
      <c r="K208" t="s">
        <v>680</v>
      </c>
      <c r="L208" t="s">
        <v>539</v>
      </c>
      <c r="M208" t="s">
        <v>340</v>
      </c>
      <c r="N208" t="s">
        <v>48</v>
      </c>
      <c r="O208" t="s">
        <v>900</v>
      </c>
      <c r="P208" t="s">
        <v>158</v>
      </c>
      <c r="Q208" t="s">
        <v>48</v>
      </c>
      <c r="R208" t="s">
        <v>901</v>
      </c>
    </row>
    <row r="209" spans="1:34" hidden="1" x14ac:dyDescent="0.2">
      <c r="A209" t="s">
        <v>1250</v>
      </c>
      <c r="B209">
        <v>1.6E-2</v>
      </c>
      <c r="C209">
        <v>1</v>
      </c>
      <c r="D209">
        <v>0.89999999999999902</v>
      </c>
      <c r="E209">
        <f t="shared" si="3"/>
        <v>0.19999999999999907</v>
      </c>
      <c r="F209" t="s">
        <v>1257</v>
      </c>
      <c r="G209" t="s">
        <v>50</v>
      </c>
      <c r="H209" t="s">
        <v>437</v>
      </c>
      <c r="I209" t="s">
        <v>67</v>
      </c>
      <c r="J209" t="s">
        <v>48</v>
      </c>
      <c r="K209" t="s">
        <v>903</v>
      </c>
      <c r="L209" t="s">
        <v>789</v>
      </c>
      <c r="M209" t="s">
        <v>48</v>
      </c>
      <c r="N209" t="s">
        <v>904</v>
      </c>
      <c r="O209" t="s">
        <v>41</v>
      </c>
      <c r="P209" t="s">
        <v>48</v>
      </c>
      <c r="Q209" t="s">
        <v>463</v>
      </c>
    </row>
    <row r="210" spans="1:34" hidden="1" x14ac:dyDescent="0.2">
      <c r="A210" t="s">
        <v>1250</v>
      </c>
      <c r="B210">
        <v>1.6E-2</v>
      </c>
      <c r="C210">
        <v>1</v>
      </c>
      <c r="D210">
        <v>0.79999999999999905</v>
      </c>
      <c r="E210">
        <f t="shared" si="3"/>
        <v>9.999999999999909E-2</v>
      </c>
      <c r="F210" t="s">
        <v>1257</v>
      </c>
      <c r="G210" t="s">
        <v>905</v>
      </c>
      <c r="H210" t="s">
        <v>906</v>
      </c>
      <c r="I210" t="s">
        <v>460</v>
      </c>
      <c r="J210" t="s">
        <v>67</v>
      </c>
      <c r="K210" t="s">
        <v>350</v>
      </c>
      <c r="L210" t="s">
        <v>121</v>
      </c>
      <c r="M210" t="s">
        <v>101</v>
      </c>
      <c r="N210" t="s">
        <v>504</v>
      </c>
      <c r="O210" t="s">
        <v>52</v>
      </c>
      <c r="P210" t="s">
        <v>883</v>
      </c>
      <c r="Q210" t="s">
        <v>128</v>
      </c>
      <c r="R210" t="s">
        <v>1</v>
      </c>
      <c r="S210" t="s">
        <v>39</v>
      </c>
      <c r="T210" t="s">
        <v>330</v>
      </c>
    </row>
    <row r="211" spans="1:34" hidden="1" x14ac:dyDescent="0.2">
      <c r="A211" t="s">
        <v>1250</v>
      </c>
      <c r="B211">
        <v>1.6E-2</v>
      </c>
      <c r="C211">
        <v>1</v>
      </c>
      <c r="D211">
        <v>0.69999999999999896</v>
      </c>
      <c r="E211">
        <v>0</v>
      </c>
      <c r="F211" t="s">
        <v>1257</v>
      </c>
      <c r="G211" t="s">
        <v>796</v>
      </c>
      <c r="H211" t="s">
        <v>121</v>
      </c>
      <c r="I211" t="s">
        <v>797</v>
      </c>
      <c r="J211" t="s">
        <v>907</v>
      </c>
      <c r="K211" t="s">
        <v>143</v>
      </c>
      <c r="L211" t="s">
        <v>144</v>
      </c>
      <c r="M211" t="s">
        <v>908</v>
      </c>
      <c r="N211" t="s">
        <v>52</v>
      </c>
      <c r="O211" t="s">
        <v>48</v>
      </c>
      <c r="P211" t="s">
        <v>909</v>
      </c>
    </row>
    <row r="212" spans="1:34" hidden="1" x14ac:dyDescent="0.2">
      <c r="A212" t="s">
        <v>1250</v>
      </c>
      <c r="B212">
        <v>1.6E-2</v>
      </c>
      <c r="C212">
        <v>1</v>
      </c>
      <c r="D212">
        <v>0.6</v>
      </c>
      <c r="E212">
        <f t="shared" si="3"/>
        <v>-9.9999999999999978E-2</v>
      </c>
      <c r="F212" t="s">
        <v>1257</v>
      </c>
      <c r="G212" t="s">
        <v>841</v>
      </c>
      <c r="H212" t="s">
        <v>910</v>
      </c>
      <c r="I212" t="s">
        <v>340</v>
      </c>
      <c r="J212" t="s">
        <v>1</v>
      </c>
      <c r="K212" t="s">
        <v>191</v>
      </c>
      <c r="L212" t="s">
        <v>911</v>
      </c>
      <c r="M212" t="s">
        <v>121</v>
      </c>
      <c r="N212" t="s">
        <v>141</v>
      </c>
      <c r="O212" t="s">
        <v>57</v>
      </c>
      <c r="P212" t="s">
        <v>1</v>
      </c>
      <c r="Q212" t="s">
        <v>120</v>
      </c>
      <c r="R212" t="s">
        <v>121</v>
      </c>
      <c r="S212" t="s">
        <v>343</v>
      </c>
    </row>
    <row r="213" spans="1:34" hidden="1" x14ac:dyDescent="0.2">
      <c r="A213" t="s">
        <v>1250</v>
      </c>
      <c r="B213">
        <v>1.6E-2</v>
      </c>
      <c r="C213">
        <v>1</v>
      </c>
      <c r="D213">
        <v>0.5</v>
      </c>
      <c r="E213">
        <f t="shared" si="3"/>
        <v>-0.19999999999999996</v>
      </c>
      <c r="F213" t="s">
        <v>1257</v>
      </c>
      <c r="G213" t="s">
        <v>72</v>
      </c>
      <c r="H213" t="s">
        <v>912</v>
      </c>
      <c r="I213" t="s">
        <v>387</v>
      </c>
      <c r="J213" t="s">
        <v>250</v>
      </c>
      <c r="K213" t="s">
        <v>85</v>
      </c>
      <c r="L213" t="s">
        <v>913</v>
      </c>
      <c r="M213" t="s">
        <v>58</v>
      </c>
      <c r="N213" t="s">
        <v>48</v>
      </c>
      <c r="O213" t="s">
        <v>914</v>
      </c>
      <c r="P213" t="s">
        <v>536</v>
      </c>
      <c r="Q213" t="s">
        <v>48</v>
      </c>
      <c r="R213" t="s">
        <v>915</v>
      </c>
    </row>
    <row r="214" spans="1:34" hidden="1" x14ac:dyDescent="0.2">
      <c r="A214" t="s">
        <v>1250</v>
      </c>
      <c r="B214">
        <v>1.6E-2</v>
      </c>
      <c r="C214">
        <v>1</v>
      </c>
      <c r="D214">
        <v>0.4</v>
      </c>
      <c r="E214">
        <f t="shared" si="3"/>
        <v>-0.29999999999999993</v>
      </c>
      <c r="F214" t="s">
        <v>1257</v>
      </c>
      <c r="G214" t="s">
        <v>72</v>
      </c>
      <c r="H214" t="s">
        <v>916</v>
      </c>
      <c r="I214" t="s">
        <v>662</v>
      </c>
      <c r="J214" t="s">
        <v>224</v>
      </c>
      <c r="K214" t="s">
        <v>186</v>
      </c>
      <c r="L214" t="s">
        <v>868</v>
      </c>
      <c r="M214" t="s">
        <v>917</v>
      </c>
      <c r="N214" t="s">
        <v>48</v>
      </c>
      <c r="O214" t="s">
        <v>389</v>
      </c>
      <c r="P214" t="s">
        <v>555</v>
      </c>
      <c r="Q214" t="s">
        <v>52</v>
      </c>
      <c r="R214" t="s">
        <v>48</v>
      </c>
      <c r="S214" t="s">
        <v>518</v>
      </c>
    </row>
    <row r="215" spans="1:34" hidden="1" x14ac:dyDescent="0.2">
      <c r="A215" t="s">
        <v>1250</v>
      </c>
      <c r="B215">
        <v>1.6E-2</v>
      </c>
      <c r="C215">
        <v>1</v>
      </c>
      <c r="D215">
        <v>0.3</v>
      </c>
      <c r="E215">
        <f t="shared" si="3"/>
        <v>-0.39999999999999997</v>
      </c>
      <c r="F215" t="s">
        <v>1257</v>
      </c>
      <c r="G215" t="s">
        <v>841</v>
      </c>
      <c r="H215" t="s">
        <v>918</v>
      </c>
      <c r="I215" t="s">
        <v>460</v>
      </c>
      <c r="J215" t="s">
        <v>67</v>
      </c>
      <c r="K215" t="s">
        <v>68</v>
      </c>
      <c r="L215" t="s">
        <v>504</v>
      </c>
      <c r="M215" t="s">
        <v>52</v>
      </c>
      <c r="N215" t="s">
        <v>919</v>
      </c>
      <c r="O215" t="s">
        <v>52</v>
      </c>
      <c r="P215" t="s">
        <v>48</v>
      </c>
      <c r="Q215" t="s">
        <v>920</v>
      </c>
      <c r="R215" t="s">
        <v>657</v>
      </c>
      <c r="S215" t="s">
        <v>921</v>
      </c>
    </row>
    <row r="216" spans="1:34" hidden="1" x14ac:dyDescent="0.2">
      <c r="A216" t="s">
        <v>1250</v>
      </c>
      <c r="B216">
        <v>1.6E-2</v>
      </c>
      <c r="C216">
        <v>1</v>
      </c>
      <c r="D216">
        <v>0.2</v>
      </c>
      <c r="E216">
        <f t="shared" si="3"/>
        <v>-0.49999999999999994</v>
      </c>
      <c r="F216" t="s">
        <v>1257</v>
      </c>
      <c r="G216" t="s">
        <v>182</v>
      </c>
      <c r="H216" t="s">
        <v>285</v>
      </c>
      <c r="I216" t="s">
        <v>339</v>
      </c>
      <c r="J216" t="s">
        <v>662</v>
      </c>
      <c r="K216" t="s">
        <v>224</v>
      </c>
      <c r="L216" t="s">
        <v>65</v>
      </c>
      <c r="M216" t="s">
        <v>52</v>
      </c>
      <c r="N216" t="s">
        <v>566</v>
      </c>
      <c r="O216" t="s">
        <v>810</v>
      </c>
      <c r="P216" t="s">
        <v>52</v>
      </c>
      <c r="Q216" t="s">
        <v>48</v>
      </c>
      <c r="R216" t="s">
        <v>922</v>
      </c>
      <c r="S216" t="s">
        <v>193</v>
      </c>
      <c r="T216" t="s">
        <v>750</v>
      </c>
    </row>
    <row r="217" spans="1:34" hidden="1" x14ac:dyDescent="0.2">
      <c r="A217" t="s">
        <v>1250</v>
      </c>
      <c r="B217">
        <v>1.6E-2</v>
      </c>
      <c r="C217">
        <v>1</v>
      </c>
      <c r="D217">
        <v>0.1</v>
      </c>
      <c r="E217">
        <f t="shared" si="3"/>
        <v>-0.6</v>
      </c>
      <c r="F217" t="s">
        <v>1257</v>
      </c>
      <c r="G217" t="s">
        <v>72</v>
      </c>
      <c r="H217" t="s">
        <v>923</v>
      </c>
      <c r="I217" t="s">
        <v>460</v>
      </c>
      <c r="J217" t="s">
        <v>67</v>
      </c>
      <c r="K217" t="s">
        <v>186</v>
      </c>
      <c r="L217" t="s">
        <v>924</v>
      </c>
      <c r="M217" t="s">
        <v>76</v>
      </c>
      <c r="N217" t="s">
        <v>48</v>
      </c>
      <c r="O217" t="s">
        <v>233</v>
      </c>
      <c r="P217" t="s">
        <v>672</v>
      </c>
      <c r="Q217" t="s">
        <v>48</v>
      </c>
      <c r="R217" t="s">
        <v>925</v>
      </c>
    </row>
    <row r="218" spans="1:34" hidden="1" x14ac:dyDescent="0.2">
      <c r="A218" t="s">
        <v>1250</v>
      </c>
      <c r="B218">
        <v>1.6E-2</v>
      </c>
      <c r="C218">
        <v>1</v>
      </c>
      <c r="D218">
        <v>0</v>
      </c>
      <c r="E218">
        <f t="shared" si="3"/>
        <v>-0.7</v>
      </c>
      <c r="F218" t="s">
        <v>1257</v>
      </c>
      <c r="G218" t="s">
        <v>926</v>
      </c>
      <c r="H218" t="s">
        <v>927</v>
      </c>
      <c r="I218" t="s">
        <v>662</v>
      </c>
      <c r="J218" t="s">
        <v>224</v>
      </c>
      <c r="K218" t="s">
        <v>48</v>
      </c>
      <c r="L218" t="s">
        <v>928</v>
      </c>
      <c r="M218" t="s">
        <v>310</v>
      </c>
      <c r="N218" t="s">
        <v>48</v>
      </c>
      <c r="O218" t="s">
        <v>929</v>
      </c>
      <c r="P218" t="s">
        <v>106</v>
      </c>
      <c r="Q218" t="s">
        <v>48</v>
      </c>
      <c r="R218" t="s">
        <v>930</v>
      </c>
    </row>
    <row r="219" spans="1:34" hidden="1" x14ac:dyDescent="0.2">
      <c r="A219" t="s">
        <v>1250</v>
      </c>
      <c r="B219">
        <v>1.6E-2</v>
      </c>
      <c r="C219">
        <v>1</v>
      </c>
      <c r="D219">
        <v>-9.9999999999999895E-2</v>
      </c>
      <c r="E219">
        <f t="shared" si="3"/>
        <v>-0.79999999999999982</v>
      </c>
      <c r="F219" t="s">
        <v>1257</v>
      </c>
      <c r="G219" t="s">
        <v>72</v>
      </c>
      <c r="H219" t="s">
        <v>931</v>
      </c>
      <c r="I219" t="s">
        <v>387</v>
      </c>
      <c r="J219" t="s">
        <v>250</v>
      </c>
      <c r="K219" t="s">
        <v>85</v>
      </c>
      <c r="L219" t="s">
        <v>237</v>
      </c>
      <c r="M219" t="s">
        <v>932</v>
      </c>
      <c r="N219" t="s">
        <v>48</v>
      </c>
      <c r="O219" t="s">
        <v>933</v>
      </c>
      <c r="P219" t="s">
        <v>934</v>
      </c>
    </row>
    <row r="220" spans="1:34" hidden="1" x14ac:dyDescent="0.2">
      <c r="A220" t="s">
        <v>1250</v>
      </c>
      <c r="B220">
        <v>1.6E-2</v>
      </c>
      <c r="C220">
        <v>1</v>
      </c>
      <c r="D220">
        <v>-0.2</v>
      </c>
      <c r="E220">
        <f t="shared" si="3"/>
        <v>-0.89999999999999991</v>
      </c>
      <c r="F220" t="s">
        <v>1257</v>
      </c>
      <c r="G220" t="s">
        <v>318</v>
      </c>
      <c r="H220" t="s">
        <v>118</v>
      </c>
      <c r="I220" t="s">
        <v>935</v>
      </c>
      <c r="J220" t="s">
        <v>67</v>
      </c>
      <c r="K220" t="s">
        <v>48</v>
      </c>
      <c r="L220" t="s">
        <v>936</v>
      </c>
      <c r="M220" t="s">
        <v>58</v>
      </c>
      <c r="N220" t="s">
        <v>48</v>
      </c>
      <c r="O220" t="s">
        <v>937</v>
      </c>
      <c r="P220" t="s">
        <v>158</v>
      </c>
      <c r="Q220" t="s">
        <v>48</v>
      </c>
      <c r="R220" t="s">
        <v>449</v>
      </c>
    </row>
    <row r="221" spans="1:34" hidden="1" x14ac:dyDescent="0.2">
      <c r="A221" t="s">
        <v>1250</v>
      </c>
      <c r="B221">
        <v>1.6E-2</v>
      </c>
      <c r="C221">
        <v>1</v>
      </c>
      <c r="D221">
        <v>-0.3</v>
      </c>
      <c r="E221">
        <f t="shared" si="3"/>
        <v>-1</v>
      </c>
      <c r="F221" t="s">
        <v>1257</v>
      </c>
      <c r="G221" t="s">
        <v>72</v>
      </c>
      <c r="H221" t="s">
        <v>938</v>
      </c>
      <c r="I221" t="s">
        <v>460</v>
      </c>
      <c r="J221" t="s">
        <v>67</v>
      </c>
      <c r="K221" t="s">
        <v>68</v>
      </c>
      <c r="L221" t="s">
        <v>504</v>
      </c>
      <c r="M221" t="s">
        <v>52</v>
      </c>
      <c r="N221" t="s">
        <v>422</v>
      </c>
      <c r="O221" t="s">
        <v>52</v>
      </c>
      <c r="P221" t="s">
        <v>48</v>
      </c>
      <c r="Q221" t="s">
        <v>939</v>
      </c>
      <c r="R221" t="s">
        <v>175</v>
      </c>
    </row>
    <row r="222" spans="1:34" x14ac:dyDescent="0.2">
      <c r="A222" s="3" t="s">
        <v>1251</v>
      </c>
      <c r="B222" s="3">
        <v>1</v>
      </c>
      <c r="C222" s="3">
        <v>1.12E-2</v>
      </c>
      <c r="D222" s="3">
        <v>1.6</v>
      </c>
      <c r="E222">
        <f t="shared" si="3"/>
        <v>0.90000000000000013</v>
      </c>
      <c r="F222" t="s">
        <v>1257</v>
      </c>
      <c r="G222" t="s">
        <v>182</v>
      </c>
      <c r="H222" t="s">
        <v>1017</v>
      </c>
      <c r="I222" t="s">
        <v>662</v>
      </c>
      <c r="J222" t="s">
        <v>109</v>
      </c>
      <c r="K222" t="s">
        <v>193</v>
      </c>
      <c r="L222" t="s">
        <v>48</v>
      </c>
      <c r="M222" t="s">
        <v>895</v>
      </c>
      <c r="N222" t="s">
        <v>58</v>
      </c>
      <c r="O222" t="s">
        <v>48</v>
      </c>
      <c r="P222" t="s">
        <v>1213</v>
      </c>
      <c r="Q222" t="s">
        <v>260</v>
      </c>
      <c r="R222" t="s">
        <v>48</v>
      </c>
      <c r="S222" t="s">
        <v>941</v>
      </c>
      <c r="V222" t="s">
        <v>182</v>
      </c>
      <c r="W222" t="s">
        <v>1017</v>
      </c>
      <c r="X222" t="s">
        <v>662</v>
      </c>
      <c r="Y222" t="s">
        <v>109</v>
      </c>
      <c r="Z222" t="s">
        <v>193</v>
      </c>
      <c r="AA222" t="s">
        <v>48</v>
      </c>
      <c r="AB222" t="s">
        <v>895</v>
      </c>
      <c r="AC222" t="s">
        <v>58</v>
      </c>
      <c r="AD222" t="s">
        <v>48</v>
      </c>
      <c r="AE222" t="s">
        <v>1213</v>
      </c>
      <c r="AF222" t="s">
        <v>260</v>
      </c>
      <c r="AG222" t="s">
        <v>48</v>
      </c>
      <c r="AH222" t="s">
        <v>941</v>
      </c>
    </row>
    <row r="223" spans="1:34" hidden="1" x14ac:dyDescent="0.2">
      <c r="A223" s="3" t="s">
        <v>1251</v>
      </c>
      <c r="B223" s="3">
        <v>1</v>
      </c>
      <c r="C223" s="3">
        <v>1.12E-2</v>
      </c>
      <c r="D223" s="3">
        <v>1.5</v>
      </c>
      <c r="E223">
        <f t="shared" si="3"/>
        <v>0.8</v>
      </c>
      <c r="F223" t="s">
        <v>1257</v>
      </c>
      <c r="G223" t="s">
        <v>182</v>
      </c>
      <c r="H223" t="s">
        <v>539</v>
      </c>
      <c r="I223" t="s">
        <v>460</v>
      </c>
      <c r="J223" t="s">
        <v>67</v>
      </c>
      <c r="K223" t="s">
        <v>193</v>
      </c>
      <c r="L223" t="s">
        <v>121</v>
      </c>
      <c r="M223" t="s">
        <v>109</v>
      </c>
      <c r="N223" t="s">
        <v>315</v>
      </c>
      <c r="O223" t="s">
        <v>504</v>
      </c>
      <c r="P223" t="s">
        <v>733</v>
      </c>
      <c r="Q223" t="s">
        <v>657</v>
      </c>
      <c r="R223" t="s">
        <v>921</v>
      </c>
      <c r="V223" t="s">
        <v>182</v>
      </c>
      <c r="W223" t="s">
        <v>539</v>
      </c>
      <c r="X223" t="s">
        <v>460</v>
      </c>
      <c r="Y223" t="s">
        <v>67</v>
      </c>
      <c r="Z223" t="s">
        <v>193</v>
      </c>
      <c r="AA223" t="s">
        <v>121</v>
      </c>
      <c r="AB223" t="s">
        <v>109</v>
      </c>
      <c r="AC223" t="s">
        <v>315</v>
      </c>
      <c r="AD223" t="s">
        <v>504</v>
      </c>
      <c r="AE223" t="s">
        <v>733</v>
      </c>
      <c r="AF223" t="s">
        <v>657</v>
      </c>
      <c r="AG223" t="s">
        <v>921</v>
      </c>
    </row>
    <row r="224" spans="1:34" hidden="1" x14ac:dyDescent="0.2">
      <c r="A224" s="3" t="s">
        <v>1251</v>
      </c>
      <c r="B224" s="3">
        <v>1</v>
      </c>
      <c r="C224" s="3">
        <v>1.12E-2</v>
      </c>
      <c r="D224" s="3">
        <v>1.4</v>
      </c>
      <c r="E224">
        <f t="shared" si="3"/>
        <v>0.7</v>
      </c>
      <c r="F224" t="s">
        <v>1257</v>
      </c>
      <c r="G224" t="s">
        <v>1052</v>
      </c>
      <c r="H224" t="s">
        <v>585</v>
      </c>
      <c r="I224" t="s">
        <v>94</v>
      </c>
      <c r="J224" t="s">
        <v>1124</v>
      </c>
      <c r="K224" t="s">
        <v>68</v>
      </c>
      <c r="L224" t="s">
        <v>332</v>
      </c>
      <c r="M224" t="s">
        <v>83</v>
      </c>
      <c r="N224" t="s">
        <v>52</v>
      </c>
      <c r="O224" t="s">
        <v>176</v>
      </c>
      <c r="P224" t="s">
        <v>41</v>
      </c>
      <c r="Q224" t="s">
        <v>122</v>
      </c>
      <c r="R224" t="s">
        <v>256</v>
      </c>
      <c r="S224" t="s">
        <v>306</v>
      </c>
      <c r="V224" t="s">
        <v>1052</v>
      </c>
      <c r="W224" t="s">
        <v>585</v>
      </c>
      <c r="X224" t="s">
        <v>94</v>
      </c>
      <c r="Y224" t="s">
        <v>1124</v>
      </c>
      <c r="Z224" t="s">
        <v>68</v>
      </c>
      <c r="AA224" t="s">
        <v>332</v>
      </c>
      <c r="AB224" t="s">
        <v>83</v>
      </c>
      <c r="AC224" t="s">
        <v>52</v>
      </c>
      <c r="AD224" t="s">
        <v>176</v>
      </c>
      <c r="AE224" t="s">
        <v>41</v>
      </c>
      <c r="AF224" t="s">
        <v>122</v>
      </c>
      <c r="AG224" t="s">
        <v>256</v>
      </c>
      <c r="AH224" t="s">
        <v>306</v>
      </c>
    </row>
    <row r="225" spans="1:35" hidden="1" x14ac:dyDescent="0.2">
      <c r="A225" s="3" t="s">
        <v>1251</v>
      </c>
      <c r="B225" s="3">
        <v>1</v>
      </c>
      <c r="C225" s="3">
        <v>1.12E-2</v>
      </c>
      <c r="D225" s="3">
        <v>1.3</v>
      </c>
      <c r="E225">
        <f t="shared" si="3"/>
        <v>0.60000000000000009</v>
      </c>
      <c r="F225" t="s">
        <v>1257</v>
      </c>
      <c r="G225" t="s">
        <v>72</v>
      </c>
      <c r="H225" t="s">
        <v>1205</v>
      </c>
      <c r="I225" t="s">
        <v>662</v>
      </c>
      <c r="J225" t="s">
        <v>224</v>
      </c>
      <c r="K225" t="s">
        <v>67</v>
      </c>
      <c r="L225" t="s">
        <v>186</v>
      </c>
      <c r="M225" t="s">
        <v>663</v>
      </c>
      <c r="N225" t="s">
        <v>76</v>
      </c>
      <c r="O225" t="s">
        <v>48</v>
      </c>
      <c r="P225" t="s">
        <v>1214</v>
      </c>
      <c r="Q225" t="s">
        <v>158</v>
      </c>
      <c r="R225" t="s">
        <v>48</v>
      </c>
      <c r="S225" t="s">
        <v>952</v>
      </c>
      <c r="V225" t="s">
        <v>72</v>
      </c>
      <c r="W225" t="s">
        <v>1205</v>
      </c>
      <c r="X225" t="s">
        <v>662</v>
      </c>
      <c r="Y225" t="s">
        <v>224</v>
      </c>
      <c r="Z225" t="s">
        <v>67</v>
      </c>
      <c r="AA225" t="s">
        <v>186</v>
      </c>
      <c r="AB225" t="s">
        <v>663</v>
      </c>
      <c r="AC225" t="s">
        <v>76</v>
      </c>
      <c r="AD225" t="s">
        <v>48</v>
      </c>
      <c r="AE225" t="s">
        <v>1214</v>
      </c>
      <c r="AF225" t="s">
        <v>158</v>
      </c>
      <c r="AG225" t="s">
        <v>48</v>
      </c>
      <c r="AH225" t="s">
        <v>952</v>
      </c>
    </row>
    <row r="226" spans="1:35" hidden="1" x14ac:dyDescent="0.2">
      <c r="A226" s="3" t="s">
        <v>1251</v>
      </c>
      <c r="B226" s="3">
        <v>1</v>
      </c>
      <c r="C226" s="3">
        <v>1.12E-2</v>
      </c>
      <c r="D226" s="3">
        <v>1.2</v>
      </c>
      <c r="E226">
        <f t="shared" si="3"/>
        <v>0.5</v>
      </c>
      <c r="F226" t="s">
        <v>1257</v>
      </c>
      <c r="G226" t="s">
        <v>263</v>
      </c>
      <c r="H226" t="s">
        <v>779</v>
      </c>
      <c r="I226" t="s">
        <v>789</v>
      </c>
      <c r="J226" t="s">
        <v>48</v>
      </c>
      <c r="K226" t="s">
        <v>1215</v>
      </c>
      <c r="L226" t="s">
        <v>630</v>
      </c>
      <c r="M226" t="s">
        <v>48</v>
      </c>
      <c r="N226" t="s">
        <v>1216</v>
      </c>
      <c r="O226" t="s">
        <v>245</v>
      </c>
      <c r="P226" t="s">
        <v>633</v>
      </c>
      <c r="V226" t="s">
        <v>263</v>
      </c>
      <c r="W226" t="s">
        <v>779</v>
      </c>
      <c r="X226" t="s">
        <v>789</v>
      </c>
      <c r="Y226" t="s">
        <v>48</v>
      </c>
      <c r="Z226" t="s">
        <v>1215</v>
      </c>
      <c r="AA226" t="s">
        <v>630</v>
      </c>
      <c r="AB226" t="s">
        <v>48</v>
      </c>
      <c r="AC226" t="s">
        <v>1216</v>
      </c>
      <c r="AD226" t="s">
        <v>245</v>
      </c>
      <c r="AE226" t="s">
        <v>633</v>
      </c>
    </row>
    <row r="227" spans="1:35" hidden="1" x14ac:dyDescent="0.2">
      <c r="A227" s="3" t="s">
        <v>1251</v>
      </c>
      <c r="B227" s="3">
        <v>1</v>
      </c>
      <c r="C227" s="3">
        <v>1.12E-2</v>
      </c>
      <c r="D227" s="3">
        <v>1.1000000000000001</v>
      </c>
      <c r="E227">
        <f t="shared" si="3"/>
        <v>0.40000000000000013</v>
      </c>
      <c r="F227" t="s">
        <v>1257</v>
      </c>
      <c r="G227" t="s">
        <v>182</v>
      </c>
      <c r="H227" t="s">
        <v>235</v>
      </c>
      <c r="I227" t="s">
        <v>387</v>
      </c>
      <c r="J227" t="s">
        <v>250</v>
      </c>
      <c r="K227" t="s">
        <v>48</v>
      </c>
      <c r="L227" t="s">
        <v>1112</v>
      </c>
      <c r="M227" t="s">
        <v>896</v>
      </c>
      <c r="N227" t="s">
        <v>48</v>
      </c>
      <c r="O227" t="s">
        <v>1146</v>
      </c>
      <c r="P227" t="s">
        <v>158</v>
      </c>
      <c r="Q227" t="s">
        <v>48</v>
      </c>
      <c r="R227" t="s">
        <v>284</v>
      </c>
      <c r="V227" t="s">
        <v>182</v>
      </c>
      <c r="W227" t="s">
        <v>235</v>
      </c>
      <c r="X227" t="s">
        <v>387</v>
      </c>
      <c r="Y227" t="s">
        <v>250</v>
      </c>
      <c r="Z227" t="s">
        <v>48</v>
      </c>
      <c r="AA227" t="s">
        <v>1112</v>
      </c>
      <c r="AB227" t="s">
        <v>896</v>
      </c>
      <c r="AC227" t="s">
        <v>48</v>
      </c>
      <c r="AD227" t="s">
        <v>1146</v>
      </c>
      <c r="AE227" t="s">
        <v>158</v>
      </c>
      <c r="AF227" t="s">
        <v>48</v>
      </c>
      <c r="AG227" t="s">
        <v>284</v>
      </c>
    </row>
    <row r="228" spans="1:35" hidden="1" x14ac:dyDescent="0.2">
      <c r="A228" s="3" t="s">
        <v>1251</v>
      </c>
      <c r="B228" s="3">
        <v>1</v>
      </c>
      <c r="C228" s="3">
        <v>1.12E-2</v>
      </c>
      <c r="D228" s="3">
        <v>1</v>
      </c>
      <c r="E228">
        <f t="shared" si="3"/>
        <v>0.30000000000000004</v>
      </c>
      <c r="F228" t="s">
        <v>1257</v>
      </c>
      <c r="G228" t="s">
        <v>72</v>
      </c>
      <c r="H228" t="s">
        <v>950</v>
      </c>
      <c r="I228" t="s">
        <v>460</v>
      </c>
      <c r="J228" t="s">
        <v>67</v>
      </c>
      <c r="K228" t="s">
        <v>350</v>
      </c>
      <c r="L228" t="s">
        <v>121</v>
      </c>
      <c r="M228" t="s">
        <v>101</v>
      </c>
      <c r="N228" t="s">
        <v>504</v>
      </c>
      <c r="O228" t="s">
        <v>52</v>
      </c>
      <c r="P228" t="s">
        <v>566</v>
      </c>
      <c r="Q228" t="s">
        <v>52</v>
      </c>
      <c r="R228" t="s">
        <v>48</v>
      </c>
      <c r="S228" t="s">
        <v>1217</v>
      </c>
      <c r="V228" t="s">
        <v>72</v>
      </c>
      <c r="W228" t="s">
        <v>950</v>
      </c>
      <c r="X228" t="s">
        <v>460</v>
      </c>
      <c r="Y228" t="s">
        <v>67</v>
      </c>
      <c r="Z228" t="s">
        <v>350</v>
      </c>
      <c r="AA228" t="s">
        <v>121</v>
      </c>
      <c r="AB228" t="s">
        <v>101</v>
      </c>
      <c r="AC228" t="s">
        <v>504</v>
      </c>
      <c r="AD228" t="s">
        <v>52</v>
      </c>
      <c r="AE228" t="s">
        <v>566</v>
      </c>
      <c r="AF228" t="s">
        <v>52</v>
      </c>
      <c r="AG228" t="s">
        <v>48</v>
      </c>
      <c r="AH228" t="s">
        <v>1217</v>
      </c>
    </row>
    <row r="229" spans="1:35" hidden="1" x14ac:dyDescent="0.2">
      <c r="A229" s="3" t="s">
        <v>1251</v>
      </c>
      <c r="B229" s="3">
        <v>1</v>
      </c>
      <c r="C229" s="3">
        <v>1.12E-2</v>
      </c>
      <c r="D229" s="3">
        <v>0.9</v>
      </c>
      <c r="E229">
        <f t="shared" si="3"/>
        <v>0.20000000000000007</v>
      </c>
      <c r="F229" t="s">
        <v>1257</v>
      </c>
      <c r="G229" t="s">
        <v>50</v>
      </c>
      <c r="H229" t="s">
        <v>709</v>
      </c>
      <c r="I229" t="s">
        <v>67</v>
      </c>
      <c r="J229" t="s">
        <v>85</v>
      </c>
      <c r="K229" t="s">
        <v>319</v>
      </c>
      <c r="L229" t="s">
        <v>200</v>
      </c>
      <c r="M229" t="s">
        <v>423</v>
      </c>
      <c r="N229" t="s">
        <v>48</v>
      </c>
      <c r="O229" t="s">
        <v>53</v>
      </c>
      <c r="P229" t="s">
        <v>41</v>
      </c>
      <c r="Q229" t="s">
        <v>48</v>
      </c>
      <c r="R229" t="s">
        <v>463</v>
      </c>
      <c r="V229" t="s">
        <v>50</v>
      </c>
      <c r="W229" t="s">
        <v>709</v>
      </c>
      <c r="X229" t="s">
        <v>67</v>
      </c>
      <c r="Y229" t="s">
        <v>85</v>
      </c>
      <c r="Z229" t="s">
        <v>319</v>
      </c>
      <c r="AA229" t="s">
        <v>200</v>
      </c>
      <c r="AB229" t="s">
        <v>423</v>
      </c>
      <c r="AC229" t="s">
        <v>48</v>
      </c>
      <c r="AD229" t="s">
        <v>53</v>
      </c>
      <c r="AE229" t="s">
        <v>41</v>
      </c>
      <c r="AF229" t="s">
        <v>48</v>
      </c>
      <c r="AG229" t="s">
        <v>463</v>
      </c>
    </row>
    <row r="230" spans="1:35" hidden="1" x14ac:dyDescent="0.2">
      <c r="A230" s="3" t="s">
        <v>1251</v>
      </c>
      <c r="B230" s="3">
        <v>1</v>
      </c>
      <c r="C230" s="3">
        <v>1.12E-2</v>
      </c>
      <c r="D230" s="3">
        <v>0.8</v>
      </c>
      <c r="E230">
        <f t="shared" si="3"/>
        <v>0.10000000000000009</v>
      </c>
      <c r="F230" t="s">
        <v>1257</v>
      </c>
      <c r="G230" t="s">
        <v>943</v>
      </c>
      <c r="H230" t="s">
        <v>626</v>
      </c>
      <c r="I230" t="s">
        <v>1149</v>
      </c>
      <c r="J230" t="s">
        <v>131</v>
      </c>
      <c r="K230" t="s">
        <v>44</v>
      </c>
      <c r="L230" t="s">
        <v>878</v>
      </c>
      <c r="M230" t="s">
        <v>630</v>
      </c>
      <c r="N230" t="s">
        <v>48</v>
      </c>
      <c r="O230" t="s">
        <v>1125</v>
      </c>
      <c r="P230" t="s">
        <v>175</v>
      </c>
      <c r="V230" t="s">
        <v>943</v>
      </c>
      <c r="W230" t="s">
        <v>626</v>
      </c>
      <c r="X230" t="s">
        <v>1149</v>
      </c>
      <c r="Y230" t="s">
        <v>131</v>
      </c>
      <c r="Z230" t="s">
        <v>44</v>
      </c>
      <c r="AA230" t="s">
        <v>878</v>
      </c>
      <c r="AB230" t="s">
        <v>630</v>
      </c>
      <c r="AC230" t="s">
        <v>48</v>
      </c>
      <c r="AD230" t="s">
        <v>1125</v>
      </c>
      <c r="AE230" t="s">
        <v>175</v>
      </c>
    </row>
    <row r="231" spans="1:35" hidden="1" x14ac:dyDescent="0.2">
      <c r="A231" s="3" t="s">
        <v>1251</v>
      </c>
      <c r="B231" s="3">
        <v>1</v>
      </c>
      <c r="C231" s="3">
        <v>1.12E-2</v>
      </c>
      <c r="D231" s="3">
        <v>0.7</v>
      </c>
      <c r="E231">
        <f t="shared" si="3"/>
        <v>0</v>
      </c>
      <c r="F231" t="s">
        <v>1257</v>
      </c>
      <c r="G231" t="s">
        <v>841</v>
      </c>
      <c r="H231" t="s">
        <v>1195</v>
      </c>
      <c r="I231" t="s">
        <v>460</v>
      </c>
      <c r="J231" t="s">
        <v>67</v>
      </c>
      <c r="K231" t="s">
        <v>48</v>
      </c>
      <c r="L231" t="s">
        <v>1029</v>
      </c>
      <c r="M231" t="s">
        <v>76</v>
      </c>
      <c r="N231" t="s">
        <v>48</v>
      </c>
      <c r="O231" t="s">
        <v>712</v>
      </c>
      <c r="P231" t="s">
        <v>41</v>
      </c>
      <c r="Q231" t="s">
        <v>48</v>
      </c>
      <c r="R231" t="s">
        <v>930</v>
      </c>
      <c r="V231" t="s">
        <v>841</v>
      </c>
      <c r="W231" t="s">
        <v>1195</v>
      </c>
      <c r="X231" t="s">
        <v>460</v>
      </c>
      <c r="Y231" t="s">
        <v>67</v>
      </c>
      <c r="Z231" t="s">
        <v>48</v>
      </c>
      <c r="AA231" t="s">
        <v>1029</v>
      </c>
      <c r="AB231" t="s">
        <v>76</v>
      </c>
      <c r="AC231" t="s">
        <v>48</v>
      </c>
      <c r="AD231" t="s">
        <v>712</v>
      </c>
      <c r="AE231" t="s">
        <v>41</v>
      </c>
      <c r="AF231" t="s">
        <v>48</v>
      </c>
      <c r="AG231" t="s">
        <v>930</v>
      </c>
    </row>
    <row r="232" spans="1:35" hidden="1" x14ac:dyDescent="0.2">
      <c r="A232" s="3" t="s">
        <v>1251</v>
      </c>
      <c r="B232" s="3">
        <v>1</v>
      </c>
      <c r="C232" s="3">
        <v>1.12E-2</v>
      </c>
      <c r="D232" s="3">
        <v>0.6</v>
      </c>
      <c r="E232">
        <f t="shared" si="3"/>
        <v>-9.9999999999999978E-2</v>
      </c>
      <c r="F232" t="s">
        <v>1257</v>
      </c>
      <c r="G232" t="s">
        <v>263</v>
      </c>
      <c r="H232" t="s">
        <v>1218</v>
      </c>
      <c r="I232" t="s">
        <v>958</v>
      </c>
      <c r="J232" t="s">
        <v>1</v>
      </c>
      <c r="K232" t="s">
        <v>1219</v>
      </c>
      <c r="L232" t="s">
        <v>47</v>
      </c>
      <c r="M232" t="s">
        <v>1</v>
      </c>
      <c r="N232" t="s">
        <v>655</v>
      </c>
      <c r="O232" t="s">
        <v>575</v>
      </c>
      <c r="P232" t="s">
        <v>260</v>
      </c>
      <c r="Q232" t="s">
        <v>961</v>
      </c>
      <c r="R232" t="s">
        <v>1157</v>
      </c>
      <c r="V232" t="s">
        <v>263</v>
      </c>
      <c r="W232" t="s">
        <v>1218</v>
      </c>
      <c r="X232" t="s">
        <v>958</v>
      </c>
      <c r="Y232" t="s">
        <v>1</v>
      </c>
      <c r="Z232" t="s">
        <v>1219</v>
      </c>
      <c r="AA232" t="s">
        <v>47</v>
      </c>
      <c r="AB232" t="s">
        <v>1</v>
      </c>
      <c r="AC232" t="s">
        <v>655</v>
      </c>
      <c r="AD232" t="s">
        <v>575</v>
      </c>
      <c r="AE232" t="s">
        <v>260</v>
      </c>
      <c r="AF232" t="s">
        <v>961</v>
      </c>
      <c r="AG232" t="s">
        <v>1157</v>
      </c>
    </row>
    <row r="233" spans="1:35" hidden="1" x14ac:dyDescent="0.2">
      <c r="A233" s="3" t="s">
        <v>1251</v>
      </c>
      <c r="B233" s="3">
        <v>1</v>
      </c>
      <c r="C233" s="3">
        <v>1.12E-2</v>
      </c>
      <c r="D233" s="3">
        <v>0.5</v>
      </c>
      <c r="E233">
        <f t="shared" si="3"/>
        <v>-0.19999999999999996</v>
      </c>
      <c r="F233" t="s">
        <v>1257</v>
      </c>
      <c r="G233" t="s">
        <v>182</v>
      </c>
      <c r="H233" t="s">
        <v>303</v>
      </c>
      <c r="I233" t="s">
        <v>387</v>
      </c>
      <c r="J233" t="s">
        <v>250</v>
      </c>
      <c r="K233" t="s">
        <v>48</v>
      </c>
      <c r="L233" t="s">
        <v>882</v>
      </c>
      <c r="M233" t="s">
        <v>298</v>
      </c>
      <c r="N233" t="s">
        <v>48</v>
      </c>
      <c r="O233" t="s">
        <v>1220</v>
      </c>
      <c r="P233" t="s">
        <v>158</v>
      </c>
      <c r="Q233" t="s">
        <v>48</v>
      </c>
      <c r="R233" t="s">
        <v>1221</v>
      </c>
      <c r="V233" t="s">
        <v>182</v>
      </c>
      <c r="W233" t="s">
        <v>303</v>
      </c>
      <c r="X233" t="s">
        <v>387</v>
      </c>
      <c r="Y233" t="s">
        <v>250</v>
      </c>
      <c r="Z233" t="s">
        <v>48</v>
      </c>
      <c r="AA233" t="s">
        <v>882</v>
      </c>
      <c r="AB233" t="s">
        <v>298</v>
      </c>
      <c r="AC233" t="s">
        <v>48</v>
      </c>
      <c r="AD233" t="s">
        <v>1220</v>
      </c>
      <c r="AE233" t="s">
        <v>158</v>
      </c>
      <c r="AF233" t="s">
        <v>48</v>
      </c>
      <c r="AG233" t="s">
        <v>1221</v>
      </c>
    </row>
    <row r="234" spans="1:35" hidden="1" x14ac:dyDescent="0.2">
      <c r="A234" s="3" t="s">
        <v>1251</v>
      </c>
      <c r="B234" s="3">
        <v>1</v>
      </c>
      <c r="C234" s="3">
        <v>1.12E-2</v>
      </c>
      <c r="D234" s="3">
        <v>0.4</v>
      </c>
      <c r="E234">
        <f t="shared" si="3"/>
        <v>-0.29999999999999993</v>
      </c>
      <c r="F234" t="s">
        <v>1257</v>
      </c>
      <c r="G234" t="s">
        <v>72</v>
      </c>
      <c r="H234" t="s">
        <v>923</v>
      </c>
      <c r="I234" t="s">
        <v>460</v>
      </c>
      <c r="J234" t="s">
        <v>67</v>
      </c>
      <c r="K234" t="s">
        <v>101</v>
      </c>
      <c r="L234" t="s">
        <v>504</v>
      </c>
      <c r="M234" t="s">
        <v>52</v>
      </c>
      <c r="N234" t="s">
        <v>883</v>
      </c>
      <c r="O234" t="s">
        <v>128</v>
      </c>
      <c r="P234" t="s">
        <v>1</v>
      </c>
      <c r="Q234" t="s">
        <v>39</v>
      </c>
      <c r="R234" t="s">
        <v>46</v>
      </c>
      <c r="S234" t="s">
        <v>884</v>
      </c>
      <c r="V234" t="s">
        <v>72</v>
      </c>
      <c r="W234" t="s">
        <v>923</v>
      </c>
      <c r="X234" t="s">
        <v>460</v>
      </c>
      <c r="Y234" t="s">
        <v>67</v>
      </c>
      <c r="Z234" t="s">
        <v>101</v>
      </c>
      <c r="AA234" t="s">
        <v>504</v>
      </c>
      <c r="AB234" t="s">
        <v>52</v>
      </c>
      <c r="AC234" t="s">
        <v>883</v>
      </c>
      <c r="AD234" t="s">
        <v>128</v>
      </c>
      <c r="AE234" t="s">
        <v>1</v>
      </c>
      <c r="AF234" t="s">
        <v>39</v>
      </c>
      <c r="AG234" t="s">
        <v>46</v>
      </c>
      <c r="AH234" t="s">
        <v>884</v>
      </c>
    </row>
    <row r="235" spans="1:35" hidden="1" x14ac:dyDescent="0.2">
      <c r="A235" s="3" t="s">
        <v>1251</v>
      </c>
      <c r="B235" s="3">
        <v>1</v>
      </c>
      <c r="C235" s="3">
        <v>1.12E-2</v>
      </c>
      <c r="D235" s="3">
        <v>0.3</v>
      </c>
      <c r="E235">
        <f t="shared" si="3"/>
        <v>-0.39999999999999997</v>
      </c>
      <c r="F235" t="s">
        <v>1257</v>
      </c>
      <c r="G235" t="s">
        <v>242</v>
      </c>
      <c r="H235" t="s">
        <v>118</v>
      </c>
      <c r="I235" t="s">
        <v>198</v>
      </c>
      <c r="J235" t="s">
        <v>387</v>
      </c>
      <c r="K235" t="s">
        <v>224</v>
      </c>
      <c r="L235" t="s">
        <v>140</v>
      </c>
      <c r="M235" t="s">
        <v>1</v>
      </c>
      <c r="N235" t="s">
        <v>969</v>
      </c>
      <c r="O235" t="s">
        <v>121</v>
      </c>
      <c r="P235" t="s">
        <v>141</v>
      </c>
      <c r="Q235" t="s">
        <v>57</v>
      </c>
      <c r="R235" t="s">
        <v>1</v>
      </c>
      <c r="S235" t="s">
        <v>120</v>
      </c>
      <c r="T235" t="s">
        <v>121</v>
      </c>
      <c r="U235" t="s">
        <v>343</v>
      </c>
      <c r="V235" t="s">
        <v>242</v>
      </c>
      <c r="W235" t="s">
        <v>118</v>
      </c>
      <c r="X235" t="s">
        <v>198</v>
      </c>
      <c r="Y235" t="s">
        <v>387</v>
      </c>
      <c r="Z235" t="s">
        <v>224</v>
      </c>
      <c r="AA235" t="s">
        <v>140</v>
      </c>
      <c r="AB235" t="s">
        <v>1</v>
      </c>
      <c r="AC235" t="s">
        <v>969</v>
      </c>
      <c r="AD235" t="s">
        <v>121</v>
      </c>
      <c r="AE235" t="s">
        <v>141</v>
      </c>
      <c r="AF235" t="s">
        <v>57</v>
      </c>
      <c r="AH235" t="s">
        <v>120</v>
      </c>
      <c r="AI235" t="s">
        <v>121</v>
      </c>
    </row>
    <row r="236" spans="1:35" hidden="1" x14ac:dyDescent="0.2">
      <c r="A236" s="3" t="s">
        <v>1251</v>
      </c>
      <c r="B236" s="3">
        <v>1</v>
      </c>
      <c r="C236" s="3">
        <v>1.12E-2</v>
      </c>
      <c r="D236" s="3">
        <v>0.2</v>
      </c>
      <c r="E236">
        <f t="shared" si="3"/>
        <v>-0.49999999999999994</v>
      </c>
      <c r="F236" t="s">
        <v>1257</v>
      </c>
      <c r="G236" t="s">
        <v>72</v>
      </c>
      <c r="H236" t="s">
        <v>910</v>
      </c>
      <c r="I236" t="s">
        <v>460</v>
      </c>
      <c r="J236" t="s">
        <v>67</v>
      </c>
      <c r="K236" t="s">
        <v>101</v>
      </c>
      <c r="L236" t="s">
        <v>193</v>
      </c>
      <c r="M236" t="s">
        <v>137</v>
      </c>
      <c r="N236" t="s">
        <v>883</v>
      </c>
      <c r="O236" t="s">
        <v>128</v>
      </c>
      <c r="P236" t="s">
        <v>533</v>
      </c>
      <c r="Q236" t="s">
        <v>519</v>
      </c>
      <c r="R236" t="s">
        <v>330</v>
      </c>
    </row>
    <row r="237" spans="1:35" hidden="1" x14ac:dyDescent="0.2">
      <c r="A237" s="3" t="s">
        <v>1251</v>
      </c>
      <c r="B237" s="3">
        <v>1</v>
      </c>
      <c r="C237" s="3">
        <v>1.12E-2</v>
      </c>
      <c r="D237" s="3">
        <v>0.1</v>
      </c>
      <c r="E237">
        <f t="shared" si="3"/>
        <v>-0.6</v>
      </c>
      <c r="F237" t="s">
        <v>1257</v>
      </c>
      <c r="G237" t="s">
        <v>269</v>
      </c>
      <c r="H237" t="s">
        <v>89</v>
      </c>
      <c r="I237" t="s">
        <v>52</v>
      </c>
      <c r="J237" t="s">
        <v>207</v>
      </c>
      <c r="K237" t="s">
        <v>1</v>
      </c>
      <c r="L237" t="s">
        <v>395</v>
      </c>
      <c r="M237" t="s">
        <v>52</v>
      </c>
      <c r="N237" t="s">
        <v>465</v>
      </c>
      <c r="O237" t="s">
        <v>353</v>
      </c>
      <c r="P237" t="s">
        <v>245</v>
      </c>
      <c r="Q237" t="s">
        <v>517</v>
      </c>
      <c r="R237" t="s">
        <v>52</v>
      </c>
      <c r="S237" t="s">
        <v>518</v>
      </c>
    </row>
    <row r="238" spans="1:35" hidden="1" x14ac:dyDescent="0.2">
      <c r="A238" s="3" t="s">
        <v>1251</v>
      </c>
      <c r="B238" s="3">
        <v>1</v>
      </c>
      <c r="C238" s="3">
        <v>1.12E-2</v>
      </c>
      <c r="D238" s="3">
        <v>0</v>
      </c>
      <c r="E238">
        <f t="shared" si="3"/>
        <v>-0.7</v>
      </c>
      <c r="F238" t="s">
        <v>1257</v>
      </c>
      <c r="G238" t="s">
        <v>72</v>
      </c>
      <c r="H238" t="s">
        <v>1122</v>
      </c>
      <c r="I238" t="s">
        <v>387</v>
      </c>
      <c r="J238" t="s">
        <v>250</v>
      </c>
      <c r="K238" t="s">
        <v>680</v>
      </c>
      <c r="L238" t="s">
        <v>942</v>
      </c>
      <c r="M238" t="s">
        <v>76</v>
      </c>
      <c r="N238" t="s">
        <v>48</v>
      </c>
      <c r="O238" t="s">
        <v>1222</v>
      </c>
      <c r="P238" t="s">
        <v>282</v>
      </c>
      <c r="Q238" t="s">
        <v>48</v>
      </c>
      <c r="R238" t="s">
        <v>793</v>
      </c>
    </row>
    <row r="239" spans="1:35" hidden="1" x14ac:dyDescent="0.2">
      <c r="A239" s="3" t="s">
        <v>1251</v>
      </c>
      <c r="B239" s="3">
        <v>1</v>
      </c>
      <c r="C239" s="3">
        <v>1.12E-2</v>
      </c>
      <c r="D239" s="3">
        <v>-0.1</v>
      </c>
      <c r="E239">
        <f t="shared" si="3"/>
        <v>-0.79999999999999993</v>
      </c>
      <c r="F239" t="s">
        <v>1257</v>
      </c>
      <c r="G239" t="s">
        <v>526</v>
      </c>
      <c r="H239" t="s">
        <v>1056</v>
      </c>
      <c r="I239" t="s">
        <v>143</v>
      </c>
      <c r="J239" t="s">
        <v>1037</v>
      </c>
      <c r="K239" t="s">
        <v>83</v>
      </c>
      <c r="L239" t="s">
        <v>52</v>
      </c>
      <c r="M239" t="s">
        <v>1159</v>
      </c>
      <c r="N239" t="s">
        <v>52</v>
      </c>
      <c r="O239" t="s">
        <v>48</v>
      </c>
      <c r="P239" t="s">
        <v>212</v>
      </c>
      <c r="Q239" t="s">
        <v>892</v>
      </c>
    </row>
    <row r="240" spans="1:35" hidden="1" x14ac:dyDescent="0.2">
      <c r="A240" s="3" t="s">
        <v>1251</v>
      </c>
      <c r="B240" s="3">
        <v>1</v>
      </c>
      <c r="C240" s="3">
        <v>1.12E-2</v>
      </c>
      <c r="D240" s="3">
        <v>-0.2</v>
      </c>
      <c r="E240">
        <f t="shared" si="3"/>
        <v>-0.89999999999999991</v>
      </c>
      <c r="F240" t="s">
        <v>1257</v>
      </c>
      <c r="G240" t="s">
        <v>926</v>
      </c>
      <c r="H240" t="s">
        <v>303</v>
      </c>
      <c r="I240" t="s">
        <v>935</v>
      </c>
      <c r="J240" t="s">
        <v>48</v>
      </c>
      <c r="K240" t="s">
        <v>928</v>
      </c>
      <c r="L240" t="s">
        <v>310</v>
      </c>
      <c r="M240" t="s">
        <v>48</v>
      </c>
      <c r="N240" t="s">
        <v>1223</v>
      </c>
      <c r="O240" t="s">
        <v>282</v>
      </c>
      <c r="P240" t="s">
        <v>48</v>
      </c>
      <c r="Q240" t="s">
        <v>925</v>
      </c>
    </row>
    <row r="241" spans="1:30" hidden="1" x14ac:dyDescent="0.2">
      <c r="A241" s="3" t="s">
        <v>1251</v>
      </c>
      <c r="B241" s="3">
        <v>1</v>
      </c>
      <c r="C241" s="3">
        <v>1.12E-2</v>
      </c>
      <c r="D241" s="3">
        <v>-0.3</v>
      </c>
      <c r="E241">
        <f t="shared" si="3"/>
        <v>-1</v>
      </c>
      <c r="F241" t="s">
        <v>1257</v>
      </c>
      <c r="G241" t="s">
        <v>318</v>
      </c>
      <c r="H241" t="s">
        <v>940</v>
      </c>
      <c r="I241" t="s">
        <v>976</v>
      </c>
      <c r="J241" t="s">
        <v>193</v>
      </c>
      <c r="K241" t="s">
        <v>48</v>
      </c>
      <c r="L241" t="s">
        <v>889</v>
      </c>
      <c r="M241" t="s">
        <v>932</v>
      </c>
      <c r="N241" t="s">
        <v>48</v>
      </c>
      <c r="O241" t="s">
        <v>1207</v>
      </c>
      <c r="P241" t="s">
        <v>898</v>
      </c>
    </row>
    <row r="242" spans="1:30" hidden="1" x14ac:dyDescent="0.2">
      <c r="G242" s="3"/>
      <c r="H242" s="3"/>
      <c r="I242" s="3"/>
      <c r="J242" s="3"/>
      <c r="K242" s="3"/>
      <c r="L242" s="3"/>
      <c r="M242" s="3"/>
      <c r="N242" s="3"/>
      <c r="O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hidden="1" x14ac:dyDescent="0.2">
      <c r="G243" s="3"/>
      <c r="H243" s="3"/>
      <c r="I243" s="3"/>
      <c r="J243" s="3"/>
      <c r="K243" s="3"/>
      <c r="L243" s="3"/>
      <c r="M243" s="3"/>
      <c r="N243" s="3"/>
      <c r="O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hidden="1" x14ac:dyDescent="0.2">
      <c r="G244" s="3"/>
      <c r="H244" s="3"/>
      <c r="I244" s="3"/>
      <c r="J244" s="3"/>
      <c r="K244" s="3"/>
      <c r="L244" s="3"/>
      <c r="M244" s="3"/>
      <c r="N244" s="3"/>
      <c r="O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idden="1" x14ac:dyDescent="0.2">
      <c r="G245" s="3"/>
      <c r="H245" s="3"/>
      <c r="I245" s="3"/>
      <c r="J245" s="3"/>
      <c r="K245" s="3"/>
      <c r="L245" s="3"/>
      <c r="M245" s="3"/>
      <c r="N245" s="3"/>
      <c r="O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idden="1" x14ac:dyDescent="0.2">
      <c r="G246" s="3"/>
      <c r="H246" s="3"/>
      <c r="I246" s="3"/>
      <c r="J246" s="3"/>
      <c r="K246" s="3"/>
      <c r="L246" s="3"/>
      <c r="M246" s="3"/>
      <c r="N246" s="3"/>
      <c r="O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idden="1" x14ac:dyDescent="0.2">
      <c r="G247" s="3"/>
      <c r="H247" s="3"/>
      <c r="I247" s="3"/>
      <c r="J247" s="3"/>
      <c r="K247" s="3"/>
      <c r="L247" s="3"/>
      <c r="M247" s="3"/>
      <c r="N247" s="3"/>
      <c r="O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idden="1" x14ac:dyDescent="0.2">
      <c r="G248" s="3"/>
      <c r="H248" s="3"/>
      <c r="I248" s="3"/>
      <c r="J248" s="3"/>
      <c r="K248" s="3"/>
      <c r="L248" s="3"/>
      <c r="M248" s="3"/>
      <c r="N248" s="3"/>
      <c r="O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idden="1" x14ac:dyDescent="0.2">
      <c r="G249" s="3"/>
      <c r="H249" s="3"/>
      <c r="I249" s="3"/>
      <c r="J249" s="3"/>
      <c r="K249" s="3"/>
      <c r="L249" s="3"/>
      <c r="M249" s="3"/>
      <c r="N249" s="3"/>
      <c r="O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idden="1" x14ac:dyDescent="0.2">
      <c r="G250" s="3"/>
      <c r="H250" s="3"/>
      <c r="I250" s="3"/>
      <c r="J250" s="3"/>
      <c r="K250" s="3"/>
      <c r="L250" s="3"/>
      <c r="M250" s="3"/>
      <c r="N250" s="3"/>
      <c r="O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hidden="1" x14ac:dyDescent="0.2">
      <c r="G251" s="3"/>
      <c r="H251" s="3"/>
      <c r="I251" s="3"/>
      <c r="J251" s="3"/>
      <c r="K251" s="3"/>
      <c r="L251" s="3"/>
      <c r="M251" s="3"/>
      <c r="N251" s="3"/>
      <c r="O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hidden="1" x14ac:dyDescent="0.2">
      <c r="G252" s="3"/>
      <c r="H252" s="3"/>
      <c r="I252" s="3"/>
      <c r="J252" s="3"/>
      <c r="K252" s="3"/>
      <c r="L252" s="3"/>
      <c r="M252" s="3"/>
      <c r="N252" s="3"/>
      <c r="O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hidden="1" x14ac:dyDescent="0.2">
      <c r="G253" s="3"/>
      <c r="H253" s="3"/>
      <c r="I253" s="3"/>
      <c r="J253" s="3"/>
      <c r="K253" s="3"/>
      <c r="L253" s="3"/>
      <c r="M253" s="3"/>
      <c r="N253" s="3"/>
      <c r="O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hidden="1" x14ac:dyDescent="0.2">
      <c r="G254" s="3"/>
      <c r="H254" s="3"/>
      <c r="I254" s="3"/>
      <c r="J254" s="3"/>
      <c r="K254" s="3"/>
      <c r="L254" s="3"/>
      <c r="M254" s="3"/>
      <c r="N254" s="3"/>
      <c r="O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hidden="1" x14ac:dyDescent="0.2">
      <c r="G255" s="3"/>
      <c r="H255" s="3"/>
      <c r="I255" s="3"/>
      <c r="J255" s="3"/>
      <c r="K255" s="3"/>
      <c r="L255" s="3"/>
      <c r="M255" s="3"/>
      <c r="N255" s="3"/>
      <c r="O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hidden="1" x14ac:dyDescent="0.2">
      <c r="G256" s="3"/>
      <c r="H256" s="3"/>
      <c r="I256" s="3"/>
      <c r="J256" s="3"/>
      <c r="K256" s="3"/>
      <c r="L256" s="3"/>
      <c r="M256" s="3"/>
      <c r="N256" s="3"/>
      <c r="O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7:30" hidden="1" x14ac:dyDescent="0.2">
      <c r="G257" s="3"/>
      <c r="H257" s="3"/>
      <c r="I257" s="3"/>
      <c r="J257" s="3"/>
      <c r="K257" s="3"/>
      <c r="L257" s="3"/>
      <c r="M257" s="3"/>
      <c r="N257" s="3"/>
      <c r="O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7:30" hidden="1" x14ac:dyDescent="0.2">
      <c r="G258" s="3"/>
      <c r="H258" s="3"/>
      <c r="I258" s="3"/>
      <c r="J258" s="3"/>
      <c r="K258" s="3"/>
      <c r="L258" s="3"/>
      <c r="M258" s="3"/>
      <c r="N258" s="3"/>
      <c r="O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7:30" hidden="1" x14ac:dyDescent="0.2">
      <c r="G259" s="3"/>
      <c r="H259" s="3"/>
      <c r="I259" s="3"/>
      <c r="J259" s="3"/>
      <c r="K259" s="3"/>
      <c r="L259" s="3"/>
      <c r="M259" s="3"/>
      <c r="N259" s="3"/>
      <c r="O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7:30" hidden="1" x14ac:dyDescent="0.2">
      <c r="G260" s="3"/>
      <c r="H260" s="3"/>
      <c r="I260" s="3"/>
      <c r="J260" s="3"/>
      <c r="K260" s="3"/>
      <c r="L260" s="3"/>
      <c r="M260" s="3"/>
      <c r="N260" s="3"/>
      <c r="O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7:30" hidden="1" x14ac:dyDescent="0.2">
      <c r="G261" s="3"/>
      <c r="H261" s="3"/>
      <c r="I261" s="3"/>
      <c r="J261" s="3"/>
      <c r="K261" s="3"/>
      <c r="L261" s="3"/>
      <c r="M261" s="3"/>
      <c r="N261" s="3"/>
      <c r="O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7:30" hidden="1" x14ac:dyDescent="0.2">
      <c r="G262" s="3"/>
      <c r="H262" s="3"/>
      <c r="I262" s="3"/>
      <c r="J262" s="3"/>
      <c r="K262" s="3"/>
      <c r="L262" s="3"/>
      <c r="M262" s="3"/>
      <c r="N262" s="3"/>
      <c r="O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7:30" hidden="1" x14ac:dyDescent="0.2">
      <c r="G263" s="3"/>
      <c r="H263" s="3"/>
      <c r="I263" s="3"/>
      <c r="J263" s="3"/>
      <c r="K263" s="3"/>
      <c r="L263" s="3"/>
      <c r="M263" s="3"/>
      <c r="N263" s="3"/>
      <c r="O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7:30" hidden="1" x14ac:dyDescent="0.2">
      <c r="G264" s="3"/>
      <c r="H264" s="3"/>
      <c r="I264" s="3"/>
      <c r="J264" s="3"/>
      <c r="K264" s="3"/>
      <c r="L264" s="3"/>
      <c r="M264" s="3"/>
      <c r="N264" s="3"/>
      <c r="O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7:30" hidden="1" x14ac:dyDescent="0.2">
      <c r="G265" s="3"/>
      <c r="H265" s="3"/>
      <c r="I265" s="3"/>
      <c r="J265" s="3"/>
      <c r="K265" s="3"/>
      <c r="L265" s="3"/>
      <c r="M265" s="3"/>
      <c r="N265" s="3"/>
      <c r="O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7:30" hidden="1" x14ac:dyDescent="0.2">
      <c r="G266" s="3"/>
      <c r="H266" s="3"/>
      <c r="I266" s="3"/>
      <c r="J266" s="3"/>
      <c r="K266" s="3"/>
      <c r="L266" s="3"/>
      <c r="M266" s="3"/>
      <c r="N266" s="3"/>
      <c r="O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7:30" hidden="1" x14ac:dyDescent="0.2">
      <c r="G267" s="3"/>
      <c r="H267" s="3"/>
      <c r="I267" s="3"/>
      <c r="J267" s="3"/>
      <c r="K267" s="3"/>
      <c r="L267" s="3"/>
      <c r="M267" s="3"/>
      <c r="N267" s="3"/>
      <c r="O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7:30" hidden="1" x14ac:dyDescent="0.2">
      <c r="G268" s="3"/>
      <c r="H268" s="3"/>
      <c r="I268" s="3"/>
      <c r="J268" s="3"/>
      <c r="K268" s="3"/>
      <c r="L268" s="3"/>
      <c r="M268" s="3"/>
      <c r="N268" s="3"/>
      <c r="O268" s="3"/>
      <c r="V268" s="3"/>
      <c r="W268" s="3"/>
      <c r="X268" s="3"/>
      <c r="Y268" s="3"/>
      <c r="Z268" s="3"/>
      <c r="AA268" s="3"/>
      <c r="AB268" s="3"/>
      <c r="AC268" s="3"/>
      <c r="AD268" s="3"/>
    </row>
  </sheetData>
  <autoFilter ref="A1:AJ268" xr:uid="{87E66B40-400C-514A-95CC-CCE73B4A9B60}">
    <filterColumn colId="4">
      <filters>
        <filter val="0.9"/>
      </filters>
    </filterColumn>
  </autoFilter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A1E4F-7812-FA4F-9F54-CA68CD4607E0}">
  <sheetPr filterMode="1"/>
  <dimension ref="A1:AJ241"/>
  <sheetViews>
    <sheetView topLeftCell="H1" workbookViewId="0">
      <selection activeCell="F247" sqref="F247"/>
    </sheetView>
  </sheetViews>
  <sheetFormatPr baseColWidth="10" defaultColWidth="11" defaultRowHeight="16" x14ac:dyDescent="0.2"/>
  <cols>
    <col min="5" max="5" width="17.5" customWidth="1"/>
    <col min="7" max="21" width="10.83203125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t="s">
        <v>1226</v>
      </c>
      <c r="B2">
        <v>1</v>
      </c>
      <c r="C2">
        <v>1</v>
      </c>
      <c r="D2">
        <v>1.6</v>
      </c>
      <c r="E2">
        <f>D2-0.7</f>
        <v>0.90000000000000013</v>
      </c>
      <c r="F2" t="s">
        <v>1258</v>
      </c>
      <c r="G2" t="s">
        <v>210</v>
      </c>
      <c r="H2" t="s">
        <v>1138</v>
      </c>
      <c r="I2" t="s">
        <v>1139</v>
      </c>
      <c r="J2" t="s">
        <v>143</v>
      </c>
      <c r="K2" t="s">
        <v>193</v>
      </c>
      <c r="L2" t="s">
        <v>315</v>
      </c>
      <c r="M2" t="s">
        <v>1114</v>
      </c>
      <c r="N2" t="s">
        <v>52</v>
      </c>
      <c r="O2" t="s">
        <v>48</v>
      </c>
      <c r="P2" t="s">
        <v>1108</v>
      </c>
      <c r="Q2" t="s">
        <v>306</v>
      </c>
      <c r="V2" t="s">
        <v>210</v>
      </c>
      <c r="W2" t="s">
        <v>1138</v>
      </c>
      <c r="X2" t="s">
        <v>1139</v>
      </c>
      <c r="Y2" t="s">
        <v>143</v>
      </c>
      <c r="Z2" t="s">
        <v>193</v>
      </c>
      <c r="AA2" t="s">
        <v>315</v>
      </c>
      <c r="AB2" t="s">
        <v>1114</v>
      </c>
      <c r="AC2" t="s">
        <v>52</v>
      </c>
      <c r="AD2" t="s">
        <v>48</v>
      </c>
      <c r="AE2" t="s">
        <v>1108</v>
      </c>
      <c r="AF2" t="s">
        <v>306</v>
      </c>
    </row>
    <row r="3" spans="1:36" hidden="1" x14ac:dyDescent="0.2">
      <c r="A3" t="s">
        <v>1226</v>
      </c>
      <c r="B3">
        <v>1</v>
      </c>
      <c r="C3">
        <v>1</v>
      </c>
      <c r="D3">
        <v>1.5</v>
      </c>
      <c r="E3">
        <f>D3-0.7</f>
        <v>0.8</v>
      </c>
      <c r="F3" t="s">
        <v>1258</v>
      </c>
      <c r="G3" t="s">
        <v>50</v>
      </c>
      <c r="H3" t="s">
        <v>437</v>
      </c>
      <c r="I3" t="s">
        <v>67</v>
      </c>
      <c r="J3" t="s">
        <v>85</v>
      </c>
      <c r="K3" t="s">
        <v>1015</v>
      </c>
      <c r="L3" t="s">
        <v>662</v>
      </c>
      <c r="M3" t="s">
        <v>224</v>
      </c>
      <c r="N3" t="s">
        <v>65</v>
      </c>
      <c r="O3" t="s">
        <v>52</v>
      </c>
      <c r="P3" t="s">
        <v>176</v>
      </c>
      <c r="Q3" t="s">
        <v>672</v>
      </c>
      <c r="R3" t="s">
        <v>48</v>
      </c>
      <c r="S3" t="s">
        <v>449</v>
      </c>
      <c r="V3" t="s">
        <v>50</v>
      </c>
      <c r="W3" t="s">
        <v>437</v>
      </c>
      <c r="X3" t="s">
        <v>67</v>
      </c>
      <c r="Y3" t="s">
        <v>85</v>
      </c>
      <c r="Z3" t="s">
        <v>1015</v>
      </c>
      <c r="AA3" t="s">
        <v>662</v>
      </c>
      <c r="AB3" t="s">
        <v>224</v>
      </c>
      <c r="AC3" t="s">
        <v>65</v>
      </c>
      <c r="AD3" t="s">
        <v>52</v>
      </c>
      <c r="AE3" t="s">
        <v>176</v>
      </c>
      <c r="AF3" t="s">
        <v>672</v>
      </c>
      <c r="AG3" t="s">
        <v>48</v>
      </c>
      <c r="AH3" t="s">
        <v>449</v>
      </c>
    </row>
    <row r="4" spans="1:36" hidden="1" x14ac:dyDescent="0.2">
      <c r="A4" t="s">
        <v>1226</v>
      </c>
      <c r="B4">
        <v>1</v>
      </c>
      <c r="C4">
        <v>1</v>
      </c>
      <c r="D4">
        <v>1.4</v>
      </c>
      <c r="E4">
        <f t="shared" ref="E4:E67" si="0">D4-0.7</f>
        <v>0.7</v>
      </c>
      <c r="F4" t="s">
        <v>1258</v>
      </c>
      <c r="G4" t="s">
        <v>72</v>
      </c>
      <c r="H4" t="s">
        <v>1181</v>
      </c>
      <c r="I4" t="s">
        <v>935</v>
      </c>
      <c r="J4" t="s">
        <v>85</v>
      </c>
      <c r="K4" t="s">
        <v>510</v>
      </c>
      <c r="L4" t="s">
        <v>58</v>
      </c>
      <c r="M4" t="s">
        <v>48</v>
      </c>
      <c r="N4" t="s">
        <v>1182</v>
      </c>
      <c r="O4" t="s">
        <v>536</v>
      </c>
      <c r="P4" t="s">
        <v>48</v>
      </c>
      <c r="Q4" t="s">
        <v>518</v>
      </c>
      <c r="V4" t="s">
        <v>72</v>
      </c>
      <c r="W4" t="s">
        <v>1181</v>
      </c>
      <c r="X4" t="s">
        <v>935</v>
      </c>
      <c r="Y4" t="s">
        <v>85</v>
      </c>
      <c r="Z4" t="s">
        <v>510</v>
      </c>
      <c r="AA4" t="s">
        <v>58</v>
      </c>
      <c r="AB4" t="s">
        <v>48</v>
      </c>
      <c r="AC4" t="s">
        <v>1182</v>
      </c>
      <c r="AD4" t="s">
        <v>536</v>
      </c>
      <c r="AE4" t="s">
        <v>48</v>
      </c>
      <c r="AF4" t="s">
        <v>518</v>
      </c>
    </row>
    <row r="5" spans="1:36" hidden="1" x14ac:dyDescent="0.2">
      <c r="A5" t="s">
        <v>1226</v>
      </c>
      <c r="B5">
        <v>1</v>
      </c>
      <c r="C5">
        <v>1</v>
      </c>
      <c r="D5">
        <v>1.3</v>
      </c>
      <c r="E5">
        <f t="shared" si="0"/>
        <v>0.60000000000000009</v>
      </c>
      <c r="F5" t="s">
        <v>1258</v>
      </c>
      <c r="G5" t="s">
        <v>926</v>
      </c>
      <c r="H5" t="s">
        <v>398</v>
      </c>
      <c r="I5" t="s">
        <v>387</v>
      </c>
      <c r="J5" t="s">
        <v>140</v>
      </c>
      <c r="K5" t="s">
        <v>1</v>
      </c>
      <c r="L5" t="s">
        <v>191</v>
      </c>
      <c r="M5" t="s">
        <v>969</v>
      </c>
      <c r="N5" t="s">
        <v>121</v>
      </c>
      <c r="O5" t="s">
        <v>516</v>
      </c>
      <c r="P5" t="s">
        <v>57</v>
      </c>
      <c r="Q5" t="s">
        <v>1</v>
      </c>
      <c r="R5" t="s">
        <v>120</v>
      </c>
      <c r="S5" t="s">
        <v>121</v>
      </c>
      <c r="T5" t="s">
        <v>343</v>
      </c>
      <c r="V5" t="s">
        <v>926</v>
      </c>
      <c r="W5" t="s">
        <v>398</v>
      </c>
      <c r="X5" t="s">
        <v>387</v>
      </c>
      <c r="Y5" t="s">
        <v>140</v>
      </c>
      <c r="Z5" t="s">
        <v>1</v>
      </c>
      <c r="AA5" t="s">
        <v>191</v>
      </c>
      <c r="AB5" t="s">
        <v>969</v>
      </c>
      <c r="AC5" t="s">
        <v>121</v>
      </c>
      <c r="AD5" t="s">
        <v>516</v>
      </c>
      <c r="AE5" t="s">
        <v>57</v>
      </c>
      <c r="AF5" t="s">
        <v>1</v>
      </c>
      <c r="AG5" t="s">
        <v>120</v>
      </c>
      <c r="AH5" t="s">
        <v>121</v>
      </c>
      <c r="AI5" t="s">
        <v>343</v>
      </c>
    </row>
    <row r="6" spans="1:36" hidden="1" x14ac:dyDescent="0.2">
      <c r="A6" t="s">
        <v>1226</v>
      </c>
      <c r="B6">
        <v>1</v>
      </c>
      <c r="C6">
        <v>1</v>
      </c>
      <c r="D6">
        <v>1.2</v>
      </c>
      <c r="E6">
        <f t="shared" si="0"/>
        <v>0.5</v>
      </c>
      <c r="F6" t="s">
        <v>1258</v>
      </c>
      <c r="G6" t="s">
        <v>72</v>
      </c>
      <c r="H6" t="s">
        <v>944</v>
      </c>
      <c r="I6" t="s">
        <v>662</v>
      </c>
      <c r="J6" t="s">
        <v>224</v>
      </c>
      <c r="K6" t="s">
        <v>85</v>
      </c>
      <c r="L6" t="s">
        <v>1017</v>
      </c>
      <c r="M6" t="s">
        <v>932</v>
      </c>
      <c r="N6" t="s">
        <v>48</v>
      </c>
      <c r="O6" t="s">
        <v>1183</v>
      </c>
      <c r="P6" t="s">
        <v>672</v>
      </c>
      <c r="Q6" t="s">
        <v>48</v>
      </c>
      <c r="R6" t="s">
        <v>502</v>
      </c>
      <c r="V6" t="s">
        <v>72</v>
      </c>
      <c r="W6" t="s">
        <v>944</v>
      </c>
      <c r="X6" t="s">
        <v>662</v>
      </c>
      <c r="Y6" t="s">
        <v>224</v>
      </c>
      <c r="Z6" t="s">
        <v>85</v>
      </c>
      <c r="AA6" t="s">
        <v>1017</v>
      </c>
      <c r="AB6" t="s">
        <v>932</v>
      </c>
      <c r="AC6" t="s">
        <v>48</v>
      </c>
      <c r="AD6" t="s">
        <v>1183</v>
      </c>
      <c r="AE6" t="s">
        <v>672</v>
      </c>
      <c r="AF6" t="s">
        <v>48</v>
      </c>
      <c r="AG6" t="s">
        <v>502</v>
      </c>
    </row>
    <row r="7" spans="1:36" hidden="1" x14ac:dyDescent="0.2">
      <c r="A7" t="s">
        <v>1226</v>
      </c>
      <c r="B7">
        <v>1</v>
      </c>
      <c r="C7">
        <v>1</v>
      </c>
      <c r="D7">
        <v>1.1000000000000001</v>
      </c>
      <c r="E7">
        <f t="shared" si="0"/>
        <v>0.40000000000000013</v>
      </c>
      <c r="F7" t="s">
        <v>1258</v>
      </c>
      <c r="G7" t="s">
        <v>72</v>
      </c>
      <c r="H7" t="s">
        <v>923</v>
      </c>
      <c r="I7" t="s">
        <v>460</v>
      </c>
      <c r="J7" t="s">
        <v>67</v>
      </c>
      <c r="K7" t="s">
        <v>68</v>
      </c>
      <c r="L7" t="s">
        <v>504</v>
      </c>
      <c r="M7" t="s">
        <v>52</v>
      </c>
      <c r="N7" t="s">
        <v>1016</v>
      </c>
      <c r="O7" t="s">
        <v>147</v>
      </c>
      <c r="P7" t="s">
        <v>48</v>
      </c>
      <c r="Q7" t="s">
        <v>201</v>
      </c>
      <c r="R7" t="s">
        <v>657</v>
      </c>
      <c r="S7" t="s">
        <v>921</v>
      </c>
      <c r="V7" t="s">
        <v>72</v>
      </c>
      <c r="W7" t="s">
        <v>923</v>
      </c>
      <c r="X7" t="s">
        <v>460</v>
      </c>
      <c r="Y7" t="s">
        <v>67</v>
      </c>
      <c r="Z7" t="s">
        <v>68</v>
      </c>
      <c r="AA7" t="s">
        <v>504</v>
      </c>
      <c r="AB7" t="s">
        <v>52</v>
      </c>
      <c r="AC7" t="s">
        <v>1016</v>
      </c>
      <c r="AD7" t="s">
        <v>147</v>
      </c>
      <c r="AE7" t="s">
        <v>48</v>
      </c>
      <c r="AF7" t="s">
        <v>201</v>
      </c>
      <c r="AG7" t="s">
        <v>657</v>
      </c>
      <c r="AH7" t="s">
        <v>921</v>
      </c>
    </row>
    <row r="8" spans="1:36" hidden="1" x14ac:dyDescent="0.2">
      <c r="A8" t="s">
        <v>1226</v>
      </c>
      <c r="B8">
        <v>1</v>
      </c>
      <c r="C8">
        <v>1</v>
      </c>
      <c r="D8">
        <v>0.999999999999999</v>
      </c>
      <c r="E8">
        <f t="shared" si="0"/>
        <v>0.29999999999999905</v>
      </c>
      <c r="F8" t="s">
        <v>1258</v>
      </c>
      <c r="G8" t="s">
        <v>72</v>
      </c>
      <c r="H8" t="s">
        <v>895</v>
      </c>
      <c r="I8" t="s">
        <v>662</v>
      </c>
      <c r="J8" t="s">
        <v>109</v>
      </c>
      <c r="K8" t="s">
        <v>85</v>
      </c>
      <c r="L8" t="s">
        <v>913</v>
      </c>
      <c r="M8" t="s">
        <v>58</v>
      </c>
      <c r="N8" t="s">
        <v>48</v>
      </c>
      <c r="O8" t="s">
        <v>1184</v>
      </c>
      <c r="P8" t="s">
        <v>158</v>
      </c>
      <c r="Q8" t="s">
        <v>48</v>
      </c>
      <c r="R8" t="s">
        <v>284</v>
      </c>
      <c r="V8" t="s">
        <v>72</v>
      </c>
      <c r="W8" t="s">
        <v>895</v>
      </c>
      <c r="X8" t="s">
        <v>662</v>
      </c>
      <c r="Y8" t="s">
        <v>109</v>
      </c>
      <c r="Z8" t="s">
        <v>85</v>
      </c>
      <c r="AA8" t="s">
        <v>913</v>
      </c>
      <c r="AB8" t="s">
        <v>58</v>
      </c>
      <c r="AC8" t="s">
        <v>48</v>
      </c>
      <c r="AD8" t="s">
        <v>1184</v>
      </c>
      <c r="AE8" t="s">
        <v>158</v>
      </c>
      <c r="AF8" t="s">
        <v>48</v>
      </c>
      <c r="AG8" t="s">
        <v>284</v>
      </c>
    </row>
    <row r="9" spans="1:36" hidden="1" x14ac:dyDescent="0.2">
      <c r="A9" t="s">
        <v>1226</v>
      </c>
      <c r="B9">
        <v>1</v>
      </c>
      <c r="C9">
        <v>1</v>
      </c>
      <c r="D9">
        <v>0.89999999999999902</v>
      </c>
      <c r="E9">
        <f t="shared" si="0"/>
        <v>0.19999999999999907</v>
      </c>
      <c r="F9" t="s">
        <v>1258</v>
      </c>
      <c r="G9" t="s">
        <v>274</v>
      </c>
      <c r="H9" t="s">
        <v>75</v>
      </c>
      <c r="I9" t="s">
        <v>885</v>
      </c>
      <c r="J9" t="s">
        <v>886</v>
      </c>
      <c r="K9" t="s">
        <v>993</v>
      </c>
      <c r="L9" t="s">
        <v>630</v>
      </c>
      <c r="M9" t="s">
        <v>48</v>
      </c>
      <c r="N9" t="s">
        <v>1185</v>
      </c>
      <c r="O9" t="s">
        <v>52</v>
      </c>
      <c r="P9" t="s">
        <v>48</v>
      </c>
      <c r="Q9" t="s">
        <v>1175</v>
      </c>
      <c r="V9" t="s">
        <v>274</v>
      </c>
      <c r="W9" t="s">
        <v>75</v>
      </c>
      <c r="X9" t="s">
        <v>885</v>
      </c>
      <c r="Y9" t="s">
        <v>886</v>
      </c>
      <c r="Z9" t="s">
        <v>993</v>
      </c>
      <c r="AA9" t="s">
        <v>630</v>
      </c>
      <c r="AB9" t="s">
        <v>48</v>
      </c>
      <c r="AC9" t="s">
        <v>1185</v>
      </c>
      <c r="AD9" t="s">
        <v>52</v>
      </c>
      <c r="AE9" t="s">
        <v>48</v>
      </c>
      <c r="AF9" t="s">
        <v>1175</v>
      </c>
    </row>
    <row r="10" spans="1:36" hidden="1" x14ac:dyDescent="0.2">
      <c r="A10" t="s">
        <v>1226</v>
      </c>
      <c r="B10">
        <v>1</v>
      </c>
      <c r="C10">
        <v>1</v>
      </c>
      <c r="D10">
        <v>0.79999999999999905</v>
      </c>
      <c r="E10">
        <f t="shared" si="0"/>
        <v>9.999999999999909E-2</v>
      </c>
      <c r="F10" t="s">
        <v>1258</v>
      </c>
      <c r="G10" t="s">
        <v>72</v>
      </c>
      <c r="H10" t="s">
        <v>1112</v>
      </c>
      <c r="I10" t="s">
        <v>460</v>
      </c>
      <c r="J10" t="s">
        <v>67</v>
      </c>
      <c r="K10" t="s">
        <v>101</v>
      </c>
      <c r="L10" t="s">
        <v>504</v>
      </c>
      <c r="M10" t="s">
        <v>52</v>
      </c>
      <c r="N10" t="s">
        <v>883</v>
      </c>
      <c r="O10" t="s">
        <v>128</v>
      </c>
      <c r="P10" t="s">
        <v>1</v>
      </c>
      <c r="Q10" t="s">
        <v>39</v>
      </c>
      <c r="R10" t="s">
        <v>1134</v>
      </c>
      <c r="S10" t="s">
        <v>330</v>
      </c>
      <c r="V10" t="s">
        <v>72</v>
      </c>
      <c r="W10" t="s">
        <v>1112</v>
      </c>
      <c r="X10" t="s">
        <v>460</v>
      </c>
      <c r="Y10" t="s">
        <v>67</v>
      </c>
      <c r="Z10" t="s">
        <v>101</v>
      </c>
      <c r="AA10" t="s">
        <v>504</v>
      </c>
      <c r="AB10" t="s">
        <v>52</v>
      </c>
      <c r="AC10" t="s">
        <v>883</v>
      </c>
      <c r="AD10" t="s">
        <v>128</v>
      </c>
      <c r="AE10" t="s">
        <v>1</v>
      </c>
      <c r="AF10" t="s">
        <v>39</v>
      </c>
      <c r="AG10" t="s">
        <v>1134</v>
      </c>
      <c r="AH10" t="s">
        <v>330</v>
      </c>
    </row>
    <row r="11" spans="1:36" hidden="1" x14ac:dyDescent="0.2">
      <c r="A11" t="s">
        <v>1226</v>
      </c>
      <c r="B11">
        <v>1</v>
      </c>
      <c r="C11">
        <v>1</v>
      </c>
      <c r="D11">
        <v>0.69999999999999896</v>
      </c>
      <c r="E11">
        <v>0</v>
      </c>
      <c r="F11" t="s">
        <v>1258</v>
      </c>
      <c r="G11" t="s">
        <v>269</v>
      </c>
      <c r="H11" t="s">
        <v>89</v>
      </c>
      <c r="I11" t="s">
        <v>52</v>
      </c>
      <c r="J11" t="s">
        <v>617</v>
      </c>
      <c r="K11" t="s">
        <v>1</v>
      </c>
      <c r="L11" t="s">
        <v>338</v>
      </c>
      <c r="M11" t="s">
        <v>1186</v>
      </c>
      <c r="N11" t="s">
        <v>88</v>
      </c>
      <c r="O11" t="s">
        <v>68</v>
      </c>
      <c r="P11" t="s">
        <v>102</v>
      </c>
      <c r="Q11" t="s">
        <v>517</v>
      </c>
      <c r="R11" t="s">
        <v>52</v>
      </c>
      <c r="S11" t="s">
        <v>256</v>
      </c>
      <c r="V11" t="s">
        <v>269</v>
      </c>
      <c r="W11" t="s">
        <v>89</v>
      </c>
      <c r="X11" t="s">
        <v>52</v>
      </c>
      <c r="Y11" t="s">
        <v>617</v>
      </c>
      <c r="Z11" t="s">
        <v>1</v>
      </c>
      <c r="AA11" t="s">
        <v>338</v>
      </c>
      <c r="AB11" t="s">
        <v>1186</v>
      </c>
      <c r="AC11" t="s">
        <v>88</v>
      </c>
      <c r="AD11" t="s">
        <v>68</v>
      </c>
      <c r="AE11" t="s">
        <v>102</v>
      </c>
      <c r="AF11" t="s">
        <v>517</v>
      </c>
      <c r="AG11" t="s">
        <v>52</v>
      </c>
      <c r="AH11" t="s">
        <v>256</v>
      </c>
    </row>
    <row r="12" spans="1:36" hidden="1" x14ac:dyDescent="0.2">
      <c r="A12" t="s">
        <v>1226</v>
      </c>
      <c r="B12">
        <v>1</v>
      </c>
      <c r="C12">
        <v>1</v>
      </c>
      <c r="D12">
        <v>0.6</v>
      </c>
      <c r="E12">
        <f t="shared" si="0"/>
        <v>-9.9999999999999978E-2</v>
      </c>
      <c r="F12" t="s">
        <v>1258</v>
      </c>
      <c r="G12" t="s">
        <v>926</v>
      </c>
      <c r="H12" t="s">
        <v>1038</v>
      </c>
      <c r="I12" t="s">
        <v>387</v>
      </c>
      <c r="J12" t="s">
        <v>609</v>
      </c>
      <c r="K12" t="s">
        <v>48</v>
      </c>
      <c r="L12" t="s">
        <v>995</v>
      </c>
      <c r="M12" t="s">
        <v>58</v>
      </c>
      <c r="N12" t="s">
        <v>48</v>
      </c>
      <c r="O12" t="s">
        <v>389</v>
      </c>
      <c r="P12" t="s">
        <v>97</v>
      </c>
      <c r="V12" t="s">
        <v>926</v>
      </c>
      <c r="W12" t="s">
        <v>1038</v>
      </c>
      <c r="X12" t="s">
        <v>387</v>
      </c>
      <c r="Y12" t="s">
        <v>609</v>
      </c>
      <c r="Z12" t="s">
        <v>48</v>
      </c>
      <c r="AA12" t="s">
        <v>995</v>
      </c>
      <c r="AB12" t="s">
        <v>58</v>
      </c>
      <c r="AC12" t="s">
        <v>48</v>
      </c>
      <c r="AD12" t="s">
        <v>389</v>
      </c>
      <c r="AE12" t="s">
        <v>97</v>
      </c>
    </row>
    <row r="13" spans="1:36" hidden="1" x14ac:dyDescent="0.2">
      <c r="A13" t="s">
        <v>1226</v>
      </c>
      <c r="B13">
        <v>1</v>
      </c>
      <c r="C13">
        <v>1</v>
      </c>
      <c r="D13">
        <v>0.5</v>
      </c>
      <c r="E13">
        <f t="shared" si="0"/>
        <v>-0.19999999999999996</v>
      </c>
      <c r="F13" t="s">
        <v>1258</v>
      </c>
      <c r="G13" t="s">
        <v>72</v>
      </c>
      <c r="H13" t="s">
        <v>882</v>
      </c>
      <c r="I13" t="s">
        <v>460</v>
      </c>
      <c r="J13" t="s">
        <v>67</v>
      </c>
      <c r="K13" t="s">
        <v>350</v>
      </c>
      <c r="L13" t="s">
        <v>121</v>
      </c>
      <c r="M13" t="s">
        <v>101</v>
      </c>
      <c r="N13" t="s">
        <v>504</v>
      </c>
      <c r="O13" t="s">
        <v>52</v>
      </c>
      <c r="P13" t="s">
        <v>878</v>
      </c>
      <c r="Q13" t="s">
        <v>630</v>
      </c>
      <c r="R13" t="s">
        <v>48</v>
      </c>
      <c r="S13" t="s">
        <v>370</v>
      </c>
      <c r="V13" t="s">
        <v>72</v>
      </c>
      <c r="W13" t="s">
        <v>882</v>
      </c>
      <c r="X13" t="s">
        <v>460</v>
      </c>
      <c r="Y13" t="s">
        <v>67</v>
      </c>
      <c r="Z13" t="s">
        <v>350</v>
      </c>
      <c r="AA13" t="s">
        <v>121</v>
      </c>
      <c r="AB13" t="s">
        <v>101</v>
      </c>
      <c r="AC13" t="s">
        <v>504</v>
      </c>
      <c r="AD13" t="s">
        <v>52</v>
      </c>
      <c r="AE13" t="s">
        <v>878</v>
      </c>
      <c r="AF13" t="s">
        <v>630</v>
      </c>
      <c r="AG13" t="s">
        <v>48</v>
      </c>
      <c r="AH13" t="s">
        <v>370</v>
      </c>
    </row>
    <row r="14" spans="1:36" hidden="1" x14ac:dyDescent="0.2">
      <c r="A14" t="s">
        <v>1226</v>
      </c>
      <c r="B14">
        <v>1</v>
      </c>
      <c r="C14">
        <v>1</v>
      </c>
      <c r="D14">
        <v>0.4</v>
      </c>
      <c r="E14">
        <f t="shared" si="0"/>
        <v>-0.29999999999999993</v>
      </c>
      <c r="F14" t="s">
        <v>1258</v>
      </c>
      <c r="G14" t="s">
        <v>210</v>
      </c>
      <c r="H14" t="s">
        <v>409</v>
      </c>
      <c r="I14" t="s">
        <v>744</v>
      </c>
      <c r="J14" t="s">
        <v>101</v>
      </c>
      <c r="K14" t="s">
        <v>193</v>
      </c>
      <c r="L14" t="s">
        <v>315</v>
      </c>
      <c r="M14" t="s">
        <v>566</v>
      </c>
      <c r="N14" t="s">
        <v>41</v>
      </c>
      <c r="O14" t="s">
        <v>48</v>
      </c>
      <c r="P14" t="s">
        <v>939</v>
      </c>
      <c r="Q14" t="s">
        <v>175</v>
      </c>
      <c r="V14" t="s">
        <v>210</v>
      </c>
      <c r="W14" t="s">
        <v>409</v>
      </c>
      <c r="X14" t="s">
        <v>744</v>
      </c>
      <c r="Y14" t="s">
        <v>101</v>
      </c>
      <c r="Z14" t="s">
        <v>193</v>
      </c>
      <c r="AA14" t="s">
        <v>315</v>
      </c>
      <c r="AB14" t="s">
        <v>566</v>
      </c>
      <c r="AC14" t="s">
        <v>41</v>
      </c>
      <c r="AD14" t="s">
        <v>48</v>
      </c>
      <c r="AE14" t="s">
        <v>939</v>
      </c>
      <c r="AF14" t="s">
        <v>175</v>
      </c>
    </row>
    <row r="15" spans="1:36" hidden="1" x14ac:dyDescent="0.2">
      <c r="A15" t="s">
        <v>1226</v>
      </c>
      <c r="B15">
        <v>1</v>
      </c>
      <c r="C15">
        <v>1</v>
      </c>
      <c r="D15">
        <v>0.3</v>
      </c>
      <c r="E15">
        <f t="shared" si="0"/>
        <v>-0.39999999999999997</v>
      </c>
      <c r="F15" t="s">
        <v>1258</v>
      </c>
      <c r="G15" t="s">
        <v>796</v>
      </c>
      <c r="H15" t="s">
        <v>121</v>
      </c>
      <c r="I15" t="s">
        <v>797</v>
      </c>
      <c r="J15" t="s">
        <v>746</v>
      </c>
      <c r="K15" t="s">
        <v>131</v>
      </c>
      <c r="L15" t="s">
        <v>44</v>
      </c>
      <c r="M15" t="s">
        <v>404</v>
      </c>
      <c r="N15" t="s">
        <v>52</v>
      </c>
      <c r="O15" t="s">
        <v>48</v>
      </c>
      <c r="P15" t="s">
        <v>1001</v>
      </c>
      <c r="Q15" t="s">
        <v>306</v>
      </c>
      <c r="V15" t="s">
        <v>796</v>
      </c>
      <c r="W15" t="s">
        <v>121</v>
      </c>
      <c r="X15" t="s">
        <v>797</v>
      </c>
      <c r="Y15" t="s">
        <v>746</v>
      </c>
      <c r="Z15" t="s">
        <v>131</v>
      </c>
      <c r="AA15" t="s">
        <v>44</v>
      </c>
      <c r="AB15" t="s">
        <v>404</v>
      </c>
      <c r="AC15" t="s">
        <v>52</v>
      </c>
      <c r="AD15" t="s">
        <v>48</v>
      </c>
      <c r="AE15" t="s">
        <v>1001</v>
      </c>
      <c r="AF15" t="s">
        <v>306</v>
      </c>
    </row>
    <row r="16" spans="1:36" hidden="1" x14ac:dyDescent="0.2">
      <c r="A16" t="s">
        <v>1226</v>
      </c>
      <c r="B16">
        <v>1</v>
      </c>
      <c r="C16">
        <v>1</v>
      </c>
      <c r="D16">
        <v>0.2</v>
      </c>
      <c r="E16">
        <f t="shared" si="0"/>
        <v>-0.49999999999999994</v>
      </c>
      <c r="F16" t="s">
        <v>1258</v>
      </c>
      <c r="G16" t="s">
        <v>72</v>
      </c>
      <c r="H16" t="s">
        <v>950</v>
      </c>
      <c r="I16" t="s">
        <v>460</v>
      </c>
      <c r="J16" t="s">
        <v>67</v>
      </c>
      <c r="K16" t="s">
        <v>465</v>
      </c>
      <c r="L16" t="s">
        <v>118</v>
      </c>
      <c r="M16" t="s">
        <v>586</v>
      </c>
      <c r="N16" t="s">
        <v>48</v>
      </c>
      <c r="O16" t="s">
        <v>1131</v>
      </c>
      <c r="P16" t="s">
        <v>106</v>
      </c>
      <c r="Q16" t="s">
        <v>48</v>
      </c>
      <c r="R16" t="s">
        <v>1132</v>
      </c>
      <c r="V16" t="s">
        <v>72</v>
      </c>
      <c r="W16" t="s">
        <v>950</v>
      </c>
      <c r="X16" t="s">
        <v>460</v>
      </c>
      <c r="Y16" t="s">
        <v>67</v>
      </c>
      <c r="Z16" t="s">
        <v>465</v>
      </c>
      <c r="AA16" t="s">
        <v>118</v>
      </c>
      <c r="AB16" t="s">
        <v>586</v>
      </c>
      <c r="AC16" t="s">
        <v>48</v>
      </c>
      <c r="AD16" t="s">
        <v>1131</v>
      </c>
      <c r="AE16" t="s">
        <v>106</v>
      </c>
      <c r="AF16" t="s">
        <v>48</v>
      </c>
      <c r="AG16" t="s">
        <v>1132</v>
      </c>
    </row>
    <row r="17" spans="1:34" hidden="1" x14ac:dyDescent="0.2">
      <c r="A17" t="s">
        <v>1226</v>
      </c>
      <c r="B17">
        <v>1</v>
      </c>
      <c r="C17">
        <v>1</v>
      </c>
      <c r="D17">
        <v>0.1</v>
      </c>
      <c r="E17">
        <f t="shared" si="0"/>
        <v>-0.6</v>
      </c>
      <c r="F17" t="s">
        <v>1258</v>
      </c>
      <c r="G17" t="s">
        <v>72</v>
      </c>
      <c r="H17" t="s">
        <v>957</v>
      </c>
      <c r="I17" t="s">
        <v>460</v>
      </c>
      <c r="J17" t="s">
        <v>186</v>
      </c>
      <c r="K17" t="s">
        <v>1047</v>
      </c>
      <c r="L17" t="s">
        <v>896</v>
      </c>
      <c r="M17" t="s">
        <v>48</v>
      </c>
      <c r="N17" t="s">
        <v>1187</v>
      </c>
      <c r="O17" t="s">
        <v>41</v>
      </c>
      <c r="P17" t="s">
        <v>48</v>
      </c>
      <c r="Q17" t="s">
        <v>1145</v>
      </c>
      <c r="V17" t="s">
        <v>72</v>
      </c>
      <c r="W17" t="s">
        <v>957</v>
      </c>
      <c r="X17" t="s">
        <v>460</v>
      </c>
      <c r="Y17" t="s">
        <v>186</v>
      </c>
      <c r="Z17" t="s">
        <v>1047</v>
      </c>
      <c r="AA17" t="s">
        <v>896</v>
      </c>
      <c r="AB17" t="s">
        <v>48</v>
      </c>
      <c r="AC17" t="s">
        <v>1187</v>
      </c>
      <c r="AD17" t="s">
        <v>41</v>
      </c>
      <c r="AE17" t="s">
        <v>48</v>
      </c>
      <c r="AF17" t="s">
        <v>1145</v>
      </c>
    </row>
    <row r="18" spans="1:34" hidden="1" x14ac:dyDescent="0.2">
      <c r="A18" t="s">
        <v>1226</v>
      </c>
      <c r="B18">
        <v>1</v>
      </c>
      <c r="C18">
        <v>1</v>
      </c>
      <c r="D18">
        <v>0</v>
      </c>
      <c r="E18">
        <f t="shared" si="0"/>
        <v>-0.7</v>
      </c>
      <c r="F18" t="s">
        <v>1258</v>
      </c>
      <c r="G18" t="s">
        <v>72</v>
      </c>
      <c r="H18" t="s">
        <v>942</v>
      </c>
      <c r="I18" t="s">
        <v>662</v>
      </c>
      <c r="J18" t="s">
        <v>224</v>
      </c>
      <c r="K18" t="s">
        <v>1</v>
      </c>
      <c r="L18" t="s">
        <v>519</v>
      </c>
      <c r="M18" t="s">
        <v>711</v>
      </c>
      <c r="N18" t="s">
        <v>177</v>
      </c>
      <c r="O18" t="s">
        <v>1</v>
      </c>
      <c r="P18" t="s">
        <v>310</v>
      </c>
      <c r="Q18" t="s">
        <v>1042</v>
      </c>
      <c r="R18" t="s">
        <v>128</v>
      </c>
      <c r="S18" t="s">
        <v>649</v>
      </c>
      <c r="V18" t="s">
        <v>72</v>
      </c>
      <c r="W18" t="s">
        <v>942</v>
      </c>
      <c r="X18" t="s">
        <v>662</v>
      </c>
      <c r="Y18" t="s">
        <v>224</v>
      </c>
      <c r="Z18" t="s">
        <v>1</v>
      </c>
      <c r="AA18" t="s">
        <v>519</v>
      </c>
      <c r="AB18" t="s">
        <v>711</v>
      </c>
      <c r="AC18" t="s">
        <v>177</v>
      </c>
      <c r="AD18" t="s">
        <v>1</v>
      </c>
      <c r="AE18" t="s">
        <v>310</v>
      </c>
      <c r="AF18" t="s">
        <v>1042</v>
      </c>
      <c r="AG18" t="s">
        <v>128</v>
      </c>
      <c r="AH18" t="s">
        <v>649</v>
      </c>
    </row>
    <row r="19" spans="1:34" hidden="1" x14ac:dyDescent="0.2">
      <c r="A19" t="s">
        <v>1226</v>
      </c>
      <c r="B19">
        <v>1</v>
      </c>
      <c r="C19">
        <v>1</v>
      </c>
      <c r="D19">
        <v>-9.9999999999999895E-2</v>
      </c>
      <c r="E19">
        <f t="shared" si="0"/>
        <v>-0.79999999999999982</v>
      </c>
      <c r="F19" t="s">
        <v>1258</v>
      </c>
      <c r="G19" t="s">
        <v>72</v>
      </c>
      <c r="H19" t="s">
        <v>235</v>
      </c>
      <c r="I19" t="s">
        <v>958</v>
      </c>
      <c r="J19" t="s">
        <v>1</v>
      </c>
      <c r="K19" t="s">
        <v>311</v>
      </c>
      <c r="L19" t="s">
        <v>47</v>
      </c>
      <c r="M19" t="s">
        <v>1</v>
      </c>
      <c r="N19" t="s">
        <v>285</v>
      </c>
      <c r="O19" t="s">
        <v>959</v>
      </c>
      <c r="P19" t="s">
        <v>656</v>
      </c>
      <c r="Q19" t="s">
        <v>282</v>
      </c>
      <c r="R19" t="s">
        <v>961</v>
      </c>
      <c r="S19" t="s">
        <v>1106</v>
      </c>
      <c r="V19" t="s">
        <v>72</v>
      </c>
      <c r="W19" t="s">
        <v>235</v>
      </c>
      <c r="X19" t="s">
        <v>958</v>
      </c>
      <c r="Y19" t="s">
        <v>1</v>
      </c>
      <c r="Z19" t="s">
        <v>311</v>
      </c>
      <c r="AA19" t="s">
        <v>47</v>
      </c>
      <c r="AB19" t="s">
        <v>1</v>
      </c>
      <c r="AC19" t="s">
        <v>285</v>
      </c>
      <c r="AD19" t="s">
        <v>959</v>
      </c>
      <c r="AE19" t="s">
        <v>656</v>
      </c>
      <c r="AF19" t="s">
        <v>282</v>
      </c>
      <c r="AG19" t="s">
        <v>961</v>
      </c>
      <c r="AH19" t="s">
        <v>1106</v>
      </c>
    </row>
    <row r="20" spans="1:34" hidden="1" x14ac:dyDescent="0.2">
      <c r="A20" t="s">
        <v>1226</v>
      </c>
      <c r="B20">
        <v>1</v>
      </c>
      <c r="C20">
        <v>1</v>
      </c>
      <c r="D20">
        <v>-0.2</v>
      </c>
      <c r="E20">
        <f t="shared" si="0"/>
        <v>-0.89999999999999991</v>
      </c>
      <c r="F20" t="s">
        <v>1258</v>
      </c>
      <c r="G20" t="s">
        <v>263</v>
      </c>
      <c r="H20" t="s">
        <v>891</v>
      </c>
      <c r="I20" t="s">
        <v>662</v>
      </c>
      <c r="J20" t="s">
        <v>224</v>
      </c>
      <c r="K20" t="s">
        <v>1</v>
      </c>
      <c r="L20" t="s">
        <v>711</v>
      </c>
      <c r="M20" t="s">
        <v>177</v>
      </c>
      <c r="N20" t="s">
        <v>1188</v>
      </c>
      <c r="O20" t="s">
        <v>489</v>
      </c>
      <c r="P20" t="s">
        <v>63</v>
      </c>
      <c r="Q20" t="s">
        <v>75</v>
      </c>
      <c r="R20" t="s">
        <v>769</v>
      </c>
      <c r="V20" t="s">
        <v>263</v>
      </c>
      <c r="W20" t="s">
        <v>891</v>
      </c>
      <c r="X20" t="s">
        <v>662</v>
      </c>
      <c r="Y20" t="s">
        <v>224</v>
      </c>
      <c r="Z20" t="s">
        <v>1</v>
      </c>
      <c r="AA20" t="s">
        <v>711</v>
      </c>
      <c r="AB20" t="s">
        <v>177</v>
      </c>
      <c r="AC20" t="s">
        <v>1188</v>
      </c>
      <c r="AD20" t="s">
        <v>489</v>
      </c>
      <c r="AE20" t="s">
        <v>63</v>
      </c>
      <c r="AF20" t="s">
        <v>75</v>
      </c>
      <c r="AG20" t="s">
        <v>769</v>
      </c>
    </row>
    <row r="21" spans="1:34" hidden="1" x14ac:dyDescent="0.2">
      <c r="A21" t="s">
        <v>1226</v>
      </c>
      <c r="B21">
        <v>1</v>
      </c>
      <c r="C21">
        <v>1</v>
      </c>
      <c r="D21">
        <v>-0.3</v>
      </c>
      <c r="E21">
        <f t="shared" si="0"/>
        <v>-1</v>
      </c>
      <c r="F21" t="s">
        <v>1258</v>
      </c>
      <c r="G21" t="s">
        <v>926</v>
      </c>
      <c r="H21" t="s">
        <v>906</v>
      </c>
      <c r="I21" t="s">
        <v>662</v>
      </c>
      <c r="J21" t="s">
        <v>109</v>
      </c>
      <c r="K21" t="s">
        <v>48</v>
      </c>
      <c r="L21" t="s">
        <v>1189</v>
      </c>
      <c r="M21" t="s">
        <v>298</v>
      </c>
      <c r="N21" t="s">
        <v>48</v>
      </c>
      <c r="O21" t="s">
        <v>1154</v>
      </c>
      <c r="P21" t="s">
        <v>158</v>
      </c>
      <c r="Q21" t="s">
        <v>48</v>
      </c>
      <c r="R21" t="s">
        <v>1190</v>
      </c>
      <c r="V21" t="s">
        <v>926</v>
      </c>
      <c r="W21" t="s">
        <v>906</v>
      </c>
      <c r="X21" t="s">
        <v>662</v>
      </c>
      <c r="Y21" t="s">
        <v>109</v>
      </c>
      <c r="Z21" t="s">
        <v>48</v>
      </c>
      <c r="AA21" t="s">
        <v>1189</v>
      </c>
      <c r="AB21" t="s">
        <v>298</v>
      </c>
      <c r="AC21" t="s">
        <v>48</v>
      </c>
      <c r="AF21" t="s">
        <v>48</v>
      </c>
      <c r="AG21" t="s">
        <v>1190</v>
      </c>
    </row>
    <row r="22" spans="1:34" x14ac:dyDescent="0.2">
      <c r="A22" s="3" t="s">
        <v>1228</v>
      </c>
      <c r="B22" s="3">
        <v>1</v>
      </c>
      <c r="C22" s="3">
        <v>0.3548</v>
      </c>
      <c r="D22" s="3">
        <v>1.6</v>
      </c>
      <c r="E22">
        <f t="shared" si="0"/>
        <v>0.90000000000000013</v>
      </c>
      <c r="F22" t="s">
        <v>1258</v>
      </c>
      <c r="G22" t="s">
        <v>988</v>
      </c>
      <c r="H22" t="s">
        <v>989</v>
      </c>
      <c r="I22" t="s">
        <v>416</v>
      </c>
      <c r="J22" t="s">
        <v>44</v>
      </c>
      <c r="K22" t="s">
        <v>990</v>
      </c>
      <c r="L22" t="s">
        <v>630</v>
      </c>
      <c r="M22" t="s">
        <v>48</v>
      </c>
      <c r="N22" t="s">
        <v>991</v>
      </c>
      <c r="O22" t="s">
        <v>892</v>
      </c>
      <c r="V22" t="s">
        <v>988</v>
      </c>
      <c r="W22" t="s">
        <v>989</v>
      </c>
      <c r="X22" t="s">
        <v>416</v>
      </c>
      <c r="Y22" t="s">
        <v>44</v>
      </c>
      <c r="Z22" t="s">
        <v>990</v>
      </c>
      <c r="AA22" t="s">
        <v>630</v>
      </c>
      <c r="AB22" t="s">
        <v>48</v>
      </c>
      <c r="AC22" t="s">
        <v>991</v>
      </c>
      <c r="AD22" t="s">
        <v>892</v>
      </c>
    </row>
    <row r="23" spans="1:34" hidden="1" x14ac:dyDescent="0.2">
      <c r="A23" s="3" t="s">
        <v>1228</v>
      </c>
      <c r="B23" s="3">
        <v>1</v>
      </c>
      <c r="C23" s="3">
        <v>0.3548</v>
      </c>
      <c r="D23" s="3">
        <v>1.5</v>
      </c>
      <c r="E23">
        <f t="shared" si="0"/>
        <v>0.8</v>
      </c>
      <c r="F23" t="s">
        <v>1258</v>
      </c>
      <c r="G23" t="s">
        <v>274</v>
      </c>
      <c r="H23" t="s">
        <v>75</v>
      </c>
      <c r="I23" t="s">
        <v>992</v>
      </c>
      <c r="J23" t="s">
        <v>628</v>
      </c>
      <c r="K23" t="s">
        <v>993</v>
      </c>
      <c r="L23" t="s">
        <v>630</v>
      </c>
      <c r="M23" t="s">
        <v>48</v>
      </c>
      <c r="N23" t="s">
        <v>994</v>
      </c>
      <c r="O23" t="s">
        <v>52</v>
      </c>
      <c r="P23" t="s">
        <v>465</v>
      </c>
      <c r="Q23" t="s">
        <v>103</v>
      </c>
      <c r="V23" t="s">
        <v>274</v>
      </c>
      <c r="W23" t="s">
        <v>75</v>
      </c>
      <c r="X23" t="s">
        <v>992</v>
      </c>
      <c r="Y23" t="s">
        <v>628</v>
      </c>
      <c r="Z23" t="s">
        <v>993</v>
      </c>
      <c r="AA23" t="s">
        <v>630</v>
      </c>
      <c r="AB23" t="s">
        <v>48</v>
      </c>
      <c r="AC23" t="s">
        <v>994</v>
      </c>
      <c r="AD23" t="s">
        <v>52</v>
      </c>
      <c r="AE23" t="s">
        <v>465</v>
      </c>
      <c r="AF23" t="s">
        <v>103</v>
      </c>
    </row>
    <row r="24" spans="1:34" hidden="1" x14ac:dyDescent="0.2">
      <c r="A24" s="3" t="s">
        <v>1228</v>
      </c>
      <c r="B24" s="3">
        <v>1</v>
      </c>
      <c r="C24" s="3">
        <v>0.3548</v>
      </c>
      <c r="D24" s="3">
        <v>1.4</v>
      </c>
      <c r="E24">
        <f t="shared" si="0"/>
        <v>0.7</v>
      </c>
      <c r="F24" t="s">
        <v>1258</v>
      </c>
      <c r="G24" t="s">
        <v>182</v>
      </c>
      <c r="H24" t="s">
        <v>303</v>
      </c>
      <c r="I24" t="s">
        <v>387</v>
      </c>
      <c r="J24" t="s">
        <v>250</v>
      </c>
      <c r="K24" t="s">
        <v>48</v>
      </c>
      <c r="L24" t="s">
        <v>995</v>
      </c>
      <c r="M24" t="s">
        <v>58</v>
      </c>
      <c r="N24" t="s">
        <v>48</v>
      </c>
      <c r="O24" t="s">
        <v>996</v>
      </c>
      <c r="P24" t="s">
        <v>158</v>
      </c>
      <c r="Q24" t="s">
        <v>48</v>
      </c>
      <c r="R24" t="s">
        <v>997</v>
      </c>
      <c r="V24" t="s">
        <v>182</v>
      </c>
      <c r="W24" t="s">
        <v>303</v>
      </c>
      <c r="X24" t="s">
        <v>387</v>
      </c>
      <c r="Y24" t="s">
        <v>250</v>
      </c>
      <c r="Z24" t="s">
        <v>48</v>
      </c>
      <c r="AA24" t="s">
        <v>995</v>
      </c>
      <c r="AB24" t="s">
        <v>58</v>
      </c>
      <c r="AC24" t="s">
        <v>48</v>
      </c>
      <c r="AD24" t="s">
        <v>996</v>
      </c>
      <c r="AE24" t="s">
        <v>158</v>
      </c>
      <c r="AF24" t="s">
        <v>48</v>
      </c>
      <c r="AG24" t="s">
        <v>997</v>
      </c>
    </row>
    <row r="25" spans="1:34" hidden="1" x14ac:dyDescent="0.2">
      <c r="A25" s="3" t="s">
        <v>1228</v>
      </c>
      <c r="B25" s="3">
        <v>1</v>
      </c>
      <c r="C25" s="3">
        <v>0.3548</v>
      </c>
      <c r="D25" s="3">
        <v>1.3</v>
      </c>
      <c r="E25">
        <f t="shared" si="0"/>
        <v>0.60000000000000009</v>
      </c>
      <c r="F25" t="s">
        <v>1258</v>
      </c>
      <c r="G25" t="s">
        <v>72</v>
      </c>
      <c r="H25" t="s">
        <v>916</v>
      </c>
      <c r="I25" t="s">
        <v>662</v>
      </c>
      <c r="J25" t="s">
        <v>224</v>
      </c>
      <c r="K25" t="s">
        <v>85</v>
      </c>
      <c r="L25" t="s">
        <v>215</v>
      </c>
      <c r="M25" t="s">
        <v>896</v>
      </c>
      <c r="N25" t="s">
        <v>48</v>
      </c>
      <c r="O25" t="s">
        <v>998</v>
      </c>
      <c r="P25" t="s">
        <v>158</v>
      </c>
      <c r="Q25" t="s">
        <v>48</v>
      </c>
      <c r="R25" t="s">
        <v>284</v>
      </c>
      <c r="V25" t="s">
        <v>72</v>
      </c>
      <c r="W25" t="s">
        <v>916</v>
      </c>
      <c r="X25" t="s">
        <v>662</v>
      </c>
      <c r="Y25" t="s">
        <v>224</v>
      </c>
      <c r="Z25" t="s">
        <v>85</v>
      </c>
      <c r="AA25" t="s">
        <v>215</v>
      </c>
      <c r="AB25" t="s">
        <v>896</v>
      </c>
      <c r="AC25" t="s">
        <v>48</v>
      </c>
      <c r="AD25" t="s">
        <v>998</v>
      </c>
      <c r="AE25" t="s">
        <v>158</v>
      </c>
      <c r="AF25" t="s">
        <v>48</v>
      </c>
      <c r="AG25" t="s">
        <v>284</v>
      </c>
    </row>
    <row r="26" spans="1:34" hidden="1" x14ac:dyDescent="0.2">
      <c r="A26" s="3" t="s">
        <v>1228</v>
      </c>
      <c r="B26" s="3">
        <v>1</v>
      </c>
      <c r="C26" s="3">
        <v>0.3548</v>
      </c>
      <c r="D26" s="3">
        <v>1.2</v>
      </c>
      <c r="E26">
        <f t="shared" si="0"/>
        <v>0.5</v>
      </c>
      <c r="F26" t="s">
        <v>1258</v>
      </c>
      <c r="G26" t="s">
        <v>943</v>
      </c>
      <c r="H26" t="s">
        <v>626</v>
      </c>
      <c r="I26" t="s">
        <v>474</v>
      </c>
      <c r="J26" t="s">
        <v>101</v>
      </c>
      <c r="K26" t="s">
        <v>193</v>
      </c>
      <c r="L26" t="s">
        <v>332</v>
      </c>
      <c r="M26" t="s">
        <v>999</v>
      </c>
      <c r="N26" t="s">
        <v>41</v>
      </c>
      <c r="O26" t="s">
        <v>48</v>
      </c>
      <c r="P26" t="s">
        <v>671</v>
      </c>
      <c r="Q26" t="s">
        <v>175</v>
      </c>
      <c r="V26" t="s">
        <v>943</v>
      </c>
      <c r="W26" t="s">
        <v>626</v>
      </c>
      <c r="X26" t="s">
        <v>474</v>
      </c>
      <c r="Y26" t="s">
        <v>101</v>
      </c>
      <c r="Z26" t="s">
        <v>193</v>
      </c>
      <c r="AA26" t="s">
        <v>332</v>
      </c>
      <c r="AB26" t="s">
        <v>999</v>
      </c>
      <c r="AC26" t="s">
        <v>41</v>
      </c>
      <c r="AD26" t="s">
        <v>48</v>
      </c>
      <c r="AE26" t="s">
        <v>671</v>
      </c>
      <c r="AF26" t="s">
        <v>175</v>
      </c>
    </row>
    <row r="27" spans="1:34" hidden="1" x14ac:dyDescent="0.2">
      <c r="A27" s="3" t="s">
        <v>1228</v>
      </c>
      <c r="B27" s="3">
        <v>1</v>
      </c>
      <c r="C27" s="3">
        <v>0.3548</v>
      </c>
      <c r="D27" s="3">
        <v>1.1000000000000001</v>
      </c>
      <c r="E27">
        <f t="shared" si="0"/>
        <v>0.40000000000000013</v>
      </c>
      <c r="F27" t="s">
        <v>1258</v>
      </c>
      <c r="G27" t="s">
        <v>72</v>
      </c>
      <c r="H27" t="s">
        <v>931</v>
      </c>
      <c r="I27" t="s">
        <v>387</v>
      </c>
      <c r="J27" t="s">
        <v>250</v>
      </c>
      <c r="K27" t="s">
        <v>465</v>
      </c>
      <c r="L27" t="s">
        <v>979</v>
      </c>
      <c r="M27" t="s">
        <v>917</v>
      </c>
      <c r="N27" t="s">
        <v>48</v>
      </c>
      <c r="O27" t="s">
        <v>1000</v>
      </c>
      <c r="P27" t="s">
        <v>41</v>
      </c>
      <c r="Q27" t="s">
        <v>48</v>
      </c>
      <c r="R27" t="s">
        <v>1001</v>
      </c>
      <c r="V27" t="s">
        <v>72</v>
      </c>
      <c r="W27" t="s">
        <v>931</v>
      </c>
      <c r="X27" t="s">
        <v>387</v>
      </c>
      <c r="Y27" t="s">
        <v>250</v>
      </c>
      <c r="Z27" t="s">
        <v>465</v>
      </c>
      <c r="AA27" t="s">
        <v>979</v>
      </c>
      <c r="AB27" t="s">
        <v>917</v>
      </c>
      <c r="AC27" t="s">
        <v>48</v>
      </c>
      <c r="AD27" t="s">
        <v>1000</v>
      </c>
      <c r="AE27" t="s">
        <v>41</v>
      </c>
      <c r="AF27" t="s">
        <v>48</v>
      </c>
      <c r="AG27" t="s">
        <v>1001</v>
      </c>
    </row>
    <row r="28" spans="1:34" hidden="1" x14ac:dyDescent="0.2">
      <c r="A28" s="3" t="s">
        <v>1228</v>
      </c>
      <c r="B28" s="3">
        <v>1</v>
      </c>
      <c r="C28" s="3">
        <v>0.3548</v>
      </c>
      <c r="D28" s="3">
        <v>1</v>
      </c>
      <c r="E28">
        <f t="shared" si="0"/>
        <v>0.30000000000000004</v>
      </c>
      <c r="F28" t="s">
        <v>1258</v>
      </c>
      <c r="G28" t="s">
        <v>297</v>
      </c>
      <c r="H28" t="s">
        <v>247</v>
      </c>
      <c r="I28" t="s">
        <v>83</v>
      </c>
      <c r="J28" t="s">
        <v>52</v>
      </c>
      <c r="K28" t="s">
        <v>1002</v>
      </c>
      <c r="L28" t="s">
        <v>186</v>
      </c>
      <c r="M28" t="s">
        <v>1003</v>
      </c>
      <c r="N28" t="s">
        <v>115</v>
      </c>
      <c r="O28" t="s">
        <v>797</v>
      </c>
      <c r="P28" t="s">
        <v>550</v>
      </c>
      <c r="V28" t="s">
        <v>297</v>
      </c>
      <c r="W28" t="s">
        <v>247</v>
      </c>
      <c r="X28" t="s">
        <v>83</v>
      </c>
      <c r="Y28" t="s">
        <v>52</v>
      </c>
      <c r="Z28" t="s">
        <v>1002</v>
      </c>
      <c r="AA28" t="s">
        <v>186</v>
      </c>
      <c r="AB28" t="s">
        <v>1003</v>
      </c>
      <c r="AC28" t="s">
        <v>115</v>
      </c>
      <c r="AD28" t="s">
        <v>797</v>
      </c>
      <c r="AE28" t="s">
        <v>550</v>
      </c>
    </row>
    <row r="29" spans="1:34" hidden="1" x14ac:dyDescent="0.2">
      <c r="A29" s="3" t="s">
        <v>1228</v>
      </c>
      <c r="B29" s="3">
        <v>1</v>
      </c>
      <c r="C29" s="3">
        <v>0.3548</v>
      </c>
      <c r="D29" s="3">
        <v>0.9</v>
      </c>
      <c r="E29">
        <f t="shared" si="0"/>
        <v>0.20000000000000007</v>
      </c>
      <c r="F29" t="s">
        <v>1258</v>
      </c>
      <c r="G29" t="s">
        <v>72</v>
      </c>
      <c r="H29" t="s">
        <v>899</v>
      </c>
      <c r="I29" t="s">
        <v>387</v>
      </c>
      <c r="J29" t="s">
        <v>250</v>
      </c>
      <c r="K29" t="s">
        <v>186</v>
      </c>
      <c r="L29" t="s">
        <v>1005</v>
      </c>
      <c r="M29" t="s">
        <v>310</v>
      </c>
      <c r="N29" t="s">
        <v>48</v>
      </c>
      <c r="O29" t="s">
        <v>1006</v>
      </c>
      <c r="P29" t="s">
        <v>282</v>
      </c>
      <c r="Q29" t="s">
        <v>48</v>
      </c>
      <c r="R29" t="s">
        <v>974</v>
      </c>
      <c r="V29" t="s">
        <v>72</v>
      </c>
      <c r="W29" t="s">
        <v>899</v>
      </c>
      <c r="X29" t="s">
        <v>387</v>
      </c>
      <c r="Y29" t="s">
        <v>250</v>
      </c>
      <c r="Z29" t="s">
        <v>186</v>
      </c>
      <c r="AA29" t="s">
        <v>1005</v>
      </c>
      <c r="AB29" t="s">
        <v>310</v>
      </c>
      <c r="AC29" t="s">
        <v>48</v>
      </c>
      <c r="AD29" t="s">
        <v>1006</v>
      </c>
      <c r="AE29" t="s">
        <v>282</v>
      </c>
      <c r="AF29" t="s">
        <v>48</v>
      </c>
      <c r="AG29" t="s">
        <v>974</v>
      </c>
    </row>
    <row r="30" spans="1:34" hidden="1" x14ac:dyDescent="0.2">
      <c r="A30" s="3" t="s">
        <v>1228</v>
      </c>
      <c r="B30" s="3">
        <v>1</v>
      </c>
      <c r="C30" s="3">
        <v>0.3548</v>
      </c>
      <c r="D30" s="3">
        <v>0.8</v>
      </c>
      <c r="E30">
        <f t="shared" si="0"/>
        <v>0.10000000000000009</v>
      </c>
      <c r="F30" t="s">
        <v>1258</v>
      </c>
      <c r="G30" t="s">
        <v>61</v>
      </c>
      <c r="H30" t="s">
        <v>114</v>
      </c>
      <c r="I30" t="s">
        <v>121</v>
      </c>
      <c r="J30" t="s">
        <v>893</v>
      </c>
      <c r="K30" t="s">
        <v>733</v>
      </c>
      <c r="L30" t="s">
        <v>143</v>
      </c>
      <c r="M30" t="s">
        <v>315</v>
      </c>
      <c r="N30" t="s">
        <v>1007</v>
      </c>
      <c r="O30" t="s">
        <v>52</v>
      </c>
      <c r="P30" t="s">
        <v>48</v>
      </c>
      <c r="Q30" t="s">
        <v>1008</v>
      </c>
      <c r="V30" t="s">
        <v>61</v>
      </c>
      <c r="W30" t="s">
        <v>114</v>
      </c>
      <c r="X30" t="s">
        <v>121</v>
      </c>
      <c r="Y30" t="s">
        <v>893</v>
      </c>
      <c r="Z30" t="s">
        <v>733</v>
      </c>
      <c r="AA30" t="s">
        <v>143</v>
      </c>
      <c r="AB30" t="s">
        <v>315</v>
      </c>
      <c r="AC30" t="s">
        <v>1007</v>
      </c>
      <c r="AD30" t="s">
        <v>52</v>
      </c>
      <c r="AE30" t="s">
        <v>48</v>
      </c>
      <c r="AF30" t="s">
        <v>1008</v>
      </c>
    </row>
    <row r="31" spans="1:34" hidden="1" x14ac:dyDescent="0.2">
      <c r="A31" s="3" t="s">
        <v>1228</v>
      </c>
      <c r="B31" s="3">
        <v>1</v>
      </c>
      <c r="C31" s="3">
        <v>0.3548</v>
      </c>
      <c r="D31" s="3">
        <v>0.7</v>
      </c>
      <c r="E31">
        <f t="shared" si="0"/>
        <v>0</v>
      </c>
      <c r="F31" t="s">
        <v>1258</v>
      </c>
      <c r="G31" t="s">
        <v>318</v>
      </c>
      <c r="H31" t="s">
        <v>363</v>
      </c>
      <c r="I31" t="s">
        <v>387</v>
      </c>
      <c r="J31" t="s">
        <v>224</v>
      </c>
      <c r="K31" t="s">
        <v>250</v>
      </c>
      <c r="L31" t="s">
        <v>48</v>
      </c>
      <c r="M31" t="s">
        <v>981</v>
      </c>
      <c r="N31" t="s">
        <v>340</v>
      </c>
      <c r="O31" t="s">
        <v>48</v>
      </c>
      <c r="P31" t="s">
        <v>971</v>
      </c>
      <c r="Q31" t="s">
        <v>158</v>
      </c>
      <c r="R31" t="s">
        <v>48</v>
      </c>
      <c r="S31" t="s">
        <v>1009</v>
      </c>
      <c r="V31" t="s">
        <v>318</v>
      </c>
      <c r="W31" t="s">
        <v>363</v>
      </c>
      <c r="X31" t="s">
        <v>387</v>
      </c>
      <c r="Y31" t="s">
        <v>224</v>
      </c>
      <c r="Z31" t="s">
        <v>250</v>
      </c>
      <c r="AA31" t="s">
        <v>48</v>
      </c>
      <c r="AB31" t="s">
        <v>981</v>
      </c>
      <c r="AC31" t="s">
        <v>340</v>
      </c>
      <c r="AD31" t="s">
        <v>48</v>
      </c>
      <c r="AE31" t="s">
        <v>971</v>
      </c>
      <c r="AF31" t="s">
        <v>158</v>
      </c>
      <c r="AG31" t="s">
        <v>48</v>
      </c>
      <c r="AH31" t="s">
        <v>1009</v>
      </c>
    </row>
    <row r="32" spans="1:34" hidden="1" x14ac:dyDescent="0.2">
      <c r="A32" s="3" t="s">
        <v>1228</v>
      </c>
      <c r="B32" s="3">
        <v>1</v>
      </c>
      <c r="C32" s="3">
        <v>0.3548</v>
      </c>
      <c r="D32" s="3">
        <v>0.6</v>
      </c>
      <c r="E32">
        <f t="shared" si="0"/>
        <v>-9.9999999999999978E-2</v>
      </c>
      <c r="F32" t="s">
        <v>1258</v>
      </c>
      <c r="G32" t="s">
        <v>905</v>
      </c>
      <c r="H32" t="s">
        <v>924</v>
      </c>
      <c r="I32" t="s">
        <v>1010</v>
      </c>
      <c r="J32" t="s">
        <v>1</v>
      </c>
      <c r="K32" t="s">
        <v>969</v>
      </c>
      <c r="L32" t="s">
        <v>121</v>
      </c>
      <c r="M32" t="s">
        <v>191</v>
      </c>
      <c r="N32" t="s">
        <v>516</v>
      </c>
      <c r="O32" t="s">
        <v>57</v>
      </c>
      <c r="P32" t="s">
        <v>1</v>
      </c>
      <c r="Q32" t="s">
        <v>120</v>
      </c>
      <c r="R32" t="s">
        <v>121</v>
      </c>
      <c r="S32" t="s">
        <v>343</v>
      </c>
      <c r="V32" t="s">
        <v>905</v>
      </c>
      <c r="W32" t="s">
        <v>924</v>
      </c>
      <c r="X32" t="s">
        <v>1010</v>
      </c>
      <c r="Y32" t="s">
        <v>1</v>
      </c>
      <c r="Z32" t="s">
        <v>969</v>
      </c>
      <c r="AA32" t="s">
        <v>121</v>
      </c>
      <c r="AB32" t="s">
        <v>191</v>
      </c>
      <c r="AC32" t="s">
        <v>516</v>
      </c>
      <c r="AD32" t="s">
        <v>57</v>
      </c>
      <c r="AE32" t="s">
        <v>1</v>
      </c>
      <c r="AF32" t="s">
        <v>120</v>
      </c>
      <c r="AG32" t="s">
        <v>121</v>
      </c>
      <c r="AH32" t="s">
        <v>343</v>
      </c>
    </row>
    <row r="33" spans="1:35" hidden="1" x14ac:dyDescent="0.2">
      <c r="A33" s="3" t="s">
        <v>1228</v>
      </c>
      <c r="B33" s="3">
        <v>1</v>
      </c>
      <c r="C33" s="3">
        <v>0.3548</v>
      </c>
      <c r="D33" s="3">
        <v>0.5</v>
      </c>
      <c r="E33">
        <f t="shared" si="0"/>
        <v>-0.19999999999999996</v>
      </c>
      <c r="F33" t="s">
        <v>1258</v>
      </c>
      <c r="G33" t="s">
        <v>72</v>
      </c>
      <c r="H33" t="s">
        <v>779</v>
      </c>
      <c r="I33" t="s">
        <v>387</v>
      </c>
      <c r="J33" t="s">
        <v>250</v>
      </c>
      <c r="K33" t="s">
        <v>680</v>
      </c>
      <c r="L33" t="s">
        <v>1011</v>
      </c>
      <c r="M33" t="s">
        <v>298</v>
      </c>
      <c r="N33" t="s">
        <v>48</v>
      </c>
      <c r="O33" t="s">
        <v>1012</v>
      </c>
      <c r="P33" t="s">
        <v>158</v>
      </c>
      <c r="Q33" t="s">
        <v>48</v>
      </c>
      <c r="R33" t="s">
        <v>518</v>
      </c>
      <c r="V33" t="s">
        <v>72</v>
      </c>
      <c r="W33" t="s">
        <v>779</v>
      </c>
      <c r="X33" t="s">
        <v>387</v>
      </c>
      <c r="Y33" t="s">
        <v>250</v>
      </c>
      <c r="Z33" t="s">
        <v>680</v>
      </c>
      <c r="AA33" t="s">
        <v>1011</v>
      </c>
      <c r="AB33" t="s">
        <v>298</v>
      </c>
      <c r="AC33" t="s">
        <v>48</v>
      </c>
      <c r="AD33" t="s">
        <v>1012</v>
      </c>
      <c r="AE33" t="s">
        <v>158</v>
      </c>
      <c r="AF33" t="s">
        <v>48</v>
      </c>
      <c r="AG33" t="s">
        <v>518</v>
      </c>
    </row>
    <row r="34" spans="1:35" hidden="1" x14ac:dyDescent="0.2">
      <c r="A34" s="3" t="s">
        <v>1228</v>
      </c>
      <c r="B34" s="3">
        <v>1</v>
      </c>
      <c r="C34" s="3">
        <v>0.3548</v>
      </c>
      <c r="D34" s="3">
        <v>0.4</v>
      </c>
      <c r="E34">
        <f t="shared" si="0"/>
        <v>-0.29999999999999993</v>
      </c>
      <c r="F34" t="s">
        <v>1258</v>
      </c>
      <c r="G34" t="s">
        <v>841</v>
      </c>
      <c r="H34" t="s">
        <v>940</v>
      </c>
      <c r="I34" t="s">
        <v>460</v>
      </c>
      <c r="J34" t="s">
        <v>67</v>
      </c>
      <c r="K34" t="s">
        <v>48</v>
      </c>
      <c r="L34" t="s">
        <v>890</v>
      </c>
      <c r="M34" t="s">
        <v>586</v>
      </c>
      <c r="N34" t="s">
        <v>48</v>
      </c>
      <c r="O34" t="s">
        <v>1013</v>
      </c>
      <c r="P34" t="s">
        <v>672</v>
      </c>
      <c r="Q34" t="s">
        <v>48</v>
      </c>
      <c r="R34" t="s">
        <v>1014</v>
      </c>
      <c r="V34" t="s">
        <v>841</v>
      </c>
      <c r="W34" t="s">
        <v>940</v>
      </c>
      <c r="X34" t="s">
        <v>460</v>
      </c>
      <c r="Y34" t="s">
        <v>67</v>
      </c>
      <c r="Z34" t="s">
        <v>48</v>
      </c>
      <c r="AA34" t="s">
        <v>890</v>
      </c>
      <c r="AB34" t="s">
        <v>586</v>
      </c>
      <c r="AC34" t="s">
        <v>48</v>
      </c>
      <c r="AD34" t="s">
        <v>1013</v>
      </c>
      <c r="AE34" t="s">
        <v>672</v>
      </c>
      <c r="AF34" t="s">
        <v>48</v>
      </c>
      <c r="AG34" t="s">
        <v>1014</v>
      </c>
    </row>
    <row r="35" spans="1:35" hidden="1" x14ac:dyDescent="0.2">
      <c r="A35" s="3" t="s">
        <v>1228</v>
      </c>
      <c r="B35" s="3">
        <v>1</v>
      </c>
      <c r="C35" s="3">
        <v>0.3548</v>
      </c>
      <c r="D35" s="3">
        <v>0.3</v>
      </c>
      <c r="E35">
        <f t="shared" si="0"/>
        <v>-0.39999999999999997</v>
      </c>
      <c r="F35" t="s">
        <v>1258</v>
      </c>
      <c r="G35" t="s">
        <v>318</v>
      </c>
      <c r="H35" t="s">
        <v>666</v>
      </c>
      <c r="I35" t="s">
        <v>662</v>
      </c>
      <c r="J35" t="s">
        <v>101</v>
      </c>
      <c r="K35" t="s">
        <v>1</v>
      </c>
      <c r="L35" t="s">
        <v>519</v>
      </c>
      <c r="M35" t="s">
        <v>711</v>
      </c>
      <c r="N35" t="s">
        <v>177</v>
      </c>
      <c r="O35" t="s">
        <v>79</v>
      </c>
      <c r="P35" t="s">
        <v>612</v>
      </c>
      <c r="Q35" t="s">
        <v>712</v>
      </c>
      <c r="V35" t="s">
        <v>318</v>
      </c>
      <c r="W35" t="s">
        <v>666</v>
      </c>
      <c r="X35" t="s">
        <v>662</v>
      </c>
      <c r="Y35" t="s">
        <v>101</v>
      </c>
      <c r="Z35" t="s">
        <v>1</v>
      </c>
      <c r="AA35" t="s">
        <v>519</v>
      </c>
      <c r="AB35" t="s">
        <v>711</v>
      </c>
      <c r="AC35" t="s">
        <v>177</v>
      </c>
      <c r="AD35" t="s">
        <v>79</v>
      </c>
      <c r="AE35" t="s">
        <v>612</v>
      </c>
      <c r="AF35" t="s">
        <v>712</v>
      </c>
    </row>
    <row r="36" spans="1:35" hidden="1" x14ac:dyDescent="0.2">
      <c r="A36" s="3" t="s">
        <v>1228</v>
      </c>
      <c r="B36" s="3">
        <v>1</v>
      </c>
      <c r="C36" s="3">
        <v>0.3548</v>
      </c>
      <c r="D36" s="3">
        <v>0.2</v>
      </c>
      <c r="E36">
        <f t="shared" si="0"/>
        <v>-0.49999999999999994</v>
      </c>
      <c r="F36" t="s">
        <v>1258</v>
      </c>
      <c r="G36" t="s">
        <v>841</v>
      </c>
      <c r="H36" t="s">
        <v>1015</v>
      </c>
      <c r="I36" t="s">
        <v>460</v>
      </c>
      <c r="J36" t="s">
        <v>67</v>
      </c>
      <c r="K36" t="s">
        <v>68</v>
      </c>
      <c r="L36" t="s">
        <v>504</v>
      </c>
      <c r="M36" t="s">
        <v>52</v>
      </c>
      <c r="N36" t="s">
        <v>1016</v>
      </c>
      <c r="O36" t="s">
        <v>147</v>
      </c>
      <c r="P36" t="s">
        <v>85</v>
      </c>
      <c r="Q36" t="s">
        <v>346</v>
      </c>
      <c r="R36" t="s">
        <v>442</v>
      </c>
      <c r="S36" t="s">
        <v>306</v>
      </c>
      <c r="V36" t="s">
        <v>841</v>
      </c>
      <c r="W36" t="s">
        <v>1015</v>
      </c>
      <c r="X36" t="s">
        <v>460</v>
      </c>
      <c r="Y36" t="s">
        <v>67</v>
      </c>
      <c r="Z36" t="s">
        <v>68</v>
      </c>
      <c r="AA36" t="s">
        <v>504</v>
      </c>
      <c r="AB36" t="s">
        <v>52</v>
      </c>
      <c r="AC36" t="s">
        <v>1016</v>
      </c>
      <c r="AD36" t="s">
        <v>147</v>
      </c>
      <c r="AE36" t="s">
        <v>85</v>
      </c>
      <c r="AF36" t="s">
        <v>346</v>
      </c>
      <c r="AG36" t="s">
        <v>442</v>
      </c>
      <c r="AH36" t="s">
        <v>306</v>
      </c>
    </row>
    <row r="37" spans="1:35" hidden="1" x14ac:dyDescent="0.2">
      <c r="A37" s="3" t="s">
        <v>1228</v>
      </c>
      <c r="B37" s="3">
        <v>1</v>
      </c>
      <c r="C37" s="3">
        <v>0.3548</v>
      </c>
      <c r="D37" s="3">
        <v>0.1</v>
      </c>
      <c r="E37">
        <f t="shared" si="0"/>
        <v>-0.6</v>
      </c>
      <c r="F37" t="s">
        <v>1258</v>
      </c>
      <c r="G37" t="s">
        <v>182</v>
      </c>
      <c r="H37" t="s">
        <v>1017</v>
      </c>
      <c r="I37" t="s">
        <v>662</v>
      </c>
      <c r="J37" t="s">
        <v>109</v>
      </c>
      <c r="K37" t="s">
        <v>48</v>
      </c>
      <c r="L37" t="s">
        <v>1018</v>
      </c>
      <c r="M37" t="s">
        <v>58</v>
      </c>
      <c r="N37" t="s">
        <v>48</v>
      </c>
      <c r="O37" t="s">
        <v>1019</v>
      </c>
      <c r="P37" t="s">
        <v>536</v>
      </c>
      <c r="Q37" t="s">
        <v>48</v>
      </c>
      <c r="R37" t="s">
        <v>1020</v>
      </c>
      <c r="V37" t="s">
        <v>182</v>
      </c>
      <c r="W37" t="s">
        <v>1017</v>
      </c>
      <c r="X37" t="s">
        <v>662</v>
      </c>
      <c r="Y37" t="s">
        <v>109</v>
      </c>
      <c r="Z37" t="s">
        <v>48</v>
      </c>
      <c r="AA37" t="s">
        <v>1018</v>
      </c>
      <c r="AB37" t="s">
        <v>58</v>
      </c>
      <c r="AC37" t="s">
        <v>48</v>
      </c>
      <c r="AD37" t="s">
        <v>1019</v>
      </c>
      <c r="AE37" t="s">
        <v>536</v>
      </c>
      <c r="AF37" t="s">
        <v>48</v>
      </c>
      <c r="AG37" t="s">
        <v>1020</v>
      </c>
    </row>
    <row r="38" spans="1:35" hidden="1" x14ac:dyDescent="0.2">
      <c r="A38" s="3" t="s">
        <v>1228</v>
      </c>
      <c r="B38" s="3">
        <v>1</v>
      </c>
      <c r="C38" s="3">
        <v>0.3548</v>
      </c>
      <c r="D38" s="3">
        <v>0</v>
      </c>
      <c r="E38">
        <f t="shared" si="0"/>
        <v>-0.7</v>
      </c>
      <c r="F38" t="s">
        <v>1258</v>
      </c>
      <c r="G38" t="s">
        <v>72</v>
      </c>
      <c r="H38" t="s">
        <v>938</v>
      </c>
      <c r="I38" t="s">
        <v>460</v>
      </c>
      <c r="J38" t="s">
        <v>67</v>
      </c>
      <c r="K38" t="s">
        <v>68</v>
      </c>
      <c r="L38" t="s">
        <v>137</v>
      </c>
      <c r="M38" t="s">
        <v>1021</v>
      </c>
      <c r="N38" t="s">
        <v>48</v>
      </c>
      <c r="O38" t="s">
        <v>1022</v>
      </c>
      <c r="P38" t="s">
        <v>106</v>
      </c>
      <c r="Q38" t="s">
        <v>42</v>
      </c>
      <c r="R38" t="s">
        <v>750</v>
      </c>
      <c r="V38" t="s">
        <v>72</v>
      </c>
      <c r="W38" t="s">
        <v>938</v>
      </c>
      <c r="X38" t="s">
        <v>460</v>
      </c>
      <c r="Y38" t="s">
        <v>67</v>
      </c>
      <c r="Z38" t="s">
        <v>68</v>
      </c>
      <c r="AA38" t="s">
        <v>137</v>
      </c>
      <c r="AB38" t="s">
        <v>1021</v>
      </c>
      <c r="AC38" t="s">
        <v>48</v>
      </c>
      <c r="AD38" t="s">
        <v>1022</v>
      </c>
      <c r="AE38" t="s">
        <v>106</v>
      </c>
      <c r="AF38" t="s">
        <v>42</v>
      </c>
      <c r="AG38" t="s">
        <v>750</v>
      </c>
    </row>
    <row r="39" spans="1:35" hidden="1" x14ac:dyDescent="0.2">
      <c r="A39" s="3" t="s">
        <v>1228</v>
      </c>
      <c r="B39" s="3">
        <v>1</v>
      </c>
      <c r="C39" s="3">
        <v>0.3548</v>
      </c>
      <c r="D39" s="3">
        <v>-0.1</v>
      </c>
      <c r="E39">
        <f t="shared" si="0"/>
        <v>-0.79999999999999993</v>
      </c>
      <c r="F39" t="s">
        <v>1258</v>
      </c>
      <c r="G39" t="s">
        <v>274</v>
      </c>
      <c r="H39" t="s">
        <v>75</v>
      </c>
      <c r="I39" t="s">
        <v>885</v>
      </c>
      <c r="J39" t="s">
        <v>886</v>
      </c>
      <c r="K39" t="s">
        <v>629</v>
      </c>
      <c r="L39" t="s">
        <v>630</v>
      </c>
      <c r="M39" t="s">
        <v>48</v>
      </c>
      <c r="N39" t="s">
        <v>770</v>
      </c>
      <c r="O39" t="s">
        <v>52</v>
      </c>
      <c r="P39" t="s">
        <v>680</v>
      </c>
      <c r="Q39" t="s">
        <v>148</v>
      </c>
      <c r="R39" t="s">
        <v>256</v>
      </c>
      <c r="V39" t="s">
        <v>274</v>
      </c>
      <c r="W39" t="s">
        <v>75</v>
      </c>
      <c r="X39" t="s">
        <v>885</v>
      </c>
      <c r="Y39" t="s">
        <v>886</v>
      </c>
      <c r="Z39" t="s">
        <v>629</v>
      </c>
      <c r="AA39" t="s">
        <v>630</v>
      </c>
      <c r="AB39" t="s">
        <v>48</v>
      </c>
      <c r="AC39" t="s">
        <v>770</v>
      </c>
      <c r="AD39" t="s">
        <v>52</v>
      </c>
      <c r="AE39" t="s">
        <v>680</v>
      </c>
      <c r="AF39" t="s">
        <v>148</v>
      </c>
      <c r="AG39" t="s">
        <v>256</v>
      </c>
    </row>
    <row r="40" spans="1:35" hidden="1" x14ac:dyDescent="0.2">
      <c r="A40" s="3" t="s">
        <v>1228</v>
      </c>
      <c r="B40" s="3">
        <v>1</v>
      </c>
      <c r="C40" s="3">
        <v>0.3548</v>
      </c>
      <c r="D40" s="3">
        <v>-0.2</v>
      </c>
      <c r="E40">
        <f t="shared" si="0"/>
        <v>-0.89999999999999991</v>
      </c>
      <c r="F40" t="s">
        <v>1258</v>
      </c>
      <c r="G40" t="s">
        <v>72</v>
      </c>
      <c r="H40" t="s">
        <v>1023</v>
      </c>
      <c r="I40" t="s">
        <v>662</v>
      </c>
      <c r="J40" t="s">
        <v>109</v>
      </c>
      <c r="K40" t="s">
        <v>52</v>
      </c>
      <c r="L40" t="s">
        <v>967</v>
      </c>
      <c r="M40" t="s">
        <v>521</v>
      </c>
      <c r="N40" t="s">
        <v>1024</v>
      </c>
      <c r="O40" t="s">
        <v>884</v>
      </c>
      <c r="P40" t="s">
        <v>177</v>
      </c>
      <c r="Q40" t="s">
        <v>1025</v>
      </c>
      <c r="V40" t="s">
        <v>72</v>
      </c>
      <c r="W40" t="s">
        <v>1023</v>
      </c>
      <c r="X40" t="s">
        <v>662</v>
      </c>
      <c r="Y40" t="s">
        <v>109</v>
      </c>
      <c r="Z40" t="s">
        <v>52</v>
      </c>
      <c r="AA40" t="s">
        <v>967</v>
      </c>
      <c r="AB40" t="s">
        <v>521</v>
      </c>
      <c r="AC40" t="s">
        <v>1024</v>
      </c>
      <c r="AD40" t="s">
        <v>884</v>
      </c>
      <c r="AE40" t="s">
        <v>177</v>
      </c>
      <c r="AF40" t="s">
        <v>1025</v>
      </c>
    </row>
    <row r="41" spans="1:35" hidden="1" x14ac:dyDescent="0.2">
      <c r="A41" s="3" t="s">
        <v>1228</v>
      </c>
      <c r="B41" s="3">
        <v>1</v>
      </c>
      <c r="C41" s="3">
        <v>0.3548</v>
      </c>
      <c r="D41" s="3">
        <v>-0.3</v>
      </c>
      <c r="E41">
        <f t="shared" si="0"/>
        <v>-1</v>
      </c>
      <c r="F41" t="s">
        <v>1258</v>
      </c>
      <c r="G41" t="s">
        <v>318</v>
      </c>
      <c r="H41" t="s">
        <v>910</v>
      </c>
      <c r="I41" t="s">
        <v>460</v>
      </c>
      <c r="J41" t="s">
        <v>67</v>
      </c>
      <c r="K41" t="s">
        <v>101</v>
      </c>
      <c r="L41" t="s">
        <v>193</v>
      </c>
      <c r="M41" t="s">
        <v>315</v>
      </c>
      <c r="N41" t="s">
        <v>982</v>
      </c>
      <c r="O41" t="s">
        <v>52</v>
      </c>
      <c r="P41" t="s">
        <v>48</v>
      </c>
      <c r="Q41" t="s">
        <v>1026</v>
      </c>
      <c r="R41" t="s">
        <v>657</v>
      </c>
      <c r="S41" t="s">
        <v>921</v>
      </c>
      <c r="V41" t="s">
        <v>318</v>
      </c>
      <c r="W41" t="s">
        <v>910</v>
      </c>
      <c r="X41" t="s">
        <v>460</v>
      </c>
      <c r="Y41" t="s">
        <v>67</v>
      </c>
      <c r="AA41" t="s">
        <v>193</v>
      </c>
      <c r="AB41" t="s">
        <v>315</v>
      </c>
      <c r="AD41" t="s">
        <v>52</v>
      </c>
      <c r="AE41" t="s">
        <v>48</v>
      </c>
      <c r="AG41" t="s">
        <v>657</v>
      </c>
      <c r="AH41" t="s">
        <v>921</v>
      </c>
    </row>
    <row r="42" spans="1:35" x14ac:dyDescent="0.2">
      <c r="A42" t="s">
        <v>1229</v>
      </c>
      <c r="B42">
        <v>0.25</v>
      </c>
      <c r="C42">
        <v>1</v>
      </c>
      <c r="D42">
        <v>1.6</v>
      </c>
      <c r="E42">
        <f t="shared" si="0"/>
        <v>0.90000000000000013</v>
      </c>
      <c r="F42" t="s">
        <v>1258</v>
      </c>
      <c r="G42" t="s">
        <v>72</v>
      </c>
      <c r="H42" t="s">
        <v>1148</v>
      </c>
      <c r="I42" t="s">
        <v>460</v>
      </c>
      <c r="J42" t="s">
        <v>465</v>
      </c>
      <c r="K42" t="s">
        <v>510</v>
      </c>
      <c r="L42" t="s">
        <v>58</v>
      </c>
      <c r="M42" t="s">
        <v>48</v>
      </c>
      <c r="N42" t="s">
        <v>728</v>
      </c>
      <c r="O42" t="s">
        <v>260</v>
      </c>
      <c r="P42" t="s">
        <v>48</v>
      </c>
      <c r="Q42" t="s">
        <v>952</v>
      </c>
      <c r="V42" t="s">
        <v>72</v>
      </c>
      <c r="W42" t="s">
        <v>1148</v>
      </c>
      <c r="X42" t="s">
        <v>460</v>
      </c>
      <c r="Y42" t="s">
        <v>465</v>
      </c>
      <c r="Z42" t="s">
        <v>510</v>
      </c>
      <c r="AA42" t="s">
        <v>58</v>
      </c>
      <c r="AB42" t="s">
        <v>48</v>
      </c>
      <c r="AC42" t="s">
        <v>728</v>
      </c>
      <c r="AD42" t="s">
        <v>260</v>
      </c>
      <c r="AE42" t="s">
        <v>48</v>
      </c>
      <c r="AF42" t="s">
        <v>952</v>
      </c>
    </row>
    <row r="43" spans="1:35" hidden="1" x14ac:dyDescent="0.2">
      <c r="A43" t="s">
        <v>1229</v>
      </c>
      <c r="B43">
        <v>0.25</v>
      </c>
      <c r="C43">
        <v>1</v>
      </c>
      <c r="D43">
        <v>1.5</v>
      </c>
      <c r="E43">
        <f t="shared" si="0"/>
        <v>0.8</v>
      </c>
      <c r="F43" t="s">
        <v>1258</v>
      </c>
      <c r="G43" t="s">
        <v>72</v>
      </c>
      <c r="H43" t="s">
        <v>40</v>
      </c>
      <c r="I43" t="s">
        <v>387</v>
      </c>
      <c r="J43" t="s">
        <v>250</v>
      </c>
      <c r="K43" t="s">
        <v>465</v>
      </c>
      <c r="L43" t="s">
        <v>918</v>
      </c>
      <c r="M43" t="s">
        <v>298</v>
      </c>
      <c r="N43" t="s">
        <v>48</v>
      </c>
      <c r="O43" t="s">
        <v>998</v>
      </c>
      <c r="P43" t="s">
        <v>672</v>
      </c>
      <c r="Q43" t="s">
        <v>48</v>
      </c>
      <c r="R43" t="s">
        <v>765</v>
      </c>
      <c r="V43" t="s">
        <v>72</v>
      </c>
      <c r="W43" t="s">
        <v>40</v>
      </c>
      <c r="X43" t="s">
        <v>387</v>
      </c>
      <c r="Y43" t="s">
        <v>250</v>
      </c>
      <c r="Z43" t="s">
        <v>465</v>
      </c>
      <c r="AA43" t="s">
        <v>918</v>
      </c>
      <c r="AB43" t="s">
        <v>298</v>
      </c>
      <c r="AC43" t="s">
        <v>48</v>
      </c>
      <c r="AD43" t="s">
        <v>998</v>
      </c>
      <c r="AE43" t="s">
        <v>672</v>
      </c>
      <c r="AF43" t="s">
        <v>48</v>
      </c>
      <c r="AG43" t="s">
        <v>765</v>
      </c>
    </row>
    <row r="44" spans="1:35" hidden="1" x14ac:dyDescent="0.2">
      <c r="A44" t="s">
        <v>1229</v>
      </c>
      <c r="B44">
        <v>0.25</v>
      </c>
      <c r="C44">
        <v>1</v>
      </c>
      <c r="D44">
        <v>1.4</v>
      </c>
      <c r="E44">
        <f t="shared" si="0"/>
        <v>0.7</v>
      </c>
      <c r="F44" t="s">
        <v>1258</v>
      </c>
      <c r="G44" t="s">
        <v>72</v>
      </c>
      <c r="H44" t="s">
        <v>910</v>
      </c>
      <c r="I44" t="s">
        <v>460</v>
      </c>
      <c r="J44" t="s">
        <v>67</v>
      </c>
      <c r="K44" t="s">
        <v>350</v>
      </c>
      <c r="L44" t="s">
        <v>121</v>
      </c>
      <c r="M44" t="s">
        <v>101</v>
      </c>
      <c r="N44" t="s">
        <v>504</v>
      </c>
      <c r="O44" t="s">
        <v>52</v>
      </c>
      <c r="P44" t="s">
        <v>268</v>
      </c>
      <c r="Q44" t="s">
        <v>52</v>
      </c>
      <c r="R44" t="s">
        <v>48</v>
      </c>
      <c r="S44" t="s">
        <v>920</v>
      </c>
      <c r="T44" t="s">
        <v>921</v>
      </c>
      <c r="V44" t="s">
        <v>72</v>
      </c>
      <c r="W44" t="s">
        <v>910</v>
      </c>
      <c r="X44" t="s">
        <v>460</v>
      </c>
      <c r="Y44" t="s">
        <v>67</v>
      </c>
      <c r="Z44" t="s">
        <v>350</v>
      </c>
      <c r="AA44" t="s">
        <v>121</v>
      </c>
      <c r="AB44" t="s">
        <v>101</v>
      </c>
      <c r="AC44" t="s">
        <v>504</v>
      </c>
      <c r="AD44" t="s">
        <v>52</v>
      </c>
      <c r="AE44" t="s">
        <v>268</v>
      </c>
      <c r="AF44" t="s">
        <v>52</v>
      </c>
      <c r="AG44" t="s">
        <v>48</v>
      </c>
      <c r="AH44" t="s">
        <v>920</v>
      </c>
      <c r="AI44" t="s">
        <v>921</v>
      </c>
    </row>
    <row r="45" spans="1:35" hidden="1" x14ac:dyDescent="0.2">
      <c r="A45" t="s">
        <v>1229</v>
      </c>
      <c r="B45">
        <v>0.25</v>
      </c>
      <c r="C45">
        <v>1</v>
      </c>
      <c r="D45">
        <v>1.3</v>
      </c>
      <c r="E45">
        <f t="shared" si="0"/>
        <v>0.60000000000000009</v>
      </c>
      <c r="F45" t="s">
        <v>1258</v>
      </c>
      <c r="G45" t="s">
        <v>72</v>
      </c>
      <c r="H45" t="s">
        <v>1034</v>
      </c>
      <c r="I45" t="s">
        <v>976</v>
      </c>
      <c r="J45" t="s">
        <v>465</v>
      </c>
      <c r="K45" t="s">
        <v>1065</v>
      </c>
      <c r="L45" t="s">
        <v>298</v>
      </c>
      <c r="M45" t="s">
        <v>48</v>
      </c>
      <c r="N45" t="s">
        <v>1001</v>
      </c>
      <c r="O45" t="s">
        <v>898</v>
      </c>
      <c r="V45" t="s">
        <v>72</v>
      </c>
      <c r="W45" t="s">
        <v>1034</v>
      </c>
      <c r="X45" t="s">
        <v>976</v>
      </c>
      <c r="Y45" t="s">
        <v>465</v>
      </c>
      <c r="Z45" t="s">
        <v>1065</v>
      </c>
      <c r="AA45" t="s">
        <v>298</v>
      </c>
      <c r="AB45" t="s">
        <v>48</v>
      </c>
      <c r="AC45" t="s">
        <v>1001</v>
      </c>
      <c r="AD45" t="s">
        <v>898</v>
      </c>
    </row>
    <row r="46" spans="1:35" hidden="1" x14ac:dyDescent="0.2">
      <c r="A46" t="s">
        <v>1229</v>
      </c>
      <c r="B46">
        <v>0.25</v>
      </c>
      <c r="C46">
        <v>1</v>
      </c>
      <c r="D46">
        <v>1.2</v>
      </c>
      <c r="E46">
        <f t="shared" si="0"/>
        <v>0.5</v>
      </c>
      <c r="F46" t="s">
        <v>1258</v>
      </c>
      <c r="G46" t="s">
        <v>274</v>
      </c>
      <c r="H46" t="s">
        <v>75</v>
      </c>
      <c r="I46" t="s">
        <v>992</v>
      </c>
      <c r="J46" t="s">
        <v>628</v>
      </c>
      <c r="K46" t="s">
        <v>629</v>
      </c>
      <c r="L46" t="s">
        <v>630</v>
      </c>
      <c r="M46" t="s">
        <v>48</v>
      </c>
      <c r="N46" t="s">
        <v>53</v>
      </c>
      <c r="O46" t="s">
        <v>52</v>
      </c>
      <c r="P46" t="s">
        <v>680</v>
      </c>
      <c r="Q46" t="s">
        <v>148</v>
      </c>
      <c r="R46" t="s">
        <v>256</v>
      </c>
      <c r="V46" t="s">
        <v>274</v>
      </c>
      <c r="W46" t="s">
        <v>75</v>
      </c>
      <c r="X46" t="s">
        <v>992</v>
      </c>
      <c r="Y46" t="s">
        <v>628</v>
      </c>
      <c r="Z46" t="s">
        <v>629</v>
      </c>
      <c r="AA46" t="s">
        <v>630</v>
      </c>
      <c r="AB46" t="s">
        <v>48</v>
      </c>
      <c r="AC46" t="s">
        <v>53</v>
      </c>
      <c r="AD46" t="s">
        <v>52</v>
      </c>
      <c r="AE46" t="s">
        <v>680</v>
      </c>
      <c r="AF46" t="s">
        <v>148</v>
      </c>
      <c r="AG46" t="s">
        <v>256</v>
      </c>
    </row>
    <row r="47" spans="1:35" hidden="1" x14ac:dyDescent="0.2">
      <c r="A47" t="s">
        <v>1229</v>
      </c>
      <c r="B47">
        <v>0.25</v>
      </c>
      <c r="C47">
        <v>1</v>
      </c>
      <c r="D47">
        <v>1.1000000000000001</v>
      </c>
      <c r="E47">
        <f t="shared" si="0"/>
        <v>0.40000000000000013</v>
      </c>
      <c r="F47" t="s">
        <v>1258</v>
      </c>
      <c r="G47" t="s">
        <v>943</v>
      </c>
      <c r="H47" t="s">
        <v>626</v>
      </c>
      <c r="I47" t="s">
        <v>1149</v>
      </c>
      <c r="J47" t="s">
        <v>101</v>
      </c>
      <c r="K47" t="s">
        <v>332</v>
      </c>
      <c r="L47" t="s">
        <v>83</v>
      </c>
      <c r="M47" t="s">
        <v>52</v>
      </c>
      <c r="N47" t="s">
        <v>1150</v>
      </c>
      <c r="O47" t="s">
        <v>41</v>
      </c>
      <c r="P47" t="s">
        <v>48</v>
      </c>
      <c r="Q47" t="s">
        <v>512</v>
      </c>
      <c r="R47" t="s">
        <v>306</v>
      </c>
      <c r="V47" t="s">
        <v>943</v>
      </c>
      <c r="W47" t="s">
        <v>626</v>
      </c>
      <c r="X47" t="s">
        <v>1149</v>
      </c>
      <c r="Y47" t="s">
        <v>101</v>
      </c>
      <c r="Z47" t="s">
        <v>332</v>
      </c>
      <c r="AA47" t="s">
        <v>83</v>
      </c>
      <c r="AB47" t="s">
        <v>52</v>
      </c>
      <c r="AC47" t="s">
        <v>1150</v>
      </c>
      <c r="AD47" t="s">
        <v>41</v>
      </c>
      <c r="AE47" t="s">
        <v>48</v>
      </c>
      <c r="AF47" t="s">
        <v>512</v>
      </c>
      <c r="AG47" t="s">
        <v>306</v>
      </c>
    </row>
    <row r="48" spans="1:35" hidden="1" x14ac:dyDescent="0.2">
      <c r="A48" t="s">
        <v>1229</v>
      </c>
      <c r="B48">
        <v>0.25</v>
      </c>
      <c r="C48">
        <v>1</v>
      </c>
      <c r="D48">
        <v>0.999999999999999</v>
      </c>
      <c r="E48">
        <f t="shared" si="0"/>
        <v>0.29999999999999905</v>
      </c>
      <c r="F48" t="s">
        <v>1258</v>
      </c>
      <c r="G48" t="s">
        <v>50</v>
      </c>
      <c r="H48" t="s">
        <v>709</v>
      </c>
      <c r="I48" t="s">
        <v>67</v>
      </c>
      <c r="J48" t="s">
        <v>85</v>
      </c>
      <c r="K48" t="s">
        <v>1015</v>
      </c>
      <c r="L48" t="s">
        <v>200</v>
      </c>
      <c r="M48" t="s">
        <v>1151</v>
      </c>
      <c r="N48" t="s">
        <v>48</v>
      </c>
      <c r="O48" t="s">
        <v>283</v>
      </c>
      <c r="P48" t="s">
        <v>41</v>
      </c>
      <c r="Q48" t="s">
        <v>48</v>
      </c>
      <c r="R48" t="s">
        <v>463</v>
      </c>
      <c r="V48" t="s">
        <v>50</v>
      </c>
      <c r="W48" t="s">
        <v>709</v>
      </c>
      <c r="X48" t="s">
        <v>67</v>
      </c>
      <c r="Y48" t="s">
        <v>85</v>
      </c>
      <c r="Z48" t="s">
        <v>1015</v>
      </c>
      <c r="AA48" t="s">
        <v>200</v>
      </c>
      <c r="AB48" t="s">
        <v>1151</v>
      </c>
      <c r="AC48" t="s">
        <v>48</v>
      </c>
      <c r="AD48" t="s">
        <v>283</v>
      </c>
      <c r="AE48" t="s">
        <v>41</v>
      </c>
      <c r="AF48" t="s">
        <v>48</v>
      </c>
      <c r="AG48" t="s">
        <v>463</v>
      </c>
    </row>
    <row r="49" spans="1:35" hidden="1" x14ac:dyDescent="0.2">
      <c r="A49" t="s">
        <v>1229</v>
      </c>
      <c r="B49">
        <v>0.25</v>
      </c>
      <c r="C49">
        <v>1</v>
      </c>
      <c r="D49">
        <v>0.89999999999999902</v>
      </c>
      <c r="E49">
        <f t="shared" si="0"/>
        <v>0.19999999999999907</v>
      </c>
      <c r="F49" t="s">
        <v>1258</v>
      </c>
      <c r="G49" t="s">
        <v>318</v>
      </c>
      <c r="H49" t="s">
        <v>1047</v>
      </c>
      <c r="I49" t="s">
        <v>119</v>
      </c>
      <c r="J49" t="s">
        <v>1</v>
      </c>
      <c r="K49" t="s">
        <v>1152</v>
      </c>
      <c r="L49" t="s">
        <v>121</v>
      </c>
      <c r="M49" t="s">
        <v>572</v>
      </c>
      <c r="N49" t="s">
        <v>57</v>
      </c>
      <c r="O49" t="s">
        <v>1153</v>
      </c>
      <c r="P49" t="s">
        <v>1154</v>
      </c>
      <c r="Q49" t="s">
        <v>140</v>
      </c>
      <c r="R49" t="s">
        <v>108</v>
      </c>
      <c r="V49" t="s">
        <v>318</v>
      </c>
      <c r="W49" t="s">
        <v>1047</v>
      </c>
      <c r="X49" t="s">
        <v>119</v>
      </c>
      <c r="Y49" t="s">
        <v>1</v>
      </c>
      <c r="Z49" t="s">
        <v>1152</v>
      </c>
      <c r="AA49" t="s">
        <v>121</v>
      </c>
      <c r="AB49" t="s">
        <v>572</v>
      </c>
      <c r="AC49" t="s">
        <v>57</v>
      </c>
      <c r="AD49" t="s">
        <v>1153</v>
      </c>
      <c r="AE49" t="s">
        <v>1154</v>
      </c>
      <c r="AF49" t="s">
        <v>140</v>
      </c>
      <c r="AG49" t="s">
        <v>108</v>
      </c>
    </row>
    <row r="50" spans="1:35" hidden="1" x14ac:dyDescent="0.2">
      <c r="A50" t="s">
        <v>1229</v>
      </c>
      <c r="B50">
        <v>0.25</v>
      </c>
      <c r="C50">
        <v>1</v>
      </c>
      <c r="D50">
        <v>0.79999999999999905</v>
      </c>
      <c r="E50">
        <f t="shared" si="0"/>
        <v>9.999999999999909E-2</v>
      </c>
      <c r="F50" t="s">
        <v>1258</v>
      </c>
      <c r="G50" t="s">
        <v>926</v>
      </c>
      <c r="H50" t="s">
        <v>303</v>
      </c>
      <c r="I50" t="s">
        <v>387</v>
      </c>
      <c r="J50" t="s">
        <v>224</v>
      </c>
      <c r="K50" t="s">
        <v>140</v>
      </c>
      <c r="L50" t="s">
        <v>1</v>
      </c>
      <c r="M50" t="s">
        <v>191</v>
      </c>
      <c r="N50" t="s">
        <v>341</v>
      </c>
      <c r="O50" t="s">
        <v>121</v>
      </c>
      <c r="P50" t="s">
        <v>342</v>
      </c>
      <c r="Q50" t="s">
        <v>47</v>
      </c>
      <c r="R50" t="s">
        <v>246</v>
      </c>
      <c r="V50" t="s">
        <v>926</v>
      </c>
      <c r="W50" t="s">
        <v>303</v>
      </c>
      <c r="X50" t="s">
        <v>387</v>
      </c>
      <c r="Y50" t="s">
        <v>224</v>
      </c>
      <c r="Z50" t="s">
        <v>140</v>
      </c>
      <c r="AA50" t="s">
        <v>1</v>
      </c>
      <c r="AB50" t="s">
        <v>191</v>
      </c>
      <c r="AC50" t="s">
        <v>341</v>
      </c>
      <c r="AD50" t="s">
        <v>121</v>
      </c>
      <c r="AE50" t="s">
        <v>342</v>
      </c>
      <c r="AF50" t="s">
        <v>47</v>
      </c>
      <c r="AG50" t="s">
        <v>246</v>
      </c>
    </row>
    <row r="51" spans="1:35" hidden="1" x14ac:dyDescent="0.2">
      <c r="A51" t="s">
        <v>1229</v>
      </c>
      <c r="B51">
        <v>0.25</v>
      </c>
      <c r="C51">
        <v>1</v>
      </c>
      <c r="D51">
        <v>0.69999999999999896</v>
      </c>
      <c r="E51">
        <v>0</v>
      </c>
      <c r="F51" t="s">
        <v>1258</v>
      </c>
      <c r="G51" t="s">
        <v>318</v>
      </c>
      <c r="H51" t="s">
        <v>398</v>
      </c>
      <c r="I51" t="s">
        <v>789</v>
      </c>
      <c r="J51" t="s">
        <v>48</v>
      </c>
      <c r="K51" t="s">
        <v>853</v>
      </c>
      <c r="L51" t="s">
        <v>52</v>
      </c>
      <c r="M51" t="s">
        <v>48</v>
      </c>
      <c r="N51" t="s">
        <v>1155</v>
      </c>
      <c r="O51" t="s">
        <v>489</v>
      </c>
      <c r="P51" t="s">
        <v>63</v>
      </c>
      <c r="Q51" t="s">
        <v>75</v>
      </c>
      <c r="R51" t="s">
        <v>769</v>
      </c>
      <c r="V51" t="s">
        <v>318</v>
      </c>
      <c r="W51" t="s">
        <v>398</v>
      </c>
      <c r="X51" t="s">
        <v>789</v>
      </c>
      <c r="Y51" t="s">
        <v>48</v>
      </c>
      <c r="Z51" t="s">
        <v>853</v>
      </c>
      <c r="AA51" t="s">
        <v>52</v>
      </c>
      <c r="AB51" t="s">
        <v>48</v>
      </c>
      <c r="AC51" t="s">
        <v>1155</v>
      </c>
      <c r="AD51" t="s">
        <v>489</v>
      </c>
      <c r="AE51" t="s">
        <v>63</v>
      </c>
      <c r="AF51" t="s">
        <v>75</v>
      </c>
      <c r="AG51" t="s">
        <v>769</v>
      </c>
    </row>
    <row r="52" spans="1:35" hidden="1" x14ac:dyDescent="0.2">
      <c r="A52" t="s">
        <v>1229</v>
      </c>
      <c r="B52">
        <v>0.25</v>
      </c>
      <c r="C52">
        <v>1</v>
      </c>
      <c r="D52">
        <v>0.6</v>
      </c>
      <c r="E52">
        <f t="shared" si="0"/>
        <v>-9.9999999999999978E-2</v>
      </c>
      <c r="F52" t="s">
        <v>1258</v>
      </c>
      <c r="G52" t="s">
        <v>72</v>
      </c>
      <c r="H52" t="s">
        <v>1156</v>
      </c>
      <c r="I52" t="s">
        <v>511</v>
      </c>
      <c r="J52" t="s">
        <v>1</v>
      </c>
      <c r="K52" t="s">
        <v>1041</v>
      </c>
      <c r="L52" t="s">
        <v>588</v>
      </c>
      <c r="M52" t="s">
        <v>47</v>
      </c>
      <c r="N52" t="s">
        <v>1</v>
      </c>
      <c r="O52" t="s">
        <v>285</v>
      </c>
      <c r="P52" t="s">
        <v>959</v>
      </c>
      <c r="Q52" t="s">
        <v>575</v>
      </c>
      <c r="R52" t="s">
        <v>260</v>
      </c>
      <c r="S52" t="s">
        <v>961</v>
      </c>
      <c r="T52" t="s">
        <v>1157</v>
      </c>
      <c r="V52" t="s">
        <v>72</v>
      </c>
      <c r="W52" t="s">
        <v>1156</v>
      </c>
      <c r="X52" t="s">
        <v>511</v>
      </c>
      <c r="Y52" t="s">
        <v>1</v>
      </c>
      <c r="Z52" t="s">
        <v>1041</v>
      </c>
      <c r="AA52" t="s">
        <v>588</v>
      </c>
      <c r="AB52" t="s">
        <v>47</v>
      </c>
      <c r="AC52" t="s">
        <v>1</v>
      </c>
      <c r="AD52" t="s">
        <v>285</v>
      </c>
      <c r="AE52" t="s">
        <v>959</v>
      </c>
      <c r="AF52" t="s">
        <v>575</v>
      </c>
      <c r="AG52" t="s">
        <v>260</v>
      </c>
      <c r="AH52" t="s">
        <v>961</v>
      </c>
      <c r="AI52" t="s">
        <v>1157</v>
      </c>
    </row>
    <row r="53" spans="1:35" hidden="1" x14ac:dyDescent="0.2">
      <c r="A53" t="s">
        <v>1229</v>
      </c>
      <c r="B53">
        <v>0.25</v>
      </c>
      <c r="C53">
        <v>1</v>
      </c>
      <c r="D53">
        <v>0.5</v>
      </c>
      <c r="E53">
        <f t="shared" si="0"/>
        <v>-0.19999999999999996</v>
      </c>
      <c r="F53" t="s">
        <v>1258</v>
      </c>
      <c r="G53" t="s">
        <v>72</v>
      </c>
      <c r="H53" t="s">
        <v>912</v>
      </c>
      <c r="I53" t="s">
        <v>387</v>
      </c>
      <c r="J53" t="s">
        <v>250</v>
      </c>
      <c r="K53" t="s">
        <v>465</v>
      </c>
      <c r="L53" t="s">
        <v>888</v>
      </c>
      <c r="M53" t="s">
        <v>76</v>
      </c>
      <c r="N53" t="s">
        <v>48</v>
      </c>
      <c r="O53" t="s">
        <v>254</v>
      </c>
      <c r="P53" t="s">
        <v>158</v>
      </c>
      <c r="Q53" t="s">
        <v>48</v>
      </c>
      <c r="R53" t="s">
        <v>941</v>
      </c>
      <c r="V53" t="s">
        <v>72</v>
      </c>
      <c r="W53" t="s">
        <v>912</v>
      </c>
      <c r="X53" t="s">
        <v>387</v>
      </c>
      <c r="Y53" t="s">
        <v>250</v>
      </c>
      <c r="Z53" t="s">
        <v>465</v>
      </c>
      <c r="AA53" t="s">
        <v>888</v>
      </c>
      <c r="AB53" t="s">
        <v>76</v>
      </c>
      <c r="AC53" t="s">
        <v>48</v>
      </c>
      <c r="AD53" t="s">
        <v>254</v>
      </c>
      <c r="AE53" t="s">
        <v>158</v>
      </c>
      <c r="AF53" t="s">
        <v>48</v>
      </c>
      <c r="AG53" t="s">
        <v>941</v>
      </c>
    </row>
    <row r="54" spans="1:35" hidden="1" x14ac:dyDescent="0.2">
      <c r="A54" t="s">
        <v>1229</v>
      </c>
      <c r="B54">
        <v>0.25</v>
      </c>
      <c r="C54">
        <v>1</v>
      </c>
      <c r="D54">
        <v>0.4</v>
      </c>
      <c r="E54">
        <f t="shared" si="0"/>
        <v>-0.29999999999999993</v>
      </c>
      <c r="F54" t="s">
        <v>1258</v>
      </c>
      <c r="G54" t="s">
        <v>210</v>
      </c>
      <c r="H54" t="s">
        <v>1138</v>
      </c>
      <c r="I54" t="s">
        <v>1139</v>
      </c>
      <c r="J54" t="s">
        <v>101</v>
      </c>
      <c r="K54" t="s">
        <v>193</v>
      </c>
      <c r="L54" t="s">
        <v>137</v>
      </c>
      <c r="M54" t="s">
        <v>176</v>
      </c>
      <c r="N54" t="s">
        <v>41</v>
      </c>
      <c r="O54" t="s">
        <v>186</v>
      </c>
      <c r="P54" t="s">
        <v>554</v>
      </c>
      <c r="Q54" t="s">
        <v>892</v>
      </c>
      <c r="V54" t="s">
        <v>210</v>
      </c>
      <c r="W54" t="s">
        <v>1138</v>
      </c>
      <c r="X54" t="s">
        <v>1139</v>
      </c>
      <c r="Y54" t="s">
        <v>101</v>
      </c>
      <c r="Z54" t="s">
        <v>193</v>
      </c>
      <c r="AA54" t="s">
        <v>137</v>
      </c>
      <c r="AB54" t="s">
        <v>176</v>
      </c>
      <c r="AC54" t="s">
        <v>41</v>
      </c>
      <c r="AD54" t="s">
        <v>186</v>
      </c>
      <c r="AE54" t="s">
        <v>554</v>
      </c>
      <c r="AF54" t="s">
        <v>892</v>
      </c>
    </row>
    <row r="55" spans="1:35" hidden="1" x14ac:dyDescent="0.2">
      <c r="A55" t="s">
        <v>1229</v>
      </c>
      <c r="B55">
        <v>0.25</v>
      </c>
      <c r="C55">
        <v>1</v>
      </c>
      <c r="D55">
        <v>0.3</v>
      </c>
      <c r="E55">
        <f t="shared" si="0"/>
        <v>-0.39999999999999997</v>
      </c>
      <c r="F55" t="s">
        <v>1258</v>
      </c>
      <c r="G55" t="s">
        <v>222</v>
      </c>
      <c r="H55" t="s">
        <v>576</v>
      </c>
      <c r="I55" t="s">
        <v>83</v>
      </c>
      <c r="J55" t="s">
        <v>52</v>
      </c>
      <c r="K55" t="s">
        <v>1016</v>
      </c>
      <c r="L55" t="s">
        <v>147</v>
      </c>
      <c r="M55" t="s">
        <v>186</v>
      </c>
      <c r="N55" t="s">
        <v>356</v>
      </c>
      <c r="O55" t="s">
        <v>669</v>
      </c>
      <c r="P55" t="s">
        <v>409</v>
      </c>
      <c r="Q55" t="s">
        <v>744</v>
      </c>
      <c r="V55" t="s">
        <v>222</v>
      </c>
      <c r="W55" t="s">
        <v>576</v>
      </c>
      <c r="X55" t="s">
        <v>83</v>
      </c>
      <c r="Y55" t="s">
        <v>52</v>
      </c>
      <c r="Z55" t="s">
        <v>1016</v>
      </c>
      <c r="AA55" t="s">
        <v>147</v>
      </c>
      <c r="AB55" t="s">
        <v>186</v>
      </c>
      <c r="AC55" t="s">
        <v>356</v>
      </c>
      <c r="AD55" t="s">
        <v>669</v>
      </c>
      <c r="AE55" t="s">
        <v>409</v>
      </c>
      <c r="AF55" t="s">
        <v>744</v>
      </c>
    </row>
    <row r="56" spans="1:35" hidden="1" x14ac:dyDescent="0.2">
      <c r="A56" t="s">
        <v>1229</v>
      </c>
      <c r="B56">
        <v>0.25</v>
      </c>
      <c r="C56">
        <v>1</v>
      </c>
      <c r="D56">
        <v>0.2</v>
      </c>
      <c r="E56">
        <f t="shared" si="0"/>
        <v>-0.49999999999999994</v>
      </c>
      <c r="F56" t="s">
        <v>1258</v>
      </c>
      <c r="G56" t="s">
        <v>274</v>
      </c>
      <c r="H56" t="s">
        <v>75</v>
      </c>
      <c r="I56" t="s">
        <v>1</v>
      </c>
      <c r="J56" t="s">
        <v>1024</v>
      </c>
      <c r="K56" t="s">
        <v>56</v>
      </c>
      <c r="L56" t="s">
        <v>1158</v>
      </c>
      <c r="M56" t="s">
        <v>680</v>
      </c>
      <c r="N56" t="s">
        <v>654</v>
      </c>
      <c r="O56" t="s">
        <v>103</v>
      </c>
      <c r="P56" t="s">
        <v>57</v>
      </c>
      <c r="Q56" t="s">
        <v>48</v>
      </c>
      <c r="R56" t="s">
        <v>887</v>
      </c>
      <c r="V56" t="s">
        <v>274</v>
      </c>
      <c r="W56" t="s">
        <v>75</v>
      </c>
      <c r="X56" t="s">
        <v>1</v>
      </c>
      <c r="Y56" t="s">
        <v>1024</v>
      </c>
      <c r="Z56" t="s">
        <v>56</v>
      </c>
      <c r="AA56" t="s">
        <v>1158</v>
      </c>
      <c r="AB56" t="s">
        <v>680</v>
      </c>
      <c r="AC56" t="s">
        <v>654</v>
      </c>
      <c r="AD56" t="s">
        <v>103</v>
      </c>
      <c r="AE56" t="s">
        <v>57</v>
      </c>
      <c r="AF56" t="s">
        <v>48</v>
      </c>
      <c r="AG56" t="s">
        <v>887</v>
      </c>
    </row>
    <row r="57" spans="1:35" hidden="1" x14ac:dyDescent="0.2">
      <c r="A57" t="s">
        <v>1229</v>
      </c>
      <c r="B57">
        <v>0.25</v>
      </c>
      <c r="C57">
        <v>1</v>
      </c>
      <c r="D57">
        <v>0.1</v>
      </c>
      <c r="E57">
        <f t="shared" si="0"/>
        <v>-0.6</v>
      </c>
      <c r="F57" t="s">
        <v>1258</v>
      </c>
      <c r="G57" t="s">
        <v>796</v>
      </c>
      <c r="H57" t="s">
        <v>121</v>
      </c>
      <c r="I57" t="s">
        <v>797</v>
      </c>
      <c r="J57" t="s">
        <v>746</v>
      </c>
      <c r="K57" t="s">
        <v>101</v>
      </c>
      <c r="L57" t="s">
        <v>193</v>
      </c>
      <c r="M57" t="s">
        <v>44</v>
      </c>
      <c r="N57" t="s">
        <v>1159</v>
      </c>
      <c r="O57" t="s">
        <v>52</v>
      </c>
      <c r="P57" t="s">
        <v>48</v>
      </c>
      <c r="Q57" t="s">
        <v>1160</v>
      </c>
      <c r="V57" t="s">
        <v>796</v>
      </c>
      <c r="W57" t="s">
        <v>121</v>
      </c>
      <c r="X57" t="s">
        <v>797</v>
      </c>
      <c r="Y57" t="s">
        <v>746</v>
      </c>
      <c r="Z57" t="s">
        <v>101</v>
      </c>
      <c r="AA57" t="s">
        <v>193</v>
      </c>
      <c r="AB57" t="s">
        <v>44</v>
      </c>
      <c r="AC57" t="s">
        <v>1159</v>
      </c>
      <c r="AD57" t="s">
        <v>52</v>
      </c>
      <c r="AE57" t="s">
        <v>48</v>
      </c>
      <c r="AF57" t="s">
        <v>1160</v>
      </c>
    </row>
    <row r="58" spans="1:35" hidden="1" x14ac:dyDescent="0.2">
      <c r="A58" t="s">
        <v>1229</v>
      </c>
      <c r="B58">
        <v>0.25</v>
      </c>
      <c r="C58">
        <v>1</v>
      </c>
      <c r="D58">
        <v>0</v>
      </c>
      <c r="E58">
        <f t="shared" si="0"/>
        <v>-0.7</v>
      </c>
      <c r="F58" t="s">
        <v>1258</v>
      </c>
      <c r="G58" t="s">
        <v>988</v>
      </c>
      <c r="H58" t="s">
        <v>989</v>
      </c>
      <c r="I58" t="s">
        <v>101</v>
      </c>
      <c r="J58" t="s">
        <v>193</v>
      </c>
      <c r="K58" t="s">
        <v>332</v>
      </c>
      <c r="L58" t="s">
        <v>1161</v>
      </c>
      <c r="M58" t="s">
        <v>52</v>
      </c>
      <c r="N58" t="s">
        <v>48</v>
      </c>
      <c r="O58" t="s">
        <v>1125</v>
      </c>
      <c r="P58" t="s">
        <v>175</v>
      </c>
      <c r="V58" t="s">
        <v>988</v>
      </c>
      <c r="W58" t="s">
        <v>989</v>
      </c>
      <c r="X58" t="s">
        <v>101</v>
      </c>
      <c r="Y58" t="s">
        <v>193</v>
      </c>
      <c r="AB58" t="s">
        <v>52</v>
      </c>
      <c r="AE58" t="s">
        <v>175</v>
      </c>
    </row>
    <row r="59" spans="1:35" hidden="1" x14ac:dyDescent="0.2">
      <c r="A59" t="s">
        <v>1229</v>
      </c>
      <c r="B59">
        <v>0.25</v>
      </c>
      <c r="C59">
        <v>1</v>
      </c>
      <c r="D59">
        <v>-9.9999999999999895E-2</v>
      </c>
      <c r="E59">
        <f t="shared" si="0"/>
        <v>-0.79999999999999982</v>
      </c>
      <c r="F59" t="s">
        <v>1258</v>
      </c>
      <c r="G59" t="s">
        <v>182</v>
      </c>
      <c r="H59" t="s">
        <v>868</v>
      </c>
      <c r="I59" t="s">
        <v>662</v>
      </c>
      <c r="J59" t="s">
        <v>109</v>
      </c>
      <c r="K59" t="s">
        <v>52</v>
      </c>
      <c r="L59" t="s">
        <v>207</v>
      </c>
      <c r="M59" t="s">
        <v>1</v>
      </c>
      <c r="N59" t="s">
        <v>39</v>
      </c>
      <c r="O59" t="s">
        <v>519</v>
      </c>
      <c r="P59" t="s">
        <v>330</v>
      </c>
      <c r="Q59" t="s">
        <v>177</v>
      </c>
      <c r="R59" t="s">
        <v>968</v>
      </c>
    </row>
    <row r="60" spans="1:35" hidden="1" x14ac:dyDescent="0.2">
      <c r="A60" t="s">
        <v>1229</v>
      </c>
      <c r="B60">
        <v>0.25</v>
      </c>
      <c r="C60">
        <v>1</v>
      </c>
      <c r="D60">
        <v>-0.2</v>
      </c>
      <c r="E60">
        <f t="shared" si="0"/>
        <v>-0.89999999999999991</v>
      </c>
      <c r="F60" t="s">
        <v>1258</v>
      </c>
      <c r="G60" t="s">
        <v>50</v>
      </c>
      <c r="H60" t="s">
        <v>437</v>
      </c>
      <c r="I60" t="s">
        <v>67</v>
      </c>
      <c r="J60" t="s">
        <v>48</v>
      </c>
      <c r="K60" t="s">
        <v>361</v>
      </c>
      <c r="L60" t="s">
        <v>662</v>
      </c>
      <c r="M60" t="s">
        <v>109</v>
      </c>
      <c r="N60" t="s">
        <v>1</v>
      </c>
      <c r="O60" t="s">
        <v>711</v>
      </c>
      <c r="P60" t="s">
        <v>140</v>
      </c>
      <c r="Q60" t="s">
        <v>521</v>
      </c>
      <c r="R60" t="s">
        <v>121</v>
      </c>
      <c r="S60" t="s">
        <v>48</v>
      </c>
      <c r="T60" t="s">
        <v>276</v>
      </c>
    </row>
    <row r="61" spans="1:35" hidden="1" x14ac:dyDescent="0.2">
      <c r="A61" t="s">
        <v>1229</v>
      </c>
      <c r="B61">
        <v>0.25</v>
      </c>
      <c r="C61">
        <v>1</v>
      </c>
      <c r="D61">
        <v>-0.3</v>
      </c>
      <c r="E61">
        <f t="shared" si="0"/>
        <v>-1</v>
      </c>
      <c r="F61" t="s">
        <v>1258</v>
      </c>
      <c r="G61" t="s">
        <v>318</v>
      </c>
      <c r="H61" t="s">
        <v>339</v>
      </c>
      <c r="I61" t="s">
        <v>662</v>
      </c>
      <c r="J61" t="s">
        <v>109</v>
      </c>
      <c r="K61" t="s">
        <v>48</v>
      </c>
      <c r="L61" t="s">
        <v>950</v>
      </c>
      <c r="M61" t="s">
        <v>896</v>
      </c>
      <c r="N61" t="s">
        <v>48</v>
      </c>
      <c r="O61" t="s">
        <v>980</v>
      </c>
      <c r="P61" t="s">
        <v>158</v>
      </c>
      <c r="Q61" t="s">
        <v>48</v>
      </c>
      <c r="R61" t="s">
        <v>1142</v>
      </c>
    </row>
    <row r="62" spans="1:35" x14ac:dyDescent="0.2">
      <c r="A62" s="3" t="s">
        <v>1230</v>
      </c>
      <c r="B62" s="3">
        <v>1</v>
      </c>
      <c r="C62" s="3">
        <v>0.17780000000000001</v>
      </c>
      <c r="D62" s="3">
        <v>1.6</v>
      </c>
      <c r="E62">
        <f t="shared" si="0"/>
        <v>0.90000000000000013</v>
      </c>
      <c r="F62" t="s">
        <v>1258</v>
      </c>
      <c r="G62" t="s">
        <v>318</v>
      </c>
      <c r="H62" t="s">
        <v>913</v>
      </c>
      <c r="I62" t="s">
        <v>662</v>
      </c>
      <c r="J62" t="s">
        <v>109</v>
      </c>
      <c r="K62" t="s">
        <v>48</v>
      </c>
      <c r="L62" t="s">
        <v>995</v>
      </c>
      <c r="M62" t="s">
        <v>58</v>
      </c>
      <c r="N62" t="s">
        <v>48</v>
      </c>
      <c r="O62" t="s">
        <v>1127</v>
      </c>
      <c r="P62" t="s">
        <v>536</v>
      </c>
      <c r="Q62" t="s">
        <v>48</v>
      </c>
      <c r="R62" t="s">
        <v>518</v>
      </c>
      <c r="V62" t="s">
        <v>318</v>
      </c>
      <c r="W62" t="s">
        <v>913</v>
      </c>
      <c r="X62" t="s">
        <v>662</v>
      </c>
      <c r="Y62" t="s">
        <v>109</v>
      </c>
      <c r="Z62" t="s">
        <v>48</v>
      </c>
      <c r="AA62" t="s">
        <v>995</v>
      </c>
      <c r="AB62" t="s">
        <v>58</v>
      </c>
      <c r="AC62" t="s">
        <v>48</v>
      </c>
      <c r="AD62" t="s">
        <v>1127</v>
      </c>
      <c r="AE62" t="s">
        <v>536</v>
      </c>
      <c r="AF62" t="s">
        <v>48</v>
      </c>
      <c r="AG62" t="s">
        <v>518</v>
      </c>
    </row>
    <row r="63" spans="1:35" hidden="1" x14ac:dyDescent="0.2">
      <c r="A63" s="3" t="s">
        <v>1230</v>
      </c>
      <c r="B63" s="3">
        <v>1</v>
      </c>
      <c r="C63" s="3">
        <v>0.17780000000000001</v>
      </c>
      <c r="D63" s="3">
        <v>1.5</v>
      </c>
      <c r="E63">
        <f t="shared" si="0"/>
        <v>0.8</v>
      </c>
      <c r="F63" t="s">
        <v>1258</v>
      </c>
      <c r="G63" t="s">
        <v>72</v>
      </c>
      <c r="H63" t="s">
        <v>1112</v>
      </c>
      <c r="I63" t="s">
        <v>460</v>
      </c>
      <c r="J63" t="s">
        <v>67</v>
      </c>
      <c r="K63" t="s">
        <v>350</v>
      </c>
      <c r="L63" t="s">
        <v>121</v>
      </c>
      <c r="M63" t="s">
        <v>101</v>
      </c>
      <c r="N63" t="s">
        <v>504</v>
      </c>
      <c r="O63" t="s">
        <v>52</v>
      </c>
      <c r="P63" t="s">
        <v>566</v>
      </c>
      <c r="Q63" t="s">
        <v>52</v>
      </c>
      <c r="R63" t="s">
        <v>48</v>
      </c>
      <c r="S63" t="s">
        <v>221</v>
      </c>
      <c r="V63" t="s">
        <v>72</v>
      </c>
      <c r="W63" t="s">
        <v>1112</v>
      </c>
      <c r="X63" t="s">
        <v>460</v>
      </c>
      <c r="Y63" t="s">
        <v>67</v>
      </c>
      <c r="Z63" t="s">
        <v>350</v>
      </c>
      <c r="AA63" t="s">
        <v>121</v>
      </c>
      <c r="AB63" t="s">
        <v>101</v>
      </c>
      <c r="AC63" t="s">
        <v>504</v>
      </c>
      <c r="AD63" t="s">
        <v>52</v>
      </c>
      <c r="AE63" t="s">
        <v>566</v>
      </c>
      <c r="AF63" t="s">
        <v>52</v>
      </c>
      <c r="AG63" t="s">
        <v>48</v>
      </c>
      <c r="AH63" t="s">
        <v>221</v>
      </c>
    </row>
    <row r="64" spans="1:35" hidden="1" x14ac:dyDescent="0.2">
      <c r="A64" s="3" t="s">
        <v>1230</v>
      </c>
      <c r="B64" s="3">
        <v>1</v>
      </c>
      <c r="C64" s="3">
        <v>0.17780000000000001</v>
      </c>
      <c r="D64" s="3">
        <v>1.4</v>
      </c>
      <c r="E64">
        <f t="shared" si="0"/>
        <v>0.7</v>
      </c>
      <c r="F64" t="s">
        <v>1258</v>
      </c>
      <c r="G64" t="s">
        <v>796</v>
      </c>
      <c r="H64" t="s">
        <v>121</v>
      </c>
      <c r="I64" t="s">
        <v>1128</v>
      </c>
      <c r="J64" t="s">
        <v>68</v>
      </c>
      <c r="K64" t="s">
        <v>1037</v>
      </c>
      <c r="L64" t="s">
        <v>560</v>
      </c>
      <c r="M64" t="s">
        <v>52</v>
      </c>
      <c r="N64" t="s">
        <v>48</v>
      </c>
      <c r="O64" t="s">
        <v>1129</v>
      </c>
      <c r="P64" t="s">
        <v>175</v>
      </c>
      <c r="V64" t="s">
        <v>796</v>
      </c>
      <c r="W64" t="s">
        <v>121</v>
      </c>
      <c r="X64" t="s">
        <v>1128</v>
      </c>
      <c r="Y64" t="s">
        <v>68</v>
      </c>
      <c r="Z64" t="s">
        <v>1037</v>
      </c>
      <c r="AA64" t="s">
        <v>560</v>
      </c>
      <c r="AB64" t="s">
        <v>52</v>
      </c>
      <c r="AC64" t="s">
        <v>48</v>
      </c>
      <c r="AD64" t="s">
        <v>1129</v>
      </c>
      <c r="AE64" t="s">
        <v>175</v>
      </c>
    </row>
    <row r="65" spans="1:34" hidden="1" x14ac:dyDescent="0.2">
      <c r="A65" s="3" t="s">
        <v>1230</v>
      </c>
      <c r="B65" s="3">
        <v>1</v>
      </c>
      <c r="C65" s="3">
        <v>0.17780000000000001</v>
      </c>
      <c r="D65" s="3">
        <v>1.3</v>
      </c>
      <c r="E65">
        <f t="shared" si="0"/>
        <v>0.60000000000000009</v>
      </c>
      <c r="F65" t="s">
        <v>1258</v>
      </c>
      <c r="G65" t="s">
        <v>72</v>
      </c>
      <c r="H65" t="s">
        <v>890</v>
      </c>
      <c r="I65" t="s">
        <v>460</v>
      </c>
      <c r="J65" t="s">
        <v>67</v>
      </c>
      <c r="K65" t="s">
        <v>85</v>
      </c>
      <c r="L65" t="s">
        <v>215</v>
      </c>
      <c r="M65" t="s">
        <v>896</v>
      </c>
      <c r="N65" t="s">
        <v>48</v>
      </c>
      <c r="O65" t="s">
        <v>456</v>
      </c>
      <c r="P65" t="s">
        <v>260</v>
      </c>
      <c r="Q65" t="s">
        <v>48</v>
      </c>
      <c r="R65" t="s">
        <v>952</v>
      </c>
      <c r="V65" t="s">
        <v>72</v>
      </c>
      <c r="W65" t="s">
        <v>890</v>
      </c>
      <c r="X65" t="s">
        <v>460</v>
      </c>
      <c r="Y65" t="s">
        <v>67</v>
      </c>
      <c r="Z65" t="s">
        <v>85</v>
      </c>
      <c r="AA65" t="s">
        <v>215</v>
      </c>
      <c r="AB65" t="s">
        <v>896</v>
      </c>
      <c r="AC65" t="s">
        <v>48</v>
      </c>
      <c r="AD65" t="s">
        <v>456</v>
      </c>
      <c r="AE65" t="s">
        <v>260</v>
      </c>
      <c r="AF65" t="s">
        <v>48</v>
      </c>
      <c r="AG65" t="s">
        <v>952</v>
      </c>
    </row>
    <row r="66" spans="1:34" hidden="1" x14ac:dyDescent="0.2">
      <c r="A66" s="3" t="s">
        <v>1230</v>
      </c>
      <c r="B66" s="3">
        <v>1</v>
      </c>
      <c r="C66" s="3">
        <v>0.17780000000000001</v>
      </c>
      <c r="D66" s="3">
        <v>1.2</v>
      </c>
      <c r="E66">
        <f t="shared" si="0"/>
        <v>0.5</v>
      </c>
      <c r="F66" t="s">
        <v>1258</v>
      </c>
      <c r="G66" t="s">
        <v>72</v>
      </c>
      <c r="H66" t="s">
        <v>916</v>
      </c>
      <c r="I66" t="s">
        <v>662</v>
      </c>
      <c r="J66" t="s">
        <v>224</v>
      </c>
      <c r="K66" t="s">
        <v>85</v>
      </c>
      <c r="L66" t="s">
        <v>936</v>
      </c>
      <c r="M66" t="s">
        <v>58</v>
      </c>
      <c r="N66" t="s">
        <v>48</v>
      </c>
      <c r="O66" t="s">
        <v>1130</v>
      </c>
      <c r="P66" t="s">
        <v>898</v>
      </c>
      <c r="V66" t="s">
        <v>72</v>
      </c>
      <c r="W66" t="s">
        <v>916</v>
      </c>
      <c r="X66" t="s">
        <v>662</v>
      </c>
      <c r="Y66" t="s">
        <v>224</v>
      </c>
      <c r="Z66" t="s">
        <v>85</v>
      </c>
      <c r="AA66" t="s">
        <v>936</v>
      </c>
      <c r="AB66" t="s">
        <v>58</v>
      </c>
      <c r="AC66" t="s">
        <v>48</v>
      </c>
      <c r="AD66" t="s">
        <v>1130</v>
      </c>
      <c r="AE66" t="s">
        <v>898</v>
      </c>
    </row>
    <row r="67" spans="1:34" hidden="1" x14ac:dyDescent="0.2">
      <c r="A67" s="3" t="s">
        <v>1230</v>
      </c>
      <c r="B67" s="3">
        <v>1</v>
      </c>
      <c r="C67" s="3">
        <v>0.17780000000000001</v>
      </c>
      <c r="D67" s="3">
        <v>1.1000000000000001</v>
      </c>
      <c r="E67">
        <f t="shared" si="0"/>
        <v>0.40000000000000013</v>
      </c>
      <c r="F67" t="s">
        <v>1258</v>
      </c>
      <c r="G67" t="s">
        <v>257</v>
      </c>
      <c r="H67" t="s">
        <v>48</v>
      </c>
      <c r="I67" t="s">
        <v>336</v>
      </c>
      <c r="J67" t="s">
        <v>662</v>
      </c>
      <c r="K67" t="s">
        <v>109</v>
      </c>
      <c r="L67" t="s">
        <v>186</v>
      </c>
      <c r="M67" t="s">
        <v>237</v>
      </c>
      <c r="N67" t="s">
        <v>917</v>
      </c>
      <c r="O67" t="s">
        <v>48</v>
      </c>
      <c r="P67" t="s">
        <v>1131</v>
      </c>
      <c r="Q67" t="s">
        <v>158</v>
      </c>
      <c r="R67" t="s">
        <v>48</v>
      </c>
      <c r="S67" t="s">
        <v>1132</v>
      </c>
      <c r="V67" t="s">
        <v>257</v>
      </c>
      <c r="W67" t="s">
        <v>48</v>
      </c>
      <c r="X67" t="s">
        <v>336</v>
      </c>
      <c r="Y67" t="s">
        <v>662</v>
      </c>
      <c r="Z67" t="s">
        <v>109</v>
      </c>
      <c r="AA67" t="s">
        <v>186</v>
      </c>
      <c r="AB67" t="s">
        <v>237</v>
      </c>
      <c r="AC67" t="s">
        <v>917</v>
      </c>
      <c r="AD67" t="s">
        <v>48</v>
      </c>
      <c r="AE67" t="s">
        <v>1131</v>
      </c>
      <c r="AF67" t="s">
        <v>158</v>
      </c>
      <c r="AG67" t="s">
        <v>48</v>
      </c>
      <c r="AH67" t="s">
        <v>1132</v>
      </c>
    </row>
    <row r="68" spans="1:34" hidden="1" x14ac:dyDescent="0.2">
      <c r="A68" s="3" t="s">
        <v>1230</v>
      </c>
      <c r="B68" s="3">
        <v>1</v>
      </c>
      <c r="C68" s="3">
        <v>0.17780000000000001</v>
      </c>
      <c r="D68" s="3">
        <v>1</v>
      </c>
      <c r="E68">
        <f t="shared" ref="E68:E130" si="1">D68-0.7</f>
        <v>0.30000000000000004</v>
      </c>
      <c r="F68" t="s">
        <v>1258</v>
      </c>
      <c r="G68" t="s">
        <v>72</v>
      </c>
      <c r="H68" t="s">
        <v>1133</v>
      </c>
      <c r="I68" t="s">
        <v>460</v>
      </c>
      <c r="J68" t="s">
        <v>67</v>
      </c>
      <c r="K68" t="s">
        <v>101</v>
      </c>
      <c r="L68" t="s">
        <v>504</v>
      </c>
      <c r="M68" t="s">
        <v>52</v>
      </c>
      <c r="N68" t="s">
        <v>883</v>
      </c>
      <c r="O68" t="s">
        <v>128</v>
      </c>
      <c r="P68" t="s">
        <v>1</v>
      </c>
      <c r="Q68" t="s">
        <v>39</v>
      </c>
      <c r="R68" t="s">
        <v>1134</v>
      </c>
      <c r="S68" t="s">
        <v>330</v>
      </c>
      <c r="V68" t="s">
        <v>72</v>
      </c>
      <c r="W68" t="s">
        <v>1133</v>
      </c>
      <c r="X68" t="s">
        <v>460</v>
      </c>
      <c r="Y68" t="s">
        <v>67</v>
      </c>
      <c r="Z68" t="s">
        <v>101</v>
      </c>
      <c r="AA68" t="s">
        <v>504</v>
      </c>
      <c r="AB68" t="s">
        <v>52</v>
      </c>
      <c r="AC68" t="s">
        <v>883</v>
      </c>
      <c r="AD68" t="s">
        <v>128</v>
      </c>
      <c r="AE68" t="s">
        <v>1</v>
      </c>
      <c r="AF68" t="s">
        <v>39</v>
      </c>
      <c r="AG68" t="s">
        <v>1134</v>
      </c>
      <c r="AH68" t="s">
        <v>330</v>
      </c>
    </row>
    <row r="69" spans="1:34" hidden="1" x14ac:dyDescent="0.2">
      <c r="A69" s="3" t="s">
        <v>1230</v>
      </c>
      <c r="B69" s="3">
        <v>1</v>
      </c>
      <c r="C69" s="3">
        <v>0.17780000000000001</v>
      </c>
      <c r="D69" s="3">
        <v>0.9</v>
      </c>
      <c r="E69">
        <f t="shared" si="1"/>
        <v>0.20000000000000007</v>
      </c>
      <c r="F69" t="s">
        <v>1258</v>
      </c>
      <c r="G69" t="s">
        <v>72</v>
      </c>
      <c r="H69" t="s">
        <v>430</v>
      </c>
      <c r="I69" t="s">
        <v>1135</v>
      </c>
      <c r="J69" t="s">
        <v>662</v>
      </c>
      <c r="K69" t="s">
        <v>224</v>
      </c>
      <c r="L69" t="s">
        <v>65</v>
      </c>
      <c r="M69" t="s">
        <v>52</v>
      </c>
      <c r="N69" t="s">
        <v>56</v>
      </c>
      <c r="O69" t="s">
        <v>672</v>
      </c>
      <c r="P69" t="s">
        <v>48</v>
      </c>
      <c r="Q69" t="s">
        <v>723</v>
      </c>
      <c r="R69" t="s">
        <v>115</v>
      </c>
      <c r="S69" t="s">
        <v>633</v>
      </c>
      <c r="V69" t="s">
        <v>72</v>
      </c>
      <c r="W69" t="s">
        <v>430</v>
      </c>
      <c r="X69" t="s">
        <v>1135</v>
      </c>
      <c r="Y69" t="s">
        <v>662</v>
      </c>
      <c r="Z69" t="s">
        <v>224</v>
      </c>
      <c r="AA69" t="s">
        <v>65</v>
      </c>
      <c r="AB69" t="s">
        <v>52</v>
      </c>
      <c r="AC69" t="s">
        <v>56</v>
      </c>
      <c r="AD69" t="s">
        <v>672</v>
      </c>
      <c r="AE69" t="s">
        <v>48</v>
      </c>
      <c r="AF69" t="s">
        <v>723</v>
      </c>
      <c r="AG69" t="s">
        <v>115</v>
      </c>
      <c r="AH69" t="s">
        <v>633</v>
      </c>
    </row>
    <row r="70" spans="1:34" hidden="1" x14ac:dyDescent="0.2">
      <c r="A70" s="3" t="s">
        <v>1230</v>
      </c>
      <c r="B70" s="3">
        <v>1</v>
      </c>
      <c r="C70" s="3">
        <v>0.17780000000000001</v>
      </c>
      <c r="D70" s="3">
        <v>0.8</v>
      </c>
      <c r="E70">
        <f t="shared" si="1"/>
        <v>0.10000000000000009</v>
      </c>
      <c r="F70" t="s">
        <v>1258</v>
      </c>
      <c r="G70" t="s">
        <v>72</v>
      </c>
      <c r="H70" t="s">
        <v>1116</v>
      </c>
      <c r="I70" t="s">
        <v>1010</v>
      </c>
      <c r="J70" t="s">
        <v>1</v>
      </c>
      <c r="K70" t="s">
        <v>191</v>
      </c>
      <c r="L70" t="s">
        <v>969</v>
      </c>
      <c r="M70" t="s">
        <v>121</v>
      </c>
      <c r="N70" t="s">
        <v>90</v>
      </c>
      <c r="O70" t="s">
        <v>91</v>
      </c>
      <c r="P70" t="s">
        <v>57</v>
      </c>
      <c r="Q70" t="s">
        <v>424</v>
      </c>
      <c r="R70" t="s">
        <v>125</v>
      </c>
      <c r="V70" t="s">
        <v>72</v>
      </c>
      <c r="W70" t="s">
        <v>1116</v>
      </c>
      <c r="X70" t="s">
        <v>1010</v>
      </c>
      <c r="Y70" t="s">
        <v>1</v>
      </c>
      <c r="Z70" t="s">
        <v>191</v>
      </c>
      <c r="AA70" t="s">
        <v>969</v>
      </c>
      <c r="AB70" t="s">
        <v>121</v>
      </c>
      <c r="AC70" t="s">
        <v>90</v>
      </c>
      <c r="AD70" t="s">
        <v>91</v>
      </c>
      <c r="AE70" t="s">
        <v>57</v>
      </c>
      <c r="AF70" t="s">
        <v>424</v>
      </c>
      <c r="AG70" t="s">
        <v>125</v>
      </c>
    </row>
    <row r="71" spans="1:34" hidden="1" x14ac:dyDescent="0.2">
      <c r="A71" s="3" t="s">
        <v>1230</v>
      </c>
      <c r="B71" s="3">
        <v>1</v>
      </c>
      <c r="C71" s="3">
        <v>0.17780000000000001</v>
      </c>
      <c r="D71" s="3">
        <v>0.7</v>
      </c>
      <c r="E71">
        <f t="shared" si="1"/>
        <v>0</v>
      </c>
      <c r="F71" t="s">
        <v>1258</v>
      </c>
      <c r="G71" t="s">
        <v>1136</v>
      </c>
      <c r="H71" t="s">
        <v>47</v>
      </c>
      <c r="I71" t="s">
        <v>1137</v>
      </c>
      <c r="J71" t="s">
        <v>131</v>
      </c>
      <c r="K71" t="s">
        <v>332</v>
      </c>
      <c r="L71" t="s">
        <v>83</v>
      </c>
      <c r="M71" t="s">
        <v>52</v>
      </c>
      <c r="N71" t="s">
        <v>176</v>
      </c>
      <c r="O71" t="s">
        <v>41</v>
      </c>
      <c r="P71" t="s">
        <v>48</v>
      </c>
      <c r="Q71" t="s">
        <v>376</v>
      </c>
      <c r="R71" t="s">
        <v>892</v>
      </c>
      <c r="V71" t="s">
        <v>1136</v>
      </c>
      <c r="W71" t="s">
        <v>47</v>
      </c>
      <c r="X71" t="s">
        <v>1137</v>
      </c>
      <c r="Y71" t="s">
        <v>131</v>
      </c>
      <c r="Z71" t="s">
        <v>332</v>
      </c>
      <c r="AA71" t="s">
        <v>83</v>
      </c>
      <c r="AB71" t="s">
        <v>52</v>
      </c>
      <c r="AC71" t="s">
        <v>176</v>
      </c>
      <c r="AD71" t="s">
        <v>41</v>
      </c>
      <c r="AE71" t="s">
        <v>48</v>
      </c>
      <c r="AF71" t="s">
        <v>376</v>
      </c>
      <c r="AG71" t="s">
        <v>892</v>
      </c>
    </row>
    <row r="72" spans="1:34" hidden="1" x14ac:dyDescent="0.2">
      <c r="A72" s="3" t="s">
        <v>1230</v>
      </c>
      <c r="B72" s="3">
        <v>1</v>
      </c>
      <c r="C72" s="3">
        <v>0.17780000000000001</v>
      </c>
      <c r="D72" s="3">
        <v>0.6</v>
      </c>
      <c r="E72">
        <f t="shared" si="1"/>
        <v>-9.9999999999999978E-2</v>
      </c>
      <c r="F72" t="s">
        <v>1258</v>
      </c>
      <c r="G72" t="s">
        <v>210</v>
      </c>
      <c r="H72" t="s">
        <v>1138</v>
      </c>
      <c r="I72" t="s">
        <v>1139</v>
      </c>
      <c r="J72" t="s">
        <v>101</v>
      </c>
      <c r="K72" t="s">
        <v>193</v>
      </c>
      <c r="L72" t="s">
        <v>1037</v>
      </c>
      <c r="M72" t="s">
        <v>908</v>
      </c>
      <c r="N72" t="s">
        <v>52</v>
      </c>
      <c r="O72" t="s">
        <v>48</v>
      </c>
      <c r="P72" t="s">
        <v>909</v>
      </c>
      <c r="Q72" t="s">
        <v>306</v>
      </c>
      <c r="V72" t="s">
        <v>210</v>
      </c>
      <c r="W72" t="s">
        <v>1138</v>
      </c>
      <c r="X72" t="s">
        <v>1139</v>
      </c>
      <c r="Y72" t="s">
        <v>101</v>
      </c>
      <c r="Z72" t="s">
        <v>193</v>
      </c>
      <c r="AA72" t="s">
        <v>1037</v>
      </c>
      <c r="AB72" t="s">
        <v>908</v>
      </c>
      <c r="AC72" t="s">
        <v>52</v>
      </c>
      <c r="AD72" t="s">
        <v>48</v>
      </c>
      <c r="AE72" t="s">
        <v>909</v>
      </c>
      <c r="AF72" t="s">
        <v>306</v>
      </c>
    </row>
    <row r="73" spans="1:34" hidden="1" x14ac:dyDescent="0.2">
      <c r="A73" s="3" t="s">
        <v>1230</v>
      </c>
      <c r="B73" s="3">
        <v>1</v>
      </c>
      <c r="C73" s="3">
        <v>0.17780000000000001</v>
      </c>
      <c r="D73" s="3">
        <v>0.5</v>
      </c>
      <c r="E73">
        <f t="shared" si="1"/>
        <v>-0.19999999999999996</v>
      </c>
      <c r="F73" t="s">
        <v>1258</v>
      </c>
      <c r="G73" t="s">
        <v>182</v>
      </c>
      <c r="H73" t="s">
        <v>663</v>
      </c>
      <c r="I73" t="s">
        <v>662</v>
      </c>
      <c r="J73" t="s">
        <v>109</v>
      </c>
      <c r="K73" t="s">
        <v>67</v>
      </c>
      <c r="L73" t="s">
        <v>48</v>
      </c>
      <c r="M73" t="s">
        <v>1140</v>
      </c>
      <c r="N73" t="s">
        <v>586</v>
      </c>
      <c r="O73" t="s">
        <v>48</v>
      </c>
      <c r="P73" t="s">
        <v>1141</v>
      </c>
      <c r="Q73" t="s">
        <v>41</v>
      </c>
      <c r="R73" t="s">
        <v>48</v>
      </c>
      <c r="S73" t="s">
        <v>1142</v>
      </c>
      <c r="V73" t="s">
        <v>182</v>
      </c>
      <c r="W73" t="s">
        <v>663</v>
      </c>
      <c r="X73" t="s">
        <v>662</v>
      </c>
      <c r="Y73" t="s">
        <v>109</v>
      </c>
      <c r="Z73" t="s">
        <v>67</v>
      </c>
      <c r="AA73" t="s">
        <v>48</v>
      </c>
      <c r="AB73" t="s">
        <v>1140</v>
      </c>
      <c r="AC73" t="s">
        <v>586</v>
      </c>
      <c r="AD73" t="s">
        <v>48</v>
      </c>
      <c r="AE73" t="s">
        <v>1141</v>
      </c>
      <c r="AF73" t="s">
        <v>41</v>
      </c>
      <c r="AG73" t="s">
        <v>48</v>
      </c>
      <c r="AH73" t="s">
        <v>1142</v>
      </c>
    </row>
    <row r="74" spans="1:34" hidden="1" x14ac:dyDescent="0.2">
      <c r="A74" s="3" t="s">
        <v>1230</v>
      </c>
      <c r="B74" s="3">
        <v>1</v>
      </c>
      <c r="C74" s="3">
        <v>0.17780000000000001</v>
      </c>
      <c r="D74" s="3">
        <v>0.4</v>
      </c>
      <c r="E74">
        <f t="shared" si="1"/>
        <v>-0.29999999999999993</v>
      </c>
      <c r="F74" t="s">
        <v>1258</v>
      </c>
      <c r="G74" t="s">
        <v>926</v>
      </c>
      <c r="H74" t="s">
        <v>398</v>
      </c>
      <c r="I74" t="s">
        <v>935</v>
      </c>
      <c r="J74" t="s">
        <v>193</v>
      </c>
      <c r="K74" t="s">
        <v>48</v>
      </c>
      <c r="L74" t="s">
        <v>895</v>
      </c>
      <c r="M74" t="s">
        <v>58</v>
      </c>
      <c r="N74" t="s">
        <v>48</v>
      </c>
      <c r="O74" t="s">
        <v>527</v>
      </c>
      <c r="P74" t="s">
        <v>260</v>
      </c>
      <c r="Q74" t="s">
        <v>48</v>
      </c>
      <c r="R74" t="s">
        <v>941</v>
      </c>
      <c r="V74" t="s">
        <v>926</v>
      </c>
      <c r="W74" t="s">
        <v>398</v>
      </c>
      <c r="X74" t="s">
        <v>935</v>
      </c>
      <c r="Y74" t="s">
        <v>193</v>
      </c>
      <c r="Z74" t="s">
        <v>48</v>
      </c>
      <c r="AA74" t="s">
        <v>895</v>
      </c>
      <c r="AB74" t="s">
        <v>58</v>
      </c>
      <c r="AC74" t="s">
        <v>48</v>
      </c>
      <c r="AD74" t="s">
        <v>527</v>
      </c>
      <c r="AE74" t="s">
        <v>260</v>
      </c>
      <c r="AF74" t="s">
        <v>48</v>
      </c>
      <c r="AG74" t="s">
        <v>941</v>
      </c>
    </row>
    <row r="75" spans="1:34" hidden="1" x14ac:dyDescent="0.2">
      <c r="A75" s="3" t="s">
        <v>1230</v>
      </c>
      <c r="B75" s="3">
        <v>1</v>
      </c>
      <c r="C75" s="3">
        <v>0.17780000000000001</v>
      </c>
      <c r="D75" s="3">
        <v>0.3</v>
      </c>
      <c r="E75">
        <f t="shared" si="1"/>
        <v>-0.39999999999999997</v>
      </c>
      <c r="F75" t="s">
        <v>1258</v>
      </c>
      <c r="G75" t="s">
        <v>926</v>
      </c>
      <c r="H75" t="s">
        <v>303</v>
      </c>
      <c r="I75" t="s">
        <v>387</v>
      </c>
      <c r="J75" t="s">
        <v>101</v>
      </c>
      <c r="K75" t="s">
        <v>193</v>
      </c>
      <c r="L75" t="s">
        <v>52</v>
      </c>
      <c r="M75" t="s">
        <v>355</v>
      </c>
      <c r="N75" t="s">
        <v>48</v>
      </c>
      <c r="O75" t="s">
        <v>1022</v>
      </c>
      <c r="P75" t="s">
        <v>42</v>
      </c>
      <c r="Q75" t="s">
        <v>463</v>
      </c>
      <c r="V75" t="s">
        <v>926</v>
      </c>
      <c r="W75" t="s">
        <v>303</v>
      </c>
      <c r="X75" t="s">
        <v>387</v>
      </c>
      <c r="Y75" t="s">
        <v>101</v>
      </c>
      <c r="Z75" t="s">
        <v>193</v>
      </c>
      <c r="AA75" t="s">
        <v>52</v>
      </c>
      <c r="AB75" t="s">
        <v>355</v>
      </c>
      <c r="AC75" t="s">
        <v>48</v>
      </c>
      <c r="AD75" t="s">
        <v>1022</v>
      </c>
      <c r="AE75" t="s">
        <v>42</v>
      </c>
      <c r="AF75" t="s">
        <v>463</v>
      </c>
    </row>
    <row r="76" spans="1:34" hidden="1" x14ac:dyDescent="0.2">
      <c r="A76" s="3" t="s">
        <v>1230</v>
      </c>
      <c r="B76" s="3">
        <v>1</v>
      </c>
      <c r="C76" s="3">
        <v>0.17780000000000001</v>
      </c>
      <c r="D76" s="3">
        <v>0.2</v>
      </c>
      <c r="E76">
        <f t="shared" si="1"/>
        <v>-0.49999999999999994</v>
      </c>
      <c r="F76" t="s">
        <v>1258</v>
      </c>
      <c r="G76" t="s">
        <v>269</v>
      </c>
      <c r="H76" t="s">
        <v>576</v>
      </c>
      <c r="I76" t="s">
        <v>207</v>
      </c>
      <c r="J76" t="s">
        <v>1</v>
      </c>
      <c r="K76" t="s">
        <v>395</v>
      </c>
      <c r="L76" t="s">
        <v>140</v>
      </c>
      <c r="M76" t="s">
        <v>85</v>
      </c>
      <c r="N76" t="s">
        <v>979</v>
      </c>
      <c r="O76" t="s">
        <v>669</v>
      </c>
      <c r="P76" t="s">
        <v>409</v>
      </c>
      <c r="Q76" t="s">
        <v>744</v>
      </c>
      <c r="V76" t="s">
        <v>269</v>
      </c>
      <c r="W76" t="s">
        <v>576</v>
      </c>
      <c r="X76" t="s">
        <v>207</v>
      </c>
      <c r="Y76" t="s">
        <v>1</v>
      </c>
      <c r="Z76" t="s">
        <v>395</v>
      </c>
      <c r="AA76" t="s">
        <v>140</v>
      </c>
      <c r="AB76" t="s">
        <v>85</v>
      </c>
      <c r="AC76" t="s">
        <v>979</v>
      </c>
      <c r="AD76" t="s">
        <v>669</v>
      </c>
      <c r="AE76" t="s">
        <v>409</v>
      </c>
      <c r="AF76" t="s">
        <v>744</v>
      </c>
    </row>
    <row r="77" spans="1:34" hidden="1" x14ac:dyDescent="0.2">
      <c r="A77" s="3" t="s">
        <v>1230</v>
      </c>
      <c r="B77" s="3">
        <v>1</v>
      </c>
      <c r="C77" s="3">
        <v>0.17780000000000001</v>
      </c>
      <c r="D77" s="3">
        <v>0.1</v>
      </c>
      <c r="E77">
        <f t="shared" si="1"/>
        <v>-0.6</v>
      </c>
      <c r="F77" t="s">
        <v>1258</v>
      </c>
      <c r="G77" t="s">
        <v>318</v>
      </c>
      <c r="H77" t="s">
        <v>910</v>
      </c>
      <c r="I77" t="s">
        <v>460</v>
      </c>
      <c r="J77" t="s">
        <v>67</v>
      </c>
      <c r="K77" t="s">
        <v>101</v>
      </c>
      <c r="L77" t="s">
        <v>193</v>
      </c>
      <c r="M77" t="s">
        <v>137</v>
      </c>
      <c r="N77" t="s">
        <v>504</v>
      </c>
      <c r="O77" t="s">
        <v>733</v>
      </c>
      <c r="P77" t="s">
        <v>42</v>
      </c>
      <c r="Q77" t="s">
        <v>750</v>
      </c>
      <c r="V77" t="s">
        <v>318</v>
      </c>
      <c r="W77" t="s">
        <v>910</v>
      </c>
      <c r="X77" t="s">
        <v>460</v>
      </c>
      <c r="Y77" t="s">
        <v>67</v>
      </c>
      <c r="Z77" t="s">
        <v>101</v>
      </c>
      <c r="AA77" t="s">
        <v>193</v>
      </c>
      <c r="AB77" t="s">
        <v>137</v>
      </c>
      <c r="AC77" t="s">
        <v>504</v>
      </c>
      <c r="AD77" t="s">
        <v>733</v>
      </c>
      <c r="AE77" t="s">
        <v>42</v>
      </c>
      <c r="AF77" t="s">
        <v>750</v>
      </c>
    </row>
    <row r="78" spans="1:34" hidden="1" x14ac:dyDescent="0.2">
      <c r="A78" s="3" t="s">
        <v>1230</v>
      </c>
      <c r="B78" s="3">
        <v>1</v>
      </c>
      <c r="C78" s="3">
        <v>0.17780000000000001</v>
      </c>
      <c r="D78" s="3">
        <v>0</v>
      </c>
      <c r="E78">
        <f t="shared" si="1"/>
        <v>-0.7</v>
      </c>
      <c r="F78" t="s">
        <v>1258</v>
      </c>
      <c r="G78" t="s">
        <v>61</v>
      </c>
      <c r="H78" t="s">
        <v>114</v>
      </c>
      <c r="I78" t="s">
        <v>121</v>
      </c>
      <c r="J78" t="s">
        <v>893</v>
      </c>
      <c r="K78" t="s">
        <v>246</v>
      </c>
      <c r="L78" t="s">
        <v>143</v>
      </c>
      <c r="M78" t="s">
        <v>193</v>
      </c>
      <c r="N78" t="s">
        <v>332</v>
      </c>
      <c r="O78" t="s">
        <v>894</v>
      </c>
      <c r="P78" t="s">
        <v>52</v>
      </c>
      <c r="Q78" t="s">
        <v>48</v>
      </c>
      <c r="R78" t="s">
        <v>284</v>
      </c>
      <c r="V78" t="s">
        <v>61</v>
      </c>
      <c r="W78" t="s">
        <v>114</v>
      </c>
      <c r="X78" t="s">
        <v>121</v>
      </c>
      <c r="Y78" t="s">
        <v>893</v>
      </c>
      <c r="Z78" t="s">
        <v>246</v>
      </c>
      <c r="AA78" t="s">
        <v>143</v>
      </c>
      <c r="AB78" t="s">
        <v>193</v>
      </c>
      <c r="AC78" t="s">
        <v>332</v>
      </c>
      <c r="AD78" t="s">
        <v>894</v>
      </c>
      <c r="AE78" t="s">
        <v>52</v>
      </c>
      <c r="AF78" t="s">
        <v>48</v>
      </c>
      <c r="AG78" t="s">
        <v>284</v>
      </c>
    </row>
    <row r="79" spans="1:34" hidden="1" x14ac:dyDescent="0.2">
      <c r="A79" s="3" t="s">
        <v>1230</v>
      </c>
      <c r="B79" s="3">
        <v>1</v>
      </c>
      <c r="C79" s="3">
        <v>0.17780000000000001</v>
      </c>
      <c r="D79" s="3">
        <v>-0.1</v>
      </c>
      <c r="E79">
        <f t="shared" si="1"/>
        <v>-0.79999999999999993</v>
      </c>
      <c r="F79" t="s">
        <v>1258</v>
      </c>
      <c r="G79" t="s">
        <v>72</v>
      </c>
      <c r="H79" t="s">
        <v>955</v>
      </c>
      <c r="I79" t="s">
        <v>662</v>
      </c>
      <c r="J79" t="s">
        <v>101</v>
      </c>
      <c r="K79" t="s">
        <v>1</v>
      </c>
      <c r="L79" t="s">
        <v>519</v>
      </c>
      <c r="M79" t="s">
        <v>711</v>
      </c>
      <c r="N79" t="s">
        <v>177</v>
      </c>
      <c r="O79" t="s">
        <v>1</v>
      </c>
      <c r="P79" t="s">
        <v>1143</v>
      </c>
      <c r="Q79" t="s">
        <v>450</v>
      </c>
      <c r="R79" t="s">
        <v>193</v>
      </c>
      <c r="S79" t="s">
        <v>276</v>
      </c>
      <c r="V79" t="s">
        <v>72</v>
      </c>
      <c r="W79" t="s">
        <v>955</v>
      </c>
      <c r="X79" t="s">
        <v>662</v>
      </c>
      <c r="Y79" t="s">
        <v>101</v>
      </c>
      <c r="Z79" t="s">
        <v>1</v>
      </c>
      <c r="AA79" t="s">
        <v>519</v>
      </c>
      <c r="AB79" t="s">
        <v>711</v>
      </c>
      <c r="AC79" t="s">
        <v>177</v>
      </c>
      <c r="AD79" t="s">
        <v>1</v>
      </c>
      <c r="AE79" t="s">
        <v>1143</v>
      </c>
      <c r="AF79" t="s">
        <v>450</v>
      </c>
      <c r="AG79" t="s">
        <v>193</v>
      </c>
      <c r="AH79" t="s">
        <v>276</v>
      </c>
    </row>
    <row r="80" spans="1:34" hidden="1" x14ac:dyDescent="0.2">
      <c r="A80" s="3" t="s">
        <v>1230</v>
      </c>
      <c r="B80" s="3">
        <v>1</v>
      </c>
      <c r="C80" s="3">
        <v>0.17780000000000001</v>
      </c>
      <c r="D80" s="3">
        <v>-0.2</v>
      </c>
      <c r="E80">
        <f t="shared" si="1"/>
        <v>-0.89999999999999991</v>
      </c>
      <c r="F80" t="s">
        <v>1258</v>
      </c>
      <c r="G80" t="s">
        <v>318</v>
      </c>
      <c r="H80" t="s">
        <v>949</v>
      </c>
      <c r="I80" t="s">
        <v>976</v>
      </c>
      <c r="J80" t="s">
        <v>67</v>
      </c>
      <c r="K80" t="s">
        <v>48</v>
      </c>
      <c r="L80" t="s">
        <v>950</v>
      </c>
      <c r="M80" t="s">
        <v>896</v>
      </c>
      <c r="N80" t="s">
        <v>48</v>
      </c>
      <c r="O80" t="s">
        <v>1144</v>
      </c>
      <c r="P80" t="s">
        <v>41</v>
      </c>
      <c r="Q80" t="s">
        <v>48</v>
      </c>
      <c r="R80" t="s">
        <v>1145</v>
      </c>
      <c r="V80" t="s">
        <v>318</v>
      </c>
      <c r="W80" t="s">
        <v>949</v>
      </c>
      <c r="X80" t="s">
        <v>976</v>
      </c>
      <c r="Y80" t="s">
        <v>67</v>
      </c>
      <c r="Z80" t="s">
        <v>48</v>
      </c>
      <c r="AA80" t="s">
        <v>950</v>
      </c>
      <c r="AB80" t="s">
        <v>896</v>
      </c>
      <c r="AC80" t="s">
        <v>48</v>
      </c>
      <c r="AD80" t="s">
        <v>1144</v>
      </c>
      <c r="AE80" t="s">
        <v>41</v>
      </c>
      <c r="AF80" t="s">
        <v>48</v>
      </c>
      <c r="AG80" t="s">
        <v>1145</v>
      </c>
    </row>
    <row r="81" spans="1:34" hidden="1" x14ac:dyDescent="0.2">
      <c r="A81" s="3" t="s">
        <v>1230</v>
      </c>
      <c r="B81" s="3">
        <v>1</v>
      </c>
      <c r="C81" s="3">
        <v>0.17780000000000001</v>
      </c>
      <c r="D81" s="3">
        <v>-0.3</v>
      </c>
      <c r="E81">
        <f t="shared" si="1"/>
        <v>-1</v>
      </c>
      <c r="F81" t="s">
        <v>1258</v>
      </c>
      <c r="G81" t="s">
        <v>72</v>
      </c>
      <c r="H81" t="s">
        <v>882</v>
      </c>
      <c r="I81" t="s">
        <v>460</v>
      </c>
      <c r="J81" t="s">
        <v>67</v>
      </c>
      <c r="K81" t="s">
        <v>465</v>
      </c>
      <c r="L81" t="s">
        <v>918</v>
      </c>
      <c r="M81" t="s">
        <v>298</v>
      </c>
      <c r="N81" t="s">
        <v>48</v>
      </c>
      <c r="O81" t="s">
        <v>1146</v>
      </c>
      <c r="P81" t="s">
        <v>672</v>
      </c>
      <c r="Q81" t="s">
        <v>48</v>
      </c>
      <c r="R81" t="s">
        <v>1014</v>
      </c>
      <c r="V81" t="s">
        <v>72</v>
      </c>
      <c r="W81" t="s">
        <v>882</v>
      </c>
      <c r="X81" t="s">
        <v>460</v>
      </c>
      <c r="Y81" t="s">
        <v>67</v>
      </c>
      <c r="Z81" t="s">
        <v>465</v>
      </c>
      <c r="AA81" t="s">
        <v>918</v>
      </c>
      <c r="AB81" t="s">
        <v>298</v>
      </c>
      <c r="AC81" t="s">
        <v>48</v>
      </c>
    </row>
    <row r="82" spans="1:34" x14ac:dyDescent="0.2">
      <c r="A82" t="s">
        <v>1231</v>
      </c>
      <c r="B82">
        <v>0.125</v>
      </c>
      <c r="C82">
        <v>1</v>
      </c>
      <c r="D82">
        <v>1.6</v>
      </c>
      <c r="E82">
        <f t="shared" si="1"/>
        <v>0.90000000000000013</v>
      </c>
      <c r="F82" t="s">
        <v>1258</v>
      </c>
      <c r="G82" t="s">
        <v>182</v>
      </c>
      <c r="H82" t="s">
        <v>1017</v>
      </c>
      <c r="I82" t="s">
        <v>662</v>
      </c>
      <c r="J82" t="s">
        <v>109</v>
      </c>
      <c r="K82" t="s">
        <v>193</v>
      </c>
      <c r="L82" t="s">
        <v>48</v>
      </c>
      <c r="M82" t="s">
        <v>895</v>
      </c>
      <c r="N82" t="s">
        <v>58</v>
      </c>
      <c r="O82" t="s">
        <v>48</v>
      </c>
      <c r="P82" t="s">
        <v>1213</v>
      </c>
      <c r="Q82" t="s">
        <v>260</v>
      </c>
      <c r="R82" t="s">
        <v>48</v>
      </c>
      <c r="S82" t="s">
        <v>941</v>
      </c>
      <c r="V82" t="s">
        <v>182</v>
      </c>
      <c r="W82" t="s">
        <v>1017</v>
      </c>
      <c r="X82" t="s">
        <v>662</v>
      </c>
      <c r="Y82" t="s">
        <v>109</v>
      </c>
      <c r="Z82" t="s">
        <v>193</v>
      </c>
      <c r="AA82" t="s">
        <v>48</v>
      </c>
      <c r="AB82" t="s">
        <v>895</v>
      </c>
      <c r="AC82" t="s">
        <v>58</v>
      </c>
      <c r="AD82" t="s">
        <v>48</v>
      </c>
      <c r="AE82" t="s">
        <v>1213</v>
      </c>
      <c r="AF82" t="s">
        <v>260</v>
      </c>
      <c r="AG82" t="s">
        <v>48</v>
      </c>
      <c r="AH82" t="s">
        <v>941</v>
      </c>
    </row>
    <row r="83" spans="1:34" hidden="1" x14ac:dyDescent="0.2">
      <c r="A83" t="s">
        <v>1231</v>
      </c>
      <c r="B83">
        <v>0.125</v>
      </c>
      <c r="C83">
        <v>1</v>
      </c>
      <c r="D83">
        <v>1.5</v>
      </c>
      <c r="E83">
        <f t="shared" si="1"/>
        <v>0.8</v>
      </c>
      <c r="F83" t="s">
        <v>1258</v>
      </c>
      <c r="G83" t="s">
        <v>182</v>
      </c>
      <c r="H83" t="s">
        <v>539</v>
      </c>
      <c r="I83" t="s">
        <v>460</v>
      </c>
      <c r="J83" t="s">
        <v>67</v>
      </c>
      <c r="K83" t="s">
        <v>193</v>
      </c>
      <c r="L83" t="s">
        <v>121</v>
      </c>
      <c r="M83" t="s">
        <v>109</v>
      </c>
      <c r="N83" t="s">
        <v>315</v>
      </c>
      <c r="O83" t="s">
        <v>504</v>
      </c>
      <c r="P83" t="s">
        <v>733</v>
      </c>
      <c r="Q83" t="s">
        <v>657</v>
      </c>
      <c r="R83" t="s">
        <v>921</v>
      </c>
      <c r="V83" t="s">
        <v>182</v>
      </c>
      <c r="W83" t="s">
        <v>539</v>
      </c>
      <c r="X83" t="s">
        <v>460</v>
      </c>
      <c r="Y83" t="s">
        <v>67</v>
      </c>
      <c r="Z83" t="s">
        <v>193</v>
      </c>
      <c r="AA83" t="s">
        <v>121</v>
      </c>
      <c r="AB83" t="s">
        <v>109</v>
      </c>
      <c r="AC83" t="s">
        <v>315</v>
      </c>
      <c r="AD83" t="s">
        <v>504</v>
      </c>
      <c r="AE83" t="s">
        <v>733</v>
      </c>
      <c r="AF83" t="s">
        <v>657</v>
      </c>
      <c r="AG83" t="s">
        <v>921</v>
      </c>
    </row>
    <row r="84" spans="1:34" hidden="1" x14ac:dyDescent="0.2">
      <c r="A84" t="s">
        <v>1231</v>
      </c>
      <c r="B84">
        <v>0.125</v>
      </c>
      <c r="C84">
        <v>1</v>
      </c>
      <c r="D84">
        <v>1.4</v>
      </c>
      <c r="E84">
        <f t="shared" si="1"/>
        <v>0.7</v>
      </c>
      <c r="F84" t="s">
        <v>1258</v>
      </c>
      <c r="G84" t="s">
        <v>1052</v>
      </c>
      <c r="H84" t="s">
        <v>585</v>
      </c>
      <c r="I84" t="s">
        <v>94</v>
      </c>
      <c r="J84" t="s">
        <v>1124</v>
      </c>
      <c r="K84" t="s">
        <v>68</v>
      </c>
      <c r="L84" t="s">
        <v>332</v>
      </c>
      <c r="M84" t="s">
        <v>83</v>
      </c>
      <c r="N84" t="s">
        <v>52</v>
      </c>
      <c r="O84" t="s">
        <v>176</v>
      </c>
      <c r="P84" t="s">
        <v>41</v>
      </c>
      <c r="Q84" t="s">
        <v>122</v>
      </c>
      <c r="R84" t="s">
        <v>256</v>
      </c>
      <c r="S84" t="s">
        <v>306</v>
      </c>
      <c r="V84" t="s">
        <v>1052</v>
      </c>
      <c r="W84" t="s">
        <v>585</v>
      </c>
      <c r="X84" t="s">
        <v>94</v>
      </c>
      <c r="Y84" t="s">
        <v>1124</v>
      </c>
      <c r="Z84" t="s">
        <v>68</v>
      </c>
      <c r="AA84" t="s">
        <v>332</v>
      </c>
      <c r="AB84" t="s">
        <v>83</v>
      </c>
      <c r="AC84" t="s">
        <v>52</v>
      </c>
      <c r="AD84" t="s">
        <v>176</v>
      </c>
      <c r="AE84" t="s">
        <v>41</v>
      </c>
      <c r="AF84" t="s">
        <v>122</v>
      </c>
      <c r="AG84" t="s">
        <v>256</v>
      </c>
      <c r="AH84" t="s">
        <v>306</v>
      </c>
    </row>
    <row r="85" spans="1:34" hidden="1" x14ac:dyDescent="0.2">
      <c r="A85" t="s">
        <v>1231</v>
      </c>
      <c r="B85">
        <v>0.125</v>
      </c>
      <c r="C85">
        <v>1</v>
      </c>
      <c r="D85">
        <v>1.3</v>
      </c>
      <c r="E85">
        <f t="shared" si="1"/>
        <v>0.60000000000000009</v>
      </c>
      <c r="F85" t="s">
        <v>1258</v>
      </c>
      <c r="G85" t="s">
        <v>72</v>
      </c>
      <c r="H85" t="s">
        <v>1205</v>
      </c>
      <c r="I85" t="s">
        <v>662</v>
      </c>
      <c r="J85" t="s">
        <v>224</v>
      </c>
      <c r="K85" t="s">
        <v>67</v>
      </c>
      <c r="L85" t="s">
        <v>186</v>
      </c>
      <c r="M85" t="s">
        <v>663</v>
      </c>
      <c r="N85" t="s">
        <v>76</v>
      </c>
      <c r="O85" t="s">
        <v>48</v>
      </c>
      <c r="P85" t="s">
        <v>1214</v>
      </c>
      <c r="Q85" t="s">
        <v>158</v>
      </c>
      <c r="R85" t="s">
        <v>48</v>
      </c>
      <c r="S85" t="s">
        <v>952</v>
      </c>
      <c r="V85" t="s">
        <v>72</v>
      </c>
      <c r="W85" t="s">
        <v>1205</v>
      </c>
      <c r="X85" t="s">
        <v>662</v>
      </c>
      <c r="Y85" t="s">
        <v>224</v>
      </c>
      <c r="Z85" t="s">
        <v>67</v>
      </c>
      <c r="AA85" t="s">
        <v>186</v>
      </c>
      <c r="AB85" t="s">
        <v>663</v>
      </c>
      <c r="AC85" t="s">
        <v>76</v>
      </c>
      <c r="AD85" t="s">
        <v>48</v>
      </c>
      <c r="AE85" t="s">
        <v>1214</v>
      </c>
      <c r="AF85" t="s">
        <v>158</v>
      </c>
      <c r="AG85" t="s">
        <v>48</v>
      </c>
      <c r="AH85" t="s">
        <v>952</v>
      </c>
    </row>
    <row r="86" spans="1:34" hidden="1" x14ac:dyDescent="0.2">
      <c r="A86" t="s">
        <v>1231</v>
      </c>
      <c r="B86">
        <v>0.125</v>
      </c>
      <c r="C86">
        <v>1</v>
      </c>
      <c r="D86">
        <v>1.2</v>
      </c>
      <c r="E86">
        <f t="shared" si="1"/>
        <v>0.5</v>
      </c>
      <c r="F86" t="s">
        <v>1258</v>
      </c>
      <c r="G86" t="s">
        <v>263</v>
      </c>
      <c r="H86" t="s">
        <v>779</v>
      </c>
      <c r="I86" t="s">
        <v>789</v>
      </c>
      <c r="J86" t="s">
        <v>48</v>
      </c>
      <c r="K86" t="s">
        <v>1215</v>
      </c>
      <c r="L86" t="s">
        <v>630</v>
      </c>
      <c r="M86" t="s">
        <v>48</v>
      </c>
      <c r="N86" t="s">
        <v>1216</v>
      </c>
      <c r="O86" t="s">
        <v>245</v>
      </c>
      <c r="P86" t="s">
        <v>633</v>
      </c>
      <c r="V86" t="s">
        <v>263</v>
      </c>
      <c r="W86" t="s">
        <v>779</v>
      </c>
      <c r="X86" t="s">
        <v>789</v>
      </c>
      <c r="Y86" t="s">
        <v>48</v>
      </c>
      <c r="Z86" t="s">
        <v>1215</v>
      </c>
      <c r="AA86" t="s">
        <v>630</v>
      </c>
      <c r="AB86" t="s">
        <v>48</v>
      </c>
      <c r="AC86" t="s">
        <v>1216</v>
      </c>
      <c r="AD86" t="s">
        <v>245</v>
      </c>
      <c r="AE86" t="s">
        <v>633</v>
      </c>
    </row>
    <row r="87" spans="1:34" hidden="1" x14ac:dyDescent="0.2">
      <c r="A87" t="s">
        <v>1231</v>
      </c>
      <c r="B87">
        <v>0.125</v>
      </c>
      <c r="C87">
        <v>1</v>
      </c>
      <c r="D87">
        <v>1.1000000000000001</v>
      </c>
      <c r="E87">
        <f t="shared" si="1"/>
        <v>0.40000000000000013</v>
      </c>
      <c r="F87" t="s">
        <v>1258</v>
      </c>
      <c r="G87" t="s">
        <v>182</v>
      </c>
      <c r="H87" t="s">
        <v>235</v>
      </c>
      <c r="I87" t="s">
        <v>387</v>
      </c>
      <c r="J87" t="s">
        <v>250</v>
      </c>
      <c r="K87" t="s">
        <v>48</v>
      </c>
      <c r="L87" t="s">
        <v>1112</v>
      </c>
      <c r="M87" t="s">
        <v>896</v>
      </c>
      <c r="N87" t="s">
        <v>48</v>
      </c>
      <c r="O87" t="s">
        <v>1146</v>
      </c>
      <c r="P87" t="s">
        <v>158</v>
      </c>
      <c r="Q87" t="s">
        <v>48</v>
      </c>
      <c r="R87" t="s">
        <v>284</v>
      </c>
      <c r="V87" t="s">
        <v>182</v>
      </c>
      <c r="W87" t="s">
        <v>235</v>
      </c>
      <c r="X87" t="s">
        <v>387</v>
      </c>
      <c r="Y87" t="s">
        <v>250</v>
      </c>
      <c r="Z87" t="s">
        <v>48</v>
      </c>
      <c r="AA87" t="s">
        <v>1112</v>
      </c>
      <c r="AB87" t="s">
        <v>896</v>
      </c>
      <c r="AC87" t="s">
        <v>48</v>
      </c>
      <c r="AD87" t="s">
        <v>1146</v>
      </c>
      <c r="AE87" t="s">
        <v>158</v>
      </c>
      <c r="AF87" t="s">
        <v>48</v>
      </c>
      <c r="AG87" t="s">
        <v>284</v>
      </c>
    </row>
    <row r="88" spans="1:34" hidden="1" x14ac:dyDescent="0.2">
      <c r="A88" t="s">
        <v>1231</v>
      </c>
      <c r="B88">
        <v>0.125</v>
      </c>
      <c r="C88">
        <v>1</v>
      </c>
      <c r="D88">
        <v>0.999999999999999</v>
      </c>
      <c r="E88">
        <f t="shared" si="1"/>
        <v>0.29999999999999905</v>
      </c>
      <c r="F88" t="s">
        <v>1258</v>
      </c>
      <c r="G88" t="s">
        <v>72</v>
      </c>
      <c r="H88" t="s">
        <v>950</v>
      </c>
      <c r="I88" t="s">
        <v>460</v>
      </c>
      <c r="J88" t="s">
        <v>67</v>
      </c>
      <c r="K88" t="s">
        <v>350</v>
      </c>
      <c r="L88" t="s">
        <v>121</v>
      </c>
      <c r="M88" t="s">
        <v>101</v>
      </c>
      <c r="N88" t="s">
        <v>504</v>
      </c>
      <c r="O88" t="s">
        <v>52</v>
      </c>
      <c r="P88" t="s">
        <v>566</v>
      </c>
      <c r="Q88" t="s">
        <v>52</v>
      </c>
      <c r="R88" t="s">
        <v>48</v>
      </c>
      <c r="S88" t="s">
        <v>1217</v>
      </c>
      <c r="V88" t="s">
        <v>72</v>
      </c>
      <c r="W88" t="s">
        <v>950</v>
      </c>
      <c r="X88" t="s">
        <v>460</v>
      </c>
      <c r="Y88" t="s">
        <v>67</v>
      </c>
      <c r="Z88" t="s">
        <v>350</v>
      </c>
      <c r="AA88" t="s">
        <v>121</v>
      </c>
      <c r="AB88" t="s">
        <v>101</v>
      </c>
      <c r="AC88" t="s">
        <v>504</v>
      </c>
      <c r="AD88" t="s">
        <v>52</v>
      </c>
      <c r="AE88" t="s">
        <v>566</v>
      </c>
      <c r="AF88" t="s">
        <v>52</v>
      </c>
      <c r="AG88" t="s">
        <v>48</v>
      </c>
      <c r="AH88" t="s">
        <v>1217</v>
      </c>
    </row>
    <row r="89" spans="1:34" hidden="1" x14ac:dyDescent="0.2">
      <c r="A89" t="s">
        <v>1231</v>
      </c>
      <c r="B89">
        <v>0.125</v>
      </c>
      <c r="C89">
        <v>1</v>
      </c>
      <c r="D89">
        <v>0.89999999999999902</v>
      </c>
      <c r="E89">
        <f t="shared" si="1"/>
        <v>0.19999999999999907</v>
      </c>
      <c r="F89" t="s">
        <v>1258</v>
      </c>
      <c r="G89" t="s">
        <v>50</v>
      </c>
      <c r="H89" t="s">
        <v>709</v>
      </c>
      <c r="I89" t="s">
        <v>67</v>
      </c>
      <c r="J89" t="s">
        <v>85</v>
      </c>
      <c r="K89" t="s">
        <v>319</v>
      </c>
      <c r="L89" t="s">
        <v>200</v>
      </c>
      <c r="M89" t="s">
        <v>423</v>
      </c>
      <c r="N89" t="s">
        <v>48</v>
      </c>
      <c r="O89" t="s">
        <v>53</v>
      </c>
      <c r="P89" t="s">
        <v>41</v>
      </c>
      <c r="Q89" t="s">
        <v>48</v>
      </c>
      <c r="R89" t="s">
        <v>463</v>
      </c>
      <c r="V89" t="s">
        <v>50</v>
      </c>
      <c r="W89" t="s">
        <v>709</v>
      </c>
      <c r="X89" t="s">
        <v>67</v>
      </c>
      <c r="Y89" t="s">
        <v>85</v>
      </c>
      <c r="Z89" t="s">
        <v>319</v>
      </c>
      <c r="AA89" t="s">
        <v>200</v>
      </c>
      <c r="AB89" t="s">
        <v>423</v>
      </c>
      <c r="AC89" t="s">
        <v>48</v>
      </c>
      <c r="AD89" t="s">
        <v>53</v>
      </c>
      <c r="AE89" t="s">
        <v>41</v>
      </c>
      <c r="AF89" t="s">
        <v>48</v>
      </c>
      <c r="AG89" t="s">
        <v>463</v>
      </c>
    </row>
    <row r="90" spans="1:34" hidden="1" x14ac:dyDescent="0.2">
      <c r="A90" t="s">
        <v>1231</v>
      </c>
      <c r="B90">
        <v>0.125</v>
      </c>
      <c r="C90">
        <v>1</v>
      </c>
      <c r="D90">
        <v>0.79999999999999905</v>
      </c>
      <c r="E90">
        <f t="shared" si="1"/>
        <v>9.999999999999909E-2</v>
      </c>
      <c r="F90" t="s">
        <v>1258</v>
      </c>
      <c r="G90" t="s">
        <v>943</v>
      </c>
      <c r="H90" t="s">
        <v>626</v>
      </c>
      <c r="I90" t="s">
        <v>1149</v>
      </c>
      <c r="J90" t="s">
        <v>131</v>
      </c>
      <c r="K90" t="s">
        <v>44</v>
      </c>
      <c r="L90" t="s">
        <v>878</v>
      </c>
      <c r="M90" t="s">
        <v>630</v>
      </c>
      <c r="N90" t="s">
        <v>48</v>
      </c>
      <c r="O90" t="s">
        <v>1125</v>
      </c>
      <c r="P90" t="s">
        <v>175</v>
      </c>
      <c r="V90" t="s">
        <v>943</v>
      </c>
      <c r="W90" t="s">
        <v>626</v>
      </c>
      <c r="X90" t="s">
        <v>1149</v>
      </c>
      <c r="Y90" t="s">
        <v>131</v>
      </c>
      <c r="Z90" t="s">
        <v>44</v>
      </c>
      <c r="AA90" t="s">
        <v>878</v>
      </c>
      <c r="AB90" t="s">
        <v>630</v>
      </c>
      <c r="AC90" t="s">
        <v>48</v>
      </c>
      <c r="AD90" t="s">
        <v>1125</v>
      </c>
      <c r="AE90" t="s">
        <v>175</v>
      </c>
    </row>
    <row r="91" spans="1:34" hidden="1" x14ac:dyDescent="0.2">
      <c r="A91" t="s">
        <v>1231</v>
      </c>
      <c r="B91">
        <v>0.125</v>
      </c>
      <c r="C91">
        <v>1</v>
      </c>
      <c r="D91">
        <v>0.69999999999999896</v>
      </c>
      <c r="E91">
        <v>0</v>
      </c>
      <c r="F91" t="s">
        <v>1258</v>
      </c>
      <c r="G91" t="s">
        <v>841</v>
      </c>
      <c r="H91" t="s">
        <v>1195</v>
      </c>
      <c r="I91" t="s">
        <v>460</v>
      </c>
      <c r="J91" t="s">
        <v>67</v>
      </c>
      <c r="K91" t="s">
        <v>48</v>
      </c>
      <c r="L91" t="s">
        <v>1029</v>
      </c>
      <c r="M91" t="s">
        <v>76</v>
      </c>
      <c r="N91" t="s">
        <v>48</v>
      </c>
      <c r="O91" t="s">
        <v>712</v>
      </c>
      <c r="P91" t="s">
        <v>41</v>
      </c>
      <c r="Q91" t="s">
        <v>48</v>
      </c>
      <c r="R91" t="s">
        <v>930</v>
      </c>
      <c r="V91" t="s">
        <v>841</v>
      </c>
      <c r="W91" t="s">
        <v>1195</v>
      </c>
      <c r="X91" t="s">
        <v>460</v>
      </c>
      <c r="Y91" t="s">
        <v>67</v>
      </c>
      <c r="Z91" t="s">
        <v>48</v>
      </c>
      <c r="AA91" t="s">
        <v>1029</v>
      </c>
      <c r="AB91" t="s">
        <v>76</v>
      </c>
      <c r="AC91" t="s">
        <v>48</v>
      </c>
      <c r="AD91" t="s">
        <v>712</v>
      </c>
      <c r="AE91" t="s">
        <v>41</v>
      </c>
      <c r="AF91" t="s">
        <v>48</v>
      </c>
      <c r="AG91" t="s">
        <v>930</v>
      </c>
    </row>
    <row r="92" spans="1:34" hidden="1" x14ac:dyDescent="0.2">
      <c r="A92" t="s">
        <v>1231</v>
      </c>
      <c r="B92">
        <v>0.125</v>
      </c>
      <c r="C92">
        <v>1</v>
      </c>
      <c r="D92">
        <v>0.6</v>
      </c>
      <c r="E92">
        <f t="shared" si="1"/>
        <v>-9.9999999999999978E-2</v>
      </c>
      <c r="F92" t="s">
        <v>1258</v>
      </c>
      <c r="G92" t="s">
        <v>263</v>
      </c>
      <c r="H92" t="s">
        <v>1218</v>
      </c>
      <c r="I92" t="s">
        <v>958</v>
      </c>
      <c r="J92" t="s">
        <v>1</v>
      </c>
      <c r="K92" t="s">
        <v>1219</v>
      </c>
      <c r="L92" t="s">
        <v>47</v>
      </c>
      <c r="M92" t="s">
        <v>1</v>
      </c>
      <c r="N92" t="s">
        <v>655</v>
      </c>
      <c r="O92" t="s">
        <v>575</v>
      </c>
      <c r="P92" t="s">
        <v>260</v>
      </c>
      <c r="Q92" t="s">
        <v>961</v>
      </c>
      <c r="R92" t="s">
        <v>1157</v>
      </c>
      <c r="V92" t="s">
        <v>263</v>
      </c>
      <c r="W92" t="s">
        <v>1218</v>
      </c>
      <c r="X92" t="s">
        <v>958</v>
      </c>
      <c r="Y92" t="s">
        <v>1</v>
      </c>
      <c r="Z92" t="s">
        <v>1219</v>
      </c>
      <c r="AA92" t="s">
        <v>47</v>
      </c>
      <c r="AB92" t="s">
        <v>1</v>
      </c>
      <c r="AC92" t="s">
        <v>655</v>
      </c>
      <c r="AD92" t="s">
        <v>575</v>
      </c>
      <c r="AE92" t="s">
        <v>260</v>
      </c>
      <c r="AF92" t="s">
        <v>961</v>
      </c>
      <c r="AG92" t="s">
        <v>1157</v>
      </c>
    </row>
    <row r="93" spans="1:34" hidden="1" x14ac:dyDescent="0.2">
      <c r="A93" t="s">
        <v>1231</v>
      </c>
      <c r="B93">
        <v>0.125</v>
      </c>
      <c r="C93">
        <v>1</v>
      </c>
      <c r="D93">
        <v>0.5</v>
      </c>
      <c r="E93">
        <f t="shared" si="1"/>
        <v>-0.19999999999999996</v>
      </c>
      <c r="F93" t="s">
        <v>1258</v>
      </c>
      <c r="G93" t="s">
        <v>182</v>
      </c>
      <c r="H93" t="s">
        <v>303</v>
      </c>
      <c r="I93" t="s">
        <v>387</v>
      </c>
      <c r="J93" t="s">
        <v>250</v>
      </c>
      <c r="K93" t="s">
        <v>48</v>
      </c>
      <c r="L93" t="s">
        <v>882</v>
      </c>
      <c r="M93" t="s">
        <v>298</v>
      </c>
      <c r="N93" t="s">
        <v>48</v>
      </c>
      <c r="O93" t="s">
        <v>1220</v>
      </c>
      <c r="P93" t="s">
        <v>158</v>
      </c>
      <c r="Q93" t="s">
        <v>48</v>
      </c>
      <c r="R93" t="s">
        <v>1221</v>
      </c>
      <c r="V93" t="s">
        <v>182</v>
      </c>
      <c r="W93" t="s">
        <v>303</v>
      </c>
      <c r="X93" t="s">
        <v>387</v>
      </c>
      <c r="Y93" t="s">
        <v>250</v>
      </c>
      <c r="Z93" t="s">
        <v>48</v>
      </c>
      <c r="AA93" t="s">
        <v>882</v>
      </c>
      <c r="AB93" t="s">
        <v>298</v>
      </c>
      <c r="AC93" t="s">
        <v>48</v>
      </c>
      <c r="AD93" t="s">
        <v>1220</v>
      </c>
      <c r="AE93" t="s">
        <v>158</v>
      </c>
      <c r="AF93" t="s">
        <v>48</v>
      </c>
      <c r="AG93" t="s">
        <v>1221</v>
      </c>
    </row>
    <row r="94" spans="1:34" hidden="1" x14ac:dyDescent="0.2">
      <c r="A94" t="s">
        <v>1231</v>
      </c>
      <c r="B94">
        <v>0.125</v>
      </c>
      <c r="C94">
        <v>1</v>
      </c>
      <c r="D94">
        <v>0.4</v>
      </c>
      <c r="E94">
        <f t="shared" si="1"/>
        <v>-0.29999999999999993</v>
      </c>
      <c r="F94" t="s">
        <v>1258</v>
      </c>
      <c r="G94" t="s">
        <v>72</v>
      </c>
      <c r="H94" t="s">
        <v>923</v>
      </c>
      <c r="I94" t="s">
        <v>460</v>
      </c>
      <c r="J94" t="s">
        <v>67</v>
      </c>
      <c r="K94" t="s">
        <v>101</v>
      </c>
      <c r="L94" t="s">
        <v>504</v>
      </c>
      <c r="M94" t="s">
        <v>52</v>
      </c>
      <c r="N94" t="s">
        <v>883</v>
      </c>
      <c r="O94" t="s">
        <v>128</v>
      </c>
      <c r="P94" t="s">
        <v>1</v>
      </c>
      <c r="Q94" t="s">
        <v>39</v>
      </c>
      <c r="R94" t="s">
        <v>46</v>
      </c>
      <c r="S94" t="s">
        <v>884</v>
      </c>
      <c r="V94" t="s">
        <v>72</v>
      </c>
      <c r="W94" t="s">
        <v>923</v>
      </c>
      <c r="X94" t="s">
        <v>460</v>
      </c>
      <c r="Y94" t="s">
        <v>67</v>
      </c>
      <c r="Z94" t="s">
        <v>101</v>
      </c>
      <c r="AA94" t="s">
        <v>504</v>
      </c>
      <c r="AB94" t="s">
        <v>52</v>
      </c>
      <c r="AC94" t="s">
        <v>883</v>
      </c>
      <c r="AD94" t="s">
        <v>128</v>
      </c>
      <c r="AE94" t="s">
        <v>1</v>
      </c>
      <c r="AF94" t="s">
        <v>39</v>
      </c>
      <c r="AG94" t="s">
        <v>46</v>
      </c>
      <c r="AH94" t="s">
        <v>884</v>
      </c>
    </row>
    <row r="95" spans="1:34" hidden="1" x14ac:dyDescent="0.2">
      <c r="A95" t="s">
        <v>1231</v>
      </c>
      <c r="B95">
        <v>0.125</v>
      </c>
      <c r="C95">
        <v>1</v>
      </c>
      <c r="D95">
        <v>0.3</v>
      </c>
      <c r="E95">
        <f t="shared" si="1"/>
        <v>-0.39999999999999997</v>
      </c>
      <c r="F95" t="s">
        <v>1258</v>
      </c>
      <c r="G95" t="s">
        <v>242</v>
      </c>
      <c r="H95" t="s">
        <v>118</v>
      </c>
      <c r="I95" t="s">
        <v>198</v>
      </c>
      <c r="J95" t="s">
        <v>387</v>
      </c>
      <c r="K95" t="s">
        <v>224</v>
      </c>
      <c r="L95" t="s">
        <v>140</v>
      </c>
      <c r="M95" t="s">
        <v>1</v>
      </c>
      <c r="N95" t="s">
        <v>969</v>
      </c>
      <c r="O95" t="s">
        <v>121</v>
      </c>
      <c r="P95" t="s">
        <v>141</v>
      </c>
      <c r="Q95" t="s">
        <v>57</v>
      </c>
      <c r="R95" t="s">
        <v>1</v>
      </c>
      <c r="S95" t="s">
        <v>120</v>
      </c>
      <c r="T95" t="s">
        <v>121</v>
      </c>
      <c r="U95" t="s">
        <v>343</v>
      </c>
      <c r="V95" t="s">
        <v>242</v>
      </c>
      <c r="W95" t="s">
        <v>118</v>
      </c>
      <c r="Y95" t="s">
        <v>387</v>
      </c>
      <c r="Z95" t="s">
        <v>224</v>
      </c>
      <c r="AA95" t="s">
        <v>140</v>
      </c>
      <c r="AB95" t="s">
        <v>1</v>
      </c>
      <c r="AD95" t="s">
        <v>121</v>
      </c>
    </row>
    <row r="96" spans="1:34" hidden="1" x14ac:dyDescent="0.2">
      <c r="A96" t="s">
        <v>1231</v>
      </c>
      <c r="B96">
        <v>0.125</v>
      </c>
      <c r="C96">
        <v>1</v>
      </c>
      <c r="D96">
        <v>0.2</v>
      </c>
      <c r="E96">
        <f t="shared" si="1"/>
        <v>-0.49999999999999994</v>
      </c>
      <c r="F96" t="s">
        <v>1258</v>
      </c>
      <c r="G96" t="s">
        <v>72</v>
      </c>
      <c r="H96" t="s">
        <v>910</v>
      </c>
      <c r="I96" t="s">
        <v>460</v>
      </c>
      <c r="J96" t="s">
        <v>67</v>
      </c>
      <c r="K96" t="s">
        <v>101</v>
      </c>
      <c r="L96" t="s">
        <v>193</v>
      </c>
      <c r="M96" t="s">
        <v>137</v>
      </c>
      <c r="N96" t="s">
        <v>883</v>
      </c>
      <c r="O96" t="s">
        <v>128</v>
      </c>
      <c r="P96" t="s">
        <v>533</v>
      </c>
      <c r="Q96" t="s">
        <v>519</v>
      </c>
      <c r="R96" t="s">
        <v>330</v>
      </c>
      <c r="V96" t="s">
        <v>72</v>
      </c>
      <c r="W96" t="s">
        <v>910</v>
      </c>
      <c r="X96" t="s">
        <v>460</v>
      </c>
      <c r="Y96" t="s">
        <v>67</v>
      </c>
    </row>
    <row r="97" spans="1:34" hidden="1" x14ac:dyDescent="0.2">
      <c r="A97" t="s">
        <v>1231</v>
      </c>
      <c r="B97">
        <v>0.125</v>
      </c>
      <c r="C97">
        <v>1</v>
      </c>
      <c r="D97">
        <v>0.1</v>
      </c>
      <c r="E97">
        <f t="shared" si="1"/>
        <v>-0.6</v>
      </c>
      <c r="F97" t="s">
        <v>1258</v>
      </c>
      <c r="G97" t="s">
        <v>269</v>
      </c>
      <c r="H97" t="s">
        <v>89</v>
      </c>
      <c r="I97" t="s">
        <v>52</v>
      </c>
      <c r="J97" t="s">
        <v>207</v>
      </c>
      <c r="K97" t="s">
        <v>1</v>
      </c>
      <c r="L97" t="s">
        <v>395</v>
      </c>
      <c r="M97" t="s">
        <v>52</v>
      </c>
      <c r="N97" t="s">
        <v>465</v>
      </c>
      <c r="O97" t="s">
        <v>353</v>
      </c>
      <c r="P97" t="s">
        <v>245</v>
      </c>
      <c r="Q97" t="s">
        <v>517</v>
      </c>
      <c r="R97" t="s">
        <v>52</v>
      </c>
      <c r="S97" t="s">
        <v>518</v>
      </c>
    </row>
    <row r="98" spans="1:34" hidden="1" x14ac:dyDescent="0.2">
      <c r="A98" t="s">
        <v>1231</v>
      </c>
      <c r="B98">
        <v>0.125</v>
      </c>
      <c r="C98">
        <v>1</v>
      </c>
      <c r="D98">
        <v>0</v>
      </c>
      <c r="E98">
        <f t="shared" si="1"/>
        <v>-0.7</v>
      </c>
      <c r="F98" t="s">
        <v>1258</v>
      </c>
      <c r="G98" t="s">
        <v>72</v>
      </c>
      <c r="H98" t="s">
        <v>1122</v>
      </c>
      <c r="I98" t="s">
        <v>387</v>
      </c>
      <c r="J98" t="s">
        <v>250</v>
      </c>
      <c r="K98" t="s">
        <v>680</v>
      </c>
      <c r="L98" t="s">
        <v>942</v>
      </c>
      <c r="M98" t="s">
        <v>76</v>
      </c>
      <c r="N98" t="s">
        <v>48</v>
      </c>
      <c r="O98" t="s">
        <v>1222</v>
      </c>
      <c r="P98" t="s">
        <v>282</v>
      </c>
      <c r="Q98" t="s">
        <v>48</v>
      </c>
      <c r="R98" t="s">
        <v>793</v>
      </c>
    </row>
    <row r="99" spans="1:34" hidden="1" x14ac:dyDescent="0.2">
      <c r="A99" t="s">
        <v>1231</v>
      </c>
      <c r="B99">
        <v>0.125</v>
      </c>
      <c r="C99">
        <v>1</v>
      </c>
      <c r="D99">
        <v>-9.9999999999999895E-2</v>
      </c>
      <c r="E99">
        <f t="shared" si="1"/>
        <v>-0.79999999999999982</v>
      </c>
      <c r="F99" t="s">
        <v>1258</v>
      </c>
      <c r="G99" t="s">
        <v>526</v>
      </c>
      <c r="H99" t="s">
        <v>1056</v>
      </c>
      <c r="I99" t="s">
        <v>143</v>
      </c>
      <c r="J99" t="s">
        <v>1037</v>
      </c>
      <c r="K99" t="s">
        <v>83</v>
      </c>
      <c r="L99" t="s">
        <v>52</v>
      </c>
      <c r="M99" t="s">
        <v>1159</v>
      </c>
      <c r="N99" t="s">
        <v>52</v>
      </c>
      <c r="O99" t="s">
        <v>48</v>
      </c>
      <c r="P99" t="s">
        <v>212</v>
      </c>
      <c r="Q99" t="s">
        <v>892</v>
      </c>
    </row>
    <row r="100" spans="1:34" hidden="1" x14ac:dyDescent="0.2">
      <c r="A100" t="s">
        <v>1231</v>
      </c>
      <c r="B100">
        <v>0.125</v>
      </c>
      <c r="C100">
        <v>1</v>
      </c>
      <c r="D100">
        <v>-0.2</v>
      </c>
      <c r="E100">
        <f t="shared" si="1"/>
        <v>-0.89999999999999991</v>
      </c>
      <c r="F100" t="s">
        <v>1258</v>
      </c>
      <c r="G100" t="s">
        <v>926</v>
      </c>
      <c r="H100" t="s">
        <v>303</v>
      </c>
      <c r="I100" t="s">
        <v>935</v>
      </c>
      <c r="J100" t="s">
        <v>48</v>
      </c>
      <c r="K100" t="s">
        <v>928</v>
      </c>
      <c r="L100" t="s">
        <v>310</v>
      </c>
      <c r="M100" t="s">
        <v>48</v>
      </c>
      <c r="N100" t="s">
        <v>1223</v>
      </c>
      <c r="O100" t="s">
        <v>282</v>
      </c>
      <c r="P100" t="s">
        <v>48</v>
      </c>
      <c r="Q100" t="s">
        <v>925</v>
      </c>
    </row>
    <row r="101" spans="1:34" hidden="1" x14ac:dyDescent="0.2">
      <c r="A101" t="s">
        <v>1231</v>
      </c>
      <c r="B101">
        <v>0.125</v>
      </c>
      <c r="C101">
        <v>1</v>
      </c>
      <c r="D101">
        <v>-0.3</v>
      </c>
      <c r="E101">
        <f t="shared" si="1"/>
        <v>-1</v>
      </c>
      <c r="F101" t="s">
        <v>1258</v>
      </c>
      <c r="G101" t="s">
        <v>318</v>
      </c>
      <c r="H101" t="s">
        <v>940</v>
      </c>
      <c r="I101" t="s">
        <v>976</v>
      </c>
      <c r="J101" t="s">
        <v>193</v>
      </c>
      <c r="K101" t="s">
        <v>48</v>
      </c>
      <c r="L101" t="s">
        <v>889</v>
      </c>
      <c r="M101" t="s">
        <v>932</v>
      </c>
      <c r="N101" t="s">
        <v>48</v>
      </c>
      <c r="O101" t="s">
        <v>1207</v>
      </c>
      <c r="P101" t="s">
        <v>898</v>
      </c>
    </row>
    <row r="102" spans="1:34" x14ac:dyDescent="0.2">
      <c r="A102" s="3" t="s">
        <v>1232</v>
      </c>
      <c r="B102" s="3">
        <v>1</v>
      </c>
      <c r="C102" s="3">
        <v>8.9099999999999999E-2</v>
      </c>
      <c r="D102" s="3">
        <v>1.6</v>
      </c>
      <c r="E102">
        <f t="shared" si="1"/>
        <v>0.90000000000000013</v>
      </c>
      <c r="F102" t="s">
        <v>1258</v>
      </c>
      <c r="G102" t="s">
        <v>943</v>
      </c>
      <c r="H102" t="s">
        <v>626</v>
      </c>
      <c r="I102" t="s">
        <v>1056</v>
      </c>
      <c r="J102" t="s">
        <v>101</v>
      </c>
      <c r="K102" t="s">
        <v>193</v>
      </c>
      <c r="L102" t="s">
        <v>315</v>
      </c>
      <c r="M102" t="s">
        <v>566</v>
      </c>
      <c r="N102" t="s">
        <v>41</v>
      </c>
      <c r="O102" t="s">
        <v>48</v>
      </c>
      <c r="P102" t="s">
        <v>358</v>
      </c>
      <c r="Q102" t="s">
        <v>171</v>
      </c>
      <c r="R102" t="s">
        <v>306</v>
      </c>
      <c r="V102" t="s">
        <v>943</v>
      </c>
      <c r="W102" t="s">
        <v>626</v>
      </c>
      <c r="X102" t="s">
        <v>1056</v>
      </c>
      <c r="Y102" t="s">
        <v>101</v>
      </c>
      <c r="Z102" t="s">
        <v>193</v>
      </c>
      <c r="AA102" t="s">
        <v>315</v>
      </c>
      <c r="AB102" t="s">
        <v>566</v>
      </c>
      <c r="AC102" t="s">
        <v>41</v>
      </c>
      <c r="AD102" t="s">
        <v>48</v>
      </c>
      <c r="AE102" t="s">
        <v>358</v>
      </c>
      <c r="AF102" t="s">
        <v>171</v>
      </c>
      <c r="AG102" t="s">
        <v>306</v>
      </c>
    </row>
    <row r="103" spans="1:34" hidden="1" x14ac:dyDescent="0.2">
      <c r="A103" s="3" t="s">
        <v>1232</v>
      </c>
      <c r="B103" s="3">
        <v>1</v>
      </c>
      <c r="C103" s="3">
        <v>8.9099999999999999E-2</v>
      </c>
      <c r="D103" s="3">
        <v>1.5</v>
      </c>
      <c r="E103">
        <f t="shared" si="1"/>
        <v>0.8</v>
      </c>
      <c r="F103" t="s">
        <v>1258</v>
      </c>
      <c r="G103" t="s">
        <v>72</v>
      </c>
      <c r="H103" t="s">
        <v>40</v>
      </c>
      <c r="I103" t="s">
        <v>387</v>
      </c>
      <c r="J103" t="s">
        <v>250</v>
      </c>
      <c r="K103" t="s">
        <v>465</v>
      </c>
      <c r="L103" t="s">
        <v>319</v>
      </c>
      <c r="M103" t="s">
        <v>76</v>
      </c>
      <c r="N103" t="s">
        <v>48</v>
      </c>
      <c r="O103" t="s">
        <v>1057</v>
      </c>
      <c r="P103" t="s">
        <v>672</v>
      </c>
      <c r="Q103" t="s">
        <v>48</v>
      </c>
      <c r="R103" t="s">
        <v>1058</v>
      </c>
      <c r="V103" t="s">
        <v>72</v>
      </c>
      <c r="W103" t="s">
        <v>40</v>
      </c>
      <c r="X103" t="s">
        <v>387</v>
      </c>
      <c r="Y103" t="s">
        <v>250</v>
      </c>
      <c r="Z103" t="s">
        <v>465</v>
      </c>
      <c r="AA103" t="s">
        <v>319</v>
      </c>
      <c r="AB103" t="s">
        <v>76</v>
      </c>
      <c r="AC103" t="s">
        <v>48</v>
      </c>
      <c r="AD103" t="s">
        <v>1057</v>
      </c>
      <c r="AE103" t="s">
        <v>672</v>
      </c>
      <c r="AF103" t="s">
        <v>48</v>
      </c>
      <c r="AG103" t="s">
        <v>1058</v>
      </c>
    </row>
    <row r="104" spans="1:34" hidden="1" x14ac:dyDescent="0.2">
      <c r="A104" s="3" t="s">
        <v>1232</v>
      </c>
      <c r="B104" s="3">
        <v>1</v>
      </c>
      <c r="C104" s="3">
        <v>8.9099999999999999E-2</v>
      </c>
      <c r="D104" s="3">
        <v>1.4</v>
      </c>
      <c r="E104">
        <f t="shared" si="1"/>
        <v>0.7</v>
      </c>
      <c r="F104" t="s">
        <v>1258</v>
      </c>
      <c r="G104" t="s">
        <v>1052</v>
      </c>
      <c r="H104" t="s">
        <v>585</v>
      </c>
      <c r="I104" t="s">
        <v>94</v>
      </c>
      <c r="J104" t="s">
        <v>1059</v>
      </c>
      <c r="K104" t="s">
        <v>143</v>
      </c>
      <c r="L104" t="s">
        <v>144</v>
      </c>
      <c r="M104" t="s">
        <v>1060</v>
      </c>
      <c r="N104" t="s">
        <v>52</v>
      </c>
      <c r="O104" t="s">
        <v>48</v>
      </c>
      <c r="P104" t="s">
        <v>671</v>
      </c>
      <c r="Q104" t="s">
        <v>175</v>
      </c>
      <c r="V104" t="s">
        <v>1052</v>
      </c>
      <c r="W104" t="s">
        <v>585</v>
      </c>
      <c r="X104" t="s">
        <v>94</v>
      </c>
      <c r="Y104" t="s">
        <v>1059</v>
      </c>
      <c r="Z104" t="s">
        <v>143</v>
      </c>
      <c r="AA104" t="s">
        <v>144</v>
      </c>
      <c r="AB104" t="s">
        <v>1060</v>
      </c>
      <c r="AC104" t="s">
        <v>52</v>
      </c>
      <c r="AD104" t="s">
        <v>48</v>
      </c>
      <c r="AE104" t="s">
        <v>671</v>
      </c>
      <c r="AF104" t="s">
        <v>175</v>
      </c>
    </row>
    <row r="105" spans="1:34" hidden="1" x14ac:dyDescent="0.2">
      <c r="A105" s="3" t="s">
        <v>1232</v>
      </c>
      <c r="B105" s="3">
        <v>1</v>
      </c>
      <c r="C105" s="3">
        <v>8.9099999999999999E-2</v>
      </c>
      <c r="D105" s="3">
        <v>1.3</v>
      </c>
      <c r="E105">
        <f t="shared" si="1"/>
        <v>0.60000000000000009</v>
      </c>
      <c r="F105" t="s">
        <v>1258</v>
      </c>
      <c r="G105" t="s">
        <v>72</v>
      </c>
      <c r="H105" t="s">
        <v>1048</v>
      </c>
      <c r="I105" t="s">
        <v>935</v>
      </c>
      <c r="J105" t="s">
        <v>67</v>
      </c>
      <c r="K105" t="s">
        <v>465</v>
      </c>
      <c r="L105" t="s">
        <v>666</v>
      </c>
      <c r="M105" t="s">
        <v>58</v>
      </c>
      <c r="N105" t="s">
        <v>48</v>
      </c>
      <c r="O105" t="s">
        <v>1061</v>
      </c>
      <c r="P105" t="s">
        <v>158</v>
      </c>
      <c r="Q105" t="s">
        <v>48</v>
      </c>
      <c r="R105" t="s">
        <v>1062</v>
      </c>
      <c r="V105" t="s">
        <v>72</v>
      </c>
      <c r="W105" t="s">
        <v>1048</v>
      </c>
      <c r="X105" t="s">
        <v>935</v>
      </c>
      <c r="Y105" t="s">
        <v>67</v>
      </c>
      <c r="Z105" t="s">
        <v>465</v>
      </c>
      <c r="AA105" t="s">
        <v>666</v>
      </c>
      <c r="AB105" t="s">
        <v>58</v>
      </c>
      <c r="AC105" t="s">
        <v>48</v>
      </c>
      <c r="AD105" t="s">
        <v>1061</v>
      </c>
      <c r="AE105" t="s">
        <v>158</v>
      </c>
      <c r="AF105" t="s">
        <v>48</v>
      </c>
      <c r="AG105" t="s">
        <v>1062</v>
      </c>
    </row>
    <row r="106" spans="1:34" hidden="1" x14ac:dyDescent="0.2">
      <c r="A106" s="3" t="s">
        <v>1232</v>
      </c>
      <c r="B106" s="3">
        <v>1</v>
      </c>
      <c r="C106" s="3">
        <v>8.9099999999999999E-2</v>
      </c>
      <c r="D106" s="3">
        <v>1.2</v>
      </c>
      <c r="E106">
        <f t="shared" si="1"/>
        <v>0.5</v>
      </c>
      <c r="F106" t="s">
        <v>1258</v>
      </c>
      <c r="G106" t="s">
        <v>926</v>
      </c>
      <c r="H106" t="s">
        <v>1017</v>
      </c>
      <c r="I106" t="s">
        <v>387</v>
      </c>
      <c r="J106" t="s">
        <v>250</v>
      </c>
      <c r="K106" t="s">
        <v>193</v>
      </c>
      <c r="L106" t="s">
        <v>48</v>
      </c>
      <c r="M106" t="s">
        <v>1029</v>
      </c>
      <c r="N106" t="s">
        <v>58</v>
      </c>
      <c r="O106" t="s">
        <v>48</v>
      </c>
      <c r="P106" t="s">
        <v>1063</v>
      </c>
      <c r="Q106" t="s">
        <v>41</v>
      </c>
      <c r="R106" t="s">
        <v>48</v>
      </c>
      <c r="S106" t="s">
        <v>1064</v>
      </c>
      <c r="V106" t="s">
        <v>926</v>
      </c>
      <c r="W106" t="s">
        <v>1017</v>
      </c>
      <c r="X106" t="s">
        <v>387</v>
      </c>
      <c r="Y106" t="s">
        <v>250</v>
      </c>
      <c r="Z106" t="s">
        <v>193</v>
      </c>
      <c r="AA106" t="s">
        <v>48</v>
      </c>
      <c r="AB106" t="s">
        <v>1029</v>
      </c>
      <c r="AC106" t="s">
        <v>58</v>
      </c>
      <c r="AD106" t="s">
        <v>48</v>
      </c>
      <c r="AE106" t="s">
        <v>1063</v>
      </c>
      <c r="AF106" t="s">
        <v>41</v>
      </c>
      <c r="AG106" t="s">
        <v>48</v>
      </c>
      <c r="AH106" t="s">
        <v>1064</v>
      </c>
    </row>
    <row r="107" spans="1:34" hidden="1" x14ac:dyDescent="0.2">
      <c r="A107" s="3" t="s">
        <v>1232</v>
      </c>
      <c r="B107" s="3">
        <v>1</v>
      </c>
      <c r="C107" s="3">
        <v>8.9099999999999999E-2</v>
      </c>
      <c r="D107" s="3">
        <v>1.1000000000000001</v>
      </c>
      <c r="E107">
        <f t="shared" si="1"/>
        <v>0.40000000000000013</v>
      </c>
      <c r="F107" t="s">
        <v>1258</v>
      </c>
      <c r="G107" t="s">
        <v>926</v>
      </c>
      <c r="H107" t="s">
        <v>1065</v>
      </c>
      <c r="I107" t="s">
        <v>662</v>
      </c>
      <c r="J107" t="s">
        <v>224</v>
      </c>
      <c r="K107" t="s">
        <v>52</v>
      </c>
      <c r="L107" t="s">
        <v>883</v>
      </c>
      <c r="M107" t="s">
        <v>128</v>
      </c>
      <c r="N107" t="s">
        <v>1</v>
      </c>
      <c r="O107" t="s">
        <v>39</v>
      </c>
      <c r="P107" t="s">
        <v>884</v>
      </c>
      <c r="Q107" t="s">
        <v>177</v>
      </c>
      <c r="R107" t="s">
        <v>288</v>
      </c>
      <c r="V107" t="s">
        <v>926</v>
      </c>
      <c r="W107" t="s">
        <v>1065</v>
      </c>
      <c r="X107" t="s">
        <v>662</v>
      </c>
      <c r="Y107" t="s">
        <v>224</v>
      </c>
      <c r="Z107" t="s">
        <v>52</v>
      </c>
      <c r="AA107" t="s">
        <v>883</v>
      </c>
      <c r="AB107" t="s">
        <v>128</v>
      </c>
      <c r="AC107" t="s">
        <v>1</v>
      </c>
      <c r="AD107" t="s">
        <v>39</v>
      </c>
      <c r="AE107" t="s">
        <v>884</v>
      </c>
      <c r="AF107" t="s">
        <v>177</v>
      </c>
      <c r="AG107" t="s">
        <v>288</v>
      </c>
    </row>
    <row r="108" spans="1:34" hidden="1" x14ac:dyDescent="0.2">
      <c r="A108" s="3" t="s">
        <v>1232</v>
      </c>
      <c r="B108" s="3">
        <v>1</v>
      </c>
      <c r="C108" s="3">
        <v>8.9099999999999999E-2</v>
      </c>
      <c r="D108" s="3">
        <v>1</v>
      </c>
      <c r="E108">
        <f t="shared" si="1"/>
        <v>0.30000000000000004</v>
      </c>
      <c r="F108" t="s">
        <v>1258</v>
      </c>
      <c r="G108" t="s">
        <v>61</v>
      </c>
      <c r="H108" t="s">
        <v>114</v>
      </c>
      <c r="I108" t="s">
        <v>121</v>
      </c>
      <c r="J108" t="s">
        <v>893</v>
      </c>
      <c r="K108" t="s">
        <v>733</v>
      </c>
      <c r="L108" t="s">
        <v>416</v>
      </c>
      <c r="M108" t="s">
        <v>1037</v>
      </c>
      <c r="N108" t="s">
        <v>422</v>
      </c>
      <c r="O108" t="s">
        <v>52</v>
      </c>
      <c r="P108" t="s">
        <v>48</v>
      </c>
      <c r="Q108" t="s">
        <v>909</v>
      </c>
      <c r="V108" t="s">
        <v>61</v>
      </c>
      <c r="W108" t="s">
        <v>114</v>
      </c>
      <c r="X108" t="s">
        <v>121</v>
      </c>
      <c r="Y108" t="s">
        <v>893</v>
      </c>
      <c r="Z108" t="s">
        <v>733</v>
      </c>
      <c r="AA108" t="s">
        <v>416</v>
      </c>
      <c r="AB108" t="s">
        <v>1037</v>
      </c>
      <c r="AC108" t="s">
        <v>422</v>
      </c>
      <c r="AD108" t="s">
        <v>52</v>
      </c>
      <c r="AE108" t="s">
        <v>48</v>
      </c>
      <c r="AF108" t="s">
        <v>909</v>
      </c>
    </row>
    <row r="109" spans="1:34" hidden="1" x14ac:dyDescent="0.2">
      <c r="A109" s="3" t="s">
        <v>1232</v>
      </c>
      <c r="B109" s="3">
        <v>1</v>
      </c>
      <c r="C109" s="3">
        <v>8.9099999999999999E-2</v>
      </c>
      <c r="D109" s="3">
        <v>0.9</v>
      </c>
      <c r="E109">
        <f t="shared" si="1"/>
        <v>0.20000000000000007</v>
      </c>
      <c r="F109" t="s">
        <v>1258</v>
      </c>
      <c r="G109" t="s">
        <v>72</v>
      </c>
      <c r="H109" t="s">
        <v>977</v>
      </c>
      <c r="I109" t="s">
        <v>662</v>
      </c>
      <c r="J109" t="s">
        <v>350</v>
      </c>
      <c r="K109" t="s">
        <v>121</v>
      </c>
      <c r="L109" t="s">
        <v>101</v>
      </c>
      <c r="M109" t="s">
        <v>52</v>
      </c>
      <c r="N109" t="s">
        <v>113</v>
      </c>
      <c r="O109" t="s">
        <v>85</v>
      </c>
      <c r="P109" t="s">
        <v>774</v>
      </c>
      <c r="Q109" t="s">
        <v>106</v>
      </c>
      <c r="R109" t="s">
        <v>42</v>
      </c>
      <c r="S109" t="s">
        <v>750</v>
      </c>
      <c r="V109" t="s">
        <v>72</v>
      </c>
      <c r="W109" t="s">
        <v>977</v>
      </c>
      <c r="X109" t="s">
        <v>662</v>
      </c>
      <c r="Y109" t="s">
        <v>350</v>
      </c>
      <c r="Z109" t="s">
        <v>121</v>
      </c>
      <c r="AA109" t="s">
        <v>101</v>
      </c>
      <c r="AB109" t="s">
        <v>52</v>
      </c>
      <c r="AC109" t="s">
        <v>113</v>
      </c>
      <c r="AD109" t="s">
        <v>85</v>
      </c>
      <c r="AE109" t="s">
        <v>774</v>
      </c>
      <c r="AF109" t="s">
        <v>106</v>
      </c>
      <c r="AG109" t="s">
        <v>42</v>
      </c>
      <c r="AH109" t="s">
        <v>750</v>
      </c>
    </row>
    <row r="110" spans="1:34" hidden="1" x14ac:dyDescent="0.2">
      <c r="A110" s="3" t="s">
        <v>1232</v>
      </c>
      <c r="B110" s="3">
        <v>1</v>
      </c>
      <c r="C110" s="3">
        <v>8.9099999999999999E-2</v>
      </c>
      <c r="D110" s="3">
        <v>0.8</v>
      </c>
      <c r="E110">
        <f t="shared" si="1"/>
        <v>0.10000000000000009</v>
      </c>
      <c r="F110" t="s">
        <v>1258</v>
      </c>
      <c r="G110" t="s">
        <v>242</v>
      </c>
      <c r="H110" t="s">
        <v>888</v>
      </c>
      <c r="I110" t="s">
        <v>460</v>
      </c>
      <c r="J110" t="s">
        <v>67</v>
      </c>
      <c r="K110" t="s">
        <v>68</v>
      </c>
      <c r="L110" t="s">
        <v>137</v>
      </c>
      <c r="M110" t="s">
        <v>883</v>
      </c>
      <c r="N110" t="s">
        <v>128</v>
      </c>
      <c r="O110" t="s">
        <v>533</v>
      </c>
      <c r="P110" t="s">
        <v>1024</v>
      </c>
      <c r="Q110" t="s">
        <v>1039</v>
      </c>
      <c r="V110" t="s">
        <v>242</v>
      </c>
      <c r="W110" t="s">
        <v>888</v>
      </c>
      <c r="X110" t="s">
        <v>460</v>
      </c>
      <c r="Y110" t="s">
        <v>67</v>
      </c>
      <c r="Z110" t="s">
        <v>68</v>
      </c>
      <c r="AA110" t="s">
        <v>137</v>
      </c>
      <c r="AB110" t="s">
        <v>883</v>
      </c>
      <c r="AC110" t="s">
        <v>128</v>
      </c>
      <c r="AD110" t="s">
        <v>533</v>
      </c>
      <c r="AE110" t="s">
        <v>1024</v>
      </c>
      <c r="AF110" t="s">
        <v>1039</v>
      </c>
    </row>
    <row r="111" spans="1:34" hidden="1" x14ac:dyDescent="0.2">
      <c r="A111" s="3" t="s">
        <v>1232</v>
      </c>
      <c r="B111" s="3">
        <v>1</v>
      </c>
      <c r="C111" s="3">
        <v>8.9099999999999999E-2</v>
      </c>
      <c r="D111" s="3">
        <v>0.7</v>
      </c>
      <c r="E111">
        <f t="shared" si="1"/>
        <v>0</v>
      </c>
      <c r="F111" t="s">
        <v>1258</v>
      </c>
      <c r="G111" t="s">
        <v>50</v>
      </c>
      <c r="H111" t="s">
        <v>709</v>
      </c>
      <c r="I111" t="s">
        <v>67</v>
      </c>
      <c r="J111" t="s">
        <v>85</v>
      </c>
      <c r="K111" t="s">
        <v>398</v>
      </c>
      <c r="L111" t="s">
        <v>662</v>
      </c>
      <c r="M111" t="s">
        <v>224</v>
      </c>
      <c r="N111" t="s">
        <v>1</v>
      </c>
      <c r="O111" t="s">
        <v>711</v>
      </c>
      <c r="P111" t="s">
        <v>177</v>
      </c>
      <c r="Q111" t="s">
        <v>838</v>
      </c>
      <c r="R111" t="s">
        <v>712</v>
      </c>
      <c r="V111" t="s">
        <v>50</v>
      </c>
      <c r="W111" t="s">
        <v>709</v>
      </c>
      <c r="X111" t="s">
        <v>67</v>
      </c>
      <c r="Y111" t="s">
        <v>85</v>
      </c>
      <c r="Z111" t="s">
        <v>398</v>
      </c>
      <c r="AA111" t="s">
        <v>662</v>
      </c>
      <c r="AB111" t="s">
        <v>224</v>
      </c>
      <c r="AC111" t="s">
        <v>1</v>
      </c>
      <c r="AD111" t="s">
        <v>711</v>
      </c>
      <c r="AE111" t="s">
        <v>177</v>
      </c>
      <c r="AF111" t="s">
        <v>838</v>
      </c>
      <c r="AG111" t="s">
        <v>712</v>
      </c>
    </row>
    <row r="112" spans="1:34" hidden="1" x14ac:dyDescent="0.2">
      <c r="A112" s="3" t="s">
        <v>1232</v>
      </c>
      <c r="B112" s="3">
        <v>1</v>
      </c>
      <c r="C112" s="3">
        <v>8.9099999999999999E-2</v>
      </c>
      <c r="D112" s="3">
        <v>0.6</v>
      </c>
      <c r="E112">
        <f t="shared" si="1"/>
        <v>-9.9999999999999978E-2</v>
      </c>
      <c r="F112" t="s">
        <v>1258</v>
      </c>
      <c r="G112" t="s">
        <v>72</v>
      </c>
      <c r="H112" t="s">
        <v>950</v>
      </c>
      <c r="I112" t="s">
        <v>460</v>
      </c>
      <c r="J112" t="s">
        <v>67</v>
      </c>
      <c r="K112" t="s">
        <v>193</v>
      </c>
      <c r="L112" t="s">
        <v>121</v>
      </c>
      <c r="M112" t="s">
        <v>109</v>
      </c>
      <c r="N112" t="s">
        <v>315</v>
      </c>
      <c r="O112" t="s">
        <v>355</v>
      </c>
      <c r="P112" t="s">
        <v>465</v>
      </c>
      <c r="Q112" t="s">
        <v>787</v>
      </c>
      <c r="R112" t="s">
        <v>657</v>
      </c>
      <c r="S112" t="s">
        <v>921</v>
      </c>
      <c r="V112" t="s">
        <v>72</v>
      </c>
      <c r="W112" t="s">
        <v>950</v>
      </c>
      <c r="X112" t="s">
        <v>460</v>
      </c>
      <c r="Y112" t="s">
        <v>67</v>
      </c>
      <c r="Z112" t="s">
        <v>193</v>
      </c>
      <c r="AA112" t="s">
        <v>121</v>
      </c>
      <c r="AB112" t="s">
        <v>109</v>
      </c>
      <c r="AC112" t="s">
        <v>315</v>
      </c>
      <c r="AD112" t="s">
        <v>355</v>
      </c>
      <c r="AE112" t="s">
        <v>465</v>
      </c>
      <c r="AF112" t="s">
        <v>787</v>
      </c>
      <c r="AG112" t="s">
        <v>657</v>
      </c>
      <c r="AH112" t="s">
        <v>921</v>
      </c>
    </row>
    <row r="113" spans="1:34" hidden="1" x14ac:dyDescent="0.2">
      <c r="A113" s="3" t="s">
        <v>1232</v>
      </c>
      <c r="B113" s="3">
        <v>1</v>
      </c>
      <c r="C113" s="3">
        <v>8.9099999999999999E-2</v>
      </c>
      <c r="D113" s="3">
        <v>0.5</v>
      </c>
      <c r="E113">
        <f t="shared" si="1"/>
        <v>-0.19999999999999996</v>
      </c>
      <c r="F113" t="s">
        <v>1258</v>
      </c>
      <c r="G113" t="s">
        <v>841</v>
      </c>
      <c r="H113" t="s">
        <v>539</v>
      </c>
      <c r="I113" t="s">
        <v>662</v>
      </c>
      <c r="J113" t="s">
        <v>109</v>
      </c>
      <c r="K113" t="s">
        <v>193</v>
      </c>
      <c r="L113" t="s">
        <v>48</v>
      </c>
      <c r="M113" t="s">
        <v>970</v>
      </c>
      <c r="N113" t="s">
        <v>917</v>
      </c>
      <c r="O113" t="s">
        <v>48</v>
      </c>
      <c r="P113" t="s">
        <v>1192</v>
      </c>
      <c r="Q113" t="s">
        <v>898</v>
      </c>
      <c r="V113" t="s">
        <v>841</v>
      </c>
      <c r="W113" t="s">
        <v>539</v>
      </c>
      <c r="X113" t="s">
        <v>662</v>
      </c>
      <c r="Y113" t="s">
        <v>109</v>
      </c>
      <c r="Z113" t="s">
        <v>193</v>
      </c>
      <c r="AA113" t="s">
        <v>48</v>
      </c>
      <c r="AB113" t="s">
        <v>970</v>
      </c>
      <c r="AC113" t="s">
        <v>917</v>
      </c>
      <c r="AD113" t="s">
        <v>48</v>
      </c>
      <c r="AE113" t="s">
        <v>1192</v>
      </c>
      <c r="AF113" t="s">
        <v>898</v>
      </c>
    </row>
    <row r="114" spans="1:34" hidden="1" x14ac:dyDescent="0.2">
      <c r="A114" s="3" t="s">
        <v>1232</v>
      </c>
      <c r="B114" s="3">
        <v>1</v>
      </c>
      <c r="C114" s="3">
        <v>8.9099999999999999E-2</v>
      </c>
      <c r="D114" s="3">
        <v>0.4</v>
      </c>
      <c r="E114">
        <f t="shared" si="1"/>
        <v>-0.29999999999999993</v>
      </c>
      <c r="F114" t="s">
        <v>1258</v>
      </c>
      <c r="G114" t="s">
        <v>1052</v>
      </c>
      <c r="H114" t="s">
        <v>585</v>
      </c>
      <c r="I114" t="s">
        <v>94</v>
      </c>
      <c r="J114" t="s">
        <v>1124</v>
      </c>
      <c r="K114" t="s">
        <v>68</v>
      </c>
      <c r="L114" t="s">
        <v>332</v>
      </c>
      <c r="M114" t="s">
        <v>83</v>
      </c>
      <c r="N114" t="s">
        <v>52</v>
      </c>
      <c r="O114" t="s">
        <v>176</v>
      </c>
      <c r="P114" t="s">
        <v>41</v>
      </c>
      <c r="Q114" t="s">
        <v>122</v>
      </c>
      <c r="R114" t="s">
        <v>376</v>
      </c>
      <c r="S114" t="s">
        <v>892</v>
      </c>
      <c r="V114" t="s">
        <v>1052</v>
      </c>
      <c r="W114" t="s">
        <v>585</v>
      </c>
      <c r="X114" t="s">
        <v>94</v>
      </c>
      <c r="Y114" t="s">
        <v>1124</v>
      </c>
      <c r="Z114" t="s">
        <v>68</v>
      </c>
      <c r="AA114" t="s">
        <v>332</v>
      </c>
      <c r="AB114" t="s">
        <v>83</v>
      </c>
      <c r="AC114" t="s">
        <v>52</v>
      </c>
      <c r="AD114" t="s">
        <v>176</v>
      </c>
      <c r="AE114" t="s">
        <v>41</v>
      </c>
      <c r="AF114" t="s">
        <v>122</v>
      </c>
      <c r="AG114" t="s">
        <v>376</v>
      </c>
      <c r="AH114" t="s">
        <v>892</v>
      </c>
    </row>
    <row r="115" spans="1:34" hidden="1" x14ac:dyDescent="0.2">
      <c r="A115" s="3" t="s">
        <v>1232</v>
      </c>
      <c r="B115" s="3">
        <v>1</v>
      </c>
      <c r="C115" s="3">
        <v>8.9099999999999999E-2</v>
      </c>
      <c r="D115" s="3">
        <v>0.3</v>
      </c>
      <c r="E115">
        <f t="shared" si="1"/>
        <v>-0.39999999999999997</v>
      </c>
      <c r="F115" t="s">
        <v>1258</v>
      </c>
      <c r="G115" t="s">
        <v>72</v>
      </c>
      <c r="H115" t="s">
        <v>1112</v>
      </c>
      <c r="I115" t="s">
        <v>460</v>
      </c>
      <c r="J115" t="s">
        <v>67</v>
      </c>
      <c r="K115" t="s">
        <v>465</v>
      </c>
      <c r="L115" t="s">
        <v>906</v>
      </c>
      <c r="M115" t="s">
        <v>310</v>
      </c>
      <c r="N115" t="s">
        <v>48</v>
      </c>
      <c r="O115" t="s">
        <v>1046</v>
      </c>
      <c r="P115" t="s">
        <v>106</v>
      </c>
      <c r="Q115" t="s">
        <v>48</v>
      </c>
      <c r="R115" t="s">
        <v>765</v>
      </c>
      <c r="V115" t="s">
        <v>72</v>
      </c>
      <c r="W115" t="s">
        <v>1112</v>
      </c>
      <c r="X115" t="s">
        <v>460</v>
      </c>
      <c r="Y115" t="s">
        <v>67</v>
      </c>
      <c r="Z115" t="s">
        <v>465</v>
      </c>
      <c r="AA115" t="s">
        <v>906</v>
      </c>
      <c r="AB115" t="s">
        <v>310</v>
      </c>
      <c r="AC115" t="s">
        <v>48</v>
      </c>
      <c r="AD115" t="s">
        <v>1046</v>
      </c>
      <c r="AE115" t="s">
        <v>106</v>
      </c>
      <c r="AF115" t="s">
        <v>48</v>
      </c>
      <c r="AG115" t="s">
        <v>765</v>
      </c>
    </row>
    <row r="116" spans="1:34" hidden="1" x14ac:dyDescent="0.2">
      <c r="A116" s="3" t="s">
        <v>1232</v>
      </c>
      <c r="B116" s="3">
        <v>1</v>
      </c>
      <c r="C116" s="3">
        <v>8.9099999999999999E-2</v>
      </c>
      <c r="D116" s="3">
        <v>0.2</v>
      </c>
      <c r="E116">
        <f t="shared" si="1"/>
        <v>-0.49999999999999994</v>
      </c>
      <c r="F116" t="s">
        <v>1258</v>
      </c>
      <c r="G116" t="s">
        <v>72</v>
      </c>
      <c r="H116" t="s">
        <v>1193</v>
      </c>
      <c r="I116" t="s">
        <v>387</v>
      </c>
      <c r="J116" t="s">
        <v>224</v>
      </c>
      <c r="K116" t="s">
        <v>250</v>
      </c>
      <c r="L116" t="s">
        <v>465</v>
      </c>
      <c r="M116" t="s">
        <v>940</v>
      </c>
      <c r="N116" t="s">
        <v>340</v>
      </c>
      <c r="O116" t="s">
        <v>48</v>
      </c>
      <c r="P116" t="s">
        <v>1194</v>
      </c>
      <c r="Q116" t="s">
        <v>934</v>
      </c>
      <c r="V116" t="s">
        <v>72</v>
      </c>
      <c r="W116" t="s">
        <v>1193</v>
      </c>
      <c r="X116" t="s">
        <v>387</v>
      </c>
      <c r="Y116" t="s">
        <v>224</v>
      </c>
      <c r="Z116" t="s">
        <v>250</v>
      </c>
      <c r="AA116" t="s">
        <v>465</v>
      </c>
      <c r="AB116" t="s">
        <v>940</v>
      </c>
      <c r="AC116" t="s">
        <v>340</v>
      </c>
      <c r="AD116" t="s">
        <v>48</v>
      </c>
      <c r="AE116" t="s">
        <v>1194</v>
      </c>
      <c r="AF116" t="s">
        <v>934</v>
      </c>
    </row>
    <row r="117" spans="1:34" hidden="1" x14ac:dyDescent="0.2">
      <c r="A117" s="3" t="s">
        <v>1232</v>
      </c>
      <c r="B117" s="3">
        <v>1</v>
      </c>
      <c r="C117" s="3">
        <v>8.9099999999999999E-2</v>
      </c>
      <c r="D117" s="3">
        <v>0.1</v>
      </c>
      <c r="E117">
        <f t="shared" si="1"/>
        <v>-0.6</v>
      </c>
      <c r="F117" t="s">
        <v>1258</v>
      </c>
      <c r="G117" t="s">
        <v>72</v>
      </c>
      <c r="H117" t="s">
        <v>1179</v>
      </c>
      <c r="I117" t="s">
        <v>387</v>
      </c>
      <c r="J117" t="s">
        <v>250</v>
      </c>
      <c r="K117" t="s">
        <v>85</v>
      </c>
      <c r="L117" t="s">
        <v>1195</v>
      </c>
      <c r="M117" t="s">
        <v>932</v>
      </c>
      <c r="N117" t="s">
        <v>48</v>
      </c>
      <c r="O117" t="s">
        <v>1119</v>
      </c>
      <c r="P117" t="s">
        <v>106</v>
      </c>
      <c r="Q117" t="s">
        <v>48</v>
      </c>
      <c r="R117" t="s">
        <v>1160</v>
      </c>
      <c r="V117" t="s">
        <v>72</v>
      </c>
      <c r="W117" t="s">
        <v>1179</v>
      </c>
      <c r="X117" t="s">
        <v>387</v>
      </c>
      <c r="Y117" t="s">
        <v>250</v>
      </c>
      <c r="Z117" t="s">
        <v>85</v>
      </c>
      <c r="AA117" t="s">
        <v>1195</v>
      </c>
      <c r="AB117" t="s">
        <v>932</v>
      </c>
      <c r="AC117" t="s">
        <v>48</v>
      </c>
      <c r="AD117" t="s">
        <v>1119</v>
      </c>
      <c r="AE117" t="s">
        <v>106</v>
      </c>
      <c r="AF117" t="s">
        <v>48</v>
      </c>
      <c r="AG117" t="s">
        <v>1160</v>
      </c>
    </row>
    <row r="118" spans="1:34" hidden="1" x14ac:dyDescent="0.2">
      <c r="A118" s="3" t="s">
        <v>1232</v>
      </c>
      <c r="B118" s="3">
        <v>1</v>
      </c>
      <c r="C118" s="3">
        <v>8.9099999999999999E-2</v>
      </c>
      <c r="D118" s="3">
        <v>0</v>
      </c>
      <c r="E118">
        <f t="shared" si="1"/>
        <v>-0.7</v>
      </c>
      <c r="F118" t="s">
        <v>1258</v>
      </c>
      <c r="G118" t="s">
        <v>926</v>
      </c>
      <c r="H118" t="s">
        <v>927</v>
      </c>
      <c r="I118" t="s">
        <v>662</v>
      </c>
      <c r="J118" t="s">
        <v>224</v>
      </c>
      <c r="K118" t="s">
        <v>48</v>
      </c>
      <c r="L118" t="s">
        <v>972</v>
      </c>
      <c r="M118" t="s">
        <v>58</v>
      </c>
      <c r="N118" t="s">
        <v>48</v>
      </c>
      <c r="O118" t="s">
        <v>424</v>
      </c>
      <c r="P118" t="s">
        <v>536</v>
      </c>
      <c r="Q118" t="s">
        <v>48</v>
      </c>
      <c r="R118" t="s">
        <v>730</v>
      </c>
      <c r="V118" t="s">
        <v>926</v>
      </c>
      <c r="W118" t="s">
        <v>927</v>
      </c>
      <c r="X118" t="s">
        <v>662</v>
      </c>
      <c r="Y118" t="s">
        <v>224</v>
      </c>
      <c r="Z118" t="s">
        <v>48</v>
      </c>
      <c r="AA118" t="s">
        <v>972</v>
      </c>
      <c r="AB118" t="s">
        <v>58</v>
      </c>
      <c r="AC118" t="s">
        <v>48</v>
      </c>
      <c r="AD118" t="s">
        <v>424</v>
      </c>
      <c r="AE118" t="s">
        <v>536</v>
      </c>
      <c r="AF118" t="s">
        <v>48</v>
      </c>
      <c r="AG118" t="s">
        <v>730</v>
      </c>
    </row>
    <row r="119" spans="1:34" hidden="1" x14ac:dyDescent="0.2">
      <c r="A119" s="3" t="s">
        <v>1232</v>
      </c>
      <c r="B119" s="3">
        <v>1</v>
      </c>
      <c r="C119" s="3">
        <v>8.9099999999999999E-2</v>
      </c>
      <c r="D119" s="3">
        <v>-0.1</v>
      </c>
      <c r="E119">
        <f t="shared" si="1"/>
        <v>-0.79999999999999993</v>
      </c>
      <c r="F119" t="s">
        <v>1258</v>
      </c>
      <c r="G119" t="s">
        <v>318</v>
      </c>
      <c r="H119" t="s">
        <v>1015</v>
      </c>
      <c r="I119" t="s">
        <v>976</v>
      </c>
      <c r="J119" t="s">
        <v>193</v>
      </c>
      <c r="K119" t="s">
        <v>48</v>
      </c>
      <c r="L119" t="s">
        <v>868</v>
      </c>
      <c r="M119" t="s">
        <v>340</v>
      </c>
      <c r="N119" t="s">
        <v>48</v>
      </c>
      <c r="O119" t="s">
        <v>1196</v>
      </c>
      <c r="P119" t="s">
        <v>158</v>
      </c>
      <c r="Q119" t="s">
        <v>48</v>
      </c>
      <c r="R119" t="s">
        <v>974</v>
      </c>
      <c r="V119" t="s">
        <v>318</v>
      </c>
      <c r="W119" t="s">
        <v>1015</v>
      </c>
      <c r="X119" t="s">
        <v>976</v>
      </c>
      <c r="Y119" t="s">
        <v>193</v>
      </c>
      <c r="Z119" t="s">
        <v>48</v>
      </c>
      <c r="AA119" t="s">
        <v>868</v>
      </c>
      <c r="AB119" t="s">
        <v>340</v>
      </c>
      <c r="AC119" t="s">
        <v>48</v>
      </c>
      <c r="AD119" t="s">
        <v>1196</v>
      </c>
      <c r="AE119" t="s">
        <v>158</v>
      </c>
      <c r="AF119" t="s">
        <v>48</v>
      </c>
      <c r="AG119" t="s">
        <v>974</v>
      </c>
    </row>
    <row r="120" spans="1:34" hidden="1" x14ac:dyDescent="0.2">
      <c r="A120" s="3" t="s">
        <v>1232</v>
      </c>
      <c r="B120" s="3">
        <v>1</v>
      </c>
      <c r="C120" s="3">
        <v>8.9099999999999999E-2</v>
      </c>
      <c r="D120" s="3">
        <v>-0.2</v>
      </c>
      <c r="E120">
        <f t="shared" si="1"/>
        <v>-0.89999999999999991</v>
      </c>
      <c r="F120" t="s">
        <v>1258</v>
      </c>
      <c r="G120" t="s">
        <v>72</v>
      </c>
      <c r="H120" t="s">
        <v>1197</v>
      </c>
      <c r="I120" t="s">
        <v>387</v>
      </c>
      <c r="J120" t="s">
        <v>250</v>
      </c>
      <c r="K120" t="s">
        <v>85</v>
      </c>
      <c r="L120" t="s">
        <v>910</v>
      </c>
      <c r="M120" t="s">
        <v>896</v>
      </c>
      <c r="N120" t="s">
        <v>48</v>
      </c>
      <c r="O120" t="s">
        <v>290</v>
      </c>
      <c r="P120" t="s">
        <v>260</v>
      </c>
      <c r="Q120" t="s">
        <v>48</v>
      </c>
      <c r="R120" t="s">
        <v>941</v>
      </c>
      <c r="V120" t="s">
        <v>72</v>
      </c>
      <c r="W120" t="s">
        <v>1197</v>
      </c>
      <c r="X120" t="s">
        <v>387</v>
      </c>
      <c r="Y120" t="s">
        <v>250</v>
      </c>
      <c r="Z120" t="s">
        <v>85</v>
      </c>
      <c r="AA120" t="s">
        <v>910</v>
      </c>
      <c r="AB120" t="s">
        <v>896</v>
      </c>
      <c r="AC120" t="s">
        <v>48</v>
      </c>
      <c r="AD120" t="s">
        <v>290</v>
      </c>
      <c r="AE120" t="s">
        <v>260</v>
      </c>
      <c r="AF120" t="s">
        <v>48</v>
      </c>
      <c r="AG120" t="s">
        <v>941</v>
      </c>
    </row>
    <row r="121" spans="1:34" hidden="1" x14ac:dyDescent="0.2">
      <c r="A121" s="3" t="s">
        <v>1232</v>
      </c>
      <c r="B121" s="3">
        <v>1</v>
      </c>
      <c r="C121" s="3">
        <v>8.9099999999999999E-2</v>
      </c>
      <c r="D121" s="3">
        <v>-0.3</v>
      </c>
      <c r="E121">
        <f t="shared" si="1"/>
        <v>-1</v>
      </c>
      <c r="F121" t="s">
        <v>1258</v>
      </c>
      <c r="G121" t="s">
        <v>263</v>
      </c>
      <c r="H121" t="s">
        <v>899</v>
      </c>
      <c r="I121" t="s">
        <v>958</v>
      </c>
      <c r="J121" t="s">
        <v>1</v>
      </c>
      <c r="K121" t="s">
        <v>588</v>
      </c>
      <c r="L121" t="s">
        <v>47</v>
      </c>
      <c r="M121" t="s">
        <v>1</v>
      </c>
      <c r="N121" t="s">
        <v>285</v>
      </c>
      <c r="O121" t="s">
        <v>959</v>
      </c>
      <c r="P121" t="s">
        <v>960</v>
      </c>
      <c r="Q121" t="s">
        <v>282</v>
      </c>
      <c r="R121" t="s">
        <v>961</v>
      </c>
      <c r="S121" t="s">
        <v>962</v>
      </c>
    </row>
    <row r="122" spans="1:34" x14ac:dyDescent="0.2">
      <c r="A122" t="s">
        <v>1233</v>
      </c>
      <c r="B122">
        <v>6.3E-2</v>
      </c>
      <c r="C122">
        <v>1</v>
      </c>
      <c r="D122">
        <v>1.6</v>
      </c>
      <c r="E122">
        <f t="shared" si="1"/>
        <v>0.90000000000000013</v>
      </c>
      <c r="F122" t="s">
        <v>1258</v>
      </c>
      <c r="G122" t="s">
        <v>72</v>
      </c>
      <c r="H122" t="s">
        <v>882</v>
      </c>
      <c r="I122" t="s">
        <v>460</v>
      </c>
      <c r="J122" t="s">
        <v>67</v>
      </c>
      <c r="K122" t="s">
        <v>68</v>
      </c>
      <c r="L122" t="s">
        <v>315</v>
      </c>
      <c r="M122" t="s">
        <v>883</v>
      </c>
      <c r="N122" t="s">
        <v>128</v>
      </c>
      <c r="O122" t="s">
        <v>390</v>
      </c>
      <c r="P122" t="s">
        <v>884</v>
      </c>
      <c r="Q122" t="s">
        <v>177</v>
      </c>
      <c r="R122" t="s">
        <v>288</v>
      </c>
      <c r="V122" t="s">
        <v>72</v>
      </c>
      <c r="W122" t="s">
        <v>882</v>
      </c>
      <c r="X122" t="s">
        <v>460</v>
      </c>
      <c r="Y122" t="s">
        <v>67</v>
      </c>
      <c r="Z122" t="s">
        <v>68</v>
      </c>
      <c r="AA122" t="s">
        <v>315</v>
      </c>
      <c r="AB122" t="s">
        <v>883</v>
      </c>
      <c r="AC122" t="s">
        <v>128</v>
      </c>
      <c r="AD122" t="s">
        <v>390</v>
      </c>
      <c r="AE122" t="s">
        <v>884</v>
      </c>
      <c r="AF122" t="s">
        <v>177</v>
      </c>
      <c r="AG122" t="s">
        <v>288</v>
      </c>
    </row>
    <row r="123" spans="1:34" hidden="1" x14ac:dyDescent="0.2">
      <c r="A123" t="s">
        <v>1233</v>
      </c>
      <c r="B123">
        <v>6.3E-2</v>
      </c>
      <c r="C123">
        <v>1</v>
      </c>
      <c r="D123">
        <v>1.5</v>
      </c>
      <c r="E123">
        <f t="shared" si="1"/>
        <v>0.8</v>
      </c>
      <c r="F123" t="s">
        <v>1258</v>
      </c>
      <c r="G123" t="s">
        <v>274</v>
      </c>
      <c r="H123" t="s">
        <v>75</v>
      </c>
      <c r="I123" t="s">
        <v>885</v>
      </c>
      <c r="J123" t="s">
        <v>886</v>
      </c>
      <c r="K123" t="s">
        <v>629</v>
      </c>
      <c r="L123" t="s">
        <v>630</v>
      </c>
      <c r="M123" t="s">
        <v>48</v>
      </c>
      <c r="N123" t="s">
        <v>202</v>
      </c>
      <c r="O123" t="s">
        <v>887</v>
      </c>
      <c r="P123" t="s">
        <v>52</v>
      </c>
      <c r="Q123" t="s">
        <v>465</v>
      </c>
      <c r="R123" t="s">
        <v>212</v>
      </c>
      <c r="V123" t="s">
        <v>274</v>
      </c>
      <c r="W123" t="s">
        <v>75</v>
      </c>
      <c r="X123" t="s">
        <v>885</v>
      </c>
      <c r="Y123" t="s">
        <v>886</v>
      </c>
      <c r="Z123" t="s">
        <v>629</v>
      </c>
      <c r="AA123" t="s">
        <v>630</v>
      </c>
      <c r="AB123" t="s">
        <v>48</v>
      </c>
      <c r="AC123" t="s">
        <v>202</v>
      </c>
      <c r="AD123" t="s">
        <v>887</v>
      </c>
      <c r="AE123" t="s">
        <v>52</v>
      </c>
      <c r="AF123" t="s">
        <v>465</v>
      </c>
      <c r="AG123" t="s">
        <v>212</v>
      </c>
    </row>
    <row r="124" spans="1:34" hidden="1" x14ac:dyDescent="0.2">
      <c r="A124" t="s">
        <v>1233</v>
      </c>
      <c r="B124">
        <v>6.3E-2</v>
      </c>
      <c r="C124">
        <v>1</v>
      </c>
      <c r="D124">
        <v>1.4</v>
      </c>
      <c r="E124">
        <f t="shared" si="1"/>
        <v>0.7</v>
      </c>
      <c r="F124" t="s">
        <v>1258</v>
      </c>
      <c r="G124" t="s">
        <v>318</v>
      </c>
      <c r="H124" t="s">
        <v>888</v>
      </c>
      <c r="I124" t="s">
        <v>662</v>
      </c>
      <c r="J124" t="s">
        <v>109</v>
      </c>
      <c r="K124" t="s">
        <v>48</v>
      </c>
      <c r="L124" t="s">
        <v>889</v>
      </c>
      <c r="M124" t="s">
        <v>76</v>
      </c>
      <c r="N124" t="s">
        <v>48</v>
      </c>
      <c r="O124" t="s">
        <v>311</v>
      </c>
      <c r="P124" t="s">
        <v>158</v>
      </c>
      <c r="Q124" t="s">
        <v>48</v>
      </c>
      <c r="R124" t="s">
        <v>765</v>
      </c>
      <c r="V124" t="s">
        <v>318</v>
      </c>
      <c r="W124" t="s">
        <v>888</v>
      </c>
      <c r="X124" t="s">
        <v>662</v>
      </c>
      <c r="Y124" t="s">
        <v>109</v>
      </c>
      <c r="Z124" t="s">
        <v>48</v>
      </c>
      <c r="AA124" t="s">
        <v>889</v>
      </c>
      <c r="AB124" t="s">
        <v>76</v>
      </c>
      <c r="AC124" t="s">
        <v>48</v>
      </c>
      <c r="AD124" t="s">
        <v>311</v>
      </c>
      <c r="AE124" t="s">
        <v>158</v>
      </c>
      <c r="AF124" t="s">
        <v>48</v>
      </c>
      <c r="AG124" t="s">
        <v>765</v>
      </c>
    </row>
    <row r="125" spans="1:34" hidden="1" x14ac:dyDescent="0.2">
      <c r="A125" t="s">
        <v>1233</v>
      </c>
      <c r="B125">
        <v>6.3E-2</v>
      </c>
      <c r="C125">
        <v>1</v>
      </c>
      <c r="D125">
        <v>1.3</v>
      </c>
      <c r="E125">
        <f t="shared" si="1"/>
        <v>0.60000000000000009</v>
      </c>
      <c r="F125" t="s">
        <v>1258</v>
      </c>
      <c r="G125" t="s">
        <v>72</v>
      </c>
      <c r="H125" t="s">
        <v>890</v>
      </c>
      <c r="I125" t="s">
        <v>460</v>
      </c>
      <c r="J125" t="s">
        <v>67</v>
      </c>
      <c r="K125" t="s">
        <v>101</v>
      </c>
      <c r="L125" t="s">
        <v>193</v>
      </c>
      <c r="M125" t="s">
        <v>137</v>
      </c>
      <c r="N125" t="s">
        <v>891</v>
      </c>
      <c r="O125" t="s">
        <v>48</v>
      </c>
      <c r="P125" t="s">
        <v>813</v>
      </c>
      <c r="Q125" t="s">
        <v>106</v>
      </c>
      <c r="R125" t="s">
        <v>892</v>
      </c>
      <c r="V125" t="s">
        <v>72</v>
      </c>
      <c r="W125" t="s">
        <v>890</v>
      </c>
      <c r="X125" t="s">
        <v>460</v>
      </c>
      <c r="Y125" t="s">
        <v>67</v>
      </c>
      <c r="Z125" t="s">
        <v>101</v>
      </c>
      <c r="AA125" t="s">
        <v>193</v>
      </c>
      <c r="AB125" t="s">
        <v>137</v>
      </c>
      <c r="AC125" t="s">
        <v>891</v>
      </c>
      <c r="AD125" t="s">
        <v>48</v>
      </c>
      <c r="AE125" t="s">
        <v>813</v>
      </c>
      <c r="AF125" t="s">
        <v>106</v>
      </c>
      <c r="AG125" t="s">
        <v>892</v>
      </c>
    </row>
    <row r="126" spans="1:34" hidden="1" x14ac:dyDescent="0.2">
      <c r="A126" t="s">
        <v>1233</v>
      </c>
      <c r="B126">
        <v>6.3E-2</v>
      </c>
      <c r="C126">
        <v>1</v>
      </c>
      <c r="D126">
        <v>1.2</v>
      </c>
      <c r="E126">
        <f t="shared" si="1"/>
        <v>0.5</v>
      </c>
      <c r="F126" t="s">
        <v>1258</v>
      </c>
      <c r="G126" t="s">
        <v>61</v>
      </c>
      <c r="H126" t="s">
        <v>114</v>
      </c>
      <c r="I126" t="s">
        <v>121</v>
      </c>
      <c r="J126" t="s">
        <v>893</v>
      </c>
      <c r="K126" t="s">
        <v>744</v>
      </c>
      <c r="L126" t="s">
        <v>101</v>
      </c>
      <c r="M126" t="s">
        <v>193</v>
      </c>
      <c r="N126" t="s">
        <v>315</v>
      </c>
      <c r="O126" t="s">
        <v>894</v>
      </c>
      <c r="P126" t="s">
        <v>52</v>
      </c>
      <c r="Q126" t="s">
        <v>48</v>
      </c>
      <c r="R126" t="s">
        <v>284</v>
      </c>
      <c r="V126" t="s">
        <v>61</v>
      </c>
      <c r="W126" t="s">
        <v>114</v>
      </c>
      <c r="X126" t="s">
        <v>121</v>
      </c>
      <c r="Y126" t="s">
        <v>893</v>
      </c>
      <c r="Z126" t="s">
        <v>744</v>
      </c>
      <c r="AA126" t="s">
        <v>101</v>
      </c>
      <c r="AB126" t="s">
        <v>193</v>
      </c>
      <c r="AC126" t="s">
        <v>315</v>
      </c>
      <c r="AD126" t="s">
        <v>894</v>
      </c>
      <c r="AE126" t="s">
        <v>52</v>
      </c>
      <c r="AF126" t="s">
        <v>48</v>
      </c>
      <c r="AG126" t="s">
        <v>284</v>
      </c>
    </row>
    <row r="127" spans="1:34" hidden="1" x14ac:dyDescent="0.2">
      <c r="A127" t="s">
        <v>1233</v>
      </c>
      <c r="B127">
        <v>6.3E-2</v>
      </c>
      <c r="C127">
        <v>1</v>
      </c>
      <c r="D127">
        <v>1.1000000000000001</v>
      </c>
      <c r="E127">
        <f t="shared" si="1"/>
        <v>0.40000000000000013</v>
      </c>
      <c r="F127" t="s">
        <v>1258</v>
      </c>
      <c r="G127" t="s">
        <v>72</v>
      </c>
      <c r="H127" t="s">
        <v>895</v>
      </c>
      <c r="I127" t="s">
        <v>662</v>
      </c>
      <c r="J127" t="s">
        <v>109</v>
      </c>
      <c r="K127" t="s">
        <v>465</v>
      </c>
      <c r="L127" t="s">
        <v>665</v>
      </c>
      <c r="M127" t="s">
        <v>896</v>
      </c>
      <c r="N127" t="s">
        <v>48</v>
      </c>
      <c r="O127" t="s">
        <v>897</v>
      </c>
      <c r="P127" t="s">
        <v>898</v>
      </c>
      <c r="V127" t="s">
        <v>72</v>
      </c>
      <c r="W127" t="s">
        <v>895</v>
      </c>
      <c r="X127" t="s">
        <v>662</v>
      </c>
      <c r="Y127" t="s">
        <v>109</v>
      </c>
      <c r="Z127" t="s">
        <v>465</v>
      </c>
      <c r="AA127" t="s">
        <v>665</v>
      </c>
      <c r="AB127" t="s">
        <v>896</v>
      </c>
      <c r="AC127" t="s">
        <v>48</v>
      </c>
      <c r="AD127" t="s">
        <v>897</v>
      </c>
      <c r="AE127" t="s">
        <v>898</v>
      </c>
    </row>
    <row r="128" spans="1:34" hidden="1" x14ac:dyDescent="0.2">
      <c r="A128" t="s">
        <v>1233</v>
      </c>
      <c r="B128">
        <v>6.3E-2</v>
      </c>
      <c r="C128">
        <v>1</v>
      </c>
      <c r="D128">
        <v>0.999999999999999</v>
      </c>
      <c r="E128">
        <f t="shared" si="1"/>
        <v>0.29999999999999905</v>
      </c>
      <c r="F128" t="s">
        <v>1258</v>
      </c>
      <c r="G128" t="s">
        <v>72</v>
      </c>
      <c r="H128" t="s">
        <v>899</v>
      </c>
      <c r="I128" t="s">
        <v>387</v>
      </c>
      <c r="J128" t="s">
        <v>250</v>
      </c>
      <c r="K128" t="s">
        <v>680</v>
      </c>
      <c r="L128" t="s">
        <v>539</v>
      </c>
      <c r="M128" t="s">
        <v>340</v>
      </c>
      <c r="N128" t="s">
        <v>48</v>
      </c>
      <c r="O128" t="s">
        <v>900</v>
      </c>
      <c r="P128" t="s">
        <v>158</v>
      </c>
      <c r="Q128" t="s">
        <v>48</v>
      </c>
      <c r="R128" t="s">
        <v>901</v>
      </c>
      <c r="V128" t="s">
        <v>72</v>
      </c>
      <c r="W128" t="s">
        <v>899</v>
      </c>
      <c r="X128" t="s">
        <v>387</v>
      </c>
      <c r="Y128" t="s">
        <v>250</v>
      </c>
      <c r="Z128" t="s">
        <v>680</v>
      </c>
      <c r="AA128" t="s">
        <v>539</v>
      </c>
      <c r="AB128" t="s">
        <v>340</v>
      </c>
      <c r="AC128" t="s">
        <v>48</v>
      </c>
      <c r="AD128" t="s">
        <v>900</v>
      </c>
      <c r="AE128" t="s">
        <v>158</v>
      </c>
      <c r="AF128" t="s">
        <v>48</v>
      </c>
      <c r="AG128" t="s">
        <v>901</v>
      </c>
    </row>
    <row r="129" spans="1:34" hidden="1" x14ac:dyDescent="0.2">
      <c r="A129" t="s">
        <v>1233</v>
      </c>
      <c r="B129">
        <v>6.3E-2</v>
      </c>
      <c r="C129">
        <v>1</v>
      </c>
      <c r="D129">
        <v>0.89999999999999902</v>
      </c>
      <c r="E129">
        <f t="shared" si="1"/>
        <v>0.19999999999999907</v>
      </c>
      <c r="F129" t="s">
        <v>1258</v>
      </c>
      <c r="G129" t="s">
        <v>50</v>
      </c>
      <c r="H129" t="s">
        <v>437</v>
      </c>
      <c r="I129" t="s">
        <v>67</v>
      </c>
      <c r="J129" t="s">
        <v>48</v>
      </c>
      <c r="K129" t="s">
        <v>903</v>
      </c>
      <c r="L129" t="s">
        <v>789</v>
      </c>
      <c r="M129" t="s">
        <v>48</v>
      </c>
      <c r="N129" t="s">
        <v>904</v>
      </c>
      <c r="O129" t="s">
        <v>41</v>
      </c>
      <c r="P129" t="s">
        <v>48</v>
      </c>
      <c r="Q129" t="s">
        <v>463</v>
      </c>
      <c r="V129" t="s">
        <v>50</v>
      </c>
      <c r="W129" t="s">
        <v>437</v>
      </c>
    </row>
    <row r="130" spans="1:34" hidden="1" x14ac:dyDescent="0.2">
      <c r="A130" t="s">
        <v>1233</v>
      </c>
      <c r="B130">
        <v>6.3E-2</v>
      </c>
      <c r="C130">
        <v>1</v>
      </c>
      <c r="D130">
        <v>0.79999999999999905</v>
      </c>
      <c r="E130">
        <f t="shared" si="1"/>
        <v>9.999999999999909E-2</v>
      </c>
      <c r="F130" t="s">
        <v>1258</v>
      </c>
      <c r="G130" t="s">
        <v>905</v>
      </c>
      <c r="H130" t="s">
        <v>906</v>
      </c>
      <c r="I130" t="s">
        <v>460</v>
      </c>
      <c r="J130" t="s">
        <v>67</v>
      </c>
      <c r="K130" t="s">
        <v>350</v>
      </c>
      <c r="L130" t="s">
        <v>121</v>
      </c>
      <c r="M130" t="s">
        <v>101</v>
      </c>
      <c r="N130" t="s">
        <v>504</v>
      </c>
      <c r="O130" t="s">
        <v>52</v>
      </c>
      <c r="P130" t="s">
        <v>883</v>
      </c>
      <c r="Q130" t="s">
        <v>128</v>
      </c>
      <c r="R130" t="s">
        <v>1</v>
      </c>
      <c r="S130" t="s">
        <v>39</v>
      </c>
      <c r="T130" t="s">
        <v>330</v>
      </c>
    </row>
    <row r="131" spans="1:34" hidden="1" x14ac:dyDescent="0.2">
      <c r="A131" t="s">
        <v>1233</v>
      </c>
      <c r="B131">
        <v>6.3E-2</v>
      </c>
      <c r="C131">
        <v>1</v>
      </c>
      <c r="D131">
        <v>0.69999999999999896</v>
      </c>
      <c r="E131">
        <v>0</v>
      </c>
      <c r="F131" t="s">
        <v>1258</v>
      </c>
      <c r="G131" t="s">
        <v>796</v>
      </c>
      <c r="H131" t="s">
        <v>121</v>
      </c>
      <c r="I131" t="s">
        <v>797</v>
      </c>
      <c r="J131" t="s">
        <v>907</v>
      </c>
      <c r="K131" t="s">
        <v>143</v>
      </c>
      <c r="L131" t="s">
        <v>144</v>
      </c>
      <c r="M131" t="s">
        <v>908</v>
      </c>
      <c r="N131" t="s">
        <v>52</v>
      </c>
      <c r="O131" t="s">
        <v>48</v>
      </c>
      <c r="P131" t="s">
        <v>909</v>
      </c>
    </row>
    <row r="132" spans="1:34" hidden="1" x14ac:dyDescent="0.2">
      <c r="A132" t="s">
        <v>1233</v>
      </c>
      <c r="B132">
        <v>6.3E-2</v>
      </c>
      <c r="C132">
        <v>1</v>
      </c>
      <c r="D132">
        <v>0.6</v>
      </c>
      <c r="E132">
        <f t="shared" ref="E132:E195" si="2">D132-0.7</f>
        <v>-9.9999999999999978E-2</v>
      </c>
      <c r="F132" t="s">
        <v>1258</v>
      </c>
      <c r="G132" t="s">
        <v>841</v>
      </c>
      <c r="H132" t="s">
        <v>910</v>
      </c>
      <c r="I132" t="s">
        <v>340</v>
      </c>
      <c r="J132" t="s">
        <v>1</v>
      </c>
      <c r="K132" t="s">
        <v>191</v>
      </c>
      <c r="L132" t="s">
        <v>911</v>
      </c>
      <c r="M132" t="s">
        <v>121</v>
      </c>
      <c r="N132" t="s">
        <v>141</v>
      </c>
      <c r="O132" t="s">
        <v>57</v>
      </c>
      <c r="P132" t="s">
        <v>1</v>
      </c>
      <c r="Q132" t="s">
        <v>120</v>
      </c>
      <c r="R132" t="s">
        <v>121</v>
      </c>
      <c r="S132" t="s">
        <v>343</v>
      </c>
    </row>
    <row r="133" spans="1:34" hidden="1" x14ac:dyDescent="0.2">
      <c r="A133" t="s">
        <v>1233</v>
      </c>
      <c r="B133">
        <v>6.3E-2</v>
      </c>
      <c r="C133">
        <v>1</v>
      </c>
      <c r="D133">
        <v>0.5</v>
      </c>
      <c r="E133">
        <f t="shared" si="2"/>
        <v>-0.19999999999999996</v>
      </c>
      <c r="F133" t="s">
        <v>1258</v>
      </c>
      <c r="G133" t="s">
        <v>72</v>
      </c>
      <c r="H133" t="s">
        <v>912</v>
      </c>
      <c r="I133" t="s">
        <v>387</v>
      </c>
      <c r="J133" t="s">
        <v>250</v>
      </c>
      <c r="K133" t="s">
        <v>85</v>
      </c>
      <c r="L133" t="s">
        <v>913</v>
      </c>
      <c r="M133" t="s">
        <v>58</v>
      </c>
      <c r="N133" t="s">
        <v>48</v>
      </c>
      <c r="O133" t="s">
        <v>914</v>
      </c>
      <c r="P133" t="s">
        <v>536</v>
      </c>
      <c r="Q133" t="s">
        <v>48</v>
      </c>
      <c r="R133" t="s">
        <v>915</v>
      </c>
    </row>
    <row r="134" spans="1:34" hidden="1" x14ac:dyDescent="0.2">
      <c r="A134" t="s">
        <v>1233</v>
      </c>
      <c r="B134">
        <v>6.3E-2</v>
      </c>
      <c r="C134">
        <v>1</v>
      </c>
      <c r="D134">
        <v>0.4</v>
      </c>
      <c r="E134">
        <f t="shared" si="2"/>
        <v>-0.29999999999999993</v>
      </c>
      <c r="F134" t="s">
        <v>1258</v>
      </c>
      <c r="G134" t="s">
        <v>72</v>
      </c>
      <c r="H134" t="s">
        <v>916</v>
      </c>
      <c r="I134" t="s">
        <v>662</v>
      </c>
      <c r="J134" t="s">
        <v>224</v>
      </c>
      <c r="K134" t="s">
        <v>186</v>
      </c>
      <c r="L134" t="s">
        <v>868</v>
      </c>
      <c r="M134" t="s">
        <v>917</v>
      </c>
      <c r="N134" t="s">
        <v>48</v>
      </c>
      <c r="O134" t="s">
        <v>389</v>
      </c>
      <c r="P134" t="s">
        <v>555</v>
      </c>
      <c r="Q134" t="s">
        <v>52</v>
      </c>
      <c r="R134" t="s">
        <v>48</v>
      </c>
      <c r="S134" t="s">
        <v>518</v>
      </c>
    </row>
    <row r="135" spans="1:34" hidden="1" x14ac:dyDescent="0.2">
      <c r="A135" t="s">
        <v>1233</v>
      </c>
      <c r="B135">
        <v>6.3E-2</v>
      </c>
      <c r="C135">
        <v>1</v>
      </c>
      <c r="D135">
        <v>0.3</v>
      </c>
      <c r="E135">
        <f t="shared" si="2"/>
        <v>-0.39999999999999997</v>
      </c>
      <c r="F135" t="s">
        <v>1258</v>
      </c>
      <c r="G135" t="s">
        <v>841</v>
      </c>
      <c r="H135" t="s">
        <v>918</v>
      </c>
      <c r="I135" t="s">
        <v>460</v>
      </c>
      <c r="J135" t="s">
        <v>67</v>
      </c>
      <c r="K135" t="s">
        <v>68</v>
      </c>
      <c r="L135" t="s">
        <v>504</v>
      </c>
      <c r="M135" t="s">
        <v>52</v>
      </c>
      <c r="N135" t="s">
        <v>919</v>
      </c>
      <c r="O135" t="s">
        <v>52</v>
      </c>
      <c r="P135" t="s">
        <v>48</v>
      </c>
      <c r="Q135" t="s">
        <v>920</v>
      </c>
      <c r="R135" t="s">
        <v>657</v>
      </c>
      <c r="S135" t="s">
        <v>921</v>
      </c>
    </row>
    <row r="136" spans="1:34" hidden="1" x14ac:dyDescent="0.2">
      <c r="A136" t="s">
        <v>1233</v>
      </c>
      <c r="B136">
        <v>6.3E-2</v>
      </c>
      <c r="C136">
        <v>1</v>
      </c>
      <c r="D136">
        <v>0.2</v>
      </c>
      <c r="E136">
        <f t="shared" si="2"/>
        <v>-0.49999999999999994</v>
      </c>
      <c r="F136" t="s">
        <v>1258</v>
      </c>
      <c r="G136" t="s">
        <v>182</v>
      </c>
      <c r="H136" t="s">
        <v>285</v>
      </c>
      <c r="I136" t="s">
        <v>339</v>
      </c>
      <c r="J136" t="s">
        <v>662</v>
      </c>
      <c r="K136" t="s">
        <v>224</v>
      </c>
      <c r="L136" t="s">
        <v>65</v>
      </c>
      <c r="M136" t="s">
        <v>52</v>
      </c>
      <c r="N136" t="s">
        <v>566</v>
      </c>
      <c r="O136" t="s">
        <v>810</v>
      </c>
      <c r="P136" t="s">
        <v>52</v>
      </c>
      <c r="Q136" t="s">
        <v>48</v>
      </c>
      <c r="R136" t="s">
        <v>922</v>
      </c>
      <c r="S136" t="s">
        <v>193</v>
      </c>
      <c r="T136" t="s">
        <v>750</v>
      </c>
    </row>
    <row r="137" spans="1:34" hidden="1" x14ac:dyDescent="0.2">
      <c r="A137" t="s">
        <v>1233</v>
      </c>
      <c r="B137">
        <v>6.3E-2</v>
      </c>
      <c r="C137">
        <v>1</v>
      </c>
      <c r="D137">
        <v>0.1</v>
      </c>
      <c r="E137">
        <f t="shared" si="2"/>
        <v>-0.6</v>
      </c>
      <c r="F137" t="s">
        <v>1258</v>
      </c>
      <c r="G137" t="s">
        <v>72</v>
      </c>
      <c r="H137" t="s">
        <v>923</v>
      </c>
      <c r="I137" t="s">
        <v>460</v>
      </c>
      <c r="J137" t="s">
        <v>67</v>
      </c>
      <c r="K137" t="s">
        <v>186</v>
      </c>
      <c r="L137" t="s">
        <v>924</v>
      </c>
      <c r="M137" t="s">
        <v>76</v>
      </c>
      <c r="N137" t="s">
        <v>48</v>
      </c>
      <c r="O137" t="s">
        <v>233</v>
      </c>
      <c r="P137" t="s">
        <v>672</v>
      </c>
      <c r="Q137" t="s">
        <v>48</v>
      </c>
      <c r="R137" t="s">
        <v>925</v>
      </c>
    </row>
    <row r="138" spans="1:34" hidden="1" x14ac:dyDescent="0.2">
      <c r="A138" t="s">
        <v>1233</v>
      </c>
      <c r="B138">
        <v>6.3E-2</v>
      </c>
      <c r="C138">
        <v>1</v>
      </c>
      <c r="D138">
        <v>0</v>
      </c>
      <c r="E138">
        <f t="shared" si="2"/>
        <v>-0.7</v>
      </c>
      <c r="F138" t="s">
        <v>1258</v>
      </c>
      <c r="G138" t="s">
        <v>926</v>
      </c>
      <c r="H138" t="s">
        <v>927</v>
      </c>
      <c r="I138" t="s">
        <v>662</v>
      </c>
      <c r="J138" t="s">
        <v>224</v>
      </c>
      <c r="K138" t="s">
        <v>48</v>
      </c>
      <c r="L138" t="s">
        <v>928</v>
      </c>
      <c r="M138" t="s">
        <v>310</v>
      </c>
      <c r="N138" t="s">
        <v>48</v>
      </c>
      <c r="O138" t="s">
        <v>929</v>
      </c>
      <c r="P138" t="s">
        <v>106</v>
      </c>
      <c r="Q138" t="s">
        <v>48</v>
      </c>
      <c r="R138" t="s">
        <v>930</v>
      </c>
    </row>
    <row r="139" spans="1:34" hidden="1" x14ac:dyDescent="0.2">
      <c r="A139" t="s">
        <v>1233</v>
      </c>
      <c r="B139">
        <v>6.3E-2</v>
      </c>
      <c r="C139">
        <v>1</v>
      </c>
      <c r="D139">
        <v>-9.9999999999999895E-2</v>
      </c>
      <c r="E139">
        <f t="shared" si="2"/>
        <v>-0.79999999999999982</v>
      </c>
      <c r="F139" t="s">
        <v>1258</v>
      </c>
      <c r="G139" t="s">
        <v>72</v>
      </c>
      <c r="H139" t="s">
        <v>931</v>
      </c>
      <c r="I139" t="s">
        <v>387</v>
      </c>
      <c r="J139" t="s">
        <v>250</v>
      </c>
      <c r="K139" t="s">
        <v>85</v>
      </c>
      <c r="L139" t="s">
        <v>237</v>
      </c>
      <c r="M139" t="s">
        <v>932</v>
      </c>
      <c r="N139" t="s">
        <v>48</v>
      </c>
      <c r="O139" t="s">
        <v>933</v>
      </c>
      <c r="P139" t="s">
        <v>934</v>
      </c>
    </row>
    <row r="140" spans="1:34" hidden="1" x14ac:dyDescent="0.2">
      <c r="A140" t="s">
        <v>1233</v>
      </c>
      <c r="B140">
        <v>6.3E-2</v>
      </c>
      <c r="C140">
        <v>1</v>
      </c>
      <c r="D140">
        <v>-0.2</v>
      </c>
      <c r="E140">
        <f t="shared" si="2"/>
        <v>-0.89999999999999991</v>
      </c>
      <c r="F140" t="s">
        <v>1258</v>
      </c>
      <c r="G140" t="s">
        <v>318</v>
      </c>
      <c r="H140" t="s">
        <v>118</v>
      </c>
      <c r="I140" t="s">
        <v>935</v>
      </c>
      <c r="J140" t="s">
        <v>67</v>
      </c>
      <c r="K140" t="s">
        <v>48</v>
      </c>
      <c r="L140" t="s">
        <v>936</v>
      </c>
      <c r="M140" t="s">
        <v>58</v>
      </c>
      <c r="N140" t="s">
        <v>48</v>
      </c>
      <c r="O140" t="s">
        <v>937</v>
      </c>
      <c r="P140" t="s">
        <v>158</v>
      </c>
      <c r="Q140" t="s">
        <v>48</v>
      </c>
      <c r="R140" t="s">
        <v>449</v>
      </c>
    </row>
    <row r="141" spans="1:34" hidden="1" x14ac:dyDescent="0.2">
      <c r="A141" t="s">
        <v>1233</v>
      </c>
      <c r="B141">
        <v>6.3E-2</v>
      </c>
      <c r="C141">
        <v>1</v>
      </c>
      <c r="D141">
        <v>-0.3</v>
      </c>
      <c r="E141">
        <f t="shared" si="2"/>
        <v>-1</v>
      </c>
      <c r="F141" t="s">
        <v>1258</v>
      </c>
      <c r="G141" t="s">
        <v>72</v>
      </c>
      <c r="H141" t="s">
        <v>938</v>
      </c>
      <c r="I141" t="s">
        <v>460</v>
      </c>
      <c r="J141" t="s">
        <v>67</v>
      </c>
      <c r="K141" t="s">
        <v>68</v>
      </c>
      <c r="L141" t="s">
        <v>504</v>
      </c>
      <c r="M141" t="s">
        <v>52</v>
      </c>
      <c r="N141" t="s">
        <v>422</v>
      </c>
      <c r="O141" t="s">
        <v>52</v>
      </c>
      <c r="P141" t="s">
        <v>48</v>
      </c>
      <c r="Q141" t="s">
        <v>939</v>
      </c>
      <c r="R141" t="s">
        <v>175</v>
      </c>
    </row>
    <row r="142" spans="1:34" x14ac:dyDescent="0.2">
      <c r="A142" s="3" t="s">
        <v>1234</v>
      </c>
      <c r="B142" s="3">
        <v>1</v>
      </c>
      <c r="C142" s="3">
        <v>4.4699999999999997E-2</v>
      </c>
      <c r="D142" s="3">
        <v>1.6</v>
      </c>
      <c r="E142">
        <f t="shared" si="2"/>
        <v>0.90000000000000013</v>
      </c>
      <c r="F142" t="s">
        <v>1258</v>
      </c>
      <c r="G142" t="s">
        <v>182</v>
      </c>
      <c r="H142" t="s">
        <v>940</v>
      </c>
      <c r="I142" t="s">
        <v>662</v>
      </c>
      <c r="J142" t="s">
        <v>224</v>
      </c>
      <c r="K142" t="s">
        <v>193</v>
      </c>
      <c r="L142" t="s">
        <v>48</v>
      </c>
      <c r="M142" t="s">
        <v>895</v>
      </c>
      <c r="N142" t="s">
        <v>58</v>
      </c>
      <c r="O142" t="s">
        <v>48</v>
      </c>
      <c r="P142" t="s">
        <v>290</v>
      </c>
      <c r="Q142" t="s">
        <v>260</v>
      </c>
      <c r="R142" t="s">
        <v>48</v>
      </c>
      <c r="S142" t="s">
        <v>941</v>
      </c>
      <c r="V142" t="s">
        <v>182</v>
      </c>
      <c r="W142" t="s">
        <v>940</v>
      </c>
      <c r="X142" t="s">
        <v>662</v>
      </c>
      <c r="Y142" t="s">
        <v>224</v>
      </c>
      <c r="Z142" t="s">
        <v>193</v>
      </c>
      <c r="AA142" t="s">
        <v>48</v>
      </c>
      <c r="AB142" t="s">
        <v>895</v>
      </c>
      <c r="AC142" t="s">
        <v>58</v>
      </c>
      <c r="AD142" t="s">
        <v>48</v>
      </c>
      <c r="AE142" t="s">
        <v>290</v>
      </c>
      <c r="AF142" t="s">
        <v>260</v>
      </c>
      <c r="AG142" t="s">
        <v>48</v>
      </c>
      <c r="AH142" t="s">
        <v>941</v>
      </c>
    </row>
    <row r="143" spans="1:34" hidden="1" x14ac:dyDescent="0.2">
      <c r="A143" s="3" t="s">
        <v>1234</v>
      </c>
      <c r="B143" s="3">
        <v>1</v>
      </c>
      <c r="C143" s="3">
        <v>4.4699999999999997E-2</v>
      </c>
      <c r="D143" s="3">
        <v>1.5</v>
      </c>
      <c r="E143">
        <f t="shared" si="2"/>
        <v>0.8</v>
      </c>
      <c r="F143" t="s">
        <v>1258</v>
      </c>
      <c r="G143" t="s">
        <v>242</v>
      </c>
      <c r="H143" t="s">
        <v>942</v>
      </c>
      <c r="I143" t="s">
        <v>460</v>
      </c>
      <c r="J143" t="s">
        <v>67</v>
      </c>
      <c r="K143" t="s">
        <v>101</v>
      </c>
      <c r="L143" t="s">
        <v>504</v>
      </c>
      <c r="M143" t="s">
        <v>52</v>
      </c>
      <c r="N143" t="s">
        <v>883</v>
      </c>
      <c r="O143" t="s">
        <v>128</v>
      </c>
      <c r="P143" t="s">
        <v>1</v>
      </c>
      <c r="Q143" t="s">
        <v>39</v>
      </c>
      <c r="R143" t="s">
        <v>46</v>
      </c>
      <c r="S143" t="s">
        <v>884</v>
      </c>
      <c r="V143" t="s">
        <v>242</v>
      </c>
      <c r="W143" t="s">
        <v>942</v>
      </c>
      <c r="X143" t="s">
        <v>460</v>
      </c>
      <c r="Y143" t="s">
        <v>67</v>
      </c>
      <c r="Z143" t="s">
        <v>101</v>
      </c>
      <c r="AA143" t="s">
        <v>504</v>
      </c>
      <c r="AB143" t="s">
        <v>52</v>
      </c>
      <c r="AC143" t="s">
        <v>883</v>
      </c>
      <c r="AD143" t="s">
        <v>128</v>
      </c>
      <c r="AE143" t="s">
        <v>1</v>
      </c>
      <c r="AF143" t="s">
        <v>39</v>
      </c>
      <c r="AG143" t="s">
        <v>46</v>
      </c>
      <c r="AH143" t="s">
        <v>884</v>
      </c>
    </row>
    <row r="144" spans="1:34" hidden="1" x14ac:dyDescent="0.2">
      <c r="A144" s="3" t="s">
        <v>1234</v>
      </c>
      <c r="B144" s="3">
        <v>1</v>
      </c>
      <c r="C144" s="3">
        <v>4.4699999999999997E-2</v>
      </c>
      <c r="D144" s="3">
        <v>1.4</v>
      </c>
      <c r="E144">
        <f t="shared" si="2"/>
        <v>0.7</v>
      </c>
      <c r="F144" t="s">
        <v>1258</v>
      </c>
      <c r="G144" t="s">
        <v>943</v>
      </c>
      <c r="H144" t="s">
        <v>626</v>
      </c>
      <c r="I144" t="s">
        <v>881</v>
      </c>
      <c r="J144" t="s">
        <v>131</v>
      </c>
      <c r="K144" t="s">
        <v>332</v>
      </c>
      <c r="L144" t="s">
        <v>83</v>
      </c>
      <c r="M144" t="s">
        <v>52</v>
      </c>
      <c r="N144" t="s">
        <v>176</v>
      </c>
      <c r="O144" t="s">
        <v>41</v>
      </c>
      <c r="P144" t="s">
        <v>48</v>
      </c>
      <c r="Q144" t="s">
        <v>376</v>
      </c>
      <c r="R144" t="s">
        <v>892</v>
      </c>
      <c r="V144" t="s">
        <v>943</v>
      </c>
      <c r="W144" t="s">
        <v>626</v>
      </c>
      <c r="X144" t="s">
        <v>881</v>
      </c>
      <c r="Y144" t="s">
        <v>131</v>
      </c>
      <c r="Z144" t="s">
        <v>332</v>
      </c>
      <c r="AA144" t="s">
        <v>83</v>
      </c>
      <c r="AB144" t="s">
        <v>52</v>
      </c>
      <c r="AC144" t="s">
        <v>176</v>
      </c>
      <c r="AD144" t="s">
        <v>41</v>
      </c>
      <c r="AE144" t="s">
        <v>48</v>
      </c>
      <c r="AF144" t="s">
        <v>376</v>
      </c>
      <c r="AG144" t="s">
        <v>892</v>
      </c>
    </row>
    <row r="145" spans="1:34" hidden="1" x14ac:dyDescent="0.2">
      <c r="A145" s="3" t="s">
        <v>1234</v>
      </c>
      <c r="B145" s="3">
        <v>1</v>
      </c>
      <c r="C145" s="3">
        <v>4.4699999999999997E-2</v>
      </c>
      <c r="D145" s="3">
        <v>1.3</v>
      </c>
      <c r="E145">
        <f t="shared" si="2"/>
        <v>0.60000000000000009</v>
      </c>
      <c r="F145" t="s">
        <v>1258</v>
      </c>
      <c r="G145" t="s">
        <v>72</v>
      </c>
      <c r="H145" t="s">
        <v>944</v>
      </c>
      <c r="I145" t="s">
        <v>662</v>
      </c>
      <c r="J145" t="s">
        <v>224</v>
      </c>
      <c r="K145" t="s">
        <v>465</v>
      </c>
      <c r="L145" t="s">
        <v>906</v>
      </c>
      <c r="M145" t="s">
        <v>310</v>
      </c>
      <c r="N145" t="s">
        <v>48</v>
      </c>
      <c r="O145" t="s">
        <v>945</v>
      </c>
      <c r="P145" t="s">
        <v>672</v>
      </c>
      <c r="Q145" t="s">
        <v>48</v>
      </c>
      <c r="R145" t="s">
        <v>901</v>
      </c>
      <c r="V145" t="s">
        <v>72</v>
      </c>
      <c r="W145" t="s">
        <v>944</v>
      </c>
      <c r="X145" t="s">
        <v>662</v>
      </c>
      <c r="Y145" t="s">
        <v>224</v>
      </c>
      <c r="Z145" t="s">
        <v>465</v>
      </c>
      <c r="AA145" t="s">
        <v>906</v>
      </c>
      <c r="AB145" t="s">
        <v>310</v>
      </c>
      <c r="AC145" t="s">
        <v>48</v>
      </c>
      <c r="AD145" t="s">
        <v>945</v>
      </c>
      <c r="AE145" t="s">
        <v>672</v>
      </c>
      <c r="AF145" t="s">
        <v>48</v>
      </c>
      <c r="AG145" t="s">
        <v>901</v>
      </c>
    </row>
    <row r="146" spans="1:34" hidden="1" x14ac:dyDescent="0.2">
      <c r="A146" s="3" t="s">
        <v>1234</v>
      </c>
      <c r="B146" s="3">
        <v>1</v>
      </c>
      <c r="C146" s="3">
        <v>4.4699999999999997E-2</v>
      </c>
      <c r="D146" s="3">
        <v>1.2</v>
      </c>
      <c r="E146">
        <f t="shared" si="2"/>
        <v>0.5</v>
      </c>
      <c r="F146" t="s">
        <v>1258</v>
      </c>
      <c r="G146" t="s">
        <v>318</v>
      </c>
      <c r="H146" t="s">
        <v>946</v>
      </c>
      <c r="I146" t="s">
        <v>363</v>
      </c>
      <c r="J146" t="s">
        <v>281</v>
      </c>
      <c r="K146" t="s">
        <v>630</v>
      </c>
      <c r="L146" t="s">
        <v>48</v>
      </c>
      <c r="M146" t="s">
        <v>283</v>
      </c>
      <c r="N146" t="s">
        <v>140</v>
      </c>
      <c r="O146" t="s">
        <v>309</v>
      </c>
      <c r="P146" t="s">
        <v>121</v>
      </c>
      <c r="Q146" t="s">
        <v>48</v>
      </c>
      <c r="R146" t="s">
        <v>276</v>
      </c>
      <c r="V146" t="s">
        <v>318</v>
      </c>
      <c r="W146" t="s">
        <v>946</v>
      </c>
      <c r="X146" t="s">
        <v>363</v>
      </c>
      <c r="Y146" t="s">
        <v>281</v>
      </c>
      <c r="Z146" t="s">
        <v>630</v>
      </c>
      <c r="AA146" t="s">
        <v>48</v>
      </c>
      <c r="AB146" t="s">
        <v>283</v>
      </c>
      <c r="AC146" t="s">
        <v>140</v>
      </c>
      <c r="AD146" t="s">
        <v>309</v>
      </c>
      <c r="AE146" t="s">
        <v>121</v>
      </c>
      <c r="AF146" t="s">
        <v>48</v>
      </c>
      <c r="AG146" t="s">
        <v>276</v>
      </c>
    </row>
    <row r="147" spans="1:34" hidden="1" x14ac:dyDescent="0.2">
      <c r="A147" s="3" t="s">
        <v>1234</v>
      </c>
      <c r="B147" s="3">
        <v>1</v>
      </c>
      <c r="C147" s="3">
        <v>4.4699999999999997E-2</v>
      </c>
      <c r="D147" s="3">
        <v>1.1000000000000001</v>
      </c>
      <c r="E147">
        <f t="shared" si="2"/>
        <v>0.40000000000000013</v>
      </c>
      <c r="F147" t="s">
        <v>1258</v>
      </c>
      <c r="G147" t="s">
        <v>72</v>
      </c>
      <c r="H147" t="s">
        <v>882</v>
      </c>
      <c r="I147" t="s">
        <v>460</v>
      </c>
      <c r="J147" t="s">
        <v>67</v>
      </c>
      <c r="K147" t="s">
        <v>186</v>
      </c>
      <c r="L147" t="s">
        <v>353</v>
      </c>
      <c r="M147" t="s">
        <v>586</v>
      </c>
      <c r="N147" t="s">
        <v>48</v>
      </c>
      <c r="O147" t="s">
        <v>947</v>
      </c>
      <c r="P147" t="s">
        <v>106</v>
      </c>
      <c r="Q147" t="s">
        <v>48</v>
      </c>
      <c r="R147" t="s">
        <v>948</v>
      </c>
      <c r="V147" t="s">
        <v>72</v>
      </c>
      <c r="W147" t="s">
        <v>882</v>
      </c>
      <c r="X147" t="s">
        <v>460</v>
      </c>
      <c r="Y147" t="s">
        <v>67</v>
      </c>
      <c r="Z147" t="s">
        <v>186</v>
      </c>
      <c r="AA147" t="s">
        <v>353</v>
      </c>
      <c r="AB147" t="s">
        <v>586</v>
      </c>
      <c r="AC147" t="s">
        <v>48</v>
      </c>
      <c r="AD147" t="s">
        <v>947</v>
      </c>
      <c r="AE147" t="s">
        <v>106</v>
      </c>
      <c r="AF147" t="s">
        <v>48</v>
      </c>
      <c r="AG147" t="s">
        <v>948</v>
      </c>
    </row>
    <row r="148" spans="1:34" hidden="1" x14ac:dyDescent="0.2">
      <c r="A148" s="3" t="s">
        <v>1234</v>
      </c>
      <c r="B148" s="3">
        <v>1</v>
      </c>
      <c r="C148" s="3">
        <v>4.4699999999999997E-2</v>
      </c>
      <c r="D148" s="3">
        <v>1</v>
      </c>
      <c r="E148">
        <f t="shared" si="2"/>
        <v>0.30000000000000004</v>
      </c>
      <c r="F148" t="s">
        <v>1258</v>
      </c>
      <c r="G148" t="s">
        <v>182</v>
      </c>
      <c r="H148" t="s">
        <v>949</v>
      </c>
      <c r="I148" t="s">
        <v>662</v>
      </c>
      <c r="J148" t="s">
        <v>224</v>
      </c>
      <c r="K148" t="s">
        <v>67</v>
      </c>
      <c r="L148" t="s">
        <v>48</v>
      </c>
      <c r="M148" t="s">
        <v>950</v>
      </c>
      <c r="N148" t="s">
        <v>896</v>
      </c>
      <c r="O148" t="s">
        <v>48</v>
      </c>
      <c r="P148" t="s">
        <v>951</v>
      </c>
      <c r="Q148" t="s">
        <v>260</v>
      </c>
      <c r="R148" t="s">
        <v>48</v>
      </c>
      <c r="S148" t="s">
        <v>952</v>
      </c>
      <c r="V148" t="s">
        <v>182</v>
      </c>
      <c r="W148" t="s">
        <v>949</v>
      </c>
      <c r="X148" t="s">
        <v>662</v>
      </c>
      <c r="Y148" t="s">
        <v>224</v>
      </c>
      <c r="Z148" t="s">
        <v>67</v>
      </c>
      <c r="AA148" t="s">
        <v>48</v>
      </c>
      <c r="AB148" t="s">
        <v>950</v>
      </c>
      <c r="AC148" t="s">
        <v>896</v>
      </c>
      <c r="AD148" t="s">
        <v>48</v>
      </c>
      <c r="AE148" t="s">
        <v>951</v>
      </c>
      <c r="AF148" t="s">
        <v>260</v>
      </c>
      <c r="AG148" t="s">
        <v>48</v>
      </c>
      <c r="AH148" t="s">
        <v>952</v>
      </c>
    </row>
    <row r="149" spans="1:34" hidden="1" x14ac:dyDescent="0.2">
      <c r="A149" s="3" t="s">
        <v>1234</v>
      </c>
      <c r="B149" s="3">
        <v>1</v>
      </c>
      <c r="C149" s="3">
        <v>4.4699999999999997E-2</v>
      </c>
      <c r="D149" s="3">
        <v>0.9</v>
      </c>
      <c r="E149">
        <f t="shared" si="2"/>
        <v>0.20000000000000007</v>
      </c>
      <c r="F149" t="s">
        <v>1258</v>
      </c>
      <c r="G149" t="s">
        <v>72</v>
      </c>
      <c r="H149" t="s">
        <v>954</v>
      </c>
      <c r="I149" t="s">
        <v>460</v>
      </c>
      <c r="J149" t="s">
        <v>85</v>
      </c>
      <c r="K149" t="s">
        <v>955</v>
      </c>
      <c r="L149" t="s">
        <v>932</v>
      </c>
      <c r="M149" t="s">
        <v>48</v>
      </c>
      <c r="N149" t="s">
        <v>956</v>
      </c>
      <c r="O149" t="s">
        <v>106</v>
      </c>
      <c r="P149" t="s">
        <v>48</v>
      </c>
      <c r="Q149" t="s">
        <v>255</v>
      </c>
      <c r="V149" t="s">
        <v>72</v>
      </c>
      <c r="W149" t="s">
        <v>954</v>
      </c>
      <c r="X149" t="s">
        <v>460</v>
      </c>
      <c r="Y149" t="s">
        <v>85</v>
      </c>
      <c r="Z149" t="s">
        <v>955</v>
      </c>
      <c r="AA149" t="s">
        <v>932</v>
      </c>
      <c r="AB149" t="s">
        <v>48</v>
      </c>
      <c r="AC149" t="s">
        <v>956</v>
      </c>
      <c r="AD149" t="s">
        <v>106</v>
      </c>
      <c r="AE149" t="s">
        <v>48</v>
      </c>
      <c r="AF149" t="s">
        <v>255</v>
      </c>
    </row>
    <row r="150" spans="1:34" hidden="1" x14ac:dyDescent="0.2">
      <c r="A150" s="3" t="s">
        <v>1234</v>
      </c>
      <c r="B150" s="3">
        <v>1</v>
      </c>
      <c r="C150" s="3">
        <v>4.4699999999999997E-2</v>
      </c>
      <c r="D150" s="3">
        <v>0.8</v>
      </c>
      <c r="E150">
        <f t="shared" si="2"/>
        <v>0.10000000000000009</v>
      </c>
      <c r="F150" t="s">
        <v>1258</v>
      </c>
      <c r="G150" t="s">
        <v>72</v>
      </c>
      <c r="H150" t="s">
        <v>957</v>
      </c>
      <c r="I150" t="s">
        <v>958</v>
      </c>
      <c r="J150" t="s">
        <v>1</v>
      </c>
      <c r="K150" t="s">
        <v>588</v>
      </c>
      <c r="L150" t="s">
        <v>47</v>
      </c>
      <c r="M150" t="s">
        <v>1</v>
      </c>
      <c r="N150" t="s">
        <v>285</v>
      </c>
      <c r="O150" t="s">
        <v>959</v>
      </c>
      <c r="P150" t="s">
        <v>960</v>
      </c>
      <c r="Q150" t="s">
        <v>282</v>
      </c>
      <c r="R150" t="s">
        <v>961</v>
      </c>
      <c r="S150" t="s">
        <v>962</v>
      </c>
      <c r="V150" t="s">
        <v>72</v>
      </c>
      <c r="W150" t="s">
        <v>957</v>
      </c>
      <c r="X150" t="s">
        <v>958</v>
      </c>
      <c r="Y150" t="s">
        <v>1</v>
      </c>
      <c r="Z150" t="s">
        <v>588</v>
      </c>
      <c r="AA150" t="s">
        <v>47</v>
      </c>
      <c r="AB150" t="s">
        <v>1</v>
      </c>
      <c r="AC150" t="s">
        <v>285</v>
      </c>
      <c r="AD150" t="s">
        <v>959</v>
      </c>
      <c r="AE150" t="s">
        <v>960</v>
      </c>
      <c r="AF150" t="s">
        <v>282</v>
      </c>
      <c r="AG150" t="s">
        <v>961</v>
      </c>
      <c r="AH150" t="s">
        <v>962</v>
      </c>
    </row>
    <row r="151" spans="1:34" hidden="1" x14ac:dyDescent="0.2">
      <c r="A151" s="3" t="s">
        <v>1234</v>
      </c>
      <c r="B151" s="3">
        <v>1</v>
      </c>
      <c r="C151" s="3">
        <v>4.4699999999999997E-2</v>
      </c>
      <c r="D151" s="3">
        <v>0.7</v>
      </c>
      <c r="E151">
        <f t="shared" si="2"/>
        <v>0</v>
      </c>
      <c r="F151" t="s">
        <v>1258</v>
      </c>
      <c r="G151" t="s">
        <v>796</v>
      </c>
      <c r="H151" t="s">
        <v>121</v>
      </c>
      <c r="I151" t="s">
        <v>797</v>
      </c>
      <c r="J151" t="s">
        <v>746</v>
      </c>
      <c r="K151" t="s">
        <v>101</v>
      </c>
      <c r="L151" t="s">
        <v>193</v>
      </c>
      <c r="M151" t="s">
        <v>44</v>
      </c>
      <c r="N151" t="s">
        <v>963</v>
      </c>
      <c r="O151" t="s">
        <v>52</v>
      </c>
      <c r="P151" t="s">
        <v>48</v>
      </c>
      <c r="Q151" t="s">
        <v>964</v>
      </c>
      <c r="V151" t="s">
        <v>796</v>
      </c>
      <c r="W151" t="s">
        <v>121</v>
      </c>
      <c r="X151" t="s">
        <v>797</v>
      </c>
      <c r="Y151" t="s">
        <v>746</v>
      </c>
      <c r="Z151" t="s">
        <v>101</v>
      </c>
      <c r="AA151" t="s">
        <v>193</v>
      </c>
      <c r="AB151" t="s">
        <v>44</v>
      </c>
      <c r="AC151" t="s">
        <v>963</v>
      </c>
      <c r="AD151" t="s">
        <v>52</v>
      </c>
      <c r="AE151" t="s">
        <v>48</v>
      </c>
      <c r="AF151" t="s">
        <v>964</v>
      </c>
    </row>
    <row r="152" spans="1:34" hidden="1" x14ac:dyDescent="0.2">
      <c r="A152" s="3" t="s">
        <v>1234</v>
      </c>
      <c r="B152" s="3">
        <v>1</v>
      </c>
      <c r="C152" s="3">
        <v>4.4699999999999997E-2</v>
      </c>
      <c r="D152" s="3">
        <v>0.6</v>
      </c>
      <c r="E152">
        <f t="shared" si="2"/>
        <v>-9.9999999999999978E-2</v>
      </c>
      <c r="F152" t="s">
        <v>1258</v>
      </c>
      <c r="G152" t="s">
        <v>318</v>
      </c>
      <c r="H152" t="s">
        <v>910</v>
      </c>
      <c r="I152" t="s">
        <v>460</v>
      </c>
      <c r="J152" t="s">
        <v>67</v>
      </c>
      <c r="K152" t="s">
        <v>101</v>
      </c>
      <c r="L152" t="s">
        <v>137</v>
      </c>
      <c r="M152" t="s">
        <v>965</v>
      </c>
      <c r="N152" t="s">
        <v>52</v>
      </c>
      <c r="O152" t="s">
        <v>48</v>
      </c>
      <c r="P152" t="s">
        <v>966</v>
      </c>
      <c r="Q152" t="s">
        <v>657</v>
      </c>
      <c r="R152" t="s">
        <v>921</v>
      </c>
      <c r="V152" t="s">
        <v>318</v>
      </c>
      <c r="W152" t="s">
        <v>910</v>
      </c>
      <c r="X152" t="s">
        <v>460</v>
      </c>
      <c r="Y152" t="s">
        <v>67</v>
      </c>
      <c r="Z152" t="s">
        <v>101</v>
      </c>
      <c r="AA152" t="s">
        <v>137</v>
      </c>
      <c r="AB152" t="s">
        <v>965</v>
      </c>
      <c r="AC152" t="s">
        <v>52</v>
      </c>
      <c r="AD152" t="s">
        <v>48</v>
      </c>
      <c r="AE152" t="s">
        <v>966</v>
      </c>
      <c r="AF152" t="s">
        <v>657</v>
      </c>
      <c r="AG152" t="s">
        <v>921</v>
      </c>
    </row>
    <row r="153" spans="1:34" hidden="1" x14ac:dyDescent="0.2">
      <c r="A153" s="3" t="s">
        <v>1234</v>
      </c>
      <c r="B153" s="3">
        <v>1</v>
      </c>
      <c r="C153" s="3">
        <v>4.4699999999999997E-2</v>
      </c>
      <c r="D153" s="3">
        <v>0.5</v>
      </c>
      <c r="E153">
        <f t="shared" si="2"/>
        <v>-0.19999999999999996</v>
      </c>
      <c r="F153" t="s">
        <v>1258</v>
      </c>
      <c r="G153" t="s">
        <v>242</v>
      </c>
      <c r="H153" t="s">
        <v>118</v>
      </c>
      <c r="I153" t="s">
        <v>198</v>
      </c>
      <c r="J153" t="s">
        <v>387</v>
      </c>
      <c r="K153" t="s">
        <v>224</v>
      </c>
      <c r="L153" t="s">
        <v>140</v>
      </c>
      <c r="M153" t="s">
        <v>1</v>
      </c>
      <c r="N153" t="s">
        <v>191</v>
      </c>
      <c r="O153" t="s">
        <v>341</v>
      </c>
      <c r="P153" t="s">
        <v>121</v>
      </c>
      <c r="Q153" t="s">
        <v>342</v>
      </c>
      <c r="R153" t="s">
        <v>47</v>
      </c>
      <c r="S153" t="s">
        <v>246</v>
      </c>
      <c r="V153" t="s">
        <v>242</v>
      </c>
      <c r="W153" t="s">
        <v>118</v>
      </c>
      <c r="X153" t="s">
        <v>198</v>
      </c>
      <c r="Y153" t="s">
        <v>387</v>
      </c>
      <c r="Z153" t="s">
        <v>224</v>
      </c>
      <c r="AA153" t="s">
        <v>140</v>
      </c>
      <c r="AB153" t="s">
        <v>1</v>
      </c>
      <c r="AC153" t="s">
        <v>191</v>
      </c>
      <c r="AD153" t="s">
        <v>341</v>
      </c>
      <c r="AE153" t="s">
        <v>121</v>
      </c>
      <c r="AF153" t="s">
        <v>342</v>
      </c>
      <c r="AG153" t="s">
        <v>47</v>
      </c>
      <c r="AH153" t="s">
        <v>246</v>
      </c>
    </row>
    <row r="154" spans="1:34" hidden="1" x14ac:dyDescent="0.2">
      <c r="A154" s="3" t="s">
        <v>1234</v>
      </c>
      <c r="B154" s="3">
        <v>1</v>
      </c>
      <c r="C154" s="3">
        <v>4.4699999999999997E-2</v>
      </c>
      <c r="D154" s="3">
        <v>0.4</v>
      </c>
      <c r="E154">
        <f t="shared" si="2"/>
        <v>-0.29999999999999993</v>
      </c>
      <c r="F154" t="s">
        <v>1258</v>
      </c>
      <c r="G154" t="s">
        <v>905</v>
      </c>
      <c r="H154" t="s">
        <v>215</v>
      </c>
      <c r="I154" t="s">
        <v>662</v>
      </c>
      <c r="J154" t="s">
        <v>350</v>
      </c>
      <c r="K154" t="s">
        <v>121</v>
      </c>
      <c r="L154" t="s">
        <v>101</v>
      </c>
      <c r="M154" t="s">
        <v>52</v>
      </c>
      <c r="N154" t="s">
        <v>967</v>
      </c>
      <c r="O154" t="s">
        <v>219</v>
      </c>
      <c r="P154" t="s">
        <v>330</v>
      </c>
      <c r="Q154" t="s">
        <v>177</v>
      </c>
      <c r="R154" t="s">
        <v>968</v>
      </c>
      <c r="V154" t="s">
        <v>905</v>
      </c>
      <c r="W154" t="s">
        <v>215</v>
      </c>
      <c r="X154" t="s">
        <v>662</v>
      </c>
      <c r="Y154" t="s">
        <v>350</v>
      </c>
      <c r="Z154" t="s">
        <v>121</v>
      </c>
      <c r="AA154" t="s">
        <v>101</v>
      </c>
      <c r="AB154" t="s">
        <v>52</v>
      </c>
      <c r="AC154" t="s">
        <v>967</v>
      </c>
      <c r="AE154" t="s">
        <v>330</v>
      </c>
      <c r="AF154" t="s">
        <v>177</v>
      </c>
      <c r="AG154" t="s">
        <v>968</v>
      </c>
    </row>
    <row r="155" spans="1:34" hidden="1" x14ac:dyDescent="0.2">
      <c r="A155" s="3" t="s">
        <v>1234</v>
      </c>
      <c r="B155" s="3">
        <v>1</v>
      </c>
      <c r="C155" s="3">
        <v>4.4699999999999997E-2</v>
      </c>
      <c r="D155" s="3">
        <v>0.3</v>
      </c>
      <c r="E155">
        <f t="shared" si="2"/>
        <v>-0.39999999999999997</v>
      </c>
      <c r="F155" t="s">
        <v>1258</v>
      </c>
      <c r="G155" t="s">
        <v>926</v>
      </c>
      <c r="H155" t="s">
        <v>235</v>
      </c>
      <c r="I155" t="s">
        <v>387</v>
      </c>
      <c r="J155" t="s">
        <v>224</v>
      </c>
      <c r="K155" t="s">
        <v>140</v>
      </c>
      <c r="L155" t="s">
        <v>1</v>
      </c>
      <c r="M155" t="s">
        <v>969</v>
      </c>
      <c r="N155" t="s">
        <v>121</v>
      </c>
      <c r="O155" t="s">
        <v>424</v>
      </c>
      <c r="P155" t="s">
        <v>191</v>
      </c>
      <c r="Q155" t="s">
        <v>91</v>
      </c>
      <c r="R155" t="s">
        <v>57</v>
      </c>
      <c r="S155" t="s">
        <v>343</v>
      </c>
      <c r="V155" t="s">
        <v>926</v>
      </c>
      <c r="W155" t="s">
        <v>235</v>
      </c>
      <c r="X155" t="s">
        <v>387</v>
      </c>
      <c r="Y155" t="s">
        <v>224</v>
      </c>
      <c r="Z155" t="s">
        <v>140</v>
      </c>
      <c r="AA155" t="s">
        <v>1</v>
      </c>
      <c r="AB155" t="s">
        <v>969</v>
      </c>
      <c r="AC155" t="s">
        <v>121</v>
      </c>
      <c r="AD155" t="s">
        <v>424</v>
      </c>
      <c r="AE155" t="s">
        <v>191</v>
      </c>
      <c r="AF155" t="s">
        <v>91</v>
      </c>
      <c r="AG155" t="s">
        <v>57</v>
      </c>
      <c r="AH155" t="s">
        <v>343</v>
      </c>
    </row>
    <row r="156" spans="1:34" hidden="1" x14ac:dyDescent="0.2">
      <c r="A156" s="3" t="s">
        <v>1234</v>
      </c>
      <c r="B156" s="3">
        <v>1</v>
      </c>
      <c r="C156" s="3">
        <v>4.4699999999999997E-2</v>
      </c>
      <c r="D156" s="3">
        <v>0.2</v>
      </c>
      <c r="E156">
        <f t="shared" si="2"/>
        <v>-0.49999999999999994</v>
      </c>
      <c r="F156" t="s">
        <v>1258</v>
      </c>
      <c r="G156" t="s">
        <v>841</v>
      </c>
      <c r="H156" t="s">
        <v>927</v>
      </c>
      <c r="I156" t="s">
        <v>387</v>
      </c>
      <c r="J156" t="s">
        <v>250</v>
      </c>
      <c r="K156" t="s">
        <v>193</v>
      </c>
      <c r="L156" t="s">
        <v>48</v>
      </c>
      <c r="M156" t="s">
        <v>970</v>
      </c>
      <c r="N156" t="s">
        <v>76</v>
      </c>
      <c r="O156" t="s">
        <v>48</v>
      </c>
      <c r="P156" t="s">
        <v>971</v>
      </c>
      <c r="Q156" t="s">
        <v>158</v>
      </c>
      <c r="R156" t="s">
        <v>48</v>
      </c>
      <c r="S156" t="s">
        <v>765</v>
      </c>
      <c r="V156" t="s">
        <v>841</v>
      </c>
      <c r="W156" t="s">
        <v>927</v>
      </c>
      <c r="X156" t="s">
        <v>387</v>
      </c>
      <c r="Y156" t="s">
        <v>250</v>
      </c>
      <c r="Z156" t="s">
        <v>193</v>
      </c>
      <c r="AA156" t="s">
        <v>48</v>
      </c>
      <c r="AB156" t="s">
        <v>970</v>
      </c>
      <c r="AC156" t="s">
        <v>76</v>
      </c>
      <c r="AD156" t="s">
        <v>48</v>
      </c>
      <c r="AE156" t="s">
        <v>971</v>
      </c>
      <c r="AF156" t="s">
        <v>158</v>
      </c>
      <c r="AG156" t="s">
        <v>48</v>
      </c>
      <c r="AH156" t="s">
        <v>765</v>
      </c>
    </row>
    <row r="157" spans="1:34" hidden="1" x14ac:dyDescent="0.2">
      <c r="A157" s="3" t="s">
        <v>1234</v>
      </c>
      <c r="B157" s="3">
        <v>1</v>
      </c>
      <c r="C157" s="3">
        <v>4.4699999999999997E-2</v>
      </c>
      <c r="D157" s="3">
        <v>0.1</v>
      </c>
      <c r="E157">
        <f t="shared" si="2"/>
        <v>-0.6</v>
      </c>
      <c r="F157" t="s">
        <v>1258</v>
      </c>
      <c r="G157" t="s">
        <v>318</v>
      </c>
      <c r="H157" t="s">
        <v>936</v>
      </c>
      <c r="I157" t="s">
        <v>662</v>
      </c>
      <c r="J157" t="s">
        <v>109</v>
      </c>
      <c r="K157" t="s">
        <v>48</v>
      </c>
      <c r="L157" t="s">
        <v>972</v>
      </c>
      <c r="M157" t="s">
        <v>58</v>
      </c>
      <c r="N157" t="s">
        <v>48</v>
      </c>
      <c r="O157" t="s">
        <v>973</v>
      </c>
      <c r="P157" t="s">
        <v>536</v>
      </c>
      <c r="Q157" t="s">
        <v>48</v>
      </c>
      <c r="R157" t="s">
        <v>974</v>
      </c>
      <c r="V157" t="s">
        <v>318</v>
      </c>
      <c r="W157" t="s">
        <v>936</v>
      </c>
      <c r="X157" t="s">
        <v>662</v>
      </c>
      <c r="Y157" t="s">
        <v>109</v>
      </c>
      <c r="Z157" t="s">
        <v>48</v>
      </c>
      <c r="AA157" t="s">
        <v>972</v>
      </c>
      <c r="AB157" t="s">
        <v>58</v>
      </c>
      <c r="AC157" t="s">
        <v>48</v>
      </c>
      <c r="AD157" t="s">
        <v>973</v>
      </c>
      <c r="AE157" t="s">
        <v>536</v>
      </c>
      <c r="AF157" t="s">
        <v>48</v>
      </c>
      <c r="AG157" t="s">
        <v>974</v>
      </c>
    </row>
    <row r="158" spans="1:34" hidden="1" x14ac:dyDescent="0.2">
      <c r="A158" s="3" t="s">
        <v>1234</v>
      </c>
      <c r="B158" s="3">
        <v>1</v>
      </c>
      <c r="C158" s="3">
        <v>4.4699999999999997E-2</v>
      </c>
      <c r="D158" s="3">
        <v>0</v>
      </c>
      <c r="E158">
        <f t="shared" si="2"/>
        <v>-0.7</v>
      </c>
      <c r="F158" t="s">
        <v>1258</v>
      </c>
      <c r="G158" t="s">
        <v>841</v>
      </c>
      <c r="H158" t="s">
        <v>975</v>
      </c>
      <c r="I158" t="s">
        <v>976</v>
      </c>
      <c r="J158" t="s">
        <v>48</v>
      </c>
      <c r="K158" t="s">
        <v>977</v>
      </c>
      <c r="L158" t="s">
        <v>896</v>
      </c>
      <c r="M158" t="s">
        <v>48</v>
      </c>
      <c r="N158" t="s">
        <v>978</v>
      </c>
      <c r="O158" t="s">
        <v>158</v>
      </c>
      <c r="P158" t="s">
        <v>48</v>
      </c>
      <c r="Q158" t="s">
        <v>284</v>
      </c>
      <c r="V158" t="s">
        <v>841</v>
      </c>
      <c r="W158" t="s">
        <v>975</v>
      </c>
      <c r="X158" t="s">
        <v>976</v>
      </c>
      <c r="Y158" t="s">
        <v>48</v>
      </c>
      <c r="Z158" t="s">
        <v>977</v>
      </c>
      <c r="AA158" t="s">
        <v>896</v>
      </c>
      <c r="AB158" t="s">
        <v>48</v>
      </c>
      <c r="AD158" t="s">
        <v>158</v>
      </c>
      <c r="AE158" t="s">
        <v>48</v>
      </c>
      <c r="AF158" t="s">
        <v>284</v>
      </c>
    </row>
    <row r="159" spans="1:34" hidden="1" x14ac:dyDescent="0.2">
      <c r="A159" s="3" t="s">
        <v>1234</v>
      </c>
      <c r="B159" s="3">
        <v>1</v>
      </c>
      <c r="C159" s="3">
        <v>4.4699999999999997E-2</v>
      </c>
      <c r="D159" s="3">
        <v>-0.1</v>
      </c>
      <c r="E159">
        <f t="shared" si="2"/>
        <v>-0.79999999999999993</v>
      </c>
      <c r="F159" t="s">
        <v>1258</v>
      </c>
      <c r="G159" t="s">
        <v>318</v>
      </c>
      <c r="H159" t="s">
        <v>979</v>
      </c>
      <c r="I159" t="s">
        <v>387</v>
      </c>
      <c r="J159" t="s">
        <v>250</v>
      </c>
      <c r="K159" t="s">
        <v>48</v>
      </c>
      <c r="L159" t="s">
        <v>903</v>
      </c>
      <c r="M159" t="s">
        <v>917</v>
      </c>
      <c r="N159" t="s">
        <v>48</v>
      </c>
      <c r="O159" t="s">
        <v>980</v>
      </c>
      <c r="P159" t="s">
        <v>106</v>
      </c>
      <c r="Q159" t="s">
        <v>48</v>
      </c>
      <c r="R159" t="s">
        <v>234</v>
      </c>
      <c r="V159" t="s">
        <v>318</v>
      </c>
      <c r="Z159" t="s">
        <v>48</v>
      </c>
      <c r="AA159" t="s">
        <v>903</v>
      </c>
      <c r="AB159" t="s">
        <v>917</v>
      </c>
      <c r="AC159" t="s">
        <v>48</v>
      </c>
      <c r="AE159" t="s">
        <v>106</v>
      </c>
      <c r="AF159" t="s">
        <v>48</v>
      </c>
    </row>
    <row r="160" spans="1:34" hidden="1" x14ac:dyDescent="0.2">
      <c r="A160" s="3" t="s">
        <v>1234</v>
      </c>
      <c r="B160" s="3">
        <v>1</v>
      </c>
      <c r="C160" s="3">
        <v>4.4699999999999997E-2</v>
      </c>
      <c r="D160" s="3">
        <v>-0.2</v>
      </c>
      <c r="E160">
        <f t="shared" si="2"/>
        <v>-0.89999999999999991</v>
      </c>
      <c r="F160" t="s">
        <v>1258</v>
      </c>
      <c r="G160" t="s">
        <v>72</v>
      </c>
      <c r="H160" t="s">
        <v>981</v>
      </c>
      <c r="I160" t="s">
        <v>460</v>
      </c>
      <c r="J160" t="s">
        <v>67</v>
      </c>
      <c r="K160" t="s">
        <v>101</v>
      </c>
      <c r="L160" t="s">
        <v>193</v>
      </c>
      <c r="M160" t="s">
        <v>315</v>
      </c>
      <c r="N160" t="s">
        <v>982</v>
      </c>
      <c r="O160" t="s">
        <v>52</v>
      </c>
      <c r="P160" t="s">
        <v>48</v>
      </c>
      <c r="Q160" t="s">
        <v>983</v>
      </c>
      <c r="R160" t="s">
        <v>657</v>
      </c>
      <c r="S160" t="s">
        <v>921</v>
      </c>
    </row>
    <row r="161" spans="1:34" hidden="1" x14ac:dyDescent="0.2">
      <c r="A161" s="3" t="s">
        <v>1234</v>
      </c>
      <c r="B161" s="3">
        <v>1</v>
      </c>
      <c r="C161" s="3">
        <v>4.4699999999999997E-2</v>
      </c>
      <c r="D161" s="3">
        <v>-0.3</v>
      </c>
      <c r="E161">
        <f t="shared" si="2"/>
        <v>-1</v>
      </c>
      <c r="F161" t="s">
        <v>1258</v>
      </c>
      <c r="G161" t="s">
        <v>50</v>
      </c>
      <c r="H161" t="s">
        <v>437</v>
      </c>
      <c r="I161" t="s">
        <v>67</v>
      </c>
      <c r="J161" t="s">
        <v>48</v>
      </c>
      <c r="K161" t="s">
        <v>984</v>
      </c>
      <c r="L161" t="s">
        <v>985</v>
      </c>
      <c r="M161" t="s">
        <v>630</v>
      </c>
      <c r="N161" t="s">
        <v>48</v>
      </c>
      <c r="O161" t="s">
        <v>986</v>
      </c>
      <c r="P161" t="s">
        <v>140</v>
      </c>
      <c r="Q161" t="s">
        <v>1</v>
      </c>
      <c r="R161" t="s">
        <v>987</v>
      </c>
    </row>
    <row r="162" spans="1:34" x14ac:dyDescent="0.2">
      <c r="A162" t="s">
        <v>1235</v>
      </c>
      <c r="B162">
        <v>3.1E-2</v>
      </c>
      <c r="C162">
        <v>1</v>
      </c>
      <c r="D162">
        <v>1.6</v>
      </c>
      <c r="E162">
        <f t="shared" si="2"/>
        <v>0.90000000000000013</v>
      </c>
      <c r="F162" t="s">
        <v>1258</v>
      </c>
      <c r="G162" t="s">
        <v>926</v>
      </c>
      <c r="H162" t="s">
        <v>1017</v>
      </c>
      <c r="I162" t="s">
        <v>387</v>
      </c>
      <c r="J162" t="s">
        <v>250</v>
      </c>
      <c r="K162" t="s">
        <v>193</v>
      </c>
      <c r="L162" t="s">
        <v>48</v>
      </c>
      <c r="M162" t="s">
        <v>970</v>
      </c>
      <c r="N162" t="s">
        <v>917</v>
      </c>
      <c r="O162" t="s">
        <v>48</v>
      </c>
      <c r="P162" t="s">
        <v>1027</v>
      </c>
      <c r="Q162" t="s">
        <v>106</v>
      </c>
      <c r="R162" t="s">
        <v>48</v>
      </c>
      <c r="S162" t="s">
        <v>234</v>
      </c>
      <c r="V162" t="s">
        <v>926</v>
      </c>
      <c r="W162" t="s">
        <v>1017</v>
      </c>
      <c r="X162" t="s">
        <v>387</v>
      </c>
      <c r="Y162" t="s">
        <v>250</v>
      </c>
      <c r="Z162" t="s">
        <v>193</v>
      </c>
      <c r="AA162" t="s">
        <v>48</v>
      </c>
      <c r="AB162" t="s">
        <v>970</v>
      </c>
      <c r="AC162" t="s">
        <v>917</v>
      </c>
      <c r="AD162" t="s">
        <v>48</v>
      </c>
      <c r="AE162" t="s">
        <v>1027</v>
      </c>
      <c r="AF162" t="s">
        <v>106</v>
      </c>
      <c r="AG162" t="s">
        <v>48</v>
      </c>
      <c r="AH162" t="s">
        <v>234</v>
      </c>
    </row>
    <row r="163" spans="1:34" hidden="1" x14ac:dyDescent="0.2">
      <c r="A163" t="s">
        <v>1235</v>
      </c>
      <c r="B163">
        <v>3.1E-2</v>
      </c>
      <c r="C163">
        <v>1</v>
      </c>
      <c r="D163">
        <v>1.5</v>
      </c>
      <c r="E163">
        <f t="shared" si="2"/>
        <v>0.8</v>
      </c>
      <c r="F163" t="s">
        <v>1258</v>
      </c>
      <c r="G163" t="s">
        <v>841</v>
      </c>
      <c r="H163" t="s">
        <v>363</v>
      </c>
      <c r="I163" t="s">
        <v>662</v>
      </c>
      <c r="J163" t="s">
        <v>224</v>
      </c>
      <c r="K163" t="s">
        <v>48</v>
      </c>
      <c r="L163" t="s">
        <v>1028</v>
      </c>
      <c r="M163" t="s">
        <v>58</v>
      </c>
      <c r="N163" t="s">
        <v>48</v>
      </c>
      <c r="O163" t="s">
        <v>66</v>
      </c>
      <c r="P163" t="s">
        <v>158</v>
      </c>
      <c r="Q163" t="s">
        <v>48</v>
      </c>
      <c r="R163" t="s">
        <v>952</v>
      </c>
      <c r="V163" t="s">
        <v>841</v>
      </c>
      <c r="W163" t="s">
        <v>363</v>
      </c>
      <c r="X163" t="s">
        <v>662</v>
      </c>
      <c r="Y163" t="s">
        <v>224</v>
      </c>
      <c r="Z163" t="s">
        <v>48</v>
      </c>
      <c r="AA163" t="s">
        <v>1028</v>
      </c>
      <c r="AB163" t="s">
        <v>58</v>
      </c>
      <c r="AC163" t="s">
        <v>48</v>
      </c>
      <c r="AD163" t="s">
        <v>66</v>
      </c>
      <c r="AE163" t="s">
        <v>158</v>
      </c>
      <c r="AF163" t="s">
        <v>48</v>
      </c>
      <c r="AG163" t="s">
        <v>952</v>
      </c>
    </row>
    <row r="164" spans="1:34" hidden="1" x14ac:dyDescent="0.2">
      <c r="A164" t="s">
        <v>1235</v>
      </c>
      <c r="B164">
        <v>3.1E-2</v>
      </c>
      <c r="C164">
        <v>1</v>
      </c>
      <c r="D164">
        <v>1.4</v>
      </c>
      <c r="E164">
        <f t="shared" si="2"/>
        <v>0.7</v>
      </c>
      <c r="F164" t="s">
        <v>1258</v>
      </c>
      <c r="G164" t="s">
        <v>182</v>
      </c>
      <c r="H164" t="s">
        <v>936</v>
      </c>
      <c r="I164" t="s">
        <v>460</v>
      </c>
      <c r="J164" t="s">
        <v>193</v>
      </c>
      <c r="K164" t="s">
        <v>48</v>
      </c>
      <c r="L164" t="s">
        <v>1029</v>
      </c>
      <c r="M164" t="s">
        <v>76</v>
      </c>
      <c r="N164" t="s">
        <v>48</v>
      </c>
      <c r="O164" t="s">
        <v>311</v>
      </c>
      <c r="P164" t="s">
        <v>555</v>
      </c>
      <c r="Q164" t="s">
        <v>52</v>
      </c>
      <c r="R164" t="s">
        <v>48</v>
      </c>
      <c r="S164" t="s">
        <v>518</v>
      </c>
      <c r="V164" t="s">
        <v>182</v>
      </c>
      <c r="W164" t="s">
        <v>936</v>
      </c>
      <c r="X164" t="s">
        <v>460</v>
      </c>
      <c r="Y164" t="s">
        <v>193</v>
      </c>
      <c r="Z164" t="s">
        <v>48</v>
      </c>
      <c r="AA164" t="s">
        <v>1029</v>
      </c>
      <c r="AB164" t="s">
        <v>76</v>
      </c>
      <c r="AC164" t="s">
        <v>48</v>
      </c>
      <c r="AD164" t="s">
        <v>311</v>
      </c>
      <c r="AE164" t="s">
        <v>555</v>
      </c>
      <c r="AF164" t="s">
        <v>52</v>
      </c>
      <c r="AG164" t="s">
        <v>48</v>
      </c>
      <c r="AH164" t="s">
        <v>518</v>
      </c>
    </row>
    <row r="165" spans="1:34" hidden="1" x14ac:dyDescent="0.2">
      <c r="A165" t="s">
        <v>1235</v>
      </c>
      <c r="B165">
        <v>3.1E-2</v>
      </c>
      <c r="C165">
        <v>1</v>
      </c>
      <c r="D165">
        <v>1.3</v>
      </c>
      <c r="E165">
        <f t="shared" si="2"/>
        <v>0.60000000000000009</v>
      </c>
      <c r="F165" t="s">
        <v>1258</v>
      </c>
      <c r="G165" t="s">
        <v>926</v>
      </c>
      <c r="H165" t="s">
        <v>235</v>
      </c>
      <c r="I165" t="s">
        <v>387</v>
      </c>
      <c r="J165" t="s">
        <v>250</v>
      </c>
      <c r="K165" t="s">
        <v>48</v>
      </c>
      <c r="L165" t="s">
        <v>981</v>
      </c>
      <c r="M165" t="s">
        <v>340</v>
      </c>
      <c r="N165" t="s">
        <v>48</v>
      </c>
      <c r="O165" t="s">
        <v>1030</v>
      </c>
      <c r="P165" t="s">
        <v>41</v>
      </c>
      <c r="Q165" t="s">
        <v>48</v>
      </c>
      <c r="R165" t="s">
        <v>1031</v>
      </c>
      <c r="V165" t="s">
        <v>926</v>
      </c>
      <c r="W165" t="s">
        <v>235</v>
      </c>
      <c r="X165" t="s">
        <v>387</v>
      </c>
      <c r="Y165" t="s">
        <v>250</v>
      </c>
      <c r="Z165" t="s">
        <v>48</v>
      </c>
      <c r="AA165" t="s">
        <v>981</v>
      </c>
      <c r="AB165" t="s">
        <v>340</v>
      </c>
      <c r="AC165" t="s">
        <v>48</v>
      </c>
      <c r="AD165" t="s">
        <v>1030</v>
      </c>
      <c r="AE165" t="s">
        <v>41</v>
      </c>
      <c r="AF165" t="s">
        <v>48</v>
      </c>
      <c r="AG165" t="s">
        <v>1031</v>
      </c>
    </row>
    <row r="166" spans="1:34" hidden="1" x14ac:dyDescent="0.2">
      <c r="A166" t="s">
        <v>1235</v>
      </c>
      <c r="B166">
        <v>3.1E-2</v>
      </c>
      <c r="C166">
        <v>1</v>
      </c>
      <c r="D166">
        <v>1.2</v>
      </c>
      <c r="E166">
        <f t="shared" si="2"/>
        <v>0.5</v>
      </c>
      <c r="F166" t="s">
        <v>1258</v>
      </c>
      <c r="G166" t="s">
        <v>796</v>
      </c>
      <c r="H166" t="s">
        <v>121</v>
      </c>
      <c r="I166" t="s">
        <v>797</v>
      </c>
      <c r="J166" t="s">
        <v>746</v>
      </c>
      <c r="K166" t="s">
        <v>68</v>
      </c>
      <c r="L166" t="s">
        <v>44</v>
      </c>
      <c r="M166" t="s">
        <v>83</v>
      </c>
      <c r="N166" t="s">
        <v>52</v>
      </c>
      <c r="O166" t="s">
        <v>368</v>
      </c>
      <c r="P166" t="s">
        <v>52</v>
      </c>
      <c r="Q166" t="s">
        <v>48</v>
      </c>
      <c r="R166" t="s">
        <v>1032</v>
      </c>
      <c r="V166" t="s">
        <v>796</v>
      </c>
      <c r="W166" t="s">
        <v>121</v>
      </c>
      <c r="X166" t="s">
        <v>797</v>
      </c>
      <c r="Y166" t="s">
        <v>746</v>
      </c>
      <c r="Z166" t="s">
        <v>68</v>
      </c>
      <c r="AA166" t="s">
        <v>44</v>
      </c>
      <c r="AB166" t="s">
        <v>83</v>
      </c>
      <c r="AC166" t="s">
        <v>52</v>
      </c>
      <c r="AD166" t="s">
        <v>368</v>
      </c>
      <c r="AF166" t="s">
        <v>48</v>
      </c>
      <c r="AG166" t="s">
        <v>1032</v>
      </c>
    </row>
    <row r="167" spans="1:34" hidden="1" x14ac:dyDescent="0.2">
      <c r="A167" t="s">
        <v>1235</v>
      </c>
      <c r="B167">
        <v>3.1E-2</v>
      </c>
      <c r="C167">
        <v>1</v>
      </c>
      <c r="D167">
        <v>1.1000000000000001</v>
      </c>
      <c r="E167">
        <f t="shared" si="2"/>
        <v>0.40000000000000013</v>
      </c>
      <c r="F167" t="s">
        <v>1258</v>
      </c>
      <c r="G167" t="s">
        <v>905</v>
      </c>
      <c r="H167" t="s">
        <v>906</v>
      </c>
      <c r="I167" t="s">
        <v>460</v>
      </c>
      <c r="J167" t="s">
        <v>67</v>
      </c>
      <c r="K167" t="s">
        <v>68</v>
      </c>
      <c r="L167" t="s">
        <v>504</v>
      </c>
      <c r="M167" t="s">
        <v>52</v>
      </c>
      <c r="N167" t="s">
        <v>1033</v>
      </c>
      <c r="O167" t="s">
        <v>85</v>
      </c>
      <c r="P167" t="s">
        <v>401</v>
      </c>
      <c r="Q167" t="s">
        <v>106</v>
      </c>
      <c r="R167" t="s">
        <v>42</v>
      </c>
      <c r="S167" t="s">
        <v>750</v>
      </c>
      <c r="V167" t="s">
        <v>905</v>
      </c>
      <c r="W167" t="s">
        <v>906</v>
      </c>
      <c r="X167" t="s">
        <v>460</v>
      </c>
      <c r="Y167" t="s">
        <v>67</v>
      </c>
      <c r="AE167" t="s">
        <v>401</v>
      </c>
      <c r="AF167" t="s">
        <v>106</v>
      </c>
      <c r="AH167" t="s">
        <v>750</v>
      </c>
    </row>
    <row r="168" spans="1:34" hidden="1" x14ac:dyDescent="0.2">
      <c r="A168" t="s">
        <v>1235</v>
      </c>
      <c r="B168">
        <v>3.1E-2</v>
      </c>
      <c r="C168">
        <v>1</v>
      </c>
      <c r="D168">
        <v>0.999999999999999</v>
      </c>
      <c r="E168">
        <f t="shared" si="2"/>
        <v>0.29999999999999905</v>
      </c>
      <c r="F168" t="s">
        <v>1258</v>
      </c>
      <c r="G168" t="s">
        <v>72</v>
      </c>
      <c r="H168" t="s">
        <v>1034</v>
      </c>
      <c r="I168" t="s">
        <v>976</v>
      </c>
      <c r="J168" t="s">
        <v>67</v>
      </c>
      <c r="K168" t="s">
        <v>465</v>
      </c>
      <c r="L168" t="s">
        <v>949</v>
      </c>
      <c r="M168" t="s">
        <v>896</v>
      </c>
      <c r="N168" t="s">
        <v>48</v>
      </c>
      <c r="O168" t="s">
        <v>1035</v>
      </c>
      <c r="P168" t="s">
        <v>158</v>
      </c>
      <c r="Q168" t="s">
        <v>48</v>
      </c>
      <c r="R168" t="s">
        <v>518</v>
      </c>
      <c r="V168" t="s">
        <v>72</v>
      </c>
      <c r="X168" t="s">
        <v>976</v>
      </c>
      <c r="Y168" t="s">
        <v>67</v>
      </c>
      <c r="Z168" t="s">
        <v>465</v>
      </c>
      <c r="AB168" t="s">
        <v>896</v>
      </c>
      <c r="AC168" t="s">
        <v>48</v>
      </c>
      <c r="AD168" t="s">
        <v>1035</v>
      </c>
      <c r="AE168" t="s">
        <v>158</v>
      </c>
      <c r="AF168" t="s">
        <v>48</v>
      </c>
      <c r="AG168" t="s">
        <v>518</v>
      </c>
    </row>
    <row r="169" spans="1:34" hidden="1" x14ac:dyDescent="0.2">
      <c r="A169" t="s">
        <v>1235</v>
      </c>
      <c r="B169">
        <v>3.1E-2</v>
      </c>
      <c r="C169">
        <v>1</v>
      </c>
      <c r="D169">
        <v>0.89999999999999902</v>
      </c>
      <c r="E169">
        <f t="shared" si="2"/>
        <v>0.19999999999999907</v>
      </c>
      <c r="F169" t="s">
        <v>1258</v>
      </c>
      <c r="G169" t="s">
        <v>943</v>
      </c>
      <c r="H169" t="s">
        <v>626</v>
      </c>
      <c r="I169" t="s">
        <v>474</v>
      </c>
      <c r="J169" t="s">
        <v>101</v>
      </c>
      <c r="K169" t="s">
        <v>193</v>
      </c>
      <c r="L169" t="s">
        <v>1037</v>
      </c>
      <c r="M169" t="s">
        <v>919</v>
      </c>
      <c r="N169" t="s">
        <v>52</v>
      </c>
      <c r="O169" t="s">
        <v>48</v>
      </c>
      <c r="P169" t="s">
        <v>524</v>
      </c>
      <c r="Q169" t="s">
        <v>892</v>
      </c>
    </row>
    <row r="170" spans="1:34" hidden="1" x14ac:dyDescent="0.2">
      <c r="A170" t="s">
        <v>1235</v>
      </c>
      <c r="B170">
        <v>3.1E-2</v>
      </c>
      <c r="C170">
        <v>1</v>
      </c>
      <c r="D170">
        <v>0.79999999999999905</v>
      </c>
      <c r="E170">
        <f t="shared" si="2"/>
        <v>9.999999999999909E-2</v>
      </c>
      <c r="F170" t="s">
        <v>1258</v>
      </c>
      <c r="G170" t="s">
        <v>926</v>
      </c>
      <c r="H170" t="s">
        <v>1038</v>
      </c>
      <c r="I170" t="s">
        <v>387</v>
      </c>
      <c r="J170" t="s">
        <v>350</v>
      </c>
      <c r="K170" t="s">
        <v>121</v>
      </c>
      <c r="L170" t="s">
        <v>101</v>
      </c>
      <c r="M170" t="s">
        <v>52</v>
      </c>
      <c r="N170" t="s">
        <v>883</v>
      </c>
      <c r="O170" t="s">
        <v>128</v>
      </c>
      <c r="P170" t="s">
        <v>79</v>
      </c>
      <c r="Q170" t="s">
        <v>55</v>
      </c>
      <c r="R170" t="s">
        <v>1039</v>
      </c>
    </row>
    <row r="171" spans="1:34" hidden="1" x14ac:dyDescent="0.2">
      <c r="A171" t="s">
        <v>1235</v>
      </c>
      <c r="B171">
        <v>3.1E-2</v>
      </c>
      <c r="C171">
        <v>1</v>
      </c>
      <c r="D171">
        <v>0.69999999999999896</v>
      </c>
      <c r="E171">
        <v>0</v>
      </c>
      <c r="F171" t="s">
        <v>1258</v>
      </c>
      <c r="G171" t="s">
        <v>210</v>
      </c>
      <c r="H171" t="s">
        <v>409</v>
      </c>
      <c r="I171" t="s">
        <v>744</v>
      </c>
      <c r="J171" t="s">
        <v>68</v>
      </c>
      <c r="K171" t="s">
        <v>144</v>
      </c>
      <c r="L171" t="s">
        <v>560</v>
      </c>
      <c r="M171" t="s">
        <v>52</v>
      </c>
      <c r="N171" t="s">
        <v>48</v>
      </c>
      <c r="O171" t="s">
        <v>1040</v>
      </c>
      <c r="P171" t="s">
        <v>306</v>
      </c>
    </row>
    <row r="172" spans="1:34" hidden="1" x14ac:dyDescent="0.2">
      <c r="A172" t="s">
        <v>1235</v>
      </c>
      <c r="B172">
        <v>3.1E-2</v>
      </c>
      <c r="C172">
        <v>1</v>
      </c>
      <c r="D172">
        <v>0.6</v>
      </c>
      <c r="E172">
        <f t="shared" si="2"/>
        <v>-9.9999999999999978E-2</v>
      </c>
      <c r="F172" t="s">
        <v>1258</v>
      </c>
      <c r="G172" t="s">
        <v>72</v>
      </c>
      <c r="H172" t="s">
        <v>984</v>
      </c>
      <c r="I172" t="s">
        <v>511</v>
      </c>
      <c r="J172" t="s">
        <v>1</v>
      </c>
      <c r="K172" t="s">
        <v>1041</v>
      </c>
      <c r="L172" t="s">
        <v>1042</v>
      </c>
      <c r="M172" t="s">
        <v>47</v>
      </c>
      <c r="N172" t="s">
        <v>1</v>
      </c>
      <c r="O172" t="s">
        <v>1043</v>
      </c>
      <c r="P172" t="s">
        <v>656</v>
      </c>
      <c r="Q172" t="s">
        <v>1044</v>
      </c>
      <c r="R172" t="s">
        <v>961</v>
      </c>
      <c r="S172" t="s">
        <v>658</v>
      </c>
    </row>
    <row r="173" spans="1:34" hidden="1" x14ac:dyDescent="0.2">
      <c r="A173" t="s">
        <v>1235</v>
      </c>
      <c r="B173">
        <v>3.1E-2</v>
      </c>
      <c r="C173">
        <v>1</v>
      </c>
      <c r="D173">
        <v>0.5</v>
      </c>
      <c r="E173">
        <f t="shared" si="2"/>
        <v>-0.19999999999999996</v>
      </c>
      <c r="F173" t="s">
        <v>1258</v>
      </c>
      <c r="G173" t="s">
        <v>318</v>
      </c>
      <c r="H173" t="s">
        <v>1045</v>
      </c>
      <c r="I173" t="s">
        <v>460</v>
      </c>
      <c r="J173" t="s">
        <v>48</v>
      </c>
      <c r="K173" t="s">
        <v>459</v>
      </c>
      <c r="L173" t="s">
        <v>298</v>
      </c>
      <c r="M173" t="s">
        <v>48</v>
      </c>
      <c r="N173" t="s">
        <v>1046</v>
      </c>
      <c r="O173" t="s">
        <v>106</v>
      </c>
      <c r="P173" t="s">
        <v>48</v>
      </c>
      <c r="Q173" t="s">
        <v>925</v>
      </c>
    </row>
    <row r="174" spans="1:34" hidden="1" x14ac:dyDescent="0.2">
      <c r="A174" t="s">
        <v>1235</v>
      </c>
      <c r="B174">
        <v>3.1E-2</v>
      </c>
      <c r="C174">
        <v>1</v>
      </c>
      <c r="D174">
        <v>0.4</v>
      </c>
      <c r="E174">
        <f t="shared" si="2"/>
        <v>-0.29999999999999993</v>
      </c>
      <c r="F174" t="s">
        <v>1258</v>
      </c>
      <c r="G174" t="s">
        <v>263</v>
      </c>
      <c r="H174" t="s">
        <v>1047</v>
      </c>
      <c r="I174" t="s">
        <v>211</v>
      </c>
      <c r="J174" t="s">
        <v>153</v>
      </c>
      <c r="K174" t="s">
        <v>48</v>
      </c>
      <c r="L174" t="s">
        <v>986</v>
      </c>
      <c r="M174" t="s">
        <v>489</v>
      </c>
      <c r="N174" t="s">
        <v>63</v>
      </c>
      <c r="O174" t="s">
        <v>75</v>
      </c>
      <c r="P174" t="s">
        <v>769</v>
      </c>
    </row>
    <row r="175" spans="1:34" hidden="1" x14ac:dyDescent="0.2">
      <c r="A175" t="s">
        <v>1235</v>
      </c>
      <c r="B175">
        <v>3.1E-2</v>
      </c>
      <c r="C175">
        <v>1</v>
      </c>
      <c r="D175">
        <v>0.3</v>
      </c>
      <c r="E175">
        <f t="shared" si="2"/>
        <v>-0.39999999999999997</v>
      </c>
      <c r="F175" t="s">
        <v>1258</v>
      </c>
      <c r="G175" t="s">
        <v>926</v>
      </c>
      <c r="H175" t="s">
        <v>339</v>
      </c>
      <c r="I175" t="s">
        <v>387</v>
      </c>
      <c r="J175" t="s">
        <v>224</v>
      </c>
      <c r="K175" t="s">
        <v>609</v>
      </c>
      <c r="L175" t="s">
        <v>48</v>
      </c>
      <c r="M175" t="s">
        <v>1048</v>
      </c>
      <c r="N175" t="s">
        <v>58</v>
      </c>
      <c r="O175" t="s">
        <v>48</v>
      </c>
      <c r="P175" t="s">
        <v>1049</v>
      </c>
      <c r="Q175" t="s">
        <v>97</v>
      </c>
    </row>
    <row r="176" spans="1:34" hidden="1" x14ac:dyDescent="0.2">
      <c r="A176" t="s">
        <v>1235</v>
      </c>
      <c r="B176">
        <v>3.1E-2</v>
      </c>
      <c r="C176">
        <v>1</v>
      </c>
      <c r="D176">
        <v>0.2</v>
      </c>
      <c r="E176">
        <f t="shared" si="2"/>
        <v>-0.49999999999999994</v>
      </c>
      <c r="F176" t="s">
        <v>1258</v>
      </c>
      <c r="G176" t="s">
        <v>72</v>
      </c>
      <c r="H176" t="s">
        <v>882</v>
      </c>
      <c r="I176" t="s">
        <v>460</v>
      </c>
      <c r="J176" t="s">
        <v>67</v>
      </c>
      <c r="K176" t="s">
        <v>101</v>
      </c>
      <c r="L176" t="s">
        <v>315</v>
      </c>
      <c r="M176" t="s">
        <v>508</v>
      </c>
      <c r="N176" t="s">
        <v>533</v>
      </c>
      <c r="O176" t="s">
        <v>884</v>
      </c>
      <c r="P176" t="s">
        <v>177</v>
      </c>
      <c r="Q176" t="s">
        <v>1025</v>
      </c>
    </row>
    <row r="177" spans="1:34" hidden="1" x14ac:dyDescent="0.2">
      <c r="A177" t="s">
        <v>1235</v>
      </c>
      <c r="B177">
        <v>3.1E-2</v>
      </c>
      <c r="C177">
        <v>1</v>
      </c>
      <c r="D177">
        <v>0.1</v>
      </c>
      <c r="E177">
        <f t="shared" si="2"/>
        <v>-0.6</v>
      </c>
      <c r="F177" t="s">
        <v>1258</v>
      </c>
      <c r="G177" t="s">
        <v>182</v>
      </c>
      <c r="H177" t="s">
        <v>1005</v>
      </c>
      <c r="I177" t="s">
        <v>340</v>
      </c>
      <c r="J177" t="s">
        <v>1</v>
      </c>
      <c r="K177" t="s">
        <v>911</v>
      </c>
      <c r="L177" t="s">
        <v>121</v>
      </c>
      <c r="M177" t="s">
        <v>424</v>
      </c>
      <c r="N177" t="s">
        <v>191</v>
      </c>
      <c r="O177" t="s">
        <v>91</v>
      </c>
      <c r="P177" t="s">
        <v>57</v>
      </c>
      <c r="Q177" t="s">
        <v>424</v>
      </c>
      <c r="R177" t="s">
        <v>125</v>
      </c>
    </row>
    <row r="178" spans="1:34" hidden="1" x14ac:dyDescent="0.2">
      <c r="A178" t="s">
        <v>1235</v>
      </c>
      <c r="B178">
        <v>3.1E-2</v>
      </c>
      <c r="C178">
        <v>1</v>
      </c>
      <c r="D178">
        <v>0</v>
      </c>
      <c r="E178">
        <f t="shared" si="2"/>
        <v>-0.7</v>
      </c>
      <c r="F178" t="s">
        <v>1258</v>
      </c>
      <c r="G178" t="s">
        <v>72</v>
      </c>
      <c r="H178" t="s">
        <v>899</v>
      </c>
      <c r="I178" t="s">
        <v>387</v>
      </c>
      <c r="J178" t="s">
        <v>250</v>
      </c>
      <c r="K178" t="s">
        <v>465</v>
      </c>
      <c r="L178" t="s">
        <v>477</v>
      </c>
      <c r="M178" t="s">
        <v>58</v>
      </c>
      <c r="N178" t="s">
        <v>48</v>
      </c>
      <c r="O178" t="s">
        <v>1050</v>
      </c>
      <c r="P178" t="s">
        <v>536</v>
      </c>
      <c r="Q178" t="s">
        <v>48</v>
      </c>
      <c r="R178" t="s">
        <v>974</v>
      </c>
    </row>
    <row r="179" spans="1:34" hidden="1" x14ac:dyDescent="0.2">
      <c r="A179" t="s">
        <v>1235</v>
      </c>
      <c r="B179">
        <v>3.1E-2</v>
      </c>
      <c r="C179">
        <v>1</v>
      </c>
      <c r="D179">
        <v>-9.9999999999999895E-2</v>
      </c>
      <c r="E179">
        <f t="shared" si="2"/>
        <v>-0.79999999999999982</v>
      </c>
      <c r="F179" t="s">
        <v>1258</v>
      </c>
      <c r="G179" t="s">
        <v>263</v>
      </c>
      <c r="H179" t="s">
        <v>779</v>
      </c>
      <c r="I179" t="s">
        <v>958</v>
      </c>
      <c r="J179" t="s">
        <v>1</v>
      </c>
      <c r="K179" t="s">
        <v>588</v>
      </c>
      <c r="L179" t="s">
        <v>47</v>
      </c>
      <c r="M179" t="s">
        <v>1</v>
      </c>
      <c r="N179" t="s">
        <v>285</v>
      </c>
      <c r="O179" t="s">
        <v>959</v>
      </c>
      <c r="P179" t="s">
        <v>960</v>
      </c>
      <c r="Q179" t="s">
        <v>282</v>
      </c>
      <c r="R179" t="s">
        <v>961</v>
      </c>
      <c r="S179" t="s">
        <v>1051</v>
      </c>
    </row>
    <row r="180" spans="1:34" hidden="1" x14ac:dyDescent="0.2">
      <c r="A180" t="s">
        <v>1235</v>
      </c>
      <c r="B180">
        <v>3.1E-2</v>
      </c>
      <c r="C180">
        <v>1</v>
      </c>
      <c r="D180">
        <v>-0.2</v>
      </c>
      <c r="E180">
        <f t="shared" si="2"/>
        <v>-0.89999999999999991</v>
      </c>
      <c r="F180" t="s">
        <v>1258</v>
      </c>
      <c r="G180" t="s">
        <v>1052</v>
      </c>
      <c r="H180" t="s">
        <v>585</v>
      </c>
      <c r="I180" t="s">
        <v>94</v>
      </c>
      <c r="J180" t="s">
        <v>1053</v>
      </c>
      <c r="K180" t="s">
        <v>416</v>
      </c>
      <c r="L180" t="s">
        <v>137</v>
      </c>
      <c r="M180" t="s">
        <v>1054</v>
      </c>
      <c r="N180" t="s">
        <v>52</v>
      </c>
      <c r="O180" t="s">
        <v>48</v>
      </c>
      <c r="P180" t="s">
        <v>1055</v>
      </c>
      <c r="Q180" t="s">
        <v>175</v>
      </c>
    </row>
    <row r="181" spans="1:34" hidden="1" x14ac:dyDescent="0.2">
      <c r="A181" t="s">
        <v>1235</v>
      </c>
      <c r="B181">
        <v>3.1E-2</v>
      </c>
      <c r="C181">
        <v>1</v>
      </c>
      <c r="D181">
        <v>-0.3</v>
      </c>
      <c r="E181">
        <f t="shared" si="2"/>
        <v>-1</v>
      </c>
      <c r="F181" t="s">
        <v>1258</v>
      </c>
      <c r="G181" t="s">
        <v>182</v>
      </c>
      <c r="H181" t="s">
        <v>979</v>
      </c>
      <c r="I181" t="s">
        <v>662</v>
      </c>
      <c r="J181" t="s">
        <v>109</v>
      </c>
      <c r="K181" t="s">
        <v>1</v>
      </c>
      <c r="L181" t="s">
        <v>711</v>
      </c>
      <c r="M181" t="s">
        <v>177</v>
      </c>
      <c r="N181" t="s">
        <v>574</v>
      </c>
      <c r="O181" t="s">
        <v>140</v>
      </c>
      <c r="P181" t="s">
        <v>309</v>
      </c>
      <c r="Q181" t="s">
        <v>121</v>
      </c>
      <c r="R181" t="s">
        <v>48</v>
      </c>
      <c r="S181" t="s">
        <v>276</v>
      </c>
    </row>
    <row r="182" spans="1:34" x14ac:dyDescent="0.2">
      <c r="A182" s="3" t="s">
        <v>1236</v>
      </c>
      <c r="B182" s="3">
        <v>1</v>
      </c>
      <c r="C182" s="3">
        <v>2.24E-2</v>
      </c>
      <c r="D182" s="3">
        <v>1.6</v>
      </c>
      <c r="E182">
        <f t="shared" si="2"/>
        <v>0.90000000000000013</v>
      </c>
      <c r="F182" t="s">
        <v>1258</v>
      </c>
      <c r="G182" t="s">
        <v>841</v>
      </c>
      <c r="H182" t="s">
        <v>979</v>
      </c>
      <c r="I182" t="s">
        <v>662</v>
      </c>
      <c r="J182" t="s">
        <v>109</v>
      </c>
      <c r="K182" t="s">
        <v>48</v>
      </c>
      <c r="L182" t="s">
        <v>882</v>
      </c>
      <c r="M182" t="s">
        <v>298</v>
      </c>
      <c r="N182" t="s">
        <v>48</v>
      </c>
      <c r="O182" t="s">
        <v>741</v>
      </c>
      <c r="P182" t="s">
        <v>41</v>
      </c>
      <c r="Q182" t="s">
        <v>48</v>
      </c>
      <c r="R182" t="s">
        <v>73</v>
      </c>
      <c r="V182" t="s">
        <v>841</v>
      </c>
      <c r="W182" t="s">
        <v>979</v>
      </c>
      <c r="X182" t="s">
        <v>662</v>
      </c>
      <c r="Y182" t="s">
        <v>109</v>
      </c>
      <c r="Z182" t="s">
        <v>48</v>
      </c>
      <c r="AA182" t="s">
        <v>882</v>
      </c>
      <c r="AB182" t="s">
        <v>298</v>
      </c>
      <c r="AC182" t="s">
        <v>48</v>
      </c>
      <c r="AD182" t="s">
        <v>741</v>
      </c>
      <c r="AE182" t="s">
        <v>41</v>
      </c>
      <c r="AF182" t="s">
        <v>48</v>
      </c>
      <c r="AG182" t="s">
        <v>73</v>
      </c>
    </row>
    <row r="183" spans="1:34" hidden="1" x14ac:dyDescent="0.2">
      <c r="A183" s="3" t="s">
        <v>1236</v>
      </c>
      <c r="B183" s="3">
        <v>1</v>
      </c>
      <c r="C183" s="3">
        <v>2.24E-2</v>
      </c>
      <c r="D183" s="3">
        <v>1.5</v>
      </c>
      <c r="E183">
        <f t="shared" si="2"/>
        <v>0.8</v>
      </c>
      <c r="F183" t="s">
        <v>1258</v>
      </c>
      <c r="G183" t="s">
        <v>72</v>
      </c>
      <c r="H183" t="s">
        <v>1105</v>
      </c>
      <c r="I183" t="s">
        <v>511</v>
      </c>
      <c r="J183" t="s">
        <v>1</v>
      </c>
      <c r="K183" t="s">
        <v>1041</v>
      </c>
      <c r="L183" t="s">
        <v>290</v>
      </c>
      <c r="M183" t="s">
        <v>47</v>
      </c>
      <c r="N183" t="s">
        <v>1</v>
      </c>
      <c r="O183" t="s">
        <v>1043</v>
      </c>
      <c r="P183" t="s">
        <v>656</v>
      </c>
      <c r="Q183" t="s">
        <v>282</v>
      </c>
      <c r="R183" t="s">
        <v>961</v>
      </c>
      <c r="S183" t="s">
        <v>1106</v>
      </c>
      <c r="V183" t="s">
        <v>72</v>
      </c>
      <c r="W183" t="s">
        <v>1105</v>
      </c>
      <c r="X183" t="s">
        <v>511</v>
      </c>
      <c r="Y183" t="s">
        <v>1</v>
      </c>
      <c r="Z183" t="s">
        <v>1041</v>
      </c>
      <c r="AA183" t="s">
        <v>290</v>
      </c>
      <c r="AB183" t="s">
        <v>47</v>
      </c>
      <c r="AC183" t="s">
        <v>1</v>
      </c>
      <c r="AD183" t="s">
        <v>1043</v>
      </c>
      <c r="AE183" t="s">
        <v>656</v>
      </c>
      <c r="AF183" t="s">
        <v>282</v>
      </c>
      <c r="AG183" t="s">
        <v>961</v>
      </c>
      <c r="AH183" t="s">
        <v>1106</v>
      </c>
    </row>
    <row r="184" spans="1:34" hidden="1" x14ac:dyDescent="0.2">
      <c r="A184" s="3" t="s">
        <v>1236</v>
      </c>
      <c r="B184" s="3">
        <v>1</v>
      </c>
      <c r="C184" s="3">
        <v>2.24E-2</v>
      </c>
      <c r="D184" s="3">
        <v>1.4</v>
      </c>
      <c r="E184">
        <f t="shared" si="2"/>
        <v>0.7</v>
      </c>
      <c r="F184" t="s">
        <v>1258</v>
      </c>
      <c r="G184" t="s">
        <v>72</v>
      </c>
      <c r="H184" t="s">
        <v>995</v>
      </c>
      <c r="I184" t="s">
        <v>662</v>
      </c>
      <c r="J184" t="s">
        <v>109</v>
      </c>
      <c r="K184" t="s">
        <v>85</v>
      </c>
      <c r="L184" t="s">
        <v>913</v>
      </c>
      <c r="M184" t="s">
        <v>58</v>
      </c>
      <c r="N184" t="s">
        <v>48</v>
      </c>
      <c r="O184" t="s">
        <v>1107</v>
      </c>
      <c r="P184" t="s">
        <v>260</v>
      </c>
      <c r="Q184" t="s">
        <v>48</v>
      </c>
      <c r="R184" t="s">
        <v>941</v>
      </c>
      <c r="V184" t="s">
        <v>72</v>
      </c>
      <c r="W184" t="s">
        <v>995</v>
      </c>
      <c r="X184" t="s">
        <v>662</v>
      </c>
      <c r="Y184" t="s">
        <v>109</v>
      </c>
      <c r="Z184" t="s">
        <v>85</v>
      </c>
      <c r="AA184" t="s">
        <v>913</v>
      </c>
      <c r="AB184" t="s">
        <v>58</v>
      </c>
      <c r="AC184" t="s">
        <v>48</v>
      </c>
      <c r="AD184" t="s">
        <v>1107</v>
      </c>
      <c r="AE184" t="s">
        <v>260</v>
      </c>
      <c r="AF184" t="s">
        <v>48</v>
      </c>
      <c r="AG184" t="s">
        <v>941</v>
      </c>
    </row>
    <row r="185" spans="1:34" hidden="1" x14ac:dyDescent="0.2">
      <c r="A185" s="3" t="s">
        <v>1236</v>
      </c>
      <c r="B185" s="3">
        <v>1</v>
      </c>
      <c r="C185" s="3">
        <v>2.24E-2</v>
      </c>
      <c r="D185" s="3">
        <v>1.3</v>
      </c>
      <c r="E185">
        <f t="shared" si="2"/>
        <v>0.60000000000000009</v>
      </c>
      <c r="F185" t="s">
        <v>1258</v>
      </c>
      <c r="G185" t="s">
        <v>242</v>
      </c>
      <c r="H185" t="s">
        <v>888</v>
      </c>
      <c r="I185" t="s">
        <v>460</v>
      </c>
      <c r="J185" t="s">
        <v>67</v>
      </c>
      <c r="K185" t="s">
        <v>68</v>
      </c>
      <c r="L185" t="s">
        <v>315</v>
      </c>
      <c r="M185" t="s">
        <v>784</v>
      </c>
      <c r="N185" t="s">
        <v>52</v>
      </c>
      <c r="O185" t="s">
        <v>48</v>
      </c>
      <c r="P185" t="s">
        <v>524</v>
      </c>
      <c r="Q185" t="s">
        <v>892</v>
      </c>
      <c r="V185" t="s">
        <v>242</v>
      </c>
      <c r="W185" t="s">
        <v>888</v>
      </c>
      <c r="X185" t="s">
        <v>460</v>
      </c>
      <c r="Y185" t="s">
        <v>67</v>
      </c>
      <c r="Z185" t="s">
        <v>68</v>
      </c>
      <c r="AA185" t="s">
        <v>315</v>
      </c>
      <c r="AB185" t="s">
        <v>784</v>
      </c>
      <c r="AC185" t="s">
        <v>52</v>
      </c>
      <c r="AD185" t="s">
        <v>48</v>
      </c>
      <c r="AE185" t="s">
        <v>524</v>
      </c>
      <c r="AF185" t="s">
        <v>892</v>
      </c>
    </row>
    <row r="186" spans="1:34" hidden="1" x14ac:dyDescent="0.2">
      <c r="A186" s="3" t="s">
        <v>1236</v>
      </c>
      <c r="B186" s="3">
        <v>1</v>
      </c>
      <c r="C186" s="3">
        <v>2.24E-2</v>
      </c>
      <c r="D186" s="3">
        <v>1.2</v>
      </c>
      <c r="E186">
        <f t="shared" si="2"/>
        <v>0.5</v>
      </c>
      <c r="F186" t="s">
        <v>1258</v>
      </c>
      <c r="G186" t="s">
        <v>943</v>
      </c>
      <c r="H186" t="s">
        <v>626</v>
      </c>
      <c r="I186" t="s">
        <v>1056</v>
      </c>
      <c r="J186" t="s">
        <v>143</v>
      </c>
      <c r="K186" t="s">
        <v>137</v>
      </c>
      <c r="L186" t="s">
        <v>560</v>
      </c>
      <c r="M186" t="s">
        <v>52</v>
      </c>
      <c r="N186" t="s">
        <v>48</v>
      </c>
      <c r="O186" t="s">
        <v>1108</v>
      </c>
      <c r="P186" t="s">
        <v>306</v>
      </c>
      <c r="V186" t="s">
        <v>943</v>
      </c>
      <c r="W186" t="s">
        <v>626</v>
      </c>
      <c r="X186" t="s">
        <v>1056</v>
      </c>
      <c r="Y186" t="s">
        <v>143</v>
      </c>
      <c r="Z186" t="s">
        <v>137</v>
      </c>
      <c r="AA186" t="s">
        <v>560</v>
      </c>
      <c r="AB186" t="s">
        <v>52</v>
      </c>
      <c r="AC186" t="s">
        <v>48</v>
      </c>
      <c r="AD186" t="s">
        <v>1108</v>
      </c>
      <c r="AE186" t="s">
        <v>306</v>
      </c>
    </row>
    <row r="187" spans="1:34" hidden="1" x14ac:dyDescent="0.2">
      <c r="A187" s="3" t="s">
        <v>1236</v>
      </c>
      <c r="B187" s="3">
        <v>1</v>
      </c>
      <c r="C187" s="3">
        <v>2.24E-2</v>
      </c>
      <c r="D187" s="3">
        <v>1.1000000000000001</v>
      </c>
      <c r="E187">
        <f t="shared" si="2"/>
        <v>0.40000000000000013</v>
      </c>
      <c r="F187" t="s">
        <v>1258</v>
      </c>
      <c r="G187" t="s">
        <v>318</v>
      </c>
      <c r="H187" t="s">
        <v>398</v>
      </c>
      <c r="I187" t="s">
        <v>789</v>
      </c>
      <c r="J187" t="s">
        <v>48</v>
      </c>
      <c r="K187" t="s">
        <v>1109</v>
      </c>
      <c r="L187" t="s">
        <v>630</v>
      </c>
      <c r="M187" t="s">
        <v>48</v>
      </c>
      <c r="N187" t="s">
        <v>53</v>
      </c>
      <c r="O187" t="s">
        <v>489</v>
      </c>
      <c r="P187" t="s">
        <v>63</v>
      </c>
      <c r="Q187" t="s">
        <v>75</v>
      </c>
      <c r="R187" t="s">
        <v>769</v>
      </c>
      <c r="V187" t="s">
        <v>318</v>
      </c>
      <c r="W187" t="s">
        <v>398</v>
      </c>
      <c r="X187" t="s">
        <v>789</v>
      </c>
      <c r="Y187" t="s">
        <v>48</v>
      </c>
      <c r="Z187" t="s">
        <v>1109</v>
      </c>
      <c r="AA187" t="s">
        <v>630</v>
      </c>
      <c r="AB187" t="s">
        <v>48</v>
      </c>
      <c r="AC187" t="s">
        <v>53</v>
      </c>
      <c r="AD187" t="s">
        <v>489</v>
      </c>
      <c r="AE187" t="s">
        <v>63</v>
      </c>
      <c r="AF187" t="s">
        <v>75</v>
      </c>
      <c r="AG187" t="s">
        <v>769</v>
      </c>
    </row>
    <row r="188" spans="1:34" hidden="1" x14ac:dyDescent="0.2">
      <c r="A188" s="3" t="s">
        <v>1236</v>
      </c>
      <c r="B188" s="3">
        <v>1</v>
      </c>
      <c r="C188" s="3">
        <v>2.24E-2</v>
      </c>
      <c r="D188" s="3">
        <v>1</v>
      </c>
      <c r="E188">
        <f t="shared" si="2"/>
        <v>0.30000000000000004</v>
      </c>
      <c r="F188" t="s">
        <v>1258</v>
      </c>
      <c r="G188" t="s">
        <v>841</v>
      </c>
      <c r="H188" t="s">
        <v>955</v>
      </c>
      <c r="I188" t="s">
        <v>460</v>
      </c>
      <c r="J188" t="s">
        <v>67</v>
      </c>
      <c r="K188" t="s">
        <v>68</v>
      </c>
      <c r="L188" t="s">
        <v>137</v>
      </c>
      <c r="M188" t="s">
        <v>268</v>
      </c>
      <c r="N188" t="s">
        <v>52</v>
      </c>
      <c r="O188" t="s">
        <v>48</v>
      </c>
      <c r="P188" t="s">
        <v>1110</v>
      </c>
      <c r="Q188" t="s">
        <v>106</v>
      </c>
      <c r="R188" t="s">
        <v>42</v>
      </c>
      <c r="S188" t="s">
        <v>750</v>
      </c>
      <c r="V188" t="s">
        <v>841</v>
      </c>
      <c r="W188" t="s">
        <v>955</v>
      </c>
      <c r="X188" t="s">
        <v>460</v>
      </c>
      <c r="Y188" t="s">
        <v>67</v>
      </c>
      <c r="Z188" t="s">
        <v>68</v>
      </c>
      <c r="AA188" t="s">
        <v>137</v>
      </c>
      <c r="AB188" t="s">
        <v>268</v>
      </c>
      <c r="AC188" t="s">
        <v>52</v>
      </c>
      <c r="AD188" t="s">
        <v>48</v>
      </c>
      <c r="AE188" t="s">
        <v>1110</v>
      </c>
      <c r="AF188" t="s">
        <v>106</v>
      </c>
      <c r="AG188" t="s">
        <v>42</v>
      </c>
      <c r="AH188" t="s">
        <v>750</v>
      </c>
    </row>
    <row r="189" spans="1:34" hidden="1" x14ac:dyDescent="0.2">
      <c r="A189" s="3" t="s">
        <v>1236</v>
      </c>
      <c r="B189" s="3">
        <v>1</v>
      </c>
      <c r="C189" s="3">
        <v>2.24E-2</v>
      </c>
      <c r="D189" s="3">
        <v>0.9</v>
      </c>
      <c r="E189">
        <f t="shared" si="2"/>
        <v>0.20000000000000007</v>
      </c>
      <c r="F189" t="s">
        <v>1258</v>
      </c>
      <c r="G189" t="s">
        <v>926</v>
      </c>
      <c r="H189" t="s">
        <v>1038</v>
      </c>
      <c r="I189" t="s">
        <v>387</v>
      </c>
      <c r="J189" t="s">
        <v>224</v>
      </c>
      <c r="K189" t="s">
        <v>250</v>
      </c>
      <c r="L189" t="s">
        <v>48</v>
      </c>
      <c r="M189" t="s">
        <v>981</v>
      </c>
      <c r="N189" t="s">
        <v>917</v>
      </c>
      <c r="O189" t="s">
        <v>48</v>
      </c>
      <c r="P189" t="s">
        <v>1111</v>
      </c>
      <c r="Q189" t="s">
        <v>106</v>
      </c>
      <c r="R189" t="s">
        <v>48</v>
      </c>
      <c r="S189" t="s">
        <v>544</v>
      </c>
      <c r="V189" t="s">
        <v>926</v>
      </c>
      <c r="W189" t="s">
        <v>1038</v>
      </c>
      <c r="X189" t="s">
        <v>387</v>
      </c>
      <c r="Y189" t="s">
        <v>224</v>
      </c>
      <c r="Z189" t="s">
        <v>250</v>
      </c>
      <c r="AA189" t="s">
        <v>48</v>
      </c>
      <c r="AB189" t="s">
        <v>981</v>
      </c>
      <c r="AC189" t="s">
        <v>917</v>
      </c>
      <c r="AD189" t="s">
        <v>48</v>
      </c>
      <c r="AE189" t="s">
        <v>1111</v>
      </c>
      <c r="AF189" t="s">
        <v>106</v>
      </c>
      <c r="AG189" t="s">
        <v>48</v>
      </c>
      <c r="AH189" t="s">
        <v>544</v>
      </c>
    </row>
    <row r="190" spans="1:34" hidden="1" x14ac:dyDescent="0.2">
      <c r="A190" s="3" t="s">
        <v>1236</v>
      </c>
      <c r="B190" s="3">
        <v>1</v>
      </c>
      <c r="C190" s="3">
        <v>2.24E-2</v>
      </c>
      <c r="D190" s="3">
        <v>0.8</v>
      </c>
      <c r="E190">
        <f t="shared" si="2"/>
        <v>0.10000000000000009</v>
      </c>
      <c r="F190" t="s">
        <v>1258</v>
      </c>
      <c r="G190" t="s">
        <v>72</v>
      </c>
      <c r="H190" t="s">
        <v>1112</v>
      </c>
      <c r="I190" t="s">
        <v>460</v>
      </c>
      <c r="J190" t="s">
        <v>67</v>
      </c>
      <c r="K190" t="s">
        <v>350</v>
      </c>
      <c r="L190" t="s">
        <v>121</v>
      </c>
      <c r="M190" t="s">
        <v>101</v>
      </c>
      <c r="N190" t="s">
        <v>504</v>
      </c>
      <c r="O190" t="s">
        <v>52</v>
      </c>
      <c r="P190" t="s">
        <v>1060</v>
      </c>
      <c r="Q190" t="s">
        <v>52</v>
      </c>
      <c r="R190" t="s">
        <v>48</v>
      </c>
      <c r="S190" t="s">
        <v>284</v>
      </c>
      <c r="V190" t="s">
        <v>72</v>
      </c>
      <c r="W190" t="s">
        <v>1112</v>
      </c>
      <c r="X190" t="s">
        <v>460</v>
      </c>
      <c r="Y190" t="s">
        <v>67</v>
      </c>
      <c r="Z190" t="s">
        <v>350</v>
      </c>
      <c r="AA190" t="s">
        <v>121</v>
      </c>
      <c r="AB190" t="s">
        <v>101</v>
      </c>
      <c r="AC190" t="s">
        <v>504</v>
      </c>
      <c r="AD190" t="s">
        <v>52</v>
      </c>
      <c r="AE190" t="s">
        <v>1060</v>
      </c>
      <c r="AF190" t="s">
        <v>52</v>
      </c>
      <c r="AG190" t="s">
        <v>48</v>
      </c>
      <c r="AH190" t="s">
        <v>284</v>
      </c>
    </row>
    <row r="191" spans="1:34" hidden="1" x14ac:dyDescent="0.2">
      <c r="A191" s="3" t="s">
        <v>1236</v>
      </c>
      <c r="B191" s="3">
        <v>1</v>
      </c>
      <c r="C191" s="3">
        <v>2.24E-2</v>
      </c>
      <c r="D191" s="3">
        <v>0.7</v>
      </c>
      <c r="E191">
        <f t="shared" si="2"/>
        <v>0</v>
      </c>
      <c r="F191" t="s">
        <v>1258</v>
      </c>
      <c r="G191" t="s">
        <v>72</v>
      </c>
      <c r="H191" t="s">
        <v>957</v>
      </c>
      <c r="I191" t="s">
        <v>662</v>
      </c>
      <c r="J191" t="s">
        <v>224</v>
      </c>
      <c r="K191" t="s">
        <v>465</v>
      </c>
      <c r="L191" t="s">
        <v>1113</v>
      </c>
      <c r="M191" t="s">
        <v>310</v>
      </c>
      <c r="N191" t="s">
        <v>48</v>
      </c>
      <c r="O191" t="s">
        <v>1057</v>
      </c>
      <c r="P191" t="s">
        <v>41</v>
      </c>
      <c r="Q191" t="s">
        <v>48</v>
      </c>
      <c r="R191" t="s">
        <v>1064</v>
      </c>
      <c r="V191" t="s">
        <v>72</v>
      </c>
      <c r="W191" t="s">
        <v>957</v>
      </c>
      <c r="X191" t="s">
        <v>662</v>
      </c>
      <c r="Y191" t="s">
        <v>224</v>
      </c>
      <c r="Z191" t="s">
        <v>465</v>
      </c>
      <c r="AA191" t="s">
        <v>1113</v>
      </c>
      <c r="AB191" t="s">
        <v>310</v>
      </c>
      <c r="AC191" t="s">
        <v>48</v>
      </c>
      <c r="AD191" t="s">
        <v>1057</v>
      </c>
      <c r="AE191" t="s">
        <v>41</v>
      </c>
      <c r="AF191" t="s">
        <v>48</v>
      </c>
      <c r="AG191" t="s">
        <v>1064</v>
      </c>
    </row>
    <row r="192" spans="1:34" hidden="1" x14ac:dyDescent="0.2">
      <c r="A192" s="3" t="s">
        <v>1236</v>
      </c>
      <c r="B192" s="3">
        <v>1</v>
      </c>
      <c r="C192" s="3">
        <v>2.24E-2</v>
      </c>
      <c r="D192" s="3">
        <v>0.6</v>
      </c>
      <c r="E192">
        <f t="shared" si="2"/>
        <v>-9.9999999999999978E-2</v>
      </c>
      <c r="F192" t="s">
        <v>1258</v>
      </c>
      <c r="G192" t="s">
        <v>796</v>
      </c>
      <c r="H192" t="s">
        <v>121</v>
      </c>
      <c r="I192" t="s">
        <v>797</v>
      </c>
      <c r="J192" t="s">
        <v>746</v>
      </c>
      <c r="K192" t="s">
        <v>101</v>
      </c>
      <c r="L192" t="s">
        <v>193</v>
      </c>
      <c r="M192" t="s">
        <v>44</v>
      </c>
      <c r="N192" t="s">
        <v>1114</v>
      </c>
      <c r="O192" t="s">
        <v>52</v>
      </c>
      <c r="P192" t="s">
        <v>48</v>
      </c>
      <c r="Q192" t="s">
        <v>1115</v>
      </c>
      <c r="V192" t="s">
        <v>796</v>
      </c>
      <c r="W192" t="s">
        <v>121</v>
      </c>
      <c r="X192" t="s">
        <v>797</v>
      </c>
      <c r="Y192" t="s">
        <v>746</v>
      </c>
      <c r="Z192" t="s">
        <v>101</v>
      </c>
      <c r="AA192" t="s">
        <v>193</v>
      </c>
      <c r="AB192" t="s">
        <v>44</v>
      </c>
      <c r="AC192" t="s">
        <v>1114</v>
      </c>
      <c r="AD192" t="s">
        <v>52</v>
      </c>
      <c r="AE192" t="s">
        <v>48</v>
      </c>
      <c r="AF192" t="s">
        <v>1115</v>
      </c>
    </row>
    <row r="193" spans="1:34" hidden="1" x14ac:dyDescent="0.2">
      <c r="A193" s="3" t="s">
        <v>1236</v>
      </c>
      <c r="B193" s="3">
        <v>1</v>
      </c>
      <c r="C193" s="3">
        <v>2.24E-2</v>
      </c>
      <c r="D193" s="3">
        <v>0.5</v>
      </c>
      <c r="E193">
        <f t="shared" si="2"/>
        <v>-0.19999999999999996</v>
      </c>
      <c r="F193" t="s">
        <v>1258</v>
      </c>
      <c r="G193" t="s">
        <v>841</v>
      </c>
      <c r="H193" t="s">
        <v>215</v>
      </c>
      <c r="I193" t="s">
        <v>387</v>
      </c>
      <c r="J193" t="s">
        <v>250</v>
      </c>
      <c r="K193" t="s">
        <v>48</v>
      </c>
      <c r="L193" t="s">
        <v>1116</v>
      </c>
      <c r="M193" t="s">
        <v>340</v>
      </c>
      <c r="N193" t="s">
        <v>48</v>
      </c>
      <c r="O193" t="s">
        <v>828</v>
      </c>
      <c r="P193" t="s">
        <v>41</v>
      </c>
      <c r="Q193" t="s">
        <v>48</v>
      </c>
      <c r="R193" t="s">
        <v>1117</v>
      </c>
      <c r="V193" t="s">
        <v>841</v>
      </c>
      <c r="W193" t="s">
        <v>215</v>
      </c>
      <c r="X193" t="s">
        <v>387</v>
      </c>
      <c r="Y193" t="s">
        <v>250</v>
      </c>
      <c r="Z193" t="s">
        <v>48</v>
      </c>
      <c r="AA193" t="s">
        <v>1116</v>
      </c>
      <c r="AB193" t="s">
        <v>340</v>
      </c>
      <c r="AC193" t="s">
        <v>48</v>
      </c>
      <c r="AD193" t="s">
        <v>828</v>
      </c>
      <c r="AE193" t="s">
        <v>41</v>
      </c>
      <c r="AF193" t="s">
        <v>48</v>
      </c>
      <c r="AG193" t="s">
        <v>1117</v>
      </c>
    </row>
    <row r="194" spans="1:34" hidden="1" x14ac:dyDescent="0.2">
      <c r="A194" s="3" t="s">
        <v>1236</v>
      </c>
      <c r="B194" s="3">
        <v>1</v>
      </c>
      <c r="C194" s="3">
        <v>2.24E-2</v>
      </c>
      <c r="D194" s="3">
        <v>0.4</v>
      </c>
      <c r="E194">
        <f t="shared" si="2"/>
        <v>-0.29999999999999993</v>
      </c>
      <c r="F194" t="s">
        <v>1258</v>
      </c>
      <c r="G194" t="s">
        <v>50</v>
      </c>
      <c r="H194" t="s">
        <v>709</v>
      </c>
      <c r="I194" t="s">
        <v>67</v>
      </c>
      <c r="J194" t="s">
        <v>85</v>
      </c>
      <c r="K194" t="s">
        <v>339</v>
      </c>
      <c r="L194" t="s">
        <v>662</v>
      </c>
      <c r="M194" t="s">
        <v>224</v>
      </c>
      <c r="N194" t="s">
        <v>65</v>
      </c>
      <c r="O194" t="s">
        <v>52</v>
      </c>
      <c r="P194" t="s">
        <v>176</v>
      </c>
      <c r="Q194" t="s">
        <v>106</v>
      </c>
      <c r="R194" t="s">
        <v>48</v>
      </c>
      <c r="S194" t="s">
        <v>595</v>
      </c>
      <c r="V194" t="s">
        <v>50</v>
      </c>
      <c r="W194" t="s">
        <v>709</v>
      </c>
      <c r="X194" t="s">
        <v>67</v>
      </c>
      <c r="Y194" t="s">
        <v>85</v>
      </c>
      <c r="Z194" t="s">
        <v>339</v>
      </c>
      <c r="AA194" t="s">
        <v>662</v>
      </c>
      <c r="AB194" t="s">
        <v>224</v>
      </c>
      <c r="AC194" t="s">
        <v>65</v>
      </c>
      <c r="AD194" t="s">
        <v>52</v>
      </c>
      <c r="AE194" t="s">
        <v>176</v>
      </c>
      <c r="AF194" t="s">
        <v>106</v>
      </c>
      <c r="AG194" t="s">
        <v>48</v>
      </c>
      <c r="AH194" t="s">
        <v>595</v>
      </c>
    </row>
    <row r="195" spans="1:34" hidden="1" x14ac:dyDescent="0.2">
      <c r="A195" s="3" t="s">
        <v>1236</v>
      </c>
      <c r="B195" s="3">
        <v>1</v>
      </c>
      <c r="C195" s="3">
        <v>2.24E-2</v>
      </c>
      <c r="D195" s="3">
        <v>0.3</v>
      </c>
      <c r="E195">
        <f t="shared" si="2"/>
        <v>-0.39999999999999997</v>
      </c>
      <c r="F195" t="s">
        <v>1258</v>
      </c>
      <c r="G195" t="s">
        <v>905</v>
      </c>
      <c r="H195" t="s">
        <v>477</v>
      </c>
      <c r="I195" t="s">
        <v>662</v>
      </c>
      <c r="J195" t="s">
        <v>101</v>
      </c>
      <c r="K195" t="s">
        <v>52</v>
      </c>
      <c r="L195" t="s">
        <v>967</v>
      </c>
      <c r="M195" t="s">
        <v>1</v>
      </c>
      <c r="N195" t="s">
        <v>39</v>
      </c>
      <c r="O195" t="s">
        <v>55</v>
      </c>
      <c r="P195" t="s">
        <v>884</v>
      </c>
      <c r="Q195" t="s">
        <v>177</v>
      </c>
      <c r="R195" t="s">
        <v>288</v>
      </c>
      <c r="V195" t="s">
        <v>905</v>
      </c>
      <c r="W195" t="s">
        <v>477</v>
      </c>
      <c r="X195" t="s">
        <v>662</v>
      </c>
      <c r="Y195" t="s">
        <v>101</v>
      </c>
      <c r="Z195" t="s">
        <v>52</v>
      </c>
      <c r="AA195" t="s">
        <v>967</v>
      </c>
      <c r="AB195" t="s">
        <v>1</v>
      </c>
      <c r="AC195" t="s">
        <v>39</v>
      </c>
      <c r="AD195" t="s">
        <v>55</v>
      </c>
      <c r="AE195" t="s">
        <v>884</v>
      </c>
      <c r="AF195" t="s">
        <v>177</v>
      </c>
      <c r="AG195" t="s">
        <v>288</v>
      </c>
    </row>
    <row r="196" spans="1:34" hidden="1" x14ac:dyDescent="0.2">
      <c r="A196" s="3" t="s">
        <v>1236</v>
      </c>
      <c r="B196" s="3">
        <v>1</v>
      </c>
      <c r="C196" s="3">
        <v>2.24E-2</v>
      </c>
      <c r="D196" s="3">
        <v>0.2</v>
      </c>
      <c r="E196">
        <f t="shared" ref="E196:E241" si="3">D196-0.7</f>
        <v>-0.49999999999999994</v>
      </c>
      <c r="F196" t="s">
        <v>1258</v>
      </c>
      <c r="G196" t="s">
        <v>222</v>
      </c>
      <c r="H196" t="s">
        <v>576</v>
      </c>
      <c r="I196" t="s">
        <v>83</v>
      </c>
      <c r="J196" t="s">
        <v>52</v>
      </c>
      <c r="K196" t="s">
        <v>207</v>
      </c>
      <c r="L196" t="s">
        <v>330</v>
      </c>
      <c r="M196" t="s">
        <v>147</v>
      </c>
      <c r="N196" t="s">
        <v>545</v>
      </c>
      <c r="O196" t="s">
        <v>245</v>
      </c>
      <c r="P196" t="s">
        <v>517</v>
      </c>
      <c r="Q196" t="s">
        <v>52</v>
      </c>
      <c r="R196" t="s">
        <v>518</v>
      </c>
      <c r="V196" t="s">
        <v>222</v>
      </c>
      <c r="W196" t="s">
        <v>576</v>
      </c>
      <c r="X196" t="s">
        <v>83</v>
      </c>
      <c r="Y196" t="s">
        <v>52</v>
      </c>
      <c r="Z196" t="s">
        <v>207</v>
      </c>
      <c r="AA196" t="s">
        <v>330</v>
      </c>
      <c r="AB196" t="s">
        <v>147</v>
      </c>
      <c r="AC196" t="s">
        <v>545</v>
      </c>
      <c r="AD196" t="s">
        <v>245</v>
      </c>
      <c r="AE196" t="s">
        <v>517</v>
      </c>
      <c r="AF196" t="s">
        <v>52</v>
      </c>
      <c r="AG196" t="s">
        <v>518</v>
      </c>
    </row>
    <row r="197" spans="1:34" hidden="1" x14ac:dyDescent="0.2">
      <c r="A197" s="3" t="s">
        <v>1236</v>
      </c>
      <c r="B197" s="3">
        <v>1</v>
      </c>
      <c r="C197" s="3">
        <v>2.24E-2</v>
      </c>
      <c r="D197" s="3">
        <v>0.1</v>
      </c>
      <c r="E197">
        <f t="shared" si="3"/>
        <v>-0.6</v>
      </c>
      <c r="F197" t="s">
        <v>1258</v>
      </c>
      <c r="G197" t="s">
        <v>182</v>
      </c>
      <c r="H197" t="s">
        <v>235</v>
      </c>
      <c r="I197" t="s">
        <v>387</v>
      </c>
      <c r="J197" t="s">
        <v>250</v>
      </c>
      <c r="K197" t="s">
        <v>48</v>
      </c>
      <c r="L197" t="s">
        <v>1118</v>
      </c>
      <c r="M197" t="s">
        <v>932</v>
      </c>
      <c r="N197" t="s">
        <v>48</v>
      </c>
      <c r="O197" t="s">
        <v>1119</v>
      </c>
      <c r="P197" t="s">
        <v>672</v>
      </c>
      <c r="Q197" t="s">
        <v>48</v>
      </c>
      <c r="R197" t="s">
        <v>103</v>
      </c>
      <c r="V197" t="s">
        <v>182</v>
      </c>
      <c r="W197" t="s">
        <v>235</v>
      </c>
      <c r="X197" t="s">
        <v>387</v>
      </c>
      <c r="Y197" t="s">
        <v>250</v>
      </c>
      <c r="Z197" t="s">
        <v>48</v>
      </c>
      <c r="AA197" t="s">
        <v>1118</v>
      </c>
      <c r="AB197" t="s">
        <v>932</v>
      </c>
      <c r="AC197" t="s">
        <v>48</v>
      </c>
      <c r="AD197" t="s">
        <v>1119</v>
      </c>
      <c r="AE197" t="s">
        <v>672</v>
      </c>
      <c r="AF197" t="s">
        <v>48</v>
      </c>
      <c r="AG197" t="s">
        <v>103</v>
      </c>
    </row>
    <row r="198" spans="1:34" hidden="1" x14ac:dyDescent="0.2">
      <c r="A198" s="3" t="s">
        <v>1236</v>
      </c>
      <c r="B198" s="3">
        <v>1</v>
      </c>
      <c r="C198" s="3">
        <v>2.24E-2</v>
      </c>
      <c r="D198" s="3">
        <v>0</v>
      </c>
      <c r="E198">
        <f t="shared" si="3"/>
        <v>-0.7</v>
      </c>
      <c r="F198" t="s">
        <v>1258</v>
      </c>
      <c r="G198" t="s">
        <v>210</v>
      </c>
      <c r="H198" t="s">
        <v>409</v>
      </c>
      <c r="I198" t="s">
        <v>744</v>
      </c>
      <c r="J198" t="s">
        <v>143</v>
      </c>
      <c r="K198" t="s">
        <v>193</v>
      </c>
      <c r="L198" t="s">
        <v>144</v>
      </c>
      <c r="M198" t="s">
        <v>146</v>
      </c>
      <c r="N198" t="s">
        <v>1120</v>
      </c>
      <c r="O198" t="s">
        <v>41</v>
      </c>
      <c r="P198" t="s">
        <v>680</v>
      </c>
      <c r="Q198" t="s">
        <v>502</v>
      </c>
      <c r="V198" t="s">
        <v>210</v>
      </c>
      <c r="X198" t="s">
        <v>744</v>
      </c>
      <c r="Y198" t="s">
        <v>143</v>
      </c>
      <c r="Z198" t="s">
        <v>193</v>
      </c>
      <c r="AA198" t="s">
        <v>144</v>
      </c>
      <c r="AF198" t="s">
        <v>502</v>
      </c>
    </row>
    <row r="199" spans="1:34" hidden="1" x14ac:dyDescent="0.2">
      <c r="A199" s="3" t="s">
        <v>1236</v>
      </c>
      <c r="B199" s="3">
        <v>1</v>
      </c>
      <c r="C199" s="3">
        <v>2.24E-2</v>
      </c>
      <c r="D199" s="3">
        <v>-0.1</v>
      </c>
      <c r="E199">
        <f t="shared" si="3"/>
        <v>-0.79999999999999993</v>
      </c>
      <c r="F199" t="s">
        <v>1258</v>
      </c>
      <c r="G199" t="s">
        <v>182</v>
      </c>
      <c r="H199" t="s">
        <v>363</v>
      </c>
      <c r="I199" t="s">
        <v>935</v>
      </c>
      <c r="J199" t="s">
        <v>193</v>
      </c>
      <c r="K199" t="s">
        <v>48</v>
      </c>
      <c r="L199" t="s">
        <v>1029</v>
      </c>
      <c r="M199" t="s">
        <v>76</v>
      </c>
      <c r="N199" t="s">
        <v>48</v>
      </c>
      <c r="O199" t="s">
        <v>1121</v>
      </c>
      <c r="P199" t="s">
        <v>106</v>
      </c>
      <c r="Q199" t="s">
        <v>48</v>
      </c>
      <c r="R199" t="s">
        <v>256</v>
      </c>
    </row>
    <row r="200" spans="1:34" hidden="1" x14ac:dyDescent="0.2">
      <c r="A200" s="3" t="s">
        <v>1236</v>
      </c>
      <c r="B200" s="3">
        <v>1</v>
      </c>
      <c r="C200" s="3">
        <v>2.24E-2</v>
      </c>
      <c r="D200" s="3">
        <v>-0.2</v>
      </c>
      <c r="E200">
        <f t="shared" si="3"/>
        <v>-0.89999999999999991</v>
      </c>
      <c r="F200" t="s">
        <v>1258</v>
      </c>
      <c r="G200" t="s">
        <v>72</v>
      </c>
      <c r="H200" t="s">
        <v>1122</v>
      </c>
      <c r="I200" t="s">
        <v>387</v>
      </c>
      <c r="J200" t="s">
        <v>250</v>
      </c>
      <c r="K200" t="s">
        <v>85</v>
      </c>
      <c r="L200" t="s">
        <v>910</v>
      </c>
      <c r="M200" t="s">
        <v>896</v>
      </c>
      <c r="N200" t="s">
        <v>48</v>
      </c>
      <c r="O200" t="s">
        <v>1123</v>
      </c>
      <c r="P200" t="s">
        <v>260</v>
      </c>
      <c r="Q200" t="s">
        <v>48</v>
      </c>
      <c r="R200" t="s">
        <v>952</v>
      </c>
    </row>
    <row r="201" spans="1:34" hidden="1" x14ac:dyDescent="0.2">
      <c r="A201" s="3" t="s">
        <v>1236</v>
      </c>
      <c r="B201" s="3">
        <v>1</v>
      </c>
      <c r="C201" s="3">
        <v>2.24E-2</v>
      </c>
      <c r="D201" s="3">
        <v>-0.3</v>
      </c>
      <c r="E201">
        <f t="shared" si="3"/>
        <v>-1</v>
      </c>
      <c r="F201" t="s">
        <v>1258</v>
      </c>
      <c r="G201" t="s">
        <v>1052</v>
      </c>
      <c r="H201" t="s">
        <v>585</v>
      </c>
      <c r="I201" t="s">
        <v>94</v>
      </c>
      <c r="J201" t="s">
        <v>1124</v>
      </c>
      <c r="K201" t="s">
        <v>131</v>
      </c>
      <c r="L201" t="s">
        <v>44</v>
      </c>
      <c r="M201" t="s">
        <v>878</v>
      </c>
      <c r="N201" t="s">
        <v>630</v>
      </c>
      <c r="O201" t="s">
        <v>48</v>
      </c>
      <c r="P201" t="s">
        <v>1125</v>
      </c>
      <c r="Q201" t="s">
        <v>175</v>
      </c>
    </row>
    <row r="202" spans="1:34" x14ac:dyDescent="0.2">
      <c r="A202" t="s">
        <v>1237</v>
      </c>
      <c r="B202">
        <v>1.6E-2</v>
      </c>
      <c r="C202">
        <v>1</v>
      </c>
      <c r="D202">
        <v>1.6</v>
      </c>
      <c r="E202">
        <f t="shared" si="3"/>
        <v>0.90000000000000013</v>
      </c>
      <c r="F202" t="s">
        <v>1258</v>
      </c>
      <c r="G202" t="s">
        <v>796</v>
      </c>
      <c r="H202" t="s">
        <v>121</v>
      </c>
      <c r="I202" t="s">
        <v>1163</v>
      </c>
      <c r="J202" t="s">
        <v>101</v>
      </c>
      <c r="K202" t="s">
        <v>193</v>
      </c>
      <c r="L202" t="s">
        <v>332</v>
      </c>
      <c r="M202" t="s">
        <v>999</v>
      </c>
      <c r="N202" t="s">
        <v>41</v>
      </c>
      <c r="O202" t="s">
        <v>48</v>
      </c>
      <c r="P202" t="s">
        <v>358</v>
      </c>
      <c r="Q202" t="s">
        <v>171</v>
      </c>
      <c r="R202" t="s">
        <v>306</v>
      </c>
      <c r="V202" t="s">
        <v>796</v>
      </c>
      <c r="W202" t="s">
        <v>121</v>
      </c>
      <c r="X202" t="s">
        <v>1163</v>
      </c>
      <c r="Y202" t="s">
        <v>101</v>
      </c>
      <c r="Z202" t="s">
        <v>193</v>
      </c>
      <c r="AA202" t="s">
        <v>332</v>
      </c>
      <c r="AB202" t="s">
        <v>999</v>
      </c>
      <c r="AC202" t="s">
        <v>41</v>
      </c>
      <c r="AD202" t="s">
        <v>48</v>
      </c>
      <c r="AE202" t="s">
        <v>358</v>
      </c>
      <c r="AF202" t="s">
        <v>171</v>
      </c>
      <c r="AG202" t="s">
        <v>306</v>
      </c>
    </row>
    <row r="203" spans="1:34" hidden="1" x14ac:dyDescent="0.2">
      <c r="A203" t="s">
        <v>1237</v>
      </c>
      <c r="B203">
        <v>1.6E-2</v>
      </c>
      <c r="C203">
        <v>1</v>
      </c>
      <c r="D203">
        <v>1.5</v>
      </c>
      <c r="E203">
        <f t="shared" si="3"/>
        <v>0.8</v>
      </c>
      <c r="F203" t="s">
        <v>1258</v>
      </c>
      <c r="G203" t="s">
        <v>318</v>
      </c>
      <c r="H203" t="s">
        <v>913</v>
      </c>
      <c r="I203" t="s">
        <v>662</v>
      </c>
      <c r="J203" t="s">
        <v>109</v>
      </c>
      <c r="K203" t="s">
        <v>48</v>
      </c>
      <c r="L203" t="s">
        <v>1140</v>
      </c>
      <c r="M203" t="s">
        <v>896</v>
      </c>
      <c r="N203" t="s">
        <v>48</v>
      </c>
      <c r="O203" t="s">
        <v>1164</v>
      </c>
      <c r="P203" t="s">
        <v>158</v>
      </c>
      <c r="Q203" t="s">
        <v>48</v>
      </c>
      <c r="R203" t="s">
        <v>1165</v>
      </c>
      <c r="V203" t="s">
        <v>318</v>
      </c>
      <c r="W203" t="s">
        <v>913</v>
      </c>
      <c r="X203" t="s">
        <v>662</v>
      </c>
      <c r="Y203" t="s">
        <v>109</v>
      </c>
      <c r="Z203" t="s">
        <v>48</v>
      </c>
      <c r="AA203" t="s">
        <v>1140</v>
      </c>
      <c r="AB203" t="s">
        <v>896</v>
      </c>
      <c r="AC203" t="s">
        <v>48</v>
      </c>
      <c r="AD203" t="s">
        <v>1164</v>
      </c>
      <c r="AE203" t="s">
        <v>158</v>
      </c>
      <c r="AF203" t="s">
        <v>48</v>
      </c>
      <c r="AG203" t="s">
        <v>1165</v>
      </c>
    </row>
    <row r="204" spans="1:34" hidden="1" x14ac:dyDescent="0.2">
      <c r="A204" t="s">
        <v>1237</v>
      </c>
      <c r="B204">
        <v>1.6E-2</v>
      </c>
      <c r="C204">
        <v>1</v>
      </c>
      <c r="D204">
        <v>1.4</v>
      </c>
      <c r="E204">
        <f t="shared" si="3"/>
        <v>0.7</v>
      </c>
      <c r="F204" t="s">
        <v>1258</v>
      </c>
      <c r="G204" t="s">
        <v>1052</v>
      </c>
      <c r="H204" t="s">
        <v>585</v>
      </c>
      <c r="I204" t="s">
        <v>94</v>
      </c>
      <c r="J204" t="s">
        <v>1059</v>
      </c>
      <c r="K204" t="s">
        <v>101</v>
      </c>
      <c r="L204" t="s">
        <v>193</v>
      </c>
      <c r="M204" t="s">
        <v>315</v>
      </c>
      <c r="N204" t="s">
        <v>566</v>
      </c>
      <c r="O204" t="s">
        <v>41</v>
      </c>
      <c r="P204" t="s">
        <v>48</v>
      </c>
      <c r="Q204" t="s">
        <v>1055</v>
      </c>
      <c r="R204" t="s">
        <v>175</v>
      </c>
      <c r="V204" t="s">
        <v>1052</v>
      </c>
      <c r="X204" t="s">
        <v>94</v>
      </c>
      <c r="Y204" t="s">
        <v>1059</v>
      </c>
      <c r="Z204" t="s">
        <v>101</v>
      </c>
      <c r="AA204" t="s">
        <v>193</v>
      </c>
      <c r="AB204" t="s">
        <v>315</v>
      </c>
      <c r="AC204" t="s">
        <v>566</v>
      </c>
      <c r="AE204" t="s">
        <v>48</v>
      </c>
      <c r="AF204" t="s">
        <v>1055</v>
      </c>
    </row>
    <row r="205" spans="1:34" hidden="1" x14ac:dyDescent="0.2">
      <c r="A205" t="s">
        <v>1237</v>
      </c>
      <c r="B205">
        <v>1.6E-2</v>
      </c>
      <c r="C205">
        <v>1</v>
      </c>
      <c r="D205">
        <v>1.3</v>
      </c>
      <c r="E205">
        <f t="shared" si="3"/>
        <v>0.60000000000000009</v>
      </c>
      <c r="F205" t="s">
        <v>1258</v>
      </c>
      <c r="G205" t="s">
        <v>182</v>
      </c>
      <c r="H205" t="s">
        <v>118</v>
      </c>
      <c r="I205" t="s">
        <v>662</v>
      </c>
      <c r="J205" t="s">
        <v>109</v>
      </c>
      <c r="K205" t="s">
        <v>48</v>
      </c>
      <c r="L205" t="s">
        <v>459</v>
      </c>
      <c r="M205" t="s">
        <v>298</v>
      </c>
      <c r="N205" t="s">
        <v>48</v>
      </c>
      <c r="O205" t="s">
        <v>1166</v>
      </c>
      <c r="P205" t="s">
        <v>158</v>
      </c>
      <c r="Q205" t="s">
        <v>48</v>
      </c>
      <c r="R205" t="s">
        <v>1167</v>
      </c>
    </row>
    <row r="206" spans="1:34" hidden="1" x14ac:dyDescent="0.2">
      <c r="A206" t="s">
        <v>1237</v>
      </c>
      <c r="B206">
        <v>1.6E-2</v>
      </c>
      <c r="C206">
        <v>1</v>
      </c>
      <c r="D206">
        <v>1.2</v>
      </c>
      <c r="E206">
        <f t="shared" si="3"/>
        <v>0.5</v>
      </c>
      <c r="F206" t="s">
        <v>1258</v>
      </c>
      <c r="G206" t="s">
        <v>72</v>
      </c>
      <c r="H206" t="s">
        <v>938</v>
      </c>
      <c r="I206" t="s">
        <v>460</v>
      </c>
      <c r="J206" t="s">
        <v>67</v>
      </c>
      <c r="K206" t="s">
        <v>350</v>
      </c>
      <c r="L206" t="s">
        <v>121</v>
      </c>
      <c r="M206" t="s">
        <v>101</v>
      </c>
      <c r="N206" t="s">
        <v>504</v>
      </c>
      <c r="O206" t="s">
        <v>52</v>
      </c>
      <c r="P206" t="s">
        <v>1054</v>
      </c>
      <c r="Q206" t="s">
        <v>52</v>
      </c>
      <c r="R206" t="s">
        <v>48</v>
      </c>
      <c r="S206" t="s">
        <v>930</v>
      </c>
    </row>
    <row r="207" spans="1:34" hidden="1" x14ac:dyDescent="0.2">
      <c r="A207" t="s">
        <v>1237</v>
      </c>
      <c r="B207">
        <v>1.6E-2</v>
      </c>
      <c r="C207">
        <v>1</v>
      </c>
      <c r="D207">
        <v>1.1000000000000001</v>
      </c>
      <c r="E207">
        <f t="shared" si="3"/>
        <v>0.40000000000000013</v>
      </c>
      <c r="F207" t="s">
        <v>1258</v>
      </c>
      <c r="G207" t="s">
        <v>210</v>
      </c>
      <c r="H207" t="s">
        <v>1168</v>
      </c>
      <c r="I207" t="s">
        <v>143</v>
      </c>
      <c r="J207" t="s">
        <v>137</v>
      </c>
      <c r="K207" t="s">
        <v>617</v>
      </c>
      <c r="L207" t="s">
        <v>41</v>
      </c>
      <c r="M207" t="s">
        <v>465</v>
      </c>
      <c r="N207" t="s">
        <v>1169</v>
      </c>
      <c r="O207" t="s">
        <v>376</v>
      </c>
      <c r="P207" t="s">
        <v>892</v>
      </c>
    </row>
    <row r="208" spans="1:34" hidden="1" x14ac:dyDescent="0.2">
      <c r="A208" t="s">
        <v>1237</v>
      </c>
      <c r="B208">
        <v>1.6E-2</v>
      </c>
      <c r="C208">
        <v>1</v>
      </c>
      <c r="D208">
        <v>0.999999999999999</v>
      </c>
      <c r="E208">
        <f t="shared" si="3"/>
        <v>0.29999999999999905</v>
      </c>
      <c r="F208" t="s">
        <v>1258</v>
      </c>
      <c r="G208" t="s">
        <v>926</v>
      </c>
      <c r="H208" t="s">
        <v>927</v>
      </c>
      <c r="I208" t="s">
        <v>662</v>
      </c>
      <c r="J208" t="s">
        <v>224</v>
      </c>
      <c r="K208" t="s">
        <v>67</v>
      </c>
      <c r="L208" t="s">
        <v>48</v>
      </c>
      <c r="M208" t="s">
        <v>1170</v>
      </c>
      <c r="N208" t="s">
        <v>58</v>
      </c>
      <c r="O208" t="s">
        <v>48</v>
      </c>
      <c r="P208" t="s">
        <v>897</v>
      </c>
      <c r="Q208" t="s">
        <v>898</v>
      </c>
    </row>
    <row r="209" spans="1:34" hidden="1" x14ac:dyDescent="0.2">
      <c r="A209" t="s">
        <v>1237</v>
      </c>
      <c r="B209">
        <v>1.6E-2</v>
      </c>
      <c r="C209">
        <v>1</v>
      </c>
      <c r="D209">
        <v>0.89999999999999902</v>
      </c>
      <c r="E209">
        <f t="shared" si="3"/>
        <v>0.19999999999999907</v>
      </c>
      <c r="F209" t="s">
        <v>1258</v>
      </c>
      <c r="G209" t="s">
        <v>297</v>
      </c>
      <c r="H209" t="s">
        <v>668</v>
      </c>
      <c r="I209" t="s">
        <v>1171</v>
      </c>
      <c r="J209" t="s">
        <v>1039</v>
      </c>
      <c r="K209" t="s">
        <v>47</v>
      </c>
      <c r="L209" t="s">
        <v>85</v>
      </c>
      <c r="M209" t="s">
        <v>1015</v>
      </c>
      <c r="N209" t="s">
        <v>669</v>
      </c>
      <c r="O209" t="s">
        <v>797</v>
      </c>
      <c r="P209" t="s">
        <v>550</v>
      </c>
    </row>
    <row r="210" spans="1:34" hidden="1" x14ac:dyDescent="0.2">
      <c r="A210" t="s">
        <v>1237</v>
      </c>
      <c r="B210">
        <v>1.6E-2</v>
      </c>
      <c r="C210">
        <v>1</v>
      </c>
      <c r="D210">
        <v>0.79999999999999905</v>
      </c>
      <c r="E210">
        <f t="shared" si="3"/>
        <v>9.999999999999909E-2</v>
      </c>
      <c r="F210" t="s">
        <v>1258</v>
      </c>
      <c r="G210" t="s">
        <v>926</v>
      </c>
      <c r="H210" t="s">
        <v>1113</v>
      </c>
      <c r="I210" t="s">
        <v>258</v>
      </c>
      <c r="J210" t="s">
        <v>1</v>
      </c>
      <c r="K210" t="s">
        <v>969</v>
      </c>
      <c r="L210" t="s">
        <v>121</v>
      </c>
      <c r="M210" t="s">
        <v>1172</v>
      </c>
      <c r="N210" t="s">
        <v>57</v>
      </c>
      <c r="O210" t="s">
        <v>1173</v>
      </c>
      <c r="P210" t="s">
        <v>1154</v>
      </c>
      <c r="Q210" t="s">
        <v>140</v>
      </c>
      <c r="R210" t="s">
        <v>108</v>
      </c>
    </row>
    <row r="211" spans="1:34" hidden="1" x14ac:dyDescent="0.2">
      <c r="A211" t="s">
        <v>1237</v>
      </c>
      <c r="B211">
        <v>1.6E-2</v>
      </c>
      <c r="C211">
        <v>1</v>
      </c>
      <c r="D211">
        <v>0.69999999999999896</v>
      </c>
      <c r="E211">
        <v>0</v>
      </c>
      <c r="F211" t="s">
        <v>1258</v>
      </c>
      <c r="G211" t="s">
        <v>72</v>
      </c>
      <c r="H211" t="s">
        <v>1148</v>
      </c>
      <c r="I211" t="s">
        <v>119</v>
      </c>
      <c r="J211" t="s">
        <v>1</v>
      </c>
      <c r="K211" t="s">
        <v>969</v>
      </c>
      <c r="L211" t="s">
        <v>121</v>
      </c>
      <c r="M211" t="s">
        <v>295</v>
      </c>
      <c r="N211" t="s">
        <v>91</v>
      </c>
      <c r="O211" t="s">
        <v>57</v>
      </c>
      <c r="P211" t="s">
        <v>1</v>
      </c>
      <c r="Q211" t="s">
        <v>1174</v>
      </c>
      <c r="R211" t="s">
        <v>121</v>
      </c>
      <c r="S211" t="s">
        <v>424</v>
      </c>
      <c r="T211" t="s">
        <v>125</v>
      </c>
    </row>
    <row r="212" spans="1:34" hidden="1" x14ac:dyDescent="0.2">
      <c r="A212" t="s">
        <v>1237</v>
      </c>
      <c r="B212">
        <v>1.6E-2</v>
      </c>
      <c r="C212">
        <v>1</v>
      </c>
      <c r="D212">
        <v>0.6</v>
      </c>
      <c r="E212">
        <f t="shared" si="3"/>
        <v>-9.9999999999999978E-2</v>
      </c>
      <c r="F212" t="s">
        <v>1258</v>
      </c>
      <c r="G212" t="s">
        <v>263</v>
      </c>
      <c r="H212" t="s">
        <v>779</v>
      </c>
      <c r="I212" t="s">
        <v>958</v>
      </c>
      <c r="J212" t="s">
        <v>1</v>
      </c>
      <c r="K212" t="s">
        <v>1042</v>
      </c>
      <c r="L212" t="s">
        <v>47</v>
      </c>
      <c r="M212" t="s">
        <v>1</v>
      </c>
      <c r="N212" t="s">
        <v>1043</v>
      </c>
      <c r="O212" t="s">
        <v>960</v>
      </c>
      <c r="P212" t="s">
        <v>282</v>
      </c>
      <c r="Q212" t="s">
        <v>961</v>
      </c>
      <c r="R212" t="s">
        <v>1051</v>
      </c>
    </row>
    <row r="213" spans="1:34" hidden="1" x14ac:dyDescent="0.2">
      <c r="A213" t="s">
        <v>1237</v>
      </c>
      <c r="B213">
        <v>1.6E-2</v>
      </c>
      <c r="C213">
        <v>1</v>
      </c>
      <c r="D213">
        <v>0.5</v>
      </c>
      <c r="E213">
        <f t="shared" si="3"/>
        <v>-0.19999999999999996</v>
      </c>
      <c r="F213" t="s">
        <v>1258</v>
      </c>
      <c r="G213" t="s">
        <v>182</v>
      </c>
      <c r="H213" t="s">
        <v>663</v>
      </c>
      <c r="I213" t="s">
        <v>387</v>
      </c>
      <c r="J213" t="s">
        <v>193</v>
      </c>
      <c r="K213" t="s">
        <v>121</v>
      </c>
      <c r="L213" t="s">
        <v>109</v>
      </c>
      <c r="M213" t="s">
        <v>52</v>
      </c>
      <c r="N213" t="s">
        <v>207</v>
      </c>
      <c r="O213" t="s">
        <v>219</v>
      </c>
      <c r="P213" t="s">
        <v>55</v>
      </c>
      <c r="Q213" t="s">
        <v>884</v>
      </c>
      <c r="R213" t="s">
        <v>177</v>
      </c>
      <c r="S213" t="s">
        <v>288</v>
      </c>
    </row>
    <row r="214" spans="1:34" hidden="1" x14ac:dyDescent="0.2">
      <c r="A214" t="s">
        <v>1237</v>
      </c>
      <c r="B214">
        <v>1.6E-2</v>
      </c>
      <c r="C214">
        <v>1</v>
      </c>
      <c r="D214">
        <v>0.4</v>
      </c>
      <c r="E214">
        <f t="shared" si="3"/>
        <v>-0.29999999999999993</v>
      </c>
      <c r="F214" t="s">
        <v>1258</v>
      </c>
      <c r="G214" t="s">
        <v>318</v>
      </c>
      <c r="H214" t="s">
        <v>398</v>
      </c>
      <c r="I214" t="s">
        <v>662</v>
      </c>
      <c r="J214" t="s">
        <v>109</v>
      </c>
      <c r="K214" t="s">
        <v>65</v>
      </c>
      <c r="L214" t="s">
        <v>52</v>
      </c>
      <c r="M214" t="s">
        <v>56</v>
      </c>
      <c r="N214" t="s">
        <v>106</v>
      </c>
      <c r="O214" t="s">
        <v>48</v>
      </c>
      <c r="P214" t="s">
        <v>770</v>
      </c>
      <c r="Q214" t="s">
        <v>489</v>
      </c>
      <c r="R214" t="s">
        <v>63</v>
      </c>
      <c r="S214" t="s">
        <v>75</v>
      </c>
      <c r="T214" t="s">
        <v>769</v>
      </c>
    </row>
    <row r="215" spans="1:34" hidden="1" x14ac:dyDescent="0.2">
      <c r="A215" t="s">
        <v>1237</v>
      </c>
      <c r="B215">
        <v>1.6E-2</v>
      </c>
      <c r="C215">
        <v>1</v>
      </c>
      <c r="D215">
        <v>0.3</v>
      </c>
      <c r="E215">
        <f t="shared" si="3"/>
        <v>-0.39999999999999997</v>
      </c>
      <c r="F215" t="s">
        <v>1258</v>
      </c>
      <c r="G215" t="s">
        <v>274</v>
      </c>
      <c r="H215" t="s">
        <v>75</v>
      </c>
      <c r="I215" t="s">
        <v>533</v>
      </c>
      <c r="J215" t="s">
        <v>628</v>
      </c>
      <c r="K215" t="s">
        <v>993</v>
      </c>
      <c r="L215" t="s">
        <v>630</v>
      </c>
      <c r="M215" t="s">
        <v>48</v>
      </c>
      <c r="N215" t="s">
        <v>1175</v>
      </c>
      <c r="O215" t="s">
        <v>52</v>
      </c>
      <c r="P215" t="s">
        <v>680</v>
      </c>
      <c r="Q215" t="s">
        <v>1014</v>
      </c>
    </row>
    <row r="216" spans="1:34" hidden="1" x14ac:dyDescent="0.2">
      <c r="A216" t="s">
        <v>1237</v>
      </c>
      <c r="B216">
        <v>1.6E-2</v>
      </c>
      <c r="C216">
        <v>1</v>
      </c>
      <c r="D216">
        <v>0.2</v>
      </c>
      <c r="E216">
        <f t="shared" si="3"/>
        <v>-0.49999999999999994</v>
      </c>
      <c r="F216" t="s">
        <v>1258</v>
      </c>
      <c r="G216" t="s">
        <v>318</v>
      </c>
      <c r="H216" t="s">
        <v>303</v>
      </c>
      <c r="I216" t="s">
        <v>662</v>
      </c>
      <c r="J216" t="s">
        <v>224</v>
      </c>
      <c r="K216" t="s">
        <v>48</v>
      </c>
      <c r="L216" t="s">
        <v>1112</v>
      </c>
      <c r="M216" t="s">
        <v>586</v>
      </c>
      <c r="N216" t="s">
        <v>48</v>
      </c>
      <c r="O216" t="s">
        <v>1176</v>
      </c>
      <c r="P216" t="s">
        <v>106</v>
      </c>
      <c r="Q216" t="s">
        <v>48</v>
      </c>
      <c r="R216" t="s">
        <v>1009</v>
      </c>
    </row>
    <row r="217" spans="1:34" hidden="1" x14ac:dyDescent="0.2">
      <c r="A217" t="s">
        <v>1237</v>
      </c>
      <c r="B217">
        <v>1.6E-2</v>
      </c>
      <c r="C217">
        <v>1</v>
      </c>
      <c r="D217">
        <v>0.1</v>
      </c>
      <c r="E217">
        <f t="shared" si="3"/>
        <v>-0.6</v>
      </c>
      <c r="F217" t="s">
        <v>1258</v>
      </c>
      <c r="G217" t="s">
        <v>61</v>
      </c>
      <c r="H217" t="s">
        <v>114</v>
      </c>
      <c r="I217" t="s">
        <v>121</v>
      </c>
      <c r="J217" t="s">
        <v>893</v>
      </c>
      <c r="K217" t="s">
        <v>744</v>
      </c>
      <c r="L217" t="s">
        <v>143</v>
      </c>
      <c r="M217" t="s">
        <v>193</v>
      </c>
      <c r="N217" t="s">
        <v>332</v>
      </c>
      <c r="O217" t="s">
        <v>1007</v>
      </c>
      <c r="P217" t="s">
        <v>52</v>
      </c>
      <c r="Q217" t="s">
        <v>48</v>
      </c>
      <c r="R217" t="s">
        <v>1177</v>
      </c>
    </row>
    <row r="218" spans="1:34" hidden="1" x14ac:dyDescent="0.2">
      <c r="A218" t="s">
        <v>1237</v>
      </c>
      <c r="B218">
        <v>1.6E-2</v>
      </c>
      <c r="C218">
        <v>1</v>
      </c>
      <c r="D218">
        <v>0</v>
      </c>
      <c r="E218">
        <f t="shared" si="3"/>
        <v>-0.7</v>
      </c>
      <c r="F218" t="s">
        <v>1258</v>
      </c>
      <c r="G218" t="s">
        <v>841</v>
      </c>
      <c r="H218" t="s">
        <v>666</v>
      </c>
      <c r="I218" t="s">
        <v>662</v>
      </c>
      <c r="J218" t="s">
        <v>109</v>
      </c>
      <c r="K218" t="s">
        <v>1</v>
      </c>
      <c r="L218" t="s">
        <v>519</v>
      </c>
      <c r="M218" t="s">
        <v>711</v>
      </c>
      <c r="N218" t="s">
        <v>177</v>
      </c>
      <c r="O218" t="s">
        <v>1</v>
      </c>
      <c r="P218" t="s">
        <v>310</v>
      </c>
      <c r="Q218" t="s">
        <v>525</v>
      </c>
      <c r="R218" t="s">
        <v>128</v>
      </c>
      <c r="S218" t="s">
        <v>633</v>
      </c>
    </row>
    <row r="219" spans="1:34" hidden="1" x14ac:dyDescent="0.2">
      <c r="A219" t="s">
        <v>1237</v>
      </c>
      <c r="B219">
        <v>1.6E-2</v>
      </c>
      <c r="C219">
        <v>1</v>
      </c>
      <c r="D219">
        <v>-9.9999999999999895E-2</v>
      </c>
      <c r="E219">
        <f t="shared" si="3"/>
        <v>-0.79999999999999982</v>
      </c>
      <c r="F219" t="s">
        <v>1258</v>
      </c>
      <c r="G219" t="s">
        <v>841</v>
      </c>
      <c r="H219" t="s">
        <v>955</v>
      </c>
      <c r="I219" t="s">
        <v>460</v>
      </c>
      <c r="J219" t="s">
        <v>67</v>
      </c>
      <c r="K219" t="s">
        <v>68</v>
      </c>
      <c r="L219" t="s">
        <v>504</v>
      </c>
      <c r="M219" t="s">
        <v>52</v>
      </c>
      <c r="N219" t="s">
        <v>422</v>
      </c>
      <c r="O219" t="s">
        <v>52</v>
      </c>
      <c r="P219" t="s">
        <v>48</v>
      </c>
      <c r="Q219" t="s">
        <v>1178</v>
      </c>
      <c r="R219" t="s">
        <v>657</v>
      </c>
      <c r="S219" t="s">
        <v>921</v>
      </c>
    </row>
    <row r="220" spans="1:34" hidden="1" x14ac:dyDescent="0.2">
      <c r="A220" t="s">
        <v>1237</v>
      </c>
      <c r="B220">
        <v>1.6E-2</v>
      </c>
      <c r="C220">
        <v>1</v>
      </c>
      <c r="D220">
        <v>-0.2</v>
      </c>
      <c r="E220">
        <f t="shared" si="3"/>
        <v>-0.89999999999999991</v>
      </c>
      <c r="F220" t="s">
        <v>1258</v>
      </c>
      <c r="G220" t="s">
        <v>50</v>
      </c>
      <c r="H220" t="s">
        <v>709</v>
      </c>
      <c r="I220" t="s">
        <v>67</v>
      </c>
      <c r="J220" t="s">
        <v>85</v>
      </c>
      <c r="K220" t="s">
        <v>285</v>
      </c>
      <c r="L220" t="s">
        <v>339</v>
      </c>
      <c r="M220" t="s">
        <v>662</v>
      </c>
      <c r="N220" t="s">
        <v>224</v>
      </c>
      <c r="O220" t="s">
        <v>1</v>
      </c>
      <c r="P220" t="s">
        <v>711</v>
      </c>
      <c r="Q220" t="s">
        <v>140</v>
      </c>
      <c r="R220" t="s">
        <v>1</v>
      </c>
      <c r="S220" t="s">
        <v>987</v>
      </c>
    </row>
    <row r="221" spans="1:34" hidden="1" x14ac:dyDescent="0.2">
      <c r="A221" t="s">
        <v>1237</v>
      </c>
      <c r="B221">
        <v>1.6E-2</v>
      </c>
      <c r="C221">
        <v>1</v>
      </c>
      <c r="D221">
        <v>-0.3</v>
      </c>
      <c r="E221">
        <f t="shared" si="3"/>
        <v>-1</v>
      </c>
      <c r="F221" t="s">
        <v>1258</v>
      </c>
      <c r="G221" t="s">
        <v>72</v>
      </c>
      <c r="H221" t="s">
        <v>1179</v>
      </c>
      <c r="I221" t="s">
        <v>387</v>
      </c>
      <c r="J221" t="s">
        <v>250</v>
      </c>
      <c r="K221" t="s">
        <v>680</v>
      </c>
      <c r="L221" t="s">
        <v>979</v>
      </c>
      <c r="M221" t="s">
        <v>340</v>
      </c>
      <c r="N221" t="s">
        <v>48</v>
      </c>
      <c r="O221" t="s">
        <v>129</v>
      </c>
      <c r="P221" t="s">
        <v>158</v>
      </c>
      <c r="Q221" t="s">
        <v>48</v>
      </c>
      <c r="R221" t="s">
        <v>974</v>
      </c>
    </row>
    <row r="222" spans="1:34" x14ac:dyDescent="0.2">
      <c r="A222" s="3" t="s">
        <v>1238</v>
      </c>
      <c r="B222" s="3">
        <v>1</v>
      </c>
      <c r="C222" s="3">
        <v>1.12E-2</v>
      </c>
      <c r="D222" s="3">
        <v>1.6</v>
      </c>
      <c r="E222">
        <f t="shared" si="3"/>
        <v>0.90000000000000013</v>
      </c>
      <c r="F222" t="s">
        <v>1258</v>
      </c>
      <c r="G222" t="s">
        <v>182</v>
      </c>
      <c r="H222" t="s">
        <v>975</v>
      </c>
      <c r="I222" t="s">
        <v>198</v>
      </c>
      <c r="J222" t="s">
        <v>119</v>
      </c>
      <c r="K222" t="s">
        <v>1</v>
      </c>
      <c r="L222" t="s">
        <v>191</v>
      </c>
      <c r="M222" t="s">
        <v>969</v>
      </c>
      <c r="N222" t="s">
        <v>121</v>
      </c>
      <c r="O222" t="s">
        <v>90</v>
      </c>
      <c r="P222" t="s">
        <v>91</v>
      </c>
      <c r="Q222" t="s">
        <v>57</v>
      </c>
      <c r="R222" t="s">
        <v>424</v>
      </c>
      <c r="S222" t="s">
        <v>125</v>
      </c>
      <c r="V222" t="s">
        <v>182</v>
      </c>
      <c r="W222" t="s">
        <v>975</v>
      </c>
      <c r="X222" t="s">
        <v>198</v>
      </c>
      <c r="Y222" t="s">
        <v>119</v>
      </c>
      <c r="Z222" t="s">
        <v>1</v>
      </c>
      <c r="AA222" t="s">
        <v>191</v>
      </c>
      <c r="AB222" t="s">
        <v>969</v>
      </c>
      <c r="AC222" t="s">
        <v>121</v>
      </c>
      <c r="AD222" t="s">
        <v>90</v>
      </c>
      <c r="AE222" t="s">
        <v>91</v>
      </c>
      <c r="AF222" t="s">
        <v>57</v>
      </c>
      <c r="AG222" t="s">
        <v>424</v>
      </c>
      <c r="AH222" t="s">
        <v>125</v>
      </c>
    </row>
    <row r="223" spans="1:34" hidden="1" x14ac:dyDescent="0.2">
      <c r="A223" s="3" t="s">
        <v>1238</v>
      </c>
      <c r="B223" s="3">
        <v>1</v>
      </c>
      <c r="C223" s="3">
        <v>1.12E-2</v>
      </c>
      <c r="D223" s="3">
        <v>1.5</v>
      </c>
      <c r="E223">
        <f t="shared" si="3"/>
        <v>0.8</v>
      </c>
      <c r="F223" t="s">
        <v>1258</v>
      </c>
      <c r="G223" t="s">
        <v>1052</v>
      </c>
      <c r="H223" t="s">
        <v>585</v>
      </c>
      <c r="I223" t="s">
        <v>94</v>
      </c>
      <c r="J223" t="s">
        <v>1124</v>
      </c>
      <c r="K223" t="s">
        <v>143</v>
      </c>
      <c r="L223" t="s">
        <v>315</v>
      </c>
      <c r="M223" t="s">
        <v>1007</v>
      </c>
      <c r="N223" t="s">
        <v>52</v>
      </c>
      <c r="O223" t="s">
        <v>48</v>
      </c>
      <c r="P223" t="s">
        <v>1125</v>
      </c>
      <c r="Q223" t="s">
        <v>175</v>
      </c>
      <c r="V223" t="s">
        <v>1052</v>
      </c>
      <c r="W223" t="s">
        <v>585</v>
      </c>
      <c r="X223" t="s">
        <v>94</v>
      </c>
      <c r="Y223" t="s">
        <v>1124</v>
      </c>
      <c r="Z223" t="s">
        <v>143</v>
      </c>
      <c r="AA223" t="s">
        <v>315</v>
      </c>
      <c r="AB223" t="s">
        <v>1007</v>
      </c>
      <c r="AC223" t="s">
        <v>52</v>
      </c>
      <c r="AD223" t="s">
        <v>48</v>
      </c>
      <c r="AE223" t="s">
        <v>1125</v>
      </c>
      <c r="AF223" t="s">
        <v>175</v>
      </c>
    </row>
    <row r="224" spans="1:34" hidden="1" x14ac:dyDescent="0.2">
      <c r="A224" s="3" t="s">
        <v>1238</v>
      </c>
      <c r="B224" s="3">
        <v>1</v>
      </c>
      <c r="C224" s="3">
        <v>1.12E-2</v>
      </c>
      <c r="D224" s="3">
        <v>1.4</v>
      </c>
      <c r="E224">
        <f t="shared" si="3"/>
        <v>0.7</v>
      </c>
      <c r="F224" t="s">
        <v>1258</v>
      </c>
      <c r="G224" t="s">
        <v>72</v>
      </c>
      <c r="H224" t="s">
        <v>936</v>
      </c>
      <c r="I224" t="s">
        <v>662</v>
      </c>
      <c r="J224" t="s">
        <v>109</v>
      </c>
      <c r="K224" t="s">
        <v>85</v>
      </c>
      <c r="L224" t="s">
        <v>913</v>
      </c>
      <c r="M224" t="s">
        <v>58</v>
      </c>
      <c r="N224" t="s">
        <v>48</v>
      </c>
      <c r="O224" t="s">
        <v>1200</v>
      </c>
      <c r="P224" t="s">
        <v>260</v>
      </c>
      <c r="Q224" t="s">
        <v>48</v>
      </c>
      <c r="R224" t="s">
        <v>952</v>
      </c>
      <c r="V224" t="s">
        <v>72</v>
      </c>
      <c r="W224" t="s">
        <v>936</v>
      </c>
      <c r="X224" t="s">
        <v>662</v>
      </c>
      <c r="Y224" t="s">
        <v>109</v>
      </c>
      <c r="Z224" t="s">
        <v>85</v>
      </c>
      <c r="AA224" t="s">
        <v>913</v>
      </c>
      <c r="AB224" t="s">
        <v>58</v>
      </c>
      <c r="AC224" t="s">
        <v>48</v>
      </c>
      <c r="AD224" t="s">
        <v>1200</v>
      </c>
      <c r="AE224" t="s">
        <v>260</v>
      </c>
      <c r="AF224" t="s">
        <v>48</v>
      </c>
      <c r="AG224" t="s">
        <v>952</v>
      </c>
    </row>
    <row r="225" spans="1:35" hidden="1" x14ac:dyDescent="0.2">
      <c r="A225" s="3" t="s">
        <v>1238</v>
      </c>
      <c r="B225" s="3">
        <v>1</v>
      </c>
      <c r="C225" s="3">
        <v>1.12E-2</v>
      </c>
      <c r="D225" s="3">
        <v>1.3</v>
      </c>
      <c r="E225">
        <f t="shared" si="3"/>
        <v>0.60000000000000009</v>
      </c>
      <c r="F225" t="s">
        <v>1258</v>
      </c>
      <c r="G225" t="s">
        <v>841</v>
      </c>
      <c r="H225" t="s">
        <v>918</v>
      </c>
      <c r="I225" t="s">
        <v>460</v>
      </c>
      <c r="J225" t="s">
        <v>67</v>
      </c>
      <c r="K225" t="s">
        <v>350</v>
      </c>
      <c r="L225" t="s">
        <v>121</v>
      </c>
      <c r="M225" t="s">
        <v>101</v>
      </c>
      <c r="N225" t="s">
        <v>504</v>
      </c>
      <c r="O225" t="s">
        <v>52</v>
      </c>
      <c r="P225" t="s">
        <v>967</v>
      </c>
      <c r="Q225" t="s">
        <v>1134</v>
      </c>
      <c r="R225" t="s">
        <v>330</v>
      </c>
      <c r="V225" t="s">
        <v>841</v>
      </c>
      <c r="W225" t="s">
        <v>918</v>
      </c>
      <c r="X225" t="s">
        <v>460</v>
      </c>
      <c r="Y225" t="s">
        <v>67</v>
      </c>
      <c r="Z225" t="s">
        <v>350</v>
      </c>
      <c r="AA225" t="s">
        <v>121</v>
      </c>
      <c r="AB225" t="s">
        <v>101</v>
      </c>
      <c r="AC225" t="s">
        <v>504</v>
      </c>
      <c r="AD225" t="s">
        <v>52</v>
      </c>
      <c r="AE225" t="s">
        <v>967</v>
      </c>
      <c r="AF225" t="s">
        <v>1134</v>
      </c>
      <c r="AG225" t="s">
        <v>330</v>
      </c>
    </row>
    <row r="226" spans="1:35" hidden="1" x14ac:dyDescent="0.2">
      <c r="A226" s="3" t="s">
        <v>1238</v>
      </c>
      <c r="B226" s="3">
        <v>1</v>
      </c>
      <c r="C226" s="3">
        <v>1.12E-2</v>
      </c>
      <c r="D226" s="3">
        <v>1.2</v>
      </c>
      <c r="E226">
        <f t="shared" si="3"/>
        <v>0.5</v>
      </c>
      <c r="F226" t="s">
        <v>1258</v>
      </c>
      <c r="G226" t="s">
        <v>274</v>
      </c>
      <c r="H226" t="s">
        <v>75</v>
      </c>
      <c r="I226" t="s">
        <v>1</v>
      </c>
      <c r="J226" t="s">
        <v>1201</v>
      </c>
      <c r="K226" t="s">
        <v>56</v>
      </c>
      <c r="L226" t="s">
        <v>630</v>
      </c>
      <c r="M226" t="s">
        <v>48</v>
      </c>
      <c r="N226" t="s">
        <v>922</v>
      </c>
      <c r="O226" t="s">
        <v>52</v>
      </c>
      <c r="P226" t="s">
        <v>48</v>
      </c>
      <c r="Q226" t="s">
        <v>129</v>
      </c>
      <c r="R226" t="s">
        <v>121</v>
      </c>
      <c r="S226" t="s">
        <v>48</v>
      </c>
      <c r="T226" t="s">
        <v>130</v>
      </c>
      <c r="V226" t="s">
        <v>274</v>
      </c>
      <c r="W226" t="s">
        <v>75</v>
      </c>
      <c r="X226" t="s">
        <v>1</v>
      </c>
      <c r="Y226" t="s">
        <v>1201</v>
      </c>
      <c r="Z226" t="s">
        <v>56</v>
      </c>
      <c r="AA226" t="s">
        <v>630</v>
      </c>
      <c r="AB226" t="s">
        <v>48</v>
      </c>
      <c r="AC226" t="s">
        <v>922</v>
      </c>
      <c r="AD226" t="s">
        <v>52</v>
      </c>
      <c r="AE226" t="s">
        <v>48</v>
      </c>
      <c r="AF226" t="s">
        <v>129</v>
      </c>
      <c r="AG226" t="s">
        <v>121</v>
      </c>
      <c r="AH226" t="s">
        <v>48</v>
      </c>
      <c r="AI226" t="s">
        <v>130</v>
      </c>
    </row>
    <row r="227" spans="1:35" hidden="1" x14ac:dyDescent="0.2">
      <c r="A227" s="3" t="s">
        <v>1238</v>
      </c>
      <c r="B227" s="3">
        <v>1</v>
      </c>
      <c r="C227" s="3">
        <v>1.12E-2</v>
      </c>
      <c r="D227" s="3">
        <v>1.1000000000000001</v>
      </c>
      <c r="E227">
        <f t="shared" si="3"/>
        <v>0.40000000000000013</v>
      </c>
      <c r="F227" t="s">
        <v>1258</v>
      </c>
      <c r="G227" t="s">
        <v>318</v>
      </c>
      <c r="H227" t="s">
        <v>215</v>
      </c>
      <c r="I227" t="s">
        <v>935</v>
      </c>
      <c r="J227" t="s">
        <v>193</v>
      </c>
      <c r="K227" t="s">
        <v>48</v>
      </c>
      <c r="L227" t="s">
        <v>1118</v>
      </c>
      <c r="M227" t="s">
        <v>932</v>
      </c>
      <c r="N227" t="s">
        <v>48</v>
      </c>
      <c r="O227" t="s">
        <v>1202</v>
      </c>
      <c r="P227" t="s">
        <v>282</v>
      </c>
      <c r="Q227" t="s">
        <v>48</v>
      </c>
      <c r="R227" t="s">
        <v>518</v>
      </c>
      <c r="V227" t="s">
        <v>318</v>
      </c>
      <c r="W227" t="s">
        <v>215</v>
      </c>
      <c r="X227" t="s">
        <v>935</v>
      </c>
      <c r="Y227" t="s">
        <v>193</v>
      </c>
      <c r="Z227" t="s">
        <v>48</v>
      </c>
      <c r="AA227" t="s">
        <v>1118</v>
      </c>
      <c r="AB227" t="s">
        <v>932</v>
      </c>
      <c r="AC227" t="s">
        <v>48</v>
      </c>
      <c r="AD227" t="s">
        <v>1202</v>
      </c>
      <c r="AE227" t="s">
        <v>282</v>
      </c>
      <c r="AF227" t="s">
        <v>48</v>
      </c>
      <c r="AG227" t="s">
        <v>518</v>
      </c>
    </row>
    <row r="228" spans="1:35" hidden="1" x14ac:dyDescent="0.2">
      <c r="A228" s="3" t="s">
        <v>1238</v>
      </c>
      <c r="B228" s="3">
        <v>1</v>
      </c>
      <c r="C228" s="3">
        <v>1.12E-2</v>
      </c>
      <c r="D228" s="3">
        <v>1</v>
      </c>
      <c r="E228">
        <f t="shared" si="3"/>
        <v>0.30000000000000004</v>
      </c>
      <c r="F228" t="s">
        <v>1258</v>
      </c>
      <c r="G228" t="s">
        <v>841</v>
      </c>
      <c r="H228" t="s">
        <v>539</v>
      </c>
      <c r="I228" t="s">
        <v>662</v>
      </c>
      <c r="J228" t="s">
        <v>109</v>
      </c>
      <c r="K228" t="s">
        <v>52</v>
      </c>
      <c r="L228" t="s">
        <v>207</v>
      </c>
      <c r="M228" t="s">
        <v>79</v>
      </c>
      <c r="N228" t="s">
        <v>46</v>
      </c>
      <c r="O228" t="s">
        <v>884</v>
      </c>
      <c r="P228" t="s">
        <v>177</v>
      </c>
      <c r="Q228" t="s">
        <v>1025</v>
      </c>
      <c r="V228" t="s">
        <v>841</v>
      </c>
      <c r="W228" t="s">
        <v>539</v>
      </c>
      <c r="X228" t="s">
        <v>662</v>
      </c>
      <c r="Y228" t="s">
        <v>109</v>
      </c>
      <c r="Z228" t="s">
        <v>52</v>
      </c>
      <c r="AA228" t="s">
        <v>207</v>
      </c>
      <c r="AB228" t="s">
        <v>79</v>
      </c>
      <c r="AC228" t="s">
        <v>46</v>
      </c>
      <c r="AD228" t="s">
        <v>884</v>
      </c>
      <c r="AE228" t="s">
        <v>177</v>
      </c>
      <c r="AF228" t="s">
        <v>1025</v>
      </c>
    </row>
    <row r="229" spans="1:35" hidden="1" x14ac:dyDescent="0.2">
      <c r="A229" s="3" t="s">
        <v>1238</v>
      </c>
      <c r="B229" s="3">
        <v>1</v>
      </c>
      <c r="C229" s="3">
        <v>1.12E-2</v>
      </c>
      <c r="D229" s="3">
        <v>0.9</v>
      </c>
      <c r="E229">
        <f t="shared" si="3"/>
        <v>0.20000000000000007</v>
      </c>
      <c r="F229" t="s">
        <v>1258</v>
      </c>
      <c r="G229" t="s">
        <v>841</v>
      </c>
      <c r="H229" t="s">
        <v>940</v>
      </c>
      <c r="I229" t="s">
        <v>460</v>
      </c>
      <c r="J229" t="s">
        <v>67</v>
      </c>
      <c r="K229" t="s">
        <v>48</v>
      </c>
      <c r="L229" t="s">
        <v>1189</v>
      </c>
      <c r="M229" t="s">
        <v>298</v>
      </c>
      <c r="N229" t="s">
        <v>48</v>
      </c>
      <c r="O229" t="s">
        <v>1203</v>
      </c>
      <c r="P229" t="s">
        <v>672</v>
      </c>
      <c r="Q229" t="s">
        <v>48</v>
      </c>
      <c r="R229" t="s">
        <v>925</v>
      </c>
      <c r="V229" t="s">
        <v>841</v>
      </c>
      <c r="W229" t="s">
        <v>940</v>
      </c>
      <c r="X229" t="s">
        <v>460</v>
      </c>
      <c r="Y229" t="s">
        <v>67</v>
      </c>
      <c r="Z229" t="s">
        <v>48</v>
      </c>
      <c r="AA229" t="s">
        <v>1189</v>
      </c>
      <c r="AB229" t="s">
        <v>298</v>
      </c>
      <c r="AC229" t="s">
        <v>48</v>
      </c>
      <c r="AD229" t="s">
        <v>1203</v>
      </c>
      <c r="AE229" t="s">
        <v>672</v>
      </c>
      <c r="AF229" t="s">
        <v>48</v>
      </c>
      <c r="AG229" t="s">
        <v>925</v>
      </c>
    </row>
    <row r="230" spans="1:35" hidden="1" x14ac:dyDescent="0.2">
      <c r="A230" s="3" t="s">
        <v>1238</v>
      </c>
      <c r="B230" s="3">
        <v>1</v>
      </c>
      <c r="C230" s="3">
        <v>1.12E-2</v>
      </c>
      <c r="D230" s="3">
        <v>0.8</v>
      </c>
      <c r="E230">
        <f t="shared" si="3"/>
        <v>0.10000000000000009</v>
      </c>
      <c r="F230" t="s">
        <v>1258</v>
      </c>
      <c r="G230" t="s">
        <v>274</v>
      </c>
      <c r="H230" t="s">
        <v>75</v>
      </c>
      <c r="I230" t="s">
        <v>885</v>
      </c>
      <c r="J230" t="s">
        <v>886</v>
      </c>
      <c r="K230" t="s">
        <v>629</v>
      </c>
      <c r="L230" t="s">
        <v>1158</v>
      </c>
      <c r="M230" t="s">
        <v>680</v>
      </c>
      <c r="N230" t="s">
        <v>1014</v>
      </c>
      <c r="O230" t="s">
        <v>57</v>
      </c>
      <c r="P230" t="s">
        <v>48</v>
      </c>
      <c r="Q230" t="s">
        <v>1204</v>
      </c>
      <c r="V230" t="s">
        <v>274</v>
      </c>
      <c r="W230" t="s">
        <v>75</v>
      </c>
      <c r="X230" t="s">
        <v>885</v>
      </c>
      <c r="Y230" t="s">
        <v>886</v>
      </c>
      <c r="Z230" t="s">
        <v>629</v>
      </c>
      <c r="AA230" t="s">
        <v>1158</v>
      </c>
      <c r="AB230" t="s">
        <v>680</v>
      </c>
      <c r="AC230" t="s">
        <v>1014</v>
      </c>
      <c r="AD230" t="s">
        <v>57</v>
      </c>
      <c r="AE230" t="s">
        <v>48</v>
      </c>
      <c r="AF230" t="s">
        <v>1204</v>
      </c>
    </row>
    <row r="231" spans="1:35" hidden="1" x14ac:dyDescent="0.2">
      <c r="A231" s="3" t="s">
        <v>1238</v>
      </c>
      <c r="B231" s="3">
        <v>1</v>
      </c>
      <c r="C231" s="3">
        <v>1.12E-2</v>
      </c>
      <c r="D231" s="3">
        <v>0.7</v>
      </c>
      <c r="E231">
        <f t="shared" si="3"/>
        <v>0</v>
      </c>
      <c r="F231" t="s">
        <v>1258</v>
      </c>
      <c r="G231" t="s">
        <v>72</v>
      </c>
      <c r="H231" t="s">
        <v>1205</v>
      </c>
      <c r="I231" t="s">
        <v>662</v>
      </c>
      <c r="J231" t="s">
        <v>224</v>
      </c>
      <c r="K231" t="s">
        <v>67</v>
      </c>
      <c r="L231" t="s">
        <v>186</v>
      </c>
      <c r="M231" t="s">
        <v>398</v>
      </c>
      <c r="N231" t="s">
        <v>76</v>
      </c>
      <c r="O231" t="s">
        <v>48</v>
      </c>
      <c r="P231" t="s">
        <v>431</v>
      </c>
      <c r="Q231" t="s">
        <v>555</v>
      </c>
      <c r="R231" t="s">
        <v>52</v>
      </c>
      <c r="S231" t="s">
        <v>48</v>
      </c>
      <c r="T231" t="s">
        <v>941</v>
      </c>
      <c r="V231" t="s">
        <v>72</v>
      </c>
      <c r="W231" t="s">
        <v>1205</v>
      </c>
      <c r="X231" t="s">
        <v>662</v>
      </c>
      <c r="Y231" t="s">
        <v>224</v>
      </c>
      <c r="Z231" t="s">
        <v>67</v>
      </c>
      <c r="AA231" t="s">
        <v>186</v>
      </c>
      <c r="AB231" t="s">
        <v>398</v>
      </c>
      <c r="AC231" t="s">
        <v>76</v>
      </c>
      <c r="AD231" t="s">
        <v>48</v>
      </c>
      <c r="AE231" t="s">
        <v>431</v>
      </c>
      <c r="AF231" t="s">
        <v>555</v>
      </c>
      <c r="AG231" t="s">
        <v>52</v>
      </c>
      <c r="AH231" t="s">
        <v>48</v>
      </c>
      <c r="AI231" t="s">
        <v>941</v>
      </c>
    </row>
    <row r="232" spans="1:35" hidden="1" x14ac:dyDescent="0.2">
      <c r="A232" s="3" t="s">
        <v>1238</v>
      </c>
      <c r="B232" s="3">
        <v>1</v>
      </c>
      <c r="C232" s="3">
        <v>1.12E-2</v>
      </c>
      <c r="D232" s="3">
        <v>0.6</v>
      </c>
      <c r="E232">
        <f t="shared" si="3"/>
        <v>-9.9999999999999978E-2</v>
      </c>
      <c r="F232" t="s">
        <v>1258</v>
      </c>
      <c r="G232" t="s">
        <v>72</v>
      </c>
      <c r="H232" t="s">
        <v>890</v>
      </c>
      <c r="I232" t="s">
        <v>460</v>
      </c>
      <c r="J232" t="s">
        <v>67</v>
      </c>
      <c r="K232" t="s">
        <v>85</v>
      </c>
      <c r="L232" t="s">
        <v>1206</v>
      </c>
      <c r="M232" t="s">
        <v>76</v>
      </c>
      <c r="N232" t="s">
        <v>48</v>
      </c>
      <c r="O232" t="s">
        <v>720</v>
      </c>
      <c r="P232" t="s">
        <v>158</v>
      </c>
      <c r="Q232" t="s">
        <v>48</v>
      </c>
      <c r="R232" t="s">
        <v>1142</v>
      </c>
      <c r="V232" t="s">
        <v>72</v>
      </c>
      <c r="W232" t="s">
        <v>890</v>
      </c>
      <c r="X232" t="s">
        <v>460</v>
      </c>
      <c r="Y232" t="s">
        <v>67</v>
      </c>
      <c r="Z232" t="s">
        <v>85</v>
      </c>
      <c r="AA232" t="s">
        <v>1206</v>
      </c>
      <c r="AB232" t="s">
        <v>76</v>
      </c>
      <c r="AC232" t="s">
        <v>48</v>
      </c>
      <c r="AD232" t="s">
        <v>720</v>
      </c>
      <c r="AE232" t="s">
        <v>158</v>
      </c>
      <c r="AF232" t="s">
        <v>48</v>
      </c>
      <c r="AG232" t="s">
        <v>1142</v>
      </c>
    </row>
    <row r="233" spans="1:35" hidden="1" x14ac:dyDescent="0.2">
      <c r="A233" s="3" t="s">
        <v>1238</v>
      </c>
      <c r="B233" s="3">
        <v>1</v>
      </c>
      <c r="C233" s="3">
        <v>1.12E-2</v>
      </c>
      <c r="D233" s="3">
        <v>0.5</v>
      </c>
      <c r="E233">
        <f t="shared" si="3"/>
        <v>-0.19999999999999996</v>
      </c>
      <c r="F233" t="s">
        <v>1258</v>
      </c>
      <c r="G233" t="s">
        <v>841</v>
      </c>
      <c r="H233" t="s">
        <v>1015</v>
      </c>
      <c r="I233" t="s">
        <v>511</v>
      </c>
      <c r="J233" t="s">
        <v>1</v>
      </c>
      <c r="K233" t="s">
        <v>1041</v>
      </c>
      <c r="L233" t="s">
        <v>290</v>
      </c>
      <c r="M233" t="s">
        <v>47</v>
      </c>
      <c r="N233" t="s">
        <v>1</v>
      </c>
      <c r="O233" t="s">
        <v>1043</v>
      </c>
      <c r="P233" t="s">
        <v>656</v>
      </c>
      <c r="Q233" t="s">
        <v>282</v>
      </c>
      <c r="R233" t="s">
        <v>961</v>
      </c>
      <c r="S233" t="s">
        <v>1106</v>
      </c>
      <c r="V233" t="s">
        <v>841</v>
      </c>
      <c r="W233" t="s">
        <v>1015</v>
      </c>
      <c r="X233" t="s">
        <v>511</v>
      </c>
      <c r="Y233" t="s">
        <v>1</v>
      </c>
      <c r="Z233" t="s">
        <v>1041</v>
      </c>
      <c r="AA233" t="s">
        <v>290</v>
      </c>
      <c r="AB233" t="s">
        <v>47</v>
      </c>
      <c r="AC233" t="s">
        <v>1</v>
      </c>
      <c r="AD233" t="s">
        <v>1043</v>
      </c>
      <c r="AE233" t="s">
        <v>656</v>
      </c>
      <c r="AF233" t="s">
        <v>282</v>
      </c>
      <c r="AG233" t="s">
        <v>961</v>
      </c>
      <c r="AH233" t="s">
        <v>1106</v>
      </c>
    </row>
    <row r="234" spans="1:35" hidden="1" x14ac:dyDescent="0.2">
      <c r="A234" s="3" t="s">
        <v>1238</v>
      </c>
      <c r="B234" s="3">
        <v>1</v>
      </c>
      <c r="C234" s="3">
        <v>1.12E-2</v>
      </c>
      <c r="D234" s="3">
        <v>0.4</v>
      </c>
      <c r="E234">
        <f t="shared" si="3"/>
        <v>-0.29999999999999993</v>
      </c>
      <c r="F234" t="s">
        <v>1258</v>
      </c>
      <c r="G234" t="s">
        <v>926</v>
      </c>
      <c r="H234" t="s">
        <v>303</v>
      </c>
      <c r="I234" t="s">
        <v>387</v>
      </c>
      <c r="J234" t="s">
        <v>250</v>
      </c>
      <c r="K234" t="s">
        <v>48</v>
      </c>
      <c r="L234" t="s">
        <v>1170</v>
      </c>
      <c r="M234" t="s">
        <v>896</v>
      </c>
      <c r="N234" t="s">
        <v>48</v>
      </c>
      <c r="O234" t="s">
        <v>791</v>
      </c>
      <c r="P234" t="s">
        <v>898</v>
      </c>
      <c r="V234" t="s">
        <v>926</v>
      </c>
      <c r="W234" t="s">
        <v>303</v>
      </c>
      <c r="X234" t="s">
        <v>387</v>
      </c>
      <c r="Y234" t="s">
        <v>250</v>
      </c>
      <c r="Z234" t="s">
        <v>48</v>
      </c>
      <c r="AA234" t="s">
        <v>1170</v>
      </c>
      <c r="AB234" t="s">
        <v>896</v>
      </c>
      <c r="AC234" t="s">
        <v>48</v>
      </c>
      <c r="AD234" t="s">
        <v>791</v>
      </c>
      <c r="AE234" t="s">
        <v>898</v>
      </c>
    </row>
    <row r="235" spans="1:35" hidden="1" x14ac:dyDescent="0.2">
      <c r="A235" s="3" t="s">
        <v>1238</v>
      </c>
      <c r="B235" s="3">
        <v>1</v>
      </c>
      <c r="C235" s="3">
        <v>1.12E-2</v>
      </c>
      <c r="D235" s="3">
        <v>0.3</v>
      </c>
      <c r="E235">
        <f t="shared" si="3"/>
        <v>-0.39999999999999997</v>
      </c>
      <c r="F235" t="s">
        <v>1258</v>
      </c>
      <c r="G235" t="s">
        <v>182</v>
      </c>
      <c r="H235" t="s">
        <v>665</v>
      </c>
      <c r="I235" t="s">
        <v>662</v>
      </c>
      <c r="J235" t="s">
        <v>109</v>
      </c>
      <c r="K235" t="s">
        <v>48</v>
      </c>
      <c r="L235" t="s">
        <v>928</v>
      </c>
      <c r="M235" t="s">
        <v>310</v>
      </c>
      <c r="N235" t="s">
        <v>48</v>
      </c>
      <c r="O235" t="s">
        <v>1207</v>
      </c>
      <c r="P235" t="s">
        <v>106</v>
      </c>
      <c r="Q235" t="s">
        <v>48</v>
      </c>
      <c r="R235" t="s">
        <v>1208</v>
      </c>
      <c r="V235" t="s">
        <v>182</v>
      </c>
      <c r="W235" t="s">
        <v>665</v>
      </c>
      <c r="X235" t="s">
        <v>662</v>
      </c>
      <c r="Y235" t="s">
        <v>109</v>
      </c>
      <c r="Z235" t="s">
        <v>48</v>
      </c>
      <c r="AA235" t="s">
        <v>928</v>
      </c>
      <c r="AB235" t="s">
        <v>310</v>
      </c>
      <c r="AC235" t="s">
        <v>48</v>
      </c>
      <c r="AE235" t="s">
        <v>106</v>
      </c>
      <c r="AF235" t="s">
        <v>48</v>
      </c>
      <c r="AG235" t="s">
        <v>1208</v>
      </c>
    </row>
    <row r="236" spans="1:35" hidden="1" x14ac:dyDescent="0.2">
      <c r="A236" s="3" t="s">
        <v>1238</v>
      </c>
      <c r="B236" s="3">
        <v>1</v>
      </c>
      <c r="C236" s="3">
        <v>1.12E-2</v>
      </c>
      <c r="D236" s="3">
        <v>0.2</v>
      </c>
      <c r="E236">
        <f t="shared" si="3"/>
        <v>-0.49999999999999994</v>
      </c>
      <c r="F236" t="s">
        <v>1258</v>
      </c>
      <c r="G236" t="s">
        <v>796</v>
      </c>
      <c r="H236" t="s">
        <v>121</v>
      </c>
      <c r="I236" t="s">
        <v>797</v>
      </c>
      <c r="J236" t="s">
        <v>746</v>
      </c>
      <c r="K236" t="s">
        <v>131</v>
      </c>
      <c r="L236" t="s">
        <v>44</v>
      </c>
      <c r="M236" t="s">
        <v>404</v>
      </c>
      <c r="N236" t="s">
        <v>52</v>
      </c>
      <c r="O236" t="s">
        <v>48</v>
      </c>
      <c r="P236" t="s">
        <v>930</v>
      </c>
      <c r="Q236" t="s">
        <v>306</v>
      </c>
    </row>
    <row r="237" spans="1:35" hidden="1" x14ac:dyDescent="0.2">
      <c r="A237" s="3" t="s">
        <v>1238</v>
      </c>
      <c r="B237" s="3">
        <v>1</v>
      </c>
      <c r="C237" s="3">
        <v>1.12E-2</v>
      </c>
      <c r="D237" s="3">
        <v>0.1</v>
      </c>
      <c r="E237">
        <f t="shared" si="3"/>
        <v>-0.6</v>
      </c>
      <c r="F237" t="s">
        <v>1258</v>
      </c>
      <c r="G237" t="s">
        <v>182</v>
      </c>
      <c r="H237" t="s">
        <v>339</v>
      </c>
      <c r="I237" t="s">
        <v>387</v>
      </c>
      <c r="J237" t="s">
        <v>250</v>
      </c>
      <c r="K237" t="s">
        <v>48</v>
      </c>
      <c r="L237" t="s">
        <v>1029</v>
      </c>
      <c r="M237" t="s">
        <v>917</v>
      </c>
      <c r="N237" t="s">
        <v>48</v>
      </c>
      <c r="O237" t="s">
        <v>1209</v>
      </c>
      <c r="P237" t="s">
        <v>41</v>
      </c>
      <c r="Q237" t="s">
        <v>48</v>
      </c>
      <c r="R237" t="s">
        <v>1001</v>
      </c>
    </row>
    <row r="238" spans="1:35" hidden="1" x14ac:dyDescent="0.2">
      <c r="A238" s="3" t="s">
        <v>1238</v>
      </c>
      <c r="B238" s="3">
        <v>1</v>
      </c>
      <c r="C238" s="3">
        <v>1.12E-2</v>
      </c>
      <c r="D238" s="3">
        <v>0</v>
      </c>
      <c r="E238">
        <f t="shared" si="3"/>
        <v>-0.7</v>
      </c>
      <c r="F238" t="s">
        <v>1258</v>
      </c>
      <c r="G238" t="s">
        <v>61</v>
      </c>
      <c r="H238" t="s">
        <v>114</v>
      </c>
      <c r="I238" t="s">
        <v>121</v>
      </c>
      <c r="J238" t="s">
        <v>893</v>
      </c>
      <c r="K238" t="s">
        <v>246</v>
      </c>
      <c r="L238" t="s">
        <v>101</v>
      </c>
      <c r="M238" t="s">
        <v>193</v>
      </c>
      <c r="N238" t="s">
        <v>315</v>
      </c>
      <c r="O238" t="s">
        <v>1114</v>
      </c>
      <c r="P238" t="s">
        <v>52</v>
      </c>
      <c r="Q238" t="s">
        <v>48</v>
      </c>
      <c r="R238" t="s">
        <v>73</v>
      </c>
    </row>
    <row r="239" spans="1:35" hidden="1" x14ac:dyDescent="0.2">
      <c r="A239" s="3" t="s">
        <v>1238</v>
      </c>
      <c r="B239" s="3">
        <v>1</v>
      </c>
      <c r="C239" s="3">
        <v>1.12E-2</v>
      </c>
      <c r="D239" s="3">
        <v>-0.1</v>
      </c>
      <c r="E239">
        <f t="shared" si="3"/>
        <v>-0.79999999999999993</v>
      </c>
      <c r="F239" t="s">
        <v>1258</v>
      </c>
      <c r="G239" t="s">
        <v>1052</v>
      </c>
      <c r="H239" t="s">
        <v>585</v>
      </c>
      <c r="I239" t="s">
        <v>94</v>
      </c>
      <c r="J239" t="s">
        <v>1210</v>
      </c>
      <c r="K239" t="s">
        <v>101</v>
      </c>
      <c r="L239" t="s">
        <v>193</v>
      </c>
      <c r="M239" t="s">
        <v>137</v>
      </c>
      <c r="N239" t="s">
        <v>176</v>
      </c>
      <c r="O239" t="s">
        <v>41</v>
      </c>
      <c r="P239" t="s">
        <v>465</v>
      </c>
      <c r="Q239" t="s">
        <v>554</v>
      </c>
      <c r="R239" t="s">
        <v>306</v>
      </c>
    </row>
    <row r="240" spans="1:35" hidden="1" x14ac:dyDescent="0.2">
      <c r="A240" s="3" t="s">
        <v>1238</v>
      </c>
      <c r="B240" s="3">
        <v>1</v>
      </c>
      <c r="C240" s="3">
        <v>1.12E-2</v>
      </c>
      <c r="D240" s="3">
        <v>-0.2</v>
      </c>
      <c r="E240">
        <f t="shared" si="3"/>
        <v>-0.89999999999999991</v>
      </c>
      <c r="F240" t="s">
        <v>1258</v>
      </c>
      <c r="G240" t="s">
        <v>274</v>
      </c>
      <c r="H240" t="s">
        <v>75</v>
      </c>
      <c r="I240" t="s">
        <v>533</v>
      </c>
      <c r="J240" t="s">
        <v>628</v>
      </c>
      <c r="K240" t="s">
        <v>993</v>
      </c>
      <c r="L240" t="s">
        <v>630</v>
      </c>
      <c r="M240" t="s">
        <v>48</v>
      </c>
      <c r="N240" t="s">
        <v>994</v>
      </c>
      <c r="O240" t="s">
        <v>52</v>
      </c>
      <c r="P240" t="s">
        <v>465</v>
      </c>
      <c r="Q240" t="s">
        <v>103</v>
      </c>
    </row>
    <row r="241" spans="1:18" hidden="1" x14ac:dyDescent="0.2">
      <c r="A241" s="3" t="s">
        <v>1238</v>
      </c>
      <c r="B241" s="3">
        <v>1</v>
      </c>
      <c r="C241" s="3">
        <v>1.12E-2</v>
      </c>
      <c r="D241" s="3">
        <v>-0.3</v>
      </c>
      <c r="E241">
        <f t="shared" si="3"/>
        <v>-1</v>
      </c>
      <c r="F241" t="s">
        <v>1258</v>
      </c>
      <c r="G241" t="s">
        <v>1052</v>
      </c>
      <c r="H241" t="s">
        <v>585</v>
      </c>
      <c r="I241" t="s">
        <v>94</v>
      </c>
      <c r="J241" t="s">
        <v>1128</v>
      </c>
      <c r="K241" t="s">
        <v>143</v>
      </c>
      <c r="L241" t="s">
        <v>193</v>
      </c>
      <c r="M241" t="s">
        <v>1037</v>
      </c>
      <c r="N241" t="s">
        <v>492</v>
      </c>
      <c r="O241" t="s">
        <v>41</v>
      </c>
      <c r="P241" t="s">
        <v>122</v>
      </c>
      <c r="Q241" t="s">
        <v>595</v>
      </c>
      <c r="R241" t="s">
        <v>892</v>
      </c>
    </row>
  </sheetData>
  <autoFilter ref="A1:AJ241" xr:uid="{BA9A1E4F-7812-FA4F-9F54-CA68CD4607E0}">
    <filterColumn colId="4">
      <filters>
        <filter val="0.9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B1</vt:lpstr>
      <vt:lpstr>B2</vt:lpstr>
      <vt:lpstr>B3</vt:lpstr>
      <vt:lpstr>B4</vt:lpstr>
      <vt:lpstr>B5</vt:lpstr>
      <vt:lpstr>B6</vt:lpstr>
      <vt:lpstr>B7</vt:lpstr>
      <vt:lpstr>B8</vt:lpstr>
      <vt:lpstr>B9</vt:lpstr>
      <vt:lpstr>B10</vt:lpstr>
      <vt:lpstr>B20</vt:lpstr>
      <vt:lpstr>B11</vt:lpstr>
      <vt:lpstr>B12</vt:lpstr>
      <vt:lpstr>B13</vt:lpstr>
      <vt:lpstr>B14</vt:lpstr>
      <vt:lpstr>B15</vt:lpstr>
      <vt:lpstr>B21</vt:lpstr>
      <vt:lpstr>B22</vt:lpstr>
      <vt:lpstr>N1</vt:lpstr>
      <vt:lpstr>N2</vt:lpstr>
      <vt:lpstr>N3</vt:lpstr>
      <vt:lpstr>N4</vt:lpstr>
      <vt:lpstr>N5</vt:lpstr>
      <vt:lpstr>N6</vt:lpstr>
      <vt:lpstr>N7</vt:lpstr>
      <vt:lpstr>N8</vt:lpstr>
      <vt:lpstr>N9</vt:lpstr>
      <vt:lpstr>N10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Yingzi Xiong</dc:creator>
  <cp:keywords/>
  <dc:description/>
  <cp:lastModifiedBy>Qingying Gao</cp:lastModifiedBy>
  <cp:revision/>
  <dcterms:created xsi:type="dcterms:W3CDTF">2023-11-20T15:39:37Z</dcterms:created>
  <dcterms:modified xsi:type="dcterms:W3CDTF">2024-03-16T21:34:27Z</dcterms:modified>
  <cp:category/>
  <cp:contentStatus/>
</cp:coreProperties>
</file>